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Robert\Desktop\Excel- Analiza Danych\"/>
    </mc:Choice>
  </mc:AlternateContent>
  <xr:revisionPtr revIDLastSave="0" documentId="13_ncr:1_{7BA029F0-4CD0-4F03-9797-749A54599726}" xr6:coauthVersionLast="47" xr6:coauthVersionMax="47" xr10:uidLastSave="{00000000-0000-0000-0000-000000000000}"/>
  <bookViews>
    <workbookView xWindow="-120" yWindow="-120" windowWidth="29040" windowHeight="16440" activeTab="6" xr2:uid="{DD69C8DA-CE64-423E-B496-70D5310B7343}"/>
  </bookViews>
  <sheets>
    <sheet name="space_missions" sheetId="4" r:id="rId1"/>
    <sheet name="data_to_clean" sheetId="5" r:id="rId2"/>
    <sheet name="data_to_analyze" sheetId="7" r:id="rId3"/>
    <sheet name="settings" sheetId="6" r:id="rId4"/>
    <sheet name="pivot_tables" sheetId="8" r:id="rId5"/>
    <sheet name="formulas" sheetId="9" r:id="rId6"/>
    <sheet name="dashboard" sheetId="10" r:id="rId7"/>
  </sheets>
  <definedNames>
    <definedName name="_xlnm._FilterDatabase" localSheetId="3" hidden="1">settings!$B$2:$C$65</definedName>
    <definedName name="Slicer_Country">#N/A</definedName>
  </definedNames>
  <calcPr calcId="191029"/>
  <pivotCaches>
    <pivotCache cacheId="2"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3" i="9" l="1"/>
  <c r="E414" i="9"/>
  <c r="E415" i="9"/>
  <c r="E416" i="9"/>
  <c r="E417" i="9"/>
  <c r="E418" i="9"/>
  <c r="E419" i="9"/>
  <c r="E420" i="9"/>
  <c r="E421" i="9"/>
  <c r="E422" i="9"/>
  <c r="E423" i="9"/>
  <c r="E424" i="9"/>
  <c r="E425" i="9"/>
  <c r="E412" i="9"/>
  <c r="O38" i="9"/>
  <c r="M38" i="9"/>
  <c r="L38" i="9"/>
  <c r="D44" i="9"/>
  <c r="G39" i="9"/>
  <c r="J39" i="9"/>
  <c r="J38" i="9"/>
  <c r="J40" i="9"/>
  <c r="J41" i="9"/>
  <c r="J42" i="9"/>
  <c r="J43" i="9"/>
  <c r="J44" i="9"/>
  <c r="J45" i="9"/>
  <c r="J46" i="9"/>
  <c r="J47" i="9"/>
  <c r="G285" i="9"/>
  <c r="G130" i="9"/>
  <c r="G173" i="9"/>
  <c r="G286" i="9"/>
  <c r="G174" i="9"/>
  <c r="G242" i="9"/>
  <c r="G75" i="9"/>
  <c r="G325" i="9"/>
  <c r="G326" i="9"/>
  <c r="G99" i="9"/>
  <c r="G327" i="9"/>
  <c r="G137" i="9"/>
  <c r="G287" i="9"/>
  <c r="G243" i="9"/>
  <c r="G211" i="9"/>
  <c r="G328" i="9"/>
  <c r="G131" i="9"/>
  <c r="G118" i="9"/>
  <c r="G57" i="9"/>
  <c r="G60" i="9"/>
  <c r="G175" i="9"/>
  <c r="G212" i="9"/>
  <c r="G73" i="9"/>
  <c r="G61" i="9"/>
  <c r="G329" i="9"/>
  <c r="G330" i="9"/>
  <c r="G331" i="9"/>
  <c r="G244" i="9"/>
  <c r="G51" i="9"/>
  <c r="G149" i="9"/>
  <c r="G288" i="9"/>
  <c r="G332" i="9"/>
  <c r="G213" i="9"/>
  <c r="G333" i="9"/>
  <c r="G289" i="9"/>
  <c r="G102" i="9"/>
  <c r="G334" i="9"/>
  <c r="G290" i="9"/>
  <c r="G335" i="9"/>
  <c r="G176" i="9"/>
  <c r="G119" i="9"/>
  <c r="G245" i="9"/>
  <c r="G50" i="9"/>
  <c r="G150" i="9"/>
  <c r="G46" i="9"/>
  <c r="G214" i="9"/>
  <c r="G161" i="9"/>
  <c r="G110" i="9"/>
  <c r="G215" i="9"/>
  <c r="G162" i="9"/>
  <c r="G52" i="9"/>
  <c r="G41" i="9"/>
  <c r="G216" i="9"/>
  <c r="G291" i="9"/>
  <c r="G138" i="9"/>
  <c r="G336" i="9"/>
  <c r="G337" i="9"/>
  <c r="G338" i="9"/>
  <c r="G89" i="9"/>
  <c r="G94" i="9"/>
  <c r="G193" i="9"/>
  <c r="G177" i="9"/>
  <c r="G65" i="9"/>
  <c r="G68" i="9"/>
  <c r="G217" i="9"/>
  <c r="G38" i="9"/>
  <c r="G218" i="9"/>
  <c r="G96" i="9"/>
  <c r="G151" i="9"/>
  <c r="G112" i="9"/>
  <c r="G339" i="9"/>
  <c r="G120" i="9"/>
  <c r="G219" i="9"/>
  <c r="G340" i="9"/>
  <c r="G246" i="9"/>
  <c r="G247" i="9"/>
  <c r="G220" i="9"/>
  <c r="G92" i="9"/>
  <c r="G45" i="9"/>
  <c r="G144" i="9"/>
  <c r="G248" i="9"/>
  <c r="G194" i="9"/>
  <c r="G195" i="9"/>
  <c r="G221" i="9"/>
  <c r="G292" i="9"/>
  <c r="G86" i="9"/>
  <c r="G249" i="9"/>
  <c r="G250" i="9"/>
  <c r="G251" i="9"/>
  <c r="G87" i="9"/>
  <c r="G83" i="9"/>
  <c r="G341" i="9"/>
  <c r="G152" i="9"/>
  <c r="G121" i="9"/>
  <c r="G132" i="9"/>
  <c r="G47" i="9"/>
  <c r="G342" i="9"/>
  <c r="G293" i="9"/>
  <c r="G178" i="9"/>
  <c r="G42" i="9"/>
  <c r="G222" i="9"/>
  <c r="G163" i="9"/>
  <c r="G343" i="9"/>
  <c r="G40" i="9"/>
  <c r="G344" i="9"/>
  <c r="G345" i="9"/>
  <c r="G223" i="9"/>
  <c r="G252" i="9"/>
  <c r="G133" i="9"/>
  <c r="G346" i="9"/>
  <c r="G347" i="9"/>
  <c r="G224" i="9"/>
  <c r="G76" i="9"/>
  <c r="G225" i="9"/>
  <c r="G253" i="9"/>
  <c r="G153" i="9"/>
  <c r="G43" i="9"/>
  <c r="G348" i="9"/>
  <c r="G93" i="9"/>
  <c r="G294" i="9"/>
  <c r="G226" i="9"/>
  <c r="G134" i="9"/>
  <c r="G227" i="9"/>
  <c r="G164" i="9"/>
  <c r="G74" i="9"/>
  <c r="G53" i="9"/>
  <c r="G103" i="9"/>
  <c r="G196" i="9"/>
  <c r="G139" i="9"/>
  <c r="G228" i="9"/>
  <c r="G113" i="9"/>
  <c r="G165" i="9"/>
  <c r="G135" i="9"/>
  <c r="G58" i="9"/>
  <c r="G154" i="9"/>
  <c r="G62" i="9"/>
  <c r="G64" i="9"/>
  <c r="G179" i="9"/>
  <c r="G180" i="9"/>
  <c r="G349" i="9"/>
  <c r="G229" i="9"/>
  <c r="G350" i="9"/>
  <c r="G197" i="9"/>
  <c r="G351" i="9"/>
  <c r="G77" i="9"/>
  <c r="G114" i="9"/>
  <c r="G295" i="9"/>
  <c r="G230" i="9"/>
  <c r="G352" i="9"/>
  <c r="G115" i="9"/>
  <c r="G353" i="9"/>
  <c r="G55" i="9"/>
  <c r="G254" i="9"/>
  <c r="G354" i="9"/>
  <c r="G231" i="9"/>
  <c r="G166" i="9"/>
  <c r="G355" i="9"/>
  <c r="G155" i="9"/>
  <c r="G356" i="9"/>
  <c r="G357" i="9"/>
  <c r="G296" i="9"/>
  <c r="G297" i="9"/>
  <c r="G358" i="9"/>
  <c r="G167" i="9"/>
  <c r="G136" i="9"/>
  <c r="G104" i="9"/>
  <c r="G255" i="9"/>
  <c r="G49" i="9"/>
  <c r="G198" i="9"/>
  <c r="G105" i="9"/>
  <c r="G298" i="9"/>
  <c r="G140" i="9"/>
  <c r="G78" i="9"/>
  <c r="G84" i="9"/>
  <c r="G54" i="9"/>
  <c r="G256" i="9"/>
  <c r="G181" i="9"/>
  <c r="G122" i="9"/>
  <c r="G123" i="9"/>
  <c r="G69" i="9"/>
  <c r="G199" i="9"/>
  <c r="G145" i="9"/>
  <c r="G97" i="9"/>
  <c r="G141" i="9"/>
  <c r="G299" i="9"/>
  <c r="G70" i="9"/>
  <c r="G300" i="9"/>
  <c r="G359" i="9"/>
  <c r="G232" i="9"/>
  <c r="G360" i="9"/>
  <c r="G200" i="9"/>
  <c r="G142" i="9"/>
  <c r="G100" i="9"/>
  <c r="G361" i="9"/>
  <c r="G257" i="9"/>
  <c r="G201" i="9"/>
  <c r="G79" i="9"/>
  <c r="G362" i="9"/>
  <c r="G168" i="9"/>
  <c r="G258" i="9"/>
  <c r="G202" i="9"/>
  <c r="G363" i="9"/>
  <c r="G259" i="9"/>
  <c r="G124" i="9"/>
  <c r="G301" i="9"/>
  <c r="G260" i="9"/>
  <c r="G364" i="9"/>
  <c r="G261" i="9"/>
  <c r="G365" i="9"/>
  <c r="G63" i="9"/>
  <c r="G88" i="9"/>
  <c r="G71" i="9"/>
  <c r="G262" i="9"/>
  <c r="G125" i="9"/>
  <c r="G366" i="9"/>
  <c r="G182" i="9"/>
  <c r="G126" i="9"/>
  <c r="G302" i="9"/>
  <c r="G66" i="9"/>
  <c r="G303" i="9"/>
  <c r="G367" i="9"/>
  <c r="G183" i="9"/>
  <c r="G368" i="9"/>
  <c r="G67" i="9"/>
  <c r="G184" i="9"/>
  <c r="G233" i="9"/>
  <c r="G304" i="9"/>
  <c r="G59" i="9"/>
  <c r="G305" i="9"/>
  <c r="G106" i="9"/>
  <c r="G48" i="9"/>
  <c r="G263" i="9"/>
  <c r="G234" i="9"/>
  <c r="G369" i="9"/>
  <c r="G264" i="9"/>
  <c r="G306" i="9"/>
  <c r="G370" i="9"/>
  <c r="G265" i="9"/>
  <c r="G266" i="9"/>
  <c r="G371" i="9"/>
  <c r="G80" i="9"/>
  <c r="G116" i="9"/>
  <c r="G267" i="9"/>
  <c r="G268" i="9"/>
  <c r="G372" i="9"/>
  <c r="G373" i="9"/>
  <c r="G185" i="9"/>
  <c r="G127" i="9"/>
  <c r="G203" i="9"/>
  <c r="G186" i="9"/>
  <c r="G72" i="9"/>
  <c r="G307" i="9"/>
  <c r="G204" i="9"/>
  <c r="G374" i="9"/>
  <c r="G107" i="9"/>
  <c r="G56" i="9"/>
  <c r="G205" i="9"/>
  <c r="G146" i="9"/>
  <c r="G156" i="9"/>
  <c r="G375" i="9"/>
  <c r="G187" i="9"/>
  <c r="G308" i="9"/>
  <c r="G309" i="9"/>
  <c r="G376" i="9"/>
  <c r="G157" i="9"/>
  <c r="G85" i="9"/>
  <c r="G377" i="9"/>
  <c r="G269" i="9"/>
  <c r="G147" i="9"/>
  <c r="G378" i="9"/>
  <c r="G158" i="9"/>
  <c r="G98" i="9"/>
  <c r="G159" i="9"/>
  <c r="G169" i="9"/>
  <c r="G206" i="9"/>
  <c r="G235" i="9"/>
  <c r="G207" i="9"/>
  <c r="G236" i="9"/>
  <c r="G379" i="9"/>
  <c r="G270" i="9"/>
  <c r="G101" i="9"/>
  <c r="G380" i="9"/>
  <c r="G148" i="9"/>
  <c r="G310" i="9"/>
  <c r="G381" i="9"/>
  <c r="G91" i="9"/>
  <c r="G271" i="9"/>
  <c r="G272" i="9"/>
  <c r="G188" i="9"/>
  <c r="G311" i="9"/>
  <c r="G273" i="9"/>
  <c r="G382" i="9"/>
  <c r="G383" i="9"/>
  <c r="G312" i="9"/>
  <c r="G108" i="9"/>
  <c r="G189" i="9"/>
  <c r="G313" i="9"/>
  <c r="G170" i="9"/>
  <c r="G314" i="9"/>
  <c r="G384" i="9"/>
  <c r="G237" i="9"/>
  <c r="G315" i="9"/>
  <c r="G90" i="9"/>
  <c r="G160" i="9"/>
  <c r="G143" i="9"/>
  <c r="G385" i="9"/>
  <c r="G81" i="9"/>
  <c r="G111" i="9"/>
  <c r="G386" i="9"/>
  <c r="G95" i="9"/>
  <c r="G171" i="9"/>
  <c r="G387" i="9"/>
  <c r="G208" i="9"/>
  <c r="G316" i="9"/>
  <c r="G209" i="9"/>
  <c r="G388" i="9"/>
  <c r="G389" i="9"/>
  <c r="G109" i="9"/>
  <c r="G317" i="9"/>
  <c r="G390" i="9"/>
  <c r="G391" i="9"/>
  <c r="G117" i="9"/>
  <c r="G238" i="9"/>
  <c r="G318" i="9"/>
  <c r="G239" i="9"/>
  <c r="G128" i="9"/>
  <c r="G129" i="9"/>
  <c r="G274" i="9"/>
  <c r="G82" i="9"/>
  <c r="G190" i="9"/>
  <c r="G275" i="9"/>
  <c r="G392" i="9"/>
  <c r="G44" i="9"/>
  <c r="G240" i="9"/>
  <c r="G393" i="9"/>
  <c r="G319" i="9"/>
  <c r="G394" i="9"/>
  <c r="G276" i="9"/>
  <c r="G395" i="9"/>
  <c r="G320" i="9"/>
  <c r="G277" i="9"/>
  <c r="G241" i="9"/>
  <c r="G396" i="9"/>
  <c r="G191" i="9"/>
  <c r="G321" i="9"/>
  <c r="G278" i="9"/>
  <c r="G322" i="9"/>
  <c r="G279" i="9"/>
  <c r="G210" i="9"/>
  <c r="G397" i="9"/>
  <c r="G192" i="9"/>
  <c r="G280" i="9"/>
  <c r="G172" i="9"/>
  <c r="G323" i="9"/>
  <c r="G281" i="9"/>
  <c r="G398" i="9"/>
  <c r="G399" i="9"/>
  <c r="G282" i="9"/>
  <c r="G283" i="9"/>
  <c r="G400" i="9"/>
  <c r="G284" i="9"/>
  <c r="G401" i="9"/>
  <c r="G324" i="9"/>
  <c r="G402" i="9"/>
  <c r="G403" i="9"/>
  <c r="G404" i="9"/>
  <c r="G405" i="9"/>
  <c r="G406" i="9"/>
  <c r="G407" i="9"/>
  <c r="X21" i="9"/>
  <c r="X22" i="9"/>
  <c r="X23" i="9"/>
  <c r="X24" i="9"/>
  <c r="X25" i="9"/>
  <c r="X26" i="9"/>
  <c r="X27" i="9"/>
  <c r="X28" i="9"/>
  <c r="X29" i="9"/>
  <c r="X30" i="9"/>
  <c r="X31" i="9"/>
  <c r="X32" i="9"/>
  <c r="X33" i="9"/>
  <c r="X34" i="9"/>
  <c r="W21" i="9"/>
  <c r="W22" i="9"/>
  <c r="W23" i="9"/>
  <c r="W24" i="9"/>
  <c r="W25" i="9"/>
  <c r="W26" i="9"/>
  <c r="W27" i="9"/>
  <c r="W28" i="9"/>
  <c r="W29" i="9"/>
  <c r="W30" i="9"/>
  <c r="W31" i="9"/>
  <c r="W32" i="9"/>
  <c r="W33" i="9"/>
  <c r="W34" i="9"/>
  <c r="V21" i="9"/>
  <c r="V22" i="9"/>
  <c r="V23" i="9"/>
  <c r="V24" i="9"/>
  <c r="V25" i="9"/>
  <c r="V26" i="9"/>
  <c r="V27" i="9"/>
  <c r="V28" i="9"/>
  <c r="V29" i="9"/>
  <c r="V30" i="9"/>
  <c r="V31" i="9"/>
  <c r="V32" i="9"/>
  <c r="V33" i="9"/>
  <c r="V34" i="9"/>
  <c r="U21" i="9"/>
  <c r="U22" i="9"/>
  <c r="U23" i="9"/>
  <c r="U24" i="9"/>
  <c r="U25" i="9"/>
  <c r="U26" i="9"/>
  <c r="U27" i="9"/>
  <c r="U28" i="9"/>
  <c r="U29" i="9"/>
  <c r="U30" i="9"/>
  <c r="U31" i="9"/>
  <c r="U32" i="9"/>
  <c r="U33" i="9"/>
  <c r="U34" i="9"/>
  <c r="T21" i="9"/>
  <c r="T22" i="9"/>
  <c r="T23" i="9"/>
  <c r="T24" i="9"/>
  <c r="T25" i="9"/>
  <c r="T26" i="9"/>
  <c r="T27" i="9"/>
  <c r="T28" i="9"/>
  <c r="T29" i="9"/>
  <c r="T30" i="9"/>
  <c r="T31" i="9"/>
  <c r="T32" i="9"/>
  <c r="T33" i="9"/>
  <c r="T34" i="9"/>
  <c r="S21" i="9"/>
  <c r="S22" i="9"/>
  <c r="S23" i="9"/>
  <c r="S24" i="9"/>
  <c r="S25" i="9"/>
  <c r="S26" i="9"/>
  <c r="S27" i="9"/>
  <c r="S28" i="9"/>
  <c r="S29" i="9"/>
  <c r="S30" i="9"/>
  <c r="S31" i="9"/>
  <c r="S32" i="9"/>
  <c r="S33" i="9"/>
  <c r="S34" i="9"/>
  <c r="R21" i="9"/>
  <c r="R22" i="9"/>
  <c r="R23" i="9"/>
  <c r="R24" i="9"/>
  <c r="R25" i="9"/>
  <c r="R26" i="9"/>
  <c r="R27" i="9"/>
  <c r="R28" i="9"/>
  <c r="R29" i="9"/>
  <c r="R30" i="9"/>
  <c r="R31" i="9"/>
  <c r="R32" i="9"/>
  <c r="R33" i="9"/>
  <c r="R34" i="9"/>
  <c r="Q21" i="9"/>
  <c r="Q22" i="9"/>
  <c r="Q23" i="9"/>
  <c r="Q24" i="9"/>
  <c r="Q25" i="9"/>
  <c r="Q26" i="9"/>
  <c r="Q27" i="9"/>
  <c r="Q28" i="9"/>
  <c r="Q29" i="9"/>
  <c r="Q30" i="9"/>
  <c r="Q31" i="9"/>
  <c r="Q32" i="9"/>
  <c r="Q33" i="9"/>
  <c r="Q34" i="9"/>
  <c r="P21" i="9"/>
  <c r="P22" i="9"/>
  <c r="P23" i="9"/>
  <c r="P24" i="9"/>
  <c r="P25" i="9"/>
  <c r="P26" i="9"/>
  <c r="P27" i="9"/>
  <c r="P28" i="9"/>
  <c r="P29" i="9"/>
  <c r="P30" i="9"/>
  <c r="P31" i="9"/>
  <c r="P32" i="9"/>
  <c r="P33" i="9"/>
  <c r="P34" i="9"/>
  <c r="O21" i="9"/>
  <c r="O22" i="9"/>
  <c r="O23" i="9"/>
  <c r="O24" i="9"/>
  <c r="O25" i="9"/>
  <c r="O26" i="9"/>
  <c r="O27" i="9"/>
  <c r="O28" i="9"/>
  <c r="O29" i="9"/>
  <c r="O30" i="9"/>
  <c r="O31" i="9"/>
  <c r="O32" i="9"/>
  <c r="O33" i="9"/>
  <c r="O34" i="9"/>
  <c r="N21" i="9"/>
  <c r="N22" i="9"/>
  <c r="N23" i="9"/>
  <c r="N24" i="9"/>
  <c r="N25" i="9"/>
  <c r="N26" i="9"/>
  <c r="N27" i="9"/>
  <c r="N28" i="9"/>
  <c r="N29" i="9"/>
  <c r="N30" i="9"/>
  <c r="N31" i="9"/>
  <c r="N32" i="9"/>
  <c r="N33" i="9"/>
  <c r="N34" i="9"/>
  <c r="M21" i="9"/>
  <c r="M22" i="9"/>
  <c r="M23" i="9"/>
  <c r="M24" i="9"/>
  <c r="M25" i="9"/>
  <c r="M26" i="9"/>
  <c r="M27" i="9"/>
  <c r="M28" i="9"/>
  <c r="M29" i="9"/>
  <c r="M30" i="9"/>
  <c r="M31" i="9"/>
  <c r="M32" i="9"/>
  <c r="M33" i="9"/>
  <c r="M34" i="9"/>
  <c r="L21" i="9"/>
  <c r="L22" i="9"/>
  <c r="L23" i="9"/>
  <c r="L24" i="9"/>
  <c r="L25" i="9"/>
  <c r="L26" i="9"/>
  <c r="L27" i="9"/>
  <c r="L28" i="9"/>
  <c r="L29" i="9"/>
  <c r="L30" i="9"/>
  <c r="L31" i="9"/>
  <c r="L32" i="9"/>
  <c r="L33" i="9"/>
  <c r="L34" i="9"/>
  <c r="K22" i="9"/>
  <c r="K23" i="9"/>
  <c r="K24" i="9"/>
  <c r="K25" i="9"/>
  <c r="K26" i="9"/>
  <c r="K27" i="9"/>
  <c r="K28" i="9"/>
  <c r="K29" i="9"/>
  <c r="K30" i="9"/>
  <c r="K31" i="9"/>
  <c r="K32" i="9"/>
  <c r="K33" i="9"/>
  <c r="K34" i="9"/>
  <c r="K21" i="9"/>
  <c r="D40" i="9"/>
  <c r="D38" i="9"/>
  <c r="D41" i="9"/>
  <c r="D42" i="9"/>
  <c r="D39" i="9"/>
  <c r="D45" i="9"/>
  <c r="D48" i="9"/>
  <c r="D47" i="9"/>
  <c r="D43" i="9"/>
  <c r="D49" i="9"/>
  <c r="D50" i="9"/>
  <c r="D46" i="9"/>
  <c r="D51" i="9"/>
  <c r="E21" i="9"/>
  <c r="E22" i="9"/>
  <c r="E23" i="9"/>
  <c r="E24" i="9"/>
  <c r="E25" i="9"/>
  <c r="E26" i="9"/>
  <c r="E27" i="9"/>
  <c r="E28" i="9"/>
  <c r="E29" i="9"/>
  <c r="E30" i="9"/>
  <c r="E31" i="9"/>
  <c r="E32" i="9"/>
  <c r="E33" i="9"/>
  <c r="E34" i="9"/>
  <c r="F413" i="9"/>
  <c r="F414" i="9"/>
  <c r="F415" i="9"/>
  <c r="F416" i="9"/>
  <c r="F417" i="9"/>
  <c r="F418" i="9"/>
  <c r="F419" i="9"/>
  <c r="F420" i="9"/>
  <c r="F421" i="9"/>
  <c r="F422" i="9"/>
  <c r="F423" i="9"/>
  <c r="F424" i="9"/>
  <c r="F425" i="9"/>
  <c r="F412" i="9"/>
  <c r="J7" i="9"/>
  <c r="J6" i="9"/>
  <c r="J4" i="9"/>
  <c r="J11" i="9"/>
  <c r="J10" i="9"/>
  <c r="J5" i="9"/>
  <c r="J3" i="9"/>
  <c r="J14" i="9"/>
  <c r="J8" i="9"/>
  <c r="J9" i="9"/>
  <c r="J15" i="9"/>
  <c r="J12" i="9"/>
  <c r="J13" i="9"/>
  <c r="J16" i="9"/>
  <c r="G3" i="9"/>
  <c r="G4" i="9"/>
  <c r="G5" i="9"/>
  <c r="G6" i="9"/>
  <c r="C3" i="9"/>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2495" i="7"/>
  <c r="I2496" i="7"/>
  <c r="I2497" i="7"/>
  <c r="I2498" i="7"/>
  <c r="I2499" i="7"/>
  <c r="I2500" i="7"/>
  <c r="I2501" i="7"/>
  <c r="I2502" i="7"/>
  <c r="I2503" i="7"/>
  <c r="I2504" i="7"/>
  <c r="I2505" i="7"/>
  <c r="I2506" i="7"/>
  <c r="I2507" i="7"/>
  <c r="I2508" i="7"/>
  <c r="I2509" i="7"/>
  <c r="I2510" i="7"/>
  <c r="I2511" i="7"/>
  <c r="I2512" i="7"/>
  <c r="I2513" i="7"/>
  <c r="I2514" i="7"/>
  <c r="I2515" i="7"/>
  <c r="I2516" i="7"/>
  <c r="I2517" i="7"/>
  <c r="I2518" i="7"/>
  <c r="I2519" i="7"/>
  <c r="I2520" i="7"/>
  <c r="I2521" i="7"/>
  <c r="I2522" i="7"/>
  <c r="I2523" i="7"/>
  <c r="I2524" i="7"/>
  <c r="I2525" i="7"/>
  <c r="I2526" i="7"/>
  <c r="I2527" i="7"/>
  <c r="I2528" i="7"/>
  <c r="I2529" i="7"/>
  <c r="I2530" i="7"/>
  <c r="I2531" i="7"/>
  <c r="I2532" i="7"/>
  <c r="I2533" i="7"/>
  <c r="I2534" i="7"/>
  <c r="I2535" i="7"/>
  <c r="I2536" i="7"/>
  <c r="I2537" i="7"/>
  <c r="I2538" i="7"/>
  <c r="I2539" i="7"/>
  <c r="I2540" i="7"/>
  <c r="I2541" i="7"/>
  <c r="I2542" i="7"/>
  <c r="I2543" i="7"/>
  <c r="I2544" i="7"/>
  <c r="I2545" i="7"/>
  <c r="I2546" i="7"/>
  <c r="I2547" i="7"/>
  <c r="I2548" i="7"/>
  <c r="I2549" i="7"/>
  <c r="I2550" i="7"/>
  <c r="I2551" i="7"/>
  <c r="I2552" i="7"/>
  <c r="I2553" i="7"/>
  <c r="I2554" i="7"/>
  <c r="I2555" i="7"/>
  <c r="I2556" i="7"/>
  <c r="I2557" i="7"/>
  <c r="I2558" i="7"/>
  <c r="I2559" i="7"/>
  <c r="I2560" i="7"/>
  <c r="I2561" i="7"/>
  <c r="I2562" i="7"/>
  <c r="I2563" i="7"/>
  <c r="I2564" i="7"/>
  <c r="I2565" i="7"/>
  <c r="I2566" i="7"/>
  <c r="I2567" i="7"/>
  <c r="I2568" i="7"/>
  <c r="I2569" i="7"/>
  <c r="I2570" i="7"/>
  <c r="I2571" i="7"/>
  <c r="I2572" i="7"/>
  <c r="I2573" i="7"/>
  <c r="I2574" i="7"/>
  <c r="I2575" i="7"/>
  <c r="I2576" i="7"/>
  <c r="I2577" i="7"/>
  <c r="I2578" i="7"/>
  <c r="I2579" i="7"/>
  <c r="I2580" i="7"/>
  <c r="I2581" i="7"/>
  <c r="I2582" i="7"/>
  <c r="I2583" i="7"/>
  <c r="I2584" i="7"/>
  <c r="I2585" i="7"/>
  <c r="I2586" i="7"/>
  <c r="I2587" i="7"/>
  <c r="I2588" i="7"/>
  <c r="I2589" i="7"/>
  <c r="I2590" i="7"/>
  <c r="I2591" i="7"/>
  <c r="I2592" i="7"/>
  <c r="I2593" i="7"/>
  <c r="I2594" i="7"/>
  <c r="I2595" i="7"/>
  <c r="I2596" i="7"/>
  <c r="I2597" i="7"/>
  <c r="I2598" i="7"/>
  <c r="I2599" i="7"/>
  <c r="I2600" i="7"/>
  <c r="I2601" i="7"/>
  <c r="I2602" i="7"/>
  <c r="I2603" i="7"/>
  <c r="I2604" i="7"/>
  <c r="I2605" i="7"/>
  <c r="I2606" i="7"/>
  <c r="I2607" i="7"/>
  <c r="I2608" i="7"/>
  <c r="I2609" i="7"/>
  <c r="I2610" i="7"/>
  <c r="I2611" i="7"/>
  <c r="I2612" i="7"/>
  <c r="I2613" i="7"/>
  <c r="I2614" i="7"/>
  <c r="I2615" i="7"/>
  <c r="I2616" i="7"/>
  <c r="I2617" i="7"/>
  <c r="I2618" i="7"/>
  <c r="I2619" i="7"/>
  <c r="I2620" i="7"/>
  <c r="I2621" i="7"/>
  <c r="I2622" i="7"/>
  <c r="I2623" i="7"/>
  <c r="I2624" i="7"/>
  <c r="I2625" i="7"/>
  <c r="I2626" i="7"/>
  <c r="I2627" i="7"/>
  <c r="I2628" i="7"/>
  <c r="I2629" i="7"/>
  <c r="I2630" i="7"/>
  <c r="I2631" i="7"/>
  <c r="I2632" i="7"/>
  <c r="I2633" i="7"/>
  <c r="I2634" i="7"/>
  <c r="I2635" i="7"/>
  <c r="I2636" i="7"/>
  <c r="I2637" i="7"/>
  <c r="I2638" i="7"/>
  <c r="I2639" i="7"/>
  <c r="I2640" i="7"/>
  <c r="I2641" i="7"/>
  <c r="I2642" i="7"/>
  <c r="I2643" i="7"/>
  <c r="I2644" i="7"/>
  <c r="I2645" i="7"/>
  <c r="I2646" i="7"/>
  <c r="I2647" i="7"/>
  <c r="I2648" i="7"/>
  <c r="I2649" i="7"/>
  <c r="I2650" i="7"/>
  <c r="I2651" i="7"/>
  <c r="I2652" i="7"/>
  <c r="I2653" i="7"/>
  <c r="I2654" i="7"/>
  <c r="I2655" i="7"/>
  <c r="I2656" i="7"/>
  <c r="I2657" i="7"/>
  <c r="I2658" i="7"/>
  <c r="I2659" i="7"/>
  <c r="I2660" i="7"/>
  <c r="I2661" i="7"/>
  <c r="I2662" i="7"/>
  <c r="I2663" i="7"/>
  <c r="I2664" i="7"/>
  <c r="I2665" i="7"/>
  <c r="I2666" i="7"/>
  <c r="I2667" i="7"/>
  <c r="I2668" i="7"/>
  <c r="I2669" i="7"/>
  <c r="I2670" i="7"/>
  <c r="I2671" i="7"/>
  <c r="I2672" i="7"/>
  <c r="I2673" i="7"/>
  <c r="I2674" i="7"/>
  <c r="I2675" i="7"/>
  <c r="I2676" i="7"/>
  <c r="I2677" i="7"/>
  <c r="I2678" i="7"/>
  <c r="I2679" i="7"/>
  <c r="I2680" i="7"/>
  <c r="I2681" i="7"/>
  <c r="I2682" i="7"/>
  <c r="I2683" i="7"/>
  <c r="I2684" i="7"/>
  <c r="I2685" i="7"/>
  <c r="I2686" i="7"/>
  <c r="I2687" i="7"/>
  <c r="I2688" i="7"/>
  <c r="I2689" i="7"/>
  <c r="I2690" i="7"/>
  <c r="I2691" i="7"/>
  <c r="I2692" i="7"/>
  <c r="I2693" i="7"/>
  <c r="I2694" i="7"/>
  <c r="I2695" i="7"/>
  <c r="I2696" i="7"/>
  <c r="I2697" i="7"/>
  <c r="I2698" i="7"/>
  <c r="I2699" i="7"/>
  <c r="I2700" i="7"/>
  <c r="I2701" i="7"/>
  <c r="I2702" i="7"/>
  <c r="I2703" i="7"/>
  <c r="I2704" i="7"/>
  <c r="I2705" i="7"/>
  <c r="I2706" i="7"/>
  <c r="I2707" i="7"/>
  <c r="I2708" i="7"/>
  <c r="I2709" i="7"/>
  <c r="I2710" i="7"/>
  <c r="I2711" i="7"/>
  <c r="I2712" i="7"/>
  <c r="I2713" i="7"/>
  <c r="I2714" i="7"/>
  <c r="I2715" i="7"/>
  <c r="I2716" i="7"/>
  <c r="I2717" i="7"/>
  <c r="I2718" i="7"/>
  <c r="I2719" i="7"/>
  <c r="I2720" i="7"/>
  <c r="I2721" i="7"/>
  <c r="I2722" i="7"/>
  <c r="I2723" i="7"/>
  <c r="I2724" i="7"/>
  <c r="I2725" i="7"/>
  <c r="I2726" i="7"/>
  <c r="I2727" i="7"/>
  <c r="I2728" i="7"/>
  <c r="I2729" i="7"/>
  <c r="I2730" i="7"/>
  <c r="I2731" i="7"/>
  <c r="I2732" i="7"/>
  <c r="I2733" i="7"/>
  <c r="I2734" i="7"/>
  <c r="I2735" i="7"/>
  <c r="I2736" i="7"/>
  <c r="I2737" i="7"/>
  <c r="I2738" i="7"/>
  <c r="I2739" i="7"/>
  <c r="I2740" i="7"/>
  <c r="I2741" i="7"/>
  <c r="I2742" i="7"/>
  <c r="I2743" i="7"/>
  <c r="I2744" i="7"/>
  <c r="I2745" i="7"/>
  <c r="I2746" i="7"/>
  <c r="I2747" i="7"/>
  <c r="I2748" i="7"/>
  <c r="I2749" i="7"/>
  <c r="I2750" i="7"/>
  <c r="I2751" i="7"/>
  <c r="I2752" i="7"/>
  <c r="I2753" i="7"/>
  <c r="I2754" i="7"/>
  <c r="I2755" i="7"/>
  <c r="I2756" i="7"/>
  <c r="I2757" i="7"/>
  <c r="I2758" i="7"/>
  <c r="I2759" i="7"/>
  <c r="I2760" i="7"/>
  <c r="I2761" i="7"/>
  <c r="I2762" i="7"/>
  <c r="I2763" i="7"/>
  <c r="I2764" i="7"/>
  <c r="I2765" i="7"/>
  <c r="I2766" i="7"/>
  <c r="I2767" i="7"/>
  <c r="I2768" i="7"/>
  <c r="I2769" i="7"/>
  <c r="I2770" i="7"/>
  <c r="I2771" i="7"/>
  <c r="I2772" i="7"/>
  <c r="I2773" i="7"/>
  <c r="I2774" i="7"/>
  <c r="I2775" i="7"/>
  <c r="I2776" i="7"/>
  <c r="I2777" i="7"/>
  <c r="I2778" i="7"/>
  <c r="I2779" i="7"/>
  <c r="I2780" i="7"/>
  <c r="I2781" i="7"/>
  <c r="I2782" i="7"/>
  <c r="I2783" i="7"/>
  <c r="I2784" i="7"/>
  <c r="I2785" i="7"/>
  <c r="I2786" i="7"/>
  <c r="I2787" i="7"/>
  <c r="I2788" i="7"/>
  <c r="I2789" i="7"/>
  <c r="I2790" i="7"/>
  <c r="I2791" i="7"/>
  <c r="I2792" i="7"/>
  <c r="I2793" i="7"/>
  <c r="I2794" i="7"/>
  <c r="I2795" i="7"/>
  <c r="I2796" i="7"/>
  <c r="I2797" i="7"/>
  <c r="I2798" i="7"/>
  <c r="I2799" i="7"/>
  <c r="I2800" i="7"/>
  <c r="I2801" i="7"/>
  <c r="I2802" i="7"/>
  <c r="I2803" i="7"/>
  <c r="I2804" i="7"/>
  <c r="I2805" i="7"/>
  <c r="I2806" i="7"/>
  <c r="I2807" i="7"/>
  <c r="I2808" i="7"/>
  <c r="I2809" i="7"/>
  <c r="I2810" i="7"/>
  <c r="I2811" i="7"/>
  <c r="I2812" i="7"/>
  <c r="I2813" i="7"/>
  <c r="I2814" i="7"/>
  <c r="I2815" i="7"/>
  <c r="I2816" i="7"/>
  <c r="I2817" i="7"/>
  <c r="I2818" i="7"/>
  <c r="I2819" i="7"/>
  <c r="I2820" i="7"/>
  <c r="I2821" i="7"/>
  <c r="I2822" i="7"/>
  <c r="I2823" i="7"/>
  <c r="I2824" i="7"/>
  <c r="I2825" i="7"/>
  <c r="I2826" i="7"/>
  <c r="I2827" i="7"/>
  <c r="I2828" i="7"/>
  <c r="I2829" i="7"/>
  <c r="I2830" i="7"/>
  <c r="I2831" i="7"/>
  <c r="I2832" i="7"/>
  <c r="I2833" i="7"/>
  <c r="I2834" i="7"/>
  <c r="I2835" i="7"/>
  <c r="I2836" i="7"/>
  <c r="I2837" i="7"/>
  <c r="I2838" i="7"/>
  <c r="I2839" i="7"/>
  <c r="I2840" i="7"/>
  <c r="I2841" i="7"/>
  <c r="I2842" i="7"/>
  <c r="I2843" i="7"/>
  <c r="I2844" i="7"/>
  <c r="I2845" i="7"/>
  <c r="I2846" i="7"/>
  <c r="I2847" i="7"/>
  <c r="I2848" i="7"/>
  <c r="I2849" i="7"/>
  <c r="I2850" i="7"/>
  <c r="I2851" i="7"/>
  <c r="I2852" i="7"/>
  <c r="I2853" i="7"/>
  <c r="I2854" i="7"/>
  <c r="I2855" i="7"/>
  <c r="I2856" i="7"/>
  <c r="I2857" i="7"/>
  <c r="I2858" i="7"/>
  <c r="I2859" i="7"/>
  <c r="I2860" i="7"/>
  <c r="I2861" i="7"/>
  <c r="I2862" i="7"/>
  <c r="I2863" i="7"/>
  <c r="I2864" i="7"/>
  <c r="I2865" i="7"/>
  <c r="I2866" i="7"/>
  <c r="I2867" i="7"/>
  <c r="I2868" i="7"/>
  <c r="I2869" i="7"/>
  <c r="I2870" i="7"/>
  <c r="I2871" i="7"/>
  <c r="I2872" i="7"/>
  <c r="I2873" i="7"/>
  <c r="I2874" i="7"/>
  <c r="I2875" i="7"/>
  <c r="I2876" i="7"/>
  <c r="I2877" i="7"/>
  <c r="I2878" i="7"/>
  <c r="I2879" i="7"/>
  <c r="I2880" i="7"/>
  <c r="I2881" i="7"/>
  <c r="I2882" i="7"/>
  <c r="I2883" i="7"/>
  <c r="I2884" i="7"/>
  <c r="I2885" i="7"/>
  <c r="I2886" i="7"/>
  <c r="I2887" i="7"/>
  <c r="I2888" i="7"/>
  <c r="I2889" i="7"/>
  <c r="I2890" i="7"/>
  <c r="I2891" i="7"/>
  <c r="I2892" i="7"/>
  <c r="I2893" i="7"/>
  <c r="I2894" i="7"/>
  <c r="I2895" i="7"/>
  <c r="I2896" i="7"/>
  <c r="I2897" i="7"/>
  <c r="I2898" i="7"/>
  <c r="I2899" i="7"/>
  <c r="I2900" i="7"/>
  <c r="I2901" i="7"/>
  <c r="I2902" i="7"/>
  <c r="I2903" i="7"/>
  <c r="I2904" i="7"/>
  <c r="I2905" i="7"/>
  <c r="I2906" i="7"/>
  <c r="I2907" i="7"/>
  <c r="I2908" i="7"/>
  <c r="I2909" i="7"/>
  <c r="I2910" i="7"/>
  <c r="I2911" i="7"/>
  <c r="I2912" i="7"/>
  <c r="I2913" i="7"/>
  <c r="I2914" i="7"/>
  <c r="I2915" i="7"/>
  <c r="I2916" i="7"/>
  <c r="I2917" i="7"/>
  <c r="I2918" i="7"/>
  <c r="I2919" i="7"/>
  <c r="I2920" i="7"/>
  <c r="I2921" i="7"/>
  <c r="I2922" i="7"/>
  <c r="I2923" i="7"/>
  <c r="I2924" i="7"/>
  <c r="I2925" i="7"/>
  <c r="I2926" i="7"/>
  <c r="I2927" i="7"/>
  <c r="I2928" i="7"/>
  <c r="I2929" i="7"/>
  <c r="I2930" i="7"/>
  <c r="I2931" i="7"/>
  <c r="I2932" i="7"/>
  <c r="I2933" i="7"/>
  <c r="I2934" i="7"/>
  <c r="I2935" i="7"/>
  <c r="I2936" i="7"/>
  <c r="I2937" i="7"/>
  <c r="I2938" i="7"/>
  <c r="I2939" i="7"/>
  <c r="I2940" i="7"/>
  <c r="I2941" i="7"/>
  <c r="I2942" i="7"/>
  <c r="I2943" i="7"/>
  <c r="I2944" i="7"/>
  <c r="I2945" i="7"/>
  <c r="I2946" i="7"/>
  <c r="I2947" i="7"/>
  <c r="I2948" i="7"/>
  <c r="I2949" i="7"/>
  <c r="I2950" i="7"/>
  <c r="I2951" i="7"/>
  <c r="I2952" i="7"/>
  <c r="I2953" i="7"/>
  <c r="I2954" i="7"/>
  <c r="I2955" i="7"/>
  <c r="I2956" i="7"/>
  <c r="I2957" i="7"/>
  <c r="I2958" i="7"/>
  <c r="I2959" i="7"/>
  <c r="I2960" i="7"/>
  <c r="I2961" i="7"/>
  <c r="I2962" i="7"/>
  <c r="I2963" i="7"/>
  <c r="I2964" i="7"/>
  <c r="I2965" i="7"/>
  <c r="I2966" i="7"/>
  <c r="I2967" i="7"/>
  <c r="I2968" i="7"/>
  <c r="I2969" i="7"/>
  <c r="I2970" i="7"/>
  <c r="I2971" i="7"/>
  <c r="I2972" i="7"/>
  <c r="I2973" i="7"/>
  <c r="I2974" i="7"/>
  <c r="I2975" i="7"/>
  <c r="I2976" i="7"/>
  <c r="I2977" i="7"/>
  <c r="I2978" i="7"/>
  <c r="I2979" i="7"/>
  <c r="I2980" i="7"/>
  <c r="I2981" i="7"/>
  <c r="I2982" i="7"/>
  <c r="I2983" i="7"/>
  <c r="I2984" i="7"/>
  <c r="I2985" i="7"/>
  <c r="I2986" i="7"/>
  <c r="I2987" i="7"/>
  <c r="I2988" i="7"/>
  <c r="I2989" i="7"/>
  <c r="I2990" i="7"/>
  <c r="I2991" i="7"/>
  <c r="I2992" i="7"/>
  <c r="I2993" i="7"/>
  <c r="I2994" i="7"/>
  <c r="I2995" i="7"/>
  <c r="I2996" i="7"/>
  <c r="I2997" i="7"/>
  <c r="I2998" i="7"/>
  <c r="I2999" i="7"/>
  <c r="I3000" i="7"/>
  <c r="I3001" i="7"/>
  <c r="I3002" i="7"/>
  <c r="I3003" i="7"/>
  <c r="I3004" i="7"/>
  <c r="I3005" i="7"/>
  <c r="I3006" i="7"/>
  <c r="I3007" i="7"/>
  <c r="I3008" i="7"/>
  <c r="I3009" i="7"/>
  <c r="I3010" i="7"/>
  <c r="I3011" i="7"/>
  <c r="I3012" i="7"/>
  <c r="I3013" i="7"/>
  <c r="I3014" i="7"/>
  <c r="I3015" i="7"/>
  <c r="I3016" i="7"/>
  <c r="I3017" i="7"/>
  <c r="I3018" i="7"/>
  <c r="I3019" i="7"/>
  <c r="I3020" i="7"/>
  <c r="I3021" i="7"/>
  <c r="I3022" i="7"/>
  <c r="I3023" i="7"/>
  <c r="I3024" i="7"/>
  <c r="I3025" i="7"/>
  <c r="I3026" i="7"/>
  <c r="I3027" i="7"/>
  <c r="I3028" i="7"/>
  <c r="I3029" i="7"/>
  <c r="I3030" i="7"/>
  <c r="I3031" i="7"/>
  <c r="I3032" i="7"/>
  <c r="I3033" i="7"/>
  <c r="I3034" i="7"/>
  <c r="I3035" i="7"/>
  <c r="I3036" i="7"/>
  <c r="I3037" i="7"/>
  <c r="I3038" i="7"/>
  <c r="I3039" i="7"/>
  <c r="I3040" i="7"/>
  <c r="I3041" i="7"/>
  <c r="I3042" i="7"/>
  <c r="I3043" i="7"/>
  <c r="I3044" i="7"/>
  <c r="I3045" i="7"/>
  <c r="I3046" i="7"/>
  <c r="I3047" i="7"/>
  <c r="I3048" i="7"/>
  <c r="I3049" i="7"/>
  <c r="I3050" i="7"/>
  <c r="I3051" i="7"/>
  <c r="I3052" i="7"/>
  <c r="I3053" i="7"/>
  <c r="I3054" i="7"/>
  <c r="I3055" i="7"/>
  <c r="I3056" i="7"/>
  <c r="I3057" i="7"/>
  <c r="I3058" i="7"/>
  <c r="I3059" i="7"/>
  <c r="I3060" i="7"/>
  <c r="I3061" i="7"/>
  <c r="I3062" i="7"/>
  <c r="I3063" i="7"/>
  <c r="I3064" i="7"/>
  <c r="I3065" i="7"/>
  <c r="I3066" i="7"/>
  <c r="I3067" i="7"/>
  <c r="I3068" i="7"/>
  <c r="I3069" i="7"/>
  <c r="I3070" i="7"/>
  <c r="I3071" i="7"/>
  <c r="I3072" i="7"/>
  <c r="I3073" i="7"/>
  <c r="I3074" i="7"/>
  <c r="I3075" i="7"/>
  <c r="I3076" i="7"/>
  <c r="I3077" i="7"/>
  <c r="I3078" i="7"/>
  <c r="I3079" i="7"/>
  <c r="I3080" i="7"/>
  <c r="I3081" i="7"/>
  <c r="I3082" i="7"/>
  <c r="I3083" i="7"/>
  <c r="I3084" i="7"/>
  <c r="I3085" i="7"/>
  <c r="I3086" i="7"/>
  <c r="I3087" i="7"/>
  <c r="I3088" i="7"/>
  <c r="I3089" i="7"/>
  <c r="I3090" i="7"/>
  <c r="I3091" i="7"/>
  <c r="I3092" i="7"/>
  <c r="I3093" i="7"/>
  <c r="I3094" i="7"/>
  <c r="I3095" i="7"/>
  <c r="I3096" i="7"/>
  <c r="I3097" i="7"/>
  <c r="I3098" i="7"/>
  <c r="I3099" i="7"/>
  <c r="I3100" i="7"/>
  <c r="I3101" i="7"/>
  <c r="I3102" i="7"/>
  <c r="I3103" i="7"/>
  <c r="I3104" i="7"/>
  <c r="I3105" i="7"/>
  <c r="I3106" i="7"/>
  <c r="I3107" i="7"/>
  <c r="I3108" i="7"/>
  <c r="I3109" i="7"/>
  <c r="I3110" i="7"/>
  <c r="I3111" i="7"/>
  <c r="I3112" i="7"/>
  <c r="I3113" i="7"/>
  <c r="I3114" i="7"/>
  <c r="I3115" i="7"/>
  <c r="I3116" i="7"/>
  <c r="I3117" i="7"/>
  <c r="I3118" i="7"/>
  <c r="I3119" i="7"/>
  <c r="I3120" i="7"/>
  <c r="I3121" i="7"/>
  <c r="I3122" i="7"/>
  <c r="I3123" i="7"/>
  <c r="I3124" i="7"/>
  <c r="I3125" i="7"/>
  <c r="I3126" i="7"/>
  <c r="I3127" i="7"/>
  <c r="I3128" i="7"/>
  <c r="I3129" i="7"/>
  <c r="I3130" i="7"/>
  <c r="I3131" i="7"/>
  <c r="I3132" i="7"/>
  <c r="I3133" i="7"/>
  <c r="I3134" i="7"/>
  <c r="I3135" i="7"/>
  <c r="I3136" i="7"/>
  <c r="I3137" i="7"/>
  <c r="I3138" i="7"/>
  <c r="I3139" i="7"/>
  <c r="I3140" i="7"/>
  <c r="I3141" i="7"/>
  <c r="I3142" i="7"/>
  <c r="I3143" i="7"/>
  <c r="I3144" i="7"/>
  <c r="I3145" i="7"/>
  <c r="I3146" i="7"/>
  <c r="I3147" i="7"/>
  <c r="I3148" i="7"/>
  <c r="I3149" i="7"/>
  <c r="I3150" i="7"/>
  <c r="I3151" i="7"/>
  <c r="I3152" i="7"/>
  <c r="I3153" i="7"/>
  <c r="I3154" i="7"/>
  <c r="I3155" i="7"/>
  <c r="I3156" i="7"/>
  <c r="I3157" i="7"/>
  <c r="I3158" i="7"/>
  <c r="I3159" i="7"/>
  <c r="I3160" i="7"/>
  <c r="I3161" i="7"/>
  <c r="I3162" i="7"/>
  <c r="I3163" i="7"/>
  <c r="I3164" i="7"/>
  <c r="I3165" i="7"/>
  <c r="I3166" i="7"/>
  <c r="I3167" i="7"/>
  <c r="I3168" i="7"/>
  <c r="I3169" i="7"/>
  <c r="I3170" i="7"/>
  <c r="I3171" i="7"/>
  <c r="I3172" i="7"/>
  <c r="I3173" i="7"/>
  <c r="I3174" i="7"/>
  <c r="I3175" i="7"/>
  <c r="I3176" i="7"/>
  <c r="I3177" i="7"/>
  <c r="I3178" i="7"/>
  <c r="I3179" i="7"/>
  <c r="I3180" i="7"/>
  <c r="I3181" i="7"/>
  <c r="I3182" i="7"/>
  <c r="I3183" i="7"/>
  <c r="I3184" i="7"/>
  <c r="I3185" i="7"/>
  <c r="I3186" i="7"/>
  <c r="I3187" i="7"/>
  <c r="I3188" i="7"/>
  <c r="I3189" i="7"/>
  <c r="I3190" i="7"/>
  <c r="I3191" i="7"/>
  <c r="I3192" i="7"/>
  <c r="I3193" i="7"/>
  <c r="I3194" i="7"/>
  <c r="I3195" i="7"/>
  <c r="I3196" i="7"/>
  <c r="I3197" i="7"/>
  <c r="I3198" i="7"/>
  <c r="I3199" i="7"/>
  <c r="I3200" i="7"/>
  <c r="I3201" i="7"/>
  <c r="I3202" i="7"/>
  <c r="I3203" i="7"/>
  <c r="I3204" i="7"/>
  <c r="I3205" i="7"/>
  <c r="I3206" i="7"/>
  <c r="I3207" i="7"/>
  <c r="I3208" i="7"/>
  <c r="I3209" i="7"/>
  <c r="I3210" i="7"/>
  <c r="I3211" i="7"/>
  <c r="I3212" i="7"/>
  <c r="I3213" i="7"/>
  <c r="I3214" i="7"/>
  <c r="I3215" i="7"/>
  <c r="I3216" i="7"/>
  <c r="I3217" i="7"/>
  <c r="I3218" i="7"/>
  <c r="I3219" i="7"/>
  <c r="I3220" i="7"/>
  <c r="I3221" i="7"/>
  <c r="I3222" i="7"/>
  <c r="I3223" i="7"/>
  <c r="I3224" i="7"/>
  <c r="I3225" i="7"/>
  <c r="I3226" i="7"/>
  <c r="I3227" i="7"/>
  <c r="I3228" i="7"/>
  <c r="I3229" i="7"/>
  <c r="I3230" i="7"/>
  <c r="I3231" i="7"/>
  <c r="I3232" i="7"/>
  <c r="I3233" i="7"/>
  <c r="I3234" i="7"/>
  <c r="I3235" i="7"/>
  <c r="I3236" i="7"/>
  <c r="I3237" i="7"/>
  <c r="I3238" i="7"/>
  <c r="I3239" i="7"/>
  <c r="I3240" i="7"/>
  <c r="I3241" i="7"/>
  <c r="I3242" i="7"/>
  <c r="I3243" i="7"/>
  <c r="I3244" i="7"/>
  <c r="I3245" i="7"/>
  <c r="I3246" i="7"/>
  <c r="I3247" i="7"/>
  <c r="I3248" i="7"/>
  <c r="I3249" i="7"/>
  <c r="I3250" i="7"/>
  <c r="I3251" i="7"/>
  <c r="I3252" i="7"/>
  <c r="I3253" i="7"/>
  <c r="I3254" i="7"/>
  <c r="I3255" i="7"/>
  <c r="I3256" i="7"/>
  <c r="I3257" i="7"/>
  <c r="I3258" i="7"/>
  <c r="I3259" i="7"/>
  <c r="I3260" i="7"/>
  <c r="I3261" i="7"/>
  <c r="I3262" i="7"/>
  <c r="I3263" i="7"/>
  <c r="I3264" i="7"/>
  <c r="I3265" i="7"/>
  <c r="I3266" i="7"/>
  <c r="I3267" i="7"/>
  <c r="I3268" i="7"/>
  <c r="I3269" i="7"/>
  <c r="I3270" i="7"/>
  <c r="I3271" i="7"/>
  <c r="I3272" i="7"/>
  <c r="I3273" i="7"/>
  <c r="I3274" i="7"/>
  <c r="I3275" i="7"/>
  <c r="I3276" i="7"/>
  <c r="I3277" i="7"/>
  <c r="I3278" i="7"/>
  <c r="I3279" i="7"/>
  <c r="I3280" i="7"/>
  <c r="I3281" i="7"/>
  <c r="I3282" i="7"/>
  <c r="I3283" i="7"/>
  <c r="I3284" i="7"/>
  <c r="I3285" i="7"/>
  <c r="I3286" i="7"/>
  <c r="I3287" i="7"/>
  <c r="I3288" i="7"/>
  <c r="I3289" i="7"/>
  <c r="I3290" i="7"/>
  <c r="I3291" i="7"/>
  <c r="I3292" i="7"/>
  <c r="I3293" i="7"/>
  <c r="I3294" i="7"/>
  <c r="I3295" i="7"/>
  <c r="I3296" i="7"/>
  <c r="I3297" i="7"/>
  <c r="I3298" i="7"/>
  <c r="I3299" i="7"/>
  <c r="I3300" i="7"/>
  <c r="I3301" i="7"/>
  <c r="I3302" i="7"/>
  <c r="I3303" i="7"/>
  <c r="I3304" i="7"/>
  <c r="I3305" i="7"/>
  <c r="I3306" i="7"/>
  <c r="I3307" i="7"/>
  <c r="I3308" i="7"/>
  <c r="I3309" i="7"/>
  <c r="I3310" i="7"/>
  <c r="I3311" i="7"/>
  <c r="I3312" i="7"/>
  <c r="I3313" i="7"/>
  <c r="I3314" i="7"/>
  <c r="I3315" i="7"/>
  <c r="I3316" i="7"/>
  <c r="I3317" i="7"/>
  <c r="I3318" i="7"/>
  <c r="I3319" i="7"/>
  <c r="I3320" i="7"/>
  <c r="I3321" i="7"/>
  <c r="I3322" i="7"/>
  <c r="I3323" i="7"/>
  <c r="I3324" i="7"/>
  <c r="I3325" i="7"/>
  <c r="I3326" i="7"/>
  <c r="I3327" i="7"/>
  <c r="I3328" i="7"/>
  <c r="I3329" i="7"/>
  <c r="I3330" i="7"/>
  <c r="I3331" i="7"/>
  <c r="I3332" i="7"/>
  <c r="I3333" i="7"/>
  <c r="I3334" i="7"/>
  <c r="I3335" i="7"/>
  <c r="I3336" i="7"/>
  <c r="I3337" i="7"/>
  <c r="I3338" i="7"/>
  <c r="I3339" i="7"/>
  <c r="I3340" i="7"/>
  <c r="I3341" i="7"/>
  <c r="I3342" i="7"/>
  <c r="I3343" i="7"/>
  <c r="I3344" i="7"/>
  <c r="I3345" i="7"/>
  <c r="I3346" i="7"/>
  <c r="I3347" i="7"/>
  <c r="I3348" i="7"/>
  <c r="I3349" i="7"/>
  <c r="I3350" i="7"/>
  <c r="I3351" i="7"/>
  <c r="I3352" i="7"/>
  <c r="I3353" i="7"/>
  <c r="I3354" i="7"/>
  <c r="I3355" i="7"/>
  <c r="I3356" i="7"/>
  <c r="I3357" i="7"/>
  <c r="I3358" i="7"/>
  <c r="I3359" i="7"/>
  <c r="I3360" i="7"/>
  <c r="I3361" i="7"/>
  <c r="I3362" i="7"/>
  <c r="I3363" i="7"/>
  <c r="I3364" i="7"/>
  <c r="I3365" i="7"/>
  <c r="I3366" i="7"/>
  <c r="I3367" i="7"/>
  <c r="I3368" i="7"/>
  <c r="I3369" i="7"/>
  <c r="I3370" i="7"/>
  <c r="I3371" i="7"/>
  <c r="I3372" i="7"/>
  <c r="I3373" i="7"/>
  <c r="I3374" i="7"/>
  <c r="I3375" i="7"/>
  <c r="I3376" i="7"/>
  <c r="I3377" i="7"/>
  <c r="I3378" i="7"/>
  <c r="I3379" i="7"/>
  <c r="I3380" i="7"/>
  <c r="I3381" i="7"/>
  <c r="I3382" i="7"/>
  <c r="I3383" i="7"/>
  <c r="I3384" i="7"/>
  <c r="I3385" i="7"/>
  <c r="I3386" i="7"/>
  <c r="I3387" i="7"/>
  <c r="I3388" i="7"/>
  <c r="I3389" i="7"/>
  <c r="I3390" i="7"/>
  <c r="I3391" i="7"/>
  <c r="I3392" i="7"/>
  <c r="I3393" i="7"/>
  <c r="I3394" i="7"/>
  <c r="I3395" i="7"/>
  <c r="I3396" i="7"/>
  <c r="I3397" i="7"/>
  <c r="I3398" i="7"/>
  <c r="I3399" i="7"/>
  <c r="I3400" i="7"/>
  <c r="I3401" i="7"/>
  <c r="I3402" i="7"/>
  <c r="I3403" i="7"/>
  <c r="I3404" i="7"/>
  <c r="I3405" i="7"/>
  <c r="I3406" i="7"/>
  <c r="I3407" i="7"/>
  <c r="I3408" i="7"/>
  <c r="I3409" i="7"/>
  <c r="I3410" i="7"/>
  <c r="I3411" i="7"/>
  <c r="I3412" i="7"/>
  <c r="I3413" i="7"/>
  <c r="I3414" i="7"/>
  <c r="I3415" i="7"/>
  <c r="I3416" i="7"/>
  <c r="I3417" i="7"/>
  <c r="I3418" i="7"/>
  <c r="I3419" i="7"/>
  <c r="I3420" i="7"/>
  <c r="I3421" i="7"/>
  <c r="I3422" i="7"/>
  <c r="I3423" i="7"/>
  <c r="I3424" i="7"/>
  <c r="I3425" i="7"/>
  <c r="I3426" i="7"/>
  <c r="I3427" i="7"/>
  <c r="I3428" i="7"/>
  <c r="I3429" i="7"/>
  <c r="I3430" i="7"/>
  <c r="I3431" i="7"/>
  <c r="I3432" i="7"/>
  <c r="I3433" i="7"/>
  <c r="I3434" i="7"/>
  <c r="I3435" i="7"/>
  <c r="I3436" i="7"/>
  <c r="I3437" i="7"/>
  <c r="I3438" i="7"/>
  <c r="I3439" i="7"/>
  <c r="I3440" i="7"/>
  <c r="I3441" i="7"/>
  <c r="I3442" i="7"/>
  <c r="I3443" i="7"/>
  <c r="I3444" i="7"/>
  <c r="I3445" i="7"/>
  <c r="I3446" i="7"/>
  <c r="I3447" i="7"/>
  <c r="I3448" i="7"/>
  <c r="I3449" i="7"/>
  <c r="I3450" i="7"/>
  <c r="I3451" i="7"/>
  <c r="I3452" i="7"/>
  <c r="I3453" i="7"/>
  <c r="I3454" i="7"/>
  <c r="I3455" i="7"/>
  <c r="I3456" i="7"/>
  <c r="I3457" i="7"/>
  <c r="I3458" i="7"/>
  <c r="I3459" i="7"/>
  <c r="I3460" i="7"/>
  <c r="I3461" i="7"/>
  <c r="I3462" i="7"/>
  <c r="I3463" i="7"/>
  <c r="I3464" i="7"/>
  <c r="I3465" i="7"/>
  <c r="I3466" i="7"/>
  <c r="I3467" i="7"/>
  <c r="I3468" i="7"/>
  <c r="I3469" i="7"/>
  <c r="I3470" i="7"/>
  <c r="I3471" i="7"/>
  <c r="I3472" i="7"/>
  <c r="I3473" i="7"/>
  <c r="I3474" i="7"/>
  <c r="I3475" i="7"/>
  <c r="I3476" i="7"/>
  <c r="I3477" i="7"/>
  <c r="I3478" i="7"/>
  <c r="I3479" i="7"/>
  <c r="I3480" i="7"/>
  <c r="I3481" i="7"/>
  <c r="I3482" i="7"/>
  <c r="I3483" i="7"/>
  <c r="I3484" i="7"/>
  <c r="I3485" i="7"/>
  <c r="I3486" i="7"/>
  <c r="I3487" i="7"/>
  <c r="I3488" i="7"/>
  <c r="I3489" i="7"/>
  <c r="I3490" i="7"/>
  <c r="I3491" i="7"/>
  <c r="I3492" i="7"/>
  <c r="I3493" i="7"/>
  <c r="I3494" i="7"/>
  <c r="I3495" i="7"/>
  <c r="I3496" i="7"/>
  <c r="I3497" i="7"/>
  <c r="I3498" i="7"/>
  <c r="I3499" i="7"/>
  <c r="I3500" i="7"/>
  <c r="I3501" i="7"/>
  <c r="I3502" i="7"/>
  <c r="I3503" i="7"/>
  <c r="I3504" i="7"/>
  <c r="I3505" i="7"/>
  <c r="I3506" i="7"/>
  <c r="I3507" i="7"/>
  <c r="I3508" i="7"/>
  <c r="I3509" i="7"/>
  <c r="I3510" i="7"/>
  <c r="I3511" i="7"/>
  <c r="I3512" i="7"/>
  <c r="I3513" i="7"/>
  <c r="I3514" i="7"/>
  <c r="I3515" i="7"/>
  <c r="I3516" i="7"/>
  <c r="I3517" i="7"/>
  <c r="I3518" i="7"/>
  <c r="I3519" i="7"/>
  <c r="I3520" i="7"/>
  <c r="I3521" i="7"/>
  <c r="I3522" i="7"/>
  <c r="I3523" i="7"/>
  <c r="I3524" i="7"/>
  <c r="I3525" i="7"/>
  <c r="I3526" i="7"/>
  <c r="I3527" i="7"/>
  <c r="I3528" i="7"/>
  <c r="I3529" i="7"/>
  <c r="I3530" i="7"/>
  <c r="I3531" i="7"/>
  <c r="I3532" i="7"/>
  <c r="I3533" i="7"/>
  <c r="I3534" i="7"/>
  <c r="I3535" i="7"/>
  <c r="I3536" i="7"/>
  <c r="I3537" i="7"/>
  <c r="I3538" i="7"/>
  <c r="I3539" i="7"/>
  <c r="I3540" i="7"/>
  <c r="I3541" i="7"/>
  <c r="I3542" i="7"/>
  <c r="I3543" i="7"/>
  <c r="I3544" i="7"/>
  <c r="I3545" i="7"/>
  <c r="I3546" i="7"/>
  <c r="I3547" i="7"/>
  <c r="I3548" i="7"/>
  <c r="I3549" i="7"/>
  <c r="I3550" i="7"/>
  <c r="I3551" i="7"/>
  <c r="I3552" i="7"/>
  <c r="I3553" i="7"/>
  <c r="I3554" i="7"/>
  <c r="I3555" i="7"/>
  <c r="I3556" i="7"/>
  <c r="I3557" i="7"/>
  <c r="I3558" i="7"/>
  <c r="I3559" i="7"/>
  <c r="I3560" i="7"/>
  <c r="I3561" i="7"/>
  <c r="I3562" i="7"/>
  <c r="I3563" i="7"/>
  <c r="I3564" i="7"/>
  <c r="I3565" i="7"/>
  <c r="I3566" i="7"/>
  <c r="I3567" i="7"/>
  <c r="I3568" i="7"/>
  <c r="I3569" i="7"/>
  <c r="I3570" i="7"/>
  <c r="I3571" i="7"/>
  <c r="I3572" i="7"/>
  <c r="I3573" i="7"/>
  <c r="I3574" i="7"/>
  <c r="I3575" i="7"/>
  <c r="I3576" i="7"/>
  <c r="I3577" i="7"/>
  <c r="I3578" i="7"/>
  <c r="I3579" i="7"/>
  <c r="I3580" i="7"/>
  <c r="I3581" i="7"/>
  <c r="I3582" i="7"/>
  <c r="I3583" i="7"/>
  <c r="I3584" i="7"/>
  <c r="I3585" i="7"/>
  <c r="I3586" i="7"/>
  <c r="I3587" i="7"/>
  <c r="I3588" i="7"/>
  <c r="I3589" i="7"/>
  <c r="I3590" i="7"/>
  <c r="I3591" i="7"/>
  <c r="I3592" i="7"/>
  <c r="I3593" i="7"/>
  <c r="I3594" i="7"/>
  <c r="I3595" i="7"/>
  <c r="I3596" i="7"/>
  <c r="I3597" i="7"/>
  <c r="I3598" i="7"/>
  <c r="I3599" i="7"/>
  <c r="I3600" i="7"/>
  <c r="I3601" i="7"/>
  <c r="I3602" i="7"/>
  <c r="I3603" i="7"/>
  <c r="I3604" i="7"/>
  <c r="I3605" i="7"/>
  <c r="I3606" i="7"/>
  <c r="I3607" i="7"/>
  <c r="I3608" i="7"/>
  <c r="I3609" i="7"/>
  <c r="I3610" i="7"/>
  <c r="I3611" i="7"/>
  <c r="I3612" i="7"/>
  <c r="I3613" i="7"/>
  <c r="I3614" i="7"/>
  <c r="I3615" i="7"/>
  <c r="I3616" i="7"/>
  <c r="I3617" i="7"/>
  <c r="I3618" i="7"/>
  <c r="I3619" i="7"/>
  <c r="I3620" i="7"/>
  <c r="I3621" i="7"/>
  <c r="I3622" i="7"/>
  <c r="I3623" i="7"/>
  <c r="I3624" i="7"/>
  <c r="I3625" i="7"/>
  <c r="I3626" i="7"/>
  <c r="I3627" i="7"/>
  <c r="I3628" i="7"/>
  <c r="I3629" i="7"/>
  <c r="I3630" i="7"/>
  <c r="I3631" i="7"/>
  <c r="I3632" i="7"/>
  <c r="I3633" i="7"/>
  <c r="I3634" i="7"/>
  <c r="I3635" i="7"/>
  <c r="I3636" i="7"/>
  <c r="I3637" i="7"/>
  <c r="I3638" i="7"/>
  <c r="I3639" i="7"/>
  <c r="I3640" i="7"/>
  <c r="I3641" i="7"/>
  <c r="I3642" i="7"/>
  <c r="I3643" i="7"/>
  <c r="I3644" i="7"/>
  <c r="I3645" i="7"/>
  <c r="I3646" i="7"/>
  <c r="I3647" i="7"/>
  <c r="I3648" i="7"/>
  <c r="I3649" i="7"/>
  <c r="I3650" i="7"/>
  <c r="I3651" i="7"/>
  <c r="I3652" i="7"/>
  <c r="I3653" i="7"/>
  <c r="I3654" i="7"/>
  <c r="I3655" i="7"/>
  <c r="I3656" i="7"/>
  <c r="I3657" i="7"/>
  <c r="I3658" i="7"/>
  <c r="I3659" i="7"/>
  <c r="I3660" i="7"/>
  <c r="I3661" i="7"/>
  <c r="I3662" i="7"/>
  <c r="I3663" i="7"/>
  <c r="I3664" i="7"/>
  <c r="I3665" i="7"/>
  <c r="I3666" i="7"/>
  <c r="I3667" i="7"/>
  <c r="I3668" i="7"/>
  <c r="I3669" i="7"/>
  <c r="I3670" i="7"/>
  <c r="I3671" i="7"/>
  <c r="I3672" i="7"/>
  <c r="I3673" i="7"/>
  <c r="I3674" i="7"/>
  <c r="I3675" i="7"/>
  <c r="I3676" i="7"/>
  <c r="I3677" i="7"/>
  <c r="I3678" i="7"/>
  <c r="I3679" i="7"/>
  <c r="I3680" i="7"/>
  <c r="I3681" i="7"/>
  <c r="I3682" i="7"/>
  <c r="I3683" i="7"/>
  <c r="I3684" i="7"/>
  <c r="I3685" i="7"/>
  <c r="I3686" i="7"/>
  <c r="I3687" i="7"/>
  <c r="I3688" i="7"/>
  <c r="I3689" i="7"/>
  <c r="I3690" i="7"/>
  <c r="I3691" i="7"/>
  <c r="I3692" i="7"/>
  <c r="I3693" i="7"/>
  <c r="I3694" i="7"/>
  <c r="I3695" i="7"/>
  <c r="I3696" i="7"/>
  <c r="I3697" i="7"/>
  <c r="I3698" i="7"/>
  <c r="I3699" i="7"/>
  <c r="I3700" i="7"/>
  <c r="I3701" i="7"/>
  <c r="I3702" i="7"/>
  <c r="I3703" i="7"/>
  <c r="I3704" i="7"/>
  <c r="I3705" i="7"/>
  <c r="I3706" i="7"/>
  <c r="I3707" i="7"/>
  <c r="I3708" i="7"/>
  <c r="I3709" i="7"/>
  <c r="I3710" i="7"/>
  <c r="I3711" i="7"/>
  <c r="I3712" i="7"/>
  <c r="I3713" i="7"/>
  <c r="I3714" i="7"/>
  <c r="I3715" i="7"/>
  <c r="I3716" i="7"/>
  <c r="I3717" i="7"/>
  <c r="I3718" i="7"/>
  <c r="I3719" i="7"/>
  <c r="I3720" i="7"/>
  <c r="I3721" i="7"/>
  <c r="I3722" i="7"/>
  <c r="I3723" i="7"/>
  <c r="I3724" i="7"/>
  <c r="I3725" i="7"/>
  <c r="I3726" i="7"/>
  <c r="I3727" i="7"/>
  <c r="I3728" i="7"/>
  <c r="I3729" i="7"/>
  <c r="I3730" i="7"/>
  <c r="I3731" i="7"/>
  <c r="I3732" i="7"/>
  <c r="I3733" i="7"/>
  <c r="I3734" i="7"/>
  <c r="I3735" i="7"/>
  <c r="I3736" i="7"/>
  <c r="I3737" i="7"/>
  <c r="I3738" i="7"/>
  <c r="I3739" i="7"/>
  <c r="I3740" i="7"/>
  <c r="I3741" i="7"/>
  <c r="I3742" i="7"/>
  <c r="I3743" i="7"/>
  <c r="I3744" i="7"/>
  <c r="I3745" i="7"/>
  <c r="I3746" i="7"/>
  <c r="I3747" i="7"/>
  <c r="I3748" i="7"/>
  <c r="I3749" i="7"/>
  <c r="I3750" i="7"/>
  <c r="I3751" i="7"/>
  <c r="I3752" i="7"/>
  <c r="I3753" i="7"/>
  <c r="I3754" i="7"/>
  <c r="I3755" i="7"/>
  <c r="I3756" i="7"/>
  <c r="I3757" i="7"/>
  <c r="I3758" i="7"/>
  <c r="I3759" i="7"/>
  <c r="I3760" i="7"/>
  <c r="I3761" i="7"/>
  <c r="I3762" i="7"/>
  <c r="I3763" i="7"/>
  <c r="I3764" i="7"/>
  <c r="I3765" i="7"/>
  <c r="I3766" i="7"/>
  <c r="I3767" i="7"/>
  <c r="I3768" i="7"/>
  <c r="I3769" i="7"/>
  <c r="I3770" i="7"/>
  <c r="I3771" i="7"/>
  <c r="I3772" i="7"/>
  <c r="I3773" i="7"/>
  <c r="I3774" i="7"/>
  <c r="I3775" i="7"/>
  <c r="I3776" i="7"/>
  <c r="I3777" i="7"/>
  <c r="I3778" i="7"/>
  <c r="I3779" i="7"/>
  <c r="I3780" i="7"/>
  <c r="I3781" i="7"/>
  <c r="I3782" i="7"/>
  <c r="I3783" i="7"/>
  <c r="I3784" i="7"/>
  <c r="I3785" i="7"/>
  <c r="I3786" i="7"/>
  <c r="I3787" i="7"/>
  <c r="I3788" i="7"/>
  <c r="I3789" i="7"/>
  <c r="I3790" i="7"/>
  <c r="I3791" i="7"/>
  <c r="I3792" i="7"/>
  <c r="I3793" i="7"/>
  <c r="I3794" i="7"/>
  <c r="I3795" i="7"/>
  <c r="I3796" i="7"/>
  <c r="I3797" i="7"/>
  <c r="I3798" i="7"/>
  <c r="I3799" i="7"/>
  <c r="I3800" i="7"/>
  <c r="I3801" i="7"/>
  <c r="I3802" i="7"/>
  <c r="I3803" i="7"/>
  <c r="I3804" i="7"/>
  <c r="I3805" i="7"/>
  <c r="I3806" i="7"/>
  <c r="I3807" i="7"/>
  <c r="I3808" i="7"/>
  <c r="I3809" i="7"/>
  <c r="I3810" i="7"/>
  <c r="I3811" i="7"/>
  <c r="I3812" i="7"/>
  <c r="I3813" i="7"/>
  <c r="I3814" i="7"/>
  <c r="I3815" i="7"/>
  <c r="I3816" i="7"/>
  <c r="I3817" i="7"/>
  <c r="I3818" i="7"/>
  <c r="I3819" i="7"/>
  <c r="I3820" i="7"/>
  <c r="I3821" i="7"/>
  <c r="I3822" i="7"/>
  <c r="I3823" i="7"/>
  <c r="I3824" i="7"/>
  <c r="I3825" i="7"/>
  <c r="I3826" i="7"/>
  <c r="I3827" i="7"/>
  <c r="I3828" i="7"/>
  <c r="I3829" i="7"/>
  <c r="I3830" i="7"/>
  <c r="I3831" i="7"/>
  <c r="I3832" i="7"/>
  <c r="I3833" i="7"/>
  <c r="I3834" i="7"/>
  <c r="I3835" i="7"/>
  <c r="I3836" i="7"/>
  <c r="I3837" i="7"/>
  <c r="I3838" i="7"/>
  <c r="I3839" i="7"/>
  <c r="I3840" i="7"/>
  <c r="I3841" i="7"/>
  <c r="I3842" i="7"/>
  <c r="I3843" i="7"/>
  <c r="I3844" i="7"/>
  <c r="I3845" i="7"/>
  <c r="I3846" i="7"/>
  <c r="I3847" i="7"/>
  <c r="I3848" i="7"/>
  <c r="I3849" i="7"/>
  <c r="I3850" i="7"/>
  <c r="I3851" i="7"/>
  <c r="I3852" i="7"/>
  <c r="I3853" i="7"/>
  <c r="I3854" i="7"/>
  <c r="I3855" i="7"/>
  <c r="I3856" i="7"/>
  <c r="I3857" i="7"/>
  <c r="I3858" i="7"/>
  <c r="I3859" i="7"/>
  <c r="I3860" i="7"/>
  <c r="I3861" i="7"/>
  <c r="I3862" i="7"/>
  <c r="I3863" i="7"/>
  <c r="I3864" i="7"/>
  <c r="I3865" i="7"/>
  <c r="I3866" i="7"/>
  <c r="I3867" i="7"/>
  <c r="I3868" i="7"/>
  <c r="I3869" i="7"/>
  <c r="I3870" i="7"/>
  <c r="I3871" i="7"/>
  <c r="I3872" i="7"/>
  <c r="I3873" i="7"/>
  <c r="I3874" i="7"/>
  <c r="I3875" i="7"/>
  <c r="I3876" i="7"/>
  <c r="I3877" i="7"/>
  <c r="I3878" i="7"/>
  <c r="I3879" i="7"/>
  <c r="I3880" i="7"/>
  <c r="I3881" i="7"/>
  <c r="I3882" i="7"/>
  <c r="I3883" i="7"/>
  <c r="I3884" i="7"/>
  <c r="I3885" i="7"/>
  <c r="I3886" i="7"/>
  <c r="I3887" i="7"/>
  <c r="I3888" i="7"/>
  <c r="I3889" i="7"/>
  <c r="I3890" i="7"/>
  <c r="I3891" i="7"/>
  <c r="I3892" i="7"/>
  <c r="I3893" i="7"/>
  <c r="I3894" i="7"/>
  <c r="I3895" i="7"/>
  <c r="I3896" i="7"/>
  <c r="I3897" i="7"/>
  <c r="I3898" i="7"/>
  <c r="I3899" i="7"/>
  <c r="I3900" i="7"/>
  <c r="I3901" i="7"/>
  <c r="I3902" i="7"/>
  <c r="I3903" i="7"/>
  <c r="I3904" i="7"/>
  <c r="I3905" i="7"/>
  <c r="I3906" i="7"/>
  <c r="I3907" i="7"/>
  <c r="I3908" i="7"/>
  <c r="I3909" i="7"/>
  <c r="I3910" i="7"/>
  <c r="I3911" i="7"/>
  <c r="I3912" i="7"/>
  <c r="I3913" i="7"/>
  <c r="I3914" i="7"/>
  <c r="I3915" i="7"/>
  <c r="I3916" i="7"/>
  <c r="I3917" i="7"/>
  <c r="I3918" i="7"/>
  <c r="I3919" i="7"/>
  <c r="I3920" i="7"/>
  <c r="I3921" i="7"/>
  <c r="I3922" i="7"/>
  <c r="I3923" i="7"/>
  <c r="I3924" i="7"/>
  <c r="I3925" i="7"/>
  <c r="I3926" i="7"/>
  <c r="I3927" i="7"/>
  <c r="I3928" i="7"/>
  <c r="I3929" i="7"/>
  <c r="I3930" i="7"/>
  <c r="I3931" i="7"/>
  <c r="I3932" i="7"/>
  <c r="I3933" i="7"/>
  <c r="I3934" i="7"/>
  <c r="I3935" i="7"/>
  <c r="I3936" i="7"/>
  <c r="I3937" i="7"/>
  <c r="I3938" i="7"/>
  <c r="I3939" i="7"/>
  <c r="I3940" i="7"/>
  <c r="I3941" i="7"/>
  <c r="I3942" i="7"/>
  <c r="I3943" i="7"/>
  <c r="I3944" i="7"/>
  <c r="I3945" i="7"/>
  <c r="I3946" i="7"/>
  <c r="I3947" i="7"/>
  <c r="I3948" i="7"/>
  <c r="I3949" i="7"/>
  <c r="I3950" i="7"/>
  <c r="I3951" i="7"/>
  <c r="I3952" i="7"/>
  <c r="I3953" i="7"/>
  <c r="I3954" i="7"/>
  <c r="I3955" i="7"/>
  <c r="I3956" i="7"/>
  <c r="I3957" i="7"/>
  <c r="I3958" i="7"/>
  <c r="I3959" i="7"/>
  <c r="I3960" i="7"/>
  <c r="I3961" i="7"/>
  <c r="I3962" i="7"/>
  <c r="I3963" i="7"/>
  <c r="I3964" i="7"/>
  <c r="I3965" i="7"/>
  <c r="I3966" i="7"/>
  <c r="I3967" i="7"/>
  <c r="I3968" i="7"/>
  <c r="I3969" i="7"/>
  <c r="I3970" i="7"/>
  <c r="I3971" i="7"/>
  <c r="I3972" i="7"/>
  <c r="I3973" i="7"/>
  <c r="I3974" i="7"/>
  <c r="I3975" i="7"/>
  <c r="I3976" i="7"/>
  <c r="I3977" i="7"/>
  <c r="I3978" i="7"/>
  <c r="I3979" i="7"/>
  <c r="I3980" i="7"/>
  <c r="I3981" i="7"/>
  <c r="I3982" i="7"/>
  <c r="I3983" i="7"/>
  <c r="I3984" i="7"/>
  <c r="I3985" i="7"/>
  <c r="I3986" i="7"/>
  <c r="I3987" i="7"/>
  <c r="I3988" i="7"/>
  <c r="I3989" i="7"/>
  <c r="I3990" i="7"/>
  <c r="I3991" i="7"/>
  <c r="I3992" i="7"/>
  <c r="I3993" i="7"/>
  <c r="I3994" i="7"/>
  <c r="I3995" i="7"/>
  <c r="I3996" i="7"/>
  <c r="I3997" i="7"/>
  <c r="I3998" i="7"/>
  <c r="I3999" i="7"/>
  <c r="I4000" i="7"/>
  <c r="I4001" i="7"/>
  <c r="I4002" i="7"/>
  <c r="I4003" i="7"/>
  <c r="I4004" i="7"/>
  <c r="I4005" i="7"/>
  <c r="I4006" i="7"/>
  <c r="I4007" i="7"/>
  <c r="I4008" i="7"/>
  <c r="I4009" i="7"/>
  <c r="I4010" i="7"/>
  <c r="I4011" i="7"/>
  <c r="I4012" i="7"/>
  <c r="I4013" i="7"/>
  <c r="I4014" i="7"/>
  <c r="I4015" i="7"/>
  <c r="I4016" i="7"/>
  <c r="I4017" i="7"/>
  <c r="I4018" i="7"/>
  <c r="I4019" i="7"/>
  <c r="I4020" i="7"/>
  <c r="I4021" i="7"/>
  <c r="I4022" i="7"/>
  <c r="I4023" i="7"/>
  <c r="I4024" i="7"/>
  <c r="I4025" i="7"/>
  <c r="I4026" i="7"/>
  <c r="I4027" i="7"/>
  <c r="I4028" i="7"/>
  <c r="I4029" i="7"/>
  <c r="I4030" i="7"/>
  <c r="I4031" i="7"/>
  <c r="I4032" i="7"/>
  <c r="I4033" i="7"/>
  <c r="I4034" i="7"/>
  <c r="I4035" i="7"/>
  <c r="I4036" i="7"/>
  <c r="I4037" i="7"/>
  <c r="I4038" i="7"/>
  <c r="I4039" i="7"/>
  <c r="I4040" i="7"/>
  <c r="I4041" i="7"/>
  <c r="I4042" i="7"/>
  <c r="I4043" i="7"/>
  <c r="I4044" i="7"/>
  <c r="I4045" i="7"/>
  <c r="I4046" i="7"/>
  <c r="I4047" i="7"/>
  <c r="I4048" i="7"/>
  <c r="I4049" i="7"/>
  <c r="I4050" i="7"/>
  <c r="I4051" i="7"/>
  <c r="I4052" i="7"/>
  <c r="I4053" i="7"/>
  <c r="I4054" i="7"/>
  <c r="I4055" i="7"/>
  <c r="I4056" i="7"/>
  <c r="I4057" i="7"/>
  <c r="I4058" i="7"/>
  <c r="I4059" i="7"/>
  <c r="I4060" i="7"/>
  <c r="I4061" i="7"/>
  <c r="I4062" i="7"/>
  <c r="I4063" i="7"/>
  <c r="I4064" i="7"/>
  <c r="I4065" i="7"/>
  <c r="I4066" i="7"/>
  <c r="I4067" i="7"/>
  <c r="I4068" i="7"/>
  <c r="I4069" i="7"/>
  <c r="I4070" i="7"/>
  <c r="I4071" i="7"/>
  <c r="I4072" i="7"/>
  <c r="I4073" i="7"/>
  <c r="I4074" i="7"/>
  <c r="I4075" i="7"/>
  <c r="I4076" i="7"/>
  <c r="I4077" i="7"/>
  <c r="I4078" i="7"/>
  <c r="I4079" i="7"/>
  <c r="I4080" i="7"/>
  <c r="I4081" i="7"/>
  <c r="I4082" i="7"/>
  <c r="I4083" i="7"/>
  <c r="I4084" i="7"/>
  <c r="I4085" i="7"/>
  <c r="I4086" i="7"/>
  <c r="I4087" i="7"/>
  <c r="I4088" i="7"/>
  <c r="I4089" i="7"/>
  <c r="I4090" i="7"/>
  <c r="I4091" i="7"/>
  <c r="I4092" i="7"/>
  <c r="I4093" i="7"/>
  <c r="I4094" i="7"/>
  <c r="I4095" i="7"/>
  <c r="I4096" i="7"/>
  <c r="I4097" i="7"/>
  <c r="I4098" i="7"/>
  <c r="I4099" i="7"/>
  <c r="I4100" i="7"/>
  <c r="I4101" i="7"/>
  <c r="I4102" i="7"/>
  <c r="I4103" i="7"/>
  <c r="I4104" i="7"/>
  <c r="I4105" i="7"/>
  <c r="I4106" i="7"/>
  <c r="I4107" i="7"/>
  <c r="I4108" i="7"/>
  <c r="I4109" i="7"/>
  <c r="I4110" i="7"/>
  <c r="I4111" i="7"/>
  <c r="I4112" i="7"/>
  <c r="I4113" i="7"/>
  <c r="I4114" i="7"/>
  <c r="I4115" i="7"/>
  <c r="I4116" i="7"/>
  <c r="I4117" i="7"/>
  <c r="I4118" i="7"/>
  <c r="I4119" i="7"/>
  <c r="I4120" i="7"/>
  <c r="I4121" i="7"/>
  <c r="I4122" i="7"/>
  <c r="I4123" i="7"/>
  <c r="I4124" i="7"/>
  <c r="I4125" i="7"/>
  <c r="I4126" i="7"/>
  <c r="I4127" i="7"/>
  <c r="I4128" i="7"/>
  <c r="I4129" i="7"/>
  <c r="I4130" i="7"/>
  <c r="I4131" i="7"/>
  <c r="I4132" i="7"/>
  <c r="I4133" i="7"/>
  <c r="I4134" i="7"/>
  <c r="I4135" i="7"/>
  <c r="I4136" i="7"/>
  <c r="I4137" i="7"/>
  <c r="I4138" i="7"/>
  <c r="I4139" i="7"/>
  <c r="I4140" i="7"/>
  <c r="I4141" i="7"/>
  <c r="I4142" i="7"/>
  <c r="I4143" i="7"/>
  <c r="I4144" i="7"/>
  <c r="I4145" i="7"/>
  <c r="I4146" i="7"/>
  <c r="I4147" i="7"/>
  <c r="I4148" i="7"/>
  <c r="I4149" i="7"/>
  <c r="I4150" i="7"/>
  <c r="I4151" i="7"/>
  <c r="I4152" i="7"/>
  <c r="I4153" i="7"/>
  <c r="I4154" i="7"/>
  <c r="I4155" i="7"/>
  <c r="I4156" i="7"/>
  <c r="I4157" i="7"/>
  <c r="I4158" i="7"/>
  <c r="I4159" i="7"/>
  <c r="I4160" i="7"/>
  <c r="I4161" i="7"/>
  <c r="I4162" i="7"/>
  <c r="I4163" i="7"/>
  <c r="I4164" i="7"/>
  <c r="I4165" i="7"/>
  <c r="I4166" i="7"/>
  <c r="I4167" i="7"/>
  <c r="I4168" i="7"/>
  <c r="I4169" i="7"/>
  <c r="I4170" i="7"/>
  <c r="I4171" i="7"/>
  <c r="I4172" i="7"/>
  <c r="I4173" i="7"/>
  <c r="I4174" i="7"/>
  <c r="I4175" i="7"/>
  <c r="I4176" i="7"/>
  <c r="I4177" i="7"/>
  <c r="I4178" i="7"/>
  <c r="I4179" i="7"/>
  <c r="I4180" i="7"/>
  <c r="I4181" i="7"/>
  <c r="I4182" i="7"/>
  <c r="I4183" i="7"/>
  <c r="I4184" i="7"/>
  <c r="I4185" i="7"/>
  <c r="I4186" i="7"/>
  <c r="I4187" i="7"/>
  <c r="I4188" i="7"/>
  <c r="I4189" i="7"/>
  <c r="I4190" i="7"/>
  <c r="I4191" i="7"/>
  <c r="I4192" i="7"/>
  <c r="I4193" i="7"/>
  <c r="I4194" i="7"/>
  <c r="I4195" i="7"/>
  <c r="I4196" i="7"/>
  <c r="I4197" i="7"/>
  <c r="I4198" i="7"/>
  <c r="I4199" i="7"/>
  <c r="I4200" i="7"/>
  <c r="I4201" i="7"/>
  <c r="I4202" i="7"/>
  <c r="I4203" i="7"/>
  <c r="I4204" i="7"/>
  <c r="I4205" i="7"/>
  <c r="I4206" i="7"/>
  <c r="I4207" i="7"/>
  <c r="I4208" i="7"/>
  <c r="I4209" i="7"/>
  <c r="I4210" i="7"/>
  <c r="I4211" i="7"/>
  <c r="I4212" i="7"/>
  <c r="I4213" i="7"/>
  <c r="I4214" i="7"/>
  <c r="I4215" i="7"/>
  <c r="I4216" i="7"/>
  <c r="I4217" i="7"/>
  <c r="I4218" i="7"/>
  <c r="I4219" i="7"/>
  <c r="I4220" i="7"/>
  <c r="I4221" i="7"/>
  <c r="I4222" i="7"/>
  <c r="I4223" i="7"/>
  <c r="I4224" i="7"/>
  <c r="I4225" i="7"/>
  <c r="I4226" i="7"/>
  <c r="I4227" i="7"/>
  <c r="I4228" i="7"/>
  <c r="I4229" i="7"/>
  <c r="I4230" i="7"/>
  <c r="I4231" i="7"/>
  <c r="I4232" i="7"/>
  <c r="I4233" i="7"/>
  <c r="I4234" i="7"/>
  <c r="I4235" i="7"/>
  <c r="I4236" i="7"/>
  <c r="I4237" i="7"/>
  <c r="I4238" i="7"/>
  <c r="I4239" i="7"/>
  <c r="I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5" i="7"/>
  <c r="I4306" i="7"/>
  <c r="I4307" i="7"/>
  <c r="I4308" i="7"/>
  <c r="I4309" i="7"/>
  <c r="I4310" i="7"/>
  <c r="I4311" i="7"/>
  <c r="I4312" i="7"/>
  <c r="I4313" i="7"/>
  <c r="I4314" i="7"/>
  <c r="I4315" i="7"/>
  <c r="I4316" i="7"/>
  <c r="I4317" i="7"/>
  <c r="I4318" i="7"/>
  <c r="I4319" i="7"/>
  <c r="I4320" i="7"/>
  <c r="I4321" i="7"/>
  <c r="I4322" i="7"/>
  <c r="I4323" i="7"/>
  <c r="I4324" i="7"/>
  <c r="I4325" i="7"/>
  <c r="I4326" i="7"/>
  <c r="I4327" i="7"/>
  <c r="I4328" i="7"/>
  <c r="I4329" i="7"/>
  <c r="I4330" i="7"/>
  <c r="I4331" i="7"/>
  <c r="I4332" i="7"/>
  <c r="I4333" i="7"/>
  <c r="I4334" i="7"/>
  <c r="I4335" i="7"/>
  <c r="I4336" i="7"/>
  <c r="I4337" i="7"/>
  <c r="I4338" i="7"/>
  <c r="I4339" i="7"/>
  <c r="I4340" i="7"/>
  <c r="I4341" i="7"/>
  <c r="I4342" i="7"/>
  <c r="I4343" i="7"/>
  <c r="I4344" i="7"/>
  <c r="I4345" i="7"/>
  <c r="I4346" i="7"/>
  <c r="I4347" i="7"/>
  <c r="I4348" i="7"/>
  <c r="I4349" i="7"/>
  <c r="I4350" i="7"/>
  <c r="I4351" i="7"/>
  <c r="I4352" i="7"/>
  <c r="I4353" i="7"/>
  <c r="I4354" i="7"/>
  <c r="I4355" i="7"/>
  <c r="I4356" i="7"/>
  <c r="I4357" i="7"/>
  <c r="I4358" i="7"/>
  <c r="I4359" i="7"/>
  <c r="I4360" i="7"/>
  <c r="I4361" i="7"/>
  <c r="I4362" i="7"/>
  <c r="I4363" i="7"/>
  <c r="I4364" i="7"/>
  <c r="I4365" i="7"/>
  <c r="I4366" i="7"/>
  <c r="I4367" i="7"/>
  <c r="I4368" i="7"/>
  <c r="I4369" i="7"/>
  <c r="I4370" i="7"/>
  <c r="I4371" i="7"/>
  <c r="I4372" i="7"/>
  <c r="I4373" i="7"/>
  <c r="I4374" i="7"/>
  <c r="I4375" i="7"/>
  <c r="I4376" i="7"/>
  <c r="I4377" i="7"/>
  <c r="I4378" i="7"/>
  <c r="I4379" i="7"/>
  <c r="I4380" i="7"/>
  <c r="I4381" i="7"/>
  <c r="I4382" i="7"/>
  <c r="I4383" i="7"/>
  <c r="I4384" i="7"/>
  <c r="I4385" i="7"/>
  <c r="I4386" i="7"/>
  <c r="I4387" i="7"/>
  <c r="I4388" i="7"/>
  <c r="I4389" i="7"/>
  <c r="I4390" i="7"/>
  <c r="I4391" i="7"/>
  <c r="I4392" i="7"/>
  <c r="I4393" i="7"/>
  <c r="I4394" i="7"/>
  <c r="I4395" i="7"/>
  <c r="I4396" i="7"/>
  <c r="I4397" i="7"/>
  <c r="I4398" i="7"/>
  <c r="I4399" i="7"/>
  <c r="I4400" i="7"/>
  <c r="I4401" i="7"/>
  <c r="I4402" i="7"/>
  <c r="I4403" i="7"/>
  <c r="I4404" i="7"/>
  <c r="I4405" i="7"/>
  <c r="I4406" i="7"/>
  <c r="I4407" i="7"/>
  <c r="I4408" i="7"/>
  <c r="I4409" i="7"/>
  <c r="I4410" i="7"/>
  <c r="I4411" i="7"/>
  <c r="I4412" i="7"/>
  <c r="I4413" i="7"/>
  <c r="I4414" i="7"/>
  <c r="I4415" i="7"/>
  <c r="I4416" i="7"/>
  <c r="I4417" i="7"/>
  <c r="I4418" i="7"/>
  <c r="I4419" i="7"/>
  <c r="I4420" i="7"/>
  <c r="I4421" i="7"/>
  <c r="I4422" i="7"/>
  <c r="I4423" i="7"/>
  <c r="I4424" i="7"/>
  <c r="I4425" i="7"/>
  <c r="I4426" i="7"/>
  <c r="I4427" i="7"/>
  <c r="I4428" i="7"/>
  <c r="I4429" i="7"/>
  <c r="I4430" i="7"/>
  <c r="I4431" i="7"/>
  <c r="I4432" i="7"/>
  <c r="I4433" i="7"/>
  <c r="I4434" i="7"/>
  <c r="I4435" i="7"/>
  <c r="I4436" i="7"/>
  <c r="I4437" i="7"/>
  <c r="I4438" i="7"/>
  <c r="I4439" i="7"/>
  <c r="I4440" i="7"/>
  <c r="I4441" i="7"/>
  <c r="I4442" i="7"/>
  <c r="I4443" i="7"/>
  <c r="I4444" i="7"/>
  <c r="I4445" i="7"/>
  <c r="I4446" i="7"/>
  <c r="I4447" i="7"/>
  <c r="I4448" i="7"/>
  <c r="I4449" i="7"/>
  <c r="I4450" i="7"/>
  <c r="I4451" i="7"/>
  <c r="I4452" i="7"/>
  <c r="I4453" i="7"/>
  <c r="I4454" i="7"/>
  <c r="I4455" i="7"/>
  <c r="I4456" i="7"/>
  <c r="I4457" i="7"/>
  <c r="I4458" i="7"/>
  <c r="I4459" i="7"/>
  <c r="I4460" i="7"/>
  <c r="I4461" i="7"/>
  <c r="I4462" i="7"/>
  <c r="I4463" i="7"/>
  <c r="I4464" i="7"/>
  <c r="I4465" i="7"/>
  <c r="I4466" i="7"/>
  <c r="I4467" i="7"/>
  <c r="I4468" i="7"/>
  <c r="I4469" i="7"/>
  <c r="I4470" i="7"/>
  <c r="I4471" i="7"/>
  <c r="I4472" i="7"/>
  <c r="I4473" i="7"/>
  <c r="I4474" i="7"/>
  <c r="I4475" i="7"/>
  <c r="I4476" i="7"/>
  <c r="I4477" i="7"/>
  <c r="I4478" i="7"/>
  <c r="I4479" i="7"/>
  <c r="I4480" i="7"/>
  <c r="I4481" i="7"/>
  <c r="I4482" i="7"/>
  <c r="I4483" i="7"/>
  <c r="I4484" i="7"/>
  <c r="I4485" i="7"/>
  <c r="I4486" i="7"/>
  <c r="I4487" i="7"/>
  <c r="I4488" i="7"/>
  <c r="I4489" i="7"/>
  <c r="I4490" i="7"/>
  <c r="I4491" i="7"/>
  <c r="I4492" i="7"/>
  <c r="I4493" i="7"/>
  <c r="I4494" i="7"/>
  <c r="I4495" i="7"/>
  <c r="I4496" i="7"/>
  <c r="I4497" i="7"/>
  <c r="I4498" i="7"/>
  <c r="I4499" i="7"/>
  <c r="I4500" i="7"/>
  <c r="I4501" i="7"/>
  <c r="I4502" i="7"/>
  <c r="I4503" i="7"/>
  <c r="I4504" i="7"/>
  <c r="I4505" i="7"/>
  <c r="I4506" i="7"/>
  <c r="I4507" i="7"/>
  <c r="I4508" i="7"/>
  <c r="I4509" i="7"/>
  <c r="I4510" i="7"/>
  <c r="I4511" i="7"/>
  <c r="I4512" i="7"/>
  <c r="I4513" i="7"/>
  <c r="I4514" i="7"/>
  <c r="I4515" i="7"/>
  <c r="I4516" i="7"/>
  <c r="I4517" i="7"/>
  <c r="I4518" i="7"/>
  <c r="I4519" i="7"/>
  <c r="I4520" i="7"/>
  <c r="I4521" i="7"/>
  <c r="I4522" i="7"/>
  <c r="I4523" i="7"/>
  <c r="I4524" i="7"/>
  <c r="I4525" i="7"/>
  <c r="I4526" i="7"/>
  <c r="I4527" i="7"/>
  <c r="I4528" i="7"/>
  <c r="I4529" i="7"/>
  <c r="I4530" i="7"/>
  <c r="I4531" i="7"/>
  <c r="I4532" i="7"/>
  <c r="I4533" i="7"/>
  <c r="I4534" i="7"/>
  <c r="I4535" i="7"/>
  <c r="I4536" i="7"/>
  <c r="I4537" i="7"/>
  <c r="I4538" i="7"/>
  <c r="I4539" i="7"/>
  <c r="I4540" i="7"/>
  <c r="I4541" i="7"/>
  <c r="I4542" i="7"/>
  <c r="I4543" i="7"/>
  <c r="I4544" i="7"/>
  <c r="I4545" i="7"/>
  <c r="I4546" i="7"/>
  <c r="I4547" i="7"/>
  <c r="I4548" i="7"/>
  <c r="I4549" i="7"/>
  <c r="I4550" i="7"/>
  <c r="I4551" i="7"/>
  <c r="I4552" i="7"/>
  <c r="I4553" i="7"/>
  <c r="I4554" i="7"/>
  <c r="I4555" i="7"/>
  <c r="I4556" i="7"/>
  <c r="I4557" i="7"/>
  <c r="I4558" i="7"/>
  <c r="I4559" i="7"/>
  <c r="I4560" i="7"/>
  <c r="I4561" i="7"/>
  <c r="I4562" i="7"/>
  <c r="I4563" i="7"/>
  <c r="I4564" i="7"/>
  <c r="I4565" i="7"/>
  <c r="I4566" i="7"/>
  <c r="I4567" i="7"/>
  <c r="I4568" i="7"/>
  <c r="I4569" i="7"/>
  <c r="I4570" i="7"/>
  <c r="I4571" i="7"/>
  <c r="I4572" i="7"/>
  <c r="I4573" i="7"/>
  <c r="I4574" i="7"/>
  <c r="I4575" i="7"/>
  <c r="I4576" i="7"/>
  <c r="I4577" i="7"/>
  <c r="I4578" i="7"/>
  <c r="I4579" i="7"/>
  <c r="I4580" i="7"/>
  <c r="I4581" i="7"/>
  <c r="I4582" i="7"/>
  <c r="I4583" i="7"/>
  <c r="I4584" i="7"/>
  <c r="I4585" i="7"/>
  <c r="I4586" i="7"/>
  <c r="I4587" i="7"/>
  <c r="I4588" i="7"/>
  <c r="I4589" i="7"/>
  <c r="I4590" i="7"/>
  <c r="I4591" i="7"/>
  <c r="I4592" i="7"/>
  <c r="I4593" i="7"/>
  <c r="I4594" i="7"/>
  <c r="I4595" i="7"/>
  <c r="I4596" i="7"/>
  <c r="I4597" i="7"/>
  <c r="I4598" i="7"/>
  <c r="I4599" i="7"/>
  <c r="I4600" i="7"/>
  <c r="I4601" i="7"/>
  <c r="I4602" i="7"/>
  <c r="I4603" i="7"/>
  <c r="I4604" i="7"/>
  <c r="I4605" i="7"/>
  <c r="I4606" i="7"/>
  <c r="I4607" i="7"/>
  <c r="I4608" i="7"/>
  <c r="I4609" i="7"/>
  <c r="I4610" i="7"/>
  <c r="I4611" i="7"/>
  <c r="I4612" i="7"/>
  <c r="I4613" i="7"/>
  <c r="I4614" i="7"/>
  <c r="I4615" i="7"/>
  <c r="I4616" i="7"/>
  <c r="I4617" i="7"/>
  <c r="I4618" i="7"/>
  <c r="I4619" i="7"/>
  <c r="I4620" i="7"/>
  <c r="I4621" i="7"/>
  <c r="I4622" i="7"/>
  <c r="I4623" i="7"/>
  <c r="I4624" i="7"/>
  <c r="I4625" i="7"/>
  <c r="I4626" i="7"/>
  <c r="I4627" i="7"/>
  <c r="I4628" i="7"/>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J2" i="5" a="1"/>
  <c r="J2" i="5" s="1"/>
  <c r="J3" i="5" a="1"/>
  <c r="J3" i="5" s="1"/>
  <c r="J4" i="5" a="1"/>
  <c r="J4" i="5" s="1"/>
  <c r="K4" i="5" s="1"/>
  <c r="L4" i="5" s="1"/>
  <c r="J5" i="5" a="1"/>
  <c r="J5" i="5" s="1"/>
  <c r="K5" i="5" s="1"/>
  <c r="L5" i="5" s="1"/>
  <c r="J6" i="5" a="1"/>
  <c r="J6" i="5" s="1"/>
  <c r="K6" i="5" s="1"/>
  <c r="L6" i="5" s="1"/>
  <c r="J7" i="5" a="1"/>
  <c r="J7" i="5" s="1"/>
  <c r="J8" i="5" a="1"/>
  <c r="J8" i="5" s="1"/>
  <c r="K8" i="5" s="1"/>
  <c r="L8" i="5" s="1"/>
  <c r="J9" i="5" a="1"/>
  <c r="J9" i="5" s="1"/>
  <c r="J10" i="5" a="1"/>
  <c r="J10" i="5" s="1"/>
  <c r="K10" i="5" s="1"/>
  <c r="L10" i="5" s="1"/>
  <c r="J11" i="5" a="1"/>
  <c r="J11" i="5" s="1"/>
  <c r="J12" i="5" a="1"/>
  <c r="J12" i="5" s="1"/>
  <c r="J13" i="5" a="1"/>
  <c r="J13" i="5" s="1"/>
  <c r="K13" i="5" s="1"/>
  <c r="L13" i="5" s="1"/>
  <c r="J14" i="5" a="1"/>
  <c r="J14" i="5" s="1"/>
  <c r="K14" i="5" s="1"/>
  <c r="L14" i="5" s="1"/>
  <c r="J15" i="5" a="1"/>
  <c r="J15" i="5" s="1"/>
  <c r="J16" i="5" a="1"/>
  <c r="J16" i="5" s="1"/>
  <c r="K16" i="5" s="1"/>
  <c r="L16" i="5" s="1"/>
  <c r="J17" i="5" a="1"/>
  <c r="J17" i="5" s="1"/>
  <c r="J18" i="5" a="1"/>
  <c r="J18" i="5" s="1"/>
  <c r="J19" i="5" a="1"/>
  <c r="J19" i="5" s="1"/>
  <c r="J20" i="5" a="1"/>
  <c r="J20" i="5" s="1"/>
  <c r="K20" i="5" s="1"/>
  <c r="L20" i="5" s="1"/>
  <c r="J21" i="5" a="1"/>
  <c r="J21" i="5" s="1"/>
  <c r="K21" i="5" s="1"/>
  <c r="L21" i="5" s="1"/>
  <c r="J22" i="5" a="1"/>
  <c r="J22" i="5" s="1"/>
  <c r="K22" i="5" s="1"/>
  <c r="L22" i="5" s="1"/>
  <c r="J23" i="5" a="1"/>
  <c r="J23" i="5" s="1"/>
  <c r="J24" i="5" a="1"/>
  <c r="J24" i="5" s="1"/>
  <c r="K24" i="5" s="1"/>
  <c r="L24" i="5" s="1"/>
  <c r="J25" i="5" a="1"/>
  <c r="J25" i="5" s="1"/>
  <c r="J26" i="5" a="1"/>
  <c r="J26" i="5" s="1"/>
  <c r="J27" i="5" a="1"/>
  <c r="J27" i="5" s="1"/>
  <c r="J28" i="5" a="1"/>
  <c r="J28" i="5" s="1"/>
  <c r="K28" i="5" s="1"/>
  <c r="L28" i="5" s="1"/>
  <c r="J29" i="5" a="1"/>
  <c r="J29" i="5" s="1"/>
  <c r="K29" i="5" s="1"/>
  <c r="L29" i="5" s="1"/>
  <c r="J30" i="5" a="1"/>
  <c r="J30" i="5" s="1"/>
  <c r="K30" i="5" s="1"/>
  <c r="L30" i="5" s="1"/>
  <c r="J31" i="5" a="1"/>
  <c r="J31" i="5" s="1"/>
  <c r="J32" i="5" a="1"/>
  <c r="J32" i="5" s="1"/>
  <c r="K32" i="5" s="1"/>
  <c r="L32" i="5" s="1"/>
  <c r="J33" i="5" a="1"/>
  <c r="J33" i="5" s="1"/>
  <c r="J34" i="5" a="1"/>
  <c r="J34" i="5" s="1"/>
  <c r="J35" i="5" a="1"/>
  <c r="J35" i="5" s="1"/>
  <c r="J36" i="5" a="1"/>
  <c r="J36" i="5" s="1"/>
  <c r="K36" i="5" s="1"/>
  <c r="L36" i="5" s="1"/>
  <c r="J37" i="5" a="1"/>
  <c r="J37" i="5" s="1"/>
  <c r="K37" i="5" s="1"/>
  <c r="L37" i="5" s="1"/>
  <c r="J38" i="5" a="1"/>
  <c r="J38" i="5" s="1"/>
  <c r="K38" i="5" s="1"/>
  <c r="L38" i="5" s="1"/>
  <c r="J39" i="5" a="1"/>
  <c r="J39" i="5" s="1"/>
  <c r="J40" i="5" a="1"/>
  <c r="J40" i="5" s="1"/>
  <c r="K40" i="5" s="1"/>
  <c r="L40" i="5" s="1"/>
  <c r="J41" i="5" a="1"/>
  <c r="J41" i="5" s="1"/>
  <c r="J42" i="5" a="1"/>
  <c r="J42" i="5" s="1"/>
  <c r="K42" i="5" s="1"/>
  <c r="L42" i="5" s="1"/>
  <c r="J43" i="5" a="1"/>
  <c r="J43" i="5" s="1"/>
  <c r="J44" i="5" a="1"/>
  <c r="J44" i="5" s="1"/>
  <c r="J45" i="5" a="1"/>
  <c r="J45" i="5" s="1"/>
  <c r="K45" i="5" s="1"/>
  <c r="L45" i="5" s="1"/>
  <c r="J46" i="5" a="1"/>
  <c r="J46" i="5" s="1"/>
  <c r="K46" i="5" s="1"/>
  <c r="L46" i="5" s="1"/>
  <c r="J47" i="5" a="1"/>
  <c r="J47" i="5" s="1"/>
  <c r="J48" i="5" a="1"/>
  <c r="J48" i="5" s="1"/>
  <c r="K48" i="5" s="1"/>
  <c r="L48" i="5" s="1"/>
  <c r="J49" i="5" a="1"/>
  <c r="J49" i="5" s="1"/>
  <c r="J50" i="5" a="1"/>
  <c r="J50" i="5" s="1"/>
  <c r="J51" i="5" a="1"/>
  <c r="J51" i="5" s="1"/>
  <c r="J52" i="5" a="1"/>
  <c r="J52" i="5" s="1"/>
  <c r="K52" i="5" s="1"/>
  <c r="L52" i="5" s="1"/>
  <c r="J53" i="5" a="1"/>
  <c r="J53" i="5" s="1"/>
  <c r="K53" i="5" s="1"/>
  <c r="L53" i="5" s="1"/>
  <c r="J54" i="5" a="1"/>
  <c r="J54" i="5" s="1"/>
  <c r="K54" i="5" s="1"/>
  <c r="L54" i="5" s="1"/>
  <c r="J55" i="5" a="1"/>
  <c r="J55" i="5" s="1"/>
  <c r="J56" i="5" a="1"/>
  <c r="J56" i="5" s="1"/>
  <c r="K56" i="5" s="1"/>
  <c r="L56" i="5" s="1"/>
  <c r="J57" i="5" a="1"/>
  <c r="J57" i="5" s="1"/>
  <c r="J58" i="5" a="1"/>
  <c r="J58" i="5" s="1"/>
  <c r="J59" i="5" a="1"/>
  <c r="J59" i="5" s="1"/>
  <c r="J60" i="5" a="1"/>
  <c r="J60" i="5" s="1"/>
  <c r="K60" i="5" s="1"/>
  <c r="L60" i="5" s="1"/>
  <c r="J61" i="5" a="1"/>
  <c r="J61" i="5" s="1"/>
  <c r="K61" i="5" s="1"/>
  <c r="L61" i="5" s="1"/>
  <c r="J62" i="5" a="1"/>
  <c r="J62" i="5" s="1"/>
  <c r="K62" i="5" s="1"/>
  <c r="L62" i="5" s="1"/>
  <c r="J63" i="5" a="1"/>
  <c r="J63" i="5" s="1"/>
  <c r="J64" i="5" a="1"/>
  <c r="J64" i="5" s="1"/>
  <c r="K64" i="5" s="1"/>
  <c r="L64" i="5" s="1"/>
  <c r="J65" i="5" a="1"/>
  <c r="J65" i="5" s="1"/>
  <c r="J66" i="5" a="1"/>
  <c r="J66" i="5" s="1"/>
  <c r="J67" i="5" a="1"/>
  <c r="J67" i="5" s="1"/>
  <c r="J68" i="5" a="1"/>
  <c r="J68" i="5" s="1"/>
  <c r="K68" i="5" s="1"/>
  <c r="L68" i="5" s="1"/>
  <c r="J69" i="5" a="1"/>
  <c r="J69" i="5" s="1"/>
  <c r="K69" i="5" s="1"/>
  <c r="L69" i="5" s="1"/>
  <c r="J70" i="5" a="1"/>
  <c r="J70" i="5" s="1"/>
  <c r="K70" i="5" s="1"/>
  <c r="L70" i="5" s="1"/>
  <c r="J71" i="5" a="1"/>
  <c r="J71" i="5" s="1"/>
  <c r="J72" i="5" a="1"/>
  <c r="J72" i="5" s="1"/>
  <c r="K72" i="5" s="1"/>
  <c r="L72" i="5" s="1"/>
  <c r="J73" i="5" a="1"/>
  <c r="J73" i="5" s="1"/>
  <c r="J74" i="5" a="1"/>
  <c r="J74" i="5" s="1"/>
  <c r="J75" i="5" a="1"/>
  <c r="J75" i="5" s="1"/>
  <c r="J76" i="5" a="1"/>
  <c r="J76" i="5" s="1"/>
  <c r="J77" i="5" a="1"/>
  <c r="J77" i="5" s="1"/>
  <c r="K77" i="5" s="1"/>
  <c r="L77" i="5" s="1"/>
  <c r="J78" i="5" a="1"/>
  <c r="J78" i="5" s="1"/>
  <c r="K78" i="5" s="1"/>
  <c r="L78" i="5" s="1"/>
  <c r="J79" i="5" a="1"/>
  <c r="J79" i="5" s="1"/>
  <c r="J80" i="5" a="1"/>
  <c r="J80" i="5" s="1"/>
  <c r="K80" i="5" s="1"/>
  <c r="L80" i="5" s="1"/>
  <c r="J81" i="5" a="1"/>
  <c r="J81" i="5" s="1"/>
  <c r="K81" i="5" s="1"/>
  <c r="J82" i="5" a="1"/>
  <c r="J82" i="5" s="1"/>
  <c r="J83" i="5" a="1"/>
  <c r="J83" i="5" s="1"/>
  <c r="J84" i="5" a="1"/>
  <c r="J84" i="5" s="1"/>
  <c r="K84" i="5" s="1"/>
  <c r="L84" i="5" s="1"/>
  <c r="J85" i="5" a="1"/>
  <c r="J85" i="5" s="1"/>
  <c r="K85" i="5" s="1"/>
  <c r="L85" i="5" s="1"/>
  <c r="J86" i="5" a="1"/>
  <c r="J86" i="5" s="1"/>
  <c r="K86" i="5" s="1"/>
  <c r="L86" i="5" s="1"/>
  <c r="J87" i="5" a="1"/>
  <c r="J87" i="5" s="1"/>
  <c r="J88" i="5" a="1"/>
  <c r="J88" i="5" s="1"/>
  <c r="K88" i="5" s="1"/>
  <c r="L88" i="5" s="1"/>
  <c r="J89" i="5" a="1"/>
  <c r="J89" i="5" s="1"/>
  <c r="J90" i="5" a="1"/>
  <c r="J90" i="5" s="1"/>
  <c r="K90" i="5" s="1"/>
  <c r="L90" i="5" s="1"/>
  <c r="J91" i="5" a="1"/>
  <c r="J91" i="5" s="1"/>
  <c r="J92" i="5" a="1"/>
  <c r="J92" i="5" s="1"/>
  <c r="K92" i="5" s="1"/>
  <c r="L92" i="5" s="1"/>
  <c r="J93" i="5" a="1"/>
  <c r="J93" i="5" s="1"/>
  <c r="K93" i="5" s="1"/>
  <c r="L93" i="5" s="1"/>
  <c r="J94" i="5" a="1"/>
  <c r="J94" i="5" s="1"/>
  <c r="K94" i="5" s="1"/>
  <c r="L94" i="5" s="1"/>
  <c r="J95" i="5" a="1"/>
  <c r="J95" i="5" s="1"/>
  <c r="J96" i="5" a="1"/>
  <c r="J96" i="5" s="1"/>
  <c r="K96" i="5" s="1"/>
  <c r="L96" i="5" s="1"/>
  <c r="J97" i="5" a="1"/>
  <c r="J97" i="5" s="1"/>
  <c r="J98" i="5" a="1"/>
  <c r="J98" i="5" s="1"/>
  <c r="J99" i="5" a="1"/>
  <c r="J99" i="5" s="1"/>
  <c r="J100" i="5" a="1"/>
  <c r="J100" i="5" s="1"/>
  <c r="K100" i="5" s="1"/>
  <c r="L100" i="5" s="1"/>
  <c r="J101" i="5" a="1"/>
  <c r="J101" i="5" s="1"/>
  <c r="K101" i="5" s="1"/>
  <c r="L101" i="5" s="1"/>
  <c r="J102" i="5" a="1"/>
  <c r="J102" i="5" s="1"/>
  <c r="K102" i="5" s="1"/>
  <c r="L102" i="5" s="1"/>
  <c r="J103" i="5" a="1"/>
  <c r="J103" i="5" s="1"/>
  <c r="J104" i="5" a="1"/>
  <c r="J104" i="5" s="1"/>
  <c r="K104" i="5" s="1"/>
  <c r="L104" i="5" s="1"/>
  <c r="J105" i="5" a="1"/>
  <c r="J105" i="5" s="1"/>
  <c r="J106" i="5" a="1"/>
  <c r="J106" i="5" s="1"/>
  <c r="K106" i="5" s="1"/>
  <c r="L106" i="5" s="1"/>
  <c r="J107" i="5" a="1"/>
  <c r="J107" i="5" s="1"/>
  <c r="J108" i="5" a="1"/>
  <c r="J108" i="5" s="1"/>
  <c r="K108" i="5" s="1"/>
  <c r="L108" i="5" s="1"/>
  <c r="J109" i="5" a="1"/>
  <c r="J109" i="5" s="1"/>
  <c r="K109" i="5" s="1"/>
  <c r="L109" i="5" s="1"/>
  <c r="J110" i="5" a="1"/>
  <c r="J110" i="5" s="1"/>
  <c r="K110" i="5" s="1"/>
  <c r="L110" i="5" s="1"/>
  <c r="J111" i="5" a="1"/>
  <c r="J111" i="5" s="1"/>
  <c r="J112" i="5" a="1"/>
  <c r="J112" i="5" s="1"/>
  <c r="K112" i="5" s="1"/>
  <c r="L112" i="5" s="1"/>
  <c r="J113" i="5" a="1"/>
  <c r="J113" i="5" s="1"/>
  <c r="J114" i="5" a="1"/>
  <c r="J114" i="5" s="1"/>
  <c r="J115" i="5" a="1"/>
  <c r="J115" i="5" s="1"/>
  <c r="J116" i="5" a="1"/>
  <c r="J116" i="5" s="1"/>
  <c r="K116" i="5" s="1"/>
  <c r="L116" i="5" s="1"/>
  <c r="J117" i="5" a="1"/>
  <c r="J117" i="5" s="1"/>
  <c r="K117" i="5" s="1"/>
  <c r="L117" i="5" s="1"/>
  <c r="J118" i="5" a="1"/>
  <c r="J118" i="5" s="1"/>
  <c r="K118" i="5" s="1"/>
  <c r="L118" i="5" s="1"/>
  <c r="J119" i="5" a="1"/>
  <c r="J119" i="5" s="1"/>
  <c r="J120" i="5" a="1"/>
  <c r="J120" i="5" s="1"/>
  <c r="K120" i="5" s="1"/>
  <c r="L120" i="5" s="1"/>
  <c r="J121" i="5" a="1"/>
  <c r="J121" i="5" s="1"/>
  <c r="J122" i="5" a="1"/>
  <c r="J122" i="5" s="1"/>
  <c r="J123" i="5" a="1"/>
  <c r="J123" i="5" s="1"/>
  <c r="J124" i="5" a="1"/>
  <c r="J124" i="5" s="1"/>
  <c r="K124" i="5" s="1"/>
  <c r="L124" i="5" s="1"/>
  <c r="J125" i="5" a="1"/>
  <c r="J125" i="5" s="1"/>
  <c r="K125" i="5" s="1"/>
  <c r="L125" i="5" s="1"/>
  <c r="J126" i="5" a="1"/>
  <c r="J126" i="5" s="1"/>
  <c r="K126" i="5" s="1"/>
  <c r="L126" i="5" s="1"/>
  <c r="J127" i="5" a="1"/>
  <c r="J127" i="5" s="1"/>
  <c r="J128" i="5" a="1"/>
  <c r="J128" i="5" s="1"/>
  <c r="K128" i="5" s="1"/>
  <c r="L128" i="5" s="1"/>
  <c r="J129" i="5" a="1"/>
  <c r="J129" i="5" s="1"/>
  <c r="J130" i="5" a="1"/>
  <c r="J130" i="5" s="1"/>
  <c r="J131" i="5" a="1"/>
  <c r="J131" i="5" s="1"/>
  <c r="J132" i="5" a="1"/>
  <c r="J132" i="5" s="1"/>
  <c r="K132" i="5" s="1"/>
  <c r="L132" i="5" s="1"/>
  <c r="J133" i="5" a="1"/>
  <c r="J133" i="5" s="1"/>
  <c r="K133" i="5" s="1"/>
  <c r="L133" i="5" s="1"/>
  <c r="J134" i="5" a="1"/>
  <c r="J134" i="5" s="1"/>
  <c r="K134" i="5" s="1"/>
  <c r="L134" i="5" s="1"/>
  <c r="J135" i="5" a="1"/>
  <c r="J135" i="5" s="1"/>
  <c r="J136" i="5" a="1"/>
  <c r="J136" i="5" s="1"/>
  <c r="K136" i="5" s="1"/>
  <c r="L136" i="5" s="1"/>
  <c r="J137" i="5" a="1"/>
  <c r="J137" i="5" s="1"/>
  <c r="J138" i="5" a="1"/>
  <c r="J138" i="5" s="1"/>
  <c r="J139" i="5" a="1"/>
  <c r="J139" i="5" s="1"/>
  <c r="J140" i="5" a="1"/>
  <c r="J140" i="5" s="1"/>
  <c r="K140" i="5" s="1"/>
  <c r="L140" i="5" s="1"/>
  <c r="J141" i="5" a="1"/>
  <c r="J141" i="5" s="1"/>
  <c r="K141" i="5" s="1"/>
  <c r="L141" i="5" s="1"/>
  <c r="J142" i="5" a="1"/>
  <c r="J142" i="5" s="1"/>
  <c r="K142" i="5" s="1"/>
  <c r="L142" i="5" s="1"/>
  <c r="J143" i="5" a="1"/>
  <c r="J143" i="5" s="1"/>
  <c r="J144" i="5" a="1"/>
  <c r="J144" i="5" s="1"/>
  <c r="K144" i="5" s="1"/>
  <c r="L144" i="5" s="1"/>
  <c r="J145" i="5" a="1"/>
  <c r="J145" i="5" s="1"/>
  <c r="J146" i="5" a="1"/>
  <c r="J146" i="5" s="1"/>
  <c r="K146" i="5" s="1"/>
  <c r="L146" i="5" s="1"/>
  <c r="J147" i="5" a="1"/>
  <c r="J147" i="5" s="1"/>
  <c r="J148" i="5" a="1"/>
  <c r="J148" i="5" s="1"/>
  <c r="K148" i="5" s="1"/>
  <c r="L148" i="5" s="1"/>
  <c r="J149" i="5" a="1"/>
  <c r="J149" i="5" s="1"/>
  <c r="K149" i="5" s="1"/>
  <c r="L149" i="5" s="1"/>
  <c r="J150" i="5" a="1"/>
  <c r="J150" i="5" s="1"/>
  <c r="K150" i="5" s="1"/>
  <c r="L150" i="5" s="1"/>
  <c r="J151" i="5" a="1"/>
  <c r="J151" i="5" s="1"/>
  <c r="J152" i="5" a="1"/>
  <c r="J152" i="5" s="1"/>
  <c r="K152" i="5" s="1"/>
  <c r="L152" i="5" s="1"/>
  <c r="J153" i="5" a="1"/>
  <c r="J153" i="5" s="1"/>
  <c r="J154" i="5" a="1"/>
  <c r="J154" i="5" s="1"/>
  <c r="K154" i="5" s="1"/>
  <c r="L154" i="5" s="1"/>
  <c r="J155" i="5" a="1"/>
  <c r="J155" i="5" s="1"/>
  <c r="J156" i="5" a="1"/>
  <c r="J156" i="5" s="1"/>
  <c r="K156" i="5" s="1"/>
  <c r="L156" i="5" s="1"/>
  <c r="J157" i="5" a="1"/>
  <c r="J157" i="5" s="1"/>
  <c r="K157" i="5" s="1"/>
  <c r="L157" i="5" s="1"/>
  <c r="J158" i="5" a="1"/>
  <c r="J158" i="5" s="1"/>
  <c r="K158" i="5" s="1"/>
  <c r="L158" i="5" s="1"/>
  <c r="J159" i="5" a="1"/>
  <c r="J159" i="5" s="1"/>
  <c r="J160" i="5" a="1"/>
  <c r="J160" i="5" s="1"/>
  <c r="K160" i="5" s="1"/>
  <c r="L160" i="5" s="1"/>
  <c r="J161" i="5" a="1"/>
  <c r="J161" i="5" s="1"/>
  <c r="J162" i="5" a="1"/>
  <c r="J162" i="5" s="1"/>
  <c r="J163" i="5" a="1"/>
  <c r="J163" i="5" s="1"/>
  <c r="J164" i="5" a="1"/>
  <c r="J164" i="5" s="1"/>
  <c r="K164" i="5" s="1"/>
  <c r="L164" i="5" s="1"/>
  <c r="J165" i="5" a="1"/>
  <c r="J165" i="5" s="1"/>
  <c r="K165" i="5" s="1"/>
  <c r="L165" i="5" s="1"/>
  <c r="J166" i="5" a="1"/>
  <c r="J166" i="5" s="1"/>
  <c r="K166" i="5" s="1"/>
  <c r="L166" i="5" s="1"/>
  <c r="J167" i="5" a="1"/>
  <c r="J167" i="5" s="1"/>
  <c r="J168" i="5" a="1"/>
  <c r="J168" i="5" s="1"/>
  <c r="K168" i="5" s="1"/>
  <c r="L168" i="5" s="1"/>
  <c r="J169" i="5" a="1"/>
  <c r="J169" i="5" s="1"/>
  <c r="K169" i="5" s="1"/>
  <c r="J170" i="5" a="1"/>
  <c r="J170" i="5" s="1"/>
  <c r="J171" i="5" a="1"/>
  <c r="J171" i="5" s="1"/>
  <c r="J172" i="5" a="1"/>
  <c r="J172" i="5" s="1"/>
  <c r="K172" i="5" s="1"/>
  <c r="L172" i="5" s="1"/>
  <c r="J173" i="5" a="1"/>
  <c r="J173" i="5" s="1"/>
  <c r="K173" i="5" s="1"/>
  <c r="L173" i="5" s="1"/>
  <c r="J174" i="5" a="1"/>
  <c r="J174" i="5" s="1"/>
  <c r="K174" i="5" s="1"/>
  <c r="L174" i="5" s="1"/>
  <c r="J175" i="5" a="1"/>
  <c r="J175" i="5" s="1"/>
  <c r="J176" i="5" a="1"/>
  <c r="J176" i="5" s="1"/>
  <c r="K176" i="5" s="1"/>
  <c r="L176" i="5" s="1"/>
  <c r="J177" i="5" a="1"/>
  <c r="J177" i="5" s="1"/>
  <c r="J178" i="5" a="1"/>
  <c r="J178" i="5" s="1"/>
  <c r="K178" i="5" s="1"/>
  <c r="L178" i="5" s="1"/>
  <c r="J179" i="5" a="1"/>
  <c r="J179" i="5" s="1"/>
  <c r="J180" i="5" a="1"/>
  <c r="J180" i="5" s="1"/>
  <c r="K180" i="5" s="1"/>
  <c r="L180" i="5" s="1"/>
  <c r="J181" i="5" a="1"/>
  <c r="J181" i="5" s="1"/>
  <c r="K181" i="5" s="1"/>
  <c r="L181" i="5" s="1"/>
  <c r="J182" i="5" a="1"/>
  <c r="J182" i="5" s="1"/>
  <c r="K182" i="5" s="1"/>
  <c r="L182" i="5" s="1"/>
  <c r="J183" i="5" a="1"/>
  <c r="J183" i="5" s="1"/>
  <c r="J184" i="5" a="1"/>
  <c r="J184" i="5" s="1"/>
  <c r="K184" i="5" s="1"/>
  <c r="L184" i="5" s="1"/>
  <c r="J185" i="5" a="1"/>
  <c r="J185" i="5" s="1"/>
  <c r="J186" i="5" a="1"/>
  <c r="J186" i="5" s="1"/>
  <c r="J187" i="5" a="1"/>
  <c r="J187" i="5" s="1"/>
  <c r="J188" i="5" a="1"/>
  <c r="J188" i="5" s="1"/>
  <c r="K188" i="5" s="1"/>
  <c r="L188" i="5" s="1"/>
  <c r="J189" i="5" a="1"/>
  <c r="J189" i="5" s="1"/>
  <c r="K189" i="5" s="1"/>
  <c r="L189" i="5" s="1"/>
  <c r="J190" i="5" a="1"/>
  <c r="J190" i="5" s="1"/>
  <c r="K190" i="5" s="1"/>
  <c r="L190" i="5" s="1"/>
  <c r="J191" i="5" a="1"/>
  <c r="J191" i="5" s="1"/>
  <c r="J192" i="5" a="1"/>
  <c r="J192" i="5" s="1"/>
  <c r="K192" i="5" s="1"/>
  <c r="L192" i="5" s="1"/>
  <c r="J193" i="5" a="1"/>
  <c r="J193" i="5" s="1"/>
  <c r="J194" i="5" a="1"/>
  <c r="J194" i="5" s="1"/>
  <c r="J195" i="5" a="1"/>
  <c r="J195" i="5" s="1"/>
  <c r="J196" i="5" a="1"/>
  <c r="J196" i="5" s="1"/>
  <c r="K196" i="5" s="1"/>
  <c r="L196" i="5" s="1"/>
  <c r="J197" i="5" a="1"/>
  <c r="J197" i="5" s="1"/>
  <c r="K197" i="5" s="1"/>
  <c r="L197" i="5" s="1"/>
  <c r="J198" i="5" a="1"/>
  <c r="J198" i="5" s="1"/>
  <c r="K198" i="5" s="1"/>
  <c r="L198" i="5" s="1"/>
  <c r="J199" i="5" a="1"/>
  <c r="J199" i="5" s="1"/>
  <c r="J200" i="5" a="1"/>
  <c r="J200" i="5" s="1"/>
  <c r="K200" i="5" s="1"/>
  <c r="L200" i="5" s="1"/>
  <c r="J201" i="5" a="1"/>
  <c r="J201" i="5" s="1"/>
  <c r="J202" i="5" a="1"/>
  <c r="J202" i="5" s="1"/>
  <c r="J203" i="5" a="1"/>
  <c r="J203" i="5" s="1"/>
  <c r="J204" i="5" a="1"/>
  <c r="J204" i="5" s="1"/>
  <c r="K204" i="5" s="1"/>
  <c r="L204" i="5" s="1"/>
  <c r="J205" i="5" a="1"/>
  <c r="J205" i="5" s="1"/>
  <c r="J206" i="5" a="1"/>
  <c r="J206" i="5" s="1"/>
  <c r="K206" i="5" s="1"/>
  <c r="L206" i="5" s="1"/>
  <c r="J207" i="5" a="1"/>
  <c r="J207" i="5" s="1"/>
  <c r="J208" i="5" a="1"/>
  <c r="J208" i="5" s="1"/>
  <c r="K208" i="5" s="1"/>
  <c r="L208" i="5" s="1"/>
  <c r="J209" i="5" a="1"/>
  <c r="J209" i="5" s="1"/>
  <c r="J210" i="5" a="1"/>
  <c r="J210" i="5" s="1"/>
  <c r="J211" i="5" a="1"/>
  <c r="J211" i="5" s="1"/>
  <c r="J212" i="5" a="1"/>
  <c r="J212" i="5" s="1"/>
  <c r="K212" i="5" s="1"/>
  <c r="L212" i="5" s="1"/>
  <c r="J213" i="5" a="1"/>
  <c r="J213" i="5" s="1"/>
  <c r="K213" i="5" s="1"/>
  <c r="L213" i="5" s="1"/>
  <c r="J214" i="5" a="1"/>
  <c r="J214" i="5" s="1"/>
  <c r="K214" i="5" s="1"/>
  <c r="L214" i="5" s="1"/>
  <c r="J215" i="5" a="1"/>
  <c r="J215" i="5" s="1"/>
  <c r="J216" i="5" a="1"/>
  <c r="J216" i="5" s="1"/>
  <c r="K216" i="5" s="1"/>
  <c r="L216" i="5" s="1"/>
  <c r="J217" i="5" a="1"/>
  <c r="J217" i="5" s="1"/>
  <c r="J218" i="5" a="1"/>
  <c r="J218" i="5" s="1"/>
  <c r="J219" i="5" a="1"/>
  <c r="J219" i="5" s="1"/>
  <c r="J220" i="5" a="1"/>
  <c r="J220" i="5" s="1"/>
  <c r="K220" i="5" s="1"/>
  <c r="L220" i="5" s="1"/>
  <c r="J221" i="5" a="1"/>
  <c r="J221" i="5" s="1"/>
  <c r="K221" i="5" s="1"/>
  <c r="L221" i="5" s="1"/>
  <c r="J222" i="5" a="1"/>
  <c r="J222" i="5" s="1"/>
  <c r="K222" i="5" s="1"/>
  <c r="L222" i="5" s="1"/>
  <c r="J223" i="5" a="1"/>
  <c r="J223" i="5" s="1"/>
  <c r="J224" i="5" a="1"/>
  <c r="J224" i="5" s="1"/>
  <c r="K224" i="5" s="1"/>
  <c r="L224" i="5" s="1"/>
  <c r="J225" i="5" a="1"/>
  <c r="J225" i="5" s="1"/>
  <c r="J226" i="5" a="1"/>
  <c r="J226" i="5" s="1"/>
  <c r="J227" i="5" a="1"/>
  <c r="J227" i="5" s="1"/>
  <c r="J228" i="5" a="1"/>
  <c r="J228" i="5" s="1"/>
  <c r="K228" i="5" s="1"/>
  <c r="L228" i="5" s="1"/>
  <c r="J229" i="5" a="1"/>
  <c r="J229" i="5" s="1"/>
  <c r="K229" i="5" s="1"/>
  <c r="L229" i="5" s="1"/>
  <c r="J230" i="5" a="1"/>
  <c r="J230" i="5" s="1"/>
  <c r="K230" i="5" s="1"/>
  <c r="L230" i="5" s="1"/>
  <c r="J231" i="5" a="1"/>
  <c r="J231" i="5" s="1"/>
  <c r="J232" i="5" a="1"/>
  <c r="J232" i="5" s="1"/>
  <c r="K232" i="5" s="1"/>
  <c r="L232" i="5" s="1"/>
  <c r="J233" i="5" a="1"/>
  <c r="J233" i="5" s="1"/>
  <c r="J234" i="5" a="1"/>
  <c r="J234" i="5" s="1"/>
  <c r="K234" i="5" s="1"/>
  <c r="L234" i="5" s="1"/>
  <c r="J235" i="5" a="1"/>
  <c r="J235" i="5" s="1"/>
  <c r="J236" i="5" a="1"/>
  <c r="J236" i="5" s="1"/>
  <c r="K236" i="5" s="1"/>
  <c r="L236" i="5" s="1"/>
  <c r="J237" i="5" a="1"/>
  <c r="J237" i="5" s="1"/>
  <c r="K237" i="5" s="1"/>
  <c r="L237" i="5" s="1"/>
  <c r="J238" i="5" a="1"/>
  <c r="J238" i="5" s="1"/>
  <c r="K238" i="5" s="1"/>
  <c r="L238" i="5" s="1"/>
  <c r="J239" i="5" a="1"/>
  <c r="J239" i="5" s="1"/>
  <c r="J240" i="5" a="1"/>
  <c r="J240" i="5" s="1"/>
  <c r="K240" i="5" s="1"/>
  <c r="L240" i="5" s="1"/>
  <c r="J241" i="5" a="1"/>
  <c r="J241" i="5" s="1"/>
  <c r="J242" i="5" a="1"/>
  <c r="J242" i="5" s="1"/>
  <c r="K242" i="5" s="1"/>
  <c r="L242" i="5" s="1"/>
  <c r="J243" i="5" a="1"/>
  <c r="J243" i="5" s="1"/>
  <c r="J244" i="5" a="1"/>
  <c r="J244" i="5" s="1"/>
  <c r="K244" i="5" s="1"/>
  <c r="L244" i="5" s="1"/>
  <c r="J245" i="5" a="1"/>
  <c r="J245" i="5" s="1"/>
  <c r="K245" i="5" s="1"/>
  <c r="L245" i="5" s="1"/>
  <c r="J246" i="5" a="1"/>
  <c r="J246" i="5" s="1"/>
  <c r="K246" i="5" s="1"/>
  <c r="L246" i="5" s="1"/>
  <c r="J247" i="5" a="1"/>
  <c r="J247" i="5" s="1"/>
  <c r="J248" i="5" a="1"/>
  <c r="J248" i="5" s="1"/>
  <c r="K248" i="5" s="1"/>
  <c r="L248" i="5" s="1"/>
  <c r="J249" i="5" a="1"/>
  <c r="J249" i="5" s="1"/>
  <c r="J250" i="5" a="1"/>
  <c r="J250" i="5" s="1"/>
  <c r="K250" i="5" s="1"/>
  <c r="L250" i="5" s="1"/>
  <c r="J251" i="5" a="1"/>
  <c r="J251" i="5" s="1"/>
  <c r="J252" i="5" a="1"/>
  <c r="J252" i="5" s="1"/>
  <c r="K252" i="5" s="1"/>
  <c r="L252" i="5" s="1"/>
  <c r="J253" i="5" a="1"/>
  <c r="J253" i="5" s="1"/>
  <c r="K253" i="5" s="1"/>
  <c r="L253" i="5" s="1"/>
  <c r="J254" i="5" a="1"/>
  <c r="J254" i="5" s="1"/>
  <c r="K254" i="5" s="1"/>
  <c r="L254" i="5" s="1"/>
  <c r="J255" i="5" a="1"/>
  <c r="J255" i="5" s="1"/>
  <c r="J256" i="5" a="1"/>
  <c r="J256" i="5" s="1"/>
  <c r="K256" i="5" s="1"/>
  <c r="L256" i="5" s="1"/>
  <c r="J257" i="5" a="1"/>
  <c r="J257" i="5" s="1"/>
  <c r="J258" i="5" a="1"/>
  <c r="J258" i="5" s="1"/>
  <c r="K258" i="5" s="1"/>
  <c r="L258" i="5" s="1"/>
  <c r="J259" i="5" a="1"/>
  <c r="J259" i="5" s="1"/>
  <c r="J260" i="5" a="1"/>
  <c r="J260" i="5" s="1"/>
  <c r="K260" i="5" s="1"/>
  <c r="L260" i="5" s="1"/>
  <c r="J261" i="5" a="1"/>
  <c r="J261" i="5" s="1"/>
  <c r="K261" i="5" s="1"/>
  <c r="L261" i="5" s="1"/>
  <c r="J262" i="5" a="1"/>
  <c r="J262" i="5" s="1"/>
  <c r="K262" i="5" s="1"/>
  <c r="L262" i="5" s="1"/>
  <c r="J263" i="5" a="1"/>
  <c r="J263" i="5" s="1"/>
  <c r="J264" i="5" a="1"/>
  <c r="J264" i="5" s="1"/>
  <c r="K264" i="5" s="1"/>
  <c r="L264" i="5" s="1"/>
  <c r="J265" i="5" a="1"/>
  <c r="J265" i="5" s="1"/>
  <c r="J266" i="5" a="1"/>
  <c r="J266" i="5" s="1"/>
  <c r="K266" i="5" s="1"/>
  <c r="L266" i="5" s="1"/>
  <c r="J267" i="5" a="1"/>
  <c r="J267" i="5" s="1"/>
  <c r="J268" i="5" a="1"/>
  <c r="J268" i="5" s="1"/>
  <c r="K268" i="5" s="1"/>
  <c r="L268" i="5" s="1"/>
  <c r="J269" i="5" a="1"/>
  <c r="J269" i="5" s="1"/>
  <c r="K269" i="5" s="1"/>
  <c r="L269" i="5" s="1"/>
  <c r="J270" i="5" a="1"/>
  <c r="J270" i="5" s="1"/>
  <c r="K270" i="5" s="1"/>
  <c r="L270" i="5" s="1"/>
  <c r="J271" i="5" a="1"/>
  <c r="J271" i="5" s="1"/>
  <c r="J272" i="5" a="1"/>
  <c r="J272" i="5" s="1"/>
  <c r="K272" i="5" s="1"/>
  <c r="L272" i="5" s="1"/>
  <c r="J273" i="5" a="1"/>
  <c r="J273" i="5" s="1"/>
  <c r="J274" i="5" a="1"/>
  <c r="J274" i="5" s="1"/>
  <c r="J275" i="5" a="1"/>
  <c r="J275" i="5" s="1"/>
  <c r="J276" i="5" a="1"/>
  <c r="J276" i="5" s="1"/>
  <c r="K276" i="5" s="1"/>
  <c r="L276" i="5" s="1"/>
  <c r="J277" i="5" a="1"/>
  <c r="J277" i="5" s="1"/>
  <c r="K277" i="5" s="1"/>
  <c r="L277" i="5" s="1"/>
  <c r="J278" i="5" a="1"/>
  <c r="J278" i="5" s="1"/>
  <c r="K278" i="5" s="1"/>
  <c r="L278" i="5" s="1"/>
  <c r="J279" i="5" a="1"/>
  <c r="J279" i="5" s="1"/>
  <c r="J280" i="5" a="1"/>
  <c r="J280" i="5" s="1"/>
  <c r="K280" i="5" s="1"/>
  <c r="L280" i="5" s="1"/>
  <c r="J281" i="5" a="1"/>
  <c r="J281" i="5" s="1"/>
  <c r="K281" i="5" s="1"/>
  <c r="J282" i="5" a="1"/>
  <c r="J282" i="5" s="1"/>
  <c r="J283" i="5" a="1"/>
  <c r="J283" i="5" s="1"/>
  <c r="J284" i="5" a="1"/>
  <c r="J284" i="5" s="1"/>
  <c r="K284" i="5" s="1"/>
  <c r="L284" i="5" s="1"/>
  <c r="J285" i="5" a="1"/>
  <c r="J285" i="5" s="1"/>
  <c r="K285" i="5" s="1"/>
  <c r="L285" i="5" s="1"/>
  <c r="J286" i="5" a="1"/>
  <c r="J286" i="5" s="1"/>
  <c r="K286" i="5" s="1"/>
  <c r="L286" i="5" s="1"/>
  <c r="J287" i="5" a="1"/>
  <c r="J287" i="5" s="1"/>
  <c r="J288" i="5" a="1"/>
  <c r="J288" i="5" s="1"/>
  <c r="K288" i="5" s="1"/>
  <c r="L288" i="5" s="1"/>
  <c r="J289" i="5" a="1"/>
  <c r="J289" i="5" s="1"/>
  <c r="J290" i="5" a="1"/>
  <c r="J290" i="5" s="1"/>
  <c r="J291" i="5" a="1"/>
  <c r="J291" i="5" s="1"/>
  <c r="J292" i="5" a="1"/>
  <c r="J292" i="5" s="1"/>
  <c r="K292" i="5" s="1"/>
  <c r="L292" i="5" s="1"/>
  <c r="J293" i="5" a="1"/>
  <c r="J293" i="5" s="1"/>
  <c r="K293" i="5" s="1"/>
  <c r="L293" i="5" s="1"/>
  <c r="J294" i="5" a="1"/>
  <c r="J294" i="5" s="1"/>
  <c r="K294" i="5" s="1"/>
  <c r="L294" i="5" s="1"/>
  <c r="J295" i="5" a="1"/>
  <c r="J295" i="5" s="1"/>
  <c r="J296" i="5" a="1"/>
  <c r="J296" i="5" s="1"/>
  <c r="K296" i="5" s="1"/>
  <c r="L296" i="5" s="1"/>
  <c r="J297" i="5" a="1"/>
  <c r="J297" i="5" s="1"/>
  <c r="J298" i="5" a="1"/>
  <c r="J298" i="5" s="1"/>
  <c r="J299" i="5" a="1"/>
  <c r="J299" i="5" s="1"/>
  <c r="J300" i="5" a="1"/>
  <c r="J300" i="5" s="1"/>
  <c r="K300" i="5" s="1"/>
  <c r="L300" i="5" s="1"/>
  <c r="J301" i="5" a="1"/>
  <c r="J301" i="5" s="1"/>
  <c r="K301" i="5" s="1"/>
  <c r="L301" i="5" s="1"/>
  <c r="J302" i="5" a="1"/>
  <c r="J302" i="5" s="1"/>
  <c r="K302" i="5" s="1"/>
  <c r="L302" i="5" s="1"/>
  <c r="J303" i="5" a="1"/>
  <c r="J303" i="5" s="1"/>
  <c r="J304" i="5" a="1"/>
  <c r="J304" i="5" s="1"/>
  <c r="K304" i="5" s="1"/>
  <c r="L304" i="5" s="1"/>
  <c r="J305" i="5" a="1"/>
  <c r="J305" i="5" s="1"/>
  <c r="J306" i="5" a="1"/>
  <c r="J306" i="5" s="1"/>
  <c r="J307" i="5" a="1"/>
  <c r="J307" i="5" s="1"/>
  <c r="J308" i="5" a="1"/>
  <c r="J308" i="5" s="1"/>
  <c r="K308" i="5" s="1"/>
  <c r="L308" i="5" s="1"/>
  <c r="J309" i="5" a="1"/>
  <c r="J309" i="5" s="1"/>
  <c r="K309" i="5" s="1"/>
  <c r="L309" i="5" s="1"/>
  <c r="J310" i="5" a="1"/>
  <c r="J310" i="5" s="1"/>
  <c r="K310" i="5" s="1"/>
  <c r="L310" i="5" s="1"/>
  <c r="J311" i="5" a="1"/>
  <c r="J311" i="5" s="1"/>
  <c r="J312" i="5" a="1"/>
  <c r="J312" i="5" s="1"/>
  <c r="K312" i="5" s="1"/>
  <c r="L312" i="5" s="1"/>
  <c r="J313" i="5" a="1"/>
  <c r="J313" i="5" s="1"/>
  <c r="J314" i="5" a="1"/>
  <c r="J314" i="5" s="1"/>
  <c r="K314" i="5" s="1"/>
  <c r="L314" i="5" s="1"/>
  <c r="J315" i="5" a="1"/>
  <c r="J315" i="5" s="1"/>
  <c r="J316" i="5" a="1"/>
  <c r="J316" i="5" s="1"/>
  <c r="K316" i="5" s="1"/>
  <c r="L316" i="5" s="1"/>
  <c r="J317" i="5" a="1"/>
  <c r="J317" i="5" s="1"/>
  <c r="K317" i="5" s="1"/>
  <c r="L317" i="5" s="1"/>
  <c r="J318" i="5" a="1"/>
  <c r="J318" i="5" s="1"/>
  <c r="K318" i="5" s="1"/>
  <c r="L318" i="5" s="1"/>
  <c r="J319" i="5" a="1"/>
  <c r="J319" i="5" s="1"/>
  <c r="J320" i="5" a="1"/>
  <c r="J320" i="5" s="1"/>
  <c r="K320" i="5" s="1"/>
  <c r="L320" i="5" s="1"/>
  <c r="J321" i="5" a="1"/>
  <c r="J321" i="5" s="1"/>
  <c r="J322" i="5" a="1"/>
  <c r="J322" i="5" s="1"/>
  <c r="J323" i="5" a="1"/>
  <c r="J323" i="5" s="1"/>
  <c r="J324" i="5" a="1"/>
  <c r="J324" i="5" s="1"/>
  <c r="K324" i="5" s="1"/>
  <c r="L324" i="5" s="1"/>
  <c r="J325" i="5" a="1"/>
  <c r="J325" i="5" s="1"/>
  <c r="K325" i="5" s="1"/>
  <c r="L325" i="5" s="1"/>
  <c r="J326" i="5" a="1"/>
  <c r="J326" i="5" s="1"/>
  <c r="K326" i="5" s="1"/>
  <c r="L326" i="5" s="1"/>
  <c r="J327" i="5" a="1"/>
  <c r="J327" i="5" s="1"/>
  <c r="J328" i="5" a="1"/>
  <c r="J328" i="5" s="1"/>
  <c r="K328" i="5" s="1"/>
  <c r="L328" i="5" s="1"/>
  <c r="J329" i="5" a="1"/>
  <c r="J329" i="5" s="1"/>
  <c r="J330" i="5" a="1"/>
  <c r="J330" i="5" s="1"/>
  <c r="K330" i="5" s="1"/>
  <c r="L330" i="5" s="1"/>
  <c r="J331" i="5" a="1"/>
  <c r="J331" i="5" s="1"/>
  <c r="J332" i="5" a="1"/>
  <c r="J332" i="5" s="1"/>
  <c r="J333" i="5" a="1"/>
  <c r="J333" i="5" s="1"/>
  <c r="K333" i="5" s="1"/>
  <c r="L333" i="5" s="1"/>
  <c r="J334" i="5" a="1"/>
  <c r="J334" i="5" s="1"/>
  <c r="K334" i="5" s="1"/>
  <c r="L334" i="5" s="1"/>
  <c r="J335" i="5" a="1"/>
  <c r="J335" i="5" s="1"/>
  <c r="J336" i="5" a="1"/>
  <c r="J336" i="5" s="1"/>
  <c r="K336" i="5" s="1"/>
  <c r="L336" i="5" s="1"/>
  <c r="J337" i="5" a="1"/>
  <c r="J337" i="5" s="1"/>
  <c r="J338" i="5" a="1"/>
  <c r="J338" i="5" s="1"/>
  <c r="J339" i="5" a="1"/>
  <c r="J339" i="5" s="1"/>
  <c r="J340" i="5" a="1"/>
  <c r="J340" i="5" s="1"/>
  <c r="K340" i="5" s="1"/>
  <c r="L340" i="5" s="1"/>
  <c r="J341" i="5" a="1"/>
  <c r="J341" i="5" s="1"/>
  <c r="K341" i="5" s="1"/>
  <c r="L341" i="5" s="1"/>
  <c r="J342" i="5" a="1"/>
  <c r="J342" i="5" s="1"/>
  <c r="K342" i="5" s="1"/>
  <c r="L342" i="5" s="1"/>
  <c r="J343" i="5" a="1"/>
  <c r="J343" i="5" s="1"/>
  <c r="J344" i="5" a="1"/>
  <c r="J344" i="5" s="1"/>
  <c r="K344" i="5" s="1"/>
  <c r="L344" i="5" s="1"/>
  <c r="J345" i="5" a="1"/>
  <c r="J345" i="5" s="1"/>
  <c r="J346" i="5" a="1"/>
  <c r="J346" i="5" s="1"/>
  <c r="J347" i="5" a="1"/>
  <c r="J347" i="5" s="1"/>
  <c r="J348" i="5" a="1"/>
  <c r="J348" i="5" s="1"/>
  <c r="K348" i="5" s="1"/>
  <c r="L348" i="5" s="1"/>
  <c r="J349" i="5" a="1"/>
  <c r="J349" i="5" s="1"/>
  <c r="K349" i="5" s="1"/>
  <c r="L349" i="5" s="1"/>
  <c r="J350" i="5" a="1"/>
  <c r="J350" i="5" s="1"/>
  <c r="K350" i="5" s="1"/>
  <c r="L350" i="5" s="1"/>
  <c r="J351" i="5" a="1"/>
  <c r="J351" i="5" s="1"/>
  <c r="J352" i="5" a="1"/>
  <c r="J352" i="5" s="1"/>
  <c r="K352" i="5" s="1"/>
  <c r="L352" i="5" s="1"/>
  <c r="J353" i="5" a="1"/>
  <c r="J353" i="5" s="1"/>
  <c r="J354" i="5" a="1"/>
  <c r="J354" i="5" s="1"/>
  <c r="K354" i="5" s="1"/>
  <c r="L354" i="5" s="1"/>
  <c r="J355" i="5" a="1"/>
  <c r="J355" i="5" s="1"/>
  <c r="J356" i="5" a="1"/>
  <c r="J356" i="5" s="1"/>
  <c r="K356" i="5" s="1"/>
  <c r="L356" i="5" s="1"/>
  <c r="J357" i="5" a="1"/>
  <c r="J357" i="5" s="1"/>
  <c r="K357" i="5" s="1"/>
  <c r="L357" i="5" s="1"/>
  <c r="J358" i="5" a="1"/>
  <c r="J358" i="5" s="1"/>
  <c r="K358" i="5" s="1"/>
  <c r="L358" i="5" s="1"/>
  <c r="J359" i="5" a="1"/>
  <c r="J359" i="5" s="1"/>
  <c r="J360" i="5" a="1"/>
  <c r="J360" i="5" s="1"/>
  <c r="K360" i="5" s="1"/>
  <c r="L360" i="5" s="1"/>
  <c r="J361" i="5" a="1"/>
  <c r="J361" i="5" s="1"/>
  <c r="J362" i="5" a="1"/>
  <c r="J362" i="5" s="1"/>
  <c r="K362" i="5" s="1"/>
  <c r="L362" i="5" s="1"/>
  <c r="J363" i="5" a="1"/>
  <c r="J363" i="5" s="1"/>
  <c r="J364" i="5" a="1"/>
  <c r="J364" i="5" s="1"/>
  <c r="K364" i="5" s="1"/>
  <c r="L364" i="5" s="1"/>
  <c r="J365" i="5" a="1"/>
  <c r="J365" i="5" s="1"/>
  <c r="K365" i="5" s="1"/>
  <c r="L365" i="5" s="1"/>
  <c r="J366" i="5" a="1"/>
  <c r="J366" i="5" s="1"/>
  <c r="K366" i="5" s="1"/>
  <c r="L366" i="5" s="1"/>
  <c r="J367" i="5" a="1"/>
  <c r="J367" i="5" s="1"/>
  <c r="J368" i="5" a="1"/>
  <c r="J368" i="5" s="1"/>
  <c r="K368" i="5" s="1"/>
  <c r="L368" i="5" s="1"/>
  <c r="J369" i="5" a="1"/>
  <c r="J369" i="5" s="1"/>
  <c r="J370" i="5" a="1"/>
  <c r="J370" i="5" s="1"/>
  <c r="J371" i="5" a="1"/>
  <c r="J371" i="5" s="1"/>
  <c r="J372" i="5" a="1"/>
  <c r="J372" i="5" s="1"/>
  <c r="K372" i="5" s="1"/>
  <c r="L372" i="5" s="1"/>
  <c r="J373" i="5" a="1"/>
  <c r="J373" i="5" s="1"/>
  <c r="K373" i="5" s="1"/>
  <c r="L373" i="5" s="1"/>
  <c r="J374" i="5" a="1"/>
  <c r="J374" i="5" s="1"/>
  <c r="K374" i="5" s="1"/>
  <c r="L374" i="5" s="1"/>
  <c r="J375" i="5" a="1"/>
  <c r="J375" i="5" s="1"/>
  <c r="J376" i="5" a="1"/>
  <c r="J376" i="5" s="1"/>
  <c r="K376" i="5" s="1"/>
  <c r="L376" i="5" s="1"/>
  <c r="J377" i="5" a="1"/>
  <c r="J377" i="5" s="1"/>
  <c r="J378" i="5" a="1"/>
  <c r="J378" i="5" s="1"/>
  <c r="K378" i="5" s="1"/>
  <c r="L378" i="5" s="1"/>
  <c r="J379" i="5" a="1"/>
  <c r="J379" i="5" s="1"/>
  <c r="J380" i="5" a="1"/>
  <c r="J380" i="5" s="1"/>
  <c r="K380" i="5" s="1"/>
  <c r="L380" i="5" s="1"/>
  <c r="J381" i="5" a="1"/>
  <c r="J381" i="5" s="1"/>
  <c r="K381" i="5" s="1"/>
  <c r="L381" i="5" s="1"/>
  <c r="J382" i="5" a="1"/>
  <c r="J382" i="5" s="1"/>
  <c r="K382" i="5" s="1"/>
  <c r="L382" i="5" s="1"/>
  <c r="J383" i="5" a="1"/>
  <c r="J383" i="5" s="1"/>
  <c r="J384" i="5" a="1"/>
  <c r="J384" i="5" s="1"/>
  <c r="K384" i="5" s="1"/>
  <c r="L384" i="5" s="1"/>
  <c r="J385" i="5" a="1"/>
  <c r="J385" i="5" s="1"/>
  <c r="J386" i="5" a="1"/>
  <c r="J386" i="5" s="1"/>
  <c r="J387" i="5" a="1"/>
  <c r="J387" i="5" s="1"/>
  <c r="J388" i="5" a="1"/>
  <c r="J388" i="5" s="1"/>
  <c r="K388" i="5" s="1"/>
  <c r="L388" i="5" s="1"/>
  <c r="J389" i="5" a="1"/>
  <c r="J389" i="5" s="1"/>
  <c r="K389" i="5" s="1"/>
  <c r="L389" i="5" s="1"/>
  <c r="J390" i="5" a="1"/>
  <c r="J390" i="5" s="1"/>
  <c r="K390" i="5" s="1"/>
  <c r="L390" i="5" s="1"/>
  <c r="J391" i="5" a="1"/>
  <c r="J391" i="5" s="1"/>
  <c r="J392" i="5" a="1"/>
  <c r="J392" i="5" s="1"/>
  <c r="K392" i="5" s="1"/>
  <c r="L392" i="5" s="1"/>
  <c r="J393" i="5" a="1"/>
  <c r="J393" i="5" s="1"/>
  <c r="J394" i="5" a="1"/>
  <c r="J394" i="5" s="1"/>
  <c r="K394" i="5" s="1"/>
  <c r="L394" i="5" s="1"/>
  <c r="J395" i="5" a="1"/>
  <c r="J395" i="5" s="1"/>
  <c r="J396" i="5" a="1"/>
  <c r="J396" i="5" s="1"/>
  <c r="K396" i="5" s="1"/>
  <c r="L396" i="5" s="1"/>
  <c r="J397" i="5" a="1"/>
  <c r="J397" i="5" s="1"/>
  <c r="K397" i="5" s="1"/>
  <c r="L397" i="5" s="1"/>
  <c r="J398" i="5" a="1"/>
  <c r="J398" i="5" s="1"/>
  <c r="K398" i="5" s="1"/>
  <c r="L398" i="5" s="1"/>
  <c r="J399" i="5" a="1"/>
  <c r="J399" i="5" s="1"/>
  <c r="J400" i="5" a="1"/>
  <c r="J400" i="5" s="1"/>
  <c r="K400" i="5" s="1"/>
  <c r="L400" i="5" s="1"/>
  <c r="J401" i="5" a="1"/>
  <c r="J401" i="5" s="1"/>
  <c r="J402" i="5" a="1"/>
  <c r="J402" i="5" s="1"/>
  <c r="K402" i="5" s="1"/>
  <c r="L402" i="5" s="1"/>
  <c r="J403" i="5" a="1"/>
  <c r="J403" i="5" s="1"/>
  <c r="J404" i="5" a="1"/>
  <c r="J404" i="5" s="1"/>
  <c r="K404" i="5" s="1"/>
  <c r="L404" i="5" s="1"/>
  <c r="J405" i="5" a="1"/>
  <c r="J405" i="5" s="1"/>
  <c r="K405" i="5" s="1"/>
  <c r="L405" i="5" s="1"/>
  <c r="J406" i="5" a="1"/>
  <c r="J406" i="5" s="1"/>
  <c r="K406" i="5" s="1"/>
  <c r="L406" i="5" s="1"/>
  <c r="J407" i="5" a="1"/>
  <c r="J407" i="5" s="1"/>
  <c r="J408" i="5" a="1"/>
  <c r="J408" i="5" s="1"/>
  <c r="K408" i="5" s="1"/>
  <c r="L408" i="5" s="1"/>
  <c r="J409" i="5" a="1"/>
  <c r="J409" i="5" s="1"/>
  <c r="J410" i="5" a="1"/>
  <c r="J410" i="5" s="1"/>
  <c r="J411" i="5" a="1"/>
  <c r="J411" i="5" s="1"/>
  <c r="J412" i="5" a="1"/>
  <c r="J412" i="5" s="1"/>
  <c r="K412" i="5" s="1"/>
  <c r="L412" i="5" s="1"/>
  <c r="J413" i="5" a="1"/>
  <c r="J413" i="5" s="1"/>
  <c r="K413" i="5" s="1"/>
  <c r="L413" i="5" s="1"/>
  <c r="J414" i="5" a="1"/>
  <c r="J414" i="5" s="1"/>
  <c r="K414" i="5" s="1"/>
  <c r="L414" i="5" s="1"/>
  <c r="J415" i="5" a="1"/>
  <c r="J415" i="5" s="1"/>
  <c r="J416" i="5" a="1"/>
  <c r="J416" i="5" s="1"/>
  <c r="K416" i="5" s="1"/>
  <c r="L416" i="5" s="1"/>
  <c r="J417" i="5" a="1"/>
  <c r="J417" i="5" s="1"/>
  <c r="J418" i="5" a="1"/>
  <c r="J418" i="5" s="1"/>
  <c r="K418" i="5" s="1"/>
  <c r="L418" i="5" s="1"/>
  <c r="J419" i="5" a="1"/>
  <c r="J419" i="5" s="1"/>
  <c r="J420" i="5" a="1"/>
  <c r="J420" i="5" s="1"/>
  <c r="K420" i="5" s="1"/>
  <c r="L420" i="5" s="1"/>
  <c r="J421" i="5" a="1"/>
  <c r="J421" i="5" s="1"/>
  <c r="K421" i="5" s="1"/>
  <c r="L421" i="5" s="1"/>
  <c r="J422" i="5" a="1"/>
  <c r="J422" i="5" s="1"/>
  <c r="K422" i="5" s="1"/>
  <c r="L422" i="5" s="1"/>
  <c r="J423" i="5" a="1"/>
  <c r="J423" i="5" s="1"/>
  <c r="J424" i="5" a="1"/>
  <c r="J424" i="5" s="1"/>
  <c r="K424" i="5" s="1"/>
  <c r="L424" i="5" s="1"/>
  <c r="J425" i="5" a="1"/>
  <c r="J425" i="5" s="1"/>
  <c r="J426" i="5" a="1"/>
  <c r="J426" i="5" s="1"/>
  <c r="J427" i="5" a="1"/>
  <c r="J427" i="5" s="1"/>
  <c r="J428" i="5" a="1"/>
  <c r="J428" i="5" s="1"/>
  <c r="K428" i="5" s="1"/>
  <c r="L428" i="5" s="1"/>
  <c r="J429" i="5" a="1"/>
  <c r="J429" i="5" s="1"/>
  <c r="K429" i="5" s="1"/>
  <c r="L429" i="5" s="1"/>
  <c r="J430" i="5" a="1"/>
  <c r="J430" i="5" s="1"/>
  <c r="K430" i="5" s="1"/>
  <c r="L430" i="5" s="1"/>
  <c r="J431" i="5" a="1"/>
  <c r="J431" i="5" s="1"/>
  <c r="J432" i="5" a="1"/>
  <c r="J432" i="5" s="1"/>
  <c r="K432" i="5" s="1"/>
  <c r="L432" i="5" s="1"/>
  <c r="J433" i="5" a="1"/>
  <c r="J433" i="5" s="1"/>
  <c r="J434" i="5" a="1"/>
  <c r="J434" i="5" s="1"/>
  <c r="K434" i="5" s="1"/>
  <c r="L434" i="5" s="1"/>
  <c r="J435" i="5" a="1"/>
  <c r="J435" i="5" s="1"/>
  <c r="J436" i="5" a="1"/>
  <c r="J436" i="5" s="1"/>
  <c r="K436" i="5" s="1"/>
  <c r="L436" i="5" s="1"/>
  <c r="J437" i="5" a="1"/>
  <c r="J437" i="5" s="1"/>
  <c r="K437" i="5" s="1"/>
  <c r="L437" i="5" s="1"/>
  <c r="J438" i="5" a="1"/>
  <c r="J438" i="5" s="1"/>
  <c r="K438" i="5" s="1"/>
  <c r="L438" i="5" s="1"/>
  <c r="J439" i="5" a="1"/>
  <c r="J439" i="5" s="1"/>
  <c r="J440" i="5" a="1"/>
  <c r="J440" i="5" s="1"/>
  <c r="K440" i="5" s="1"/>
  <c r="L440" i="5" s="1"/>
  <c r="J441" i="5" a="1"/>
  <c r="J441" i="5" s="1"/>
  <c r="J442" i="5" a="1"/>
  <c r="J442" i="5" s="1"/>
  <c r="K442" i="5" s="1"/>
  <c r="L442" i="5" s="1"/>
  <c r="J443" i="5" a="1"/>
  <c r="J443" i="5" s="1"/>
  <c r="J444" i="5" a="1"/>
  <c r="J444" i="5" s="1"/>
  <c r="K444" i="5" s="1"/>
  <c r="L444" i="5" s="1"/>
  <c r="J445" i="5" a="1"/>
  <c r="J445" i="5" s="1"/>
  <c r="K445" i="5" s="1"/>
  <c r="L445" i="5" s="1"/>
  <c r="J446" i="5" a="1"/>
  <c r="J446" i="5" s="1"/>
  <c r="K446" i="5" s="1"/>
  <c r="L446" i="5" s="1"/>
  <c r="J447" i="5" a="1"/>
  <c r="J447" i="5" s="1"/>
  <c r="J448" i="5" a="1"/>
  <c r="J448" i="5" s="1"/>
  <c r="K448" i="5" s="1"/>
  <c r="L448" i="5" s="1"/>
  <c r="J449" i="5" a="1"/>
  <c r="J449" i="5" s="1"/>
  <c r="J450" i="5" a="1"/>
  <c r="J450" i="5" s="1"/>
  <c r="J451" i="5" a="1"/>
  <c r="J451" i="5" s="1"/>
  <c r="J452" i="5" a="1"/>
  <c r="J452" i="5" s="1"/>
  <c r="K452" i="5" s="1"/>
  <c r="L452" i="5" s="1"/>
  <c r="J453" i="5" a="1"/>
  <c r="J453" i="5" s="1"/>
  <c r="K453" i="5" s="1"/>
  <c r="L453" i="5" s="1"/>
  <c r="J454" i="5" a="1"/>
  <c r="J454" i="5" s="1"/>
  <c r="K454" i="5" s="1"/>
  <c r="L454" i="5" s="1"/>
  <c r="J455" i="5" a="1"/>
  <c r="J455" i="5" s="1"/>
  <c r="J456" i="5" a="1"/>
  <c r="J456" i="5" s="1"/>
  <c r="K456" i="5" s="1"/>
  <c r="L456" i="5" s="1"/>
  <c r="J457" i="5" a="1"/>
  <c r="J457" i="5" s="1"/>
  <c r="J458" i="5" a="1"/>
  <c r="J458" i="5" s="1"/>
  <c r="J459" i="5" a="1"/>
  <c r="J459" i="5" s="1"/>
  <c r="J460" i="5" a="1"/>
  <c r="J460" i="5" s="1"/>
  <c r="K460" i="5" s="1"/>
  <c r="L460" i="5" s="1"/>
  <c r="J461" i="5" a="1"/>
  <c r="J461" i="5" s="1"/>
  <c r="K461" i="5" s="1"/>
  <c r="L461" i="5" s="1"/>
  <c r="J462" i="5" a="1"/>
  <c r="J462" i="5" s="1"/>
  <c r="K462" i="5" s="1"/>
  <c r="L462" i="5" s="1"/>
  <c r="J463" i="5" a="1"/>
  <c r="J463" i="5" s="1"/>
  <c r="J464" i="5" a="1"/>
  <c r="J464" i="5" s="1"/>
  <c r="K464" i="5" s="1"/>
  <c r="L464" i="5" s="1"/>
  <c r="J465" i="5" a="1"/>
  <c r="J465" i="5" s="1"/>
  <c r="J466" i="5" a="1"/>
  <c r="J466" i="5" s="1"/>
  <c r="K466" i="5" s="1"/>
  <c r="L466" i="5" s="1"/>
  <c r="J467" i="5" a="1"/>
  <c r="J467" i="5" s="1"/>
  <c r="J468" i="5" a="1"/>
  <c r="J468" i="5" s="1"/>
  <c r="K468" i="5" s="1"/>
  <c r="L468" i="5" s="1"/>
  <c r="J469" i="5" a="1"/>
  <c r="J469" i="5" s="1"/>
  <c r="K469" i="5" s="1"/>
  <c r="L469" i="5" s="1"/>
  <c r="J470" i="5" a="1"/>
  <c r="J470" i="5" s="1"/>
  <c r="K470" i="5" s="1"/>
  <c r="L470" i="5" s="1"/>
  <c r="J471" i="5" a="1"/>
  <c r="J471" i="5" s="1"/>
  <c r="J472" i="5" a="1"/>
  <c r="J472" i="5" s="1"/>
  <c r="K472" i="5" s="1"/>
  <c r="L472" i="5" s="1"/>
  <c r="J473" i="5" a="1"/>
  <c r="J473" i="5" s="1"/>
  <c r="J474" i="5" a="1"/>
  <c r="J474" i="5" s="1"/>
  <c r="J475" i="5" a="1"/>
  <c r="J475" i="5" s="1"/>
  <c r="J476" i="5" a="1"/>
  <c r="J476" i="5" s="1"/>
  <c r="K476" i="5" s="1"/>
  <c r="L476" i="5" s="1"/>
  <c r="J477" i="5" a="1"/>
  <c r="J477" i="5" s="1"/>
  <c r="K477" i="5" s="1"/>
  <c r="L477" i="5" s="1"/>
  <c r="J478" i="5" a="1"/>
  <c r="J478" i="5" s="1"/>
  <c r="K478" i="5" s="1"/>
  <c r="L478" i="5" s="1"/>
  <c r="J479" i="5" a="1"/>
  <c r="J479" i="5" s="1"/>
  <c r="J480" i="5" a="1"/>
  <c r="J480" i="5" s="1"/>
  <c r="K480" i="5" s="1"/>
  <c r="L480" i="5" s="1"/>
  <c r="J481" i="5" a="1"/>
  <c r="J481" i="5" s="1"/>
  <c r="J482" i="5" a="1"/>
  <c r="J482" i="5" s="1"/>
  <c r="K482" i="5" s="1"/>
  <c r="L482" i="5" s="1"/>
  <c r="J483" i="5" a="1"/>
  <c r="J483" i="5" s="1"/>
  <c r="J484" i="5" a="1"/>
  <c r="J484" i="5" s="1"/>
  <c r="K484" i="5" s="1"/>
  <c r="L484" i="5" s="1"/>
  <c r="J485" i="5" a="1"/>
  <c r="J485" i="5" s="1"/>
  <c r="K485" i="5" s="1"/>
  <c r="L485" i="5" s="1"/>
  <c r="J486" i="5" a="1"/>
  <c r="J486" i="5" s="1"/>
  <c r="K486" i="5" s="1"/>
  <c r="L486" i="5" s="1"/>
  <c r="J487" i="5" a="1"/>
  <c r="J487" i="5" s="1"/>
  <c r="J488" i="5" a="1"/>
  <c r="J488" i="5" s="1"/>
  <c r="K488" i="5" s="1"/>
  <c r="L488" i="5" s="1"/>
  <c r="J489" i="5" a="1"/>
  <c r="J489" i="5" s="1"/>
  <c r="J490" i="5" a="1"/>
  <c r="J490" i="5" s="1"/>
  <c r="K490" i="5" s="1"/>
  <c r="L490" i="5" s="1"/>
  <c r="J491" i="5" a="1"/>
  <c r="J491" i="5" s="1"/>
  <c r="K491" i="5" s="1"/>
  <c r="L491" i="5" s="1"/>
  <c r="J492" i="5" a="1"/>
  <c r="J492" i="5" s="1"/>
  <c r="K492" i="5" s="1"/>
  <c r="L492" i="5" s="1"/>
  <c r="J493" i="5" a="1"/>
  <c r="J493" i="5" s="1"/>
  <c r="K493" i="5" s="1"/>
  <c r="L493" i="5" s="1"/>
  <c r="J494" i="5" a="1"/>
  <c r="J494" i="5" s="1"/>
  <c r="K494" i="5" s="1"/>
  <c r="L494" i="5" s="1"/>
  <c r="J495" i="5" a="1"/>
  <c r="J495" i="5" s="1"/>
  <c r="J496" i="5" a="1"/>
  <c r="J496" i="5" s="1"/>
  <c r="K496" i="5" s="1"/>
  <c r="L496" i="5" s="1"/>
  <c r="J497" i="5" a="1"/>
  <c r="J497" i="5" s="1"/>
  <c r="J498" i="5" a="1"/>
  <c r="J498" i="5" s="1"/>
  <c r="J499" i="5" a="1"/>
  <c r="J499" i="5" s="1"/>
  <c r="J500" i="5" a="1"/>
  <c r="J500" i="5" s="1"/>
  <c r="K500" i="5" s="1"/>
  <c r="L500" i="5" s="1"/>
  <c r="J501" i="5" a="1"/>
  <c r="J501" i="5" s="1"/>
  <c r="K501" i="5" s="1"/>
  <c r="L501" i="5" s="1"/>
  <c r="J502" i="5" a="1"/>
  <c r="J502" i="5" s="1"/>
  <c r="K502" i="5" s="1"/>
  <c r="L502" i="5" s="1"/>
  <c r="J503" i="5" a="1"/>
  <c r="J503" i="5" s="1"/>
  <c r="J504" i="5" a="1"/>
  <c r="J504" i="5" s="1"/>
  <c r="K504" i="5" s="1"/>
  <c r="L504" i="5" s="1"/>
  <c r="J505" i="5" a="1"/>
  <c r="J505" i="5" s="1"/>
  <c r="J506" i="5" a="1"/>
  <c r="J506" i="5" s="1"/>
  <c r="K506" i="5" s="1"/>
  <c r="L506" i="5" s="1"/>
  <c r="J507" i="5" a="1"/>
  <c r="J507" i="5" s="1"/>
  <c r="J508" i="5" a="1"/>
  <c r="J508" i="5" s="1"/>
  <c r="K508" i="5" s="1"/>
  <c r="L508" i="5" s="1"/>
  <c r="J509" i="5" a="1"/>
  <c r="J509" i="5" s="1"/>
  <c r="K509" i="5" s="1"/>
  <c r="L509" i="5" s="1"/>
  <c r="J510" i="5" a="1"/>
  <c r="J510" i="5" s="1"/>
  <c r="K510" i="5" s="1"/>
  <c r="L510" i="5" s="1"/>
  <c r="J511" i="5" a="1"/>
  <c r="J511" i="5" s="1"/>
  <c r="J512" i="5" a="1"/>
  <c r="J512" i="5" s="1"/>
  <c r="K512" i="5" s="1"/>
  <c r="L512" i="5" s="1"/>
  <c r="J513" i="5" a="1"/>
  <c r="J513" i="5" s="1"/>
  <c r="J514" i="5" a="1"/>
  <c r="J514" i="5" s="1"/>
  <c r="J515" i="5" a="1"/>
  <c r="J515" i="5" s="1"/>
  <c r="J516" i="5" a="1"/>
  <c r="J516" i="5" s="1"/>
  <c r="K516" i="5" s="1"/>
  <c r="L516" i="5" s="1"/>
  <c r="J517" i="5" a="1"/>
  <c r="J517" i="5" s="1"/>
  <c r="K517" i="5" s="1"/>
  <c r="L517" i="5" s="1"/>
  <c r="J518" i="5" a="1"/>
  <c r="J518" i="5" s="1"/>
  <c r="K518" i="5" s="1"/>
  <c r="L518" i="5" s="1"/>
  <c r="J519" i="5" a="1"/>
  <c r="J519" i="5" s="1"/>
  <c r="J520" i="5" a="1"/>
  <c r="J520" i="5" s="1"/>
  <c r="K520" i="5" s="1"/>
  <c r="L520" i="5" s="1"/>
  <c r="J521" i="5" a="1"/>
  <c r="J521" i="5" s="1"/>
  <c r="J522" i="5" a="1"/>
  <c r="J522" i="5" s="1"/>
  <c r="K522" i="5" s="1"/>
  <c r="L522" i="5" s="1"/>
  <c r="J523" i="5" a="1"/>
  <c r="J523" i="5" s="1"/>
  <c r="J524" i="5" a="1"/>
  <c r="J524" i="5" s="1"/>
  <c r="K524" i="5" s="1"/>
  <c r="L524" i="5" s="1"/>
  <c r="J525" i="5" a="1"/>
  <c r="J525" i="5" s="1"/>
  <c r="K525" i="5" s="1"/>
  <c r="L525" i="5" s="1"/>
  <c r="J526" i="5" a="1"/>
  <c r="J526" i="5" s="1"/>
  <c r="K526" i="5" s="1"/>
  <c r="L526" i="5" s="1"/>
  <c r="J527" i="5" a="1"/>
  <c r="J527" i="5" s="1"/>
  <c r="J528" i="5" a="1"/>
  <c r="J528" i="5" s="1"/>
  <c r="K528" i="5" s="1"/>
  <c r="L528" i="5" s="1"/>
  <c r="J529" i="5" a="1"/>
  <c r="J529" i="5" s="1"/>
  <c r="J530" i="5" a="1"/>
  <c r="J530" i="5" s="1"/>
  <c r="K530" i="5" s="1"/>
  <c r="L530" i="5" s="1"/>
  <c r="J531" i="5" a="1"/>
  <c r="J531" i="5" s="1"/>
  <c r="J532" i="5" a="1"/>
  <c r="J532" i="5" s="1"/>
  <c r="K532" i="5" s="1"/>
  <c r="L532" i="5" s="1"/>
  <c r="J533" i="5" a="1"/>
  <c r="J533" i="5" s="1"/>
  <c r="K533" i="5" s="1"/>
  <c r="L533" i="5" s="1"/>
  <c r="J534" i="5" a="1"/>
  <c r="J534" i="5" s="1"/>
  <c r="K534" i="5" s="1"/>
  <c r="L534" i="5" s="1"/>
  <c r="J535" i="5" a="1"/>
  <c r="J535" i="5" s="1"/>
  <c r="J536" i="5" a="1"/>
  <c r="J536" i="5" s="1"/>
  <c r="K536" i="5" s="1"/>
  <c r="L536" i="5" s="1"/>
  <c r="J537" i="5" a="1"/>
  <c r="J537" i="5" s="1"/>
  <c r="J538" i="5" a="1"/>
  <c r="J538" i="5" s="1"/>
  <c r="K538" i="5" s="1"/>
  <c r="L538" i="5" s="1"/>
  <c r="J539" i="5" a="1"/>
  <c r="J539" i="5" s="1"/>
  <c r="J540" i="5" a="1"/>
  <c r="J540" i="5" s="1"/>
  <c r="K540" i="5" s="1"/>
  <c r="L540" i="5" s="1"/>
  <c r="J541" i="5" a="1"/>
  <c r="J541" i="5" s="1"/>
  <c r="K541" i="5" s="1"/>
  <c r="L541" i="5" s="1"/>
  <c r="J542" i="5" a="1"/>
  <c r="J542" i="5" s="1"/>
  <c r="K542" i="5" s="1"/>
  <c r="L542" i="5" s="1"/>
  <c r="J543" i="5" a="1"/>
  <c r="J543" i="5" s="1"/>
  <c r="J544" i="5" a="1"/>
  <c r="J544" i="5" s="1"/>
  <c r="K544" i="5" s="1"/>
  <c r="L544" i="5" s="1"/>
  <c r="J545" i="5" a="1"/>
  <c r="J545" i="5" s="1"/>
  <c r="J546" i="5" a="1"/>
  <c r="J546" i="5" s="1"/>
  <c r="J547" i="5" a="1"/>
  <c r="J547" i="5" s="1"/>
  <c r="J548" i="5" a="1"/>
  <c r="J548" i="5" s="1"/>
  <c r="K548" i="5" s="1"/>
  <c r="L548" i="5" s="1"/>
  <c r="J549" i="5" a="1"/>
  <c r="J549" i="5" s="1"/>
  <c r="K549" i="5" s="1"/>
  <c r="L549" i="5" s="1"/>
  <c r="J550" i="5" a="1"/>
  <c r="J550" i="5" s="1"/>
  <c r="K550" i="5" s="1"/>
  <c r="L550" i="5" s="1"/>
  <c r="J551" i="5" a="1"/>
  <c r="J551" i="5" s="1"/>
  <c r="J552" i="5" a="1"/>
  <c r="J552" i="5" s="1"/>
  <c r="K552" i="5" s="1"/>
  <c r="L552" i="5" s="1"/>
  <c r="J553" i="5" a="1"/>
  <c r="J553" i="5" s="1"/>
  <c r="J554" i="5" a="1"/>
  <c r="J554" i="5" s="1"/>
  <c r="K554" i="5" s="1"/>
  <c r="L554" i="5" s="1"/>
  <c r="J555" i="5" a="1"/>
  <c r="J555" i="5" s="1"/>
  <c r="J556" i="5" a="1"/>
  <c r="J556" i="5" s="1"/>
  <c r="K556" i="5" s="1"/>
  <c r="L556" i="5" s="1"/>
  <c r="J557" i="5" a="1"/>
  <c r="J557" i="5" s="1"/>
  <c r="K557" i="5" s="1"/>
  <c r="L557" i="5" s="1"/>
  <c r="J558" i="5" a="1"/>
  <c r="J558" i="5" s="1"/>
  <c r="K558" i="5" s="1"/>
  <c r="L558" i="5" s="1"/>
  <c r="J559" i="5" a="1"/>
  <c r="J559" i="5" s="1"/>
  <c r="J560" i="5" a="1"/>
  <c r="J560" i="5" s="1"/>
  <c r="K560" i="5" s="1"/>
  <c r="L560" i="5" s="1"/>
  <c r="J561" i="5" a="1"/>
  <c r="J561" i="5" s="1"/>
  <c r="J562" i="5" a="1"/>
  <c r="J562" i="5" s="1"/>
  <c r="K562" i="5" s="1"/>
  <c r="L562" i="5" s="1"/>
  <c r="J563" i="5" a="1"/>
  <c r="J563" i="5" s="1"/>
  <c r="J564" i="5" a="1"/>
  <c r="J564" i="5" s="1"/>
  <c r="K564" i="5" s="1"/>
  <c r="L564" i="5" s="1"/>
  <c r="J565" i="5" a="1"/>
  <c r="J565" i="5" s="1"/>
  <c r="K565" i="5" s="1"/>
  <c r="L565" i="5" s="1"/>
  <c r="J566" i="5" a="1"/>
  <c r="J566" i="5" s="1"/>
  <c r="K566" i="5" s="1"/>
  <c r="L566" i="5" s="1"/>
  <c r="J567" i="5" a="1"/>
  <c r="J567" i="5" s="1"/>
  <c r="J568" i="5" a="1"/>
  <c r="J568" i="5" s="1"/>
  <c r="K568" i="5" s="1"/>
  <c r="L568" i="5" s="1"/>
  <c r="J569" i="5" a="1"/>
  <c r="J569" i="5" s="1"/>
  <c r="J570" i="5" a="1"/>
  <c r="J570" i="5" s="1"/>
  <c r="K570" i="5" s="1"/>
  <c r="L570" i="5" s="1"/>
  <c r="J571" i="5" a="1"/>
  <c r="J571" i="5" s="1"/>
  <c r="J572" i="5" a="1"/>
  <c r="J572" i="5" s="1"/>
  <c r="J573" i="5" a="1"/>
  <c r="J573" i="5" s="1"/>
  <c r="K573" i="5" s="1"/>
  <c r="L573" i="5" s="1"/>
  <c r="J574" i="5" a="1"/>
  <c r="J574" i="5" s="1"/>
  <c r="K574" i="5" s="1"/>
  <c r="L574" i="5" s="1"/>
  <c r="J575" i="5" a="1"/>
  <c r="J575" i="5" s="1"/>
  <c r="J576" i="5" a="1"/>
  <c r="J576" i="5" s="1"/>
  <c r="K576" i="5" s="1"/>
  <c r="L576" i="5" s="1"/>
  <c r="J577" i="5" a="1"/>
  <c r="J577" i="5" s="1"/>
  <c r="J578" i="5" a="1"/>
  <c r="J578" i="5" s="1"/>
  <c r="J579" i="5" a="1"/>
  <c r="J579" i="5" s="1"/>
  <c r="J580" i="5" a="1"/>
  <c r="J580" i="5" s="1"/>
  <c r="K580" i="5" s="1"/>
  <c r="L580" i="5" s="1"/>
  <c r="J581" i="5" a="1"/>
  <c r="J581" i="5" s="1"/>
  <c r="K581" i="5" s="1"/>
  <c r="L581" i="5" s="1"/>
  <c r="J582" i="5" a="1"/>
  <c r="J582" i="5" s="1"/>
  <c r="K582" i="5" s="1"/>
  <c r="L582" i="5" s="1"/>
  <c r="J583" i="5" a="1"/>
  <c r="J583" i="5" s="1"/>
  <c r="K583" i="5" s="1"/>
  <c r="L583" i="5" s="1"/>
  <c r="J584" i="5" a="1"/>
  <c r="J584" i="5" s="1"/>
  <c r="K584" i="5" s="1"/>
  <c r="L584" i="5" s="1"/>
  <c r="J585" i="5" a="1"/>
  <c r="J585" i="5" s="1"/>
  <c r="J586" i="5" a="1"/>
  <c r="J586" i="5" s="1"/>
  <c r="K586" i="5" s="1"/>
  <c r="L586" i="5" s="1"/>
  <c r="J587" i="5" a="1"/>
  <c r="J587" i="5" s="1"/>
  <c r="J588" i="5" a="1"/>
  <c r="J588" i="5" s="1"/>
  <c r="K588" i="5" s="1"/>
  <c r="L588" i="5" s="1"/>
  <c r="J589" i="5" a="1"/>
  <c r="J589" i="5" s="1"/>
  <c r="K589" i="5" s="1"/>
  <c r="L589" i="5" s="1"/>
  <c r="J590" i="5" a="1"/>
  <c r="J590" i="5" s="1"/>
  <c r="K590" i="5" s="1"/>
  <c r="L590" i="5" s="1"/>
  <c r="J591" i="5" a="1"/>
  <c r="J591" i="5" s="1"/>
  <c r="K591" i="5" s="1"/>
  <c r="L591" i="5" s="1"/>
  <c r="J592" i="5" a="1"/>
  <c r="J592" i="5" s="1"/>
  <c r="K592" i="5" s="1"/>
  <c r="L592" i="5" s="1"/>
  <c r="J593" i="5" a="1"/>
  <c r="J593" i="5" s="1"/>
  <c r="J594" i="5" a="1"/>
  <c r="J594" i="5" s="1"/>
  <c r="J595" i="5" a="1"/>
  <c r="J595" i="5" s="1"/>
  <c r="J596" i="5" a="1"/>
  <c r="J596" i="5" s="1"/>
  <c r="K596" i="5" s="1"/>
  <c r="L596" i="5" s="1"/>
  <c r="J597" i="5" a="1"/>
  <c r="J597" i="5" s="1"/>
  <c r="K597" i="5" s="1"/>
  <c r="L597" i="5" s="1"/>
  <c r="J598" i="5" a="1"/>
  <c r="J598" i="5" s="1"/>
  <c r="K598" i="5" s="1"/>
  <c r="L598" i="5" s="1"/>
  <c r="J599" i="5" a="1"/>
  <c r="J599" i="5" s="1"/>
  <c r="K599" i="5" s="1"/>
  <c r="L599" i="5" s="1"/>
  <c r="J600" i="5" a="1"/>
  <c r="J600" i="5" s="1"/>
  <c r="K600" i="5" s="1"/>
  <c r="L600" i="5" s="1"/>
  <c r="J601" i="5" a="1"/>
  <c r="J601" i="5" s="1"/>
  <c r="J602" i="5" a="1"/>
  <c r="J602" i="5" s="1"/>
  <c r="K602" i="5" s="1"/>
  <c r="L602" i="5" s="1"/>
  <c r="J603" i="5" a="1"/>
  <c r="J603" i="5" s="1"/>
  <c r="J604" i="5" a="1"/>
  <c r="J604" i="5" s="1"/>
  <c r="K604" i="5" s="1"/>
  <c r="L604" i="5" s="1"/>
  <c r="J605" i="5" a="1"/>
  <c r="J605" i="5" s="1"/>
  <c r="K605" i="5" s="1"/>
  <c r="L605" i="5" s="1"/>
  <c r="J606" i="5" a="1"/>
  <c r="J606" i="5" s="1"/>
  <c r="K606" i="5" s="1"/>
  <c r="L606" i="5" s="1"/>
  <c r="J607" i="5" a="1"/>
  <c r="J607" i="5" s="1"/>
  <c r="J608" i="5" a="1"/>
  <c r="J608" i="5" s="1"/>
  <c r="K608" i="5" s="1"/>
  <c r="L608" i="5" s="1"/>
  <c r="J609" i="5" a="1"/>
  <c r="J609" i="5" s="1"/>
  <c r="J610" i="5" a="1"/>
  <c r="J610" i="5" s="1"/>
  <c r="K610" i="5" s="1"/>
  <c r="L610" i="5" s="1"/>
  <c r="J611" i="5" a="1"/>
  <c r="J611" i="5" s="1"/>
  <c r="J612" i="5" a="1"/>
  <c r="J612" i="5" s="1"/>
  <c r="K612" i="5" s="1"/>
  <c r="L612" i="5" s="1"/>
  <c r="J613" i="5" a="1"/>
  <c r="J613" i="5" s="1"/>
  <c r="K613" i="5" s="1"/>
  <c r="L613" i="5" s="1"/>
  <c r="J614" i="5" a="1"/>
  <c r="J614" i="5" s="1"/>
  <c r="K614" i="5" s="1"/>
  <c r="L614" i="5" s="1"/>
  <c r="J615" i="5" a="1"/>
  <c r="J615" i="5" s="1"/>
  <c r="J616" i="5" a="1"/>
  <c r="J616" i="5" s="1"/>
  <c r="K616" i="5" s="1"/>
  <c r="L616" i="5" s="1"/>
  <c r="J617" i="5" a="1"/>
  <c r="J617" i="5" s="1"/>
  <c r="J618" i="5" a="1"/>
  <c r="J618" i="5" s="1"/>
  <c r="K618" i="5" s="1"/>
  <c r="L618" i="5" s="1"/>
  <c r="J619" i="5" a="1"/>
  <c r="J619" i="5" s="1"/>
  <c r="J620" i="5" a="1"/>
  <c r="J620" i="5" s="1"/>
  <c r="K620" i="5" s="1"/>
  <c r="L620" i="5" s="1"/>
  <c r="J621" i="5" a="1"/>
  <c r="J621" i="5" s="1"/>
  <c r="K621" i="5" s="1"/>
  <c r="L621" i="5" s="1"/>
  <c r="J622" i="5" a="1"/>
  <c r="J622" i="5" s="1"/>
  <c r="K622" i="5" s="1"/>
  <c r="L622" i="5" s="1"/>
  <c r="J623" i="5" a="1"/>
  <c r="J623" i="5" s="1"/>
  <c r="K623" i="5" s="1"/>
  <c r="L623" i="5" s="1"/>
  <c r="J624" i="5" a="1"/>
  <c r="J624" i="5" s="1"/>
  <c r="K624" i="5" s="1"/>
  <c r="L624" i="5" s="1"/>
  <c r="J625" i="5" a="1"/>
  <c r="J625" i="5" s="1"/>
  <c r="J626" i="5" a="1"/>
  <c r="J626" i="5" s="1"/>
  <c r="K626" i="5" s="1"/>
  <c r="L626" i="5" s="1"/>
  <c r="J627" i="5" a="1"/>
  <c r="J627" i="5" s="1"/>
  <c r="J628" i="5" a="1"/>
  <c r="J628" i="5" s="1"/>
  <c r="K628" i="5" s="1"/>
  <c r="L628" i="5" s="1"/>
  <c r="J629" i="5" a="1"/>
  <c r="J629" i="5" s="1"/>
  <c r="K629" i="5" s="1"/>
  <c r="L629" i="5" s="1"/>
  <c r="J630" i="5" a="1"/>
  <c r="J630" i="5" s="1"/>
  <c r="K630" i="5" s="1"/>
  <c r="L630" i="5" s="1"/>
  <c r="J631" i="5" a="1"/>
  <c r="J631" i="5" s="1"/>
  <c r="K631" i="5" s="1"/>
  <c r="L631" i="5" s="1"/>
  <c r="J632" i="5" a="1"/>
  <c r="J632" i="5" s="1"/>
  <c r="K632" i="5" s="1"/>
  <c r="L632" i="5" s="1"/>
  <c r="J633" i="5" a="1"/>
  <c r="J633" i="5" s="1"/>
  <c r="J634" i="5" a="1"/>
  <c r="J634" i="5" s="1"/>
  <c r="K634" i="5" s="1"/>
  <c r="L634" i="5" s="1"/>
  <c r="J635" i="5" a="1"/>
  <c r="J635" i="5" s="1"/>
  <c r="J636" i="5" a="1"/>
  <c r="J636" i="5" s="1"/>
  <c r="K636" i="5" s="1"/>
  <c r="L636" i="5" s="1"/>
  <c r="J637" i="5" a="1"/>
  <c r="J637" i="5" s="1"/>
  <c r="K637" i="5" s="1"/>
  <c r="L637" i="5" s="1"/>
  <c r="J638" i="5" a="1"/>
  <c r="J638" i="5" s="1"/>
  <c r="K638" i="5" s="1"/>
  <c r="L638" i="5" s="1"/>
  <c r="J639" i="5" a="1"/>
  <c r="J639" i="5" s="1"/>
  <c r="K639" i="5" s="1"/>
  <c r="L639" i="5" s="1"/>
  <c r="J640" i="5" a="1"/>
  <c r="J640" i="5" s="1"/>
  <c r="K640" i="5" s="1"/>
  <c r="L640" i="5" s="1"/>
  <c r="J641" i="5" a="1"/>
  <c r="J641" i="5" s="1"/>
  <c r="J642" i="5" a="1"/>
  <c r="J642" i="5" s="1"/>
  <c r="J643" i="5" a="1"/>
  <c r="J643" i="5" s="1"/>
  <c r="J644" i="5" a="1"/>
  <c r="J644" i="5" s="1"/>
  <c r="K644" i="5" s="1"/>
  <c r="L644" i="5" s="1"/>
  <c r="J645" i="5" a="1"/>
  <c r="J645" i="5" s="1"/>
  <c r="K645" i="5" s="1"/>
  <c r="L645" i="5" s="1"/>
  <c r="J646" i="5" a="1"/>
  <c r="J646" i="5" s="1"/>
  <c r="K646" i="5" s="1"/>
  <c r="L646" i="5" s="1"/>
  <c r="J647" i="5" a="1"/>
  <c r="J647" i="5" s="1"/>
  <c r="J648" i="5" a="1"/>
  <c r="J648" i="5" s="1"/>
  <c r="K648" i="5" s="1"/>
  <c r="L648" i="5" s="1"/>
  <c r="J649" i="5" a="1"/>
  <c r="J649" i="5" s="1"/>
  <c r="J650" i="5" a="1"/>
  <c r="J650" i="5" s="1"/>
  <c r="J651" i="5" a="1"/>
  <c r="J651" i="5" s="1"/>
  <c r="J652" i="5" a="1"/>
  <c r="J652" i="5" s="1"/>
  <c r="K652" i="5" s="1"/>
  <c r="L652" i="5" s="1"/>
  <c r="J653" i="5" a="1"/>
  <c r="J653" i="5" s="1"/>
  <c r="K653" i="5" s="1"/>
  <c r="L653" i="5" s="1"/>
  <c r="J654" i="5" a="1"/>
  <c r="J654" i="5" s="1"/>
  <c r="K654" i="5" s="1"/>
  <c r="L654" i="5" s="1"/>
  <c r="J655" i="5" a="1"/>
  <c r="J655" i="5" s="1"/>
  <c r="J656" i="5" a="1"/>
  <c r="J656" i="5" s="1"/>
  <c r="K656" i="5" s="1"/>
  <c r="L656" i="5" s="1"/>
  <c r="J657" i="5" a="1"/>
  <c r="J657" i="5" s="1"/>
  <c r="J658" i="5" a="1"/>
  <c r="J658" i="5" s="1"/>
  <c r="K658" i="5" s="1"/>
  <c r="L658" i="5" s="1"/>
  <c r="J659" i="5" a="1"/>
  <c r="J659" i="5" s="1"/>
  <c r="J660" i="5" a="1"/>
  <c r="J660" i="5" s="1"/>
  <c r="K660" i="5" s="1"/>
  <c r="L660" i="5" s="1"/>
  <c r="J661" i="5" a="1"/>
  <c r="J661" i="5" s="1"/>
  <c r="K661" i="5" s="1"/>
  <c r="L661" i="5" s="1"/>
  <c r="J662" i="5" a="1"/>
  <c r="J662" i="5" s="1"/>
  <c r="K662" i="5" s="1"/>
  <c r="L662" i="5" s="1"/>
  <c r="J663" i="5" a="1"/>
  <c r="J663" i="5" s="1"/>
  <c r="K663" i="5" s="1"/>
  <c r="L663" i="5" s="1"/>
  <c r="J664" i="5" a="1"/>
  <c r="J664" i="5" s="1"/>
  <c r="K664" i="5" s="1"/>
  <c r="L664" i="5" s="1"/>
  <c r="J665" i="5" a="1"/>
  <c r="J665" i="5" s="1"/>
  <c r="J666" i="5" a="1"/>
  <c r="J666" i="5" s="1"/>
  <c r="K666" i="5" s="1"/>
  <c r="L666" i="5" s="1"/>
  <c r="J667" i="5" a="1"/>
  <c r="J667" i="5" s="1"/>
  <c r="J668" i="5" a="1"/>
  <c r="J668" i="5" s="1"/>
  <c r="K668" i="5" s="1"/>
  <c r="L668" i="5" s="1"/>
  <c r="J669" i="5" a="1"/>
  <c r="J669" i="5" s="1"/>
  <c r="K669" i="5" s="1"/>
  <c r="L669" i="5" s="1"/>
  <c r="J670" i="5" a="1"/>
  <c r="J670" i="5" s="1"/>
  <c r="K670" i="5" s="1"/>
  <c r="L670" i="5" s="1"/>
  <c r="J671" i="5" a="1"/>
  <c r="J671" i="5" s="1"/>
  <c r="K671" i="5" s="1"/>
  <c r="L671" i="5" s="1"/>
  <c r="J672" i="5" a="1"/>
  <c r="J672" i="5" s="1"/>
  <c r="K672" i="5" s="1"/>
  <c r="L672" i="5" s="1"/>
  <c r="J673" i="5" a="1"/>
  <c r="J673" i="5" s="1"/>
  <c r="J674" i="5" a="1"/>
  <c r="J674" i="5" s="1"/>
  <c r="K674" i="5" s="1"/>
  <c r="L674" i="5" s="1"/>
  <c r="J675" i="5" a="1"/>
  <c r="J675" i="5" s="1"/>
  <c r="J676" i="5" a="1"/>
  <c r="J676" i="5" s="1"/>
  <c r="K676" i="5" s="1"/>
  <c r="L676" i="5" s="1"/>
  <c r="J677" i="5" a="1"/>
  <c r="J677" i="5" s="1"/>
  <c r="K677" i="5" s="1"/>
  <c r="L677" i="5" s="1"/>
  <c r="J678" i="5" a="1"/>
  <c r="J678" i="5" s="1"/>
  <c r="K678" i="5" s="1"/>
  <c r="L678" i="5" s="1"/>
  <c r="J679" i="5" a="1"/>
  <c r="J679" i="5" s="1"/>
  <c r="K679" i="5" s="1"/>
  <c r="L679" i="5" s="1"/>
  <c r="J680" i="5" a="1"/>
  <c r="J680" i="5" s="1"/>
  <c r="K680" i="5" s="1"/>
  <c r="L680" i="5" s="1"/>
  <c r="J681" i="5" a="1"/>
  <c r="J681" i="5" s="1"/>
  <c r="J682" i="5" a="1"/>
  <c r="J682" i="5" s="1"/>
  <c r="K682" i="5" s="1"/>
  <c r="L682" i="5" s="1"/>
  <c r="J683" i="5" a="1"/>
  <c r="J683" i="5" s="1"/>
  <c r="J684" i="5" a="1"/>
  <c r="J684" i="5" s="1"/>
  <c r="K684" i="5" s="1"/>
  <c r="L684" i="5" s="1"/>
  <c r="J685" i="5" a="1"/>
  <c r="J685" i="5" s="1"/>
  <c r="K685" i="5" s="1"/>
  <c r="L685" i="5" s="1"/>
  <c r="J686" i="5" a="1"/>
  <c r="J686" i="5" s="1"/>
  <c r="K686" i="5" s="1"/>
  <c r="L686" i="5" s="1"/>
  <c r="J687" i="5" a="1"/>
  <c r="J687" i="5" s="1"/>
  <c r="J688" i="5" a="1"/>
  <c r="J688" i="5" s="1"/>
  <c r="K688" i="5" s="1"/>
  <c r="L688" i="5" s="1"/>
  <c r="J689" i="5" a="1"/>
  <c r="J689" i="5" s="1"/>
  <c r="J690" i="5" a="1"/>
  <c r="J690" i="5" s="1"/>
  <c r="K690" i="5" s="1"/>
  <c r="L690" i="5" s="1"/>
  <c r="J691" i="5" a="1"/>
  <c r="J691" i="5" s="1"/>
  <c r="J692" i="5" a="1"/>
  <c r="J692" i="5" s="1"/>
  <c r="K692" i="5" s="1"/>
  <c r="L692" i="5" s="1"/>
  <c r="J693" i="5" a="1"/>
  <c r="J693" i="5" s="1"/>
  <c r="K693" i="5" s="1"/>
  <c r="L693" i="5" s="1"/>
  <c r="J694" i="5" a="1"/>
  <c r="J694" i="5" s="1"/>
  <c r="K694" i="5" s="1"/>
  <c r="L694" i="5" s="1"/>
  <c r="J695" i="5" a="1"/>
  <c r="J695" i="5" s="1"/>
  <c r="J696" i="5" a="1"/>
  <c r="J696" i="5" s="1"/>
  <c r="K696" i="5" s="1"/>
  <c r="L696" i="5" s="1"/>
  <c r="J697" i="5" a="1"/>
  <c r="J697" i="5" s="1"/>
  <c r="J698" i="5" a="1"/>
  <c r="J698" i="5" s="1"/>
  <c r="K698" i="5" s="1"/>
  <c r="L698" i="5" s="1"/>
  <c r="J699" i="5" a="1"/>
  <c r="J699" i="5" s="1"/>
  <c r="J700" i="5" a="1"/>
  <c r="J700" i="5" s="1"/>
  <c r="K700" i="5" s="1"/>
  <c r="L700" i="5" s="1"/>
  <c r="J701" i="5" a="1"/>
  <c r="J701" i="5" s="1"/>
  <c r="K701" i="5" s="1"/>
  <c r="L701" i="5" s="1"/>
  <c r="J702" i="5" a="1"/>
  <c r="J702" i="5" s="1"/>
  <c r="K702" i="5" s="1"/>
  <c r="L702" i="5" s="1"/>
  <c r="J703" i="5" a="1"/>
  <c r="J703" i="5" s="1"/>
  <c r="J704" i="5" a="1"/>
  <c r="J704" i="5" s="1"/>
  <c r="K704" i="5" s="1"/>
  <c r="L704" i="5" s="1"/>
  <c r="J705" i="5" a="1"/>
  <c r="J705" i="5" s="1"/>
  <c r="J706" i="5" a="1"/>
  <c r="J706" i="5" s="1"/>
  <c r="K706" i="5" s="1"/>
  <c r="L706" i="5" s="1"/>
  <c r="J707" i="5" a="1"/>
  <c r="J707" i="5" s="1"/>
  <c r="J708" i="5" a="1"/>
  <c r="J708" i="5" s="1"/>
  <c r="K708" i="5" s="1"/>
  <c r="L708" i="5" s="1"/>
  <c r="J709" i="5" a="1"/>
  <c r="J709" i="5" s="1"/>
  <c r="K709" i="5" s="1"/>
  <c r="L709" i="5" s="1"/>
  <c r="J710" i="5" a="1"/>
  <c r="J710" i="5" s="1"/>
  <c r="K710" i="5" s="1"/>
  <c r="L710" i="5" s="1"/>
  <c r="J711" i="5" a="1"/>
  <c r="J711" i="5" s="1"/>
  <c r="J712" i="5" a="1"/>
  <c r="J712" i="5" s="1"/>
  <c r="K712" i="5" s="1"/>
  <c r="L712" i="5" s="1"/>
  <c r="J713" i="5" a="1"/>
  <c r="J713" i="5" s="1"/>
  <c r="J714" i="5" a="1"/>
  <c r="J714" i="5" s="1"/>
  <c r="K714" i="5" s="1"/>
  <c r="L714" i="5" s="1"/>
  <c r="J715" i="5" a="1"/>
  <c r="J715" i="5" s="1"/>
  <c r="J716" i="5" a="1"/>
  <c r="J716" i="5" s="1"/>
  <c r="K716" i="5" s="1"/>
  <c r="L716" i="5" s="1"/>
  <c r="J717" i="5" a="1"/>
  <c r="J717" i="5" s="1"/>
  <c r="K717" i="5" s="1"/>
  <c r="L717" i="5" s="1"/>
  <c r="J718" i="5" a="1"/>
  <c r="J718" i="5" s="1"/>
  <c r="K718" i="5" s="1"/>
  <c r="L718" i="5" s="1"/>
  <c r="J719" i="5" a="1"/>
  <c r="J719" i="5" s="1"/>
  <c r="J720" i="5" a="1"/>
  <c r="J720" i="5" s="1"/>
  <c r="K720" i="5" s="1"/>
  <c r="L720" i="5" s="1"/>
  <c r="J721" i="5" a="1"/>
  <c r="J721" i="5" s="1"/>
  <c r="J722" i="5" a="1"/>
  <c r="J722" i="5" s="1"/>
  <c r="J723" i="5" a="1"/>
  <c r="J723" i="5" s="1"/>
  <c r="J724" i="5" a="1"/>
  <c r="J724" i="5" s="1"/>
  <c r="K724" i="5" s="1"/>
  <c r="L724" i="5" s="1"/>
  <c r="J725" i="5" a="1"/>
  <c r="J725" i="5" s="1"/>
  <c r="K725" i="5" s="1"/>
  <c r="L725" i="5" s="1"/>
  <c r="J726" i="5" a="1"/>
  <c r="J726" i="5" s="1"/>
  <c r="K726" i="5" s="1"/>
  <c r="L726" i="5" s="1"/>
  <c r="J727" i="5" a="1"/>
  <c r="J727" i="5" s="1"/>
  <c r="K727" i="5" s="1"/>
  <c r="L727" i="5" s="1"/>
  <c r="J728" i="5" a="1"/>
  <c r="J728" i="5" s="1"/>
  <c r="K728" i="5" s="1"/>
  <c r="L728" i="5" s="1"/>
  <c r="J729" i="5" a="1"/>
  <c r="J729" i="5" s="1"/>
  <c r="J730" i="5" a="1"/>
  <c r="J730" i="5" s="1"/>
  <c r="K730" i="5" s="1"/>
  <c r="L730" i="5" s="1"/>
  <c r="J731" i="5" a="1"/>
  <c r="J731" i="5" s="1"/>
  <c r="J732" i="5" a="1"/>
  <c r="J732" i="5" s="1"/>
  <c r="K732" i="5" s="1"/>
  <c r="L732" i="5" s="1"/>
  <c r="J733" i="5" a="1"/>
  <c r="J733" i="5" s="1"/>
  <c r="K733" i="5" s="1"/>
  <c r="L733" i="5" s="1"/>
  <c r="J734" i="5" a="1"/>
  <c r="J734" i="5" s="1"/>
  <c r="K734" i="5" s="1"/>
  <c r="L734" i="5" s="1"/>
  <c r="J735" i="5" a="1"/>
  <c r="J735" i="5" s="1"/>
  <c r="K735" i="5" s="1"/>
  <c r="L735" i="5" s="1"/>
  <c r="J736" i="5" a="1"/>
  <c r="J736" i="5" s="1"/>
  <c r="K736" i="5" s="1"/>
  <c r="L736" i="5" s="1"/>
  <c r="J737" i="5" a="1"/>
  <c r="J737" i="5" s="1"/>
  <c r="J738" i="5" a="1"/>
  <c r="J738" i="5" s="1"/>
  <c r="K738" i="5" s="1"/>
  <c r="L738" i="5" s="1"/>
  <c r="J739" i="5" a="1"/>
  <c r="J739" i="5" s="1"/>
  <c r="J740" i="5" a="1"/>
  <c r="J740" i="5" s="1"/>
  <c r="K740" i="5" s="1"/>
  <c r="L740" i="5" s="1"/>
  <c r="J741" i="5" a="1"/>
  <c r="J741" i="5" s="1"/>
  <c r="K741" i="5" s="1"/>
  <c r="L741" i="5" s="1"/>
  <c r="J742" i="5" a="1"/>
  <c r="J742" i="5" s="1"/>
  <c r="K742" i="5" s="1"/>
  <c r="L742" i="5" s="1"/>
  <c r="J743" i="5" a="1"/>
  <c r="J743" i="5" s="1"/>
  <c r="J744" i="5" a="1"/>
  <c r="J744" i="5" s="1"/>
  <c r="K744" i="5" s="1"/>
  <c r="L744" i="5" s="1"/>
  <c r="J745" i="5" a="1"/>
  <c r="J745" i="5" s="1"/>
  <c r="J746" i="5" a="1"/>
  <c r="J746" i="5" s="1"/>
  <c r="J747" i="5" a="1"/>
  <c r="J747" i="5" s="1"/>
  <c r="J748" i="5" a="1"/>
  <c r="J748" i="5" s="1"/>
  <c r="K748" i="5" s="1"/>
  <c r="L748" i="5" s="1"/>
  <c r="J749" i="5" a="1"/>
  <c r="J749" i="5" s="1"/>
  <c r="K749" i="5" s="1"/>
  <c r="L749" i="5" s="1"/>
  <c r="J750" i="5" a="1"/>
  <c r="J750" i="5" s="1"/>
  <c r="K750" i="5" s="1"/>
  <c r="L750" i="5" s="1"/>
  <c r="J751" i="5" a="1"/>
  <c r="J751" i="5" s="1"/>
  <c r="J752" i="5" a="1"/>
  <c r="J752" i="5" s="1"/>
  <c r="K752" i="5" s="1"/>
  <c r="L752" i="5" s="1"/>
  <c r="J753" i="5" a="1"/>
  <c r="J753" i="5" s="1"/>
  <c r="J754" i="5" a="1"/>
  <c r="J754" i="5" s="1"/>
  <c r="K754" i="5" s="1"/>
  <c r="L754" i="5" s="1"/>
  <c r="J755" i="5" a="1"/>
  <c r="J755" i="5" s="1"/>
  <c r="J756" i="5" a="1"/>
  <c r="J756" i="5" s="1"/>
  <c r="J757" i="5" a="1"/>
  <c r="J757" i="5" s="1"/>
  <c r="K757" i="5" s="1"/>
  <c r="L757" i="5" s="1"/>
  <c r="J758" i="5" a="1"/>
  <c r="J758" i="5" s="1"/>
  <c r="K758" i="5" s="1"/>
  <c r="L758" i="5" s="1"/>
  <c r="J759" i="5" a="1"/>
  <c r="J759" i="5" s="1"/>
  <c r="K759" i="5" s="1"/>
  <c r="L759" i="5" s="1"/>
  <c r="J760" i="5" a="1"/>
  <c r="J760" i="5" s="1"/>
  <c r="K760" i="5" s="1"/>
  <c r="L760" i="5" s="1"/>
  <c r="J761" i="5" a="1"/>
  <c r="J761" i="5" s="1"/>
  <c r="J762" i="5" a="1"/>
  <c r="J762" i="5" s="1"/>
  <c r="K762" i="5" s="1"/>
  <c r="L762" i="5" s="1"/>
  <c r="J763" i="5" a="1"/>
  <c r="J763" i="5" s="1"/>
  <c r="J764" i="5" a="1"/>
  <c r="J764" i="5" s="1"/>
  <c r="J765" i="5" a="1"/>
  <c r="J765" i="5" s="1"/>
  <c r="K765" i="5" s="1"/>
  <c r="L765" i="5" s="1"/>
  <c r="J766" i="5" a="1"/>
  <c r="J766" i="5" s="1"/>
  <c r="K766" i="5" s="1"/>
  <c r="L766" i="5" s="1"/>
  <c r="J767" i="5" a="1"/>
  <c r="J767" i="5" s="1"/>
  <c r="K767" i="5" s="1"/>
  <c r="L767" i="5" s="1"/>
  <c r="J768" i="5" a="1"/>
  <c r="J768" i="5" s="1"/>
  <c r="K768" i="5" s="1"/>
  <c r="L768" i="5" s="1"/>
  <c r="J769" i="5" a="1"/>
  <c r="J769" i="5" s="1"/>
  <c r="J770" i="5" a="1"/>
  <c r="J770" i="5" s="1"/>
  <c r="K770" i="5" s="1"/>
  <c r="L770" i="5" s="1"/>
  <c r="J771" i="5" a="1"/>
  <c r="J771" i="5" s="1"/>
  <c r="K771" i="5" s="1"/>
  <c r="L771" i="5" s="1"/>
  <c r="J772" i="5" a="1"/>
  <c r="J772" i="5" s="1"/>
  <c r="K772" i="5" s="1"/>
  <c r="L772" i="5" s="1"/>
  <c r="J773" i="5" a="1"/>
  <c r="J773" i="5" s="1"/>
  <c r="K773" i="5" s="1"/>
  <c r="L773" i="5" s="1"/>
  <c r="J774" i="5" a="1"/>
  <c r="J774" i="5" s="1"/>
  <c r="K774" i="5" s="1"/>
  <c r="L774" i="5" s="1"/>
  <c r="J775" i="5" a="1"/>
  <c r="J775" i="5" s="1"/>
  <c r="K775" i="5" s="1"/>
  <c r="L775" i="5" s="1"/>
  <c r="J776" i="5" a="1"/>
  <c r="J776" i="5" s="1"/>
  <c r="K776" i="5" s="1"/>
  <c r="L776" i="5" s="1"/>
  <c r="J777" i="5" a="1"/>
  <c r="J777" i="5" s="1"/>
  <c r="J778" i="5" a="1"/>
  <c r="J778" i="5" s="1"/>
  <c r="K778" i="5" s="1"/>
  <c r="L778" i="5" s="1"/>
  <c r="J779" i="5" a="1"/>
  <c r="J779" i="5" s="1"/>
  <c r="J780" i="5" a="1"/>
  <c r="J780" i="5" s="1"/>
  <c r="K780" i="5" s="1"/>
  <c r="L780" i="5" s="1"/>
  <c r="J781" i="5" a="1"/>
  <c r="J781" i="5" s="1"/>
  <c r="K781" i="5" s="1"/>
  <c r="L781" i="5" s="1"/>
  <c r="J782" i="5" a="1"/>
  <c r="J782" i="5" s="1"/>
  <c r="K782" i="5" s="1"/>
  <c r="L782" i="5" s="1"/>
  <c r="J783" i="5" a="1"/>
  <c r="J783" i="5" s="1"/>
  <c r="K783" i="5" s="1"/>
  <c r="L783" i="5" s="1"/>
  <c r="J784" i="5" a="1"/>
  <c r="J784" i="5" s="1"/>
  <c r="K784" i="5" s="1"/>
  <c r="L784" i="5" s="1"/>
  <c r="J785" i="5" a="1"/>
  <c r="J785" i="5" s="1"/>
  <c r="J786" i="5" a="1"/>
  <c r="J786" i="5" s="1"/>
  <c r="K786" i="5" s="1"/>
  <c r="L786" i="5" s="1"/>
  <c r="J787" i="5" a="1"/>
  <c r="J787" i="5" s="1"/>
  <c r="J788" i="5" a="1"/>
  <c r="J788" i="5" s="1"/>
  <c r="K788" i="5" s="1"/>
  <c r="L788" i="5" s="1"/>
  <c r="J789" i="5" a="1"/>
  <c r="J789" i="5" s="1"/>
  <c r="K789" i="5" s="1"/>
  <c r="L789" i="5" s="1"/>
  <c r="J790" i="5" a="1"/>
  <c r="J790" i="5" s="1"/>
  <c r="K790" i="5" s="1"/>
  <c r="L790" i="5" s="1"/>
  <c r="J791" i="5" a="1"/>
  <c r="J791" i="5" s="1"/>
  <c r="J792" i="5" a="1"/>
  <c r="J792" i="5" s="1"/>
  <c r="K792" i="5" s="1"/>
  <c r="L792" i="5" s="1"/>
  <c r="J793" i="5" a="1"/>
  <c r="J793" i="5" s="1"/>
  <c r="J794" i="5" a="1"/>
  <c r="J794" i="5" s="1"/>
  <c r="K794" i="5" s="1"/>
  <c r="L794" i="5" s="1"/>
  <c r="J795" i="5" a="1"/>
  <c r="J795" i="5" s="1"/>
  <c r="K795" i="5" s="1"/>
  <c r="L795" i="5" s="1"/>
  <c r="J796" i="5" a="1"/>
  <c r="J796" i="5" s="1"/>
  <c r="K796" i="5" s="1"/>
  <c r="L796" i="5" s="1"/>
  <c r="J797" i="5" a="1"/>
  <c r="J797" i="5" s="1"/>
  <c r="K797" i="5" s="1"/>
  <c r="L797" i="5" s="1"/>
  <c r="J798" i="5" a="1"/>
  <c r="J798" i="5" s="1"/>
  <c r="K798" i="5" s="1"/>
  <c r="L798" i="5" s="1"/>
  <c r="J799" i="5" a="1"/>
  <c r="J799" i="5" s="1"/>
  <c r="J800" i="5" a="1"/>
  <c r="J800" i="5" s="1"/>
  <c r="K800" i="5" s="1"/>
  <c r="L800" i="5" s="1"/>
  <c r="J801" i="5" a="1"/>
  <c r="J801" i="5" s="1"/>
  <c r="J802" i="5" a="1"/>
  <c r="J802" i="5" s="1"/>
  <c r="K802" i="5" s="1"/>
  <c r="L802" i="5" s="1"/>
  <c r="J803" i="5" a="1"/>
  <c r="J803" i="5" s="1"/>
  <c r="J804" i="5" a="1"/>
  <c r="J804" i="5" s="1"/>
  <c r="K804" i="5" s="1"/>
  <c r="L804" i="5" s="1"/>
  <c r="J805" i="5" a="1"/>
  <c r="J805" i="5" s="1"/>
  <c r="K805" i="5" s="1"/>
  <c r="L805" i="5" s="1"/>
  <c r="J806" i="5" a="1"/>
  <c r="J806" i="5" s="1"/>
  <c r="K806" i="5" s="1"/>
  <c r="L806" i="5" s="1"/>
  <c r="J807" i="5" a="1"/>
  <c r="J807" i="5" s="1"/>
  <c r="J808" i="5" a="1"/>
  <c r="J808" i="5" s="1"/>
  <c r="K808" i="5" s="1"/>
  <c r="L808" i="5" s="1"/>
  <c r="J809" i="5" a="1"/>
  <c r="J809" i="5" s="1"/>
  <c r="J810" i="5" a="1"/>
  <c r="J810" i="5" s="1"/>
  <c r="K810" i="5" s="1"/>
  <c r="L810" i="5" s="1"/>
  <c r="J811" i="5" a="1"/>
  <c r="J811" i="5" s="1"/>
  <c r="J812" i="5" a="1"/>
  <c r="J812" i="5" s="1"/>
  <c r="K812" i="5" s="1"/>
  <c r="L812" i="5" s="1"/>
  <c r="J813" i="5" a="1"/>
  <c r="J813" i="5" s="1"/>
  <c r="K813" i="5" s="1"/>
  <c r="L813" i="5" s="1"/>
  <c r="J814" i="5" a="1"/>
  <c r="J814" i="5" s="1"/>
  <c r="K814" i="5" s="1"/>
  <c r="L814" i="5" s="1"/>
  <c r="J815" i="5" a="1"/>
  <c r="J815" i="5" s="1"/>
  <c r="K815" i="5" s="1"/>
  <c r="L815" i="5" s="1"/>
  <c r="J816" i="5" a="1"/>
  <c r="J816" i="5" s="1"/>
  <c r="K816" i="5" s="1"/>
  <c r="L816" i="5" s="1"/>
  <c r="J817" i="5" a="1"/>
  <c r="J817" i="5" s="1"/>
  <c r="J818" i="5" a="1"/>
  <c r="J818" i="5" s="1"/>
  <c r="K818" i="5" s="1"/>
  <c r="L818" i="5" s="1"/>
  <c r="J819" i="5" a="1"/>
  <c r="J819" i="5" s="1"/>
  <c r="J820" i="5" a="1"/>
  <c r="J820" i="5" s="1"/>
  <c r="K820" i="5" s="1"/>
  <c r="L820" i="5" s="1"/>
  <c r="J821" i="5" a="1"/>
  <c r="J821" i="5" s="1"/>
  <c r="K821" i="5" s="1"/>
  <c r="L821" i="5" s="1"/>
  <c r="J822" i="5" a="1"/>
  <c r="J822" i="5" s="1"/>
  <c r="K822" i="5" s="1"/>
  <c r="L822" i="5" s="1"/>
  <c r="J823" i="5" a="1"/>
  <c r="J823" i="5" s="1"/>
  <c r="K823" i="5" s="1"/>
  <c r="L823" i="5" s="1"/>
  <c r="J824" i="5" a="1"/>
  <c r="J824" i="5" s="1"/>
  <c r="K824" i="5" s="1"/>
  <c r="L824" i="5" s="1"/>
  <c r="J825" i="5" a="1"/>
  <c r="J825" i="5" s="1"/>
  <c r="J826" i="5" a="1"/>
  <c r="J826" i="5" s="1"/>
  <c r="K826" i="5" s="1"/>
  <c r="L826" i="5" s="1"/>
  <c r="J827" i="5" a="1"/>
  <c r="J827" i="5" s="1"/>
  <c r="J828" i="5" a="1"/>
  <c r="J828" i="5" s="1"/>
  <c r="K828" i="5" s="1"/>
  <c r="L828" i="5" s="1"/>
  <c r="J829" i="5" a="1"/>
  <c r="J829" i="5" s="1"/>
  <c r="K829" i="5" s="1"/>
  <c r="L829" i="5" s="1"/>
  <c r="J830" i="5" a="1"/>
  <c r="J830" i="5" s="1"/>
  <c r="K830" i="5" s="1"/>
  <c r="L830" i="5" s="1"/>
  <c r="J831" i="5" a="1"/>
  <c r="J831" i="5" s="1"/>
  <c r="J832" i="5" a="1"/>
  <c r="J832" i="5" s="1"/>
  <c r="K832" i="5" s="1"/>
  <c r="L832" i="5" s="1"/>
  <c r="J833" i="5" a="1"/>
  <c r="J833" i="5" s="1"/>
  <c r="J834" i="5" a="1"/>
  <c r="J834" i="5" s="1"/>
  <c r="K834" i="5" s="1"/>
  <c r="L834" i="5" s="1"/>
  <c r="J835" i="5" a="1"/>
  <c r="J835" i="5" s="1"/>
  <c r="J836" i="5" a="1"/>
  <c r="J836" i="5" s="1"/>
  <c r="K836" i="5" s="1"/>
  <c r="L836" i="5" s="1"/>
  <c r="J837" i="5" a="1"/>
  <c r="J837" i="5" s="1"/>
  <c r="K837" i="5" s="1"/>
  <c r="L837" i="5" s="1"/>
  <c r="J838" i="5" a="1"/>
  <c r="J838" i="5" s="1"/>
  <c r="K838" i="5" s="1"/>
  <c r="L838" i="5" s="1"/>
  <c r="J839" i="5" a="1"/>
  <c r="J839" i="5" s="1"/>
  <c r="J840" i="5" a="1"/>
  <c r="J840" i="5" s="1"/>
  <c r="K840" i="5" s="1"/>
  <c r="L840" i="5" s="1"/>
  <c r="J841" i="5" a="1"/>
  <c r="J841" i="5" s="1"/>
  <c r="J842" i="5" a="1"/>
  <c r="J842" i="5" s="1"/>
  <c r="K842" i="5" s="1"/>
  <c r="L842" i="5" s="1"/>
  <c r="J843" i="5" a="1"/>
  <c r="J843" i="5" s="1"/>
  <c r="J844" i="5" a="1"/>
  <c r="J844" i="5" s="1"/>
  <c r="K844" i="5" s="1"/>
  <c r="L844" i="5" s="1"/>
  <c r="J845" i="5" a="1"/>
  <c r="J845" i="5" s="1"/>
  <c r="K845" i="5" s="1"/>
  <c r="L845" i="5" s="1"/>
  <c r="J846" i="5" a="1"/>
  <c r="J846" i="5" s="1"/>
  <c r="K846" i="5" s="1"/>
  <c r="L846" i="5" s="1"/>
  <c r="J847" i="5" a="1"/>
  <c r="J847" i="5" s="1"/>
  <c r="K847" i="5" s="1"/>
  <c r="L847" i="5" s="1"/>
  <c r="J848" i="5" a="1"/>
  <c r="J848" i="5" s="1"/>
  <c r="K848" i="5" s="1"/>
  <c r="L848" i="5" s="1"/>
  <c r="J849" i="5" a="1"/>
  <c r="J849" i="5" s="1"/>
  <c r="J850" i="5" a="1"/>
  <c r="J850" i="5" s="1"/>
  <c r="K850" i="5" s="1"/>
  <c r="L850" i="5" s="1"/>
  <c r="J851" i="5" a="1"/>
  <c r="J851" i="5" s="1"/>
  <c r="J852" i="5" a="1"/>
  <c r="J852" i="5" s="1"/>
  <c r="K852" i="5" s="1"/>
  <c r="L852" i="5" s="1"/>
  <c r="J853" i="5" a="1"/>
  <c r="J853" i="5" s="1"/>
  <c r="K853" i="5" s="1"/>
  <c r="L853" i="5" s="1"/>
  <c r="J854" i="5" a="1"/>
  <c r="J854" i="5" s="1"/>
  <c r="K854" i="5" s="1"/>
  <c r="L854" i="5" s="1"/>
  <c r="J855" i="5" a="1"/>
  <c r="J855" i="5" s="1"/>
  <c r="J856" i="5" a="1"/>
  <c r="J856" i="5" s="1"/>
  <c r="K856" i="5" s="1"/>
  <c r="L856" i="5" s="1"/>
  <c r="J857" i="5" a="1"/>
  <c r="J857" i="5" s="1"/>
  <c r="J858" i="5" a="1"/>
  <c r="J858" i="5" s="1"/>
  <c r="K858" i="5" s="1"/>
  <c r="L858" i="5" s="1"/>
  <c r="J859" i="5" a="1"/>
  <c r="J859" i="5" s="1"/>
  <c r="J860" i="5" a="1"/>
  <c r="J860" i="5" s="1"/>
  <c r="K860" i="5" s="1"/>
  <c r="L860" i="5" s="1"/>
  <c r="J861" i="5" a="1"/>
  <c r="J861" i="5" s="1"/>
  <c r="K861" i="5" s="1"/>
  <c r="L861" i="5" s="1"/>
  <c r="J862" i="5" a="1"/>
  <c r="J862" i="5" s="1"/>
  <c r="K862" i="5" s="1"/>
  <c r="L862" i="5" s="1"/>
  <c r="J863" i="5" a="1"/>
  <c r="J863" i="5" s="1"/>
  <c r="K863" i="5" s="1"/>
  <c r="L863" i="5" s="1"/>
  <c r="J864" i="5" a="1"/>
  <c r="J864" i="5" s="1"/>
  <c r="K864" i="5" s="1"/>
  <c r="L864" i="5" s="1"/>
  <c r="J865" i="5" a="1"/>
  <c r="J865" i="5" s="1"/>
  <c r="J866" i="5" a="1"/>
  <c r="J866" i="5" s="1"/>
  <c r="K866" i="5" s="1"/>
  <c r="L866" i="5" s="1"/>
  <c r="J867" i="5" a="1"/>
  <c r="J867" i="5" s="1"/>
  <c r="K867" i="5" s="1"/>
  <c r="L867" i="5" s="1"/>
  <c r="J868" i="5" a="1"/>
  <c r="J868" i="5" s="1"/>
  <c r="K868" i="5" s="1"/>
  <c r="L868" i="5" s="1"/>
  <c r="J869" i="5" a="1"/>
  <c r="J869" i="5" s="1"/>
  <c r="K869" i="5" s="1"/>
  <c r="L869" i="5" s="1"/>
  <c r="J870" i="5" a="1"/>
  <c r="J870" i="5" s="1"/>
  <c r="K870" i="5" s="1"/>
  <c r="L870" i="5" s="1"/>
  <c r="J871" i="5" a="1"/>
  <c r="J871" i="5" s="1"/>
  <c r="K871" i="5" s="1"/>
  <c r="L871" i="5" s="1"/>
  <c r="J872" i="5" a="1"/>
  <c r="J872" i="5" s="1"/>
  <c r="K872" i="5" s="1"/>
  <c r="L872" i="5" s="1"/>
  <c r="J873" i="5" a="1"/>
  <c r="J873" i="5" s="1"/>
  <c r="J874" i="5" a="1"/>
  <c r="J874" i="5" s="1"/>
  <c r="K874" i="5" s="1"/>
  <c r="L874" i="5" s="1"/>
  <c r="J875" i="5" a="1"/>
  <c r="J875" i="5" s="1"/>
  <c r="K875" i="5" s="1"/>
  <c r="L875" i="5" s="1"/>
  <c r="J876" i="5" a="1"/>
  <c r="J876" i="5" s="1"/>
  <c r="K876" i="5" s="1"/>
  <c r="L876" i="5" s="1"/>
  <c r="J877" i="5" a="1"/>
  <c r="J877" i="5" s="1"/>
  <c r="K877" i="5" s="1"/>
  <c r="L877" i="5" s="1"/>
  <c r="J878" i="5" a="1"/>
  <c r="J878" i="5" s="1"/>
  <c r="K878" i="5" s="1"/>
  <c r="L878" i="5" s="1"/>
  <c r="J879" i="5" a="1"/>
  <c r="J879" i="5" s="1"/>
  <c r="J880" i="5" a="1"/>
  <c r="J880" i="5" s="1"/>
  <c r="K880" i="5" s="1"/>
  <c r="L880" i="5" s="1"/>
  <c r="J881" i="5" a="1"/>
  <c r="J881" i="5" s="1"/>
  <c r="J882" i="5" a="1"/>
  <c r="J882" i="5" s="1"/>
  <c r="K882" i="5" s="1"/>
  <c r="L882" i="5" s="1"/>
  <c r="J883" i="5" a="1"/>
  <c r="J883" i="5" s="1"/>
  <c r="J884" i="5" a="1"/>
  <c r="J884" i="5" s="1"/>
  <c r="K884" i="5" s="1"/>
  <c r="L884" i="5" s="1"/>
  <c r="J885" i="5" a="1"/>
  <c r="J885" i="5" s="1"/>
  <c r="K885" i="5" s="1"/>
  <c r="L885" i="5" s="1"/>
  <c r="J886" i="5" a="1"/>
  <c r="J886" i="5" s="1"/>
  <c r="K886" i="5" s="1"/>
  <c r="L886" i="5" s="1"/>
  <c r="J887" i="5" a="1"/>
  <c r="J887" i="5" s="1"/>
  <c r="J888" i="5" a="1"/>
  <c r="J888" i="5" s="1"/>
  <c r="K888" i="5" s="1"/>
  <c r="L888" i="5" s="1"/>
  <c r="J889" i="5" a="1"/>
  <c r="J889" i="5" s="1"/>
  <c r="J890" i="5" a="1"/>
  <c r="J890" i="5" s="1"/>
  <c r="K890" i="5" s="1"/>
  <c r="L890" i="5" s="1"/>
  <c r="J891" i="5" a="1"/>
  <c r="J891" i="5" s="1"/>
  <c r="J892" i="5" a="1"/>
  <c r="J892" i="5" s="1"/>
  <c r="K892" i="5" s="1"/>
  <c r="L892" i="5" s="1"/>
  <c r="J893" i="5" a="1"/>
  <c r="J893" i="5" s="1"/>
  <c r="K893" i="5" s="1"/>
  <c r="L893" i="5" s="1"/>
  <c r="J894" i="5" a="1"/>
  <c r="J894" i="5" s="1"/>
  <c r="K894" i="5" s="1"/>
  <c r="L894" i="5" s="1"/>
  <c r="J895" i="5" a="1"/>
  <c r="J895" i="5" s="1"/>
  <c r="K895" i="5" s="1"/>
  <c r="L895" i="5" s="1"/>
  <c r="J896" i="5" a="1"/>
  <c r="J896" i="5" s="1"/>
  <c r="K896" i="5" s="1"/>
  <c r="L896" i="5" s="1"/>
  <c r="J897" i="5" a="1"/>
  <c r="J897" i="5" s="1"/>
  <c r="K897" i="5" s="1"/>
  <c r="L897" i="5" s="1"/>
  <c r="J898" i="5" a="1"/>
  <c r="J898" i="5" s="1"/>
  <c r="K898" i="5" s="1"/>
  <c r="L898" i="5" s="1"/>
  <c r="J899" i="5" a="1"/>
  <c r="J899" i="5" s="1"/>
  <c r="J900" i="5" a="1"/>
  <c r="J900" i="5" s="1"/>
  <c r="K900" i="5" s="1"/>
  <c r="L900" i="5" s="1"/>
  <c r="J901" i="5" a="1"/>
  <c r="J901" i="5" s="1"/>
  <c r="K901" i="5" s="1"/>
  <c r="L901" i="5" s="1"/>
  <c r="J902" i="5" a="1"/>
  <c r="J902" i="5" s="1"/>
  <c r="K902" i="5" s="1"/>
  <c r="L902" i="5" s="1"/>
  <c r="J903" i="5" a="1"/>
  <c r="J903" i="5" s="1"/>
  <c r="K903" i="5" s="1"/>
  <c r="L903" i="5" s="1"/>
  <c r="J904" i="5" a="1"/>
  <c r="J904" i="5" s="1"/>
  <c r="K904" i="5" s="1"/>
  <c r="L904" i="5" s="1"/>
  <c r="J905" i="5" a="1"/>
  <c r="J905" i="5" s="1"/>
  <c r="K905" i="5" s="1"/>
  <c r="L905" i="5" s="1"/>
  <c r="J906" i="5" a="1"/>
  <c r="J906" i="5" s="1"/>
  <c r="K906" i="5" s="1"/>
  <c r="L906" i="5" s="1"/>
  <c r="J907" i="5" a="1"/>
  <c r="J907" i="5" s="1"/>
  <c r="J908" i="5" a="1"/>
  <c r="J908" i="5" s="1"/>
  <c r="K908" i="5" s="1"/>
  <c r="L908" i="5" s="1"/>
  <c r="J909" i="5" a="1"/>
  <c r="J909" i="5" s="1"/>
  <c r="K909" i="5" s="1"/>
  <c r="L909" i="5" s="1"/>
  <c r="J910" i="5" a="1"/>
  <c r="J910" i="5" s="1"/>
  <c r="K910" i="5" s="1"/>
  <c r="L910" i="5" s="1"/>
  <c r="J911" i="5" a="1"/>
  <c r="J911" i="5" s="1"/>
  <c r="J912" i="5" a="1"/>
  <c r="J912" i="5" s="1"/>
  <c r="K912" i="5" s="1"/>
  <c r="L912" i="5" s="1"/>
  <c r="J913" i="5" a="1"/>
  <c r="J913" i="5" s="1"/>
  <c r="J914" i="5" a="1"/>
  <c r="J914" i="5" s="1"/>
  <c r="K914" i="5" s="1"/>
  <c r="L914" i="5" s="1"/>
  <c r="J915" i="5" a="1"/>
  <c r="J915" i="5" s="1"/>
  <c r="J916" i="5" a="1"/>
  <c r="J916" i="5" s="1"/>
  <c r="K916" i="5" s="1"/>
  <c r="L916" i="5" s="1"/>
  <c r="J917" i="5" a="1"/>
  <c r="J917" i="5" s="1"/>
  <c r="K917" i="5" s="1"/>
  <c r="L917" i="5" s="1"/>
  <c r="J918" i="5" a="1"/>
  <c r="J918" i="5" s="1"/>
  <c r="K918" i="5" s="1"/>
  <c r="L918" i="5" s="1"/>
  <c r="J919" i="5" a="1"/>
  <c r="J919" i="5" s="1"/>
  <c r="K919" i="5" s="1"/>
  <c r="L919" i="5" s="1"/>
  <c r="J920" i="5" a="1"/>
  <c r="J920" i="5" s="1"/>
  <c r="K920" i="5" s="1"/>
  <c r="L920" i="5" s="1"/>
  <c r="J921" i="5" a="1"/>
  <c r="J921" i="5" s="1"/>
  <c r="J922" i="5" a="1"/>
  <c r="J922" i="5" s="1"/>
  <c r="K922" i="5" s="1"/>
  <c r="L922" i="5" s="1"/>
  <c r="J923" i="5" a="1"/>
  <c r="J923" i="5" s="1"/>
  <c r="K923" i="5" s="1"/>
  <c r="L923" i="5" s="1"/>
  <c r="J924" i="5" a="1"/>
  <c r="J924" i="5" s="1"/>
  <c r="K924" i="5" s="1"/>
  <c r="L924" i="5" s="1"/>
  <c r="J925" i="5" a="1"/>
  <c r="J925" i="5" s="1"/>
  <c r="K925" i="5" s="1"/>
  <c r="L925" i="5" s="1"/>
  <c r="J926" i="5" a="1"/>
  <c r="J926" i="5" s="1"/>
  <c r="K926" i="5" s="1"/>
  <c r="L926" i="5" s="1"/>
  <c r="J927" i="5" a="1"/>
  <c r="J927" i="5" s="1"/>
  <c r="K927" i="5" s="1"/>
  <c r="L927" i="5" s="1"/>
  <c r="J928" i="5" a="1"/>
  <c r="J928" i="5" s="1"/>
  <c r="K928" i="5" s="1"/>
  <c r="L928" i="5" s="1"/>
  <c r="J929" i="5" a="1"/>
  <c r="J929" i="5" s="1"/>
  <c r="J930" i="5" a="1"/>
  <c r="J930" i="5" s="1"/>
  <c r="K930" i="5" s="1"/>
  <c r="L930" i="5" s="1"/>
  <c r="J931" i="5" a="1"/>
  <c r="J931" i="5" s="1"/>
  <c r="J932" i="5" a="1"/>
  <c r="J932" i="5" s="1"/>
  <c r="K932" i="5" s="1"/>
  <c r="L932" i="5" s="1"/>
  <c r="J933" i="5" a="1"/>
  <c r="J933" i="5" s="1"/>
  <c r="K933" i="5" s="1"/>
  <c r="L933" i="5" s="1"/>
  <c r="J934" i="5" a="1"/>
  <c r="J934" i="5" s="1"/>
  <c r="K934" i="5" s="1"/>
  <c r="L934" i="5" s="1"/>
  <c r="J935" i="5" a="1"/>
  <c r="J935" i="5" s="1"/>
  <c r="K935" i="5" s="1"/>
  <c r="L935" i="5" s="1"/>
  <c r="J936" i="5" a="1"/>
  <c r="J936" i="5" s="1"/>
  <c r="K936" i="5" s="1"/>
  <c r="L936" i="5" s="1"/>
  <c r="J937" i="5" a="1"/>
  <c r="J937" i="5" s="1"/>
  <c r="J938" i="5" a="1"/>
  <c r="J938" i="5" s="1"/>
  <c r="J939" i="5" a="1"/>
  <c r="J939" i="5" s="1"/>
  <c r="K939" i="5" s="1"/>
  <c r="L939" i="5" s="1"/>
  <c r="J940" i="5" a="1"/>
  <c r="J940" i="5" s="1"/>
  <c r="K940" i="5" s="1"/>
  <c r="L940" i="5" s="1"/>
  <c r="J941" i="5" a="1"/>
  <c r="J941" i="5" s="1"/>
  <c r="K941" i="5" s="1"/>
  <c r="L941" i="5" s="1"/>
  <c r="J942" i="5" a="1"/>
  <c r="J942" i="5" s="1"/>
  <c r="K942" i="5" s="1"/>
  <c r="L942" i="5" s="1"/>
  <c r="J943" i="5" a="1"/>
  <c r="J943" i="5" s="1"/>
  <c r="K943" i="5" s="1"/>
  <c r="L943" i="5" s="1"/>
  <c r="J944" i="5" a="1"/>
  <c r="J944" i="5" s="1"/>
  <c r="K944" i="5" s="1"/>
  <c r="L944" i="5" s="1"/>
  <c r="J945" i="5" a="1"/>
  <c r="J945" i="5" s="1"/>
  <c r="J946" i="5" a="1"/>
  <c r="J946" i="5" s="1"/>
  <c r="J947" i="5" a="1"/>
  <c r="J947" i="5" s="1"/>
  <c r="K947" i="5" s="1"/>
  <c r="L947" i="5" s="1"/>
  <c r="J948" i="5" a="1"/>
  <c r="J948" i="5" s="1"/>
  <c r="K948" i="5" s="1"/>
  <c r="L948" i="5" s="1"/>
  <c r="J949" i="5" a="1"/>
  <c r="J949" i="5" s="1"/>
  <c r="K949" i="5" s="1"/>
  <c r="L949" i="5" s="1"/>
  <c r="J950" i="5" a="1"/>
  <c r="J950" i="5" s="1"/>
  <c r="K950" i="5" s="1"/>
  <c r="L950" i="5" s="1"/>
  <c r="J951" i="5" a="1"/>
  <c r="J951" i="5" s="1"/>
  <c r="K951" i="5" s="1"/>
  <c r="L951" i="5" s="1"/>
  <c r="J952" i="5" a="1"/>
  <c r="J952" i="5" s="1"/>
  <c r="K952" i="5" s="1"/>
  <c r="L952" i="5" s="1"/>
  <c r="J953" i="5" a="1"/>
  <c r="J953" i="5" s="1"/>
  <c r="J954" i="5" a="1"/>
  <c r="J954" i="5" s="1"/>
  <c r="J955" i="5" a="1"/>
  <c r="J955" i="5" s="1"/>
  <c r="K955" i="5" s="1"/>
  <c r="L955" i="5" s="1"/>
  <c r="J956" i="5" a="1"/>
  <c r="J956" i="5" s="1"/>
  <c r="K956" i="5" s="1"/>
  <c r="L956" i="5" s="1"/>
  <c r="J957" i="5" a="1"/>
  <c r="J957" i="5" s="1"/>
  <c r="K957" i="5" s="1"/>
  <c r="L957" i="5" s="1"/>
  <c r="J958" i="5" a="1"/>
  <c r="J958" i="5" s="1"/>
  <c r="K958" i="5" s="1"/>
  <c r="L958" i="5" s="1"/>
  <c r="J959" i="5" a="1"/>
  <c r="J959" i="5" s="1"/>
  <c r="J960" i="5" a="1"/>
  <c r="J960" i="5" s="1"/>
  <c r="K960" i="5" s="1"/>
  <c r="L960" i="5" s="1"/>
  <c r="J961" i="5" a="1"/>
  <c r="J961" i="5" s="1"/>
  <c r="K961" i="5" s="1"/>
  <c r="L961" i="5" s="1"/>
  <c r="J962" i="5" a="1"/>
  <c r="J962" i="5" s="1"/>
  <c r="J963" i="5" a="1"/>
  <c r="J963" i="5" s="1"/>
  <c r="K963" i="5" s="1"/>
  <c r="L963" i="5" s="1"/>
  <c r="J964" i="5" a="1"/>
  <c r="J964" i="5" s="1"/>
  <c r="K964" i="5" s="1"/>
  <c r="L964" i="5" s="1"/>
  <c r="J965" i="5" a="1"/>
  <c r="J965" i="5" s="1"/>
  <c r="K965" i="5" s="1"/>
  <c r="L965" i="5" s="1"/>
  <c r="J966" i="5" a="1"/>
  <c r="J966" i="5" s="1"/>
  <c r="K966" i="5" s="1"/>
  <c r="L966" i="5" s="1"/>
  <c r="J967" i="5" a="1"/>
  <c r="J967" i="5" s="1"/>
  <c r="K967" i="5" s="1"/>
  <c r="L967" i="5" s="1"/>
  <c r="J968" i="5" a="1"/>
  <c r="J968" i="5" s="1"/>
  <c r="K968" i="5" s="1"/>
  <c r="L968" i="5" s="1"/>
  <c r="J969" i="5" a="1"/>
  <c r="J969" i="5" s="1"/>
  <c r="J970" i="5" a="1"/>
  <c r="J970" i="5" s="1"/>
  <c r="K970" i="5" s="1"/>
  <c r="L970" i="5" s="1"/>
  <c r="J971" i="5" a="1"/>
  <c r="J971" i="5" s="1"/>
  <c r="J972" i="5" a="1"/>
  <c r="J972" i="5" s="1"/>
  <c r="K972" i="5" s="1"/>
  <c r="L972" i="5" s="1"/>
  <c r="J973" i="5" a="1"/>
  <c r="J973" i="5" s="1"/>
  <c r="K973" i="5" s="1"/>
  <c r="L973" i="5" s="1"/>
  <c r="J974" i="5" a="1"/>
  <c r="J974" i="5" s="1"/>
  <c r="K974" i="5" s="1"/>
  <c r="L974" i="5" s="1"/>
  <c r="J975" i="5" a="1"/>
  <c r="J975" i="5" s="1"/>
  <c r="J976" i="5" a="1"/>
  <c r="J976" i="5" s="1"/>
  <c r="K976" i="5" s="1"/>
  <c r="L976" i="5" s="1"/>
  <c r="J977" i="5" a="1"/>
  <c r="J977" i="5" s="1"/>
  <c r="K977" i="5" s="1"/>
  <c r="L977" i="5" s="1"/>
  <c r="J978" i="5" a="1"/>
  <c r="J978" i="5" s="1"/>
  <c r="K978" i="5" s="1"/>
  <c r="L978" i="5" s="1"/>
  <c r="J979" i="5" a="1"/>
  <c r="J979" i="5" s="1"/>
  <c r="J980" i="5" a="1"/>
  <c r="J980" i="5" s="1"/>
  <c r="K980" i="5" s="1"/>
  <c r="L980" i="5" s="1"/>
  <c r="J981" i="5" a="1"/>
  <c r="J981" i="5" s="1"/>
  <c r="K981" i="5" s="1"/>
  <c r="L981" i="5" s="1"/>
  <c r="J982" i="5" a="1"/>
  <c r="J982" i="5" s="1"/>
  <c r="K982" i="5" s="1"/>
  <c r="L982" i="5" s="1"/>
  <c r="J983" i="5" a="1"/>
  <c r="J983" i="5" s="1"/>
  <c r="J984" i="5" a="1"/>
  <c r="J984" i="5" s="1"/>
  <c r="K984" i="5" s="1"/>
  <c r="L984" i="5" s="1"/>
  <c r="J985" i="5" a="1"/>
  <c r="J985" i="5" s="1"/>
  <c r="J986" i="5" a="1"/>
  <c r="J986" i="5" s="1"/>
  <c r="K986" i="5" s="1"/>
  <c r="L986" i="5" s="1"/>
  <c r="J987" i="5" a="1"/>
  <c r="J987" i="5" s="1"/>
  <c r="J988" i="5" a="1"/>
  <c r="J988" i="5" s="1"/>
  <c r="K988" i="5" s="1"/>
  <c r="L988" i="5" s="1"/>
  <c r="J989" i="5" a="1"/>
  <c r="J989" i="5" s="1"/>
  <c r="K989" i="5" s="1"/>
  <c r="L989" i="5" s="1"/>
  <c r="J990" i="5" a="1"/>
  <c r="J990" i="5" s="1"/>
  <c r="K990" i="5" s="1"/>
  <c r="L990" i="5" s="1"/>
  <c r="J991" i="5" a="1"/>
  <c r="J991" i="5" s="1"/>
  <c r="K991" i="5" s="1"/>
  <c r="L991" i="5" s="1"/>
  <c r="J992" i="5" a="1"/>
  <c r="J992" i="5" s="1"/>
  <c r="K992" i="5" s="1"/>
  <c r="L992" i="5" s="1"/>
  <c r="J993" i="5" a="1"/>
  <c r="J993" i="5" s="1"/>
  <c r="K993" i="5" s="1"/>
  <c r="L993" i="5" s="1"/>
  <c r="J994" i="5" a="1"/>
  <c r="J994" i="5" s="1"/>
  <c r="K994" i="5" s="1"/>
  <c r="L994" i="5" s="1"/>
  <c r="J995" i="5" a="1"/>
  <c r="J995" i="5" s="1"/>
  <c r="K995" i="5" s="1"/>
  <c r="L995" i="5" s="1"/>
  <c r="J996" i="5" a="1"/>
  <c r="J996" i="5" s="1"/>
  <c r="K996" i="5" s="1"/>
  <c r="L996" i="5" s="1"/>
  <c r="J997" i="5" a="1"/>
  <c r="J997" i="5" s="1"/>
  <c r="K997" i="5" s="1"/>
  <c r="L997" i="5" s="1"/>
  <c r="J998" i="5" a="1"/>
  <c r="J998" i="5" s="1"/>
  <c r="K998" i="5" s="1"/>
  <c r="L998" i="5" s="1"/>
  <c r="J999" i="5" a="1"/>
  <c r="J999" i="5" s="1"/>
  <c r="J1000" i="5" a="1"/>
  <c r="J1000" i="5" s="1"/>
  <c r="K1000" i="5" s="1"/>
  <c r="L1000" i="5" s="1"/>
  <c r="J1001" i="5" a="1"/>
  <c r="J1001" i="5" s="1"/>
  <c r="K1001" i="5" s="1"/>
  <c r="L1001" i="5" s="1"/>
  <c r="J1002" i="5" a="1"/>
  <c r="J1002" i="5" s="1"/>
  <c r="K1002" i="5" s="1"/>
  <c r="L1002" i="5" s="1"/>
  <c r="J1003" i="5" a="1"/>
  <c r="J1003" i="5" s="1"/>
  <c r="J1004" i="5" a="1"/>
  <c r="J1004" i="5" s="1"/>
  <c r="K1004" i="5" s="1"/>
  <c r="L1004" i="5" s="1"/>
  <c r="J1005" i="5" a="1"/>
  <c r="J1005" i="5" s="1"/>
  <c r="K1005" i="5" s="1"/>
  <c r="L1005" i="5" s="1"/>
  <c r="J1006" i="5" a="1"/>
  <c r="J1006" i="5" s="1"/>
  <c r="K1006" i="5" s="1"/>
  <c r="L1006" i="5" s="1"/>
  <c r="J1007" i="5" a="1"/>
  <c r="J1007" i="5" s="1"/>
  <c r="K1007" i="5" s="1"/>
  <c r="L1007" i="5" s="1"/>
  <c r="J1008" i="5" a="1"/>
  <c r="J1008" i="5" s="1"/>
  <c r="K1008" i="5" s="1"/>
  <c r="L1008" i="5" s="1"/>
  <c r="J1009" i="5" a="1"/>
  <c r="J1009" i="5" s="1"/>
  <c r="J1010" i="5" a="1"/>
  <c r="J1010" i="5" s="1"/>
  <c r="K1010" i="5" s="1"/>
  <c r="L1010" i="5" s="1"/>
  <c r="J1011" i="5" a="1"/>
  <c r="J1011" i="5" s="1"/>
  <c r="J1012" i="5" a="1"/>
  <c r="J1012" i="5" s="1"/>
  <c r="K1012" i="5" s="1"/>
  <c r="L1012" i="5" s="1"/>
  <c r="J1013" i="5" a="1"/>
  <c r="J1013" i="5" s="1"/>
  <c r="K1013" i="5" s="1"/>
  <c r="L1013" i="5" s="1"/>
  <c r="J1014" i="5" a="1"/>
  <c r="J1014" i="5" s="1"/>
  <c r="K1014" i="5" s="1"/>
  <c r="L1014" i="5" s="1"/>
  <c r="J1015" i="5" a="1"/>
  <c r="J1015" i="5" s="1"/>
  <c r="K1015" i="5" s="1"/>
  <c r="L1015" i="5" s="1"/>
  <c r="J1016" i="5" a="1"/>
  <c r="J1016" i="5" s="1"/>
  <c r="K1016" i="5" s="1"/>
  <c r="L1016" i="5" s="1"/>
  <c r="J1017" i="5" a="1"/>
  <c r="J1017" i="5" s="1"/>
  <c r="J1018" i="5" a="1"/>
  <c r="J1018" i="5" s="1"/>
  <c r="K1018" i="5" s="1"/>
  <c r="L1018" i="5" s="1"/>
  <c r="J1019" i="5" a="1"/>
  <c r="J1019" i="5" s="1"/>
  <c r="J1020" i="5" a="1"/>
  <c r="J1020" i="5" s="1"/>
  <c r="K1020" i="5" s="1"/>
  <c r="L1020" i="5" s="1"/>
  <c r="J1021" i="5" a="1"/>
  <c r="J1021" i="5" s="1"/>
  <c r="K1021" i="5" s="1"/>
  <c r="L1021" i="5" s="1"/>
  <c r="J1022" i="5" a="1"/>
  <c r="J1022" i="5" s="1"/>
  <c r="K1022" i="5" s="1"/>
  <c r="L1022" i="5" s="1"/>
  <c r="J1023" i="5" a="1"/>
  <c r="J1023" i="5" s="1"/>
  <c r="K1023" i="5" s="1"/>
  <c r="L1023" i="5" s="1"/>
  <c r="J1024" i="5" a="1"/>
  <c r="J1024" i="5" s="1"/>
  <c r="K1024" i="5" s="1"/>
  <c r="L1024" i="5" s="1"/>
  <c r="J1025" i="5" a="1"/>
  <c r="J1025" i="5" s="1"/>
  <c r="J1026" i="5" a="1"/>
  <c r="J1026" i="5" s="1"/>
  <c r="K1026" i="5" s="1"/>
  <c r="L1026" i="5" s="1"/>
  <c r="J1027" i="5" a="1"/>
  <c r="J1027" i="5" s="1"/>
  <c r="J1028" i="5" a="1"/>
  <c r="J1028" i="5" s="1"/>
  <c r="K1028" i="5" s="1"/>
  <c r="L1028" i="5" s="1"/>
  <c r="J1029" i="5" a="1"/>
  <c r="J1029" i="5" s="1"/>
  <c r="K1029" i="5" s="1"/>
  <c r="L1029" i="5" s="1"/>
  <c r="J1030" i="5" a="1"/>
  <c r="J1030" i="5" s="1"/>
  <c r="K1030" i="5" s="1"/>
  <c r="L1030" i="5" s="1"/>
  <c r="J1031" i="5" a="1"/>
  <c r="J1031" i="5" s="1"/>
  <c r="K1031" i="5" s="1"/>
  <c r="L1031" i="5" s="1"/>
  <c r="J1032" i="5" a="1"/>
  <c r="J1032" i="5" s="1"/>
  <c r="K1032" i="5" s="1"/>
  <c r="L1032" i="5" s="1"/>
  <c r="J1033" i="5" a="1"/>
  <c r="J1033" i="5" s="1"/>
  <c r="J1034" i="5" a="1"/>
  <c r="J1034" i="5" s="1"/>
  <c r="K1034" i="5" s="1"/>
  <c r="L1034" i="5" s="1"/>
  <c r="J1035" i="5" a="1"/>
  <c r="J1035" i="5" s="1"/>
  <c r="K1035" i="5" s="1"/>
  <c r="L1035" i="5" s="1"/>
  <c r="J1036" i="5" a="1"/>
  <c r="J1036" i="5" s="1"/>
  <c r="K1036" i="5" s="1"/>
  <c r="L1036" i="5" s="1"/>
  <c r="J1037" i="5" a="1"/>
  <c r="J1037" i="5" s="1"/>
  <c r="K1037" i="5" s="1"/>
  <c r="L1037" i="5" s="1"/>
  <c r="J1038" i="5" a="1"/>
  <c r="J1038" i="5" s="1"/>
  <c r="K1038" i="5" s="1"/>
  <c r="L1038" i="5" s="1"/>
  <c r="J1039" i="5" a="1"/>
  <c r="J1039" i="5" s="1"/>
  <c r="J1040" i="5" a="1"/>
  <c r="J1040" i="5" s="1"/>
  <c r="K1040" i="5" s="1"/>
  <c r="L1040" i="5" s="1"/>
  <c r="J1041" i="5" a="1"/>
  <c r="J1041" i="5" s="1"/>
  <c r="K1041" i="5" s="1"/>
  <c r="L1041" i="5" s="1"/>
  <c r="J1042" i="5" a="1"/>
  <c r="J1042" i="5" s="1"/>
  <c r="K1042" i="5" s="1"/>
  <c r="L1042" i="5" s="1"/>
  <c r="J1043" i="5" a="1"/>
  <c r="J1043" i="5" s="1"/>
  <c r="J1044" i="5" a="1"/>
  <c r="J1044" i="5" s="1"/>
  <c r="K1044" i="5" s="1"/>
  <c r="L1044" i="5" s="1"/>
  <c r="J1045" i="5" a="1"/>
  <c r="J1045" i="5" s="1"/>
  <c r="K1045" i="5" s="1"/>
  <c r="L1045" i="5" s="1"/>
  <c r="J1046" i="5" a="1"/>
  <c r="J1046" i="5" s="1"/>
  <c r="K1046" i="5" s="1"/>
  <c r="L1046" i="5" s="1"/>
  <c r="J1047" i="5" a="1"/>
  <c r="J1047" i="5" s="1"/>
  <c r="K1047" i="5" s="1"/>
  <c r="L1047" i="5" s="1"/>
  <c r="J1048" i="5" a="1"/>
  <c r="J1048" i="5" s="1"/>
  <c r="K1048" i="5" s="1"/>
  <c r="L1048" i="5" s="1"/>
  <c r="J1049" i="5" a="1"/>
  <c r="J1049" i="5" s="1"/>
  <c r="J1050" i="5" a="1"/>
  <c r="J1050" i="5" s="1"/>
  <c r="K1050" i="5" s="1"/>
  <c r="L1050" i="5" s="1"/>
  <c r="J1051" i="5" a="1"/>
  <c r="J1051" i="5" s="1"/>
  <c r="K1051" i="5" s="1"/>
  <c r="L1051" i="5" s="1"/>
  <c r="J1052" i="5" a="1"/>
  <c r="J1052" i="5" s="1"/>
  <c r="K1052" i="5" s="1"/>
  <c r="L1052" i="5" s="1"/>
  <c r="J1053" i="5" a="1"/>
  <c r="J1053" i="5" s="1"/>
  <c r="K1053" i="5" s="1"/>
  <c r="L1053" i="5" s="1"/>
  <c r="J1054" i="5" a="1"/>
  <c r="J1054" i="5" s="1"/>
  <c r="K1054" i="5" s="1"/>
  <c r="L1054" i="5" s="1"/>
  <c r="J1055" i="5" a="1"/>
  <c r="J1055" i="5" s="1"/>
  <c r="K1055" i="5" s="1"/>
  <c r="L1055" i="5" s="1"/>
  <c r="J1056" i="5" a="1"/>
  <c r="J1056" i="5" s="1"/>
  <c r="K1056" i="5" s="1"/>
  <c r="L1056" i="5" s="1"/>
  <c r="J1057" i="5" a="1"/>
  <c r="J1057" i="5" s="1"/>
  <c r="J1058" i="5" a="1"/>
  <c r="J1058" i="5" s="1"/>
  <c r="K1058" i="5" s="1"/>
  <c r="L1058" i="5" s="1"/>
  <c r="J1059" i="5" a="1"/>
  <c r="J1059" i="5" s="1"/>
  <c r="J1060" i="5" a="1"/>
  <c r="J1060" i="5" s="1"/>
  <c r="K1060" i="5" s="1"/>
  <c r="L1060" i="5" s="1"/>
  <c r="J1061" i="5" a="1"/>
  <c r="J1061" i="5" s="1"/>
  <c r="K1061" i="5" s="1"/>
  <c r="L1061" i="5" s="1"/>
  <c r="J1062" i="5" a="1"/>
  <c r="J1062" i="5" s="1"/>
  <c r="K1062" i="5" s="1"/>
  <c r="L1062" i="5" s="1"/>
  <c r="J1063" i="5" a="1"/>
  <c r="J1063" i="5" s="1"/>
  <c r="J1064" i="5" a="1"/>
  <c r="J1064" i="5" s="1"/>
  <c r="K1064" i="5" s="1"/>
  <c r="L1064" i="5" s="1"/>
  <c r="J1065" i="5" a="1"/>
  <c r="J1065" i="5" s="1"/>
  <c r="J1066" i="5" a="1"/>
  <c r="J1066" i="5" s="1"/>
  <c r="K1066" i="5" s="1"/>
  <c r="L1066" i="5" s="1"/>
  <c r="J1067" i="5" a="1"/>
  <c r="J1067" i="5" s="1"/>
  <c r="K1067" i="5" s="1"/>
  <c r="L1067" i="5" s="1"/>
  <c r="J1068" i="5" a="1"/>
  <c r="J1068" i="5" s="1"/>
  <c r="K1068" i="5" s="1"/>
  <c r="L1068" i="5" s="1"/>
  <c r="J1069" i="5" a="1"/>
  <c r="J1069" i="5" s="1"/>
  <c r="K1069" i="5" s="1"/>
  <c r="L1069" i="5" s="1"/>
  <c r="J1070" i="5" a="1"/>
  <c r="J1070" i="5" s="1"/>
  <c r="K1070" i="5" s="1"/>
  <c r="L1070" i="5" s="1"/>
  <c r="J1071" i="5" a="1"/>
  <c r="J1071" i="5" s="1"/>
  <c r="J1072" i="5" a="1"/>
  <c r="J1072" i="5" s="1"/>
  <c r="K1072" i="5" s="1"/>
  <c r="L1072" i="5" s="1"/>
  <c r="J1073" i="5" a="1"/>
  <c r="J1073" i="5" s="1"/>
  <c r="J1074" i="5" a="1"/>
  <c r="J1074" i="5" s="1"/>
  <c r="K1074" i="5" s="1"/>
  <c r="L1074" i="5" s="1"/>
  <c r="J1075" i="5" a="1"/>
  <c r="J1075" i="5" s="1"/>
  <c r="K1075" i="5" s="1"/>
  <c r="L1075" i="5" s="1"/>
  <c r="J1076" i="5" a="1"/>
  <c r="J1076" i="5" s="1"/>
  <c r="K1076" i="5" s="1"/>
  <c r="L1076" i="5" s="1"/>
  <c r="J1077" i="5" a="1"/>
  <c r="J1077" i="5" s="1"/>
  <c r="K1077" i="5" s="1"/>
  <c r="L1077" i="5" s="1"/>
  <c r="J1078" i="5" a="1"/>
  <c r="J1078" i="5" s="1"/>
  <c r="K1078" i="5" s="1"/>
  <c r="L1078" i="5" s="1"/>
  <c r="J1079" i="5" a="1"/>
  <c r="J1079" i="5" s="1"/>
  <c r="K1079" i="5" s="1"/>
  <c r="L1079" i="5" s="1"/>
  <c r="J1080" i="5" a="1"/>
  <c r="J1080" i="5" s="1"/>
  <c r="K1080" i="5" s="1"/>
  <c r="L1080" i="5" s="1"/>
  <c r="J1081" i="5" a="1"/>
  <c r="J1081" i="5" s="1"/>
  <c r="K1081" i="5" s="1"/>
  <c r="L1081" i="5" s="1"/>
  <c r="J1082" i="5" a="1"/>
  <c r="J1082" i="5" s="1"/>
  <c r="K1082" i="5" s="1"/>
  <c r="L1082" i="5" s="1"/>
  <c r="J1083" i="5" a="1"/>
  <c r="J1083" i="5" s="1"/>
  <c r="J1084" i="5" a="1"/>
  <c r="J1084" i="5" s="1"/>
  <c r="K1084" i="5" s="1"/>
  <c r="L1084" i="5" s="1"/>
  <c r="J1085" i="5" a="1"/>
  <c r="J1085" i="5" s="1"/>
  <c r="K1085" i="5" s="1"/>
  <c r="L1085" i="5" s="1"/>
  <c r="J1086" i="5" a="1"/>
  <c r="J1086" i="5" s="1"/>
  <c r="K1086" i="5" s="1"/>
  <c r="L1086" i="5" s="1"/>
  <c r="J1087" i="5" a="1"/>
  <c r="J1087" i="5" s="1"/>
  <c r="J1088" i="5" a="1"/>
  <c r="J1088" i="5" s="1"/>
  <c r="K1088" i="5" s="1"/>
  <c r="L1088" i="5" s="1"/>
  <c r="J1089" i="5" a="1"/>
  <c r="J1089" i="5" s="1"/>
  <c r="K1089" i="5" s="1"/>
  <c r="L1089" i="5" s="1"/>
  <c r="J1090" i="5" a="1"/>
  <c r="J1090" i="5" s="1"/>
  <c r="K1090" i="5" s="1"/>
  <c r="L1090" i="5" s="1"/>
  <c r="J1091" i="5" a="1"/>
  <c r="J1091" i="5" s="1"/>
  <c r="J1092" i="5" a="1"/>
  <c r="J1092" i="5" s="1"/>
  <c r="K1092" i="5" s="1"/>
  <c r="L1092" i="5" s="1"/>
  <c r="J1093" i="5" a="1"/>
  <c r="J1093" i="5" s="1"/>
  <c r="K1093" i="5" s="1"/>
  <c r="L1093" i="5" s="1"/>
  <c r="J1094" i="5" a="1"/>
  <c r="J1094" i="5" s="1"/>
  <c r="K1094" i="5" s="1"/>
  <c r="L1094" i="5" s="1"/>
  <c r="J1095" i="5" a="1"/>
  <c r="J1095" i="5" s="1"/>
  <c r="K1095" i="5" s="1"/>
  <c r="L1095" i="5" s="1"/>
  <c r="J1096" i="5" a="1"/>
  <c r="J1096" i="5" s="1"/>
  <c r="K1096" i="5" s="1"/>
  <c r="L1096" i="5" s="1"/>
  <c r="J1097" i="5" a="1"/>
  <c r="J1097" i="5" s="1"/>
  <c r="K1097" i="5" s="1"/>
  <c r="L1097" i="5" s="1"/>
  <c r="J1098" i="5" a="1"/>
  <c r="J1098" i="5" s="1"/>
  <c r="K1098" i="5" s="1"/>
  <c r="L1098" i="5" s="1"/>
  <c r="J1099" i="5" a="1"/>
  <c r="J1099" i="5" s="1"/>
  <c r="K1099" i="5" s="1"/>
  <c r="L1099" i="5" s="1"/>
  <c r="J1100" i="5" a="1"/>
  <c r="J1100" i="5" s="1"/>
  <c r="J1101" i="5" a="1"/>
  <c r="J1101" i="5" s="1"/>
  <c r="K1101" i="5" s="1"/>
  <c r="L1101" i="5" s="1"/>
  <c r="J1102" i="5" a="1"/>
  <c r="J1102" i="5" s="1"/>
  <c r="K1102" i="5" s="1"/>
  <c r="L1102" i="5" s="1"/>
  <c r="J1103" i="5" a="1"/>
  <c r="J1103" i="5" s="1"/>
  <c r="K1103" i="5" s="1"/>
  <c r="L1103" i="5" s="1"/>
  <c r="J1104" i="5" a="1"/>
  <c r="J1104" i="5" s="1"/>
  <c r="K1104" i="5" s="1"/>
  <c r="L1104" i="5" s="1"/>
  <c r="J1105" i="5" a="1"/>
  <c r="J1105" i="5" s="1"/>
  <c r="J1106" i="5" a="1"/>
  <c r="J1106" i="5" s="1"/>
  <c r="J1107" i="5" a="1"/>
  <c r="J1107" i="5" s="1"/>
  <c r="J1108" i="5" a="1"/>
  <c r="J1108" i="5" s="1"/>
  <c r="K1108" i="5" s="1"/>
  <c r="L1108" i="5" s="1"/>
  <c r="J1109" i="5" a="1"/>
  <c r="J1109" i="5" s="1"/>
  <c r="K1109" i="5" s="1"/>
  <c r="L1109" i="5" s="1"/>
  <c r="J1110" i="5" a="1"/>
  <c r="J1110" i="5" s="1"/>
  <c r="K1110" i="5" s="1"/>
  <c r="L1110" i="5" s="1"/>
  <c r="J1111" i="5" a="1"/>
  <c r="J1111" i="5" s="1"/>
  <c r="J1112" i="5" a="1"/>
  <c r="J1112" i="5" s="1"/>
  <c r="K1112" i="5" s="1"/>
  <c r="L1112" i="5" s="1"/>
  <c r="J1113" i="5" a="1"/>
  <c r="J1113" i="5" s="1"/>
  <c r="K1113" i="5" s="1"/>
  <c r="L1113" i="5" s="1"/>
  <c r="J1114" i="5" a="1"/>
  <c r="J1114" i="5" s="1"/>
  <c r="K1114" i="5" s="1"/>
  <c r="L1114" i="5" s="1"/>
  <c r="J1115" i="5" a="1"/>
  <c r="J1115" i="5" s="1"/>
  <c r="K1115" i="5" s="1"/>
  <c r="L1115" i="5" s="1"/>
  <c r="J1116" i="5" a="1"/>
  <c r="J1116" i="5" s="1"/>
  <c r="K1116" i="5" s="1"/>
  <c r="L1116" i="5" s="1"/>
  <c r="J1117" i="5" a="1"/>
  <c r="J1117" i="5" s="1"/>
  <c r="K1117" i="5" s="1"/>
  <c r="L1117" i="5" s="1"/>
  <c r="J1118" i="5" a="1"/>
  <c r="J1118" i="5" s="1"/>
  <c r="K1118" i="5" s="1"/>
  <c r="L1118" i="5" s="1"/>
  <c r="J1119" i="5" a="1"/>
  <c r="J1119" i="5" s="1"/>
  <c r="K1119" i="5" s="1"/>
  <c r="L1119" i="5" s="1"/>
  <c r="J1120" i="5" a="1"/>
  <c r="J1120" i="5" s="1"/>
  <c r="K1120" i="5" s="1"/>
  <c r="L1120" i="5" s="1"/>
  <c r="J1121" i="5" a="1"/>
  <c r="J1121" i="5" s="1"/>
  <c r="K1121" i="5" s="1"/>
  <c r="L1121" i="5" s="1"/>
  <c r="J1122" i="5" a="1"/>
  <c r="J1122" i="5" s="1"/>
  <c r="K1122" i="5" s="1"/>
  <c r="L1122" i="5" s="1"/>
  <c r="J1123" i="5" a="1"/>
  <c r="J1123" i="5" s="1"/>
  <c r="J1124" i="5" a="1"/>
  <c r="J1124" i="5" s="1"/>
  <c r="K1124" i="5" s="1"/>
  <c r="L1124" i="5" s="1"/>
  <c r="J1125" i="5" a="1"/>
  <c r="J1125" i="5" s="1"/>
  <c r="K1125" i="5" s="1"/>
  <c r="L1125" i="5" s="1"/>
  <c r="J1126" i="5" a="1"/>
  <c r="J1126" i="5" s="1"/>
  <c r="K1126" i="5" s="1"/>
  <c r="L1126" i="5" s="1"/>
  <c r="J1127" i="5" a="1"/>
  <c r="J1127" i="5" s="1"/>
  <c r="K1127" i="5" s="1"/>
  <c r="L1127" i="5" s="1"/>
  <c r="J1128" i="5" a="1"/>
  <c r="J1128" i="5" s="1"/>
  <c r="K1128" i="5" s="1"/>
  <c r="L1128" i="5" s="1"/>
  <c r="J1129" i="5" a="1"/>
  <c r="J1129" i="5" s="1"/>
  <c r="J1130" i="5" a="1"/>
  <c r="J1130" i="5" s="1"/>
  <c r="K1130" i="5" s="1"/>
  <c r="L1130" i="5" s="1"/>
  <c r="J1131" i="5" a="1"/>
  <c r="J1131" i="5" s="1"/>
  <c r="K1131" i="5" s="1"/>
  <c r="L1131" i="5" s="1"/>
  <c r="J1132" i="5" a="1"/>
  <c r="J1132" i="5" s="1"/>
  <c r="J1133" i="5" a="1"/>
  <c r="J1133" i="5" s="1"/>
  <c r="K1133" i="5" s="1"/>
  <c r="L1133" i="5" s="1"/>
  <c r="J1134" i="5" a="1"/>
  <c r="J1134" i="5" s="1"/>
  <c r="K1134" i="5" s="1"/>
  <c r="L1134" i="5" s="1"/>
  <c r="J1135" i="5" a="1"/>
  <c r="J1135" i="5" s="1"/>
  <c r="K1135" i="5" s="1"/>
  <c r="L1135" i="5" s="1"/>
  <c r="J1136" i="5" a="1"/>
  <c r="J1136" i="5" s="1"/>
  <c r="K1136" i="5" s="1"/>
  <c r="L1136" i="5" s="1"/>
  <c r="J1137" i="5" a="1"/>
  <c r="J1137" i="5" s="1"/>
  <c r="J1138" i="5" a="1"/>
  <c r="J1138" i="5" s="1"/>
  <c r="K1138" i="5" s="1"/>
  <c r="L1138" i="5" s="1"/>
  <c r="J1139" i="5" a="1"/>
  <c r="J1139" i="5" s="1"/>
  <c r="J1140" i="5" a="1"/>
  <c r="J1140" i="5" s="1"/>
  <c r="K1140" i="5" s="1"/>
  <c r="L1140" i="5" s="1"/>
  <c r="J1141" i="5" a="1"/>
  <c r="J1141" i="5" s="1"/>
  <c r="K1141" i="5" s="1"/>
  <c r="L1141" i="5" s="1"/>
  <c r="J1142" i="5" a="1"/>
  <c r="J1142" i="5" s="1"/>
  <c r="K1142" i="5" s="1"/>
  <c r="L1142" i="5" s="1"/>
  <c r="J1143" i="5" a="1"/>
  <c r="J1143" i="5" s="1"/>
  <c r="K1143" i="5" s="1"/>
  <c r="L1143" i="5" s="1"/>
  <c r="J1144" i="5" a="1"/>
  <c r="J1144" i="5" s="1"/>
  <c r="K1144" i="5" s="1"/>
  <c r="L1144" i="5" s="1"/>
  <c r="J1145" i="5" a="1"/>
  <c r="J1145" i="5" s="1"/>
  <c r="J1146" i="5" a="1"/>
  <c r="J1146" i="5" s="1"/>
  <c r="K1146" i="5" s="1"/>
  <c r="L1146" i="5" s="1"/>
  <c r="J1147" i="5" a="1"/>
  <c r="J1147" i="5" s="1"/>
  <c r="K1147" i="5" s="1"/>
  <c r="L1147" i="5" s="1"/>
  <c r="J1148" i="5" a="1"/>
  <c r="J1148" i="5" s="1"/>
  <c r="K1148" i="5" s="1"/>
  <c r="L1148" i="5" s="1"/>
  <c r="J1149" i="5" a="1"/>
  <c r="J1149" i="5" s="1"/>
  <c r="K1149" i="5" s="1"/>
  <c r="L1149" i="5" s="1"/>
  <c r="J1150" i="5" a="1"/>
  <c r="J1150" i="5" s="1"/>
  <c r="K1150" i="5" s="1"/>
  <c r="L1150" i="5" s="1"/>
  <c r="J1151" i="5" a="1"/>
  <c r="J1151" i="5" s="1"/>
  <c r="K1151" i="5" s="1"/>
  <c r="L1151" i="5" s="1"/>
  <c r="J1152" i="5" a="1"/>
  <c r="J1152" i="5" s="1"/>
  <c r="K1152" i="5" s="1"/>
  <c r="L1152" i="5" s="1"/>
  <c r="J1153" i="5" a="1"/>
  <c r="J1153" i="5" s="1"/>
  <c r="J1154" i="5" a="1"/>
  <c r="J1154" i="5" s="1"/>
  <c r="K1154" i="5" s="1"/>
  <c r="L1154" i="5" s="1"/>
  <c r="J1155" i="5" a="1"/>
  <c r="J1155" i="5" s="1"/>
  <c r="K1155" i="5" s="1"/>
  <c r="L1155" i="5" s="1"/>
  <c r="J1156" i="5" a="1"/>
  <c r="J1156" i="5" s="1"/>
  <c r="K1156" i="5" s="1"/>
  <c r="L1156" i="5" s="1"/>
  <c r="J1157" i="5" a="1"/>
  <c r="J1157" i="5" s="1"/>
  <c r="K1157" i="5" s="1"/>
  <c r="L1157" i="5" s="1"/>
  <c r="J1158" i="5" a="1"/>
  <c r="J1158" i="5" s="1"/>
  <c r="K1158" i="5" s="1"/>
  <c r="L1158" i="5" s="1"/>
  <c r="J1159" i="5" a="1"/>
  <c r="J1159" i="5" s="1"/>
  <c r="K1159" i="5" s="1"/>
  <c r="L1159" i="5" s="1"/>
  <c r="J1160" i="5" a="1"/>
  <c r="J1160" i="5" s="1"/>
  <c r="K1160" i="5" s="1"/>
  <c r="L1160" i="5" s="1"/>
  <c r="J1161" i="5" a="1"/>
  <c r="J1161" i="5" s="1"/>
  <c r="K1161" i="5" s="1"/>
  <c r="L1161" i="5" s="1"/>
  <c r="J1162" i="5" a="1"/>
  <c r="J1162" i="5" s="1"/>
  <c r="K1162" i="5" s="1"/>
  <c r="L1162" i="5" s="1"/>
  <c r="J1163" i="5" a="1"/>
  <c r="J1163" i="5" s="1"/>
  <c r="K1163" i="5" s="1"/>
  <c r="L1163" i="5" s="1"/>
  <c r="J1164" i="5" a="1"/>
  <c r="J1164" i="5" s="1"/>
  <c r="K1164" i="5" s="1"/>
  <c r="L1164" i="5" s="1"/>
  <c r="J1165" i="5" a="1"/>
  <c r="J1165" i="5" s="1"/>
  <c r="K1165" i="5" s="1"/>
  <c r="L1165" i="5" s="1"/>
  <c r="J1166" i="5" a="1"/>
  <c r="J1166" i="5" s="1"/>
  <c r="K1166" i="5" s="1"/>
  <c r="L1166" i="5" s="1"/>
  <c r="J1167" i="5" a="1"/>
  <c r="J1167" i="5" s="1"/>
  <c r="K1167" i="5" s="1"/>
  <c r="L1167" i="5" s="1"/>
  <c r="J1168" i="5" a="1"/>
  <c r="J1168" i="5" s="1"/>
  <c r="K1168" i="5" s="1"/>
  <c r="L1168" i="5" s="1"/>
  <c r="J1169" i="5" a="1"/>
  <c r="J1169" i="5" s="1"/>
  <c r="K1169" i="5" s="1"/>
  <c r="L1169" i="5" s="1"/>
  <c r="J1170" i="5" a="1"/>
  <c r="J1170" i="5" s="1"/>
  <c r="K1170" i="5" s="1"/>
  <c r="L1170" i="5" s="1"/>
  <c r="J1171" i="5" a="1"/>
  <c r="J1171" i="5" s="1"/>
  <c r="J1172" i="5" a="1"/>
  <c r="J1172" i="5" s="1"/>
  <c r="K1172" i="5" s="1"/>
  <c r="L1172" i="5" s="1"/>
  <c r="J1173" i="5" a="1"/>
  <c r="J1173" i="5" s="1"/>
  <c r="K1173" i="5" s="1"/>
  <c r="L1173" i="5" s="1"/>
  <c r="J1174" i="5" a="1"/>
  <c r="J1174" i="5" s="1"/>
  <c r="K1174" i="5" s="1"/>
  <c r="L1174" i="5" s="1"/>
  <c r="J1175" i="5" a="1"/>
  <c r="J1175" i="5" s="1"/>
  <c r="K1175" i="5" s="1"/>
  <c r="L1175" i="5" s="1"/>
  <c r="J1176" i="5" a="1"/>
  <c r="J1176" i="5" s="1"/>
  <c r="K1176" i="5" s="1"/>
  <c r="L1176" i="5" s="1"/>
  <c r="J1177" i="5" a="1"/>
  <c r="J1177" i="5" s="1"/>
  <c r="K1177" i="5" s="1"/>
  <c r="L1177" i="5" s="1"/>
  <c r="J1178" i="5" a="1"/>
  <c r="J1178" i="5" s="1"/>
  <c r="K1178" i="5" s="1"/>
  <c r="L1178" i="5" s="1"/>
  <c r="J1179" i="5" a="1"/>
  <c r="J1179" i="5" s="1"/>
  <c r="J1180" i="5" a="1"/>
  <c r="J1180" i="5" s="1"/>
  <c r="K1180" i="5" s="1"/>
  <c r="L1180" i="5" s="1"/>
  <c r="J1181" i="5" a="1"/>
  <c r="J1181" i="5" s="1"/>
  <c r="K1181" i="5" s="1"/>
  <c r="L1181" i="5" s="1"/>
  <c r="J1182" i="5" a="1"/>
  <c r="J1182" i="5" s="1"/>
  <c r="K1182" i="5" s="1"/>
  <c r="L1182" i="5" s="1"/>
  <c r="J1183" i="5" a="1"/>
  <c r="J1183" i="5" s="1"/>
  <c r="J1184" i="5" a="1"/>
  <c r="J1184" i="5" s="1"/>
  <c r="K1184" i="5" s="1"/>
  <c r="L1184" i="5" s="1"/>
  <c r="J1185" i="5" a="1"/>
  <c r="J1185" i="5" s="1"/>
  <c r="K1185" i="5" s="1"/>
  <c r="L1185" i="5" s="1"/>
  <c r="J1186" i="5" a="1"/>
  <c r="J1186" i="5" s="1"/>
  <c r="K1186" i="5" s="1"/>
  <c r="L1186" i="5" s="1"/>
  <c r="J1187" i="5" a="1"/>
  <c r="J1187" i="5" s="1"/>
  <c r="K1187" i="5" s="1"/>
  <c r="L1187" i="5" s="1"/>
  <c r="J1188" i="5" a="1"/>
  <c r="J1188" i="5" s="1"/>
  <c r="K1188" i="5" s="1"/>
  <c r="L1188" i="5" s="1"/>
  <c r="J1189" i="5" a="1"/>
  <c r="J1189" i="5" s="1"/>
  <c r="K1189" i="5" s="1"/>
  <c r="L1189" i="5" s="1"/>
  <c r="J1190" i="5" a="1"/>
  <c r="J1190" i="5" s="1"/>
  <c r="K1190" i="5" s="1"/>
  <c r="L1190" i="5" s="1"/>
  <c r="J1191" i="5" a="1"/>
  <c r="J1191" i="5" s="1"/>
  <c r="J1192" i="5" a="1"/>
  <c r="J1192" i="5" s="1"/>
  <c r="K1192" i="5" s="1"/>
  <c r="L1192" i="5" s="1"/>
  <c r="J1193" i="5" a="1"/>
  <c r="J1193" i="5" s="1"/>
  <c r="J1194" i="5" a="1"/>
  <c r="J1194" i="5" s="1"/>
  <c r="K1194" i="5" s="1"/>
  <c r="L1194" i="5" s="1"/>
  <c r="J1195" i="5" a="1"/>
  <c r="J1195" i="5" s="1"/>
  <c r="K1195" i="5" s="1"/>
  <c r="L1195" i="5" s="1"/>
  <c r="J1196" i="5" a="1"/>
  <c r="J1196" i="5" s="1"/>
  <c r="K1196" i="5" s="1"/>
  <c r="L1196" i="5" s="1"/>
  <c r="J1197" i="5" a="1"/>
  <c r="J1197" i="5" s="1"/>
  <c r="K1197" i="5" s="1"/>
  <c r="L1197" i="5" s="1"/>
  <c r="J1198" i="5" a="1"/>
  <c r="J1198" i="5" s="1"/>
  <c r="K1198" i="5" s="1"/>
  <c r="L1198" i="5" s="1"/>
  <c r="J1199" i="5" a="1"/>
  <c r="J1199" i="5" s="1"/>
  <c r="K1199" i="5" s="1"/>
  <c r="L1199" i="5" s="1"/>
  <c r="J1200" i="5" a="1"/>
  <c r="J1200" i="5" s="1"/>
  <c r="K1200" i="5" s="1"/>
  <c r="L1200" i="5" s="1"/>
  <c r="J1201" i="5" a="1"/>
  <c r="J1201" i="5" s="1"/>
  <c r="K1201" i="5" s="1"/>
  <c r="L1201" i="5" s="1"/>
  <c r="J1202" i="5" a="1"/>
  <c r="J1202" i="5" s="1"/>
  <c r="J1203" i="5" a="1"/>
  <c r="J1203" i="5" s="1"/>
  <c r="J1204" i="5" a="1"/>
  <c r="J1204" i="5" s="1"/>
  <c r="K1204" i="5" s="1"/>
  <c r="L1204" i="5" s="1"/>
  <c r="J1205" i="5" a="1"/>
  <c r="J1205" i="5" s="1"/>
  <c r="K1205" i="5" s="1"/>
  <c r="L1205" i="5" s="1"/>
  <c r="J1206" i="5" a="1"/>
  <c r="J1206" i="5" s="1"/>
  <c r="K1206" i="5" s="1"/>
  <c r="L1206" i="5" s="1"/>
  <c r="J1207" i="5" a="1"/>
  <c r="J1207" i="5" s="1"/>
  <c r="K1207" i="5" s="1"/>
  <c r="L1207" i="5" s="1"/>
  <c r="J1208" i="5" a="1"/>
  <c r="J1208" i="5" s="1"/>
  <c r="K1208" i="5" s="1"/>
  <c r="L1208" i="5" s="1"/>
  <c r="J1209" i="5" a="1"/>
  <c r="J1209" i="5" s="1"/>
  <c r="J1210" i="5" a="1"/>
  <c r="J1210" i="5" s="1"/>
  <c r="J1211" i="5" a="1"/>
  <c r="J1211" i="5" s="1"/>
  <c r="J1212" i="5" a="1"/>
  <c r="J1212" i="5" s="1"/>
  <c r="K1212" i="5" s="1"/>
  <c r="L1212" i="5" s="1"/>
  <c r="J1213" i="5" a="1"/>
  <c r="J1213" i="5" s="1"/>
  <c r="K1213" i="5" s="1"/>
  <c r="L1213" i="5" s="1"/>
  <c r="J1214" i="5" a="1"/>
  <c r="J1214" i="5" s="1"/>
  <c r="K1214" i="5" s="1"/>
  <c r="L1214" i="5" s="1"/>
  <c r="J1215" i="5" a="1"/>
  <c r="J1215" i="5" s="1"/>
  <c r="J1216" i="5" a="1"/>
  <c r="J1216" i="5" s="1"/>
  <c r="K1216" i="5" s="1"/>
  <c r="L1216" i="5" s="1"/>
  <c r="J1217" i="5" a="1"/>
  <c r="J1217" i="5" s="1"/>
  <c r="J1218" i="5" a="1"/>
  <c r="J1218" i="5" s="1"/>
  <c r="K1218" i="5" s="1"/>
  <c r="L1218" i="5" s="1"/>
  <c r="J1219" i="5" a="1"/>
  <c r="J1219" i="5" s="1"/>
  <c r="J1220" i="5" a="1"/>
  <c r="J1220" i="5" s="1"/>
  <c r="K1220" i="5" s="1"/>
  <c r="L1220" i="5" s="1"/>
  <c r="J1221" i="5" a="1"/>
  <c r="J1221" i="5" s="1"/>
  <c r="K1221" i="5" s="1"/>
  <c r="L1221" i="5" s="1"/>
  <c r="J1222" i="5" a="1"/>
  <c r="J1222" i="5" s="1"/>
  <c r="K1222" i="5" s="1"/>
  <c r="L1222" i="5" s="1"/>
  <c r="J1223" i="5" a="1"/>
  <c r="J1223" i="5" s="1"/>
  <c r="K1223" i="5" s="1"/>
  <c r="L1223" i="5" s="1"/>
  <c r="J1224" i="5" a="1"/>
  <c r="J1224" i="5" s="1"/>
  <c r="K1224" i="5" s="1"/>
  <c r="L1224" i="5" s="1"/>
  <c r="J1225" i="5" a="1"/>
  <c r="J1225" i="5" s="1"/>
  <c r="K1225" i="5" s="1"/>
  <c r="L1225" i="5" s="1"/>
  <c r="J1226" i="5" a="1"/>
  <c r="J1226" i="5" s="1"/>
  <c r="K1226" i="5" s="1"/>
  <c r="L1226" i="5" s="1"/>
  <c r="J1227" i="5" a="1"/>
  <c r="J1227" i="5" s="1"/>
  <c r="K1227" i="5" s="1"/>
  <c r="L1227" i="5" s="1"/>
  <c r="J1228" i="5" a="1"/>
  <c r="J1228" i="5" s="1"/>
  <c r="K1228" i="5" s="1"/>
  <c r="L1228" i="5" s="1"/>
  <c r="J1229" i="5" a="1"/>
  <c r="J1229" i="5" s="1"/>
  <c r="K1229" i="5" s="1"/>
  <c r="L1229" i="5" s="1"/>
  <c r="J1230" i="5" a="1"/>
  <c r="J1230" i="5" s="1"/>
  <c r="K1230" i="5" s="1"/>
  <c r="L1230" i="5" s="1"/>
  <c r="J1231" i="5" a="1"/>
  <c r="J1231" i="5" s="1"/>
  <c r="K1231" i="5" s="1"/>
  <c r="L1231" i="5" s="1"/>
  <c r="J1232" i="5" a="1"/>
  <c r="J1232" i="5" s="1"/>
  <c r="K1232" i="5" s="1"/>
  <c r="L1232" i="5" s="1"/>
  <c r="J1233" i="5" a="1"/>
  <c r="J1233" i="5" s="1"/>
  <c r="J1234" i="5" a="1"/>
  <c r="J1234" i="5" s="1"/>
  <c r="K1234" i="5" s="1"/>
  <c r="L1234" i="5" s="1"/>
  <c r="J1235" i="5" a="1"/>
  <c r="J1235" i="5" s="1"/>
  <c r="J1236" i="5" a="1"/>
  <c r="J1236" i="5" s="1"/>
  <c r="K1236" i="5" s="1"/>
  <c r="L1236" i="5" s="1"/>
  <c r="J1237" i="5" a="1"/>
  <c r="J1237" i="5" s="1"/>
  <c r="K1237" i="5" s="1"/>
  <c r="L1237" i="5" s="1"/>
  <c r="J1238" i="5" a="1"/>
  <c r="J1238" i="5" s="1"/>
  <c r="K1238" i="5" s="1"/>
  <c r="L1238" i="5" s="1"/>
  <c r="J1239" i="5" a="1"/>
  <c r="J1239" i="5" s="1"/>
  <c r="K1239" i="5" s="1"/>
  <c r="L1239" i="5" s="1"/>
  <c r="J1240" i="5" a="1"/>
  <c r="J1240" i="5" s="1"/>
  <c r="K1240" i="5" s="1"/>
  <c r="L1240" i="5" s="1"/>
  <c r="J1241" i="5" a="1"/>
  <c r="J1241" i="5" s="1"/>
  <c r="J1242" i="5" a="1"/>
  <c r="J1242" i="5" s="1"/>
  <c r="K1242" i="5" s="1"/>
  <c r="L1242" i="5" s="1"/>
  <c r="J1243" i="5" a="1"/>
  <c r="J1243" i="5" s="1"/>
  <c r="J1244" i="5" a="1"/>
  <c r="J1244" i="5" s="1"/>
  <c r="K1244" i="5" s="1"/>
  <c r="L1244" i="5" s="1"/>
  <c r="J1245" i="5" a="1"/>
  <c r="J1245" i="5" s="1"/>
  <c r="K1245" i="5" s="1"/>
  <c r="L1245" i="5" s="1"/>
  <c r="J1246" i="5" a="1"/>
  <c r="J1246" i="5" s="1"/>
  <c r="K1246" i="5" s="1"/>
  <c r="L1246" i="5" s="1"/>
  <c r="J1247" i="5" a="1"/>
  <c r="J1247" i="5" s="1"/>
  <c r="K1247" i="5" s="1"/>
  <c r="L1247" i="5" s="1"/>
  <c r="J1248" i="5" a="1"/>
  <c r="J1248" i="5" s="1"/>
  <c r="K1248" i="5" s="1"/>
  <c r="L1248" i="5" s="1"/>
  <c r="J1249" i="5" a="1"/>
  <c r="J1249" i="5" s="1"/>
  <c r="K1249" i="5" s="1"/>
  <c r="L1249" i="5" s="1"/>
  <c r="J1250" i="5" a="1"/>
  <c r="J1250" i="5" s="1"/>
  <c r="J1251" i="5" a="1"/>
  <c r="J1251" i="5" s="1"/>
  <c r="J1252" i="5" a="1"/>
  <c r="J1252" i="5" s="1"/>
  <c r="K1252" i="5" s="1"/>
  <c r="L1252" i="5" s="1"/>
  <c r="J1253" i="5" a="1"/>
  <c r="J1253" i="5" s="1"/>
  <c r="K1253" i="5" s="1"/>
  <c r="L1253" i="5" s="1"/>
  <c r="J1254" i="5" a="1"/>
  <c r="J1254" i="5" s="1"/>
  <c r="K1254" i="5" s="1"/>
  <c r="L1254" i="5" s="1"/>
  <c r="J1255" i="5" a="1"/>
  <c r="J1255" i="5" s="1"/>
  <c r="K1255" i="5" s="1"/>
  <c r="L1255" i="5" s="1"/>
  <c r="J1256" i="5" a="1"/>
  <c r="J1256" i="5" s="1"/>
  <c r="K1256" i="5" s="1"/>
  <c r="L1256" i="5" s="1"/>
  <c r="J1257" i="5" a="1"/>
  <c r="J1257" i="5" s="1"/>
  <c r="J1258" i="5" a="1"/>
  <c r="J1258" i="5" s="1"/>
  <c r="K1258" i="5" s="1"/>
  <c r="L1258" i="5" s="1"/>
  <c r="J1259" i="5" a="1"/>
  <c r="J1259" i="5" s="1"/>
  <c r="J1260" i="5" a="1"/>
  <c r="J1260" i="5" s="1"/>
  <c r="K1260" i="5" s="1"/>
  <c r="L1260" i="5" s="1"/>
  <c r="J1261" i="5" a="1"/>
  <c r="J1261" i="5" s="1"/>
  <c r="K1261" i="5" s="1"/>
  <c r="L1261" i="5" s="1"/>
  <c r="J1262" i="5" a="1"/>
  <c r="J1262" i="5" s="1"/>
  <c r="K1262" i="5" s="1"/>
  <c r="L1262" i="5" s="1"/>
  <c r="J1263" i="5" a="1"/>
  <c r="J1263" i="5" s="1"/>
  <c r="J1264" i="5" a="1"/>
  <c r="J1264" i="5" s="1"/>
  <c r="K1264" i="5" s="1"/>
  <c r="L1264" i="5" s="1"/>
  <c r="J1265" i="5" a="1"/>
  <c r="J1265" i="5" s="1"/>
  <c r="J1266" i="5" a="1"/>
  <c r="J1266" i="5" s="1"/>
  <c r="K1266" i="5" s="1"/>
  <c r="L1266" i="5" s="1"/>
  <c r="J1267" i="5" a="1"/>
  <c r="J1267" i="5" s="1"/>
  <c r="J1268" i="5" a="1"/>
  <c r="J1268" i="5" s="1"/>
  <c r="K1268" i="5" s="1"/>
  <c r="L1268" i="5" s="1"/>
  <c r="J1269" i="5" a="1"/>
  <c r="J1269" i="5" s="1"/>
  <c r="K1269" i="5" s="1"/>
  <c r="L1269" i="5" s="1"/>
  <c r="J1270" i="5" a="1"/>
  <c r="J1270" i="5" s="1"/>
  <c r="K1270" i="5" s="1"/>
  <c r="L1270" i="5" s="1"/>
  <c r="J1271" i="5" a="1"/>
  <c r="J1271" i="5" s="1"/>
  <c r="J1272" i="5" a="1"/>
  <c r="J1272" i="5" s="1"/>
  <c r="K1272" i="5" s="1"/>
  <c r="L1272" i="5" s="1"/>
  <c r="J1273" i="5" a="1"/>
  <c r="J1273" i="5" s="1"/>
  <c r="K1273" i="5" s="1"/>
  <c r="L1273" i="5" s="1"/>
  <c r="J1274" i="5" a="1"/>
  <c r="J1274" i="5" s="1"/>
  <c r="K1274" i="5" s="1"/>
  <c r="L1274" i="5" s="1"/>
  <c r="J1275" i="5" a="1"/>
  <c r="J1275" i="5" s="1"/>
  <c r="K1275" i="5" s="1"/>
  <c r="J1276" i="5" a="1"/>
  <c r="J1276" i="5" s="1"/>
  <c r="K1276" i="5" s="1"/>
  <c r="L1276" i="5" s="1"/>
  <c r="J1277" i="5" a="1"/>
  <c r="J1277" i="5" s="1"/>
  <c r="K1277" i="5" s="1"/>
  <c r="L1277" i="5" s="1"/>
  <c r="J1278" i="5" a="1"/>
  <c r="J1278" i="5" s="1"/>
  <c r="K1278" i="5" s="1"/>
  <c r="L1278" i="5" s="1"/>
  <c r="J1279" i="5" a="1"/>
  <c r="J1279" i="5" s="1"/>
  <c r="K1279" i="5" s="1"/>
  <c r="L1279" i="5" s="1"/>
  <c r="J1280" i="5" a="1"/>
  <c r="J1280" i="5" s="1"/>
  <c r="K1280" i="5" s="1"/>
  <c r="L1280" i="5" s="1"/>
  <c r="J1281" i="5" a="1"/>
  <c r="J1281" i="5" s="1"/>
  <c r="K1281" i="5" s="1"/>
  <c r="L1281" i="5" s="1"/>
  <c r="J1282" i="5" a="1"/>
  <c r="J1282" i="5" s="1"/>
  <c r="K1282" i="5" s="1"/>
  <c r="L1282" i="5" s="1"/>
  <c r="J1283" i="5" a="1"/>
  <c r="J1283" i="5" s="1"/>
  <c r="K1283" i="5" s="1"/>
  <c r="L1283" i="5" s="1"/>
  <c r="J1284" i="5" a="1"/>
  <c r="J1284" i="5" s="1"/>
  <c r="K1284" i="5" s="1"/>
  <c r="L1284" i="5" s="1"/>
  <c r="J1285" i="5" a="1"/>
  <c r="J1285" i="5" s="1"/>
  <c r="K1285" i="5" s="1"/>
  <c r="L1285" i="5" s="1"/>
  <c r="J1286" i="5" a="1"/>
  <c r="J1286" i="5" s="1"/>
  <c r="K1286" i="5" s="1"/>
  <c r="L1286" i="5" s="1"/>
  <c r="J1287" i="5" a="1"/>
  <c r="J1287" i="5" s="1"/>
  <c r="J1288" i="5" a="1"/>
  <c r="J1288" i="5" s="1"/>
  <c r="K1288" i="5" s="1"/>
  <c r="L1288" i="5" s="1"/>
  <c r="J1289" i="5" a="1"/>
  <c r="J1289" i="5" s="1"/>
  <c r="K1289" i="5" s="1"/>
  <c r="L1289" i="5" s="1"/>
  <c r="J1290" i="5" a="1"/>
  <c r="J1290" i="5" s="1"/>
  <c r="K1290" i="5" s="1"/>
  <c r="L1290" i="5" s="1"/>
  <c r="J1291" i="5" a="1"/>
  <c r="J1291" i="5" s="1"/>
  <c r="K1291" i="5" s="1"/>
  <c r="L1291" i="5" s="1"/>
  <c r="J1292" i="5" a="1"/>
  <c r="J1292" i="5" s="1"/>
  <c r="K1292" i="5" s="1"/>
  <c r="L1292" i="5" s="1"/>
  <c r="J1293" i="5" a="1"/>
  <c r="J1293" i="5" s="1"/>
  <c r="K1293" i="5" s="1"/>
  <c r="L1293" i="5" s="1"/>
  <c r="J1294" i="5" a="1"/>
  <c r="J1294" i="5" s="1"/>
  <c r="K1294" i="5" s="1"/>
  <c r="L1294" i="5" s="1"/>
  <c r="J1295" i="5" a="1"/>
  <c r="J1295" i="5" s="1"/>
  <c r="K1295" i="5" s="1"/>
  <c r="L1295" i="5" s="1"/>
  <c r="J1296" i="5" a="1"/>
  <c r="J1296" i="5" s="1"/>
  <c r="K1296" i="5" s="1"/>
  <c r="L1296" i="5" s="1"/>
  <c r="J1297" i="5" a="1"/>
  <c r="J1297" i="5" s="1"/>
  <c r="K1297" i="5" s="1"/>
  <c r="L1297" i="5" s="1"/>
  <c r="J1298" i="5" a="1"/>
  <c r="J1298" i="5" s="1"/>
  <c r="K1298" i="5" s="1"/>
  <c r="L1298" i="5" s="1"/>
  <c r="J1299" i="5" a="1"/>
  <c r="J1299" i="5" s="1"/>
  <c r="J1300" i="5" a="1"/>
  <c r="J1300" i="5" s="1"/>
  <c r="K1300" i="5" s="1"/>
  <c r="L1300" i="5" s="1"/>
  <c r="J1301" i="5" a="1"/>
  <c r="J1301" i="5" s="1"/>
  <c r="K1301" i="5" s="1"/>
  <c r="L1301" i="5" s="1"/>
  <c r="J1302" i="5" a="1"/>
  <c r="J1302" i="5" s="1"/>
  <c r="K1302" i="5" s="1"/>
  <c r="L1302" i="5" s="1"/>
  <c r="J1303" i="5" a="1"/>
  <c r="J1303" i="5" s="1"/>
  <c r="J1304" i="5" a="1"/>
  <c r="J1304" i="5" s="1"/>
  <c r="K1304" i="5" s="1"/>
  <c r="L1304" i="5" s="1"/>
  <c r="J1305" i="5" a="1"/>
  <c r="J1305" i="5" s="1"/>
  <c r="J1306" i="5" a="1"/>
  <c r="J1306" i="5" s="1"/>
  <c r="K1306" i="5" s="1"/>
  <c r="L1306" i="5" s="1"/>
  <c r="J1307" i="5" a="1"/>
  <c r="J1307" i="5" s="1"/>
  <c r="J1308" i="5" a="1"/>
  <c r="J1308" i="5" s="1"/>
  <c r="K1308" i="5" s="1"/>
  <c r="L1308" i="5" s="1"/>
  <c r="J1309" i="5" a="1"/>
  <c r="J1309" i="5" s="1"/>
  <c r="K1309" i="5" s="1"/>
  <c r="L1309" i="5" s="1"/>
  <c r="J1310" i="5" a="1"/>
  <c r="J1310" i="5" s="1"/>
  <c r="K1310" i="5" s="1"/>
  <c r="L1310" i="5" s="1"/>
  <c r="J1311" i="5" a="1"/>
  <c r="J1311" i="5" s="1"/>
  <c r="J1312" i="5" a="1"/>
  <c r="J1312" i="5" s="1"/>
  <c r="K1312" i="5" s="1"/>
  <c r="L1312" i="5" s="1"/>
  <c r="J1313" i="5" a="1"/>
  <c r="J1313" i="5" s="1"/>
  <c r="J1314" i="5" a="1"/>
  <c r="J1314" i="5" s="1"/>
  <c r="K1314" i="5" s="1"/>
  <c r="L1314" i="5" s="1"/>
  <c r="J1315" i="5" a="1"/>
  <c r="J1315" i="5" s="1"/>
  <c r="J1316" i="5" a="1"/>
  <c r="J1316" i="5" s="1"/>
  <c r="K1316" i="5" s="1"/>
  <c r="L1316" i="5" s="1"/>
  <c r="J1317" i="5" a="1"/>
  <c r="J1317" i="5" s="1"/>
  <c r="K1317" i="5" s="1"/>
  <c r="L1317" i="5" s="1"/>
  <c r="J1318" i="5" a="1"/>
  <c r="J1318" i="5" s="1"/>
  <c r="K1318" i="5" s="1"/>
  <c r="L1318" i="5" s="1"/>
  <c r="J1319" i="5" a="1"/>
  <c r="J1319" i="5" s="1"/>
  <c r="K1319" i="5" s="1"/>
  <c r="L1319" i="5" s="1"/>
  <c r="J1320" i="5" a="1"/>
  <c r="J1320" i="5" s="1"/>
  <c r="K1320" i="5" s="1"/>
  <c r="L1320" i="5" s="1"/>
  <c r="J1321" i="5" a="1"/>
  <c r="J1321" i="5" s="1"/>
  <c r="K1321" i="5" s="1"/>
  <c r="L1321" i="5" s="1"/>
  <c r="J1322" i="5" a="1"/>
  <c r="J1322" i="5" s="1"/>
  <c r="K1322" i="5" s="1"/>
  <c r="L1322" i="5" s="1"/>
  <c r="J1323" i="5" a="1"/>
  <c r="J1323" i="5" s="1"/>
  <c r="K1323" i="5" s="1"/>
  <c r="L1323" i="5" s="1"/>
  <c r="J1324" i="5" a="1"/>
  <c r="J1324" i="5" s="1"/>
  <c r="K1324" i="5" s="1"/>
  <c r="L1324" i="5" s="1"/>
  <c r="J1325" i="5" a="1"/>
  <c r="J1325" i="5" s="1"/>
  <c r="K1325" i="5" s="1"/>
  <c r="L1325" i="5" s="1"/>
  <c r="J1326" i="5" a="1"/>
  <c r="J1326" i="5" s="1"/>
  <c r="K1326" i="5" s="1"/>
  <c r="L1326" i="5" s="1"/>
  <c r="J1327" i="5" a="1"/>
  <c r="J1327" i="5" s="1"/>
  <c r="K1327" i="5" s="1"/>
  <c r="L1327" i="5" s="1"/>
  <c r="J1328" i="5" a="1"/>
  <c r="J1328" i="5" s="1"/>
  <c r="K1328" i="5" s="1"/>
  <c r="L1328" i="5" s="1"/>
  <c r="J1329" i="5" a="1"/>
  <c r="J1329" i="5" s="1"/>
  <c r="K1329" i="5" s="1"/>
  <c r="L1329" i="5" s="1"/>
  <c r="J1330" i="5" a="1"/>
  <c r="J1330" i="5" s="1"/>
  <c r="K1330" i="5" s="1"/>
  <c r="L1330" i="5" s="1"/>
  <c r="J1331" i="5" a="1"/>
  <c r="J1331" i="5" s="1"/>
  <c r="K1331" i="5" s="1"/>
  <c r="L1331" i="5" s="1"/>
  <c r="J1332" i="5" a="1"/>
  <c r="J1332" i="5" s="1"/>
  <c r="K1332" i="5" s="1"/>
  <c r="L1332" i="5" s="1"/>
  <c r="J1333" i="5" a="1"/>
  <c r="J1333" i="5" s="1"/>
  <c r="K1333" i="5" s="1"/>
  <c r="L1333" i="5" s="1"/>
  <c r="J1334" i="5" a="1"/>
  <c r="J1334" i="5" s="1"/>
  <c r="K1334" i="5" s="1"/>
  <c r="L1334" i="5" s="1"/>
  <c r="J1335" i="5" a="1"/>
  <c r="J1335" i="5" s="1"/>
  <c r="K1335" i="5" s="1"/>
  <c r="L1335" i="5" s="1"/>
  <c r="J1336" i="5" a="1"/>
  <c r="J1336" i="5" s="1"/>
  <c r="K1336" i="5" s="1"/>
  <c r="L1336" i="5" s="1"/>
  <c r="J1337" i="5" a="1"/>
  <c r="J1337" i="5" s="1"/>
  <c r="K1337" i="5" s="1"/>
  <c r="L1337" i="5" s="1"/>
  <c r="J1338" i="5" a="1"/>
  <c r="J1338" i="5" s="1"/>
  <c r="K1338" i="5" s="1"/>
  <c r="L1338" i="5" s="1"/>
  <c r="J1339" i="5" a="1"/>
  <c r="J1339" i="5" s="1"/>
  <c r="J1340" i="5" a="1"/>
  <c r="J1340" i="5" s="1"/>
  <c r="K1340" i="5" s="1"/>
  <c r="L1340" i="5" s="1"/>
  <c r="J1341" i="5" a="1"/>
  <c r="J1341" i="5" s="1"/>
  <c r="K1341" i="5" s="1"/>
  <c r="L1341" i="5" s="1"/>
  <c r="J1342" i="5" a="1"/>
  <c r="J1342" i="5" s="1"/>
  <c r="K1342" i="5" s="1"/>
  <c r="L1342" i="5" s="1"/>
  <c r="J1343" i="5" a="1"/>
  <c r="J1343" i="5" s="1"/>
  <c r="K1343" i="5" s="1"/>
  <c r="L1343" i="5" s="1"/>
  <c r="J1344" i="5" a="1"/>
  <c r="J1344" i="5" s="1"/>
  <c r="K1344" i="5" s="1"/>
  <c r="L1344" i="5" s="1"/>
  <c r="J1345" i="5" a="1"/>
  <c r="J1345" i="5" s="1"/>
  <c r="K1345" i="5" s="1"/>
  <c r="L1345" i="5" s="1"/>
  <c r="J1346" i="5" a="1"/>
  <c r="J1346" i="5" s="1"/>
  <c r="K1346" i="5" s="1"/>
  <c r="L1346" i="5" s="1"/>
  <c r="J1347" i="5" a="1"/>
  <c r="J1347" i="5" s="1"/>
  <c r="J1348" i="5" a="1"/>
  <c r="J1348" i="5" s="1"/>
  <c r="K1348" i="5" s="1"/>
  <c r="L1348" i="5" s="1"/>
  <c r="J1349" i="5" a="1"/>
  <c r="J1349" i="5" s="1"/>
  <c r="K1349" i="5" s="1"/>
  <c r="L1349" i="5" s="1"/>
  <c r="J1350" i="5" a="1"/>
  <c r="J1350" i="5" s="1"/>
  <c r="K1350" i="5" s="1"/>
  <c r="L1350" i="5" s="1"/>
  <c r="J1351" i="5" a="1"/>
  <c r="J1351" i="5" s="1"/>
  <c r="J1352" i="5" a="1"/>
  <c r="J1352" i="5" s="1"/>
  <c r="K1352" i="5" s="1"/>
  <c r="L1352" i="5" s="1"/>
  <c r="J1353" i="5" a="1"/>
  <c r="J1353" i="5" s="1"/>
  <c r="J1354" i="5" a="1"/>
  <c r="J1354" i="5" s="1"/>
  <c r="K1354" i="5" s="1"/>
  <c r="L1354" i="5" s="1"/>
  <c r="J1355" i="5" a="1"/>
  <c r="J1355" i="5" s="1"/>
  <c r="J1356" i="5" a="1"/>
  <c r="J1356" i="5" s="1"/>
  <c r="K1356" i="5" s="1"/>
  <c r="L1356" i="5" s="1"/>
  <c r="J1357" i="5" a="1"/>
  <c r="J1357" i="5" s="1"/>
  <c r="K1357" i="5" s="1"/>
  <c r="L1357" i="5" s="1"/>
  <c r="J1358" i="5" a="1"/>
  <c r="J1358" i="5" s="1"/>
  <c r="K1358" i="5" s="1"/>
  <c r="L1358" i="5" s="1"/>
  <c r="J1359" i="5" a="1"/>
  <c r="J1359" i="5" s="1"/>
  <c r="K1359" i="5" s="1"/>
  <c r="L1359" i="5" s="1"/>
  <c r="J1360" i="5" a="1"/>
  <c r="J1360" i="5" s="1"/>
  <c r="K1360" i="5" s="1"/>
  <c r="L1360" i="5" s="1"/>
  <c r="J1361" i="5" a="1"/>
  <c r="J1361" i="5" s="1"/>
  <c r="K1361" i="5" s="1"/>
  <c r="L1361" i="5" s="1"/>
  <c r="J1362" i="5" a="1"/>
  <c r="J1362" i="5" s="1"/>
  <c r="K1362" i="5" s="1"/>
  <c r="L1362" i="5" s="1"/>
  <c r="J1363" i="5" a="1"/>
  <c r="J1363" i="5" s="1"/>
  <c r="J1364" i="5" a="1"/>
  <c r="J1364" i="5" s="1"/>
  <c r="K1364" i="5" s="1"/>
  <c r="L1364" i="5" s="1"/>
  <c r="J1365" i="5" a="1"/>
  <c r="J1365" i="5" s="1"/>
  <c r="K1365" i="5" s="1"/>
  <c r="L1365" i="5" s="1"/>
  <c r="J1366" i="5" a="1"/>
  <c r="J1366" i="5" s="1"/>
  <c r="K1366" i="5" s="1"/>
  <c r="L1366" i="5" s="1"/>
  <c r="J1367" i="5" a="1"/>
  <c r="J1367" i="5" s="1"/>
  <c r="K1367" i="5" s="1"/>
  <c r="L1367" i="5" s="1"/>
  <c r="J1368" i="5" a="1"/>
  <c r="J1368" i="5" s="1"/>
  <c r="K1368" i="5" s="1"/>
  <c r="L1368" i="5" s="1"/>
  <c r="J1369" i="5" a="1"/>
  <c r="J1369" i="5" s="1"/>
  <c r="K1369" i="5" s="1"/>
  <c r="L1369" i="5" s="1"/>
  <c r="J1370" i="5" a="1"/>
  <c r="J1370" i="5" s="1"/>
  <c r="K1370" i="5" s="1"/>
  <c r="L1370" i="5" s="1"/>
  <c r="J1371" i="5" a="1"/>
  <c r="J1371" i="5" s="1"/>
  <c r="J1372" i="5" a="1"/>
  <c r="J1372" i="5" s="1"/>
  <c r="K1372" i="5" s="1"/>
  <c r="L1372" i="5" s="1"/>
  <c r="J1373" i="5" a="1"/>
  <c r="J1373" i="5" s="1"/>
  <c r="K1373" i="5" s="1"/>
  <c r="L1373" i="5" s="1"/>
  <c r="J1374" i="5" a="1"/>
  <c r="J1374" i="5" s="1"/>
  <c r="K1374" i="5" s="1"/>
  <c r="L1374" i="5" s="1"/>
  <c r="J1375" i="5" a="1"/>
  <c r="J1375" i="5" s="1"/>
  <c r="K1375" i="5" s="1"/>
  <c r="L1375" i="5" s="1"/>
  <c r="J1376" i="5" a="1"/>
  <c r="J1376" i="5" s="1"/>
  <c r="K1376" i="5" s="1"/>
  <c r="L1376" i="5" s="1"/>
  <c r="J1377" i="5" a="1"/>
  <c r="J1377" i="5" s="1"/>
  <c r="K1377" i="5" s="1"/>
  <c r="L1377" i="5" s="1"/>
  <c r="J1378" i="5" a="1"/>
  <c r="J1378" i="5" s="1"/>
  <c r="J1379" i="5" a="1"/>
  <c r="J1379" i="5" s="1"/>
  <c r="J1380" i="5" a="1"/>
  <c r="J1380" i="5" s="1"/>
  <c r="K1380" i="5" s="1"/>
  <c r="L1380" i="5" s="1"/>
  <c r="J1381" i="5" a="1"/>
  <c r="J1381" i="5" s="1"/>
  <c r="K1381" i="5" s="1"/>
  <c r="L1381" i="5" s="1"/>
  <c r="J1382" i="5" a="1"/>
  <c r="J1382" i="5" s="1"/>
  <c r="K1382" i="5" s="1"/>
  <c r="L1382" i="5" s="1"/>
  <c r="J1383" i="5" a="1"/>
  <c r="J1383" i="5" s="1"/>
  <c r="K1383" i="5" s="1"/>
  <c r="L1383" i="5" s="1"/>
  <c r="J1384" i="5" a="1"/>
  <c r="J1384" i="5" s="1"/>
  <c r="K1384" i="5" s="1"/>
  <c r="L1384" i="5" s="1"/>
  <c r="J1385" i="5" a="1"/>
  <c r="J1385" i="5" s="1"/>
  <c r="K1385" i="5" s="1"/>
  <c r="L1385" i="5" s="1"/>
  <c r="J1386" i="5" a="1"/>
  <c r="J1386" i="5" s="1"/>
  <c r="K1386" i="5" s="1"/>
  <c r="L1386" i="5" s="1"/>
  <c r="J1387" i="5" a="1"/>
  <c r="J1387" i="5" s="1"/>
  <c r="J1388" i="5" a="1"/>
  <c r="J1388" i="5" s="1"/>
  <c r="K1388" i="5" s="1"/>
  <c r="L1388" i="5" s="1"/>
  <c r="J1389" i="5" a="1"/>
  <c r="J1389" i="5" s="1"/>
  <c r="K1389" i="5" s="1"/>
  <c r="L1389" i="5" s="1"/>
  <c r="J1390" i="5" a="1"/>
  <c r="J1390" i="5" s="1"/>
  <c r="K1390" i="5" s="1"/>
  <c r="L1390" i="5" s="1"/>
  <c r="J1391" i="5" a="1"/>
  <c r="J1391" i="5" s="1"/>
  <c r="K1391" i="5" s="1"/>
  <c r="L1391" i="5" s="1"/>
  <c r="J1392" i="5" a="1"/>
  <c r="J1392" i="5" s="1"/>
  <c r="K1392" i="5" s="1"/>
  <c r="L1392" i="5" s="1"/>
  <c r="J1393" i="5" a="1"/>
  <c r="J1393" i="5" s="1"/>
  <c r="K1393" i="5" s="1"/>
  <c r="L1393" i="5" s="1"/>
  <c r="J1394" i="5" a="1"/>
  <c r="J1394" i="5" s="1"/>
  <c r="K1394" i="5" s="1"/>
  <c r="L1394" i="5" s="1"/>
  <c r="J1395" i="5" a="1"/>
  <c r="J1395" i="5" s="1"/>
  <c r="J1396" i="5" a="1"/>
  <c r="J1396" i="5" s="1"/>
  <c r="K1396" i="5" s="1"/>
  <c r="L1396" i="5" s="1"/>
  <c r="J1397" i="5" a="1"/>
  <c r="J1397" i="5" s="1"/>
  <c r="K1397" i="5" s="1"/>
  <c r="L1397" i="5" s="1"/>
  <c r="J1398" i="5" a="1"/>
  <c r="J1398" i="5" s="1"/>
  <c r="K1398" i="5" s="1"/>
  <c r="L1398" i="5" s="1"/>
  <c r="J1399" i="5" a="1"/>
  <c r="J1399" i="5" s="1"/>
  <c r="K1399" i="5" s="1"/>
  <c r="L1399" i="5" s="1"/>
  <c r="J1400" i="5" a="1"/>
  <c r="J1400" i="5" s="1"/>
  <c r="K1400" i="5" s="1"/>
  <c r="L1400" i="5" s="1"/>
  <c r="J1401" i="5" a="1"/>
  <c r="J1401" i="5" s="1"/>
  <c r="K1401" i="5" s="1"/>
  <c r="L1401" i="5" s="1"/>
  <c r="J1402" i="5" a="1"/>
  <c r="J1402" i="5" s="1"/>
  <c r="K1402" i="5" s="1"/>
  <c r="L1402" i="5" s="1"/>
  <c r="J1403" i="5" a="1"/>
  <c r="J1403" i="5" s="1"/>
  <c r="K1403" i="5" s="1"/>
  <c r="L1403" i="5" s="1"/>
  <c r="J1404" i="5" a="1"/>
  <c r="J1404" i="5" s="1"/>
  <c r="K1404" i="5" s="1"/>
  <c r="L1404" i="5" s="1"/>
  <c r="J1405" i="5" a="1"/>
  <c r="J1405" i="5" s="1"/>
  <c r="K1405" i="5" s="1"/>
  <c r="L1405" i="5" s="1"/>
  <c r="J1406" i="5" a="1"/>
  <c r="J1406" i="5" s="1"/>
  <c r="K1406" i="5" s="1"/>
  <c r="L1406" i="5" s="1"/>
  <c r="J1407" i="5" a="1"/>
  <c r="J1407" i="5" s="1"/>
  <c r="K1407" i="5" s="1"/>
  <c r="L1407" i="5" s="1"/>
  <c r="J1408" i="5" a="1"/>
  <c r="J1408" i="5" s="1"/>
  <c r="K1408" i="5" s="1"/>
  <c r="L1408" i="5" s="1"/>
  <c r="J1409" i="5" a="1"/>
  <c r="J1409" i="5" s="1"/>
  <c r="K1409" i="5" s="1"/>
  <c r="L1409" i="5" s="1"/>
  <c r="J1410" i="5" a="1"/>
  <c r="J1410" i="5" s="1"/>
  <c r="K1410" i="5" s="1"/>
  <c r="L1410" i="5" s="1"/>
  <c r="J1411" i="5" a="1"/>
  <c r="J1411" i="5" s="1"/>
  <c r="J1412" i="5" a="1"/>
  <c r="J1412" i="5" s="1"/>
  <c r="K1412" i="5" s="1"/>
  <c r="L1412" i="5" s="1"/>
  <c r="J1413" i="5" a="1"/>
  <c r="J1413" i="5" s="1"/>
  <c r="K1413" i="5" s="1"/>
  <c r="L1413" i="5" s="1"/>
  <c r="J1414" i="5" a="1"/>
  <c r="J1414" i="5" s="1"/>
  <c r="K1414" i="5" s="1"/>
  <c r="L1414" i="5" s="1"/>
  <c r="J1415" i="5" a="1"/>
  <c r="J1415" i="5" s="1"/>
  <c r="K1415" i="5" s="1"/>
  <c r="L1415" i="5" s="1"/>
  <c r="J1416" i="5" a="1"/>
  <c r="J1416" i="5" s="1"/>
  <c r="K1416" i="5" s="1"/>
  <c r="L1416" i="5" s="1"/>
  <c r="J1417" i="5" a="1"/>
  <c r="J1417" i="5" s="1"/>
  <c r="K1417" i="5" s="1"/>
  <c r="L1417" i="5" s="1"/>
  <c r="J1418" i="5" a="1"/>
  <c r="J1418" i="5" s="1"/>
  <c r="K1418" i="5" s="1"/>
  <c r="L1418" i="5" s="1"/>
  <c r="J1419" i="5" a="1"/>
  <c r="J1419" i="5" s="1"/>
  <c r="J1420" i="5" a="1"/>
  <c r="J1420" i="5" s="1"/>
  <c r="K1420" i="5" s="1"/>
  <c r="L1420" i="5" s="1"/>
  <c r="J1421" i="5" a="1"/>
  <c r="J1421" i="5" s="1"/>
  <c r="K1421" i="5" s="1"/>
  <c r="L1421" i="5" s="1"/>
  <c r="J1422" i="5" a="1"/>
  <c r="J1422" i="5" s="1"/>
  <c r="K1422" i="5" s="1"/>
  <c r="L1422" i="5" s="1"/>
  <c r="J1423" i="5" a="1"/>
  <c r="J1423" i="5" s="1"/>
  <c r="J1424" i="5" a="1"/>
  <c r="J1424" i="5" s="1"/>
  <c r="K1424" i="5" s="1"/>
  <c r="L1424" i="5" s="1"/>
  <c r="J1425" i="5" a="1"/>
  <c r="J1425" i="5" s="1"/>
  <c r="K1425" i="5" s="1"/>
  <c r="L1425" i="5" s="1"/>
  <c r="J1426" i="5" a="1"/>
  <c r="J1426" i="5" s="1"/>
  <c r="K1426" i="5" s="1"/>
  <c r="L1426" i="5" s="1"/>
  <c r="J1427" i="5" a="1"/>
  <c r="J1427" i="5" s="1"/>
  <c r="J1428" i="5" a="1"/>
  <c r="J1428" i="5" s="1"/>
  <c r="K1428" i="5" s="1"/>
  <c r="L1428" i="5" s="1"/>
  <c r="J1429" i="5" a="1"/>
  <c r="J1429" i="5" s="1"/>
  <c r="K1429" i="5" s="1"/>
  <c r="L1429" i="5" s="1"/>
  <c r="J1430" i="5" a="1"/>
  <c r="J1430" i="5" s="1"/>
  <c r="K1430" i="5" s="1"/>
  <c r="L1430" i="5" s="1"/>
  <c r="J1431" i="5" a="1"/>
  <c r="J1431" i="5" s="1"/>
  <c r="K1431" i="5" s="1"/>
  <c r="L1431" i="5" s="1"/>
  <c r="J1432" i="5" a="1"/>
  <c r="J1432" i="5" s="1"/>
  <c r="K1432" i="5" s="1"/>
  <c r="L1432" i="5" s="1"/>
  <c r="J1433" i="5" a="1"/>
  <c r="J1433" i="5" s="1"/>
  <c r="J1434" i="5" a="1"/>
  <c r="J1434" i="5" s="1"/>
  <c r="K1434" i="5" s="1"/>
  <c r="L1434" i="5" s="1"/>
  <c r="J1435" i="5" a="1"/>
  <c r="J1435" i="5" s="1"/>
  <c r="J1436" i="5" a="1"/>
  <c r="J1436" i="5" s="1"/>
  <c r="K1436" i="5" s="1"/>
  <c r="L1436" i="5" s="1"/>
  <c r="J1437" i="5" a="1"/>
  <c r="J1437" i="5" s="1"/>
  <c r="K1437" i="5" s="1"/>
  <c r="L1437" i="5" s="1"/>
  <c r="J1438" i="5" a="1"/>
  <c r="J1438" i="5" s="1"/>
  <c r="K1438" i="5" s="1"/>
  <c r="L1438" i="5" s="1"/>
  <c r="J1439" i="5" a="1"/>
  <c r="J1439" i="5" s="1"/>
  <c r="K1439" i="5" s="1"/>
  <c r="L1439" i="5" s="1"/>
  <c r="J1440" i="5" a="1"/>
  <c r="J1440" i="5" s="1"/>
  <c r="K1440" i="5" s="1"/>
  <c r="L1440" i="5" s="1"/>
  <c r="J1441" i="5" a="1"/>
  <c r="J1441" i="5" s="1"/>
  <c r="K1441" i="5" s="1"/>
  <c r="L1441" i="5" s="1"/>
  <c r="J1442" i="5" a="1"/>
  <c r="J1442" i="5" s="1"/>
  <c r="K1442" i="5" s="1"/>
  <c r="L1442" i="5" s="1"/>
  <c r="J1443" i="5" a="1"/>
  <c r="J1443" i="5" s="1"/>
  <c r="K1443" i="5" s="1"/>
  <c r="L1443" i="5" s="1"/>
  <c r="J1444" i="5" a="1"/>
  <c r="J1444" i="5" s="1"/>
  <c r="K1444" i="5" s="1"/>
  <c r="L1444" i="5" s="1"/>
  <c r="J1445" i="5" a="1"/>
  <c r="J1445" i="5" s="1"/>
  <c r="K1445" i="5" s="1"/>
  <c r="L1445" i="5" s="1"/>
  <c r="J1446" i="5" a="1"/>
  <c r="J1446" i="5" s="1"/>
  <c r="K1446" i="5" s="1"/>
  <c r="L1446" i="5" s="1"/>
  <c r="J1447" i="5" a="1"/>
  <c r="J1447" i="5" s="1"/>
  <c r="K1447" i="5" s="1"/>
  <c r="L1447" i="5" s="1"/>
  <c r="J1448" i="5" a="1"/>
  <c r="J1448" i="5" s="1"/>
  <c r="K1448" i="5" s="1"/>
  <c r="L1448" i="5" s="1"/>
  <c r="J1449" i="5" a="1"/>
  <c r="J1449" i="5" s="1"/>
  <c r="K1449" i="5" s="1"/>
  <c r="L1449" i="5" s="1"/>
  <c r="J1450" i="5" a="1"/>
  <c r="J1450" i="5" s="1"/>
  <c r="K1450" i="5" s="1"/>
  <c r="L1450" i="5" s="1"/>
  <c r="J1451" i="5" a="1"/>
  <c r="J1451" i="5" s="1"/>
  <c r="J1452" i="5" a="1"/>
  <c r="J1452" i="5" s="1"/>
  <c r="K1452" i="5" s="1"/>
  <c r="L1452" i="5" s="1"/>
  <c r="J1453" i="5" a="1"/>
  <c r="J1453" i="5" s="1"/>
  <c r="K1453" i="5" s="1"/>
  <c r="L1453" i="5" s="1"/>
  <c r="J1454" i="5" a="1"/>
  <c r="J1454" i="5" s="1"/>
  <c r="K1454" i="5" s="1"/>
  <c r="L1454" i="5" s="1"/>
  <c r="J1455" i="5" a="1"/>
  <c r="J1455" i="5" s="1"/>
  <c r="J1456" i="5" a="1"/>
  <c r="J1456" i="5" s="1"/>
  <c r="K1456" i="5" s="1"/>
  <c r="L1456" i="5" s="1"/>
  <c r="J1457" i="5" a="1"/>
  <c r="J1457" i="5" s="1"/>
  <c r="K1457" i="5" s="1"/>
  <c r="L1457" i="5" s="1"/>
  <c r="J1458" i="5" a="1"/>
  <c r="J1458" i="5" s="1"/>
  <c r="K1458" i="5" s="1"/>
  <c r="L1458" i="5" s="1"/>
  <c r="J1459" i="5" a="1"/>
  <c r="J1459" i="5" s="1"/>
  <c r="J1460" i="5" a="1"/>
  <c r="J1460" i="5" s="1"/>
  <c r="K1460" i="5" s="1"/>
  <c r="L1460" i="5" s="1"/>
  <c r="J1461" i="5" a="1"/>
  <c r="J1461" i="5" s="1"/>
  <c r="K1461" i="5" s="1"/>
  <c r="L1461" i="5" s="1"/>
  <c r="J1462" i="5" a="1"/>
  <c r="J1462" i="5" s="1"/>
  <c r="K1462" i="5" s="1"/>
  <c r="L1462" i="5" s="1"/>
  <c r="J1463" i="5" a="1"/>
  <c r="J1463" i="5" s="1"/>
  <c r="K1463" i="5" s="1"/>
  <c r="L1463" i="5" s="1"/>
  <c r="J1464" i="5" a="1"/>
  <c r="J1464" i="5" s="1"/>
  <c r="K1464" i="5" s="1"/>
  <c r="L1464" i="5" s="1"/>
  <c r="J1465" i="5" a="1"/>
  <c r="J1465" i="5" s="1"/>
  <c r="K1465" i="5" s="1"/>
  <c r="L1465" i="5" s="1"/>
  <c r="J1466" i="5" a="1"/>
  <c r="J1466" i="5" s="1"/>
  <c r="K1466" i="5" s="1"/>
  <c r="L1466" i="5" s="1"/>
  <c r="J1467" i="5" a="1"/>
  <c r="J1467" i="5" s="1"/>
  <c r="K1467" i="5" s="1"/>
  <c r="L1467" i="5" s="1"/>
  <c r="J1468" i="5" a="1"/>
  <c r="J1468" i="5" s="1"/>
  <c r="K1468" i="5" s="1"/>
  <c r="L1468" i="5" s="1"/>
  <c r="J1469" i="5" a="1"/>
  <c r="J1469" i="5" s="1"/>
  <c r="K1469" i="5" s="1"/>
  <c r="L1469" i="5" s="1"/>
  <c r="J1470" i="5" a="1"/>
  <c r="J1470" i="5" s="1"/>
  <c r="K1470" i="5" s="1"/>
  <c r="L1470" i="5" s="1"/>
  <c r="J1471" i="5" a="1"/>
  <c r="J1471" i="5" s="1"/>
  <c r="J1472" i="5" a="1"/>
  <c r="J1472" i="5" s="1"/>
  <c r="K1472" i="5" s="1"/>
  <c r="L1472" i="5" s="1"/>
  <c r="J1473" i="5" a="1"/>
  <c r="J1473" i="5" s="1"/>
  <c r="K1473" i="5" s="1"/>
  <c r="L1473" i="5" s="1"/>
  <c r="J1474" i="5" a="1"/>
  <c r="J1474" i="5" s="1"/>
  <c r="J1475" i="5" a="1"/>
  <c r="J1475" i="5" s="1"/>
  <c r="J1476" i="5" a="1"/>
  <c r="J1476" i="5" s="1"/>
  <c r="K1476" i="5" s="1"/>
  <c r="L1476" i="5" s="1"/>
  <c r="J1477" i="5" a="1"/>
  <c r="J1477" i="5" s="1"/>
  <c r="K1477" i="5" s="1"/>
  <c r="L1477" i="5" s="1"/>
  <c r="J1478" i="5" a="1"/>
  <c r="J1478" i="5" s="1"/>
  <c r="K1478" i="5" s="1"/>
  <c r="L1478" i="5" s="1"/>
  <c r="J1479" i="5" a="1"/>
  <c r="J1479" i="5" s="1"/>
  <c r="J1480" i="5" a="1"/>
  <c r="J1480" i="5" s="1"/>
  <c r="K1480" i="5" s="1"/>
  <c r="L1480" i="5" s="1"/>
  <c r="J1481" i="5" a="1"/>
  <c r="J1481" i="5" s="1"/>
  <c r="K1481" i="5" s="1"/>
  <c r="L1481" i="5" s="1"/>
  <c r="J1482" i="5" a="1"/>
  <c r="J1482" i="5" s="1"/>
  <c r="K1482" i="5" s="1"/>
  <c r="L1482" i="5" s="1"/>
  <c r="J1483" i="5" a="1"/>
  <c r="J1483" i="5" s="1"/>
  <c r="J1484" i="5" a="1"/>
  <c r="J1484" i="5" s="1"/>
  <c r="K1484" i="5" s="1"/>
  <c r="L1484" i="5" s="1"/>
  <c r="J1485" i="5" a="1"/>
  <c r="J1485" i="5" s="1"/>
  <c r="K1485" i="5" s="1"/>
  <c r="L1485" i="5" s="1"/>
  <c r="J1486" i="5" a="1"/>
  <c r="J1486" i="5" s="1"/>
  <c r="K1486" i="5" s="1"/>
  <c r="L1486" i="5" s="1"/>
  <c r="J1487" i="5" a="1"/>
  <c r="J1487" i="5" s="1"/>
  <c r="J1488" i="5" a="1"/>
  <c r="J1488" i="5" s="1"/>
  <c r="K1488" i="5" s="1"/>
  <c r="L1488" i="5" s="1"/>
  <c r="J1489" i="5" a="1"/>
  <c r="J1489" i="5" s="1"/>
  <c r="J1490" i="5" a="1"/>
  <c r="J1490" i="5" s="1"/>
  <c r="K1490" i="5" s="1"/>
  <c r="L1490" i="5" s="1"/>
  <c r="J1491" i="5" a="1"/>
  <c r="J1491" i="5" s="1"/>
  <c r="J1492" i="5" a="1"/>
  <c r="J1492" i="5" s="1"/>
  <c r="K1492" i="5" s="1"/>
  <c r="L1492" i="5" s="1"/>
  <c r="J1493" i="5" a="1"/>
  <c r="J1493" i="5" s="1"/>
  <c r="K1493" i="5" s="1"/>
  <c r="L1493" i="5" s="1"/>
  <c r="J1494" i="5" a="1"/>
  <c r="J1494" i="5" s="1"/>
  <c r="K1494" i="5" s="1"/>
  <c r="L1494" i="5" s="1"/>
  <c r="J1495" i="5" a="1"/>
  <c r="J1495" i="5" s="1"/>
  <c r="K1495" i="5" s="1"/>
  <c r="L1495" i="5" s="1"/>
  <c r="J1496" i="5" a="1"/>
  <c r="J1496" i="5" s="1"/>
  <c r="K1496" i="5" s="1"/>
  <c r="L1496" i="5" s="1"/>
  <c r="J1497" i="5" a="1"/>
  <c r="J1497" i="5" s="1"/>
  <c r="K1497" i="5" s="1"/>
  <c r="L1497" i="5" s="1"/>
  <c r="J1498" i="5" a="1"/>
  <c r="J1498" i="5" s="1"/>
  <c r="K1498" i="5" s="1"/>
  <c r="L1498" i="5" s="1"/>
  <c r="J1499" i="5" a="1"/>
  <c r="J1499" i="5" s="1"/>
  <c r="J1500" i="5" a="1"/>
  <c r="J1500" i="5" s="1"/>
  <c r="K1500" i="5" s="1"/>
  <c r="L1500" i="5" s="1"/>
  <c r="J1501" i="5" a="1"/>
  <c r="J1501" i="5" s="1"/>
  <c r="K1501" i="5" s="1"/>
  <c r="L1501" i="5" s="1"/>
  <c r="J1502" i="5" a="1"/>
  <c r="J1502" i="5" s="1"/>
  <c r="K1502" i="5" s="1"/>
  <c r="L1502" i="5" s="1"/>
  <c r="J1503" i="5" a="1"/>
  <c r="J1503" i="5" s="1"/>
  <c r="J1504" i="5" a="1"/>
  <c r="J1504" i="5" s="1"/>
  <c r="K1504" i="5" s="1"/>
  <c r="L1504" i="5" s="1"/>
  <c r="J1505" i="5" a="1"/>
  <c r="J1505" i="5" s="1"/>
  <c r="K1505" i="5" s="1"/>
  <c r="L1505" i="5" s="1"/>
  <c r="J1506" i="5" a="1"/>
  <c r="J1506" i="5" s="1"/>
  <c r="K1506" i="5" s="1"/>
  <c r="L1506" i="5" s="1"/>
  <c r="J1507" i="5" a="1"/>
  <c r="J1507" i="5" s="1"/>
  <c r="K1507" i="5" s="1"/>
  <c r="L1507" i="5" s="1"/>
  <c r="J1508" i="5" a="1"/>
  <c r="J1508" i="5" s="1"/>
  <c r="K1508" i="5" s="1"/>
  <c r="L1508" i="5" s="1"/>
  <c r="J1509" i="5" a="1"/>
  <c r="J1509" i="5" s="1"/>
  <c r="K1509" i="5" s="1"/>
  <c r="L1509" i="5" s="1"/>
  <c r="J1510" i="5" a="1"/>
  <c r="J1510" i="5" s="1"/>
  <c r="K1510" i="5" s="1"/>
  <c r="L1510" i="5" s="1"/>
  <c r="J1511" i="5" a="1"/>
  <c r="J1511" i="5" s="1"/>
  <c r="K1511" i="5" s="1"/>
  <c r="L1511" i="5" s="1"/>
  <c r="J1512" i="5" a="1"/>
  <c r="J1512" i="5" s="1"/>
  <c r="K1512" i="5" s="1"/>
  <c r="L1512" i="5" s="1"/>
  <c r="J1513" i="5" a="1"/>
  <c r="J1513" i="5" s="1"/>
  <c r="J1514" i="5" a="1"/>
  <c r="J1514" i="5" s="1"/>
  <c r="K1514" i="5" s="1"/>
  <c r="L1514" i="5" s="1"/>
  <c r="J1515" i="5" a="1"/>
  <c r="J1515" i="5" s="1"/>
  <c r="J1516" i="5" a="1"/>
  <c r="J1516" i="5" s="1"/>
  <c r="K1516" i="5" s="1"/>
  <c r="L1516" i="5" s="1"/>
  <c r="J1517" i="5" a="1"/>
  <c r="J1517" i="5" s="1"/>
  <c r="K1517" i="5" s="1"/>
  <c r="L1517" i="5" s="1"/>
  <c r="J1518" i="5" a="1"/>
  <c r="J1518" i="5" s="1"/>
  <c r="K1518" i="5" s="1"/>
  <c r="L1518" i="5" s="1"/>
  <c r="J1519" i="5" a="1"/>
  <c r="J1519" i="5" s="1"/>
  <c r="K1519" i="5" s="1"/>
  <c r="L1519" i="5" s="1"/>
  <c r="J1520" i="5" a="1"/>
  <c r="J1520" i="5" s="1"/>
  <c r="K1520" i="5" s="1"/>
  <c r="L1520" i="5" s="1"/>
  <c r="J1521" i="5" a="1"/>
  <c r="J1521" i="5" s="1"/>
  <c r="K1521" i="5" s="1"/>
  <c r="L1521" i="5" s="1"/>
  <c r="J1522" i="5" a="1"/>
  <c r="J1522" i="5" s="1"/>
  <c r="K1522" i="5" s="1"/>
  <c r="L1522" i="5" s="1"/>
  <c r="J1523" i="5" a="1"/>
  <c r="J1523" i="5" s="1"/>
  <c r="J1524" i="5" a="1"/>
  <c r="J1524" i="5" s="1"/>
  <c r="K1524" i="5" s="1"/>
  <c r="L1524" i="5" s="1"/>
  <c r="J1525" i="5" a="1"/>
  <c r="J1525" i="5" s="1"/>
  <c r="K1525" i="5" s="1"/>
  <c r="L1525" i="5" s="1"/>
  <c r="J1526" i="5" a="1"/>
  <c r="J1526" i="5" s="1"/>
  <c r="K1526" i="5" s="1"/>
  <c r="L1526" i="5" s="1"/>
  <c r="J1527" i="5" a="1"/>
  <c r="J1527" i="5" s="1"/>
  <c r="J1528" i="5" a="1"/>
  <c r="J1528" i="5" s="1"/>
  <c r="K1528" i="5" s="1"/>
  <c r="L1528" i="5" s="1"/>
  <c r="J1529" i="5" a="1"/>
  <c r="J1529" i="5" s="1"/>
  <c r="K1529" i="5" s="1"/>
  <c r="L1529" i="5" s="1"/>
  <c r="J1530" i="5" a="1"/>
  <c r="J1530" i="5" s="1"/>
  <c r="K1530" i="5" s="1"/>
  <c r="L1530" i="5" s="1"/>
  <c r="J1531" i="5" a="1"/>
  <c r="J1531" i="5" s="1"/>
  <c r="K1531" i="5" s="1"/>
  <c r="L1531" i="5" s="1"/>
  <c r="J1532" i="5" a="1"/>
  <c r="J1532" i="5" s="1"/>
  <c r="K1532" i="5" s="1"/>
  <c r="L1532" i="5" s="1"/>
  <c r="J1533" i="5" a="1"/>
  <c r="J1533" i="5" s="1"/>
  <c r="K1533" i="5" s="1"/>
  <c r="L1533" i="5" s="1"/>
  <c r="J1534" i="5" a="1"/>
  <c r="J1534" i="5" s="1"/>
  <c r="K1534" i="5" s="1"/>
  <c r="L1534" i="5" s="1"/>
  <c r="J1535" i="5" a="1"/>
  <c r="J1535" i="5" s="1"/>
  <c r="K1535" i="5" s="1"/>
  <c r="L1535" i="5" s="1"/>
  <c r="J1536" i="5" a="1"/>
  <c r="J1536" i="5" s="1"/>
  <c r="K1536" i="5" s="1"/>
  <c r="L1536" i="5" s="1"/>
  <c r="J1537" i="5" a="1"/>
  <c r="J1537" i="5" s="1"/>
  <c r="K1537" i="5" s="1"/>
  <c r="L1537" i="5" s="1"/>
  <c r="J1538" i="5" a="1"/>
  <c r="J1538" i="5" s="1"/>
  <c r="K1538" i="5" s="1"/>
  <c r="L1538" i="5" s="1"/>
  <c r="J1539" i="5" a="1"/>
  <c r="J1539" i="5" s="1"/>
  <c r="J1540" i="5" a="1"/>
  <c r="J1540" i="5" s="1"/>
  <c r="K1540" i="5" s="1"/>
  <c r="L1540" i="5" s="1"/>
  <c r="J1541" i="5" a="1"/>
  <c r="J1541" i="5" s="1"/>
  <c r="K1541" i="5" s="1"/>
  <c r="L1541" i="5" s="1"/>
  <c r="J1542" i="5" a="1"/>
  <c r="J1542" i="5" s="1"/>
  <c r="K1542" i="5" s="1"/>
  <c r="L1542" i="5" s="1"/>
  <c r="J1543" i="5" a="1"/>
  <c r="J1543" i="5" s="1"/>
  <c r="K1543" i="5" s="1"/>
  <c r="L1543" i="5" s="1"/>
  <c r="J1544" i="5" a="1"/>
  <c r="J1544" i="5" s="1"/>
  <c r="K1544" i="5" s="1"/>
  <c r="L1544" i="5" s="1"/>
  <c r="J1545" i="5" a="1"/>
  <c r="J1545" i="5" s="1"/>
  <c r="K1545" i="5" s="1"/>
  <c r="L1545" i="5" s="1"/>
  <c r="J1546" i="5" a="1"/>
  <c r="J1546" i="5" s="1"/>
  <c r="K1546" i="5" s="1"/>
  <c r="L1546" i="5" s="1"/>
  <c r="J1547" i="5" a="1"/>
  <c r="J1547" i="5" s="1"/>
  <c r="J1548" i="5" a="1"/>
  <c r="J1548" i="5" s="1"/>
  <c r="K1548" i="5" s="1"/>
  <c r="L1548" i="5" s="1"/>
  <c r="J1549" i="5" a="1"/>
  <c r="J1549" i="5" s="1"/>
  <c r="K1549" i="5" s="1"/>
  <c r="L1549" i="5" s="1"/>
  <c r="J1550" i="5" a="1"/>
  <c r="J1550" i="5" s="1"/>
  <c r="K1550" i="5" s="1"/>
  <c r="L1550" i="5" s="1"/>
  <c r="J1551" i="5" a="1"/>
  <c r="J1551" i="5" s="1"/>
  <c r="K1551" i="5" s="1"/>
  <c r="L1551" i="5" s="1"/>
  <c r="J1552" i="5" a="1"/>
  <c r="J1552" i="5" s="1"/>
  <c r="K1552" i="5" s="1"/>
  <c r="L1552" i="5" s="1"/>
  <c r="J1553" i="5" a="1"/>
  <c r="J1553" i="5" s="1"/>
  <c r="J1554" i="5" a="1"/>
  <c r="J1554" i="5" s="1"/>
  <c r="K1554" i="5" s="1"/>
  <c r="L1554" i="5" s="1"/>
  <c r="J1555" i="5" a="1"/>
  <c r="J1555" i="5" s="1"/>
  <c r="J1556" i="5" a="1"/>
  <c r="J1556" i="5" s="1"/>
  <c r="K1556" i="5" s="1"/>
  <c r="L1556" i="5" s="1"/>
  <c r="J1557" i="5" a="1"/>
  <c r="J1557" i="5" s="1"/>
  <c r="K1557" i="5" s="1"/>
  <c r="L1557" i="5" s="1"/>
  <c r="J1558" i="5" a="1"/>
  <c r="J1558" i="5" s="1"/>
  <c r="K1558" i="5" s="1"/>
  <c r="L1558" i="5" s="1"/>
  <c r="J1559" i="5" a="1"/>
  <c r="J1559" i="5" s="1"/>
  <c r="K1559" i="5" s="1"/>
  <c r="L1559" i="5" s="1"/>
  <c r="J1560" i="5" a="1"/>
  <c r="J1560" i="5" s="1"/>
  <c r="K1560" i="5" s="1"/>
  <c r="L1560" i="5" s="1"/>
  <c r="J1561" i="5" a="1"/>
  <c r="J1561" i="5" s="1"/>
  <c r="K1561" i="5" s="1"/>
  <c r="L1561" i="5" s="1"/>
  <c r="J1562" i="5" a="1"/>
  <c r="J1562" i="5" s="1"/>
  <c r="K1562" i="5" s="1"/>
  <c r="L1562" i="5" s="1"/>
  <c r="J1563" i="5" a="1"/>
  <c r="J1563" i="5" s="1"/>
  <c r="J1564" i="5" a="1"/>
  <c r="J1564" i="5" s="1"/>
  <c r="K1564" i="5" s="1"/>
  <c r="L1564" i="5" s="1"/>
  <c r="J1565" i="5" a="1"/>
  <c r="J1565" i="5" s="1"/>
  <c r="K1565" i="5" s="1"/>
  <c r="L1565" i="5" s="1"/>
  <c r="J1566" i="5" a="1"/>
  <c r="J1566" i="5" s="1"/>
  <c r="K1566" i="5" s="1"/>
  <c r="L1566" i="5" s="1"/>
  <c r="J1567" i="5" a="1"/>
  <c r="J1567" i="5" s="1"/>
  <c r="K1567" i="5" s="1"/>
  <c r="L1567" i="5" s="1"/>
  <c r="J1568" i="5" a="1"/>
  <c r="J1568" i="5" s="1"/>
  <c r="K1568" i="5" s="1"/>
  <c r="L1568" i="5" s="1"/>
  <c r="J1569" i="5" a="1"/>
  <c r="J1569" i="5" s="1"/>
  <c r="K1569" i="5" s="1"/>
  <c r="L1569" i="5" s="1"/>
  <c r="J1570" i="5" a="1"/>
  <c r="J1570" i="5" s="1"/>
  <c r="K1570" i="5" s="1"/>
  <c r="L1570" i="5" s="1"/>
  <c r="J1571" i="5" a="1"/>
  <c r="J1571" i="5" s="1"/>
  <c r="K1571" i="5" s="1"/>
  <c r="L1571" i="5" s="1"/>
  <c r="J1572" i="5" a="1"/>
  <c r="J1572" i="5" s="1"/>
  <c r="K1572" i="5" s="1"/>
  <c r="L1572" i="5" s="1"/>
  <c r="J1573" i="5" a="1"/>
  <c r="J1573" i="5" s="1"/>
  <c r="K1573" i="5" s="1"/>
  <c r="L1573" i="5" s="1"/>
  <c r="J1574" i="5" a="1"/>
  <c r="J1574" i="5" s="1"/>
  <c r="K1574" i="5" s="1"/>
  <c r="L1574" i="5" s="1"/>
  <c r="J1575" i="5" a="1"/>
  <c r="J1575" i="5" s="1"/>
  <c r="J1576" i="5" a="1"/>
  <c r="J1576" i="5" s="1"/>
  <c r="K1576" i="5" s="1"/>
  <c r="L1576" i="5" s="1"/>
  <c r="J1577" i="5" a="1"/>
  <c r="J1577" i="5" s="1"/>
  <c r="K1577" i="5" s="1"/>
  <c r="L1577" i="5" s="1"/>
  <c r="J1578" i="5" a="1"/>
  <c r="J1578" i="5" s="1"/>
  <c r="K1578" i="5" s="1"/>
  <c r="L1578" i="5" s="1"/>
  <c r="J1579" i="5" a="1"/>
  <c r="J1579" i="5" s="1"/>
  <c r="K1579" i="5" s="1"/>
  <c r="L1579" i="5" s="1"/>
  <c r="J1580" i="5" a="1"/>
  <c r="J1580" i="5" s="1"/>
  <c r="K1580" i="5" s="1"/>
  <c r="L1580" i="5" s="1"/>
  <c r="J1581" i="5" a="1"/>
  <c r="J1581" i="5" s="1"/>
  <c r="K1581" i="5" s="1"/>
  <c r="L1581" i="5" s="1"/>
  <c r="J1582" i="5" a="1"/>
  <c r="J1582" i="5" s="1"/>
  <c r="K1582" i="5" s="1"/>
  <c r="L1582" i="5" s="1"/>
  <c r="J1583" i="5" a="1"/>
  <c r="J1583" i="5" s="1"/>
  <c r="J1584" i="5" a="1"/>
  <c r="J1584" i="5" s="1"/>
  <c r="K1584" i="5" s="1"/>
  <c r="L1584" i="5" s="1"/>
  <c r="J1585" i="5" a="1"/>
  <c r="J1585" i="5" s="1"/>
  <c r="K1585" i="5" s="1"/>
  <c r="L1585" i="5" s="1"/>
  <c r="J1586" i="5" a="1"/>
  <c r="J1586" i="5" s="1"/>
  <c r="K1586" i="5" s="1"/>
  <c r="L1586" i="5" s="1"/>
  <c r="J1587" i="5" a="1"/>
  <c r="J1587" i="5" s="1"/>
  <c r="J1588" i="5" a="1"/>
  <c r="J1588" i="5" s="1"/>
  <c r="K1588" i="5" s="1"/>
  <c r="L1588" i="5" s="1"/>
  <c r="J1589" i="5" a="1"/>
  <c r="J1589" i="5" s="1"/>
  <c r="K1589" i="5" s="1"/>
  <c r="L1589" i="5" s="1"/>
  <c r="J1590" i="5" a="1"/>
  <c r="J1590" i="5" s="1"/>
  <c r="K1590" i="5" s="1"/>
  <c r="L1590" i="5" s="1"/>
  <c r="J1591" i="5" a="1"/>
  <c r="J1591" i="5" s="1"/>
  <c r="K1591" i="5" s="1"/>
  <c r="L1591" i="5" s="1"/>
  <c r="J1592" i="5" a="1"/>
  <c r="J1592" i="5" s="1"/>
  <c r="K1592" i="5" s="1"/>
  <c r="L1592" i="5" s="1"/>
  <c r="J1593" i="5" a="1"/>
  <c r="J1593" i="5" s="1"/>
  <c r="J1594" i="5" a="1"/>
  <c r="J1594" i="5" s="1"/>
  <c r="K1594" i="5" s="1"/>
  <c r="L1594" i="5" s="1"/>
  <c r="J1595" i="5" a="1"/>
  <c r="J1595" i="5" s="1"/>
  <c r="K1595" i="5" s="1"/>
  <c r="L1595" i="5" s="1"/>
  <c r="J1596" i="5" a="1"/>
  <c r="J1596" i="5" s="1"/>
  <c r="K1596" i="5" s="1"/>
  <c r="L1596" i="5" s="1"/>
  <c r="J1597" i="5" a="1"/>
  <c r="J1597" i="5" s="1"/>
  <c r="K1597" i="5" s="1"/>
  <c r="L1597" i="5" s="1"/>
  <c r="J1598" i="5" a="1"/>
  <c r="J1598" i="5" s="1"/>
  <c r="K1598" i="5" s="1"/>
  <c r="L1598" i="5" s="1"/>
  <c r="J1599" i="5" a="1"/>
  <c r="J1599" i="5" s="1"/>
  <c r="K1599" i="5" s="1"/>
  <c r="L1599" i="5" s="1"/>
  <c r="J1600" i="5" a="1"/>
  <c r="J1600" i="5" s="1"/>
  <c r="K1600" i="5" s="1"/>
  <c r="L1600" i="5" s="1"/>
  <c r="J1601" i="5" a="1"/>
  <c r="J1601" i="5" s="1"/>
  <c r="J1602" i="5" a="1"/>
  <c r="J1602" i="5" s="1"/>
  <c r="K1602" i="5" s="1"/>
  <c r="L1602" i="5" s="1"/>
  <c r="J1603" i="5" a="1"/>
  <c r="J1603" i="5" s="1"/>
  <c r="J1604" i="5" a="1"/>
  <c r="J1604" i="5" s="1"/>
  <c r="K1604" i="5" s="1"/>
  <c r="L1604" i="5" s="1"/>
  <c r="J1605" i="5" a="1"/>
  <c r="J1605" i="5" s="1"/>
  <c r="K1605" i="5" s="1"/>
  <c r="L1605" i="5" s="1"/>
  <c r="J1606" i="5" a="1"/>
  <c r="J1606" i="5" s="1"/>
  <c r="K1606" i="5" s="1"/>
  <c r="L1606" i="5" s="1"/>
  <c r="J1607" i="5" a="1"/>
  <c r="J1607" i="5" s="1"/>
  <c r="J1608" i="5" a="1"/>
  <c r="J1608" i="5" s="1"/>
  <c r="K1608" i="5" s="1"/>
  <c r="L1608" i="5" s="1"/>
  <c r="J1609" i="5" a="1"/>
  <c r="J1609" i="5" s="1"/>
  <c r="K1609" i="5" s="1"/>
  <c r="L1609" i="5" s="1"/>
  <c r="J1610" i="5" a="1"/>
  <c r="J1610" i="5" s="1"/>
  <c r="K1610" i="5" s="1"/>
  <c r="L1610" i="5" s="1"/>
  <c r="J1611" i="5" a="1"/>
  <c r="J1611" i="5" s="1"/>
  <c r="J1612" i="5" a="1"/>
  <c r="J1612" i="5" s="1"/>
  <c r="K1612" i="5" s="1"/>
  <c r="L1612" i="5" s="1"/>
  <c r="J1613" i="5" a="1"/>
  <c r="J1613" i="5" s="1"/>
  <c r="K1613" i="5" s="1"/>
  <c r="L1613" i="5" s="1"/>
  <c r="J1614" i="5" a="1"/>
  <c r="J1614" i="5" s="1"/>
  <c r="K1614" i="5" s="1"/>
  <c r="L1614" i="5" s="1"/>
  <c r="J1615" i="5" a="1"/>
  <c r="J1615" i="5" s="1"/>
  <c r="J1616" i="5" a="1"/>
  <c r="J1616" i="5" s="1"/>
  <c r="K1616" i="5" s="1"/>
  <c r="L1616" i="5" s="1"/>
  <c r="J1617" i="5" a="1"/>
  <c r="J1617" i="5" s="1"/>
  <c r="K1617" i="5" s="1"/>
  <c r="L1617" i="5" s="1"/>
  <c r="J1618" i="5" a="1"/>
  <c r="J1618" i="5" s="1"/>
  <c r="K1618" i="5" s="1"/>
  <c r="L1618" i="5" s="1"/>
  <c r="J1619" i="5" a="1"/>
  <c r="J1619" i="5" s="1"/>
  <c r="J1620" i="5" a="1"/>
  <c r="J1620" i="5" s="1"/>
  <c r="K1620" i="5" s="1"/>
  <c r="L1620" i="5" s="1"/>
  <c r="J1621" i="5" a="1"/>
  <c r="J1621" i="5" s="1"/>
  <c r="K1621" i="5" s="1"/>
  <c r="L1621" i="5" s="1"/>
  <c r="J1622" i="5" a="1"/>
  <c r="J1622" i="5" s="1"/>
  <c r="K1622" i="5" s="1"/>
  <c r="L1622" i="5" s="1"/>
  <c r="J1623" i="5" a="1"/>
  <c r="J1623" i="5" s="1"/>
  <c r="J1624" i="5" a="1"/>
  <c r="J1624" i="5" s="1"/>
  <c r="K1624" i="5" s="1"/>
  <c r="L1624" i="5" s="1"/>
  <c r="J1625" i="5" a="1"/>
  <c r="J1625" i="5" s="1"/>
  <c r="K1625" i="5" s="1"/>
  <c r="L1625" i="5" s="1"/>
  <c r="J1626" i="5" a="1"/>
  <c r="J1626" i="5" s="1"/>
  <c r="K1626" i="5" s="1"/>
  <c r="L1626" i="5" s="1"/>
  <c r="J1627" i="5" a="1"/>
  <c r="J1627" i="5" s="1"/>
  <c r="J1628" i="5" a="1"/>
  <c r="J1628" i="5" s="1"/>
  <c r="K1628" i="5" s="1"/>
  <c r="L1628" i="5" s="1"/>
  <c r="J1629" i="5" a="1"/>
  <c r="J1629" i="5" s="1"/>
  <c r="K1629" i="5" s="1"/>
  <c r="L1629" i="5" s="1"/>
  <c r="J1630" i="5" a="1"/>
  <c r="J1630" i="5" s="1"/>
  <c r="K1630" i="5" s="1"/>
  <c r="L1630" i="5" s="1"/>
  <c r="J1631" i="5" a="1"/>
  <c r="J1631" i="5" s="1"/>
  <c r="J1632" i="5" a="1"/>
  <c r="J1632" i="5" s="1"/>
  <c r="K1632" i="5" s="1"/>
  <c r="L1632" i="5" s="1"/>
  <c r="J1633" i="5" a="1"/>
  <c r="J1633" i="5" s="1"/>
  <c r="K1633" i="5" s="1"/>
  <c r="L1633" i="5" s="1"/>
  <c r="J1634" i="5" a="1"/>
  <c r="J1634" i="5" s="1"/>
  <c r="K1634" i="5" s="1"/>
  <c r="L1634" i="5" s="1"/>
  <c r="J1635" i="5" a="1"/>
  <c r="J1635" i="5" s="1"/>
  <c r="K1635" i="5" s="1"/>
  <c r="L1635" i="5" s="1"/>
  <c r="J1636" i="5" a="1"/>
  <c r="J1636" i="5" s="1"/>
  <c r="K1636" i="5" s="1"/>
  <c r="L1636" i="5" s="1"/>
  <c r="J1637" i="5" a="1"/>
  <c r="J1637" i="5" s="1"/>
  <c r="K1637" i="5" s="1"/>
  <c r="L1637" i="5" s="1"/>
  <c r="J1638" i="5" a="1"/>
  <c r="J1638" i="5" s="1"/>
  <c r="K1638" i="5" s="1"/>
  <c r="L1638" i="5" s="1"/>
  <c r="J1639" i="5" a="1"/>
  <c r="J1639" i="5" s="1"/>
  <c r="K1639" i="5" s="1"/>
  <c r="L1639" i="5" s="1"/>
  <c r="J1640" i="5" a="1"/>
  <c r="J1640" i="5" s="1"/>
  <c r="K1640" i="5" s="1"/>
  <c r="L1640" i="5" s="1"/>
  <c r="J1641" i="5" a="1"/>
  <c r="J1641" i="5" s="1"/>
  <c r="K1641" i="5" s="1"/>
  <c r="L1641" i="5" s="1"/>
  <c r="J1642" i="5" a="1"/>
  <c r="J1642" i="5" s="1"/>
  <c r="K1642" i="5" s="1"/>
  <c r="L1642" i="5" s="1"/>
  <c r="J1643" i="5" a="1"/>
  <c r="J1643" i="5" s="1"/>
  <c r="J1644" i="5" a="1"/>
  <c r="J1644" i="5" s="1"/>
  <c r="K1644" i="5" s="1"/>
  <c r="L1644" i="5" s="1"/>
  <c r="J1645" i="5" a="1"/>
  <c r="J1645" i="5" s="1"/>
  <c r="K1645" i="5" s="1"/>
  <c r="L1645" i="5" s="1"/>
  <c r="J1646" i="5" a="1"/>
  <c r="J1646" i="5" s="1"/>
  <c r="K1646" i="5" s="1"/>
  <c r="L1646" i="5" s="1"/>
  <c r="J1647" i="5" a="1"/>
  <c r="J1647" i="5" s="1"/>
  <c r="J1648" i="5" a="1"/>
  <c r="J1648" i="5" s="1"/>
  <c r="K1648" i="5" s="1"/>
  <c r="L1648" i="5" s="1"/>
  <c r="J1649" i="5" a="1"/>
  <c r="J1649" i="5" s="1"/>
  <c r="K1649" i="5" s="1"/>
  <c r="L1649" i="5" s="1"/>
  <c r="J1650" i="5" a="1"/>
  <c r="J1650" i="5" s="1"/>
  <c r="K1650" i="5" s="1"/>
  <c r="L1650" i="5" s="1"/>
  <c r="J1651" i="5" a="1"/>
  <c r="J1651" i="5" s="1"/>
  <c r="J1652" i="5" a="1"/>
  <c r="J1652" i="5" s="1"/>
  <c r="K1652" i="5" s="1"/>
  <c r="L1652" i="5" s="1"/>
  <c r="J1653" i="5" a="1"/>
  <c r="J1653" i="5" s="1"/>
  <c r="K1653" i="5" s="1"/>
  <c r="L1653" i="5" s="1"/>
  <c r="J1654" i="5" a="1"/>
  <c r="J1654" i="5" s="1"/>
  <c r="K1654" i="5" s="1"/>
  <c r="L1654" i="5" s="1"/>
  <c r="J1655" i="5" a="1"/>
  <c r="J1655" i="5" s="1"/>
  <c r="J1656" i="5" a="1"/>
  <c r="J1656" i="5" s="1"/>
  <c r="K1656" i="5" s="1"/>
  <c r="L1656" i="5" s="1"/>
  <c r="J1657" i="5" a="1"/>
  <c r="J1657" i="5" s="1"/>
  <c r="K1657" i="5" s="1"/>
  <c r="L1657" i="5" s="1"/>
  <c r="J1658" i="5" a="1"/>
  <c r="J1658" i="5" s="1"/>
  <c r="K1658" i="5" s="1"/>
  <c r="L1658" i="5" s="1"/>
  <c r="J1659" i="5" a="1"/>
  <c r="J1659" i="5" s="1"/>
  <c r="J1660" i="5" a="1"/>
  <c r="J1660" i="5" s="1"/>
  <c r="K1660" i="5" s="1"/>
  <c r="L1660" i="5" s="1"/>
  <c r="J1661" i="5" a="1"/>
  <c r="J1661" i="5" s="1"/>
  <c r="K1661" i="5" s="1"/>
  <c r="L1661" i="5" s="1"/>
  <c r="J1662" i="5" a="1"/>
  <c r="J1662" i="5" s="1"/>
  <c r="K1662" i="5" s="1"/>
  <c r="L1662" i="5" s="1"/>
  <c r="J1663" i="5" a="1"/>
  <c r="J1663" i="5" s="1"/>
  <c r="K1663" i="5" s="1"/>
  <c r="L1663" i="5" s="1"/>
  <c r="J1664" i="5" a="1"/>
  <c r="J1664" i="5" s="1"/>
  <c r="K1664" i="5" s="1"/>
  <c r="L1664" i="5" s="1"/>
  <c r="J1665" i="5" a="1"/>
  <c r="J1665" i="5" s="1"/>
  <c r="K1665" i="5" s="1"/>
  <c r="L1665" i="5" s="1"/>
  <c r="J1666" i="5" a="1"/>
  <c r="J1666" i="5" s="1"/>
  <c r="K1666" i="5" s="1"/>
  <c r="L1666" i="5" s="1"/>
  <c r="J1667" i="5" a="1"/>
  <c r="J1667" i="5" s="1"/>
  <c r="K1667" i="5" s="1"/>
  <c r="L1667" i="5" s="1"/>
  <c r="J1668" i="5" a="1"/>
  <c r="J1668" i="5" s="1"/>
  <c r="K1668" i="5" s="1"/>
  <c r="L1668" i="5" s="1"/>
  <c r="J1669" i="5" a="1"/>
  <c r="J1669" i="5" s="1"/>
  <c r="K1669" i="5" s="1"/>
  <c r="L1669" i="5" s="1"/>
  <c r="J1670" i="5" a="1"/>
  <c r="J1670" i="5" s="1"/>
  <c r="K1670" i="5" s="1"/>
  <c r="L1670" i="5" s="1"/>
  <c r="J1671" i="5" a="1"/>
  <c r="J1671" i="5" s="1"/>
  <c r="J1672" i="5" a="1"/>
  <c r="J1672" i="5" s="1"/>
  <c r="K1672" i="5" s="1"/>
  <c r="L1672" i="5" s="1"/>
  <c r="J1673" i="5" a="1"/>
  <c r="J1673" i="5" s="1"/>
  <c r="K1673" i="5" s="1"/>
  <c r="L1673" i="5" s="1"/>
  <c r="J1674" i="5" a="1"/>
  <c r="J1674" i="5" s="1"/>
  <c r="K1674" i="5" s="1"/>
  <c r="L1674" i="5" s="1"/>
  <c r="J1675" i="5" a="1"/>
  <c r="J1675" i="5" s="1"/>
  <c r="K1675" i="5" s="1"/>
  <c r="L1675" i="5" s="1"/>
  <c r="J1676" i="5" a="1"/>
  <c r="J1676" i="5" s="1"/>
  <c r="K1676" i="5" s="1"/>
  <c r="L1676" i="5" s="1"/>
  <c r="J1677" i="5" a="1"/>
  <c r="J1677" i="5" s="1"/>
  <c r="K1677" i="5" s="1"/>
  <c r="L1677" i="5" s="1"/>
  <c r="J1678" i="5" a="1"/>
  <c r="J1678" i="5" s="1"/>
  <c r="K1678" i="5" s="1"/>
  <c r="L1678" i="5" s="1"/>
  <c r="J1679" i="5" a="1"/>
  <c r="J1679" i="5" s="1"/>
  <c r="J1680" i="5" a="1"/>
  <c r="J1680" i="5" s="1"/>
  <c r="K1680" i="5" s="1"/>
  <c r="L1680" i="5" s="1"/>
  <c r="J1681" i="5" a="1"/>
  <c r="J1681" i="5" s="1"/>
  <c r="K1681" i="5" s="1"/>
  <c r="L1681" i="5" s="1"/>
  <c r="J1682" i="5" a="1"/>
  <c r="J1682" i="5" s="1"/>
  <c r="K1682" i="5" s="1"/>
  <c r="L1682" i="5" s="1"/>
  <c r="J1683" i="5" a="1"/>
  <c r="J1683" i="5" s="1"/>
  <c r="K1683" i="5" s="1"/>
  <c r="L1683" i="5" s="1"/>
  <c r="J1684" i="5" a="1"/>
  <c r="J1684" i="5" s="1"/>
  <c r="K1684" i="5" s="1"/>
  <c r="L1684" i="5" s="1"/>
  <c r="J1685" i="5" a="1"/>
  <c r="J1685" i="5" s="1"/>
  <c r="K1685" i="5" s="1"/>
  <c r="L1685" i="5" s="1"/>
  <c r="J1686" i="5" a="1"/>
  <c r="J1686" i="5" s="1"/>
  <c r="K1686" i="5" s="1"/>
  <c r="L1686" i="5" s="1"/>
  <c r="J1687" i="5" a="1"/>
  <c r="J1687" i="5" s="1"/>
  <c r="K1687" i="5" s="1"/>
  <c r="L1687" i="5" s="1"/>
  <c r="J1688" i="5" a="1"/>
  <c r="J1688" i="5" s="1"/>
  <c r="K1688" i="5" s="1"/>
  <c r="L1688" i="5" s="1"/>
  <c r="J1689" i="5" a="1"/>
  <c r="J1689" i="5" s="1"/>
  <c r="K1689" i="5" s="1"/>
  <c r="L1689" i="5" s="1"/>
  <c r="J1690" i="5" a="1"/>
  <c r="J1690" i="5" s="1"/>
  <c r="K1690" i="5" s="1"/>
  <c r="L1690" i="5" s="1"/>
  <c r="J1691" i="5" a="1"/>
  <c r="J1691" i="5" s="1"/>
  <c r="J1692" i="5" a="1"/>
  <c r="J1692" i="5" s="1"/>
  <c r="K1692" i="5" s="1"/>
  <c r="L1692" i="5" s="1"/>
  <c r="J1693" i="5" a="1"/>
  <c r="J1693" i="5" s="1"/>
  <c r="K1693" i="5" s="1"/>
  <c r="L1693" i="5" s="1"/>
  <c r="J1694" i="5" a="1"/>
  <c r="J1694" i="5" s="1"/>
  <c r="K1694" i="5" s="1"/>
  <c r="L1694" i="5" s="1"/>
  <c r="J1695" i="5" a="1"/>
  <c r="J1695" i="5" s="1"/>
  <c r="J1696" i="5" a="1"/>
  <c r="J1696" i="5" s="1"/>
  <c r="K1696" i="5" s="1"/>
  <c r="L1696" i="5" s="1"/>
  <c r="J1697" i="5" a="1"/>
  <c r="J1697" i="5" s="1"/>
  <c r="K1697" i="5" s="1"/>
  <c r="L1697" i="5" s="1"/>
  <c r="J1698" i="5" a="1"/>
  <c r="J1698" i="5" s="1"/>
  <c r="K1698" i="5" s="1"/>
  <c r="L1698" i="5" s="1"/>
  <c r="J1699" i="5" a="1"/>
  <c r="J1699" i="5" s="1"/>
  <c r="K1699" i="5" s="1"/>
  <c r="L1699" i="5" s="1"/>
  <c r="J1700" i="5" a="1"/>
  <c r="J1700" i="5" s="1"/>
  <c r="K1700" i="5" s="1"/>
  <c r="L1700" i="5" s="1"/>
  <c r="J1701" i="5" a="1"/>
  <c r="J1701" i="5" s="1"/>
  <c r="K1701" i="5" s="1"/>
  <c r="L1701" i="5" s="1"/>
  <c r="J1702" i="5" a="1"/>
  <c r="J1702" i="5" s="1"/>
  <c r="K1702" i="5" s="1"/>
  <c r="L1702" i="5" s="1"/>
  <c r="J1703" i="5" a="1"/>
  <c r="J1703" i="5" s="1"/>
  <c r="J1704" i="5" a="1"/>
  <c r="J1704" i="5" s="1"/>
  <c r="K1704" i="5" s="1"/>
  <c r="L1704" i="5" s="1"/>
  <c r="J1705" i="5" a="1"/>
  <c r="J1705" i="5" s="1"/>
  <c r="K1705" i="5" s="1"/>
  <c r="L1705" i="5" s="1"/>
  <c r="J1706" i="5" a="1"/>
  <c r="J1706" i="5" s="1"/>
  <c r="K1706" i="5" s="1"/>
  <c r="L1706" i="5" s="1"/>
  <c r="J1707" i="5" a="1"/>
  <c r="J1707" i="5" s="1"/>
  <c r="J1708" i="5" a="1"/>
  <c r="J1708" i="5" s="1"/>
  <c r="K1708" i="5" s="1"/>
  <c r="L1708" i="5" s="1"/>
  <c r="J1709" i="5" a="1"/>
  <c r="J1709" i="5" s="1"/>
  <c r="K1709" i="5" s="1"/>
  <c r="L1709" i="5" s="1"/>
  <c r="J1710" i="5" a="1"/>
  <c r="J1710" i="5" s="1"/>
  <c r="K1710" i="5" s="1"/>
  <c r="L1710" i="5" s="1"/>
  <c r="J1711" i="5" a="1"/>
  <c r="J1711" i="5" s="1"/>
  <c r="K1711" i="5" s="1"/>
  <c r="L1711" i="5" s="1"/>
  <c r="J1712" i="5" a="1"/>
  <c r="J1712" i="5" s="1"/>
  <c r="K1712" i="5" s="1"/>
  <c r="L1712" i="5" s="1"/>
  <c r="J1713" i="5" a="1"/>
  <c r="J1713" i="5" s="1"/>
  <c r="K1713" i="5" s="1"/>
  <c r="L1713" i="5" s="1"/>
  <c r="J1714" i="5" a="1"/>
  <c r="J1714" i="5" s="1"/>
  <c r="K1714" i="5" s="1"/>
  <c r="L1714" i="5" s="1"/>
  <c r="J1715" i="5" a="1"/>
  <c r="J1715" i="5" s="1"/>
  <c r="K1715" i="5" s="1"/>
  <c r="L1715" i="5" s="1"/>
  <c r="J1716" i="5" a="1"/>
  <c r="J1716" i="5" s="1"/>
  <c r="K1716" i="5" s="1"/>
  <c r="L1716" i="5" s="1"/>
  <c r="J1717" i="5" a="1"/>
  <c r="J1717" i="5" s="1"/>
  <c r="K1717" i="5" s="1"/>
  <c r="L1717" i="5" s="1"/>
  <c r="J1718" i="5" a="1"/>
  <c r="J1718" i="5" s="1"/>
  <c r="K1718" i="5" s="1"/>
  <c r="L1718" i="5" s="1"/>
  <c r="J1719" i="5" a="1"/>
  <c r="J1719" i="5" s="1"/>
  <c r="J1720" i="5" a="1"/>
  <c r="J1720" i="5" s="1"/>
  <c r="K1720" i="5" s="1"/>
  <c r="L1720" i="5" s="1"/>
  <c r="J1721" i="5" a="1"/>
  <c r="J1721" i="5" s="1"/>
  <c r="J1722" i="5" a="1"/>
  <c r="J1722" i="5" s="1"/>
  <c r="J1723" i="5" a="1"/>
  <c r="J1723" i="5" s="1"/>
  <c r="K1723" i="5" s="1"/>
  <c r="L1723" i="5" s="1"/>
  <c r="J1724" i="5" a="1"/>
  <c r="J1724" i="5" s="1"/>
  <c r="K1724" i="5" s="1"/>
  <c r="L1724" i="5" s="1"/>
  <c r="J1725" i="5" a="1"/>
  <c r="J1725" i="5" s="1"/>
  <c r="K1725" i="5" s="1"/>
  <c r="L1725" i="5" s="1"/>
  <c r="J1726" i="5" a="1"/>
  <c r="J1726" i="5" s="1"/>
  <c r="K1726" i="5" s="1"/>
  <c r="L1726" i="5" s="1"/>
  <c r="J1727" i="5" a="1"/>
  <c r="J1727" i="5" s="1"/>
  <c r="J1728" i="5" a="1"/>
  <c r="J1728" i="5" s="1"/>
  <c r="K1728" i="5" s="1"/>
  <c r="L1728" i="5" s="1"/>
  <c r="J1729" i="5" a="1"/>
  <c r="J1729" i="5" s="1"/>
  <c r="K1729" i="5" s="1"/>
  <c r="L1729" i="5" s="1"/>
  <c r="J1730" i="5" a="1"/>
  <c r="J1730" i="5" s="1"/>
  <c r="K1730" i="5" s="1"/>
  <c r="L1730" i="5" s="1"/>
  <c r="J1731" i="5" a="1"/>
  <c r="J1731" i="5" s="1"/>
  <c r="K1731" i="5" s="1"/>
  <c r="L1731" i="5" s="1"/>
  <c r="J1732" i="5" a="1"/>
  <c r="J1732" i="5" s="1"/>
  <c r="K1732" i="5" s="1"/>
  <c r="L1732" i="5" s="1"/>
  <c r="J1733" i="5" a="1"/>
  <c r="J1733" i="5" s="1"/>
  <c r="K1733" i="5" s="1"/>
  <c r="L1733" i="5" s="1"/>
  <c r="J1734" i="5" a="1"/>
  <c r="J1734" i="5" s="1"/>
  <c r="K1734" i="5" s="1"/>
  <c r="L1734" i="5" s="1"/>
  <c r="J1735" i="5" a="1"/>
  <c r="J1735" i="5" s="1"/>
  <c r="K1735" i="5" s="1"/>
  <c r="L1735" i="5" s="1"/>
  <c r="J1736" i="5" a="1"/>
  <c r="J1736" i="5" s="1"/>
  <c r="K1736" i="5" s="1"/>
  <c r="L1736" i="5" s="1"/>
  <c r="J1737" i="5" a="1"/>
  <c r="J1737" i="5" s="1"/>
  <c r="K1737" i="5" s="1"/>
  <c r="L1737" i="5" s="1"/>
  <c r="J1738" i="5" a="1"/>
  <c r="J1738" i="5" s="1"/>
  <c r="K1738" i="5" s="1"/>
  <c r="L1738" i="5" s="1"/>
  <c r="J1739" i="5" a="1"/>
  <c r="J1739" i="5" s="1"/>
  <c r="J1740" i="5" a="1"/>
  <c r="J1740" i="5" s="1"/>
  <c r="K1740" i="5" s="1"/>
  <c r="L1740" i="5" s="1"/>
  <c r="J1741" i="5" a="1"/>
  <c r="J1741" i="5" s="1"/>
  <c r="K1741" i="5" s="1"/>
  <c r="L1741" i="5" s="1"/>
  <c r="J1742" i="5" a="1"/>
  <c r="J1742" i="5" s="1"/>
  <c r="K1742" i="5" s="1"/>
  <c r="L1742" i="5" s="1"/>
  <c r="J1743" i="5" a="1"/>
  <c r="J1743" i="5" s="1"/>
  <c r="K1743" i="5" s="1"/>
  <c r="L1743" i="5" s="1"/>
  <c r="J1744" i="5" a="1"/>
  <c r="J1744" i="5" s="1"/>
  <c r="K1744" i="5" s="1"/>
  <c r="L1744" i="5" s="1"/>
  <c r="J1745" i="5" a="1"/>
  <c r="J1745" i="5" s="1"/>
  <c r="K1745" i="5" s="1"/>
  <c r="L1745" i="5" s="1"/>
  <c r="J1746" i="5" a="1"/>
  <c r="J1746" i="5" s="1"/>
  <c r="K1746" i="5" s="1"/>
  <c r="L1746" i="5" s="1"/>
  <c r="J1747" i="5" a="1"/>
  <c r="J1747" i="5" s="1"/>
  <c r="K1747" i="5" s="1"/>
  <c r="L1747" i="5" s="1"/>
  <c r="J1748" i="5" a="1"/>
  <c r="J1748" i="5" s="1"/>
  <c r="K1748" i="5" s="1"/>
  <c r="L1748" i="5" s="1"/>
  <c r="J1749" i="5" a="1"/>
  <c r="J1749" i="5" s="1"/>
  <c r="K1749" i="5" s="1"/>
  <c r="L1749" i="5" s="1"/>
  <c r="J1750" i="5" a="1"/>
  <c r="J1750" i="5" s="1"/>
  <c r="K1750" i="5" s="1"/>
  <c r="L1750" i="5" s="1"/>
  <c r="J1751" i="5" a="1"/>
  <c r="J1751" i="5" s="1"/>
  <c r="K1751" i="5" s="1"/>
  <c r="L1751" i="5" s="1"/>
  <c r="J1752" i="5" a="1"/>
  <c r="J1752" i="5" s="1"/>
  <c r="K1752" i="5" s="1"/>
  <c r="L1752" i="5" s="1"/>
  <c r="J1753" i="5" a="1"/>
  <c r="J1753" i="5" s="1"/>
  <c r="K1753" i="5" s="1"/>
  <c r="L1753" i="5" s="1"/>
  <c r="J1754" i="5" a="1"/>
  <c r="J1754" i="5" s="1"/>
  <c r="K1754" i="5" s="1"/>
  <c r="L1754" i="5" s="1"/>
  <c r="J1755" i="5" a="1"/>
  <c r="J1755" i="5" s="1"/>
  <c r="J1756" i="5" a="1"/>
  <c r="J1756" i="5" s="1"/>
  <c r="K1756" i="5" s="1"/>
  <c r="L1756" i="5" s="1"/>
  <c r="J1757" i="5" a="1"/>
  <c r="J1757" i="5" s="1"/>
  <c r="K1757" i="5" s="1"/>
  <c r="L1757" i="5" s="1"/>
  <c r="J1758" i="5" a="1"/>
  <c r="J1758" i="5" s="1"/>
  <c r="K1758" i="5" s="1"/>
  <c r="L1758" i="5" s="1"/>
  <c r="J1759" i="5" a="1"/>
  <c r="J1759" i="5" s="1"/>
  <c r="K1759" i="5" s="1"/>
  <c r="L1759" i="5" s="1"/>
  <c r="J1760" i="5" a="1"/>
  <c r="J1760" i="5" s="1"/>
  <c r="K1760" i="5" s="1"/>
  <c r="L1760" i="5" s="1"/>
  <c r="J1761" i="5" a="1"/>
  <c r="J1761" i="5" s="1"/>
  <c r="K1761" i="5" s="1"/>
  <c r="L1761" i="5" s="1"/>
  <c r="J1762" i="5" a="1"/>
  <c r="J1762" i="5" s="1"/>
  <c r="K1762" i="5" s="1"/>
  <c r="L1762" i="5" s="1"/>
  <c r="J1763" i="5" a="1"/>
  <c r="J1763" i="5" s="1"/>
  <c r="J1764" i="5" a="1"/>
  <c r="J1764" i="5" s="1"/>
  <c r="K1764" i="5" s="1"/>
  <c r="L1764" i="5" s="1"/>
  <c r="J1765" i="5" a="1"/>
  <c r="J1765" i="5" s="1"/>
  <c r="K1765" i="5" s="1"/>
  <c r="L1765" i="5" s="1"/>
  <c r="J1766" i="5" a="1"/>
  <c r="J1766" i="5" s="1"/>
  <c r="K1766" i="5" s="1"/>
  <c r="L1766" i="5" s="1"/>
  <c r="J1767" i="5" a="1"/>
  <c r="J1767" i="5" s="1"/>
  <c r="K1767" i="5" s="1"/>
  <c r="L1767" i="5" s="1"/>
  <c r="J1768" i="5" a="1"/>
  <c r="J1768" i="5" s="1"/>
  <c r="K1768" i="5" s="1"/>
  <c r="L1768" i="5" s="1"/>
  <c r="J1769" i="5" a="1"/>
  <c r="J1769" i="5" s="1"/>
  <c r="K1769" i="5" s="1"/>
  <c r="L1769" i="5" s="1"/>
  <c r="J1770" i="5" a="1"/>
  <c r="J1770" i="5" s="1"/>
  <c r="K1770" i="5" s="1"/>
  <c r="L1770" i="5" s="1"/>
  <c r="J1771" i="5" a="1"/>
  <c r="J1771" i="5" s="1"/>
  <c r="J1772" i="5" a="1"/>
  <c r="J1772" i="5" s="1"/>
  <c r="K1772" i="5" s="1"/>
  <c r="L1772" i="5" s="1"/>
  <c r="J1773" i="5" a="1"/>
  <c r="J1773" i="5" s="1"/>
  <c r="K1773" i="5" s="1"/>
  <c r="L1773" i="5" s="1"/>
  <c r="J1774" i="5" a="1"/>
  <c r="J1774" i="5" s="1"/>
  <c r="K1774" i="5" s="1"/>
  <c r="L1774" i="5" s="1"/>
  <c r="J1775" i="5" a="1"/>
  <c r="J1775" i="5" s="1"/>
  <c r="J1776" i="5" a="1"/>
  <c r="J1776" i="5" s="1"/>
  <c r="K1776" i="5" s="1"/>
  <c r="L1776" i="5" s="1"/>
  <c r="J1777" i="5" a="1"/>
  <c r="J1777" i="5" s="1"/>
  <c r="J1778" i="5" a="1"/>
  <c r="J1778" i="5" s="1"/>
  <c r="K1778" i="5" s="1"/>
  <c r="L1778" i="5" s="1"/>
  <c r="J1779" i="5" a="1"/>
  <c r="J1779" i="5" s="1"/>
  <c r="K1779" i="5" s="1"/>
  <c r="L1779" i="5" s="1"/>
  <c r="J1780" i="5" a="1"/>
  <c r="J1780" i="5" s="1"/>
  <c r="K1780" i="5" s="1"/>
  <c r="L1780" i="5" s="1"/>
  <c r="J1781" i="5" a="1"/>
  <c r="J1781" i="5" s="1"/>
  <c r="K1781" i="5" s="1"/>
  <c r="L1781" i="5" s="1"/>
  <c r="J1782" i="5" a="1"/>
  <c r="J1782" i="5" s="1"/>
  <c r="K1782" i="5" s="1"/>
  <c r="L1782" i="5" s="1"/>
  <c r="J1783" i="5" a="1"/>
  <c r="J1783" i="5" s="1"/>
  <c r="J1784" i="5" a="1"/>
  <c r="J1784" i="5" s="1"/>
  <c r="K1784" i="5" s="1"/>
  <c r="L1784" i="5" s="1"/>
  <c r="J1785" i="5" a="1"/>
  <c r="J1785" i="5" s="1"/>
  <c r="K1785" i="5" s="1"/>
  <c r="L1785" i="5" s="1"/>
  <c r="J1786" i="5" a="1"/>
  <c r="J1786" i="5" s="1"/>
  <c r="K1786" i="5" s="1"/>
  <c r="L1786" i="5" s="1"/>
  <c r="J1787" i="5" a="1"/>
  <c r="J1787" i="5" s="1"/>
  <c r="K1787" i="5" s="1"/>
  <c r="L1787" i="5" s="1"/>
  <c r="J1788" i="5" a="1"/>
  <c r="J1788" i="5" s="1"/>
  <c r="K1788" i="5" s="1"/>
  <c r="L1788" i="5" s="1"/>
  <c r="J1789" i="5" a="1"/>
  <c r="J1789" i="5" s="1"/>
  <c r="K1789" i="5" s="1"/>
  <c r="L1789" i="5" s="1"/>
  <c r="J1790" i="5" a="1"/>
  <c r="J1790" i="5" s="1"/>
  <c r="K1790" i="5" s="1"/>
  <c r="L1790" i="5" s="1"/>
  <c r="J1791" i="5" a="1"/>
  <c r="J1791" i="5" s="1"/>
  <c r="K1791" i="5" s="1"/>
  <c r="L1791" i="5" s="1"/>
  <c r="J1792" i="5" a="1"/>
  <c r="J1792" i="5" s="1"/>
  <c r="K1792" i="5" s="1"/>
  <c r="L1792" i="5" s="1"/>
  <c r="J1793" i="5" a="1"/>
  <c r="J1793" i="5" s="1"/>
  <c r="K1793" i="5" s="1"/>
  <c r="L1793" i="5" s="1"/>
  <c r="J1794" i="5" a="1"/>
  <c r="J1794" i="5" s="1"/>
  <c r="K1794" i="5" s="1"/>
  <c r="L1794" i="5" s="1"/>
  <c r="J1795" i="5" a="1"/>
  <c r="J1795" i="5" s="1"/>
  <c r="J1796" i="5" a="1"/>
  <c r="J1796" i="5" s="1"/>
  <c r="K1796" i="5" s="1"/>
  <c r="L1796" i="5" s="1"/>
  <c r="J1797" i="5" a="1"/>
  <c r="J1797" i="5" s="1"/>
  <c r="K1797" i="5" s="1"/>
  <c r="L1797" i="5" s="1"/>
  <c r="J1798" i="5" a="1"/>
  <c r="J1798" i="5" s="1"/>
  <c r="K1798" i="5" s="1"/>
  <c r="L1798" i="5" s="1"/>
  <c r="J1799" i="5" a="1"/>
  <c r="J1799" i="5" s="1"/>
  <c r="J1800" i="5" a="1"/>
  <c r="J1800" i="5" s="1"/>
  <c r="K1800" i="5" s="1"/>
  <c r="L1800" i="5" s="1"/>
  <c r="J1801" i="5" a="1"/>
  <c r="J1801" i="5" s="1"/>
  <c r="K1801" i="5" s="1"/>
  <c r="L1801" i="5" s="1"/>
  <c r="J1802" i="5" a="1"/>
  <c r="J1802" i="5" s="1"/>
  <c r="K1802" i="5" s="1"/>
  <c r="L1802" i="5" s="1"/>
  <c r="J1803" i="5" a="1"/>
  <c r="J1803" i="5" s="1"/>
  <c r="K1803" i="5" s="1"/>
  <c r="L1803" i="5" s="1"/>
  <c r="J1804" i="5" a="1"/>
  <c r="J1804" i="5" s="1"/>
  <c r="K1804" i="5" s="1"/>
  <c r="L1804" i="5" s="1"/>
  <c r="J1805" i="5" a="1"/>
  <c r="J1805" i="5" s="1"/>
  <c r="K1805" i="5" s="1"/>
  <c r="L1805" i="5" s="1"/>
  <c r="J1806" i="5" a="1"/>
  <c r="J1806" i="5" s="1"/>
  <c r="K1806" i="5" s="1"/>
  <c r="L1806" i="5" s="1"/>
  <c r="J1807" i="5" a="1"/>
  <c r="J1807" i="5" s="1"/>
  <c r="K1807" i="5" s="1"/>
  <c r="L1807" i="5" s="1"/>
  <c r="J1808" i="5" a="1"/>
  <c r="J1808" i="5" s="1"/>
  <c r="K1808" i="5" s="1"/>
  <c r="L1808" i="5" s="1"/>
  <c r="J1809" i="5" a="1"/>
  <c r="J1809" i="5" s="1"/>
  <c r="K1809" i="5" s="1"/>
  <c r="L1809" i="5" s="1"/>
  <c r="J1810" i="5" a="1"/>
  <c r="J1810" i="5" s="1"/>
  <c r="K1810" i="5" s="1"/>
  <c r="L1810" i="5" s="1"/>
  <c r="J1811" i="5" a="1"/>
  <c r="J1811" i="5" s="1"/>
  <c r="J1812" i="5" a="1"/>
  <c r="J1812" i="5" s="1"/>
  <c r="K1812" i="5" s="1"/>
  <c r="L1812" i="5" s="1"/>
  <c r="J1813" i="5" a="1"/>
  <c r="J1813" i="5" s="1"/>
  <c r="K1813" i="5" s="1"/>
  <c r="L1813" i="5" s="1"/>
  <c r="J1814" i="5" a="1"/>
  <c r="J1814" i="5" s="1"/>
  <c r="K1814" i="5" s="1"/>
  <c r="L1814" i="5" s="1"/>
  <c r="J1815" i="5" a="1"/>
  <c r="J1815" i="5" s="1"/>
  <c r="K1815" i="5" s="1"/>
  <c r="L1815" i="5" s="1"/>
  <c r="J1816" i="5" a="1"/>
  <c r="J1816" i="5" s="1"/>
  <c r="K1816" i="5" s="1"/>
  <c r="L1816" i="5" s="1"/>
  <c r="J1817" i="5" a="1"/>
  <c r="J1817" i="5" s="1"/>
  <c r="K1817" i="5" s="1"/>
  <c r="L1817" i="5" s="1"/>
  <c r="J1818" i="5" a="1"/>
  <c r="J1818" i="5" s="1"/>
  <c r="K1818" i="5" s="1"/>
  <c r="L1818" i="5" s="1"/>
  <c r="J1819" i="5" a="1"/>
  <c r="J1819" i="5" s="1"/>
  <c r="J1820" i="5" a="1"/>
  <c r="J1820" i="5" s="1"/>
  <c r="K1820" i="5" s="1"/>
  <c r="L1820" i="5" s="1"/>
  <c r="J1821" i="5" a="1"/>
  <c r="J1821" i="5" s="1"/>
  <c r="K1821" i="5" s="1"/>
  <c r="L1821" i="5" s="1"/>
  <c r="J1822" i="5" a="1"/>
  <c r="J1822" i="5" s="1"/>
  <c r="K1822" i="5" s="1"/>
  <c r="L1822" i="5" s="1"/>
  <c r="J1823" i="5" a="1"/>
  <c r="J1823" i="5" s="1"/>
  <c r="J1824" i="5" a="1"/>
  <c r="J1824" i="5" s="1"/>
  <c r="K1824" i="5" s="1"/>
  <c r="L1824" i="5" s="1"/>
  <c r="J1825" i="5" a="1"/>
  <c r="J1825" i="5" s="1"/>
  <c r="K1825" i="5" s="1"/>
  <c r="L1825" i="5" s="1"/>
  <c r="J1826" i="5" a="1"/>
  <c r="J1826" i="5" s="1"/>
  <c r="K1826" i="5" s="1"/>
  <c r="L1826" i="5" s="1"/>
  <c r="J1827" i="5" a="1"/>
  <c r="J1827" i="5" s="1"/>
  <c r="K1827" i="5" s="1"/>
  <c r="L1827" i="5" s="1"/>
  <c r="J1828" i="5" a="1"/>
  <c r="J1828" i="5" s="1"/>
  <c r="K1828" i="5" s="1"/>
  <c r="L1828" i="5" s="1"/>
  <c r="J1829" i="5" a="1"/>
  <c r="J1829" i="5" s="1"/>
  <c r="K1829" i="5" s="1"/>
  <c r="L1829" i="5" s="1"/>
  <c r="J1830" i="5" a="1"/>
  <c r="J1830" i="5" s="1"/>
  <c r="K1830" i="5" s="1"/>
  <c r="L1830" i="5" s="1"/>
  <c r="J1831" i="5" a="1"/>
  <c r="J1831" i="5" s="1"/>
  <c r="K1831" i="5" s="1"/>
  <c r="L1831" i="5" s="1"/>
  <c r="J1832" i="5" a="1"/>
  <c r="J1832" i="5" s="1"/>
  <c r="K1832" i="5" s="1"/>
  <c r="L1832" i="5" s="1"/>
  <c r="J1833" i="5" a="1"/>
  <c r="J1833" i="5" s="1"/>
  <c r="K1833" i="5" s="1"/>
  <c r="L1833" i="5" s="1"/>
  <c r="J1834" i="5" a="1"/>
  <c r="J1834" i="5" s="1"/>
  <c r="K1834" i="5" s="1"/>
  <c r="L1834" i="5" s="1"/>
  <c r="J1835" i="5" a="1"/>
  <c r="J1835" i="5" s="1"/>
  <c r="K1835" i="5" s="1"/>
  <c r="L1835" i="5" s="1"/>
  <c r="J1836" i="5" a="1"/>
  <c r="J1836" i="5" s="1"/>
  <c r="K1836" i="5" s="1"/>
  <c r="L1836" i="5" s="1"/>
  <c r="J1837" i="5" a="1"/>
  <c r="J1837" i="5" s="1"/>
  <c r="K1837" i="5" s="1"/>
  <c r="L1837" i="5" s="1"/>
  <c r="J1838" i="5" a="1"/>
  <c r="J1838" i="5" s="1"/>
  <c r="K1838" i="5" s="1"/>
  <c r="L1838" i="5" s="1"/>
  <c r="J1839" i="5" a="1"/>
  <c r="J1839" i="5" s="1"/>
  <c r="J1840" i="5" a="1"/>
  <c r="J1840" i="5" s="1"/>
  <c r="K1840" i="5" s="1"/>
  <c r="L1840" i="5" s="1"/>
  <c r="J1841" i="5" a="1"/>
  <c r="J1841" i="5" s="1"/>
  <c r="K1841" i="5" s="1"/>
  <c r="L1841" i="5" s="1"/>
  <c r="J1842" i="5" a="1"/>
  <c r="J1842" i="5" s="1"/>
  <c r="K1842" i="5" s="1"/>
  <c r="L1842" i="5" s="1"/>
  <c r="J1843" i="5" a="1"/>
  <c r="J1843" i="5" s="1"/>
  <c r="K1843" i="5" s="1"/>
  <c r="L1843" i="5" s="1"/>
  <c r="J1844" i="5" a="1"/>
  <c r="J1844" i="5" s="1"/>
  <c r="K1844" i="5" s="1"/>
  <c r="L1844" i="5" s="1"/>
  <c r="J1845" i="5" a="1"/>
  <c r="J1845" i="5" s="1"/>
  <c r="K1845" i="5" s="1"/>
  <c r="L1845" i="5" s="1"/>
  <c r="J1846" i="5" a="1"/>
  <c r="J1846" i="5" s="1"/>
  <c r="K1846" i="5" s="1"/>
  <c r="L1846" i="5" s="1"/>
  <c r="J1847" i="5" a="1"/>
  <c r="J1847" i="5" s="1"/>
  <c r="K1847" i="5" s="1"/>
  <c r="L1847" i="5" s="1"/>
  <c r="J1848" i="5" a="1"/>
  <c r="J1848" i="5" s="1"/>
  <c r="K1848" i="5" s="1"/>
  <c r="L1848" i="5" s="1"/>
  <c r="J1849" i="5" a="1"/>
  <c r="J1849" i="5" s="1"/>
  <c r="K1849" i="5" s="1"/>
  <c r="L1849" i="5" s="1"/>
  <c r="J1850" i="5" a="1"/>
  <c r="J1850" i="5" s="1"/>
  <c r="K1850" i="5" s="1"/>
  <c r="L1850" i="5" s="1"/>
  <c r="J1851" i="5" a="1"/>
  <c r="J1851" i="5" s="1"/>
  <c r="K1851" i="5" s="1"/>
  <c r="L1851" i="5" s="1"/>
  <c r="J1852" i="5" a="1"/>
  <c r="J1852" i="5" s="1"/>
  <c r="K1852" i="5" s="1"/>
  <c r="L1852" i="5" s="1"/>
  <c r="J1853" i="5" a="1"/>
  <c r="J1853" i="5" s="1"/>
  <c r="K1853" i="5" s="1"/>
  <c r="L1853" i="5" s="1"/>
  <c r="J1854" i="5" a="1"/>
  <c r="J1854" i="5" s="1"/>
  <c r="K1854" i="5" s="1"/>
  <c r="L1854" i="5" s="1"/>
  <c r="J1855" i="5" a="1"/>
  <c r="J1855" i="5" s="1"/>
  <c r="K1855" i="5" s="1"/>
  <c r="L1855" i="5" s="1"/>
  <c r="J1856" i="5" a="1"/>
  <c r="J1856" i="5" s="1"/>
  <c r="K1856" i="5" s="1"/>
  <c r="L1856" i="5" s="1"/>
  <c r="J1857" i="5" a="1"/>
  <c r="J1857" i="5" s="1"/>
  <c r="K1857" i="5" s="1"/>
  <c r="L1857" i="5" s="1"/>
  <c r="J1858" i="5" a="1"/>
  <c r="J1858" i="5" s="1"/>
  <c r="K1858" i="5" s="1"/>
  <c r="L1858" i="5" s="1"/>
  <c r="J1859" i="5" a="1"/>
  <c r="J1859" i="5" s="1"/>
  <c r="J1860" i="5" a="1"/>
  <c r="J1860" i="5" s="1"/>
  <c r="K1860" i="5" s="1"/>
  <c r="L1860" i="5" s="1"/>
  <c r="J1861" i="5" a="1"/>
  <c r="J1861" i="5" s="1"/>
  <c r="K1861" i="5" s="1"/>
  <c r="L1861" i="5" s="1"/>
  <c r="J1862" i="5" a="1"/>
  <c r="J1862" i="5" s="1"/>
  <c r="K1862" i="5" s="1"/>
  <c r="L1862" i="5" s="1"/>
  <c r="J1863" i="5" a="1"/>
  <c r="J1863" i="5" s="1"/>
  <c r="K1863" i="5" s="1"/>
  <c r="L1863" i="5" s="1"/>
  <c r="J1864" i="5" a="1"/>
  <c r="J1864" i="5" s="1"/>
  <c r="K1864" i="5" s="1"/>
  <c r="L1864" i="5" s="1"/>
  <c r="J1865" i="5" a="1"/>
  <c r="J1865" i="5" s="1"/>
  <c r="K1865" i="5" s="1"/>
  <c r="L1865" i="5" s="1"/>
  <c r="J1866" i="5" a="1"/>
  <c r="J1866" i="5" s="1"/>
  <c r="K1866" i="5" s="1"/>
  <c r="L1866" i="5" s="1"/>
  <c r="J1867" i="5" a="1"/>
  <c r="J1867" i="5" s="1"/>
  <c r="J1868" i="5" a="1"/>
  <c r="J1868" i="5" s="1"/>
  <c r="K1868" i="5" s="1"/>
  <c r="L1868" i="5" s="1"/>
  <c r="J1869" i="5" a="1"/>
  <c r="J1869" i="5" s="1"/>
  <c r="K1869" i="5" s="1"/>
  <c r="L1869" i="5" s="1"/>
  <c r="J1870" i="5" a="1"/>
  <c r="J1870" i="5" s="1"/>
  <c r="K1870" i="5" s="1"/>
  <c r="L1870" i="5" s="1"/>
  <c r="J1871" i="5" a="1"/>
  <c r="J1871" i="5" s="1"/>
  <c r="K1871" i="5" s="1"/>
  <c r="L1871" i="5" s="1"/>
  <c r="J1872" i="5" a="1"/>
  <c r="J1872" i="5" s="1"/>
  <c r="K1872" i="5" s="1"/>
  <c r="L1872" i="5" s="1"/>
  <c r="J1873" i="5" a="1"/>
  <c r="J1873" i="5" s="1"/>
  <c r="K1873" i="5" s="1"/>
  <c r="L1873" i="5" s="1"/>
  <c r="J1874" i="5" a="1"/>
  <c r="J1874" i="5" s="1"/>
  <c r="K1874" i="5" s="1"/>
  <c r="L1874" i="5" s="1"/>
  <c r="J1875" i="5" a="1"/>
  <c r="J1875" i="5" s="1"/>
  <c r="K1875" i="5" s="1"/>
  <c r="L1875" i="5" s="1"/>
  <c r="J1876" i="5" a="1"/>
  <c r="J1876" i="5" s="1"/>
  <c r="K1876" i="5" s="1"/>
  <c r="L1876" i="5" s="1"/>
  <c r="J1877" i="5" a="1"/>
  <c r="J1877" i="5" s="1"/>
  <c r="K1877" i="5" s="1"/>
  <c r="L1877" i="5" s="1"/>
  <c r="J1878" i="5" a="1"/>
  <c r="J1878" i="5" s="1"/>
  <c r="K1878" i="5" s="1"/>
  <c r="L1878" i="5" s="1"/>
  <c r="J1879" i="5" a="1"/>
  <c r="J1879" i="5" s="1"/>
  <c r="K1879" i="5" s="1"/>
  <c r="L1879" i="5" s="1"/>
  <c r="J1880" i="5" a="1"/>
  <c r="J1880" i="5" s="1"/>
  <c r="K1880" i="5" s="1"/>
  <c r="L1880" i="5" s="1"/>
  <c r="J1881" i="5" a="1"/>
  <c r="J1881" i="5" s="1"/>
  <c r="K1881" i="5" s="1"/>
  <c r="L1881" i="5" s="1"/>
  <c r="J1882" i="5" a="1"/>
  <c r="J1882" i="5" s="1"/>
  <c r="K1882" i="5" s="1"/>
  <c r="L1882" i="5" s="1"/>
  <c r="J1883" i="5" a="1"/>
  <c r="J1883" i="5" s="1"/>
  <c r="J1884" i="5" a="1"/>
  <c r="J1884" i="5" s="1"/>
  <c r="K1884" i="5" s="1"/>
  <c r="L1884" i="5" s="1"/>
  <c r="J1885" i="5" a="1"/>
  <c r="J1885" i="5" s="1"/>
  <c r="K1885" i="5" s="1"/>
  <c r="L1885" i="5" s="1"/>
  <c r="J1886" i="5" a="1"/>
  <c r="J1886" i="5" s="1"/>
  <c r="K1886" i="5" s="1"/>
  <c r="L1886" i="5" s="1"/>
  <c r="J1887" i="5" a="1"/>
  <c r="J1887" i="5" s="1"/>
  <c r="K1887" i="5" s="1"/>
  <c r="L1887" i="5" s="1"/>
  <c r="J1888" i="5" a="1"/>
  <c r="J1888" i="5" s="1"/>
  <c r="K1888" i="5" s="1"/>
  <c r="L1888" i="5" s="1"/>
  <c r="J1889" i="5" a="1"/>
  <c r="J1889" i="5" s="1"/>
  <c r="K1889" i="5" s="1"/>
  <c r="L1889" i="5" s="1"/>
  <c r="J1890" i="5" a="1"/>
  <c r="J1890" i="5" s="1"/>
  <c r="K1890" i="5" s="1"/>
  <c r="L1890" i="5" s="1"/>
  <c r="J1891" i="5" a="1"/>
  <c r="J1891" i="5" s="1"/>
  <c r="J1892" i="5" a="1"/>
  <c r="J1892" i="5" s="1"/>
  <c r="K1892" i="5" s="1"/>
  <c r="L1892" i="5" s="1"/>
  <c r="J1893" i="5" a="1"/>
  <c r="J1893" i="5" s="1"/>
  <c r="K1893" i="5" s="1"/>
  <c r="L1893" i="5" s="1"/>
  <c r="J1894" i="5" a="1"/>
  <c r="J1894" i="5" s="1"/>
  <c r="K1894" i="5" s="1"/>
  <c r="L1894" i="5" s="1"/>
  <c r="J1895" i="5" a="1"/>
  <c r="J1895" i="5" s="1"/>
  <c r="K1895" i="5" s="1"/>
  <c r="L1895" i="5" s="1"/>
  <c r="J1896" i="5" a="1"/>
  <c r="J1896" i="5" s="1"/>
  <c r="K1896" i="5" s="1"/>
  <c r="L1896" i="5" s="1"/>
  <c r="J1897" i="5" a="1"/>
  <c r="J1897" i="5" s="1"/>
  <c r="K1897" i="5" s="1"/>
  <c r="L1897" i="5" s="1"/>
  <c r="J1898" i="5" a="1"/>
  <c r="J1898" i="5" s="1"/>
  <c r="K1898" i="5" s="1"/>
  <c r="L1898" i="5" s="1"/>
  <c r="J1899" i="5" a="1"/>
  <c r="J1899" i="5" s="1"/>
  <c r="K1899" i="5" s="1"/>
  <c r="L1899" i="5" s="1"/>
  <c r="J1900" i="5" a="1"/>
  <c r="J1900" i="5" s="1"/>
  <c r="K1900" i="5" s="1"/>
  <c r="L1900" i="5" s="1"/>
  <c r="J1901" i="5" a="1"/>
  <c r="J1901" i="5" s="1"/>
  <c r="K1901" i="5" s="1"/>
  <c r="L1901" i="5" s="1"/>
  <c r="J1902" i="5" a="1"/>
  <c r="J1902" i="5" s="1"/>
  <c r="K1902" i="5" s="1"/>
  <c r="L1902" i="5" s="1"/>
  <c r="J1903" i="5" a="1"/>
  <c r="J1903" i="5" s="1"/>
  <c r="K1903" i="5" s="1"/>
  <c r="L1903" i="5" s="1"/>
  <c r="J1904" i="5" a="1"/>
  <c r="J1904" i="5" s="1"/>
  <c r="K1904" i="5" s="1"/>
  <c r="L1904" i="5" s="1"/>
  <c r="J1905" i="5" a="1"/>
  <c r="J1905" i="5" s="1"/>
  <c r="K1905" i="5" s="1"/>
  <c r="L1905" i="5" s="1"/>
  <c r="J1906" i="5" a="1"/>
  <c r="J1906" i="5" s="1"/>
  <c r="K1906" i="5" s="1"/>
  <c r="L1906" i="5" s="1"/>
  <c r="J1907" i="5" a="1"/>
  <c r="J1907" i="5" s="1"/>
  <c r="J1908" i="5" a="1"/>
  <c r="J1908" i="5" s="1"/>
  <c r="K1908" i="5" s="1"/>
  <c r="L1908" i="5" s="1"/>
  <c r="J1909" i="5" a="1"/>
  <c r="J1909" i="5" s="1"/>
  <c r="K1909" i="5" s="1"/>
  <c r="L1909" i="5" s="1"/>
  <c r="J1910" i="5" a="1"/>
  <c r="J1910" i="5" s="1"/>
  <c r="K1910" i="5" s="1"/>
  <c r="L1910" i="5" s="1"/>
  <c r="J1911" i="5" a="1"/>
  <c r="J1911" i="5" s="1"/>
  <c r="K1911" i="5" s="1"/>
  <c r="L1911" i="5" s="1"/>
  <c r="J1912" i="5" a="1"/>
  <c r="J1912" i="5" s="1"/>
  <c r="K1912" i="5" s="1"/>
  <c r="L1912" i="5" s="1"/>
  <c r="J1913" i="5" a="1"/>
  <c r="J1913" i="5" s="1"/>
  <c r="K1913" i="5" s="1"/>
  <c r="L1913" i="5" s="1"/>
  <c r="J1914" i="5" a="1"/>
  <c r="J1914" i="5" s="1"/>
  <c r="K1914" i="5" s="1"/>
  <c r="L1914" i="5" s="1"/>
  <c r="J1915" i="5" a="1"/>
  <c r="J1915" i="5" s="1"/>
  <c r="K1915" i="5" s="1"/>
  <c r="L1915" i="5" s="1"/>
  <c r="J1916" i="5" a="1"/>
  <c r="J1916" i="5" s="1"/>
  <c r="K1916" i="5" s="1"/>
  <c r="L1916" i="5" s="1"/>
  <c r="J1917" i="5" a="1"/>
  <c r="J1917" i="5" s="1"/>
  <c r="K1917" i="5" s="1"/>
  <c r="L1917" i="5" s="1"/>
  <c r="J1918" i="5" a="1"/>
  <c r="J1918" i="5" s="1"/>
  <c r="K1918" i="5" s="1"/>
  <c r="L1918" i="5" s="1"/>
  <c r="J1919" i="5" a="1"/>
  <c r="J1919" i="5" s="1"/>
  <c r="K1919" i="5" s="1"/>
  <c r="L1919" i="5" s="1"/>
  <c r="J1920" i="5" a="1"/>
  <c r="J1920" i="5" s="1"/>
  <c r="K1920" i="5" s="1"/>
  <c r="L1920" i="5" s="1"/>
  <c r="J1921" i="5" a="1"/>
  <c r="J1921" i="5" s="1"/>
  <c r="K1921" i="5" s="1"/>
  <c r="L1921" i="5" s="1"/>
  <c r="J1922" i="5" a="1"/>
  <c r="J1922" i="5" s="1"/>
  <c r="K1922" i="5" s="1"/>
  <c r="L1922" i="5" s="1"/>
  <c r="J1923" i="5" a="1"/>
  <c r="J1923" i="5" s="1"/>
  <c r="J1924" i="5" a="1"/>
  <c r="J1924" i="5" s="1"/>
  <c r="K1924" i="5" s="1"/>
  <c r="L1924" i="5" s="1"/>
  <c r="J1925" i="5" a="1"/>
  <c r="J1925" i="5" s="1"/>
  <c r="K1925" i="5" s="1"/>
  <c r="L1925" i="5" s="1"/>
  <c r="J1926" i="5" a="1"/>
  <c r="J1926" i="5" s="1"/>
  <c r="K1926" i="5" s="1"/>
  <c r="L1926" i="5" s="1"/>
  <c r="J1927" i="5" a="1"/>
  <c r="J1927" i="5" s="1"/>
  <c r="J1928" i="5" a="1"/>
  <c r="J1928" i="5" s="1"/>
  <c r="K1928" i="5" s="1"/>
  <c r="L1928" i="5" s="1"/>
  <c r="J1929" i="5" a="1"/>
  <c r="J1929" i="5" s="1"/>
  <c r="K1929" i="5" s="1"/>
  <c r="L1929" i="5" s="1"/>
  <c r="J1930" i="5" a="1"/>
  <c r="J1930" i="5" s="1"/>
  <c r="K1930" i="5" s="1"/>
  <c r="L1930" i="5" s="1"/>
  <c r="J1931" i="5" a="1"/>
  <c r="J1931" i="5" s="1"/>
  <c r="K1931" i="5" s="1"/>
  <c r="L1931" i="5" s="1"/>
  <c r="J1932" i="5" a="1"/>
  <c r="J1932" i="5" s="1"/>
  <c r="K1932" i="5" s="1"/>
  <c r="L1932" i="5" s="1"/>
  <c r="J1933" i="5" a="1"/>
  <c r="J1933" i="5" s="1"/>
  <c r="K1933" i="5" s="1"/>
  <c r="L1933" i="5" s="1"/>
  <c r="J1934" i="5" a="1"/>
  <c r="J1934" i="5" s="1"/>
  <c r="K1934" i="5" s="1"/>
  <c r="L1934" i="5" s="1"/>
  <c r="J1935" i="5" a="1"/>
  <c r="J1935" i="5" s="1"/>
  <c r="J1936" i="5" a="1"/>
  <c r="J1936" i="5" s="1"/>
  <c r="K1936" i="5" s="1"/>
  <c r="L1936" i="5" s="1"/>
  <c r="J1937" i="5" a="1"/>
  <c r="J1937" i="5" s="1"/>
  <c r="K1937" i="5" s="1"/>
  <c r="L1937" i="5" s="1"/>
  <c r="J1938" i="5" a="1"/>
  <c r="J1938" i="5" s="1"/>
  <c r="K1938" i="5" s="1"/>
  <c r="L1938" i="5" s="1"/>
  <c r="J1939" i="5" a="1"/>
  <c r="J1939" i="5" s="1"/>
  <c r="K1939" i="5" s="1"/>
  <c r="L1939" i="5" s="1"/>
  <c r="J1940" i="5" a="1"/>
  <c r="J1940" i="5" s="1"/>
  <c r="K1940" i="5" s="1"/>
  <c r="L1940" i="5" s="1"/>
  <c r="J1941" i="5" a="1"/>
  <c r="J1941" i="5" s="1"/>
  <c r="K1941" i="5" s="1"/>
  <c r="L1941" i="5" s="1"/>
  <c r="J1942" i="5" a="1"/>
  <c r="J1942" i="5" s="1"/>
  <c r="K1942" i="5" s="1"/>
  <c r="L1942" i="5" s="1"/>
  <c r="J1943" i="5" a="1"/>
  <c r="J1943" i="5" s="1"/>
  <c r="J1944" i="5" a="1"/>
  <c r="J1944" i="5" s="1"/>
  <c r="K1944" i="5" s="1"/>
  <c r="L1944" i="5" s="1"/>
  <c r="J1945" i="5" a="1"/>
  <c r="J1945" i="5" s="1"/>
  <c r="K1945" i="5" s="1"/>
  <c r="L1945" i="5" s="1"/>
  <c r="J1946" i="5" a="1"/>
  <c r="J1946" i="5" s="1"/>
  <c r="K1946" i="5" s="1"/>
  <c r="L1946" i="5" s="1"/>
  <c r="J1947" i="5" a="1"/>
  <c r="J1947" i="5" s="1"/>
  <c r="K1947" i="5" s="1"/>
  <c r="L1947" i="5" s="1"/>
  <c r="J1948" i="5" a="1"/>
  <c r="J1948" i="5" s="1"/>
  <c r="K1948" i="5" s="1"/>
  <c r="L1948" i="5" s="1"/>
  <c r="J1949" i="5" a="1"/>
  <c r="J1949" i="5" s="1"/>
  <c r="K1949" i="5" s="1"/>
  <c r="L1949" i="5" s="1"/>
  <c r="J1950" i="5" a="1"/>
  <c r="J1950" i="5" s="1"/>
  <c r="K1950" i="5" s="1"/>
  <c r="L1950" i="5" s="1"/>
  <c r="J1951" i="5" a="1"/>
  <c r="J1951" i="5" s="1"/>
  <c r="K1951" i="5" s="1"/>
  <c r="L1951" i="5" s="1"/>
  <c r="J1952" i="5" a="1"/>
  <c r="J1952" i="5" s="1"/>
  <c r="K1952" i="5" s="1"/>
  <c r="L1952" i="5" s="1"/>
  <c r="J1953" i="5" a="1"/>
  <c r="J1953" i="5" s="1"/>
  <c r="K1953" i="5" s="1"/>
  <c r="L1953" i="5" s="1"/>
  <c r="J1954" i="5" a="1"/>
  <c r="J1954" i="5" s="1"/>
  <c r="K1954" i="5" s="1"/>
  <c r="L1954" i="5" s="1"/>
  <c r="J1955" i="5" a="1"/>
  <c r="J1955" i="5" s="1"/>
  <c r="J1956" i="5" a="1"/>
  <c r="J1956" i="5" s="1"/>
  <c r="K1956" i="5" s="1"/>
  <c r="L1956" i="5" s="1"/>
  <c r="J1957" i="5" a="1"/>
  <c r="J1957" i="5" s="1"/>
  <c r="K1957" i="5" s="1"/>
  <c r="L1957" i="5" s="1"/>
  <c r="J1958" i="5" a="1"/>
  <c r="J1958" i="5" s="1"/>
  <c r="K1958" i="5" s="1"/>
  <c r="L1958" i="5" s="1"/>
  <c r="J1959" i="5" a="1"/>
  <c r="J1959" i="5" s="1"/>
  <c r="K1959" i="5" s="1"/>
  <c r="L1959" i="5" s="1"/>
  <c r="J1960" i="5" a="1"/>
  <c r="J1960" i="5" s="1"/>
  <c r="K1960" i="5" s="1"/>
  <c r="L1960" i="5" s="1"/>
  <c r="J1961" i="5" a="1"/>
  <c r="J1961" i="5" s="1"/>
  <c r="K1961" i="5" s="1"/>
  <c r="L1961" i="5" s="1"/>
  <c r="J1962" i="5" a="1"/>
  <c r="J1962" i="5" s="1"/>
  <c r="K1962" i="5" s="1"/>
  <c r="L1962" i="5" s="1"/>
  <c r="J1963" i="5" a="1"/>
  <c r="J1963" i="5" s="1"/>
  <c r="K1963" i="5" s="1"/>
  <c r="L1963" i="5" s="1"/>
  <c r="J1964" i="5" a="1"/>
  <c r="J1964" i="5" s="1"/>
  <c r="K1964" i="5" s="1"/>
  <c r="L1964" i="5" s="1"/>
  <c r="J1965" i="5" a="1"/>
  <c r="J1965" i="5" s="1"/>
  <c r="K1965" i="5" s="1"/>
  <c r="L1965" i="5" s="1"/>
  <c r="J1966" i="5" a="1"/>
  <c r="J1966" i="5" s="1"/>
  <c r="K1966" i="5" s="1"/>
  <c r="L1966" i="5" s="1"/>
  <c r="J1967" i="5" a="1"/>
  <c r="J1967" i="5" s="1"/>
  <c r="K1967" i="5" s="1"/>
  <c r="L1967" i="5" s="1"/>
  <c r="J1968" i="5" a="1"/>
  <c r="J1968" i="5" s="1"/>
  <c r="K1968" i="5" s="1"/>
  <c r="L1968" i="5" s="1"/>
  <c r="J1969" i="5" a="1"/>
  <c r="J1969" i="5" s="1"/>
  <c r="K1969" i="5" s="1"/>
  <c r="L1969" i="5" s="1"/>
  <c r="J1970" i="5" a="1"/>
  <c r="J1970" i="5" s="1"/>
  <c r="K1970" i="5" s="1"/>
  <c r="L1970" i="5" s="1"/>
  <c r="J1971" i="5" a="1"/>
  <c r="J1971" i="5" s="1"/>
  <c r="J1972" i="5" a="1"/>
  <c r="J1972" i="5" s="1"/>
  <c r="K1972" i="5" s="1"/>
  <c r="L1972" i="5" s="1"/>
  <c r="J1973" i="5" a="1"/>
  <c r="J1973" i="5" s="1"/>
  <c r="K1973" i="5" s="1"/>
  <c r="L1973" i="5" s="1"/>
  <c r="J1974" i="5" a="1"/>
  <c r="J1974" i="5" s="1"/>
  <c r="K1974" i="5" s="1"/>
  <c r="L1974" i="5" s="1"/>
  <c r="J1975" i="5" a="1"/>
  <c r="J1975" i="5" s="1"/>
  <c r="K1975" i="5" s="1"/>
  <c r="L1975" i="5" s="1"/>
  <c r="J1976" i="5" a="1"/>
  <c r="J1976" i="5" s="1"/>
  <c r="K1976" i="5" s="1"/>
  <c r="L1976" i="5" s="1"/>
  <c r="J1977" i="5" a="1"/>
  <c r="J1977" i="5" s="1"/>
  <c r="K1977" i="5" s="1"/>
  <c r="L1977" i="5" s="1"/>
  <c r="J1978" i="5" a="1"/>
  <c r="J1978" i="5" s="1"/>
  <c r="K1978" i="5" s="1"/>
  <c r="L1978" i="5" s="1"/>
  <c r="J1979" i="5" a="1"/>
  <c r="J1979" i="5" s="1"/>
  <c r="K1979" i="5" s="1"/>
  <c r="L1979" i="5" s="1"/>
  <c r="J1980" i="5" a="1"/>
  <c r="J1980" i="5" s="1"/>
  <c r="K1980" i="5" s="1"/>
  <c r="L1980" i="5" s="1"/>
  <c r="J1981" i="5" a="1"/>
  <c r="J1981" i="5" s="1"/>
  <c r="K1981" i="5" s="1"/>
  <c r="L1981" i="5" s="1"/>
  <c r="J1982" i="5" a="1"/>
  <c r="J1982" i="5" s="1"/>
  <c r="K1982" i="5" s="1"/>
  <c r="L1982" i="5" s="1"/>
  <c r="J1983" i="5" a="1"/>
  <c r="J1983" i="5" s="1"/>
  <c r="K1983" i="5" s="1"/>
  <c r="L1983" i="5" s="1"/>
  <c r="J1984" i="5" a="1"/>
  <c r="J1984" i="5" s="1"/>
  <c r="K1984" i="5" s="1"/>
  <c r="L1984" i="5" s="1"/>
  <c r="J1985" i="5" a="1"/>
  <c r="J1985" i="5" s="1"/>
  <c r="K1985" i="5" s="1"/>
  <c r="L1985" i="5" s="1"/>
  <c r="J1986" i="5" a="1"/>
  <c r="J1986" i="5" s="1"/>
  <c r="K1986" i="5" s="1"/>
  <c r="L1986" i="5" s="1"/>
  <c r="J1987" i="5" a="1"/>
  <c r="J1987" i="5" s="1"/>
  <c r="K1987" i="5" s="1"/>
  <c r="L1987" i="5" s="1"/>
  <c r="J1988" i="5" a="1"/>
  <c r="J1988" i="5" s="1"/>
  <c r="K1988" i="5" s="1"/>
  <c r="L1988" i="5" s="1"/>
  <c r="J1989" i="5" a="1"/>
  <c r="J1989" i="5" s="1"/>
  <c r="K1989" i="5" s="1"/>
  <c r="L1989" i="5" s="1"/>
  <c r="J1990" i="5" a="1"/>
  <c r="J1990" i="5" s="1"/>
  <c r="K1990" i="5" s="1"/>
  <c r="L1990" i="5" s="1"/>
  <c r="J1991" i="5" a="1"/>
  <c r="J1991" i="5" s="1"/>
  <c r="K1991" i="5" s="1"/>
  <c r="L1991" i="5" s="1"/>
  <c r="J1992" i="5" a="1"/>
  <c r="J1992" i="5" s="1"/>
  <c r="K1992" i="5" s="1"/>
  <c r="L1992" i="5" s="1"/>
  <c r="J1993" i="5" a="1"/>
  <c r="J1993" i="5" s="1"/>
  <c r="K1993" i="5" s="1"/>
  <c r="L1993" i="5" s="1"/>
  <c r="J1994" i="5" a="1"/>
  <c r="J1994" i="5" s="1"/>
  <c r="K1994" i="5" s="1"/>
  <c r="L1994" i="5" s="1"/>
  <c r="J1995" i="5" a="1"/>
  <c r="J1995" i="5" s="1"/>
  <c r="K1995" i="5" s="1"/>
  <c r="L1995" i="5" s="1"/>
  <c r="J1996" i="5" a="1"/>
  <c r="J1996" i="5" s="1"/>
  <c r="K1996" i="5" s="1"/>
  <c r="L1996" i="5" s="1"/>
  <c r="J1997" i="5" a="1"/>
  <c r="J1997" i="5" s="1"/>
  <c r="K1997" i="5" s="1"/>
  <c r="L1997" i="5" s="1"/>
  <c r="J1998" i="5" a="1"/>
  <c r="J1998" i="5" s="1"/>
  <c r="K1998" i="5" s="1"/>
  <c r="L1998" i="5" s="1"/>
  <c r="J1999" i="5" a="1"/>
  <c r="J1999" i="5" s="1"/>
  <c r="J2000" i="5" a="1"/>
  <c r="J2000" i="5" s="1"/>
  <c r="K2000" i="5" s="1"/>
  <c r="L2000" i="5" s="1"/>
  <c r="J2001" i="5" a="1"/>
  <c r="J2001" i="5" s="1"/>
  <c r="K2001" i="5" s="1"/>
  <c r="L2001" i="5" s="1"/>
  <c r="J2002" i="5" a="1"/>
  <c r="J2002" i="5" s="1"/>
  <c r="K2002" i="5" s="1"/>
  <c r="L2002" i="5" s="1"/>
  <c r="J2003" i="5" a="1"/>
  <c r="J2003" i="5" s="1"/>
  <c r="J2004" i="5" a="1"/>
  <c r="J2004" i="5" s="1"/>
  <c r="K2004" i="5" s="1"/>
  <c r="L2004" i="5" s="1"/>
  <c r="J2005" i="5" a="1"/>
  <c r="J2005" i="5" s="1"/>
  <c r="K2005" i="5" s="1"/>
  <c r="L2005" i="5" s="1"/>
  <c r="J2006" i="5" a="1"/>
  <c r="J2006" i="5" s="1"/>
  <c r="K2006" i="5" s="1"/>
  <c r="L2006" i="5" s="1"/>
  <c r="J2007" i="5" a="1"/>
  <c r="J2007" i="5" s="1"/>
  <c r="J2008" i="5" a="1"/>
  <c r="J2008" i="5" s="1"/>
  <c r="K2008" i="5" s="1"/>
  <c r="L2008" i="5" s="1"/>
  <c r="J2009" i="5" a="1"/>
  <c r="J2009" i="5" s="1"/>
  <c r="K2009" i="5" s="1"/>
  <c r="L2009" i="5" s="1"/>
  <c r="J2010" i="5" a="1"/>
  <c r="J2010" i="5" s="1"/>
  <c r="K2010" i="5" s="1"/>
  <c r="L2010" i="5" s="1"/>
  <c r="J2011" i="5" a="1"/>
  <c r="J2011" i="5" s="1"/>
  <c r="K2011" i="5" s="1"/>
  <c r="L2011" i="5" s="1"/>
  <c r="J2012" i="5" a="1"/>
  <c r="J2012" i="5" s="1"/>
  <c r="K2012" i="5" s="1"/>
  <c r="L2012" i="5" s="1"/>
  <c r="J2013" i="5" a="1"/>
  <c r="J2013" i="5" s="1"/>
  <c r="K2013" i="5" s="1"/>
  <c r="L2013" i="5" s="1"/>
  <c r="J2014" i="5" a="1"/>
  <c r="J2014" i="5" s="1"/>
  <c r="K2014" i="5" s="1"/>
  <c r="L2014" i="5" s="1"/>
  <c r="J2015" i="5" a="1"/>
  <c r="J2015" i="5" s="1"/>
  <c r="K2015" i="5" s="1"/>
  <c r="L2015" i="5" s="1"/>
  <c r="J2016" i="5" a="1"/>
  <c r="J2016" i="5" s="1"/>
  <c r="K2016" i="5" s="1"/>
  <c r="L2016" i="5" s="1"/>
  <c r="J2017" i="5" a="1"/>
  <c r="J2017" i="5" s="1"/>
  <c r="K2017" i="5" s="1"/>
  <c r="L2017" i="5" s="1"/>
  <c r="J2018" i="5" a="1"/>
  <c r="J2018" i="5" s="1"/>
  <c r="K2018" i="5" s="1"/>
  <c r="L2018" i="5" s="1"/>
  <c r="J2019" i="5" a="1"/>
  <c r="J2019" i="5" s="1"/>
  <c r="K2019" i="5" s="1"/>
  <c r="L2019" i="5" s="1"/>
  <c r="J2020" i="5" a="1"/>
  <c r="J2020" i="5" s="1"/>
  <c r="K2020" i="5" s="1"/>
  <c r="L2020" i="5" s="1"/>
  <c r="J2021" i="5" a="1"/>
  <c r="J2021" i="5" s="1"/>
  <c r="K2021" i="5" s="1"/>
  <c r="L2021" i="5" s="1"/>
  <c r="J2022" i="5" a="1"/>
  <c r="J2022" i="5" s="1"/>
  <c r="K2022" i="5" s="1"/>
  <c r="L2022" i="5" s="1"/>
  <c r="J2023" i="5" a="1"/>
  <c r="J2023" i="5" s="1"/>
  <c r="K2023" i="5" s="1"/>
  <c r="L2023" i="5" s="1"/>
  <c r="J2024" i="5" a="1"/>
  <c r="J2024" i="5" s="1"/>
  <c r="K2024" i="5" s="1"/>
  <c r="L2024" i="5" s="1"/>
  <c r="J2025" i="5" a="1"/>
  <c r="J2025" i="5" s="1"/>
  <c r="K2025" i="5" s="1"/>
  <c r="L2025" i="5" s="1"/>
  <c r="J2026" i="5" a="1"/>
  <c r="J2026" i="5" s="1"/>
  <c r="K2026" i="5" s="1"/>
  <c r="L2026" i="5" s="1"/>
  <c r="J2027" i="5" a="1"/>
  <c r="J2027" i="5" s="1"/>
  <c r="J2028" i="5" a="1"/>
  <c r="J2028" i="5" s="1"/>
  <c r="K2028" i="5" s="1"/>
  <c r="L2028" i="5" s="1"/>
  <c r="J2029" i="5" a="1"/>
  <c r="J2029" i="5" s="1"/>
  <c r="K2029" i="5" s="1"/>
  <c r="L2029" i="5" s="1"/>
  <c r="J2030" i="5" a="1"/>
  <c r="J2030" i="5" s="1"/>
  <c r="K2030" i="5" s="1"/>
  <c r="L2030" i="5" s="1"/>
  <c r="J2031" i="5" a="1"/>
  <c r="J2031" i="5" s="1"/>
  <c r="K2031" i="5" s="1"/>
  <c r="L2031" i="5" s="1"/>
  <c r="J2032" i="5" a="1"/>
  <c r="J2032" i="5" s="1"/>
  <c r="K2032" i="5" s="1"/>
  <c r="L2032" i="5" s="1"/>
  <c r="J2033" i="5" a="1"/>
  <c r="J2033" i="5" s="1"/>
  <c r="K2033" i="5" s="1"/>
  <c r="L2033" i="5" s="1"/>
  <c r="J2034" i="5" a="1"/>
  <c r="J2034" i="5" s="1"/>
  <c r="K2034" i="5" s="1"/>
  <c r="L2034" i="5" s="1"/>
  <c r="J2035" i="5" a="1"/>
  <c r="J2035" i="5" s="1"/>
  <c r="K2035" i="5" s="1"/>
  <c r="L2035" i="5" s="1"/>
  <c r="J2036" i="5" a="1"/>
  <c r="J2036" i="5" s="1"/>
  <c r="K2036" i="5" s="1"/>
  <c r="L2036" i="5" s="1"/>
  <c r="J2037" i="5" a="1"/>
  <c r="J2037" i="5" s="1"/>
  <c r="K2037" i="5" s="1"/>
  <c r="L2037" i="5" s="1"/>
  <c r="J2038" i="5" a="1"/>
  <c r="J2038" i="5" s="1"/>
  <c r="K2038" i="5" s="1"/>
  <c r="L2038" i="5" s="1"/>
  <c r="J2039" i="5" a="1"/>
  <c r="J2039" i="5" s="1"/>
  <c r="J2040" i="5" a="1"/>
  <c r="J2040" i="5" s="1"/>
  <c r="K2040" i="5" s="1"/>
  <c r="L2040" i="5" s="1"/>
  <c r="J2041" i="5" a="1"/>
  <c r="J2041" i="5" s="1"/>
  <c r="K2041" i="5" s="1"/>
  <c r="L2041" i="5" s="1"/>
  <c r="J2042" i="5" a="1"/>
  <c r="J2042" i="5" s="1"/>
  <c r="K2042" i="5" s="1"/>
  <c r="L2042" i="5" s="1"/>
  <c r="J2043" i="5" a="1"/>
  <c r="J2043" i="5" s="1"/>
  <c r="K2043" i="5" s="1"/>
  <c r="L2043" i="5" s="1"/>
  <c r="J2044" i="5" a="1"/>
  <c r="J2044" i="5" s="1"/>
  <c r="K2044" i="5" s="1"/>
  <c r="L2044" i="5" s="1"/>
  <c r="J2045" i="5" a="1"/>
  <c r="J2045" i="5" s="1"/>
  <c r="K2045" i="5" s="1"/>
  <c r="L2045" i="5" s="1"/>
  <c r="J2046" i="5" a="1"/>
  <c r="J2046" i="5" s="1"/>
  <c r="K2046" i="5" s="1"/>
  <c r="L2046" i="5" s="1"/>
  <c r="J2047" i="5" a="1"/>
  <c r="J2047" i="5" s="1"/>
  <c r="K2047" i="5" s="1"/>
  <c r="L2047" i="5" s="1"/>
  <c r="J2048" i="5" a="1"/>
  <c r="J2048" i="5" s="1"/>
  <c r="K2048" i="5" s="1"/>
  <c r="L2048" i="5" s="1"/>
  <c r="J2049" i="5" a="1"/>
  <c r="J2049" i="5" s="1"/>
  <c r="K2049" i="5" s="1"/>
  <c r="L2049" i="5" s="1"/>
  <c r="J2050" i="5" a="1"/>
  <c r="J2050" i="5" s="1"/>
  <c r="K2050" i="5" s="1"/>
  <c r="L2050" i="5" s="1"/>
  <c r="J2051" i="5" a="1"/>
  <c r="J2051" i="5" s="1"/>
  <c r="K2051" i="5" s="1"/>
  <c r="L2051" i="5" s="1"/>
  <c r="J2052" i="5" a="1"/>
  <c r="J2052" i="5" s="1"/>
  <c r="K2052" i="5" s="1"/>
  <c r="L2052" i="5" s="1"/>
  <c r="J2053" i="5" a="1"/>
  <c r="J2053" i="5" s="1"/>
  <c r="K2053" i="5" s="1"/>
  <c r="L2053" i="5" s="1"/>
  <c r="J2054" i="5" a="1"/>
  <c r="J2054" i="5" s="1"/>
  <c r="K2054" i="5" s="1"/>
  <c r="L2054" i="5" s="1"/>
  <c r="J2055" i="5" a="1"/>
  <c r="J2055" i="5" s="1"/>
  <c r="K2055" i="5" s="1"/>
  <c r="L2055" i="5" s="1"/>
  <c r="J2056" i="5" a="1"/>
  <c r="J2056" i="5" s="1"/>
  <c r="K2056" i="5" s="1"/>
  <c r="L2056" i="5" s="1"/>
  <c r="J2057" i="5" a="1"/>
  <c r="J2057" i="5" s="1"/>
  <c r="K2057" i="5" s="1"/>
  <c r="L2057" i="5" s="1"/>
  <c r="J2058" i="5" a="1"/>
  <c r="J2058" i="5" s="1"/>
  <c r="K2058" i="5" s="1"/>
  <c r="L2058" i="5" s="1"/>
  <c r="J2059" i="5" a="1"/>
  <c r="J2059" i="5" s="1"/>
  <c r="K2059" i="5" s="1"/>
  <c r="L2059" i="5" s="1"/>
  <c r="J2060" i="5" a="1"/>
  <c r="J2060" i="5" s="1"/>
  <c r="K2060" i="5" s="1"/>
  <c r="L2060" i="5" s="1"/>
  <c r="J2061" i="5" a="1"/>
  <c r="J2061" i="5" s="1"/>
  <c r="K2061" i="5" s="1"/>
  <c r="L2061" i="5" s="1"/>
  <c r="J2062" i="5" a="1"/>
  <c r="J2062" i="5" s="1"/>
  <c r="K2062" i="5" s="1"/>
  <c r="L2062" i="5" s="1"/>
  <c r="J2063" i="5" a="1"/>
  <c r="J2063" i="5" s="1"/>
  <c r="K2063" i="5" s="1"/>
  <c r="L2063" i="5" s="1"/>
  <c r="J2064" i="5" a="1"/>
  <c r="J2064" i="5" s="1"/>
  <c r="K2064" i="5" s="1"/>
  <c r="L2064" i="5" s="1"/>
  <c r="J2065" i="5" a="1"/>
  <c r="J2065" i="5" s="1"/>
  <c r="K2065" i="5" s="1"/>
  <c r="L2065" i="5" s="1"/>
  <c r="J2066" i="5" a="1"/>
  <c r="J2066" i="5" s="1"/>
  <c r="K2066" i="5" s="1"/>
  <c r="L2066" i="5" s="1"/>
  <c r="J2067" i="5" a="1"/>
  <c r="J2067" i="5" s="1"/>
  <c r="K2067" i="5" s="1"/>
  <c r="L2067" i="5" s="1"/>
  <c r="J2068" i="5" a="1"/>
  <c r="J2068" i="5" s="1"/>
  <c r="K2068" i="5" s="1"/>
  <c r="L2068" i="5" s="1"/>
  <c r="J2069" i="5" a="1"/>
  <c r="J2069" i="5" s="1"/>
  <c r="K2069" i="5" s="1"/>
  <c r="L2069" i="5" s="1"/>
  <c r="J2070" i="5" a="1"/>
  <c r="J2070" i="5" s="1"/>
  <c r="K2070" i="5" s="1"/>
  <c r="L2070" i="5" s="1"/>
  <c r="J2071" i="5" a="1"/>
  <c r="J2071" i="5" s="1"/>
  <c r="K2071" i="5" s="1"/>
  <c r="L2071" i="5" s="1"/>
  <c r="J2072" i="5" a="1"/>
  <c r="J2072" i="5" s="1"/>
  <c r="K2072" i="5" s="1"/>
  <c r="L2072" i="5" s="1"/>
  <c r="J2073" i="5" a="1"/>
  <c r="J2073" i="5" s="1"/>
  <c r="K2073" i="5" s="1"/>
  <c r="L2073" i="5" s="1"/>
  <c r="J2074" i="5" a="1"/>
  <c r="J2074" i="5" s="1"/>
  <c r="K2074" i="5" s="1"/>
  <c r="L2074" i="5" s="1"/>
  <c r="J2075" i="5" a="1"/>
  <c r="J2075" i="5" s="1"/>
  <c r="K2075" i="5" s="1"/>
  <c r="L2075" i="5" s="1"/>
  <c r="J2076" i="5" a="1"/>
  <c r="J2076" i="5" s="1"/>
  <c r="K2076" i="5" s="1"/>
  <c r="L2076" i="5" s="1"/>
  <c r="J2077" i="5" a="1"/>
  <c r="J2077" i="5" s="1"/>
  <c r="K2077" i="5" s="1"/>
  <c r="L2077" i="5" s="1"/>
  <c r="J2078" i="5" a="1"/>
  <c r="J2078" i="5" s="1"/>
  <c r="K2078" i="5" s="1"/>
  <c r="L2078" i="5" s="1"/>
  <c r="J2079" i="5" a="1"/>
  <c r="J2079" i="5" s="1"/>
  <c r="J2080" i="5" a="1"/>
  <c r="J2080" i="5" s="1"/>
  <c r="K2080" i="5" s="1"/>
  <c r="L2080" i="5" s="1"/>
  <c r="J2081" i="5" a="1"/>
  <c r="J2081" i="5" s="1"/>
  <c r="K2081" i="5" s="1"/>
  <c r="L2081" i="5" s="1"/>
  <c r="J2082" i="5" a="1"/>
  <c r="J2082" i="5" s="1"/>
  <c r="K2082" i="5" s="1"/>
  <c r="L2082" i="5" s="1"/>
  <c r="J2083" i="5" a="1"/>
  <c r="J2083" i="5" s="1"/>
  <c r="J2084" i="5" a="1"/>
  <c r="J2084" i="5" s="1"/>
  <c r="K2084" i="5" s="1"/>
  <c r="L2084" i="5" s="1"/>
  <c r="J2085" i="5" a="1"/>
  <c r="J2085" i="5" s="1"/>
  <c r="K2085" i="5" s="1"/>
  <c r="L2085" i="5" s="1"/>
  <c r="J2086" i="5" a="1"/>
  <c r="J2086" i="5" s="1"/>
  <c r="K2086" i="5" s="1"/>
  <c r="L2086" i="5" s="1"/>
  <c r="J2087" i="5" a="1"/>
  <c r="J2087" i="5" s="1"/>
  <c r="K2087" i="5" s="1"/>
  <c r="L2087" i="5" s="1"/>
  <c r="J2088" i="5" a="1"/>
  <c r="J2088" i="5" s="1"/>
  <c r="K2088" i="5" s="1"/>
  <c r="L2088" i="5" s="1"/>
  <c r="J2089" i="5" a="1"/>
  <c r="J2089" i="5" s="1"/>
  <c r="K2089" i="5" s="1"/>
  <c r="L2089" i="5" s="1"/>
  <c r="J2090" i="5" a="1"/>
  <c r="J2090" i="5" s="1"/>
  <c r="K2090" i="5" s="1"/>
  <c r="L2090" i="5" s="1"/>
  <c r="J2091" i="5" a="1"/>
  <c r="J2091" i="5" s="1"/>
  <c r="K2091" i="5" s="1"/>
  <c r="L2091" i="5" s="1"/>
  <c r="J2092" i="5" a="1"/>
  <c r="J2092" i="5" s="1"/>
  <c r="K2092" i="5" s="1"/>
  <c r="L2092" i="5" s="1"/>
  <c r="J2093" i="5" a="1"/>
  <c r="J2093" i="5" s="1"/>
  <c r="K2093" i="5" s="1"/>
  <c r="L2093" i="5" s="1"/>
  <c r="J2094" i="5" a="1"/>
  <c r="J2094" i="5" s="1"/>
  <c r="K2094" i="5" s="1"/>
  <c r="L2094" i="5" s="1"/>
  <c r="J2095" i="5" a="1"/>
  <c r="J2095" i="5" s="1"/>
  <c r="K2095" i="5" s="1"/>
  <c r="L2095" i="5" s="1"/>
  <c r="J2096" i="5" a="1"/>
  <c r="J2096" i="5" s="1"/>
  <c r="K2096" i="5" s="1"/>
  <c r="L2096" i="5" s="1"/>
  <c r="J2097" i="5" a="1"/>
  <c r="J2097" i="5" s="1"/>
  <c r="K2097" i="5" s="1"/>
  <c r="L2097" i="5" s="1"/>
  <c r="J2098" i="5" a="1"/>
  <c r="J2098" i="5" s="1"/>
  <c r="K2098" i="5" s="1"/>
  <c r="L2098" i="5" s="1"/>
  <c r="J2099" i="5" a="1"/>
  <c r="J2099" i="5" s="1"/>
  <c r="K2099" i="5" s="1"/>
  <c r="L2099" i="5" s="1"/>
  <c r="J2100" i="5" a="1"/>
  <c r="J2100" i="5" s="1"/>
  <c r="K2100" i="5" s="1"/>
  <c r="L2100" i="5" s="1"/>
  <c r="J2101" i="5" a="1"/>
  <c r="J2101" i="5" s="1"/>
  <c r="K2101" i="5" s="1"/>
  <c r="L2101" i="5" s="1"/>
  <c r="J2102" i="5" a="1"/>
  <c r="J2102" i="5" s="1"/>
  <c r="K2102" i="5" s="1"/>
  <c r="L2102" i="5" s="1"/>
  <c r="J2103" i="5" a="1"/>
  <c r="J2103" i="5" s="1"/>
  <c r="J2104" i="5" a="1"/>
  <c r="J2104" i="5" s="1"/>
  <c r="K2104" i="5" s="1"/>
  <c r="L2104" i="5" s="1"/>
  <c r="J2105" i="5" a="1"/>
  <c r="J2105" i="5" s="1"/>
  <c r="K2105" i="5" s="1"/>
  <c r="L2105" i="5" s="1"/>
  <c r="J2106" i="5" a="1"/>
  <c r="J2106" i="5" s="1"/>
  <c r="K2106" i="5" s="1"/>
  <c r="L2106" i="5" s="1"/>
  <c r="J2107" i="5" a="1"/>
  <c r="J2107" i="5" s="1"/>
  <c r="K2107" i="5" s="1"/>
  <c r="L2107" i="5" s="1"/>
  <c r="J2108" i="5" a="1"/>
  <c r="J2108" i="5" s="1"/>
  <c r="K2108" i="5" s="1"/>
  <c r="L2108" i="5" s="1"/>
  <c r="J2109" i="5" a="1"/>
  <c r="J2109" i="5" s="1"/>
  <c r="K2109" i="5" s="1"/>
  <c r="L2109" i="5" s="1"/>
  <c r="J2110" i="5" a="1"/>
  <c r="J2110" i="5" s="1"/>
  <c r="K2110" i="5" s="1"/>
  <c r="L2110" i="5" s="1"/>
  <c r="J2111" i="5" a="1"/>
  <c r="J2111" i="5" s="1"/>
  <c r="J2112" i="5" a="1"/>
  <c r="J2112" i="5" s="1"/>
  <c r="K2112" i="5" s="1"/>
  <c r="L2112" i="5" s="1"/>
  <c r="J2113" i="5" a="1"/>
  <c r="J2113" i="5" s="1"/>
  <c r="K2113" i="5" s="1"/>
  <c r="L2113" i="5" s="1"/>
  <c r="J2114" i="5" a="1"/>
  <c r="J2114" i="5" s="1"/>
  <c r="K2114" i="5" s="1"/>
  <c r="L2114" i="5" s="1"/>
  <c r="J2115" i="5" a="1"/>
  <c r="J2115" i="5" s="1"/>
  <c r="J2116" i="5" a="1"/>
  <c r="J2116" i="5" s="1"/>
  <c r="K2116" i="5" s="1"/>
  <c r="L2116" i="5" s="1"/>
  <c r="J2117" i="5" a="1"/>
  <c r="J2117" i="5" s="1"/>
  <c r="K2117" i="5" s="1"/>
  <c r="L2117" i="5" s="1"/>
  <c r="J2118" i="5" a="1"/>
  <c r="J2118" i="5" s="1"/>
  <c r="K2118" i="5" s="1"/>
  <c r="L2118" i="5" s="1"/>
  <c r="J2119" i="5" a="1"/>
  <c r="J2119" i="5" s="1"/>
  <c r="J2120" i="5" a="1"/>
  <c r="J2120" i="5" s="1"/>
  <c r="K2120" i="5" s="1"/>
  <c r="L2120" i="5" s="1"/>
  <c r="J2121" i="5" a="1"/>
  <c r="J2121" i="5" s="1"/>
  <c r="K2121" i="5" s="1"/>
  <c r="L2121" i="5" s="1"/>
  <c r="J2122" i="5" a="1"/>
  <c r="J2122" i="5" s="1"/>
  <c r="K2122" i="5" s="1"/>
  <c r="L2122" i="5" s="1"/>
  <c r="J2123" i="5" a="1"/>
  <c r="J2123" i="5" s="1"/>
  <c r="K2123" i="5" s="1"/>
  <c r="L2123" i="5" s="1"/>
  <c r="J2124" i="5" a="1"/>
  <c r="J2124" i="5" s="1"/>
  <c r="K2124" i="5" s="1"/>
  <c r="L2124" i="5" s="1"/>
  <c r="J2125" i="5" a="1"/>
  <c r="J2125" i="5" s="1"/>
  <c r="K2125" i="5" s="1"/>
  <c r="L2125" i="5" s="1"/>
  <c r="J2126" i="5" a="1"/>
  <c r="J2126" i="5" s="1"/>
  <c r="K2126" i="5" s="1"/>
  <c r="L2126" i="5" s="1"/>
  <c r="J2127" i="5" a="1"/>
  <c r="J2127" i="5" s="1"/>
  <c r="J2128" i="5" a="1"/>
  <c r="J2128" i="5" s="1"/>
  <c r="K2128" i="5" s="1"/>
  <c r="L2128" i="5" s="1"/>
  <c r="J2129" i="5" a="1"/>
  <c r="J2129" i="5" s="1"/>
  <c r="K2129" i="5" s="1"/>
  <c r="L2129" i="5" s="1"/>
  <c r="J2130" i="5" a="1"/>
  <c r="J2130" i="5" s="1"/>
  <c r="K2130" i="5" s="1"/>
  <c r="L2130" i="5" s="1"/>
  <c r="J2131" i="5" a="1"/>
  <c r="J2131" i="5" s="1"/>
  <c r="K2131" i="5" s="1"/>
  <c r="L2131" i="5" s="1"/>
  <c r="J2132" i="5" a="1"/>
  <c r="J2132" i="5" s="1"/>
  <c r="K2132" i="5" s="1"/>
  <c r="L2132" i="5" s="1"/>
  <c r="J2133" i="5" a="1"/>
  <c r="J2133" i="5" s="1"/>
  <c r="K2133" i="5" s="1"/>
  <c r="L2133" i="5" s="1"/>
  <c r="J2134" i="5" a="1"/>
  <c r="J2134" i="5" s="1"/>
  <c r="K2134" i="5" s="1"/>
  <c r="L2134" i="5" s="1"/>
  <c r="J2135" i="5" a="1"/>
  <c r="J2135" i="5" s="1"/>
  <c r="K2135" i="5" s="1"/>
  <c r="L2135" i="5" s="1"/>
  <c r="J2136" i="5" a="1"/>
  <c r="J2136" i="5" s="1"/>
  <c r="K2136" i="5" s="1"/>
  <c r="L2136" i="5" s="1"/>
  <c r="J2137" i="5" a="1"/>
  <c r="J2137" i="5" s="1"/>
  <c r="K2137" i="5" s="1"/>
  <c r="L2137" i="5" s="1"/>
  <c r="J2138" i="5" a="1"/>
  <c r="J2138" i="5" s="1"/>
  <c r="K2138" i="5" s="1"/>
  <c r="L2138" i="5" s="1"/>
  <c r="J2139" i="5" a="1"/>
  <c r="J2139" i="5" s="1"/>
  <c r="K2139" i="5" s="1"/>
  <c r="L2139" i="5" s="1"/>
  <c r="J2140" i="5" a="1"/>
  <c r="J2140" i="5" s="1"/>
  <c r="K2140" i="5" s="1"/>
  <c r="L2140" i="5" s="1"/>
  <c r="J2141" i="5" a="1"/>
  <c r="J2141" i="5" s="1"/>
  <c r="K2141" i="5" s="1"/>
  <c r="L2141" i="5" s="1"/>
  <c r="J2142" i="5" a="1"/>
  <c r="J2142" i="5" s="1"/>
  <c r="K2142" i="5" s="1"/>
  <c r="L2142" i="5" s="1"/>
  <c r="J2143" i="5" a="1"/>
  <c r="J2143" i="5" s="1"/>
  <c r="J2144" i="5" a="1"/>
  <c r="J2144" i="5" s="1"/>
  <c r="K2144" i="5" s="1"/>
  <c r="L2144" i="5" s="1"/>
  <c r="J2145" i="5" a="1"/>
  <c r="J2145" i="5" s="1"/>
  <c r="K2145" i="5" s="1"/>
  <c r="L2145" i="5" s="1"/>
  <c r="J2146" i="5" a="1"/>
  <c r="J2146" i="5" s="1"/>
  <c r="K2146" i="5" s="1"/>
  <c r="L2146" i="5" s="1"/>
  <c r="J2147" i="5" a="1"/>
  <c r="J2147" i="5" s="1"/>
  <c r="K2147" i="5" s="1"/>
  <c r="L2147" i="5" s="1"/>
  <c r="J2148" i="5" a="1"/>
  <c r="J2148" i="5" s="1"/>
  <c r="K2148" i="5" s="1"/>
  <c r="L2148" i="5" s="1"/>
  <c r="J2149" i="5" a="1"/>
  <c r="J2149" i="5" s="1"/>
  <c r="K2149" i="5" s="1"/>
  <c r="L2149" i="5" s="1"/>
  <c r="J2150" i="5" a="1"/>
  <c r="J2150" i="5" s="1"/>
  <c r="K2150" i="5" s="1"/>
  <c r="L2150" i="5" s="1"/>
  <c r="J2151" i="5" a="1"/>
  <c r="J2151" i="5" s="1"/>
  <c r="K2151" i="5" s="1"/>
  <c r="L2151" i="5" s="1"/>
  <c r="J2152" i="5" a="1"/>
  <c r="J2152" i="5" s="1"/>
  <c r="K2152" i="5" s="1"/>
  <c r="L2152" i="5" s="1"/>
  <c r="J2153" i="5" a="1"/>
  <c r="J2153" i="5" s="1"/>
  <c r="K2153" i="5" s="1"/>
  <c r="L2153" i="5" s="1"/>
  <c r="J2154" i="5" a="1"/>
  <c r="J2154" i="5" s="1"/>
  <c r="K2154" i="5" s="1"/>
  <c r="L2154" i="5" s="1"/>
  <c r="J2155" i="5" a="1"/>
  <c r="J2155" i="5" s="1"/>
  <c r="K2155" i="5" s="1"/>
  <c r="L2155" i="5" s="1"/>
  <c r="J2156" i="5" a="1"/>
  <c r="J2156" i="5" s="1"/>
  <c r="K2156" i="5" s="1"/>
  <c r="L2156" i="5" s="1"/>
  <c r="J2157" i="5" a="1"/>
  <c r="J2157" i="5" s="1"/>
  <c r="K2157" i="5" s="1"/>
  <c r="L2157" i="5" s="1"/>
  <c r="J2158" i="5" a="1"/>
  <c r="J2158" i="5" s="1"/>
  <c r="K2158" i="5" s="1"/>
  <c r="L2158" i="5" s="1"/>
  <c r="J2159" i="5" a="1"/>
  <c r="J2159" i="5" s="1"/>
  <c r="K2159" i="5" s="1"/>
  <c r="L2159" i="5" s="1"/>
  <c r="J2160" i="5" a="1"/>
  <c r="J2160" i="5" s="1"/>
  <c r="K2160" i="5" s="1"/>
  <c r="L2160" i="5" s="1"/>
  <c r="J2161" i="5" a="1"/>
  <c r="J2161" i="5" s="1"/>
  <c r="K2161" i="5" s="1"/>
  <c r="L2161" i="5" s="1"/>
  <c r="J2162" i="5" a="1"/>
  <c r="J2162" i="5" s="1"/>
  <c r="K2162" i="5" s="1"/>
  <c r="L2162" i="5" s="1"/>
  <c r="J2163" i="5" a="1"/>
  <c r="J2163" i="5" s="1"/>
  <c r="K2163" i="5" s="1"/>
  <c r="L2163" i="5" s="1"/>
  <c r="J2164" i="5" a="1"/>
  <c r="J2164" i="5" s="1"/>
  <c r="K2164" i="5" s="1"/>
  <c r="L2164" i="5" s="1"/>
  <c r="J2165" i="5" a="1"/>
  <c r="J2165" i="5" s="1"/>
  <c r="K2165" i="5" s="1"/>
  <c r="L2165" i="5" s="1"/>
  <c r="J2166" i="5" a="1"/>
  <c r="J2166" i="5" s="1"/>
  <c r="K2166" i="5" s="1"/>
  <c r="L2166" i="5" s="1"/>
  <c r="J2167" i="5" a="1"/>
  <c r="J2167" i="5" s="1"/>
  <c r="K2167" i="5" s="1"/>
  <c r="L2167" i="5" s="1"/>
  <c r="J2168" i="5" a="1"/>
  <c r="J2168" i="5" s="1"/>
  <c r="K2168" i="5" s="1"/>
  <c r="L2168" i="5" s="1"/>
  <c r="J2169" i="5" a="1"/>
  <c r="J2169" i="5" s="1"/>
  <c r="K2169" i="5" s="1"/>
  <c r="L2169" i="5" s="1"/>
  <c r="J2170" i="5" a="1"/>
  <c r="J2170" i="5" s="1"/>
  <c r="K2170" i="5" s="1"/>
  <c r="L2170" i="5" s="1"/>
  <c r="J2171" i="5" a="1"/>
  <c r="J2171" i="5" s="1"/>
  <c r="K2171" i="5" s="1"/>
  <c r="L2171" i="5" s="1"/>
  <c r="J2172" i="5" a="1"/>
  <c r="J2172" i="5" s="1"/>
  <c r="K2172" i="5" s="1"/>
  <c r="L2172" i="5" s="1"/>
  <c r="J2173" i="5" a="1"/>
  <c r="J2173" i="5" s="1"/>
  <c r="K2173" i="5" s="1"/>
  <c r="L2173" i="5" s="1"/>
  <c r="J2174" i="5" a="1"/>
  <c r="J2174" i="5" s="1"/>
  <c r="K2174" i="5" s="1"/>
  <c r="L2174" i="5" s="1"/>
  <c r="J2175" i="5" a="1"/>
  <c r="J2175" i="5" s="1"/>
  <c r="K2175" i="5" s="1"/>
  <c r="L2175" i="5" s="1"/>
  <c r="J2176" i="5" a="1"/>
  <c r="J2176" i="5" s="1"/>
  <c r="K2176" i="5" s="1"/>
  <c r="L2176" i="5" s="1"/>
  <c r="J2177" i="5" a="1"/>
  <c r="J2177" i="5" s="1"/>
  <c r="K2177" i="5" s="1"/>
  <c r="L2177" i="5" s="1"/>
  <c r="J2178" i="5" a="1"/>
  <c r="J2178" i="5" s="1"/>
  <c r="K2178" i="5" s="1"/>
  <c r="L2178" i="5" s="1"/>
  <c r="J2179" i="5" a="1"/>
  <c r="J2179" i="5" s="1"/>
  <c r="K2179" i="5" s="1"/>
  <c r="L2179" i="5" s="1"/>
  <c r="J2180" i="5" a="1"/>
  <c r="J2180" i="5" s="1"/>
  <c r="K2180" i="5" s="1"/>
  <c r="L2180" i="5" s="1"/>
  <c r="J2181" i="5" a="1"/>
  <c r="J2181" i="5" s="1"/>
  <c r="K2181" i="5" s="1"/>
  <c r="L2181" i="5" s="1"/>
  <c r="J2182" i="5" a="1"/>
  <c r="J2182" i="5" s="1"/>
  <c r="K2182" i="5" s="1"/>
  <c r="L2182" i="5" s="1"/>
  <c r="J2183" i="5" a="1"/>
  <c r="J2183" i="5" s="1"/>
  <c r="K2183" i="5" s="1"/>
  <c r="L2183" i="5" s="1"/>
  <c r="J2184" i="5" a="1"/>
  <c r="J2184" i="5" s="1"/>
  <c r="K2184" i="5" s="1"/>
  <c r="L2184" i="5" s="1"/>
  <c r="J2185" i="5" a="1"/>
  <c r="J2185" i="5" s="1"/>
  <c r="J2186" i="5" a="1"/>
  <c r="J2186" i="5" s="1"/>
  <c r="K2186" i="5" s="1"/>
  <c r="L2186" i="5" s="1"/>
  <c r="J2187" i="5" a="1"/>
  <c r="J2187" i="5" s="1"/>
  <c r="K2187" i="5" s="1"/>
  <c r="L2187" i="5" s="1"/>
  <c r="J2188" i="5" a="1"/>
  <c r="J2188" i="5" s="1"/>
  <c r="K2188" i="5" s="1"/>
  <c r="L2188" i="5" s="1"/>
  <c r="J2189" i="5" a="1"/>
  <c r="J2189" i="5" s="1"/>
  <c r="K2189" i="5" s="1"/>
  <c r="L2189" i="5" s="1"/>
  <c r="J2190" i="5" a="1"/>
  <c r="J2190" i="5" s="1"/>
  <c r="K2190" i="5" s="1"/>
  <c r="L2190" i="5" s="1"/>
  <c r="J2191" i="5" a="1"/>
  <c r="J2191" i="5" s="1"/>
  <c r="J2192" i="5" a="1"/>
  <c r="J2192" i="5" s="1"/>
  <c r="K2192" i="5" s="1"/>
  <c r="L2192" i="5" s="1"/>
  <c r="J2193" i="5" a="1"/>
  <c r="J2193" i="5" s="1"/>
  <c r="K2193" i="5" s="1"/>
  <c r="L2193" i="5" s="1"/>
  <c r="J2194" i="5" a="1"/>
  <c r="J2194" i="5" s="1"/>
  <c r="K2194" i="5" s="1"/>
  <c r="L2194" i="5" s="1"/>
  <c r="J2195" i="5" a="1"/>
  <c r="J2195" i="5" s="1"/>
  <c r="K2195" i="5" s="1"/>
  <c r="L2195" i="5" s="1"/>
  <c r="J2196" i="5" a="1"/>
  <c r="J2196" i="5" s="1"/>
  <c r="K2196" i="5" s="1"/>
  <c r="L2196" i="5" s="1"/>
  <c r="J2197" i="5" a="1"/>
  <c r="J2197" i="5" s="1"/>
  <c r="K2197" i="5" s="1"/>
  <c r="L2197" i="5" s="1"/>
  <c r="J2198" i="5" a="1"/>
  <c r="J2198" i="5" s="1"/>
  <c r="K2198" i="5" s="1"/>
  <c r="L2198" i="5" s="1"/>
  <c r="J2199" i="5" a="1"/>
  <c r="J2199" i="5" s="1"/>
  <c r="K2199" i="5" s="1"/>
  <c r="L2199" i="5" s="1"/>
  <c r="J2200" i="5" a="1"/>
  <c r="J2200" i="5" s="1"/>
  <c r="K2200" i="5" s="1"/>
  <c r="L2200" i="5" s="1"/>
  <c r="J2201" i="5" a="1"/>
  <c r="J2201" i="5" s="1"/>
  <c r="K2201" i="5" s="1"/>
  <c r="L2201" i="5" s="1"/>
  <c r="J2202" i="5" a="1"/>
  <c r="J2202" i="5" s="1"/>
  <c r="K2202" i="5" s="1"/>
  <c r="L2202" i="5" s="1"/>
  <c r="J2203" i="5" a="1"/>
  <c r="J2203" i="5" s="1"/>
  <c r="K2203" i="5" s="1"/>
  <c r="L2203" i="5" s="1"/>
  <c r="J2204" i="5" a="1"/>
  <c r="J2204" i="5" s="1"/>
  <c r="K2204" i="5" s="1"/>
  <c r="L2204" i="5" s="1"/>
  <c r="J2205" i="5" a="1"/>
  <c r="J2205" i="5" s="1"/>
  <c r="K2205" i="5" s="1"/>
  <c r="L2205" i="5" s="1"/>
  <c r="J2206" i="5" a="1"/>
  <c r="J2206" i="5" s="1"/>
  <c r="K2206" i="5" s="1"/>
  <c r="L2206" i="5" s="1"/>
  <c r="J2207" i="5" a="1"/>
  <c r="J2207" i="5" s="1"/>
  <c r="K2207" i="5" s="1"/>
  <c r="L2207" i="5" s="1"/>
  <c r="J2208" i="5" a="1"/>
  <c r="J2208" i="5" s="1"/>
  <c r="K2208" i="5" s="1"/>
  <c r="L2208" i="5" s="1"/>
  <c r="J2209" i="5" a="1"/>
  <c r="J2209" i="5" s="1"/>
  <c r="K2209" i="5" s="1"/>
  <c r="L2209" i="5" s="1"/>
  <c r="J2210" i="5" a="1"/>
  <c r="J2210" i="5" s="1"/>
  <c r="K2210" i="5" s="1"/>
  <c r="L2210" i="5" s="1"/>
  <c r="J2211" i="5" a="1"/>
  <c r="J2211" i="5" s="1"/>
  <c r="K2211" i="5" s="1"/>
  <c r="L2211" i="5" s="1"/>
  <c r="J2212" i="5" a="1"/>
  <c r="J2212" i="5" s="1"/>
  <c r="K2212" i="5" s="1"/>
  <c r="L2212" i="5" s="1"/>
  <c r="J2213" i="5" a="1"/>
  <c r="J2213" i="5" s="1"/>
  <c r="K2213" i="5" s="1"/>
  <c r="L2213" i="5" s="1"/>
  <c r="J2214" i="5" a="1"/>
  <c r="J2214" i="5" s="1"/>
  <c r="K2214" i="5" s="1"/>
  <c r="L2214" i="5" s="1"/>
  <c r="J2215" i="5" a="1"/>
  <c r="J2215" i="5" s="1"/>
  <c r="K2215" i="5" s="1"/>
  <c r="L2215" i="5" s="1"/>
  <c r="J2216" i="5" a="1"/>
  <c r="J2216" i="5" s="1"/>
  <c r="K2216" i="5" s="1"/>
  <c r="L2216" i="5" s="1"/>
  <c r="J2217" i="5" a="1"/>
  <c r="J2217" i="5" s="1"/>
  <c r="K2217" i="5" s="1"/>
  <c r="L2217" i="5" s="1"/>
  <c r="J2218" i="5" a="1"/>
  <c r="J2218" i="5" s="1"/>
  <c r="K2218" i="5" s="1"/>
  <c r="L2218" i="5" s="1"/>
  <c r="J2219" i="5" a="1"/>
  <c r="J2219" i="5" s="1"/>
  <c r="K2219" i="5" s="1"/>
  <c r="L2219" i="5" s="1"/>
  <c r="J2220" i="5" a="1"/>
  <c r="J2220" i="5" s="1"/>
  <c r="K2220" i="5" s="1"/>
  <c r="L2220" i="5" s="1"/>
  <c r="J2221" i="5" a="1"/>
  <c r="J2221" i="5" s="1"/>
  <c r="K2221" i="5" s="1"/>
  <c r="L2221" i="5" s="1"/>
  <c r="J2222" i="5" a="1"/>
  <c r="J2222" i="5" s="1"/>
  <c r="K2222" i="5" s="1"/>
  <c r="L2222" i="5" s="1"/>
  <c r="J2223" i="5" a="1"/>
  <c r="J2223" i="5" s="1"/>
  <c r="K2223" i="5" s="1"/>
  <c r="L2223" i="5" s="1"/>
  <c r="J2224" i="5" a="1"/>
  <c r="J2224" i="5" s="1"/>
  <c r="K2224" i="5" s="1"/>
  <c r="L2224" i="5" s="1"/>
  <c r="J2225" i="5" a="1"/>
  <c r="J2225" i="5" s="1"/>
  <c r="K2225" i="5" s="1"/>
  <c r="L2225" i="5" s="1"/>
  <c r="J2226" i="5" a="1"/>
  <c r="J2226" i="5" s="1"/>
  <c r="K2226" i="5" s="1"/>
  <c r="L2226" i="5" s="1"/>
  <c r="J2227" i="5" a="1"/>
  <c r="J2227" i="5" s="1"/>
  <c r="K2227" i="5" s="1"/>
  <c r="L2227" i="5" s="1"/>
  <c r="J2228" i="5" a="1"/>
  <c r="J2228" i="5" s="1"/>
  <c r="K2228" i="5" s="1"/>
  <c r="L2228" i="5" s="1"/>
  <c r="J2229" i="5" a="1"/>
  <c r="J2229" i="5" s="1"/>
  <c r="K2229" i="5" s="1"/>
  <c r="L2229" i="5" s="1"/>
  <c r="J2230" i="5" a="1"/>
  <c r="J2230" i="5" s="1"/>
  <c r="K2230" i="5" s="1"/>
  <c r="L2230" i="5" s="1"/>
  <c r="J2231" i="5" a="1"/>
  <c r="J2231" i="5" s="1"/>
  <c r="J2232" i="5" a="1"/>
  <c r="J2232" i="5" s="1"/>
  <c r="K2232" i="5" s="1"/>
  <c r="L2232" i="5" s="1"/>
  <c r="J2233" i="5" a="1"/>
  <c r="J2233" i="5" s="1"/>
  <c r="K2233" i="5" s="1"/>
  <c r="L2233" i="5" s="1"/>
  <c r="J2234" i="5" a="1"/>
  <c r="J2234" i="5" s="1"/>
  <c r="K2234" i="5" s="1"/>
  <c r="L2234" i="5" s="1"/>
  <c r="J2235" i="5" a="1"/>
  <c r="J2235" i="5" s="1"/>
  <c r="K2235" i="5" s="1"/>
  <c r="L2235" i="5" s="1"/>
  <c r="J2236" i="5" a="1"/>
  <c r="J2236" i="5" s="1"/>
  <c r="K2236" i="5" s="1"/>
  <c r="L2236" i="5" s="1"/>
  <c r="J2237" i="5" a="1"/>
  <c r="J2237" i="5" s="1"/>
  <c r="K2237" i="5" s="1"/>
  <c r="L2237" i="5" s="1"/>
  <c r="J2238" i="5" a="1"/>
  <c r="J2238" i="5" s="1"/>
  <c r="K2238" i="5" s="1"/>
  <c r="L2238" i="5" s="1"/>
  <c r="J2239" i="5" a="1"/>
  <c r="J2239" i="5" s="1"/>
  <c r="J2240" i="5" a="1"/>
  <c r="J2240" i="5" s="1"/>
  <c r="K2240" i="5" s="1"/>
  <c r="L2240" i="5" s="1"/>
  <c r="J2241" i="5" a="1"/>
  <c r="J2241" i="5" s="1"/>
  <c r="K2241" i="5" s="1"/>
  <c r="L2241" i="5" s="1"/>
  <c r="J2242" i="5" a="1"/>
  <c r="J2242" i="5" s="1"/>
  <c r="K2242" i="5" s="1"/>
  <c r="L2242" i="5" s="1"/>
  <c r="J2243" i="5" a="1"/>
  <c r="J2243" i="5" s="1"/>
  <c r="J2244" i="5" a="1"/>
  <c r="J2244" i="5" s="1"/>
  <c r="K2244" i="5" s="1"/>
  <c r="L2244" i="5" s="1"/>
  <c r="J2245" i="5" a="1"/>
  <c r="J2245" i="5" s="1"/>
  <c r="K2245" i="5" s="1"/>
  <c r="L2245" i="5" s="1"/>
  <c r="J2246" i="5" a="1"/>
  <c r="J2246" i="5" s="1"/>
  <c r="K2246" i="5" s="1"/>
  <c r="L2246" i="5" s="1"/>
  <c r="J2247" i="5" a="1"/>
  <c r="J2247" i="5" s="1"/>
  <c r="K2247" i="5" s="1"/>
  <c r="L2247" i="5" s="1"/>
  <c r="J2248" i="5" a="1"/>
  <c r="J2248" i="5" s="1"/>
  <c r="K2248" i="5" s="1"/>
  <c r="L2248" i="5" s="1"/>
  <c r="J2249" i="5" a="1"/>
  <c r="J2249" i="5" s="1"/>
  <c r="K2249" i="5" s="1"/>
  <c r="L2249" i="5" s="1"/>
  <c r="J2250" i="5" a="1"/>
  <c r="J2250" i="5" s="1"/>
  <c r="K2250" i="5" s="1"/>
  <c r="L2250" i="5" s="1"/>
  <c r="J2251" i="5" a="1"/>
  <c r="J2251" i="5" s="1"/>
  <c r="K2251" i="5" s="1"/>
  <c r="L2251" i="5" s="1"/>
  <c r="J2252" i="5" a="1"/>
  <c r="J2252" i="5" s="1"/>
  <c r="K2252" i="5" s="1"/>
  <c r="L2252" i="5" s="1"/>
  <c r="J2253" i="5" a="1"/>
  <c r="J2253" i="5" s="1"/>
  <c r="K2253" i="5" s="1"/>
  <c r="L2253" i="5" s="1"/>
  <c r="J2254" i="5" a="1"/>
  <c r="J2254" i="5" s="1"/>
  <c r="K2254" i="5" s="1"/>
  <c r="L2254" i="5" s="1"/>
  <c r="J2255" i="5" a="1"/>
  <c r="J2255" i="5" s="1"/>
  <c r="J2256" i="5" a="1"/>
  <c r="J2256" i="5" s="1"/>
  <c r="K2256" i="5" s="1"/>
  <c r="L2256" i="5" s="1"/>
  <c r="J2257" i="5" a="1"/>
  <c r="J2257" i="5" s="1"/>
  <c r="K2257" i="5" s="1"/>
  <c r="L2257" i="5" s="1"/>
  <c r="J2258" i="5" a="1"/>
  <c r="J2258" i="5" s="1"/>
  <c r="K2258" i="5" s="1"/>
  <c r="L2258" i="5" s="1"/>
  <c r="J2259" i="5" a="1"/>
  <c r="J2259" i="5" s="1"/>
  <c r="K2259" i="5" s="1"/>
  <c r="L2259" i="5" s="1"/>
  <c r="J2260" i="5" a="1"/>
  <c r="J2260" i="5" s="1"/>
  <c r="K2260" i="5" s="1"/>
  <c r="L2260" i="5" s="1"/>
  <c r="J2261" i="5" a="1"/>
  <c r="J2261" i="5" s="1"/>
  <c r="K2261" i="5" s="1"/>
  <c r="L2261" i="5" s="1"/>
  <c r="J2262" i="5" a="1"/>
  <c r="J2262" i="5" s="1"/>
  <c r="K2262" i="5" s="1"/>
  <c r="L2262" i="5" s="1"/>
  <c r="J2263" i="5" a="1"/>
  <c r="J2263" i="5" s="1"/>
  <c r="J2264" i="5" a="1"/>
  <c r="J2264" i="5" s="1"/>
  <c r="K2264" i="5" s="1"/>
  <c r="L2264" i="5" s="1"/>
  <c r="J2265" i="5" a="1"/>
  <c r="J2265" i="5" s="1"/>
  <c r="K2265" i="5" s="1"/>
  <c r="L2265" i="5" s="1"/>
  <c r="J2266" i="5" a="1"/>
  <c r="J2266" i="5" s="1"/>
  <c r="K2266" i="5" s="1"/>
  <c r="L2266" i="5" s="1"/>
  <c r="J2267" i="5" a="1"/>
  <c r="J2267" i="5" s="1"/>
  <c r="K2267" i="5" s="1"/>
  <c r="L2267" i="5" s="1"/>
  <c r="J2268" i="5" a="1"/>
  <c r="J2268" i="5" s="1"/>
  <c r="K2268" i="5" s="1"/>
  <c r="L2268" i="5" s="1"/>
  <c r="J2269" i="5" a="1"/>
  <c r="J2269" i="5" s="1"/>
  <c r="K2269" i="5" s="1"/>
  <c r="L2269" i="5" s="1"/>
  <c r="J2270" i="5" a="1"/>
  <c r="J2270" i="5" s="1"/>
  <c r="K2270" i="5" s="1"/>
  <c r="L2270" i="5" s="1"/>
  <c r="J2271" i="5" a="1"/>
  <c r="J2271" i="5" s="1"/>
  <c r="K2271" i="5" s="1"/>
  <c r="L2271" i="5" s="1"/>
  <c r="J2272" i="5" a="1"/>
  <c r="J2272" i="5" s="1"/>
  <c r="K2272" i="5" s="1"/>
  <c r="L2272" i="5" s="1"/>
  <c r="J2273" i="5" a="1"/>
  <c r="J2273" i="5" s="1"/>
  <c r="K2273" i="5" s="1"/>
  <c r="L2273" i="5" s="1"/>
  <c r="J2274" i="5" a="1"/>
  <c r="J2274" i="5" s="1"/>
  <c r="K2274" i="5" s="1"/>
  <c r="L2274" i="5" s="1"/>
  <c r="J2275" i="5" a="1"/>
  <c r="J2275" i="5" s="1"/>
  <c r="K2275" i="5" s="1"/>
  <c r="L2275" i="5" s="1"/>
  <c r="J2276" i="5" a="1"/>
  <c r="J2276" i="5" s="1"/>
  <c r="K2276" i="5" s="1"/>
  <c r="L2276" i="5" s="1"/>
  <c r="J2277" i="5" a="1"/>
  <c r="J2277" i="5" s="1"/>
  <c r="K2277" i="5" s="1"/>
  <c r="L2277" i="5" s="1"/>
  <c r="J2278" i="5" a="1"/>
  <c r="J2278" i="5" s="1"/>
  <c r="K2278" i="5" s="1"/>
  <c r="L2278" i="5" s="1"/>
  <c r="J2279" i="5" a="1"/>
  <c r="J2279" i="5" s="1"/>
  <c r="K2279" i="5" s="1"/>
  <c r="L2279" i="5" s="1"/>
  <c r="J2280" i="5" a="1"/>
  <c r="J2280" i="5" s="1"/>
  <c r="K2280" i="5" s="1"/>
  <c r="L2280" i="5" s="1"/>
  <c r="J2281" i="5" a="1"/>
  <c r="J2281" i="5" s="1"/>
  <c r="K2281" i="5" s="1"/>
  <c r="L2281" i="5" s="1"/>
  <c r="J2282" i="5" a="1"/>
  <c r="J2282" i="5" s="1"/>
  <c r="K2282" i="5" s="1"/>
  <c r="L2282" i="5" s="1"/>
  <c r="J2283" i="5" a="1"/>
  <c r="J2283" i="5" s="1"/>
  <c r="K2283" i="5" s="1"/>
  <c r="L2283" i="5" s="1"/>
  <c r="J2284" i="5" a="1"/>
  <c r="J2284" i="5" s="1"/>
  <c r="K2284" i="5" s="1"/>
  <c r="L2284" i="5" s="1"/>
  <c r="J2285" i="5" a="1"/>
  <c r="J2285" i="5" s="1"/>
  <c r="K2285" i="5" s="1"/>
  <c r="L2285" i="5" s="1"/>
  <c r="J2286" i="5" a="1"/>
  <c r="J2286" i="5" s="1"/>
  <c r="K2286" i="5" s="1"/>
  <c r="L2286" i="5" s="1"/>
  <c r="J2287" i="5" a="1"/>
  <c r="J2287" i="5" s="1"/>
  <c r="K2287" i="5" s="1"/>
  <c r="L2287" i="5" s="1"/>
  <c r="J2288" i="5" a="1"/>
  <c r="J2288" i="5" s="1"/>
  <c r="K2288" i="5" s="1"/>
  <c r="L2288" i="5" s="1"/>
  <c r="J2289" i="5" a="1"/>
  <c r="J2289" i="5" s="1"/>
  <c r="K2289" i="5" s="1"/>
  <c r="L2289" i="5" s="1"/>
  <c r="J2290" i="5" a="1"/>
  <c r="J2290" i="5" s="1"/>
  <c r="K2290" i="5" s="1"/>
  <c r="L2290" i="5" s="1"/>
  <c r="J2291" i="5" a="1"/>
  <c r="J2291" i="5" s="1"/>
  <c r="K2291" i="5" s="1"/>
  <c r="L2291" i="5" s="1"/>
  <c r="J2292" i="5" a="1"/>
  <c r="J2292" i="5" s="1"/>
  <c r="K2292" i="5" s="1"/>
  <c r="L2292" i="5" s="1"/>
  <c r="J2293" i="5" a="1"/>
  <c r="J2293" i="5" s="1"/>
  <c r="K2293" i="5" s="1"/>
  <c r="L2293" i="5" s="1"/>
  <c r="J2294" i="5" a="1"/>
  <c r="J2294" i="5" s="1"/>
  <c r="K2294" i="5" s="1"/>
  <c r="L2294" i="5" s="1"/>
  <c r="J2295" i="5" a="1"/>
  <c r="J2295" i="5" s="1"/>
  <c r="K2295" i="5" s="1"/>
  <c r="L2295" i="5" s="1"/>
  <c r="J2296" i="5" a="1"/>
  <c r="J2296" i="5" s="1"/>
  <c r="K2296" i="5" s="1"/>
  <c r="L2296" i="5" s="1"/>
  <c r="J2297" i="5" a="1"/>
  <c r="J2297" i="5" s="1"/>
  <c r="K2297" i="5" s="1"/>
  <c r="L2297" i="5" s="1"/>
  <c r="J2298" i="5" a="1"/>
  <c r="J2298" i="5" s="1"/>
  <c r="K2298" i="5" s="1"/>
  <c r="L2298" i="5" s="1"/>
  <c r="J2299" i="5" a="1"/>
  <c r="J2299" i="5" s="1"/>
  <c r="K2299" i="5" s="1"/>
  <c r="L2299" i="5" s="1"/>
  <c r="J2300" i="5" a="1"/>
  <c r="J2300" i="5" s="1"/>
  <c r="K2300" i="5" s="1"/>
  <c r="L2300" i="5" s="1"/>
  <c r="J2301" i="5" a="1"/>
  <c r="J2301" i="5" s="1"/>
  <c r="K2301" i="5" s="1"/>
  <c r="L2301" i="5" s="1"/>
  <c r="J2302" i="5" a="1"/>
  <c r="J2302" i="5" s="1"/>
  <c r="K2302" i="5" s="1"/>
  <c r="L2302" i="5" s="1"/>
  <c r="J2303" i="5" a="1"/>
  <c r="J2303" i="5" s="1"/>
  <c r="J2304" i="5" a="1"/>
  <c r="J2304" i="5" s="1"/>
  <c r="K2304" i="5" s="1"/>
  <c r="L2304" i="5" s="1"/>
  <c r="J2305" i="5" a="1"/>
  <c r="J2305" i="5" s="1"/>
  <c r="K2305" i="5" s="1"/>
  <c r="L2305" i="5" s="1"/>
  <c r="J2306" i="5" a="1"/>
  <c r="J2306" i="5" s="1"/>
  <c r="K2306" i="5" s="1"/>
  <c r="L2306" i="5" s="1"/>
  <c r="J2307" i="5" a="1"/>
  <c r="J2307" i="5" s="1"/>
  <c r="K2307" i="5" s="1"/>
  <c r="L2307" i="5" s="1"/>
  <c r="J2308" i="5" a="1"/>
  <c r="J2308" i="5" s="1"/>
  <c r="K2308" i="5" s="1"/>
  <c r="L2308" i="5" s="1"/>
  <c r="J2309" i="5" a="1"/>
  <c r="J2309" i="5" s="1"/>
  <c r="K2309" i="5" s="1"/>
  <c r="L2309" i="5" s="1"/>
  <c r="J2310" i="5" a="1"/>
  <c r="J2310" i="5" s="1"/>
  <c r="K2310" i="5" s="1"/>
  <c r="L2310" i="5" s="1"/>
  <c r="J2311" i="5" a="1"/>
  <c r="J2311" i="5" s="1"/>
  <c r="J2312" i="5" a="1"/>
  <c r="J2312" i="5" s="1"/>
  <c r="K2312" i="5" s="1"/>
  <c r="L2312" i="5" s="1"/>
  <c r="J2313" i="5" a="1"/>
  <c r="J2313" i="5" s="1"/>
  <c r="K2313" i="5" s="1"/>
  <c r="L2313" i="5" s="1"/>
  <c r="J2314" i="5" a="1"/>
  <c r="J2314" i="5" s="1"/>
  <c r="K2314" i="5" s="1"/>
  <c r="L2314" i="5" s="1"/>
  <c r="J2315" i="5" a="1"/>
  <c r="J2315" i="5" s="1"/>
  <c r="K2315" i="5" s="1"/>
  <c r="L2315" i="5" s="1"/>
  <c r="J2316" i="5" a="1"/>
  <c r="J2316" i="5" s="1"/>
  <c r="K2316" i="5" s="1"/>
  <c r="L2316" i="5" s="1"/>
  <c r="J2317" i="5" a="1"/>
  <c r="J2317" i="5" s="1"/>
  <c r="K2317" i="5" s="1"/>
  <c r="L2317" i="5" s="1"/>
  <c r="J2318" i="5" a="1"/>
  <c r="J2318" i="5" s="1"/>
  <c r="K2318" i="5" s="1"/>
  <c r="L2318" i="5" s="1"/>
  <c r="J2319" i="5" a="1"/>
  <c r="J2319" i="5" s="1"/>
  <c r="K2319" i="5" s="1"/>
  <c r="L2319" i="5" s="1"/>
  <c r="J2320" i="5" a="1"/>
  <c r="J2320" i="5" s="1"/>
  <c r="K2320" i="5" s="1"/>
  <c r="L2320" i="5" s="1"/>
  <c r="J2321" i="5" a="1"/>
  <c r="J2321" i="5" s="1"/>
  <c r="K2321" i="5" s="1"/>
  <c r="L2321" i="5" s="1"/>
  <c r="J2322" i="5" a="1"/>
  <c r="J2322" i="5" s="1"/>
  <c r="K2322" i="5" s="1"/>
  <c r="L2322" i="5" s="1"/>
  <c r="J2323" i="5" a="1"/>
  <c r="J2323" i="5" s="1"/>
  <c r="K2323" i="5" s="1"/>
  <c r="L2323" i="5" s="1"/>
  <c r="J2324" i="5" a="1"/>
  <c r="J2324" i="5" s="1"/>
  <c r="K2324" i="5" s="1"/>
  <c r="L2324" i="5" s="1"/>
  <c r="J2325" i="5" a="1"/>
  <c r="J2325" i="5" s="1"/>
  <c r="K2325" i="5" s="1"/>
  <c r="L2325" i="5" s="1"/>
  <c r="J2326" i="5" a="1"/>
  <c r="J2326" i="5" s="1"/>
  <c r="K2326" i="5" s="1"/>
  <c r="L2326" i="5" s="1"/>
  <c r="J2327" i="5" a="1"/>
  <c r="J2327" i="5" s="1"/>
  <c r="K2327" i="5" s="1"/>
  <c r="L2327" i="5" s="1"/>
  <c r="J2328" i="5" a="1"/>
  <c r="J2328" i="5" s="1"/>
  <c r="K2328" i="5" s="1"/>
  <c r="L2328" i="5" s="1"/>
  <c r="J2329" i="5" a="1"/>
  <c r="J2329" i="5" s="1"/>
  <c r="K2329" i="5" s="1"/>
  <c r="L2329" i="5" s="1"/>
  <c r="J2330" i="5" a="1"/>
  <c r="J2330" i="5" s="1"/>
  <c r="K2330" i="5" s="1"/>
  <c r="L2330" i="5" s="1"/>
  <c r="J2331" i="5" a="1"/>
  <c r="J2331" i="5" s="1"/>
  <c r="K2331" i="5" s="1"/>
  <c r="L2331" i="5" s="1"/>
  <c r="J2332" i="5" a="1"/>
  <c r="J2332" i="5" s="1"/>
  <c r="K2332" i="5" s="1"/>
  <c r="L2332" i="5" s="1"/>
  <c r="J2333" i="5" a="1"/>
  <c r="J2333" i="5" s="1"/>
  <c r="K2333" i="5" s="1"/>
  <c r="L2333" i="5" s="1"/>
  <c r="J2334" i="5" a="1"/>
  <c r="J2334" i="5" s="1"/>
  <c r="K2334" i="5" s="1"/>
  <c r="L2334" i="5" s="1"/>
  <c r="J2335" i="5" a="1"/>
  <c r="J2335" i="5" s="1"/>
  <c r="K2335" i="5" s="1"/>
  <c r="L2335" i="5" s="1"/>
  <c r="J2336" i="5" a="1"/>
  <c r="J2336" i="5" s="1"/>
  <c r="K2336" i="5" s="1"/>
  <c r="L2336" i="5" s="1"/>
  <c r="J2337" i="5" a="1"/>
  <c r="J2337" i="5" s="1"/>
  <c r="K2337" i="5" s="1"/>
  <c r="L2337" i="5" s="1"/>
  <c r="J2338" i="5" a="1"/>
  <c r="J2338" i="5" s="1"/>
  <c r="K2338" i="5" s="1"/>
  <c r="L2338" i="5" s="1"/>
  <c r="J2339" i="5" a="1"/>
  <c r="J2339" i="5" s="1"/>
  <c r="K2339" i="5" s="1"/>
  <c r="L2339" i="5" s="1"/>
  <c r="J2340" i="5" a="1"/>
  <c r="J2340" i="5" s="1"/>
  <c r="K2340" i="5" s="1"/>
  <c r="L2340" i="5" s="1"/>
  <c r="J2341" i="5" a="1"/>
  <c r="J2341" i="5" s="1"/>
  <c r="K2341" i="5" s="1"/>
  <c r="L2341" i="5" s="1"/>
  <c r="J2342" i="5" a="1"/>
  <c r="J2342" i="5" s="1"/>
  <c r="K2342" i="5" s="1"/>
  <c r="L2342" i="5" s="1"/>
  <c r="J2343" i="5" a="1"/>
  <c r="J2343" i="5" s="1"/>
  <c r="J2344" i="5" a="1"/>
  <c r="J2344" i="5" s="1"/>
  <c r="K2344" i="5" s="1"/>
  <c r="L2344" i="5" s="1"/>
  <c r="J2345" i="5" a="1"/>
  <c r="J2345" i="5" s="1"/>
  <c r="K2345" i="5" s="1"/>
  <c r="L2345" i="5" s="1"/>
  <c r="J2346" i="5" a="1"/>
  <c r="J2346" i="5" s="1"/>
  <c r="K2346" i="5" s="1"/>
  <c r="L2346" i="5" s="1"/>
  <c r="J2347" i="5" a="1"/>
  <c r="J2347" i="5" s="1"/>
  <c r="K2347" i="5" s="1"/>
  <c r="L2347" i="5" s="1"/>
  <c r="J2348" i="5" a="1"/>
  <c r="J2348" i="5" s="1"/>
  <c r="K2348" i="5" s="1"/>
  <c r="L2348" i="5" s="1"/>
  <c r="J2349" i="5" a="1"/>
  <c r="J2349" i="5" s="1"/>
  <c r="K2349" i="5" s="1"/>
  <c r="L2349" i="5" s="1"/>
  <c r="J2350" i="5" a="1"/>
  <c r="J2350" i="5" s="1"/>
  <c r="K2350" i="5" s="1"/>
  <c r="L2350" i="5" s="1"/>
  <c r="J2351" i="5" a="1"/>
  <c r="J2351" i="5" s="1"/>
  <c r="J2352" i="5" a="1"/>
  <c r="J2352" i="5" s="1"/>
  <c r="K2352" i="5" s="1"/>
  <c r="L2352" i="5" s="1"/>
  <c r="J2353" i="5" a="1"/>
  <c r="J2353" i="5" s="1"/>
  <c r="K2353" i="5" s="1"/>
  <c r="L2353" i="5" s="1"/>
  <c r="J2354" i="5" a="1"/>
  <c r="J2354" i="5" s="1"/>
  <c r="K2354" i="5" s="1"/>
  <c r="L2354" i="5" s="1"/>
  <c r="J2355" i="5" a="1"/>
  <c r="J2355" i="5" s="1"/>
  <c r="K2355" i="5" s="1"/>
  <c r="L2355" i="5" s="1"/>
  <c r="J2356" i="5" a="1"/>
  <c r="J2356" i="5" s="1"/>
  <c r="K2356" i="5" s="1"/>
  <c r="L2356" i="5" s="1"/>
  <c r="J2357" i="5" a="1"/>
  <c r="J2357" i="5" s="1"/>
  <c r="K2357" i="5" s="1"/>
  <c r="L2357" i="5" s="1"/>
  <c r="J2358" i="5" a="1"/>
  <c r="J2358" i="5" s="1"/>
  <c r="K2358" i="5" s="1"/>
  <c r="L2358" i="5" s="1"/>
  <c r="J2359" i="5" a="1"/>
  <c r="J2359" i="5" s="1"/>
  <c r="K2359" i="5" s="1"/>
  <c r="L2359" i="5" s="1"/>
  <c r="J2360" i="5" a="1"/>
  <c r="J2360" i="5" s="1"/>
  <c r="K2360" i="5" s="1"/>
  <c r="L2360" i="5" s="1"/>
  <c r="J2361" i="5" a="1"/>
  <c r="J2361" i="5" s="1"/>
  <c r="K2361" i="5" s="1"/>
  <c r="L2361" i="5" s="1"/>
  <c r="J2362" i="5" a="1"/>
  <c r="J2362" i="5" s="1"/>
  <c r="K2362" i="5" s="1"/>
  <c r="L2362" i="5" s="1"/>
  <c r="J2363" i="5" a="1"/>
  <c r="J2363" i="5" s="1"/>
  <c r="K2363" i="5" s="1"/>
  <c r="L2363" i="5" s="1"/>
  <c r="J2364" i="5" a="1"/>
  <c r="J2364" i="5" s="1"/>
  <c r="K2364" i="5" s="1"/>
  <c r="L2364" i="5" s="1"/>
  <c r="J2365" i="5" a="1"/>
  <c r="J2365" i="5" s="1"/>
  <c r="K2365" i="5" s="1"/>
  <c r="L2365" i="5" s="1"/>
  <c r="J2366" i="5" a="1"/>
  <c r="J2366" i="5" s="1"/>
  <c r="K2366" i="5" s="1"/>
  <c r="L2366" i="5" s="1"/>
  <c r="J2367" i="5" a="1"/>
  <c r="J2367" i="5" s="1"/>
  <c r="K2367" i="5" s="1"/>
  <c r="L2367" i="5" s="1"/>
  <c r="J2368" i="5" a="1"/>
  <c r="J2368" i="5" s="1"/>
  <c r="K2368" i="5" s="1"/>
  <c r="L2368" i="5" s="1"/>
  <c r="J2369" i="5" a="1"/>
  <c r="J2369" i="5" s="1"/>
  <c r="K2369" i="5" s="1"/>
  <c r="L2369" i="5" s="1"/>
  <c r="J2370" i="5" a="1"/>
  <c r="J2370" i="5" s="1"/>
  <c r="K2370" i="5" s="1"/>
  <c r="L2370" i="5" s="1"/>
  <c r="J2371" i="5" a="1"/>
  <c r="J2371" i="5" s="1"/>
  <c r="K2371" i="5" s="1"/>
  <c r="L2371" i="5" s="1"/>
  <c r="J2372" i="5" a="1"/>
  <c r="J2372" i="5" s="1"/>
  <c r="K2372" i="5" s="1"/>
  <c r="L2372" i="5" s="1"/>
  <c r="J2373" i="5" a="1"/>
  <c r="J2373" i="5" s="1"/>
  <c r="K2373" i="5" s="1"/>
  <c r="L2373" i="5" s="1"/>
  <c r="J2374" i="5" a="1"/>
  <c r="J2374" i="5" s="1"/>
  <c r="K2374" i="5" s="1"/>
  <c r="L2374" i="5" s="1"/>
  <c r="J2375" i="5" a="1"/>
  <c r="J2375" i="5" s="1"/>
  <c r="K2375" i="5" s="1"/>
  <c r="L2375" i="5" s="1"/>
  <c r="J2376" i="5" a="1"/>
  <c r="J2376" i="5" s="1"/>
  <c r="K2376" i="5" s="1"/>
  <c r="L2376" i="5" s="1"/>
  <c r="J2377" i="5" a="1"/>
  <c r="J2377" i="5" s="1"/>
  <c r="K2377" i="5" s="1"/>
  <c r="L2377" i="5" s="1"/>
  <c r="J2378" i="5" a="1"/>
  <c r="J2378" i="5" s="1"/>
  <c r="K2378" i="5" s="1"/>
  <c r="L2378" i="5" s="1"/>
  <c r="J2379" i="5" a="1"/>
  <c r="J2379" i="5" s="1"/>
  <c r="K2379" i="5" s="1"/>
  <c r="L2379" i="5" s="1"/>
  <c r="J2380" i="5" a="1"/>
  <c r="J2380" i="5" s="1"/>
  <c r="K2380" i="5" s="1"/>
  <c r="L2380" i="5" s="1"/>
  <c r="J2381" i="5" a="1"/>
  <c r="J2381" i="5" s="1"/>
  <c r="K2381" i="5" s="1"/>
  <c r="L2381" i="5" s="1"/>
  <c r="J2382" i="5" a="1"/>
  <c r="J2382" i="5" s="1"/>
  <c r="K2382" i="5" s="1"/>
  <c r="L2382" i="5" s="1"/>
  <c r="J2383" i="5" a="1"/>
  <c r="J2383" i="5" s="1"/>
  <c r="K2383" i="5" s="1"/>
  <c r="L2383" i="5" s="1"/>
  <c r="J2384" i="5" a="1"/>
  <c r="J2384" i="5" s="1"/>
  <c r="K2384" i="5" s="1"/>
  <c r="L2384" i="5" s="1"/>
  <c r="J2385" i="5" a="1"/>
  <c r="J2385" i="5" s="1"/>
  <c r="K2385" i="5" s="1"/>
  <c r="L2385" i="5" s="1"/>
  <c r="J2386" i="5" a="1"/>
  <c r="J2386" i="5" s="1"/>
  <c r="K2386" i="5" s="1"/>
  <c r="L2386" i="5" s="1"/>
  <c r="J2387" i="5" a="1"/>
  <c r="J2387" i="5" s="1"/>
  <c r="J2388" i="5" a="1"/>
  <c r="J2388" i="5" s="1"/>
  <c r="K2388" i="5" s="1"/>
  <c r="L2388" i="5" s="1"/>
  <c r="J2389" i="5" a="1"/>
  <c r="J2389" i="5" s="1"/>
  <c r="K2389" i="5" s="1"/>
  <c r="L2389" i="5" s="1"/>
  <c r="J2390" i="5" a="1"/>
  <c r="J2390" i="5" s="1"/>
  <c r="K2390" i="5" s="1"/>
  <c r="L2390" i="5" s="1"/>
  <c r="J2391" i="5" a="1"/>
  <c r="J2391" i="5" s="1"/>
  <c r="J2392" i="5" a="1"/>
  <c r="J2392" i="5" s="1"/>
  <c r="K2392" i="5" s="1"/>
  <c r="L2392" i="5" s="1"/>
  <c r="J2393" i="5" a="1"/>
  <c r="J2393" i="5" s="1"/>
  <c r="K2393" i="5" s="1"/>
  <c r="L2393" i="5" s="1"/>
  <c r="J2394" i="5" a="1"/>
  <c r="J2394" i="5" s="1"/>
  <c r="K2394" i="5" s="1"/>
  <c r="L2394" i="5" s="1"/>
  <c r="J2395" i="5" a="1"/>
  <c r="J2395" i="5" s="1"/>
  <c r="K2395" i="5" s="1"/>
  <c r="L2395" i="5" s="1"/>
  <c r="J2396" i="5" a="1"/>
  <c r="J2396" i="5" s="1"/>
  <c r="K2396" i="5" s="1"/>
  <c r="L2396" i="5" s="1"/>
  <c r="J2397" i="5" a="1"/>
  <c r="J2397" i="5" s="1"/>
  <c r="K2397" i="5" s="1"/>
  <c r="L2397" i="5" s="1"/>
  <c r="J2398" i="5" a="1"/>
  <c r="J2398" i="5" s="1"/>
  <c r="K2398" i="5" s="1"/>
  <c r="L2398" i="5" s="1"/>
  <c r="J2399" i="5" a="1"/>
  <c r="J2399" i="5" s="1"/>
  <c r="K2399" i="5" s="1"/>
  <c r="L2399" i="5" s="1"/>
  <c r="J2400" i="5" a="1"/>
  <c r="J2400" i="5" s="1"/>
  <c r="K2400" i="5" s="1"/>
  <c r="L2400" i="5" s="1"/>
  <c r="J2401" i="5" a="1"/>
  <c r="J2401" i="5" s="1"/>
  <c r="K2401" i="5" s="1"/>
  <c r="L2401" i="5" s="1"/>
  <c r="J2402" i="5" a="1"/>
  <c r="J2402" i="5" s="1"/>
  <c r="K2402" i="5" s="1"/>
  <c r="L2402" i="5" s="1"/>
  <c r="J2403" i="5" a="1"/>
  <c r="J2403" i="5" s="1"/>
  <c r="K2403" i="5" s="1"/>
  <c r="L2403" i="5" s="1"/>
  <c r="J2404" i="5" a="1"/>
  <c r="J2404" i="5" s="1"/>
  <c r="K2404" i="5" s="1"/>
  <c r="L2404" i="5" s="1"/>
  <c r="J2405" i="5" a="1"/>
  <c r="J2405" i="5" s="1"/>
  <c r="K2405" i="5" s="1"/>
  <c r="L2405" i="5" s="1"/>
  <c r="J2406" i="5" a="1"/>
  <c r="J2406" i="5" s="1"/>
  <c r="K2406" i="5" s="1"/>
  <c r="L2406" i="5" s="1"/>
  <c r="J2407" i="5" a="1"/>
  <c r="J2407" i="5" s="1"/>
  <c r="K2407" i="5" s="1"/>
  <c r="L2407" i="5" s="1"/>
  <c r="J2408" i="5" a="1"/>
  <c r="J2408" i="5" s="1"/>
  <c r="K2408" i="5" s="1"/>
  <c r="L2408" i="5" s="1"/>
  <c r="J2409" i="5" a="1"/>
  <c r="J2409" i="5" s="1"/>
  <c r="K2409" i="5" s="1"/>
  <c r="L2409" i="5" s="1"/>
  <c r="J2410" i="5" a="1"/>
  <c r="J2410" i="5" s="1"/>
  <c r="K2410" i="5" s="1"/>
  <c r="L2410" i="5" s="1"/>
  <c r="J2411" i="5" a="1"/>
  <c r="J2411" i="5" s="1"/>
  <c r="K2411" i="5" s="1"/>
  <c r="L2411" i="5" s="1"/>
  <c r="J2412" i="5" a="1"/>
  <c r="J2412" i="5" s="1"/>
  <c r="K2412" i="5" s="1"/>
  <c r="L2412" i="5" s="1"/>
  <c r="J2413" i="5" a="1"/>
  <c r="J2413" i="5" s="1"/>
  <c r="K2413" i="5" s="1"/>
  <c r="L2413" i="5" s="1"/>
  <c r="J2414" i="5" a="1"/>
  <c r="J2414" i="5" s="1"/>
  <c r="K2414" i="5" s="1"/>
  <c r="L2414" i="5" s="1"/>
  <c r="J2415" i="5" a="1"/>
  <c r="J2415" i="5" s="1"/>
  <c r="K2415" i="5" s="1"/>
  <c r="L2415" i="5" s="1"/>
  <c r="J2416" i="5" a="1"/>
  <c r="J2416" i="5" s="1"/>
  <c r="K2416" i="5" s="1"/>
  <c r="L2416" i="5" s="1"/>
  <c r="J2417" i="5" a="1"/>
  <c r="J2417" i="5" s="1"/>
  <c r="K2417" i="5" s="1"/>
  <c r="L2417" i="5" s="1"/>
  <c r="J2418" i="5" a="1"/>
  <c r="J2418" i="5" s="1"/>
  <c r="K2418" i="5" s="1"/>
  <c r="L2418" i="5" s="1"/>
  <c r="J2419" i="5" a="1"/>
  <c r="J2419" i="5" s="1"/>
  <c r="K2419" i="5" s="1"/>
  <c r="L2419" i="5" s="1"/>
  <c r="J2420" i="5" a="1"/>
  <c r="J2420" i="5" s="1"/>
  <c r="K2420" i="5" s="1"/>
  <c r="L2420" i="5" s="1"/>
  <c r="J2421" i="5" a="1"/>
  <c r="J2421" i="5" s="1"/>
  <c r="K2421" i="5" s="1"/>
  <c r="L2421" i="5" s="1"/>
  <c r="J2422" i="5" a="1"/>
  <c r="J2422" i="5" s="1"/>
  <c r="K2422" i="5" s="1"/>
  <c r="L2422" i="5" s="1"/>
  <c r="J2423" i="5" a="1"/>
  <c r="J2423" i="5" s="1"/>
  <c r="K2423" i="5" s="1"/>
  <c r="L2423" i="5" s="1"/>
  <c r="J2424" i="5" a="1"/>
  <c r="J2424" i="5" s="1"/>
  <c r="K2424" i="5" s="1"/>
  <c r="L2424" i="5" s="1"/>
  <c r="J2425" i="5" a="1"/>
  <c r="J2425" i="5" s="1"/>
  <c r="K2425" i="5" s="1"/>
  <c r="L2425" i="5" s="1"/>
  <c r="J2426" i="5" a="1"/>
  <c r="J2426" i="5" s="1"/>
  <c r="K2426" i="5" s="1"/>
  <c r="L2426" i="5" s="1"/>
  <c r="J2427" i="5" a="1"/>
  <c r="J2427" i="5" s="1"/>
  <c r="K2427" i="5" s="1"/>
  <c r="L2427" i="5" s="1"/>
  <c r="J2428" i="5" a="1"/>
  <c r="J2428" i="5" s="1"/>
  <c r="K2428" i="5" s="1"/>
  <c r="L2428" i="5" s="1"/>
  <c r="J2429" i="5" a="1"/>
  <c r="J2429" i="5" s="1"/>
  <c r="K2429" i="5" s="1"/>
  <c r="L2429" i="5" s="1"/>
  <c r="J2430" i="5" a="1"/>
  <c r="J2430" i="5" s="1"/>
  <c r="K2430" i="5" s="1"/>
  <c r="L2430" i="5" s="1"/>
  <c r="J2431" i="5" a="1"/>
  <c r="J2431" i="5" s="1"/>
  <c r="K2431" i="5" s="1"/>
  <c r="L2431" i="5" s="1"/>
  <c r="J2432" i="5" a="1"/>
  <c r="J2432" i="5" s="1"/>
  <c r="K2432" i="5" s="1"/>
  <c r="L2432" i="5" s="1"/>
  <c r="J2433" i="5" a="1"/>
  <c r="J2433" i="5" s="1"/>
  <c r="K2433" i="5" s="1"/>
  <c r="L2433" i="5" s="1"/>
  <c r="J2434" i="5" a="1"/>
  <c r="J2434" i="5" s="1"/>
  <c r="K2434" i="5" s="1"/>
  <c r="L2434" i="5" s="1"/>
  <c r="J2435" i="5" a="1"/>
  <c r="J2435" i="5" s="1"/>
  <c r="K2435" i="5" s="1"/>
  <c r="L2435" i="5" s="1"/>
  <c r="J2436" i="5" a="1"/>
  <c r="J2436" i="5" s="1"/>
  <c r="K2436" i="5" s="1"/>
  <c r="L2436" i="5" s="1"/>
  <c r="J2437" i="5" a="1"/>
  <c r="J2437" i="5" s="1"/>
  <c r="K2437" i="5" s="1"/>
  <c r="L2437" i="5" s="1"/>
  <c r="J2438" i="5" a="1"/>
  <c r="J2438" i="5" s="1"/>
  <c r="K2438" i="5" s="1"/>
  <c r="L2438" i="5" s="1"/>
  <c r="J2439" i="5" a="1"/>
  <c r="J2439" i="5" s="1"/>
  <c r="K2439" i="5" s="1"/>
  <c r="L2439" i="5" s="1"/>
  <c r="J2440" i="5" a="1"/>
  <c r="J2440" i="5" s="1"/>
  <c r="K2440" i="5" s="1"/>
  <c r="L2440" i="5" s="1"/>
  <c r="J2441" i="5" a="1"/>
  <c r="J2441" i="5" s="1"/>
  <c r="K2441" i="5" s="1"/>
  <c r="L2441" i="5" s="1"/>
  <c r="J2442" i="5" a="1"/>
  <c r="J2442" i="5" s="1"/>
  <c r="K2442" i="5" s="1"/>
  <c r="L2442" i="5" s="1"/>
  <c r="J2443" i="5" a="1"/>
  <c r="J2443" i="5" s="1"/>
  <c r="K2443" i="5" s="1"/>
  <c r="L2443" i="5" s="1"/>
  <c r="J2444" i="5" a="1"/>
  <c r="J2444" i="5" s="1"/>
  <c r="K2444" i="5" s="1"/>
  <c r="L2444" i="5" s="1"/>
  <c r="J2445" i="5" a="1"/>
  <c r="J2445" i="5" s="1"/>
  <c r="K2445" i="5" s="1"/>
  <c r="L2445" i="5" s="1"/>
  <c r="J2446" i="5" a="1"/>
  <c r="J2446" i="5" s="1"/>
  <c r="K2446" i="5" s="1"/>
  <c r="L2446" i="5" s="1"/>
  <c r="J2447" i="5" a="1"/>
  <c r="J2447" i="5" s="1"/>
  <c r="K2447" i="5" s="1"/>
  <c r="L2447" i="5" s="1"/>
  <c r="J2448" i="5" a="1"/>
  <c r="J2448" i="5" s="1"/>
  <c r="K2448" i="5" s="1"/>
  <c r="L2448" i="5" s="1"/>
  <c r="J2449" i="5" a="1"/>
  <c r="J2449" i="5" s="1"/>
  <c r="K2449" i="5" s="1"/>
  <c r="L2449" i="5" s="1"/>
  <c r="J2450" i="5" a="1"/>
  <c r="J2450" i="5" s="1"/>
  <c r="K2450" i="5" s="1"/>
  <c r="L2450" i="5" s="1"/>
  <c r="J2451" i="5" a="1"/>
  <c r="J2451" i="5" s="1"/>
  <c r="K2451" i="5" s="1"/>
  <c r="L2451" i="5" s="1"/>
  <c r="J2452" i="5" a="1"/>
  <c r="J2452" i="5" s="1"/>
  <c r="K2452" i="5" s="1"/>
  <c r="L2452" i="5" s="1"/>
  <c r="J2453" i="5" a="1"/>
  <c r="J2453" i="5" s="1"/>
  <c r="K2453" i="5" s="1"/>
  <c r="L2453" i="5" s="1"/>
  <c r="J2454" i="5" a="1"/>
  <c r="J2454" i="5" s="1"/>
  <c r="K2454" i="5" s="1"/>
  <c r="L2454" i="5" s="1"/>
  <c r="J2455" i="5" a="1"/>
  <c r="J2455" i="5" s="1"/>
  <c r="K2455" i="5" s="1"/>
  <c r="L2455" i="5" s="1"/>
  <c r="J2456" i="5" a="1"/>
  <c r="J2456" i="5" s="1"/>
  <c r="K2456" i="5" s="1"/>
  <c r="L2456" i="5" s="1"/>
  <c r="J2457" i="5" a="1"/>
  <c r="J2457" i="5" s="1"/>
  <c r="K2457" i="5" s="1"/>
  <c r="L2457" i="5" s="1"/>
  <c r="J2458" i="5" a="1"/>
  <c r="J2458" i="5" s="1"/>
  <c r="K2458" i="5" s="1"/>
  <c r="L2458" i="5" s="1"/>
  <c r="J2459" i="5" a="1"/>
  <c r="J2459" i="5" s="1"/>
  <c r="K2459" i="5" s="1"/>
  <c r="L2459" i="5" s="1"/>
  <c r="J2460" i="5" a="1"/>
  <c r="J2460" i="5" s="1"/>
  <c r="K2460" i="5" s="1"/>
  <c r="L2460" i="5" s="1"/>
  <c r="J2461" i="5" a="1"/>
  <c r="J2461" i="5" s="1"/>
  <c r="K2461" i="5" s="1"/>
  <c r="L2461" i="5" s="1"/>
  <c r="J2462" i="5" a="1"/>
  <c r="J2462" i="5" s="1"/>
  <c r="K2462" i="5" s="1"/>
  <c r="L2462" i="5" s="1"/>
  <c r="J2463" i="5" a="1"/>
  <c r="J2463" i="5" s="1"/>
  <c r="K2463" i="5" s="1"/>
  <c r="L2463" i="5" s="1"/>
  <c r="J2464" i="5" a="1"/>
  <c r="J2464" i="5" s="1"/>
  <c r="K2464" i="5" s="1"/>
  <c r="L2464" i="5" s="1"/>
  <c r="J2465" i="5" a="1"/>
  <c r="J2465" i="5" s="1"/>
  <c r="K2465" i="5" s="1"/>
  <c r="L2465" i="5" s="1"/>
  <c r="J2466" i="5" a="1"/>
  <c r="J2466" i="5" s="1"/>
  <c r="K2466" i="5" s="1"/>
  <c r="L2466" i="5" s="1"/>
  <c r="J2467" i="5" a="1"/>
  <c r="J2467" i="5" s="1"/>
  <c r="K2467" i="5" s="1"/>
  <c r="L2467" i="5" s="1"/>
  <c r="J2468" i="5" a="1"/>
  <c r="J2468" i="5" s="1"/>
  <c r="K2468" i="5" s="1"/>
  <c r="L2468" i="5" s="1"/>
  <c r="J2469" i="5" a="1"/>
  <c r="J2469" i="5" s="1"/>
  <c r="K2469" i="5" s="1"/>
  <c r="L2469" i="5" s="1"/>
  <c r="J2470" i="5" a="1"/>
  <c r="J2470" i="5" s="1"/>
  <c r="K2470" i="5" s="1"/>
  <c r="L2470" i="5" s="1"/>
  <c r="J2471" i="5" a="1"/>
  <c r="J2471" i="5" s="1"/>
  <c r="K2471" i="5" s="1"/>
  <c r="L2471" i="5" s="1"/>
  <c r="J2472" i="5" a="1"/>
  <c r="J2472" i="5" s="1"/>
  <c r="K2472" i="5" s="1"/>
  <c r="L2472" i="5" s="1"/>
  <c r="J2473" i="5" a="1"/>
  <c r="J2473" i="5" s="1"/>
  <c r="K2473" i="5" s="1"/>
  <c r="L2473" i="5" s="1"/>
  <c r="J2474" i="5" a="1"/>
  <c r="J2474" i="5" s="1"/>
  <c r="K2474" i="5" s="1"/>
  <c r="L2474" i="5" s="1"/>
  <c r="J2475" i="5" a="1"/>
  <c r="J2475" i="5" s="1"/>
  <c r="K2475" i="5" s="1"/>
  <c r="L2475" i="5" s="1"/>
  <c r="J2476" i="5" a="1"/>
  <c r="J2476" i="5" s="1"/>
  <c r="K2476" i="5" s="1"/>
  <c r="L2476" i="5" s="1"/>
  <c r="J2477" i="5" a="1"/>
  <c r="J2477" i="5" s="1"/>
  <c r="K2477" i="5" s="1"/>
  <c r="L2477" i="5" s="1"/>
  <c r="J2478" i="5" a="1"/>
  <c r="J2478" i="5" s="1"/>
  <c r="K2478" i="5" s="1"/>
  <c r="L2478" i="5" s="1"/>
  <c r="J2479" i="5" a="1"/>
  <c r="J2479" i="5" s="1"/>
  <c r="K2479" i="5" s="1"/>
  <c r="L2479" i="5" s="1"/>
  <c r="J2480" i="5" a="1"/>
  <c r="J2480" i="5" s="1"/>
  <c r="K2480" i="5" s="1"/>
  <c r="L2480" i="5" s="1"/>
  <c r="J2481" i="5" a="1"/>
  <c r="J2481" i="5" s="1"/>
  <c r="K2481" i="5" s="1"/>
  <c r="L2481" i="5" s="1"/>
  <c r="J2482" i="5" a="1"/>
  <c r="J2482" i="5" s="1"/>
  <c r="K2482" i="5" s="1"/>
  <c r="L2482" i="5" s="1"/>
  <c r="J2483" i="5" a="1"/>
  <c r="J2483" i="5" s="1"/>
  <c r="K2483" i="5" s="1"/>
  <c r="L2483" i="5" s="1"/>
  <c r="J2484" i="5" a="1"/>
  <c r="J2484" i="5" s="1"/>
  <c r="K2484" i="5" s="1"/>
  <c r="L2484" i="5" s="1"/>
  <c r="J2485" i="5" a="1"/>
  <c r="J2485" i="5" s="1"/>
  <c r="K2485" i="5" s="1"/>
  <c r="L2485" i="5" s="1"/>
  <c r="J2486" i="5" a="1"/>
  <c r="J2486" i="5" s="1"/>
  <c r="K2486" i="5" s="1"/>
  <c r="L2486" i="5" s="1"/>
  <c r="J2487" i="5" a="1"/>
  <c r="J2487" i="5" s="1"/>
  <c r="K2487" i="5" s="1"/>
  <c r="L2487" i="5" s="1"/>
  <c r="J2488" i="5" a="1"/>
  <c r="J2488" i="5" s="1"/>
  <c r="K2488" i="5" s="1"/>
  <c r="L2488" i="5" s="1"/>
  <c r="J2489" i="5" a="1"/>
  <c r="J2489" i="5" s="1"/>
  <c r="K2489" i="5" s="1"/>
  <c r="L2489" i="5" s="1"/>
  <c r="J2490" i="5" a="1"/>
  <c r="J2490" i="5" s="1"/>
  <c r="K2490" i="5" s="1"/>
  <c r="L2490" i="5" s="1"/>
  <c r="J2491" i="5" a="1"/>
  <c r="J2491" i="5" s="1"/>
  <c r="J2492" i="5" a="1"/>
  <c r="J2492" i="5" s="1"/>
  <c r="K2492" i="5" s="1"/>
  <c r="L2492" i="5" s="1"/>
  <c r="J2493" i="5" a="1"/>
  <c r="J2493" i="5" s="1"/>
  <c r="K2493" i="5" s="1"/>
  <c r="L2493" i="5" s="1"/>
  <c r="J2494" i="5" a="1"/>
  <c r="J2494" i="5" s="1"/>
  <c r="K2494" i="5" s="1"/>
  <c r="L2494" i="5" s="1"/>
  <c r="J2495" i="5" a="1"/>
  <c r="J2495" i="5" s="1"/>
  <c r="K2495" i="5" s="1"/>
  <c r="L2495" i="5" s="1"/>
  <c r="J2496" i="5" a="1"/>
  <c r="J2496" i="5" s="1"/>
  <c r="K2496" i="5" s="1"/>
  <c r="L2496" i="5" s="1"/>
  <c r="J2497" i="5" a="1"/>
  <c r="J2497" i="5" s="1"/>
  <c r="K2497" i="5" s="1"/>
  <c r="L2497" i="5" s="1"/>
  <c r="J2498" i="5" a="1"/>
  <c r="J2498" i="5" s="1"/>
  <c r="K2498" i="5" s="1"/>
  <c r="L2498" i="5" s="1"/>
  <c r="J2499" i="5" a="1"/>
  <c r="J2499" i="5" s="1"/>
  <c r="K2499" i="5" s="1"/>
  <c r="L2499" i="5" s="1"/>
  <c r="J2500" i="5" a="1"/>
  <c r="J2500" i="5" s="1"/>
  <c r="K2500" i="5" s="1"/>
  <c r="L2500" i="5" s="1"/>
  <c r="J2501" i="5" a="1"/>
  <c r="J2501" i="5" s="1"/>
  <c r="K2501" i="5" s="1"/>
  <c r="L2501" i="5" s="1"/>
  <c r="J2502" i="5" a="1"/>
  <c r="J2502" i="5" s="1"/>
  <c r="K2502" i="5" s="1"/>
  <c r="L2502" i="5" s="1"/>
  <c r="J2503" i="5" a="1"/>
  <c r="J2503" i="5" s="1"/>
  <c r="K2503" i="5" s="1"/>
  <c r="L2503" i="5" s="1"/>
  <c r="J2504" i="5" a="1"/>
  <c r="J2504" i="5" s="1"/>
  <c r="K2504" i="5" s="1"/>
  <c r="L2504" i="5" s="1"/>
  <c r="J2505" i="5" a="1"/>
  <c r="J2505" i="5" s="1"/>
  <c r="K2505" i="5" s="1"/>
  <c r="L2505" i="5" s="1"/>
  <c r="J2506" i="5" a="1"/>
  <c r="J2506" i="5" s="1"/>
  <c r="K2506" i="5" s="1"/>
  <c r="L2506" i="5" s="1"/>
  <c r="J2507" i="5" a="1"/>
  <c r="J2507" i="5" s="1"/>
  <c r="K2507" i="5" s="1"/>
  <c r="L2507" i="5" s="1"/>
  <c r="J2508" i="5" a="1"/>
  <c r="J2508" i="5" s="1"/>
  <c r="K2508" i="5" s="1"/>
  <c r="L2508" i="5" s="1"/>
  <c r="J2509" i="5" a="1"/>
  <c r="J2509" i="5" s="1"/>
  <c r="K2509" i="5" s="1"/>
  <c r="L2509" i="5" s="1"/>
  <c r="J2510" i="5" a="1"/>
  <c r="J2510" i="5" s="1"/>
  <c r="K2510" i="5" s="1"/>
  <c r="L2510" i="5" s="1"/>
  <c r="J2511" i="5" a="1"/>
  <c r="J2511" i="5" s="1"/>
  <c r="K2511" i="5" s="1"/>
  <c r="L2511" i="5" s="1"/>
  <c r="J2512" i="5" a="1"/>
  <c r="J2512" i="5" s="1"/>
  <c r="K2512" i="5" s="1"/>
  <c r="L2512" i="5" s="1"/>
  <c r="J2513" i="5" a="1"/>
  <c r="J2513" i="5" s="1"/>
  <c r="K2513" i="5" s="1"/>
  <c r="L2513" i="5" s="1"/>
  <c r="J2514" i="5" a="1"/>
  <c r="J2514" i="5" s="1"/>
  <c r="K2514" i="5" s="1"/>
  <c r="L2514" i="5" s="1"/>
  <c r="J2515" i="5" a="1"/>
  <c r="J2515" i="5" s="1"/>
  <c r="K2515" i="5" s="1"/>
  <c r="L2515" i="5" s="1"/>
  <c r="J2516" i="5" a="1"/>
  <c r="J2516" i="5" s="1"/>
  <c r="K2516" i="5" s="1"/>
  <c r="L2516" i="5" s="1"/>
  <c r="J2517" i="5" a="1"/>
  <c r="J2517" i="5" s="1"/>
  <c r="K2517" i="5" s="1"/>
  <c r="L2517" i="5" s="1"/>
  <c r="J2518" i="5" a="1"/>
  <c r="J2518" i="5" s="1"/>
  <c r="K2518" i="5" s="1"/>
  <c r="L2518" i="5" s="1"/>
  <c r="J2519" i="5" a="1"/>
  <c r="J2519" i="5" s="1"/>
  <c r="K2519" i="5" s="1"/>
  <c r="L2519" i="5" s="1"/>
  <c r="J2520" i="5" a="1"/>
  <c r="J2520" i="5" s="1"/>
  <c r="K2520" i="5" s="1"/>
  <c r="L2520" i="5" s="1"/>
  <c r="J2521" i="5" a="1"/>
  <c r="J2521" i="5" s="1"/>
  <c r="K2521" i="5" s="1"/>
  <c r="L2521" i="5" s="1"/>
  <c r="J2522" i="5" a="1"/>
  <c r="J2522" i="5" s="1"/>
  <c r="K2522" i="5" s="1"/>
  <c r="L2522" i="5" s="1"/>
  <c r="J2523" i="5" a="1"/>
  <c r="J2523" i="5" s="1"/>
  <c r="K2523" i="5" s="1"/>
  <c r="L2523" i="5" s="1"/>
  <c r="J2524" i="5" a="1"/>
  <c r="J2524" i="5" s="1"/>
  <c r="K2524" i="5" s="1"/>
  <c r="L2524" i="5" s="1"/>
  <c r="J2525" i="5" a="1"/>
  <c r="J2525" i="5" s="1"/>
  <c r="K2525" i="5" s="1"/>
  <c r="L2525" i="5" s="1"/>
  <c r="J2526" i="5" a="1"/>
  <c r="J2526" i="5" s="1"/>
  <c r="K2526" i="5" s="1"/>
  <c r="L2526" i="5" s="1"/>
  <c r="J2527" i="5" a="1"/>
  <c r="J2527" i="5" s="1"/>
  <c r="K2527" i="5" s="1"/>
  <c r="L2527" i="5" s="1"/>
  <c r="J2528" i="5" a="1"/>
  <c r="J2528" i="5" s="1"/>
  <c r="K2528" i="5" s="1"/>
  <c r="L2528" i="5" s="1"/>
  <c r="J2529" i="5" a="1"/>
  <c r="J2529" i="5" s="1"/>
  <c r="K2529" i="5" s="1"/>
  <c r="L2529" i="5" s="1"/>
  <c r="J2530" i="5" a="1"/>
  <c r="J2530" i="5" s="1"/>
  <c r="K2530" i="5" s="1"/>
  <c r="L2530" i="5" s="1"/>
  <c r="J2531" i="5" a="1"/>
  <c r="J2531" i="5" s="1"/>
  <c r="K2531" i="5" s="1"/>
  <c r="L2531" i="5" s="1"/>
  <c r="J2532" i="5" a="1"/>
  <c r="J2532" i="5" s="1"/>
  <c r="K2532" i="5" s="1"/>
  <c r="L2532" i="5" s="1"/>
  <c r="J2533" i="5" a="1"/>
  <c r="J2533" i="5" s="1"/>
  <c r="K2533" i="5" s="1"/>
  <c r="L2533" i="5" s="1"/>
  <c r="J2534" i="5" a="1"/>
  <c r="J2534" i="5" s="1"/>
  <c r="K2534" i="5" s="1"/>
  <c r="L2534" i="5" s="1"/>
  <c r="J2535" i="5" a="1"/>
  <c r="J2535" i="5" s="1"/>
  <c r="K2535" i="5" s="1"/>
  <c r="L2535" i="5" s="1"/>
  <c r="J2536" i="5" a="1"/>
  <c r="J2536" i="5" s="1"/>
  <c r="K2536" i="5" s="1"/>
  <c r="L2536" i="5" s="1"/>
  <c r="J2537" i="5" a="1"/>
  <c r="J2537" i="5" s="1"/>
  <c r="K2537" i="5" s="1"/>
  <c r="L2537" i="5" s="1"/>
  <c r="J2538" i="5" a="1"/>
  <c r="J2538" i="5" s="1"/>
  <c r="K2538" i="5" s="1"/>
  <c r="L2538" i="5" s="1"/>
  <c r="J2539" i="5" a="1"/>
  <c r="J2539" i="5" s="1"/>
  <c r="K2539" i="5" s="1"/>
  <c r="L2539" i="5" s="1"/>
  <c r="J2540" i="5" a="1"/>
  <c r="J2540" i="5" s="1"/>
  <c r="K2540" i="5" s="1"/>
  <c r="L2540" i="5" s="1"/>
  <c r="J2541" i="5" a="1"/>
  <c r="J2541" i="5" s="1"/>
  <c r="K2541" i="5" s="1"/>
  <c r="L2541" i="5" s="1"/>
  <c r="J2542" i="5" a="1"/>
  <c r="J2542" i="5" s="1"/>
  <c r="K2542" i="5" s="1"/>
  <c r="L2542" i="5" s="1"/>
  <c r="J2543" i="5" a="1"/>
  <c r="J2543" i="5" s="1"/>
  <c r="J2544" i="5" a="1"/>
  <c r="J2544" i="5" s="1"/>
  <c r="K2544" i="5" s="1"/>
  <c r="L2544" i="5" s="1"/>
  <c r="J2545" i="5" a="1"/>
  <c r="J2545" i="5" s="1"/>
  <c r="K2545" i="5" s="1"/>
  <c r="L2545" i="5" s="1"/>
  <c r="J2546" i="5" a="1"/>
  <c r="J2546" i="5" s="1"/>
  <c r="K2546" i="5" s="1"/>
  <c r="L2546" i="5" s="1"/>
  <c r="J2547" i="5" a="1"/>
  <c r="J2547" i="5" s="1"/>
  <c r="K2547" i="5" s="1"/>
  <c r="L2547" i="5" s="1"/>
  <c r="J2548" i="5" a="1"/>
  <c r="J2548" i="5" s="1"/>
  <c r="K2548" i="5" s="1"/>
  <c r="L2548" i="5" s="1"/>
  <c r="J2549" i="5" a="1"/>
  <c r="J2549" i="5" s="1"/>
  <c r="K2549" i="5" s="1"/>
  <c r="L2549" i="5" s="1"/>
  <c r="J2550" i="5" a="1"/>
  <c r="J2550" i="5" s="1"/>
  <c r="K2550" i="5" s="1"/>
  <c r="L2550" i="5" s="1"/>
  <c r="J2551" i="5" a="1"/>
  <c r="J2551" i="5" s="1"/>
  <c r="K2551" i="5" s="1"/>
  <c r="L2551" i="5" s="1"/>
  <c r="J2552" i="5" a="1"/>
  <c r="J2552" i="5" s="1"/>
  <c r="K2552" i="5" s="1"/>
  <c r="L2552" i="5" s="1"/>
  <c r="J2553" i="5" a="1"/>
  <c r="J2553" i="5" s="1"/>
  <c r="K2553" i="5" s="1"/>
  <c r="L2553" i="5" s="1"/>
  <c r="J2554" i="5" a="1"/>
  <c r="J2554" i="5" s="1"/>
  <c r="K2554" i="5" s="1"/>
  <c r="L2554" i="5" s="1"/>
  <c r="J2555" i="5" a="1"/>
  <c r="J2555" i="5" s="1"/>
  <c r="K2555" i="5" s="1"/>
  <c r="L2555" i="5" s="1"/>
  <c r="J2556" i="5" a="1"/>
  <c r="J2556" i="5" s="1"/>
  <c r="K2556" i="5" s="1"/>
  <c r="L2556" i="5" s="1"/>
  <c r="J2557" i="5" a="1"/>
  <c r="J2557" i="5" s="1"/>
  <c r="K2557" i="5" s="1"/>
  <c r="L2557" i="5" s="1"/>
  <c r="J2558" i="5" a="1"/>
  <c r="J2558" i="5" s="1"/>
  <c r="K2558" i="5" s="1"/>
  <c r="L2558" i="5" s="1"/>
  <c r="J2559" i="5" a="1"/>
  <c r="J2559" i="5" s="1"/>
  <c r="K2559" i="5" s="1"/>
  <c r="L2559" i="5" s="1"/>
  <c r="J2560" i="5" a="1"/>
  <c r="J2560" i="5" s="1"/>
  <c r="K2560" i="5" s="1"/>
  <c r="L2560" i="5" s="1"/>
  <c r="J2561" i="5" a="1"/>
  <c r="J2561" i="5" s="1"/>
  <c r="K2561" i="5" s="1"/>
  <c r="L2561" i="5" s="1"/>
  <c r="J2562" i="5" a="1"/>
  <c r="J2562" i="5" s="1"/>
  <c r="K2562" i="5" s="1"/>
  <c r="L2562" i="5" s="1"/>
  <c r="J2563" i="5" a="1"/>
  <c r="J2563" i="5" s="1"/>
  <c r="K2563" i="5" s="1"/>
  <c r="L2563" i="5" s="1"/>
  <c r="J2564" i="5" a="1"/>
  <c r="J2564" i="5" s="1"/>
  <c r="K2564" i="5" s="1"/>
  <c r="L2564" i="5" s="1"/>
  <c r="J2565" i="5" a="1"/>
  <c r="J2565" i="5" s="1"/>
  <c r="K2565" i="5" s="1"/>
  <c r="L2565" i="5" s="1"/>
  <c r="J2566" i="5" a="1"/>
  <c r="J2566" i="5" s="1"/>
  <c r="K2566" i="5" s="1"/>
  <c r="L2566" i="5" s="1"/>
  <c r="J2567" i="5" a="1"/>
  <c r="J2567" i="5" s="1"/>
  <c r="K2567" i="5" s="1"/>
  <c r="L2567" i="5" s="1"/>
  <c r="J2568" i="5" a="1"/>
  <c r="J2568" i="5" s="1"/>
  <c r="K2568" i="5" s="1"/>
  <c r="L2568" i="5" s="1"/>
  <c r="J2569" i="5" a="1"/>
  <c r="J2569" i="5" s="1"/>
  <c r="K2569" i="5" s="1"/>
  <c r="L2569" i="5" s="1"/>
  <c r="J2570" i="5" a="1"/>
  <c r="J2570" i="5" s="1"/>
  <c r="K2570" i="5" s="1"/>
  <c r="L2570" i="5" s="1"/>
  <c r="J2571" i="5" a="1"/>
  <c r="J2571" i="5" s="1"/>
  <c r="K2571" i="5" s="1"/>
  <c r="L2571" i="5" s="1"/>
  <c r="J2572" i="5" a="1"/>
  <c r="J2572" i="5" s="1"/>
  <c r="K2572" i="5" s="1"/>
  <c r="L2572" i="5" s="1"/>
  <c r="J2573" i="5" a="1"/>
  <c r="J2573" i="5" s="1"/>
  <c r="K2573" i="5" s="1"/>
  <c r="L2573" i="5" s="1"/>
  <c r="J2574" i="5" a="1"/>
  <c r="J2574" i="5" s="1"/>
  <c r="K2574" i="5" s="1"/>
  <c r="L2574" i="5" s="1"/>
  <c r="J2575" i="5" a="1"/>
  <c r="J2575" i="5" s="1"/>
  <c r="K2575" i="5" s="1"/>
  <c r="L2575" i="5" s="1"/>
  <c r="J2576" i="5" a="1"/>
  <c r="J2576" i="5" s="1"/>
  <c r="K2576" i="5" s="1"/>
  <c r="L2576" i="5" s="1"/>
  <c r="J2577" i="5" a="1"/>
  <c r="J2577" i="5" s="1"/>
  <c r="K2577" i="5" s="1"/>
  <c r="L2577" i="5" s="1"/>
  <c r="J2578" i="5" a="1"/>
  <c r="J2578" i="5" s="1"/>
  <c r="K2578" i="5" s="1"/>
  <c r="L2578" i="5" s="1"/>
  <c r="J2579" i="5" a="1"/>
  <c r="J2579" i="5" s="1"/>
  <c r="K2579" i="5" s="1"/>
  <c r="L2579" i="5" s="1"/>
  <c r="J2580" i="5" a="1"/>
  <c r="J2580" i="5" s="1"/>
  <c r="K2580" i="5" s="1"/>
  <c r="L2580" i="5" s="1"/>
  <c r="J2581" i="5" a="1"/>
  <c r="J2581" i="5" s="1"/>
  <c r="K2581" i="5" s="1"/>
  <c r="L2581" i="5" s="1"/>
  <c r="J2582" i="5" a="1"/>
  <c r="J2582" i="5" s="1"/>
  <c r="K2582" i="5" s="1"/>
  <c r="L2582" i="5" s="1"/>
  <c r="J2583" i="5" a="1"/>
  <c r="J2583" i="5" s="1"/>
  <c r="K2583" i="5" s="1"/>
  <c r="L2583" i="5" s="1"/>
  <c r="J2584" i="5" a="1"/>
  <c r="J2584" i="5" s="1"/>
  <c r="K2584" i="5" s="1"/>
  <c r="L2584" i="5" s="1"/>
  <c r="J2585" i="5" a="1"/>
  <c r="J2585" i="5" s="1"/>
  <c r="K2585" i="5" s="1"/>
  <c r="L2585" i="5" s="1"/>
  <c r="J2586" i="5" a="1"/>
  <c r="J2586" i="5" s="1"/>
  <c r="K2586" i="5" s="1"/>
  <c r="L2586" i="5" s="1"/>
  <c r="J2587" i="5" a="1"/>
  <c r="J2587" i="5" s="1"/>
  <c r="K2587" i="5" s="1"/>
  <c r="L2587" i="5" s="1"/>
  <c r="J2588" i="5" a="1"/>
  <c r="J2588" i="5" s="1"/>
  <c r="K2588" i="5" s="1"/>
  <c r="L2588" i="5" s="1"/>
  <c r="J2589" i="5" a="1"/>
  <c r="J2589" i="5" s="1"/>
  <c r="K2589" i="5" s="1"/>
  <c r="L2589" i="5" s="1"/>
  <c r="J2590" i="5" a="1"/>
  <c r="J2590" i="5" s="1"/>
  <c r="K2590" i="5" s="1"/>
  <c r="L2590" i="5" s="1"/>
  <c r="J2591" i="5" a="1"/>
  <c r="J2591" i="5" s="1"/>
  <c r="K2591" i="5" s="1"/>
  <c r="L2591" i="5" s="1"/>
  <c r="J2592" i="5" a="1"/>
  <c r="J2592" i="5" s="1"/>
  <c r="K2592" i="5" s="1"/>
  <c r="L2592" i="5" s="1"/>
  <c r="J2593" i="5" a="1"/>
  <c r="J2593" i="5" s="1"/>
  <c r="K2593" i="5" s="1"/>
  <c r="L2593" i="5" s="1"/>
  <c r="J2594" i="5" a="1"/>
  <c r="J2594" i="5" s="1"/>
  <c r="K2594" i="5" s="1"/>
  <c r="L2594" i="5" s="1"/>
  <c r="J2595" i="5" a="1"/>
  <c r="J2595" i="5" s="1"/>
  <c r="K2595" i="5" s="1"/>
  <c r="L2595" i="5" s="1"/>
  <c r="J2596" i="5" a="1"/>
  <c r="J2596" i="5" s="1"/>
  <c r="K2596" i="5" s="1"/>
  <c r="L2596" i="5" s="1"/>
  <c r="J2597" i="5" a="1"/>
  <c r="J2597" i="5" s="1"/>
  <c r="K2597" i="5" s="1"/>
  <c r="L2597" i="5" s="1"/>
  <c r="J2598" i="5" a="1"/>
  <c r="J2598" i="5" s="1"/>
  <c r="K2598" i="5" s="1"/>
  <c r="L2598" i="5" s="1"/>
  <c r="J2599" i="5" a="1"/>
  <c r="J2599" i="5" s="1"/>
  <c r="K2599" i="5" s="1"/>
  <c r="L2599" i="5" s="1"/>
  <c r="J2600" i="5" a="1"/>
  <c r="J2600" i="5" s="1"/>
  <c r="K2600" i="5" s="1"/>
  <c r="L2600" i="5" s="1"/>
  <c r="J2601" i="5" a="1"/>
  <c r="J2601" i="5" s="1"/>
  <c r="K2601" i="5" s="1"/>
  <c r="L2601" i="5" s="1"/>
  <c r="J2602" i="5" a="1"/>
  <c r="J2602" i="5" s="1"/>
  <c r="K2602" i="5" s="1"/>
  <c r="L2602" i="5" s="1"/>
  <c r="J2603" i="5" a="1"/>
  <c r="J2603" i="5" s="1"/>
  <c r="K2603" i="5" s="1"/>
  <c r="L2603" i="5" s="1"/>
  <c r="J2604" i="5" a="1"/>
  <c r="J2604" i="5" s="1"/>
  <c r="K2604" i="5" s="1"/>
  <c r="L2604" i="5" s="1"/>
  <c r="J2605" i="5" a="1"/>
  <c r="J2605" i="5" s="1"/>
  <c r="K2605" i="5" s="1"/>
  <c r="L2605" i="5" s="1"/>
  <c r="J2606" i="5" a="1"/>
  <c r="J2606" i="5" s="1"/>
  <c r="K2606" i="5" s="1"/>
  <c r="L2606" i="5" s="1"/>
  <c r="J2607" i="5" a="1"/>
  <c r="J2607" i="5" s="1"/>
  <c r="K2607" i="5" s="1"/>
  <c r="L2607" i="5" s="1"/>
  <c r="J2608" i="5" a="1"/>
  <c r="J2608" i="5" s="1"/>
  <c r="K2608" i="5" s="1"/>
  <c r="L2608" i="5" s="1"/>
  <c r="J2609" i="5" a="1"/>
  <c r="J2609" i="5" s="1"/>
  <c r="K2609" i="5" s="1"/>
  <c r="L2609" i="5" s="1"/>
  <c r="J2610" i="5" a="1"/>
  <c r="J2610" i="5" s="1"/>
  <c r="K2610" i="5" s="1"/>
  <c r="L2610" i="5" s="1"/>
  <c r="J2611" i="5" a="1"/>
  <c r="J2611" i="5" s="1"/>
  <c r="K2611" i="5" s="1"/>
  <c r="L2611" i="5" s="1"/>
  <c r="J2612" i="5" a="1"/>
  <c r="J2612" i="5" s="1"/>
  <c r="K2612" i="5" s="1"/>
  <c r="L2612" i="5" s="1"/>
  <c r="J2613" i="5" a="1"/>
  <c r="J2613" i="5" s="1"/>
  <c r="K2613" i="5" s="1"/>
  <c r="L2613" i="5" s="1"/>
  <c r="J2614" i="5" a="1"/>
  <c r="J2614" i="5" s="1"/>
  <c r="K2614" i="5" s="1"/>
  <c r="L2614" i="5" s="1"/>
  <c r="J2615" i="5" a="1"/>
  <c r="J2615" i="5" s="1"/>
  <c r="K2615" i="5" s="1"/>
  <c r="L2615" i="5" s="1"/>
  <c r="J2616" i="5" a="1"/>
  <c r="J2616" i="5" s="1"/>
  <c r="K2616" i="5" s="1"/>
  <c r="L2616" i="5" s="1"/>
  <c r="J2617" i="5" a="1"/>
  <c r="J2617" i="5" s="1"/>
  <c r="K2617" i="5" s="1"/>
  <c r="L2617" i="5" s="1"/>
  <c r="J2618" i="5" a="1"/>
  <c r="J2618" i="5" s="1"/>
  <c r="K2618" i="5" s="1"/>
  <c r="L2618" i="5" s="1"/>
  <c r="J2619" i="5" a="1"/>
  <c r="J2619" i="5" s="1"/>
  <c r="K2619" i="5" s="1"/>
  <c r="L2619" i="5" s="1"/>
  <c r="J2620" i="5" a="1"/>
  <c r="J2620" i="5" s="1"/>
  <c r="K2620" i="5" s="1"/>
  <c r="L2620" i="5" s="1"/>
  <c r="J2621" i="5" a="1"/>
  <c r="J2621" i="5" s="1"/>
  <c r="K2621" i="5" s="1"/>
  <c r="L2621" i="5" s="1"/>
  <c r="J2622" i="5" a="1"/>
  <c r="J2622" i="5" s="1"/>
  <c r="K2622" i="5" s="1"/>
  <c r="L2622" i="5" s="1"/>
  <c r="J2623" i="5" a="1"/>
  <c r="J2623" i="5" s="1"/>
  <c r="K2623" i="5" s="1"/>
  <c r="L2623" i="5" s="1"/>
  <c r="J2624" i="5" a="1"/>
  <c r="J2624" i="5" s="1"/>
  <c r="K2624" i="5" s="1"/>
  <c r="L2624" i="5" s="1"/>
  <c r="J2625" i="5" a="1"/>
  <c r="J2625" i="5" s="1"/>
  <c r="K2625" i="5" s="1"/>
  <c r="L2625" i="5" s="1"/>
  <c r="J2626" i="5" a="1"/>
  <c r="J2626" i="5" s="1"/>
  <c r="K2626" i="5" s="1"/>
  <c r="L2626" i="5" s="1"/>
  <c r="J2627" i="5" a="1"/>
  <c r="J2627" i="5" s="1"/>
  <c r="K2627" i="5" s="1"/>
  <c r="L2627" i="5" s="1"/>
  <c r="J2628" i="5" a="1"/>
  <c r="J2628" i="5" s="1"/>
  <c r="K2628" i="5" s="1"/>
  <c r="L2628" i="5" s="1"/>
  <c r="J2629" i="5" a="1"/>
  <c r="J2629" i="5" s="1"/>
  <c r="K2629" i="5" s="1"/>
  <c r="L2629" i="5" s="1"/>
  <c r="J2630" i="5" a="1"/>
  <c r="J2630" i="5" s="1"/>
  <c r="K2630" i="5" s="1"/>
  <c r="L2630" i="5" s="1"/>
  <c r="J2631" i="5" a="1"/>
  <c r="J2631" i="5" s="1"/>
  <c r="K2631" i="5" s="1"/>
  <c r="L2631" i="5" s="1"/>
  <c r="J2632" i="5" a="1"/>
  <c r="J2632" i="5" s="1"/>
  <c r="K2632" i="5" s="1"/>
  <c r="L2632" i="5" s="1"/>
  <c r="J2633" i="5" a="1"/>
  <c r="J2633" i="5" s="1"/>
  <c r="K2633" i="5" s="1"/>
  <c r="L2633" i="5" s="1"/>
  <c r="J2634" i="5" a="1"/>
  <c r="J2634" i="5" s="1"/>
  <c r="K2634" i="5" s="1"/>
  <c r="L2634" i="5" s="1"/>
  <c r="J2635" i="5" a="1"/>
  <c r="J2635" i="5" s="1"/>
  <c r="K2635" i="5" s="1"/>
  <c r="L2635" i="5" s="1"/>
  <c r="J2636" i="5" a="1"/>
  <c r="J2636" i="5" s="1"/>
  <c r="K2636" i="5" s="1"/>
  <c r="L2636" i="5" s="1"/>
  <c r="J2637" i="5" a="1"/>
  <c r="J2637" i="5" s="1"/>
  <c r="K2637" i="5" s="1"/>
  <c r="L2637" i="5" s="1"/>
  <c r="J2638" i="5" a="1"/>
  <c r="J2638" i="5" s="1"/>
  <c r="K2638" i="5" s="1"/>
  <c r="L2638" i="5" s="1"/>
  <c r="J2639" i="5" a="1"/>
  <c r="J2639" i="5" s="1"/>
  <c r="K2639" i="5" s="1"/>
  <c r="L2639" i="5" s="1"/>
  <c r="J2640" i="5" a="1"/>
  <c r="J2640" i="5" s="1"/>
  <c r="K2640" i="5" s="1"/>
  <c r="L2640" i="5" s="1"/>
  <c r="J2641" i="5" a="1"/>
  <c r="J2641" i="5" s="1"/>
  <c r="K2641" i="5" s="1"/>
  <c r="L2641" i="5" s="1"/>
  <c r="J2642" i="5" a="1"/>
  <c r="J2642" i="5" s="1"/>
  <c r="K2642" i="5" s="1"/>
  <c r="L2642" i="5" s="1"/>
  <c r="J2643" i="5" a="1"/>
  <c r="J2643" i="5" s="1"/>
  <c r="K2643" i="5" s="1"/>
  <c r="L2643" i="5" s="1"/>
  <c r="J2644" i="5" a="1"/>
  <c r="J2644" i="5" s="1"/>
  <c r="K2644" i="5" s="1"/>
  <c r="L2644" i="5" s="1"/>
  <c r="J2645" i="5" a="1"/>
  <c r="J2645" i="5" s="1"/>
  <c r="K2645" i="5" s="1"/>
  <c r="L2645" i="5" s="1"/>
  <c r="J2646" i="5" a="1"/>
  <c r="J2646" i="5" s="1"/>
  <c r="K2646" i="5" s="1"/>
  <c r="L2646" i="5" s="1"/>
  <c r="J2647" i="5" a="1"/>
  <c r="J2647" i="5" s="1"/>
  <c r="K2647" i="5" s="1"/>
  <c r="L2647" i="5" s="1"/>
  <c r="J2648" i="5" a="1"/>
  <c r="J2648" i="5" s="1"/>
  <c r="K2648" i="5" s="1"/>
  <c r="L2648" i="5" s="1"/>
  <c r="J2649" i="5" a="1"/>
  <c r="J2649" i="5" s="1"/>
  <c r="K2649" i="5" s="1"/>
  <c r="L2649" i="5" s="1"/>
  <c r="J2650" i="5" a="1"/>
  <c r="J2650" i="5" s="1"/>
  <c r="K2650" i="5" s="1"/>
  <c r="L2650" i="5" s="1"/>
  <c r="J2651" i="5" a="1"/>
  <c r="J2651" i="5" s="1"/>
  <c r="K2651" i="5" s="1"/>
  <c r="L2651" i="5" s="1"/>
  <c r="J2652" i="5" a="1"/>
  <c r="J2652" i="5" s="1"/>
  <c r="K2652" i="5" s="1"/>
  <c r="L2652" i="5" s="1"/>
  <c r="J2653" i="5" a="1"/>
  <c r="J2653" i="5" s="1"/>
  <c r="K2653" i="5" s="1"/>
  <c r="L2653" i="5" s="1"/>
  <c r="J2654" i="5" a="1"/>
  <c r="J2654" i="5" s="1"/>
  <c r="K2654" i="5" s="1"/>
  <c r="L2654" i="5" s="1"/>
  <c r="J2655" i="5" a="1"/>
  <c r="J2655" i="5" s="1"/>
  <c r="K2655" i="5" s="1"/>
  <c r="L2655" i="5" s="1"/>
  <c r="J2656" i="5" a="1"/>
  <c r="J2656" i="5" s="1"/>
  <c r="K2656" i="5" s="1"/>
  <c r="L2656" i="5" s="1"/>
  <c r="J2657" i="5" a="1"/>
  <c r="J2657" i="5" s="1"/>
  <c r="K2657" i="5" s="1"/>
  <c r="L2657" i="5" s="1"/>
  <c r="J2658" i="5" a="1"/>
  <c r="J2658" i="5" s="1"/>
  <c r="K2658" i="5" s="1"/>
  <c r="L2658" i="5" s="1"/>
  <c r="J2659" i="5" a="1"/>
  <c r="J2659" i="5" s="1"/>
  <c r="K2659" i="5" s="1"/>
  <c r="L2659" i="5" s="1"/>
  <c r="J2660" i="5" a="1"/>
  <c r="J2660" i="5" s="1"/>
  <c r="K2660" i="5" s="1"/>
  <c r="L2660" i="5" s="1"/>
  <c r="J2661" i="5" a="1"/>
  <c r="J2661" i="5" s="1"/>
  <c r="K2661" i="5" s="1"/>
  <c r="L2661" i="5" s="1"/>
  <c r="J2662" i="5" a="1"/>
  <c r="J2662" i="5" s="1"/>
  <c r="K2662" i="5" s="1"/>
  <c r="L2662" i="5" s="1"/>
  <c r="J2663" i="5" a="1"/>
  <c r="J2663" i="5" s="1"/>
  <c r="K2663" i="5" s="1"/>
  <c r="L2663" i="5" s="1"/>
  <c r="J2664" i="5" a="1"/>
  <c r="J2664" i="5" s="1"/>
  <c r="K2664" i="5" s="1"/>
  <c r="L2664" i="5" s="1"/>
  <c r="J2665" i="5" a="1"/>
  <c r="J2665" i="5" s="1"/>
  <c r="K2665" i="5" s="1"/>
  <c r="L2665" i="5" s="1"/>
  <c r="J2666" i="5" a="1"/>
  <c r="J2666" i="5" s="1"/>
  <c r="K2666" i="5" s="1"/>
  <c r="L2666" i="5" s="1"/>
  <c r="J2667" i="5" a="1"/>
  <c r="J2667" i="5" s="1"/>
  <c r="K2667" i="5" s="1"/>
  <c r="L2667" i="5" s="1"/>
  <c r="J2668" i="5" a="1"/>
  <c r="J2668" i="5" s="1"/>
  <c r="K2668" i="5" s="1"/>
  <c r="L2668" i="5" s="1"/>
  <c r="J2669" i="5" a="1"/>
  <c r="J2669" i="5" s="1"/>
  <c r="K2669" i="5" s="1"/>
  <c r="L2669" i="5" s="1"/>
  <c r="J2670" i="5" a="1"/>
  <c r="J2670" i="5" s="1"/>
  <c r="K2670" i="5" s="1"/>
  <c r="L2670" i="5" s="1"/>
  <c r="J2671" i="5" a="1"/>
  <c r="J2671" i="5" s="1"/>
  <c r="K2671" i="5" s="1"/>
  <c r="L2671" i="5" s="1"/>
  <c r="J2672" i="5" a="1"/>
  <c r="J2672" i="5" s="1"/>
  <c r="K2672" i="5" s="1"/>
  <c r="L2672" i="5" s="1"/>
  <c r="J2673" i="5" a="1"/>
  <c r="J2673" i="5" s="1"/>
  <c r="K2673" i="5" s="1"/>
  <c r="L2673" i="5" s="1"/>
  <c r="J2674" i="5" a="1"/>
  <c r="J2674" i="5" s="1"/>
  <c r="K2674" i="5" s="1"/>
  <c r="L2674" i="5" s="1"/>
  <c r="J2675" i="5" a="1"/>
  <c r="J2675" i="5" s="1"/>
  <c r="K2675" i="5" s="1"/>
  <c r="L2675" i="5" s="1"/>
  <c r="J2676" i="5" a="1"/>
  <c r="J2676" i="5" s="1"/>
  <c r="K2676" i="5" s="1"/>
  <c r="L2676" i="5" s="1"/>
  <c r="J2677" i="5" a="1"/>
  <c r="J2677" i="5" s="1"/>
  <c r="K2677" i="5" s="1"/>
  <c r="L2677" i="5" s="1"/>
  <c r="J2678" i="5" a="1"/>
  <c r="J2678" i="5" s="1"/>
  <c r="K2678" i="5" s="1"/>
  <c r="L2678" i="5" s="1"/>
  <c r="J2679" i="5" a="1"/>
  <c r="J2679" i="5" s="1"/>
  <c r="K2679" i="5" s="1"/>
  <c r="L2679" i="5" s="1"/>
  <c r="J2680" i="5" a="1"/>
  <c r="J2680" i="5" s="1"/>
  <c r="K2680" i="5" s="1"/>
  <c r="L2680" i="5" s="1"/>
  <c r="J2681" i="5" a="1"/>
  <c r="J2681" i="5" s="1"/>
  <c r="K2681" i="5" s="1"/>
  <c r="L2681" i="5" s="1"/>
  <c r="J2682" i="5" a="1"/>
  <c r="J2682" i="5" s="1"/>
  <c r="K2682" i="5" s="1"/>
  <c r="L2682" i="5" s="1"/>
  <c r="J2683" i="5" a="1"/>
  <c r="J2683" i="5" s="1"/>
  <c r="K2683" i="5" s="1"/>
  <c r="L2683" i="5" s="1"/>
  <c r="J2684" i="5" a="1"/>
  <c r="J2684" i="5" s="1"/>
  <c r="K2684" i="5" s="1"/>
  <c r="L2684" i="5" s="1"/>
  <c r="J2685" i="5" a="1"/>
  <c r="J2685" i="5" s="1"/>
  <c r="K2685" i="5" s="1"/>
  <c r="L2685" i="5" s="1"/>
  <c r="J2686" i="5" a="1"/>
  <c r="J2686" i="5" s="1"/>
  <c r="K2686" i="5" s="1"/>
  <c r="L2686" i="5" s="1"/>
  <c r="J2687" i="5" a="1"/>
  <c r="J2687" i="5" s="1"/>
  <c r="K2687" i="5" s="1"/>
  <c r="L2687" i="5" s="1"/>
  <c r="J2688" i="5" a="1"/>
  <c r="J2688" i="5" s="1"/>
  <c r="K2688" i="5" s="1"/>
  <c r="L2688" i="5" s="1"/>
  <c r="J2689" i="5" a="1"/>
  <c r="J2689" i="5" s="1"/>
  <c r="K2689" i="5" s="1"/>
  <c r="L2689" i="5" s="1"/>
  <c r="J2690" i="5" a="1"/>
  <c r="J2690" i="5" s="1"/>
  <c r="K2690" i="5" s="1"/>
  <c r="L2690" i="5" s="1"/>
  <c r="J2691" i="5" a="1"/>
  <c r="J2691" i="5" s="1"/>
  <c r="K2691" i="5" s="1"/>
  <c r="L2691" i="5" s="1"/>
  <c r="J2692" i="5" a="1"/>
  <c r="J2692" i="5" s="1"/>
  <c r="K2692" i="5" s="1"/>
  <c r="L2692" i="5" s="1"/>
  <c r="J2693" i="5" a="1"/>
  <c r="J2693" i="5" s="1"/>
  <c r="K2693" i="5" s="1"/>
  <c r="L2693" i="5" s="1"/>
  <c r="J2694" i="5" a="1"/>
  <c r="J2694" i="5" s="1"/>
  <c r="K2694" i="5" s="1"/>
  <c r="L2694" i="5" s="1"/>
  <c r="J2695" i="5" a="1"/>
  <c r="J2695" i="5" s="1"/>
  <c r="K2695" i="5" s="1"/>
  <c r="L2695" i="5" s="1"/>
  <c r="J2696" i="5" a="1"/>
  <c r="J2696" i="5" s="1"/>
  <c r="K2696" i="5" s="1"/>
  <c r="L2696" i="5" s="1"/>
  <c r="J2697" i="5" a="1"/>
  <c r="J2697" i="5" s="1"/>
  <c r="K2697" i="5" s="1"/>
  <c r="L2697" i="5" s="1"/>
  <c r="J2698" i="5" a="1"/>
  <c r="J2698" i="5" s="1"/>
  <c r="K2698" i="5" s="1"/>
  <c r="L2698" i="5" s="1"/>
  <c r="J2699" i="5" a="1"/>
  <c r="J2699" i="5" s="1"/>
  <c r="K2699" i="5" s="1"/>
  <c r="L2699" i="5" s="1"/>
  <c r="J2700" i="5" a="1"/>
  <c r="J2700" i="5" s="1"/>
  <c r="K2700" i="5" s="1"/>
  <c r="L2700" i="5" s="1"/>
  <c r="J2701" i="5" a="1"/>
  <c r="J2701" i="5" s="1"/>
  <c r="K2701" i="5" s="1"/>
  <c r="L2701" i="5" s="1"/>
  <c r="J2702" i="5" a="1"/>
  <c r="J2702" i="5" s="1"/>
  <c r="K2702" i="5" s="1"/>
  <c r="L2702" i="5" s="1"/>
  <c r="J2703" i="5" a="1"/>
  <c r="J2703" i="5" s="1"/>
  <c r="K2703" i="5" s="1"/>
  <c r="L2703" i="5" s="1"/>
  <c r="J2704" i="5" a="1"/>
  <c r="J2704" i="5" s="1"/>
  <c r="K2704" i="5" s="1"/>
  <c r="L2704" i="5" s="1"/>
  <c r="J2705" i="5" a="1"/>
  <c r="J2705" i="5" s="1"/>
  <c r="K2705" i="5" s="1"/>
  <c r="L2705" i="5" s="1"/>
  <c r="J2706" i="5" a="1"/>
  <c r="J2706" i="5" s="1"/>
  <c r="K2706" i="5" s="1"/>
  <c r="L2706" i="5" s="1"/>
  <c r="J2707" i="5" a="1"/>
  <c r="J2707" i="5" s="1"/>
  <c r="K2707" i="5" s="1"/>
  <c r="L2707" i="5" s="1"/>
  <c r="J2708" i="5" a="1"/>
  <c r="J2708" i="5" s="1"/>
  <c r="K2708" i="5" s="1"/>
  <c r="L2708" i="5" s="1"/>
  <c r="J2709" i="5" a="1"/>
  <c r="J2709" i="5" s="1"/>
  <c r="K2709" i="5" s="1"/>
  <c r="L2709" i="5" s="1"/>
  <c r="J2710" i="5" a="1"/>
  <c r="J2710" i="5" s="1"/>
  <c r="K2710" i="5" s="1"/>
  <c r="L2710" i="5" s="1"/>
  <c r="J2711" i="5" a="1"/>
  <c r="J2711" i="5" s="1"/>
  <c r="K2711" i="5" s="1"/>
  <c r="L2711" i="5" s="1"/>
  <c r="J2712" i="5" a="1"/>
  <c r="J2712" i="5" s="1"/>
  <c r="K2712" i="5" s="1"/>
  <c r="L2712" i="5" s="1"/>
  <c r="J2713" i="5" a="1"/>
  <c r="J2713" i="5" s="1"/>
  <c r="K2713" i="5" s="1"/>
  <c r="L2713" i="5" s="1"/>
  <c r="J2714" i="5" a="1"/>
  <c r="J2714" i="5" s="1"/>
  <c r="K2714" i="5" s="1"/>
  <c r="L2714" i="5" s="1"/>
  <c r="J2715" i="5" a="1"/>
  <c r="J2715" i="5" s="1"/>
  <c r="K2715" i="5" s="1"/>
  <c r="L2715" i="5" s="1"/>
  <c r="J2716" i="5" a="1"/>
  <c r="J2716" i="5" s="1"/>
  <c r="K2716" i="5" s="1"/>
  <c r="L2716" i="5" s="1"/>
  <c r="J2717" i="5" a="1"/>
  <c r="J2717" i="5" s="1"/>
  <c r="K2717" i="5" s="1"/>
  <c r="L2717" i="5" s="1"/>
  <c r="J2718" i="5" a="1"/>
  <c r="J2718" i="5" s="1"/>
  <c r="K2718" i="5" s="1"/>
  <c r="L2718" i="5" s="1"/>
  <c r="J2719" i="5" a="1"/>
  <c r="J2719" i="5" s="1"/>
  <c r="K2719" i="5" s="1"/>
  <c r="L2719" i="5" s="1"/>
  <c r="J2720" i="5" a="1"/>
  <c r="J2720" i="5" s="1"/>
  <c r="K2720" i="5" s="1"/>
  <c r="L2720" i="5" s="1"/>
  <c r="J2721" i="5" a="1"/>
  <c r="J2721" i="5" s="1"/>
  <c r="K2721" i="5" s="1"/>
  <c r="L2721" i="5" s="1"/>
  <c r="J2722" i="5" a="1"/>
  <c r="J2722" i="5" s="1"/>
  <c r="K2722" i="5" s="1"/>
  <c r="L2722" i="5" s="1"/>
  <c r="J2723" i="5" a="1"/>
  <c r="J2723" i="5" s="1"/>
  <c r="K2723" i="5" s="1"/>
  <c r="L2723" i="5" s="1"/>
  <c r="J2724" i="5" a="1"/>
  <c r="J2724" i="5" s="1"/>
  <c r="K2724" i="5" s="1"/>
  <c r="L2724" i="5" s="1"/>
  <c r="J2725" i="5" a="1"/>
  <c r="J2725" i="5" s="1"/>
  <c r="K2725" i="5" s="1"/>
  <c r="L2725" i="5" s="1"/>
  <c r="J2726" i="5" a="1"/>
  <c r="J2726" i="5" s="1"/>
  <c r="K2726" i="5" s="1"/>
  <c r="L2726" i="5" s="1"/>
  <c r="J2727" i="5" a="1"/>
  <c r="J2727" i="5" s="1"/>
  <c r="K2727" i="5" s="1"/>
  <c r="L2727" i="5" s="1"/>
  <c r="J2728" i="5" a="1"/>
  <c r="J2728" i="5" s="1"/>
  <c r="K2728" i="5" s="1"/>
  <c r="L2728" i="5" s="1"/>
  <c r="J2729" i="5" a="1"/>
  <c r="J2729" i="5" s="1"/>
  <c r="K2729" i="5" s="1"/>
  <c r="L2729" i="5" s="1"/>
  <c r="J2730" i="5" a="1"/>
  <c r="J2730" i="5" s="1"/>
  <c r="K2730" i="5" s="1"/>
  <c r="L2730" i="5" s="1"/>
  <c r="J2731" i="5" a="1"/>
  <c r="J2731" i="5" s="1"/>
  <c r="K2731" i="5" s="1"/>
  <c r="L2731" i="5" s="1"/>
  <c r="J2732" i="5" a="1"/>
  <c r="J2732" i="5" s="1"/>
  <c r="K2732" i="5" s="1"/>
  <c r="L2732" i="5" s="1"/>
  <c r="J2733" i="5" a="1"/>
  <c r="J2733" i="5" s="1"/>
  <c r="K2733" i="5" s="1"/>
  <c r="L2733" i="5" s="1"/>
  <c r="J2734" i="5" a="1"/>
  <c r="J2734" i="5" s="1"/>
  <c r="K2734" i="5" s="1"/>
  <c r="L2734" i="5" s="1"/>
  <c r="J2735" i="5" a="1"/>
  <c r="J2735" i="5" s="1"/>
  <c r="K2735" i="5" s="1"/>
  <c r="L2735" i="5" s="1"/>
  <c r="J2736" i="5" a="1"/>
  <c r="J2736" i="5" s="1"/>
  <c r="K2736" i="5" s="1"/>
  <c r="L2736" i="5" s="1"/>
  <c r="J2737" i="5" a="1"/>
  <c r="J2737" i="5" s="1"/>
  <c r="K2737" i="5" s="1"/>
  <c r="L2737" i="5" s="1"/>
  <c r="J2738" i="5" a="1"/>
  <c r="J2738" i="5" s="1"/>
  <c r="K2738" i="5" s="1"/>
  <c r="L2738" i="5" s="1"/>
  <c r="J2739" i="5" a="1"/>
  <c r="J2739" i="5" s="1"/>
  <c r="K2739" i="5" s="1"/>
  <c r="L2739" i="5" s="1"/>
  <c r="J2740" i="5" a="1"/>
  <c r="J2740" i="5" s="1"/>
  <c r="K2740" i="5" s="1"/>
  <c r="L2740" i="5" s="1"/>
  <c r="J2741" i="5" a="1"/>
  <c r="J2741" i="5" s="1"/>
  <c r="K2741" i="5" s="1"/>
  <c r="L2741" i="5" s="1"/>
  <c r="J2742" i="5" a="1"/>
  <c r="J2742" i="5" s="1"/>
  <c r="K2742" i="5" s="1"/>
  <c r="L2742" i="5" s="1"/>
  <c r="J2743" i="5" a="1"/>
  <c r="J2743" i="5" s="1"/>
  <c r="K2743" i="5" s="1"/>
  <c r="L2743" i="5" s="1"/>
  <c r="J2744" i="5" a="1"/>
  <c r="J2744" i="5" s="1"/>
  <c r="K2744" i="5" s="1"/>
  <c r="L2744" i="5" s="1"/>
  <c r="J2745" i="5" a="1"/>
  <c r="J2745" i="5" s="1"/>
  <c r="K2745" i="5" s="1"/>
  <c r="L2745" i="5" s="1"/>
  <c r="J2746" i="5" a="1"/>
  <c r="J2746" i="5" s="1"/>
  <c r="K2746" i="5" s="1"/>
  <c r="L2746" i="5" s="1"/>
  <c r="J2747" i="5" a="1"/>
  <c r="J2747" i="5" s="1"/>
  <c r="K2747" i="5" s="1"/>
  <c r="L2747" i="5" s="1"/>
  <c r="J2748" i="5" a="1"/>
  <c r="J2748" i="5" s="1"/>
  <c r="K2748" i="5" s="1"/>
  <c r="L2748" i="5" s="1"/>
  <c r="J2749" i="5" a="1"/>
  <c r="J2749" i="5" s="1"/>
  <c r="K2749" i="5" s="1"/>
  <c r="L2749" i="5" s="1"/>
  <c r="J2750" i="5" a="1"/>
  <c r="J2750" i="5" s="1"/>
  <c r="K2750" i="5" s="1"/>
  <c r="L2750" i="5" s="1"/>
  <c r="J2751" i="5" a="1"/>
  <c r="J2751" i="5" s="1"/>
  <c r="K2751" i="5" s="1"/>
  <c r="L2751" i="5" s="1"/>
  <c r="J2752" i="5" a="1"/>
  <c r="J2752" i="5" s="1"/>
  <c r="K2752" i="5" s="1"/>
  <c r="L2752" i="5" s="1"/>
  <c r="J2753" i="5" a="1"/>
  <c r="J2753" i="5" s="1"/>
  <c r="K2753" i="5" s="1"/>
  <c r="L2753" i="5" s="1"/>
  <c r="J2754" i="5" a="1"/>
  <c r="J2754" i="5" s="1"/>
  <c r="K2754" i="5" s="1"/>
  <c r="L2754" i="5" s="1"/>
  <c r="J2755" i="5" a="1"/>
  <c r="J2755" i="5" s="1"/>
  <c r="K2755" i="5" s="1"/>
  <c r="L2755" i="5" s="1"/>
  <c r="J2756" i="5" a="1"/>
  <c r="J2756" i="5" s="1"/>
  <c r="K2756" i="5" s="1"/>
  <c r="L2756" i="5" s="1"/>
  <c r="J2757" i="5" a="1"/>
  <c r="J2757" i="5" s="1"/>
  <c r="K2757" i="5" s="1"/>
  <c r="L2757" i="5" s="1"/>
  <c r="J2758" i="5" a="1"/>
  <c r="J2758" i="5" s="1"/>
  <c r="K2758" i="5" s="1"/>
  <c r="L2758" i="5" s="1"/>
  <c r="J2759" i="5" a="1"/>
  <c r="J2759" i="5" s="1"/>
  <c r="K2759" i="5" s="1"/>
  <c r="L2759" i="5" s="1"/>
  <c r="J2760" i="5" a="1"/>
  <c r="J2760" i="5" s="1"/>
  <c r="K2760" i="5" s="1"/>
  <c r="L2760" i="5" s="1"/>
  <c r="J2761" i="5" a="1"/>
  <c r="J2761" i="5" s="1"/>
  <c r="K2761" i="5" s="1"/>
  <c r="L2761" i="5" s="1"/>
  <c r="J2762" i="5" a="1"/>
  <c r="J2762" i="5" s="1"/>
  <c r="K2762" i="5" s="1"/>
  <c r="L2762" i="5" s="1"/>
  <c r="J2763" i="5" a="1"/>
  <c r="J2763" i="5" s="1"/>
  <c r="K2763" i="5" s="1"/>
  <c r="L2763" i="5" s="1"/>
  <c r="J2764" i="5" a="1"/>
  <c r="J2764" i="5" s="1"/>
  <c r="K2764" i="5" s="1"/>
  <c r="L2764" i="5" s="1"/>
  <c r="J2765" i="5" a="1"/>
  <c r="J2765" i="5" s="1"/>
  <c r="K2765" i="5" s="1"/>
  <c r="L2765" i="5" s="1"/>
  <c r="J2766" i="5" a="1"/>
  <c r="J2766" i="5" s="1"/>
  <c r="K2766" i="5" s="1"/>
  <c r="L2766" i="5" s="1"/>
  <c r="J2767" i="5" a="1"/>
  <c r="J2767" i="5" s="1"/>
  <c r="K2767" i="5" s="1"/>
  <c r="L2767" i="5" s="1"/>
  <c r="J2768" i="5" a="1"/>
  <c r="J2768" i="5" s="1"/>
  <c r="K2768" i="5" s="1"/>
  <c r="L2768" i="5" s="1"/>
  <c r="J2769" i="5" a="1"/>
  <c r="J2769" i="5" s="1"/>
  <c r="K2769" i="5" s="1"/>
  <c r="L2769" i="5" s="1"/>
  <c r="J2770" i="5" a="1"/>
  <c r="J2770" i="5" s="1"/>
  <c r="K2770" i="5" s="1"/>
  <c r="L2770" i="5" s="1"/>
  <c r="J2771" i="5" a="1"/>
  <c r="J2771" i="5" s="1"/>
  <c r="K2771" i="5" s="1"/>
  <c r="L2771" i="5" s="1"/>
  <c r="J2772" i="5" a="1"/>
  <c r="J2772" i="5" s="1"/>
  <c r="K2772" i="5" s="1"/>
  <c r="L2772" i="5" s="1"/>
  <c r="J2773" i="5" a="1"/>
  <c r="J2773" i="5" s="1"/>
  <c r="K2773" i="5" s="1"/>
  <c r="L2773" i="5" s="1"/>
  <c r="J2774" i="5" a="1"/>
  <c r="J2774" i="5" s="1"/>
  <c r="K2774" i="5" s="1"/>
  <c r="L2774" i="5" s="1"/>
  <c r="J2775" i="5" a="1"/>
  <c r="J2775" i="5" s="1"/>
  <c r="K2775" i="5" s="1"/>
  <c r="L2775" i="5" s="1"/>
  <c r="J2776" i="5" a="1"/>
  <c r="J2776" i="5" s="1"/>
  <c r="K2776" i="5" s="1"/>
  <c r="L2776" i="5" s="1"/>
  <c r="J2777" i="5" a="1"/>
  <c r="J2777" i="5" s="1"/>
  <c r="K2777" i="5" s="1"/>
  <c r="L2777" i="5" s="1"/>
  <c r="J2778" i="5" a="1"/>
  <c r="J2778" i="5" s="1"/>
  <c r="K2778" i="5" s="1"/>
  <c r="L2778" i="5" s="1"/>
  <c r="J2779" i="5" a="1"/>
  <c r="J2779" i="5" s="1"/>
  <c r="K2779" i="5" s="1"/>
  <c r="L2779" i="5" s="1"/>
  <c r="J2780" i="5" a="1"/>
  <c r="J2780" i="5" s="1"/>
  <c r="K2780" i="5" s="1"/>
  <c r="L2780" i="5" s="1"/>
  <c r="J2781" i="5" a="1"/>
  <c r="J2781" i="5" s="1"/>
  <c r="K2781" i="5" s="1"/>
  <c r="L2781" i="5" s="1"/>
  <c r="J2782" i="5" a="1"/>
  <c r="J2782" i="5" s="1"/>
  <c r="K2782" i="5" s="1"/>
  <c r="L2782" i="5" s="1"/>
  <c r="J2783" i="5" a="1"/>
  <c r="J2783" i="5" s="1"/>
  <c r="K2783" i="5" s="1"/>
  <c r="L2783" i="5" s="1"/>
  <c r="J2784" i="5" a="1"/>
  <c r="J2784" i="5" s="1"/>
  <c r="K2784" i="5" s="1"/>
  <c r="L2784" i="5" s="1"/>
  <c r="J2785" i="5" a="1"/>
  <c r="J2785" i="5" s="1"/>
  <c r="K2785" i="5" s="1"/>
  <c r="L2785" i="5" s="1"/>
  <c r="J2786" i="5" a="1"/>
  <c r="J2786" i="5" s="1"/>
  <c r="K2786" i="5" s="1"/>
  <c r="L2786" i="5" s="1"/>
  <c r="J2787" i="5" a="1"/>
  <c r="J2787" i="5" s="1"/>
  <c r="K2787" i="5" s="1"/>
  <c r="L2787" i="5" s="1"/>
  <c r="J2788" i="5" a="1"/>
  <c r="J2788" i="5" s="1"/>
  <c r="K2788" i="5" s="1"/>
  <c r="L2788" i="5" s="1"/>
  <c r="J2789" i="5" a="1"/>
  <c r="J2789" i="5" s="1"/>
  <c r="K2789" i="5" s="1"/>
  <c r="L2789" i="5" s="1"/>
  <c r="J2790" i="5" a="1"/>
  <c r="J2790" i="5" s="1"/>
  <c r="K2790" i="5" s="1"/>
  <c r="L2790" i="5" s="1"/>
  <c r="J2791" i="5" a="1"/>
  <c r="J2791" i="5" s="1"/>
  <c r="K2791" i="5" s="1"/>
  <c r="L2791" i="5" s="1"/>
  <c r="J2792" i="5" a="1"/>
  <c r="J2792" i="5" s="1"/>
  <c r="K2792" i="5" s="1"/>
  <c r="L2792" i="5" s="1"/>
  <c r="J2793" i="5" a="1"/>
  <c r="J2793" i="5" s="1"/>
  <c r="K2793" i="5" s="1"/>
  <c r="L2793" i="5" s="1"/>
  <c r="J2794" i="5" a="1"/>
  <c r="J2794" i="5" s="1"/>
  <c r="K2794" i="5" s="1"/>
  <c r="L2794" i="5" s="1"/>
  <c r="J2795" i="5" a="1"/>
  <c r="J2795" i="5" s="1"/>
  <c r="K2795" i="5" s="1"/>
  <c r="L2795" i="5" s="1"/>
  <c r="J2796" i="5" a="1"/>
  <c r="J2796" i="5" s="1"/>
  <c r="K2796" i="5" s="1"/>
  <c r="L2796" i="5" s="1"/>
  <c r="J2797" i="5" a="1"/>
  <c r="J2797" i="5" s="1"/>
  <c r="K2797" i="5" s="1"/>
  <c r="L2797" i="5" s="1"/>
  <c r="J2798" i="5" a="1"/>
  <c r="J2798" i="5" s="1"/>
  <c r="K2798" i="5" s="1"/>
  <c r="L2798" i="5" s="1"/>
  <c r="J2799" i="5" a="1"/>
  <c r="J2799" i="5" s="1"/>
  <c r="K2799" i="5" s="1"/>
  <c r="L2799" i="5" s="1"/>
  <c r="J2800" i="5" a="1"/>
  <c r="J2800" i="5" s="1"/>
  <c r="K2800" i="5" s="1"/>
  <c r="L2800" i="5" s="1"/>
  <c r="J2801" i="5" a="1"/>
  <c r="J2801" i="5" s="1"/>
  <c r="K2801" i="5" s="1"/>
  <c r="L2801" i="5" s="1"/>
  <c r="J2802" i="5" a="1"/>
  <c r="J2802" i="5" s="1"/>
  <c r="K2802" i="5" s="1"/>
  <c r="L2802" i="5" s="1"/>
  <c r="J2803" i="5" a="1"/>
  <c r="J2803" i="5" s="1"/>
  <c r="K2803" i="5" s="1"/>
  <c r="L2803" i="5" s="1"/>
  <c r="J2804" i="5" a="1"/>
  <c r="J2804" i="5" s="1"/>
  <c r="K2804" i="5" s="1"/>
  <c r="L2804" i="5" s="1"/>
  <c r="J2805" i="5" a="1"/>
  <c r="J2805" i="5" s="1"/>
  <c r="K2805" i="5" s="1"/>
  <c r="L2805" i="5" s="1"/>
  <c r="J2806" i="5" a="1"/>
  <c r="J2806" i="5" s="1"/>
  <c r="K2806" i="5" s="1"/>
  <c r="L2806" i="5" s="1"/>
  <c r="J2807" i="5" a="1"/>
  <c r="J2807" i="5" s="1"/>
  <c r="K2807" i="5" s="1"/>
  <c r="L2807" i="5" s="1"/>
  <c r="J2808" i="5" a="1"/>
  <c r="J2808" i="5" s="1"/>
  <c r="K2808" i="5" s="1"/>
  <c r="L2808" i="5" s="1"/>
  <c r="J2809" i="5" a="1"/>
  <c r="J2809" i="5" s="1"/>
  <c r="K2809" i="5" s="1"/>
  <c r="L2809" i="5" s="1"/>
  <c r="J2810" i="5" a="1"/>
  <c r="J2810" i="5" s="1"/>
  <c r="K2810" i="5" s="1"/>
  <c r="L2810" i="5" s="1"/>
  <c r="J2811" i="5" a="1"/>
  <c r="J2811" i="5" s="1"/>
  <c r="K2811" i="5" s="1"/>
  <c r="L2811" i="5" s="1"/>
  <c r="J2812" i="5" a="1"/>
  <c r="J2812" i="5" s="1"/>
  <c r="K2812" i="5" s="1"/>
  <c r="L2812" i="5" s="1"/>
  <c r="J2813" i="5" a="1"/>
  <c r="J2813" i="5" s="1"/>
  <c r="K2813" i="5" s="1"/>
  <c r="L2813" i="5" s="1"/>
  <c r="J2814" i="5" a="1"/>
  <c r="J2814" i="5" s="1"/>
  <c r="K2814" i="5" s="1"/>
  <c r="L2814" i="5" s="1"/>
  <c r="J2815" i="5" a="1"/>
  <c r="J2815" i="5" s="1"/>
  <c r="K2815" i="5" s="1"/>
  <c r="L2815" i="5" s="1"/>
  <c r="J2816" i="5" a="1"/>
  <c r="J2816" i="5" s="1"/>
  <c r="K2816" i="5" s="1"/>
  <c r="L2816" i="5" s="1"/>
  <c r="J2817" i="5" a="1"/>
  <c r="J2817" i="5" s="1"/>
  <c r="K2817" i="5" s="1"/>
  <c r="L2817" i="5" s="1"/>
  <c r="J2818" i="5" a="1"/>
  <c r="J2818" i="5" s="1"/>
  <c r="K2818" i="5" s="1"/>
  <c r="L2818" i="5" s="1"/>
  <c r="J2819" i="5" a="1"/>
  <c r="J2819" i="5" s="1"/>
  <c r="K2819" i="5" s="1"/>
  <c r="L2819" i="5" s="1"/>
  <c r="J2820" i="5" a="1"/>
  <c r="J2820" i="5" s="1"/>
  <c r="K2820" i="5" s="1"/>
  <c r="L2820" i="5" s="1"/>
  <c r="J2821" i="5" a="1"/>
  <c r="J2821" i="5" s="1"/>
  <c r="K2821" i="5" s="1"/>
  <c r="L2821" i="5" s="1"/>
  <c r="J2822" i="5" a="1"/>
  <c r="J2822" i="5" s="1"/>
  <c r="K2822" i="5" s="1"/>
  <c r="L2822" i="5" s="1"/>
  <c r="J2823" i="5" a="1"/>
  <c r="J2823" i="5" s="1"/>
  <c r="K2823" i="5" s="1"/>
  <c r="L2823" i="5" s="1"/>
  <c r="J2824" i="5" a="1"/>
  <c r="J2824" i="5" s="1"/>
  <c r="K2824" i="5" s="1"/>
  <c r="L2824" i="5" s="1"/>
  <c r="J2825" i="5" a="1"/>
  <c r="J2825" i="5" s="1"/>
  <c r="K2825" i="5" s="1"/>
  <c r="L2825" i="5" s="1"/>
  <c r="J2826" i="5" a="1"/>
  <c r="J2826" i="5" s="1"/>
  <c r="K2826" i="5" s="1"/>
  <c r="L2826" i="5" s="1"/>
  <c r="J2827" i="5" a="1"/>
  <c r="J2827" i="5" s="1"/>
  <c r="K2827" i="5" s="1"/>
  <c r="L2827" i="5" s="1"/>
  <c r="J2828" i="5" a="1"/>
  <c r="J2828" i="5" s="1"/>
  <c r="K2828" i="5" s="1"/>
  <c r="L2828" i="5" s="1"/>
  <c r="J2829" i="5" a="1"/>
  <c r="J2829" i="5" s="1"/>
  <c r="K2829" i="5" s="1"/>
  <c r="L2829" i="5" s="1"/>
  <c r="J2830" i="5" a="1"/>
  <c r="J2830" i="5" s="1"/>
  <c r="K2830" i="5" s="1"/>
  <c r="L2830" i="5" s="1"/>
  <c r="J2831" i="5" a="1"/>
  <c r="J2831" i="5" s="1"/>
  <c r="J2832" i="5" a="1"/>
  <c r="J2832" i="5" s="1"/>
  <c r="K2832" i="5" s="1"/>
  <c r="L2832" i="5" s="1"/>
  <c r="J2833" i="5" a="1"/>
  <c r="J2833" i="5" s="1"/>
  <c r="K2833" i="5" s="1"/>
  <c r="L2833" i="5" s="1"/>
  <c r="J2834" i="5" a="1"/>
  <c r="J2834" i="5" s="1"/>
  <c r="K2834" i="5" s="1"/>
  <c r="L2834" i="5" s="1"/>
  <c r="J2835" i="5" a="1"/>
  <c r="J2835" i="5" s="1"/>
  <c r="K2835" i="5" s="1"/>
  <c r="L2835" i="5" s="1"/>
  <c r="J2836" i="5" a="1"/>
  <c r="J2836" i="5" s="1"/>
  <c r="K2836" i="5" s="1"/>
  <c r="L2836" i="5" s="1"/>
  <c r="J2837" i="5" a="1"/>
  <c r="J2837" i="5" s="1"/>
  <c r="K2837" i="5" s="1"/>
  <c r="L2837" i="5" s="1"/>
  <c r="J2838" i="5" a="1"/>
  <c r="J2838" i="5" s="1"/>
  <c r="K2838" i="5" s="1"/>
  <c r="L2838" i="5" s="1"/>
  <c r="J2839" i="5" a="1"/>
  <c r="J2839" i="5" s="1"/>
  <c r="K2839" i="5" s="1"/>
  <c r="L2839" i="5" s="1"/>
  <c r="J2840" i="5" a="1"/>
  <c r="J2840" i="5" s="1"/>
  <c r="K2840" i="5" s="1"/>
  <c r="L2840" i="5" s="1"/>
  <c r="J2841" i="5" a="1"/>
  <c r="J2841" i="5" s="1"/>
  <c r="K2841" i="5" s="1"/>
  <c r="L2841" i="5" s="1"/>
  <c r="J2842" i="5" a="1"/>
  <c r="J2842" i="5" s="1"/>
  <c r="K2842" i="5" s="1"/>
  <c r="L2842" i="5" s="1"/>
  <c r="J2843" i="5" a="1"/>
  <c r="J2843" i="5" s="1"/>
  <c r="K2843" i="5" s="1"/>
  <c r="L2843" i="5" s="1"/>
  <c r="J2844" i="5" a="1"/>
  <c r="J2844" i="5" s="1"/>
  <c r="K2844" i="5" s="1"/>
  <c r="L2844" i="5" s="1"/>
  <c r="J2845" i="5" a="1"/>
  <c r="J2845" i="5" s="1"/>
  <c r="K2845" i="5" s="1"/>
  <c r="L2845" i="5" s="1"/>
  <c r="J2846" i="5" a="1"/>
  <c r="J2846" i="5" s="1"/>
  <c r="K2846" i="5" s="1"/>
  <c r="L2846" i="5" s="1"/>
  <c r="J2847" i="5" a="1"/>
  <c r="J2847" i="5" s="1"/>
  <c r="J2848" i="5" a="1"/>
  <c r="J2848" i="5" s="1"/>
  <c r="K2848" i="5" s="1"/>
  <c r="L2848" i="5" s="1"/>
  <c r="J2849" i="5" a="1"/>
  <c r="J2849" i="5" s="1"/>
  <c r="K2849" i="5" s="1"/>
  <c r="L2849" i="5" s="1"/>
  <c r="J2850" i="5" a="1"/>
  <c r="J2850" i="5" s="1"/>
  <c r="K2850" i="5" s="1"/>
  <c r="L2850" i="5" s="1"/>
  <c r="J2851" i="5" a="1"/>
  <c r="J2851" i="5" s="1"/>
  <c r="K2851" i="5" s="1"/>
  <c r="L2851" i="5" s="1"/>
  <c r="J2852" i="5" a="1"/>
  <c r="J2852" i="5" s="1"/>
  <c r="K2852" i="5" s="1"/>
  <c r="L2852" i="5" s="1"/>
  <c r="J2853" i="5" a="1"/>
  <c r="J2853" i="5" s="1"/>
  <c r="K2853" i="5" s="1"/>
  <c r="L2853" i="5" s="1"/>
  <c r="J2854" i="5" a="1"/>
  <c r="J2854" i="5" s="1"/>
  <c r="K2854" i="5" s="1"/>
  <c r="L2854" i="5" s="1"/>
  <c r="J2855" i="5" a="1"/>
  <c r="J2855" i="5" s="1"/>
  <c r="K2855" i="5" s="1"/>
  <c r="L2855" i="5" s="1"/>
  <c r="J2856" i="5" a="1"/>
  <c r="J2856" i="5" s="1"/>
  <c r="K2856" i="5" s="1"/>
  <c r="L2856" i="5" s="1"/>
  <c r="J2857" i="5" a="1"/>
  <c r="J2857" i="5" s="1"/>
  <c r="K2857" i="5" s="1"/>
  <c r="L2857" i="5" s="1"/>
  <c r="J2858" i="5" a="1"/>
  <c r="J2858" i="5" s="1"/>
  <c r="K2858" i="5" s="1"/>
  <c r="L2858" i="5" s="1"/>
  <c r="J2859" i="5" a="1"/>
  <c r="J2859" i="5" s="1"/>
  <c r="K2859" i="5" s="1"/>
  <c r="L2859" i="5" s="1"/>
  <c r="J2860" i="5" a="1"/>
  <c r="J2860" i="5" s="1"/>
  <c r="K2860" i="5" s="1"/>
  <c r="L2860" i="5" s="1"/>
  <c r="J2861" i="5" a="1"/>
  <c r="J2861" i="5" s="1"/>
  <c r="K2861" i="5" s="1"/>
  <c r="L2861" i="5" s="1"/>
  <c r="J2862" i="5" a="1"/>
  <c r="J2862" i="5" s="1"/>
  <c r="K2862" i="5" s="1"/>
  <c r="L2862" i="5" s="1"/>
  <c r="J2863" i="5" a="1"/>
  <c r="J2863" i="5" s="1"/>
  <c r="K2863" i="5" s="1"/>
  <c r="L2863" i="5" s="1"/>
  <c r="J2864" i="5" a="1"/>
  <c r="J2864" i="5" s="1"/>
  <c r="K2864" i="5" s="1"/>
  <c r="L2864" i="5" s="1"/>
  <c r="J2865" i="5" a="1"/>
  <c r="J2865" i="5" s="1"/>
  <c r="K2865" i="5" s="1"/>
  <c r="L2865" i="5" s="1"/>
  <c r="J2866" i="5" a="1"/>
  <c r="J2866" i="5" s="1"/>
  <c r="K2866" i="5" s="1"/>
  <c r="L2866" i="5" s="1"/>
  <c r="J2867" i="5" a="1"/>
  <c r="J2867" i="5" s="1"/>
  <c r="K2867" i="5" s="1"/>
  <c r="L2867" i="5" s="1"/>
  <c r="J2868" i="5" a="1"/>
  <c r="J2868" i="5" s="1"/>
  <c r="K2868" i="5" s="1"/>
  <c r="L2868" i="5" s="1"/>
  <c r="J2869" i="5" a="1"/>
  <c r="J2869" i="5" s="1"/>
  <c r="K2869" i="5" s="1"/>
  <c r="L2869" i="5" s="1"/>
  <c r="J2870" i="5" a="1"/>
  <c r="J2870" i="5" s="1"/>
  <c r="K2870" i="5" s="1"/>
  <c r="L2870" i="5" s="1"/>
  <c r="J2871" i="5" a="1"/>
  <c r="J2871" i="5" s="1"/>
  <c r="K2871" i="5" s="1"/>
  <c r="L2871" i="5" s="1"/>
  <c r="J2872" i="5" a="1"/>
  <c r="J2872" i="5" s="1"/>
  <c r="K2872" i="5" s="1"/>
  <c r="L2872" i="5" s="1"/>
  <c r="J2873" i="5" a="1"/>
  <c r="J2873" i="5" s="1"/>
  <c r="K2873" i="5" s="1"/>
  <c r="L2873" i="5" s="1"/>
  <c r="J2874" i="5" a="1"/>
  <c r="J2874" i="5" s="1"/>
  <c r="K2874" i="5" s="1"/>
  <c r="L2874" i="5" s="1"/>
  <c r="J2875" i="5" a="1"/>
  <c r="J2875" i="5" s="1"/>
  <c r="K2875" i="5" s="1"/>
  <c r="L2875" i="5" s="1"/>
  <c r="J2876" i="5" a="1"/>
  <c r="J2876" i="5" s="1"/>
  <c r="K2876" i="5" s="1"/>
  <c r="L2876" i="5" s="1"/>
  <c r="J2877" i="5" a="1"/>
  <c r="J2877" i="5" s="1"/>
  <c r="K2877" i="5" s="1"/>
  <c r="L2877" i="5" s="1"/>
  <c r="J2878" i="5" a="1"/>
  <c r="J2878" i="5" s="1"/>
  <c r="K2878" i="5" s="1"/>
  <c r="L2878" i="5" s="1"/>
  <c r="J2879" i="5" a="1"/>
  <c r="J2879" i="5" s="1"/>
  <c r="K2879" i="5" s="1"/>
  <c r="L2879" i="5" s="1"/>
  <c r="J2880" i="5" a="1"/>
  <c r="J2880" i="5" s="1"/>
  <c r="K2880" i="5" s="1"/>
  <c r="L2880" i="5" s="1"/>
  <c r="J2881" i="5" a="1"/>
  <c r="J2881" i="5" s="1"/>
  <c r="K2881" i="5" s="1"/>
  <c r="L2881" i="5" s="1"/>
  <c r="J2882" i="5" a="1"/>
  <c r="J2882" i="5" s="1"/>
  <c r="K2882" i="5" s="1"/>
  <c r="L2882" i="5" s="1"/>
  <c r="J2883" i="5" a="1"/>
  <c r="J2883" i="5" s="1"/>
  <c r="K2883" i="5" s="1"/>
  <c r="L2883" i="5" s="1"/>
  <c r="J2884" i="5" a="1"/>
  <c r="J2884" i="5" s="1"/>
  <c r="K2884" i="5" s="1"/>
  <c r="L2884" i="5" s="1"/>
  <c r="J2885" i="5" a="1"/>
  <c r="J2885" i="5" s="1"/>
  <c r="K2885" i="5" s="1"/>
  <c r="L2885" i="5" s="1"/>
  <c r="J2886" i="5" a="1"/>
  <c r="J2886" i="5" s="1"/>
  <c r="K2886" i="5" s="1"/>
  <c r="L2886" i="5" s="1"/>
  <c r="J2887" i="5" a="1"/>
  <c r="J2887" i="5" s="1"/>
  <c r="K2887" i="5" s="1"/>
  <c r="L2887" i="5" s="1"/>
  <c r="J2888" i="5" a="1"/>
  <c r="J2888" i="5" s="1"/>
  <c r="K2888" i="5" s="1"/>
  <c r="L2888" i="5" s="1"/>
  <c r="J2889" i="5" a="1"/>
  <c r="J2889" i="5" s="1"/>
  <c r="K2889" i="5" s="1"/>
  <c r="L2889" i="5" s="1"/>
  <c r="J2890" i="5" a="1"/>
  <c r="J2890" i="5" s="1"/>
  <c r="K2890" i="5" s="1"/>
  <c r="L2890" i="5" s="1"/>
  <c r="J2891" i="5" a="1"/>
  <c r="J2891" i="5" s="1"/>
  <c r="K2891" i="5" s="1"/>
  <c r="L2891" i="5" s="1"/>
  <c r="J2892" i="5" a="1"/>
  <c r="J2892" i="5" s="1"/>
  <c r="K2892" i="5" s="1"/>
  <c r="L2892" i="5" s="1"/>
  <c r="J2893" i="5" a="1"/>
  <c r="J2893" i="5" s="1"/>
  <c r="K2893" i="5" s="1"/>
  <c r="L2893" i="5" s="1"/>
  <c r="J2894" i="5" a="1"/>
  <c r="J2894" i="5" s="1"/>
  <c r="K2894" i="5" s="1"/>
  <c r="L2894" i="5" s="1"/>
  <c r="J2895" i="5" a="1"/>
  <c r="J2895" i="5" s="1"/>
  <c r="K2895" i="5" s="1"/>
  <c r="L2895" i="5" s="1"/>
  <c r="J2896" i="5" a="1"/>
  <c r="J2896" i="5" s="1"/>
  <c r="K2896" i="5" s="1"/>
  <c r="L2896" i="5" s="1"/>
  <c r="J2897" i="5" a="1"/>
  <c r="J2897" i="5" s="1"/>
  <c r="K2897" i="5" s="1"/>
  <c r="L2897" i="5" s="1"/>
  <c r="J2898" i="5" a="1"/>
  <c r="J2898" i="5" s="1"/>
  <c r="K2898" i="5" s="1"/>
  <c r="L2898" i="5" s="1"/>
  <c r="J2899" i="5" a="1"/>
  <c r="J2899" i="5" s="1"/>
  <c r="K2899" i="5" s="1"/>
  <c r="L2899" i="5" s="1"/>
  <c r="J2900" i="5" a="1"/>
  <c r="J2900" i="5" s="1"/>
  <c r="K2900" i="5" s="1"/>
  <c r="L2900" i="5" s="1"/>
  <c r="J2901" i="5" a="1"/>
  <c r="J2901" i="5" s="1"/>
  <c r="K2901" i="5" s="1"/>
  <c r="L2901" i="5" s="1"/>
  <c r="J2902" i="5" a="1"/>
  <c r="J2902" i="5" s="1"/>
  <c r="K2902" i="5" s="1"/>
  <c r="L2902" i="5" s="1"/>
  <c r="J2903" i="5" a="1"/>
  <c r="J2903" i="5" s="1"/>
  <c r="K2903" i="5" s="1"/>
  <c r="L2903" i="5" s="1"/>
  <c r="J2904" i="5" a="1"/>
  <c r="J2904" i="5" s="1"/>
  <c r="K2904" i="5" s="1"/>
  <c r="L2904" i="5" s="1"/>
  <c r="J2905" i="5" a="1"/>
  <c r="J2905" i="5" s="1"/>
  <c r="K2905" i="5" s="1"/>
  <c r="L2905" i="5" s="1"/>
  <c r="J2906" i="5" a="1"/>
  <c r="J2906" i="5" s="1"/>
  <c r="K2906" i="5" s="1"/>
  <c r="L2906" i="5" s="1"/>
  <c r="J2907" i="5" a="1"/>
  <c r="J2907" i="5" s="1"/>
  <c r="K2907" i="5" s="1"/>
  <c r="L2907" i="5" s="1"/>
  <c r="J2908" i="5" a="1"/>
  <c r="J2908" i="5" s="1"/>
  <c r="K2908" i="5" s="1"/>
  <c r="L2908" i="5" s="1"/>
  <c r="J2909" i="5" a="1"/>
  <c r="J2909" i="5" s="1"/>
  <c r="K2909" i="5" s="1"/>
  <c r="L2909" i="5" s="1"/>
  <c r="J2910" i="5" a="1"/>
  <c r="J2910" i="5" s="1"/>
  <c r="K2910" i="5" s="1"/>
  <c r="L2910" i="5" s="1"/>
  <c r="J2911" i="5" a="1"/>
  <c r="J2911" i="5" s="1"/>
  <c r="K2911" i="5" s="1"/>
  <c r="L2911" i="5" s="1"/>
  <c r="J2912" i="5" a="1"/>
  <c r="J2912" i="5" s="1"/>
  <c r="K2912" i="5" s="1"/>
  <c r="L2912" i="5" s="1"/>
  <c r="J2913" i="5" a="1"/>
  <c r="J2913" i="5" s="1"/>
  <c r="K2913" i="5" s="1"/>
  <c r="L2913" i="5" s="1"/>
  <c r="J2914" i="5" a="1"/>
  <c r="J2914" i="5" s="1"/>
  <c r="K2914" i="5" s="1"/>
  <c r="L2914" i="5" s="1"/>
  <c r="J2915" i="5" a="1"/>
  <c r="J2915" i="5" s="1"/>
  <c r="K2915" i="5" s="1"/>
  <c r="L2915" i="5" s="1"/>
  <c r="J2916" i="5" a="1"/>
  <c r="J2916" i="5" s="1"/>
  <c r="K2916" i="5" s="1"/>
  <c r="L2916" i="5" s="1"/>
  <c r="J2917" i="5" a="1"/>
  <c r="J2917" i="5" s="1"/>
  <c r="K2917" i="5" s="1"/>
  <c r="L2917" i="5" s="1"/>
  <c r="J2918" i="5" a="1"/>
  <c r="J2918" i="5" s="1"/>
  <c r="K2918" i="5" s="1"/>
  <c r="L2918" i="5" s="1"/>
  <c r="J2919" i="5" a="1"/>
  <c r="J2919" i="5" s="1"/>
  <c r="K2919" i="5" s="1"/>
  <c r="L2919" i="5" s="1"/>
  <c r="J2920" i="5" a="1"/>
  <c r="J2920" i="5" s="1"/>
  <c r="K2920" i="5" s="1"/>
  <c r="L2920" i="5" s="1"/>
  <c r="J2921" i="5" a="1"/>
  <c r="J2921" i="5" s="1"/>
  <c r="K2921" i="5" s="1"/>
  <c r="L2921" i="5" s="1"/>
  <c r="J2922" i="5" a="1"/>
  <c r="J2922" i="5" s="1"/>
  <c r="K2922" i="5" s="1"/>
  <c r="L2922" i="5" s="1"/>
  <c r="J2923" i="5" a="1"/>
  <c r="J2923" i="5" s="1"/>
  <c r="K2923" i="5" s="1"/>
  <c r="L2923" i="5" s="1"/>
  <c r="J2924" i="5" a="1"/>
  <c r="J2924" i="5" s="1"/>
  <c r="K2924" i="5" s="1"/>
  <c r="L2924" i="5" s="1"/>
  <c r="J2925" i="5" a="1"/>
  <c r="J2925" i="5" s="1"/>
  <c r="K2925" i="5" s="1"/>
  <c r="L2925" i="5" s="1"/>
  <c r="J2926" i="5" a="1"/>
  <c r="J2926" i="5" s="1"/>
  <c r="K2926" i="5" s="1"/>
  <c r="L2926" i="5" s="1"/>
  <c r="J2927" i="5" a="1"/>
  <c r="J2927" i="5" s="1"/>
  <c r="K2927" i="5" s="1"/>
  <c r="L2927" i="5" s="1"/>
  <c r="J2928" i="5" a="1"/>
  <c r="J2928" i="5" s="1"/>
  <c r="K2928" i="5" s="1"/>
  <c r="L2928" i="5" s="1"/>
  <c r="J2929" i="5" a="1"/>
  <c r="J2929" i="5" s="1"/>
  <c r="K2929" i="5" s="1"/>
  <c r="L2929" i="5" s="1"/>
  <c r="J2930" i="5" a="1"/>
  <c r="J2930" i="5" s="1"/>
  <c r="K2930" i="5" s="1"/>
  <c r="L2930" i="5" s="1"/>
  <c r="J2931" i="5" a="1"/>
  <c r="J2931" i="5" s="1"/>
  <c r="K2931" i="5" s="1"/>
  <c r="L2931" i="5" s="1"/>
  <c r="J2932" i="5" a="1"/>
  <c r="J2932" i="5" s="1"/>
  <c r="K2932" i="5" s="1"/>
  <c r="L2932" i="5" s="1"/>
  <c r="J2933" i="5" a="1"/>
  <c r="J2933" i="5" s="1"/>
  <c r="K2933" i="5" s="1"/>
  <c r="L2933" i="5" s="1"/>
  <c r="J2934" i="5" a="1"/>
  <c r="J2934" i="5" s="1"/>
  <c r="K2934" i="5" s="1"/>
  <c r="L2934" i="5" s="1"/>
  <c r="J2935" i="5" a="1"/>
  <c r="J2935" i="5" s="1"/>
  <c r="K2935" i="5" s="1"/>
  <c r="L2935" i="5" s="1"/>
  <c r="J2936" i="5" a="1"/>
  <c r="J2936" i="5" s="1"/>
  <c r="K2936" i="5" s="1"/>
  <c r="L2936" i="5" s="1"/>
  <c r="J2937" i="5" a="1"/>
  <c r="J2937" i="5" s="1"/>
  <c r="K2937" i="5" s="1"/>
  <c r="L2937" i="5" s="1"/>
  <c r="J2938" i="5" a="1"/>
  <c r="J2938" i="5" s="1"/>
  <c r="K2938" i="5" s="1"/>
  <c r="L2938" i="5" s="1"/>
  <c r="J2939" i="5" a="1"/>
  <c r="J2939" i="5" s="1"/>
  <c r="K2939" i="5" s="1"/>
  <c r="L2939" i="5" s="1"/>
  <c r="J2940" i="5" a="1"/>
  <c r="J2940" i="5" s="1"/>
  <c r="K2940" i="5" s="1"/>
  <c r="L2940" i="5" s="1"/>
  <c r="J2941" i="5" a="1"/>
  <c r="J2941" i="5" s="1"/>
  <c r="K2941" i="5" s="1"/>
  <c r="L2941" i="5" s="1"/>
  <c r="J2942" i="5" a="1"/>
  <c r="J2942" i="5" s="1"/>
  <c r="K2942" i="5" s="1"/>
  <c r="L2942" i="5" s="1"/>
  <c r="J2943" i="5" a="1"/>
  <c r="J2943" i="5" s="1"/>
  <c r="K2943" i="5" s="1"/>
  <c r="L2943" i="5" s="1"/>
  <c r="J2944" i="5" a="1"/>
  <c r="J2944" i="5" s="1"/>
  <c r="K2944" i="5" s="1"/>
  <c r="L2944" i="5" s="1"/>
  <c r="J2945" i="5" a="1"/>
  <c r="J2945" i="5" s="1"/>
  <c r="K2945" i="5" s="1"/>
  <c r="L2945" i="5" s="1"/>
  <c r="J2946" i="5" a="1"/>
  <c r="J2946" i="5" s="1"/>
  <c r="K2946" i="5" s="1"/>
  <c r="L2946" i="5" s="1"/>
  <c r="J2947" i="5" a="1"/>
  <c r="J2947" i="5" s="1"/>
  <c r="K2947" i="5" s="1"/>
  <c r="L2947" i="5" s="1"/>
  <c r="J2948" i="5" a="1"/>
  <c r="J2948" i="5" s="1"/>
  <c r="K2948" i="5" s="1"/>
  <c r="L2948" i="5" s="1"/>
  <c r="J2949" i="5" a="1"/>
  <c r="J2949" i="5" s="1"/>
  <c r="K2949" i="5" s="1"/>
  <c r="L2949" i="5" s="1"/>
  <c r="J2950" i="5" a="1"/>
  <c r="J2950" i="5" s="1"/>
  <c r="K2950" i="5" s="1"/>
  <c r="L2950" i="5" s="1"/>
  <c r="J2951" i="5" a="1"/>
  <c r="J2951" i="5" s="1"/>
  <c r="K2951" i="5" s="1"/>
  <c r="L2951" i="5" s="1"/>
  <c r="J2952" i="5" a="1"/>
  <c r="J2952" i="5" s="1"/>
  <c r="K2952" i="5" s="1"/>
  <c r="L2952" i="5" s="1"/>
  <c r="J2953" i="5" a="1"/>
  <c r="J2953" i="5" s="1"/>
  <c r="K2953" i="5" s="1"/>
  <c r="L2953" i="5" s="1"/>
  <c r="J2954" i="5" a="1"/>
  <c r="J2954" i="5" s="1"/>
  <c r="K2954" i="5" s="1"/>
  <c r="L2954" i="5" s="1"/>
  <c r="J2955" i="5" a="1"/>
  <c r="J2955" i="5" s="1"/>
  <c r="K2955" i="5" s="1"/>
  <c r="L2955" i="5" s="1"/>
  <c r="J2956" i="5" a="1"/>
  <c r="J2956" i="5" s="1"/>
  <c r="K2956" i="5" s="1"/>
  <c r="L2956" i="5" s="1"/>
  <c r="J2957" i="5" a="1"/>
  <c r="J2957" i="5" s="1"/>
  <c r="K2957" i="5" s="1"/>
  <c r="L2957" i="5" s="1"/>
  <c r="J2958" i="5" a="1"/>
  <c r="J2958" i="5" s="1"/>
  <c r="K2958" i="5" s="1"/>
  <c r="L2958" i="5" s="1"/>
  <c r="J2959" i="5" a="1"/>
  <c r="J2959" i="5" s="1"/>
  <c r="K2959" i="5" s="1"/>
  <c r="L2959" i="5" s="1"/>
  <c r="J2960" i="5" a="1"/>
  <c r="J2960" i="5" s="1"/>
  <c r="K2960" i="5" s="1"/>
  <c r="L2960" i="5" s="1"/>
  <c r="J2961" i="5" a="1"/>
  <c r="J2961" i="5" s="1"/>
  <c r="K2961" i="5" s="1"/>
  <c r="L2961" i="5" s="1"/>
  <c r="J2962" i="5" a="1"/>
  <c r="J2962" i="5" s="1"/>
  <c r="K2962" i="5" s="1"/>
  <c r="L2962" i="5" s="1"/>
  <c r="J2963" i="5" a="1"/>
  <c r="J2963" i="5" s="1"/>
  <c r="K2963" i="5" s="1"/>
  <c r="L2963" i="5" s="1"/>
  <c r="J2964" i="5" a="1"/>
  <c r="J2964" i="5" s="1"/>
  <c r="K2964" i="5" s="1"/>
  <c r="L2964" i="5" s="1"/>
  <c r="J2965" i="5" a="1"/>
  <c r="J2965" i="5" s="1"/>
  <c r="K2965" i="5" s="1"/>
  <c r="L2965" i="5" s="1"/>
  <c r="J2966" i="5" a="1"/>
  <c r="J2966" i="5" s="1"/>
  <c r="K2966" i="5" s="1"/>
  <c r="L2966" i="5" s="1"/>
  <c r="J2967" i="5" a="1"/>
  <c r="J2967" i="5" s="1"/>
  <c r="K2967" i="5" s="1"/>
  <c r="L2967" i="5" s="1"/>
  <c r="J2968" i="5" a="1"/>
  <c r="J2968" i="5" s="1"/>
  <c r="K2968" i="5" s="1"/>
  <c r="L2968" i="5" s="1"/>
  <c r="J2969" i="5" a="1"/>
  <c r="J2969" i="5" s="1"/>
  <c r="K2969" i="5" s="1"/>
  <c r="L2969" i="5" s="1"/>
  <c r="J2970" i="5" a="1"/>
  <c r="J2970" i="5" s="1"/>
  <c r="K2970" i="5" s="1"/>
  <c r="L2970" i="5" s="1"/>
  <c r="J2971" i="5" a="1"/>
  <c r="J2971" i="5" s="1"/>
  <c r="K2971" i="5" s="1"/>
  <c r="L2971" i="5" s="1"/>
  <c r="J2972" i="5" a="1"/>
  <c r="J2972" i="5" s="1"/>
  <c r="K2972" i="5" s="1"/>
  <c r="L2972" i="5" s="1"/>
  <c r="J2973" i="5" a="1"/>
  <c r="J2973" i="5" s="1"/>
  <c r="K2973" i="5" s="1"/>
  <c r="L2973" i="5" s="1"/>
  <c r="J2974" i="5" a="1"/>
  <c r="J2974" i="5" s="1"/>
  <c r="K2974" i="5" s="1"/>
  <c r="L2974" i="5" s="1"/>
  <c r="J2975" i="5" a="1"/>
  <c r="J2975" i="5" s="1"/>
  <c r="K2975" i="5" s="1"/>
  <c r="L2975" i="5" s="1"/>
  <c r="J2976" i="5" a="1"/>
  <c r="J2976" i="5" s="1"/>
  <c r="K2976" i="5" s="1"/>
  <c r="L2976" i="5" s="1"/>
  <c r="J2977" i="5" a="1"/>
  <c r="J2977" i="5" s="1"/>
  <c r="K2977" i="5" s="1"/>
  <c r="L2977" i="5" s="1"/>
  <c r="J2978" i="5" a="1"/>
  <c r="J2978" i="5" s="1"/>
  <c r="K2978" i="5" s="1"/>
  <c r="L2978" i="5" s="1"/>
  <c r="J2979" i="5" a="1"/>
  <c r="J2979" i="5" s="1"/>
  <c r="K2979" i="5" s="1"/>
  <c r="L2979" i="5" s="1"/>
  <c r="J2980" i="5" a="1"/>
  <c r="J2980" i="5" s="1"/>
  <c r="K2980" i="5" s="1"/>
  <c r="L2980" i="5" s="1"/>
  <c r="J2981" i="5" a="1"/>
  <c r="J2981" i="5" s="1"/>
  <c r="K2981" i="5" s="1"/>
  <c r="L2981" i="5" s="1"/>
  <c r="J2982" i="5" a="1"/>
  <c r="J2982" i="5" s="1"/>
  <c r="K2982" i="5" s="1"/>
  <c r="L2982" i="5" s="1"/>
  <c r="J2983" i="5" a="1"/>
  <c r="J2983" i="5" s="1"/>
  <c r="K2983" i="5" s="1"/>
  <c r="L2983" i="5" s="1"/>
  <c r="J2984" i="5" a="1"/>
  <c r="J2984" i="5" s="1"/>
  <c r="K2984" i="5" s="1"/>
  <c r="L2984" i="5" s="1"/>
  <c r="J2985" i="5" a="1"/>
  <c r="J2985" i="5" s="1"/>
  <c r="K2985" i="5" s="1"/>
  <c r="L2985" i="5" s="1"/>
  <c r="J2986" i="5" a="1"/>
  <c r="J2986" i="5" s="1"/>
  <c r="K2986" i="5" s="1"/>
  <c r="L2986" i="5" s="1"/>
  <c r="J2987" i="5" a="1"/>
  <c r="J2987" i="5" s="1"/>
  <c r="K2987" i="5" s="1"/>
  <c r="L2987" i="5" s="1"/>
  <c r="J2988" i="5" a="1"/>
  <c r="J2988" i="5" s="1"/>
  <c r="K2988" i="5" s="1"/>
  <c r="L2988" i="5" s="1"/>
  <c r="J2989" i="5" a="1"/>
  <c r="J2989" i="5" s="1"/>
  <c r="K2989" i="5" s="1"/>
  <c r="L2989" i="5" s="1"/>
  <c r="J2990" i="5" a="1"/>
  <c r="J2990" i="5" s="1"/>
  <c r="K2990" i="5" s="1"/>
  <c r="L2990" i="5" s="1"/>
  <c r="J2991" i="5" a="1"/>
  <c r="J2991" i="5" s="1"/>
  <c r="K2991" i="5" s="1"/>
  <c r="L2991" i="5" s="1"/>
  <c r="J2992" i="5" a="1"/>
  <c r="J2992" i="5" s="1"/>
  <c r="K2992" i="5" s="1"/>
  <c r="L2992" i="5" s="1"/>
  <c r="J2993" i="5" a="1"/>
  <c r="J2993" i="5" s="1"/>
  <c r="K2993" i="5" s="1"/>
  <c r="L2993" i="5" s="1"/>
  <c r="J2994" i="5" a="1"/>
  <c r="J2994" i="5" s="1"/>
  <c r="K2994" i="5" s="1"/>
  <c r="L2994" i="5" s="1"/>
  <c r="J2995" i="5" a="1"/>
  <c r="J2995" i="5" s="1"/>
  <c r="K2995" i="5" s="1"/>
  <c r="L2995" i="5" s="1"/>
  <c r="J2996" i="5" a="1"/>
  <c r="J2996" i="5" s="1"/>
  <c r="K2996" i="5" s="1"/>
  <c r="L2996" i="5" s="1"/>
  <c r="J2997" i="5" a="1"/>
  <c r="J2997" i="5" s="1"/>
  <c r="K2997" i="5" s="1"/>
  <c r="L2997" i="5" s="1"/>
  <c r="J2998" i="5" a="1"/>
  <c r="J2998" i="5" s="1"/>
  <c r="K2998" i="5" s="1"/>
  <c r="L2998" i="5" s="1"/>
  <c r="J2999" i="5" a="1"/>
  <c r="J2999" i="5" s="1"/>
  <c r="K2999" i="5" s="1"/>
  <c r="L2999" i="5" s="1"/>
  <c r="J3000" i="5" a="1"/>
  <c r="J3000" i="5" s="1"/>
  <c r="K3000" i="5" s="1"/>
  <c r="L3000" i="5" s="1"/>
  <c r="J3001" i="5" a="1"/>
  <c r="J3001" i="5" s="1"/>
  <c r="K3001" i="5" s="1"/>
  <c r="L3001" i="5" s="1"/>
  <c r="J3002" i="5" a="1"/>
  <c r="J3002" i="5" s="1"/>
  <c r="K3002" i="5" s="1"/>
  <c r="L3002" i="5" s="1"/>
  <c r="J3003" i="5" a="1"/>
  <c r="J3003" i="5" s="1"/>
  <c r="J3004" i="5" a="1"/>
  <c r="J3004" i="5" s="1"/>
  <c r="K3004" i="5" s="1"/>
  <c r="L3004" i="5" s="1"/>
  <c r="J3005" i="5" a="1"/>
  <c r="J3005" i="5" s="1"/>
  <c r="K3005" i="5" s="1"/>
  <c r="L3005" i="5" s="1"/>
  <c r="J3006" i="5" a="1"/>
  <c r="J3006" i="5" s="1"/>
  <c r="K3006" i="5" s="1"/>
  <c r="L3006" i="5" s="1"/>
  <c r="J3007" i="5" a="1"/>
  <c r="J3007" i="5" s="1"/>
  <c r="K3007" i="5" s="1"/>
  <c r="L3007" i="5" s="1"/>
  <c r="J3008" i="5" a="1"/>
  <c r="J3008" i="5" s="1"/>
  <c r="K3008" i="5" s="1"/>
  <c r="L3008" i="5" s="1"/>
  <c r="J3009" i="5" a="1"/>
  <c r="J3009" i="5" s="1"/>
  <c r="K3009" i="5" s="1"/>
  <c r="L3009" i="5" s="1"/>
  <c r="J3010" i="5" a="1"/>
  <c r="J3010" i="5" s="1"/>
  <c r="K3010" i="5" s="1"/>
  <c r="L3010" i="5" s="1"/>
  <c r="J3011" i="5" a="1"/>
  <c r="J3011" i="5" s="1"/>
  <c r="K3011" i="5" s="1"/>
  <c r="L3011" i="5" s="1"/>
  <c r="J3012" i="5" a="1"/>
  <c r="J3012" i="5" s="1"/>
  <c r="K3012" i="5" s="1"/>
  <c r="L3012" i="5" s="1"/>
  <c r="J3013" i="5" a="1"/>
  <c r="J3013" i="5" s="1"/>
  <c r="K3013" i="5" s="1"/>
  <c r="L3013" i="5" s="1"/>
  <c r="J3014" i="5" a="1"/>
  <c r="J3014" i="5" s="1"/>
  <c r="K3014" i="5" s="1"/>
  <c r="L3014" i="5" s="1"/>
  <c r="J3015" i="5" a="1"/>
  <c r="J3015" i="5" s="1"/>
  <c r="K3015" i="5" s="1"/>
  <c r="L3015" i="5" s="1"/>
  <c r="J3016" i="5" a="1"/>
  <c r="J3016" i="5" s="1"/>
  <c r="K3016" i="5" s="1"/>
  <c r="L3016" i="5" s="1"/>
  <c r="J3017" i="5" a="1"/>
  <c r="J3017" i="5" s="1"/>
  <c r="K3017" i="5" s="1"/>
  <c r="L3017" i="5" s="1"/>
  <c r="J3018" i="5" a="1"/>
  <c r="J3018" i="5" s="1"/>
  <c r="K3018" i="5" s="1"/>
  <c r="L3018" i="5" s="1"/>
  <c r="J3019" i="5" a="1"/>
  <c r="J3019" i="5" s="1"/>
  <c r="K3019" i="5" s="1"/>
  <c r="L3019" i="5" s="1"/>
  <c r="J3020" i="5" a="1"/>
  <c r="J3020" i="5" s="1"/>
  <c r="K3020" i="5" s="1"/>
  <c r="L3020" i="5" s="1"/>
  <c r="J3021" i="5" a="1"/>
  <c r="J3021" i="5" s="1"/>
  <c r="K3021" i="5" s="1"/>
  <c r="L3021" i="5" s="1"/>
  <c r="J3022" i="5" a="1"/>
  <c r="J3022" i="5" s="1"/>
  <c r="K3022" i="5" s="1"/>
  <c r="L3022" i="5" s="1"/>
  <c r="J3023" i="5" a="1"/>
  <c r="J3023" i="5" s="1"/>
  <c r="K3023" i="5" s="1"/>
  <c r="L3023" i="5" s="1"/>
  <c r="J3024" i="5" a="1"/>
  <c r="J3024" i="5" s="1"/>
  <c r="K3024" i="5" s="1"/>
  <c r="L3024" i="5" s="1"/>
  <c r="J3025" i="5" a="1"/>
  <c r="J3025" i="5" s="1"/>
  <c r="K3025" i="5" s="1"/>
  <c r="L3025" i="5" s="1"/>
  <c r="J3026" i="5" a="1"/>
  <c r="J3026" i="5" s="1"/>
  <c r="K3026" i="5" s="1"/>
  <c r="L3026" i="5" s="1"/>
  <c r="J3027" i="5" a="1"/>
  <c r="J3027" i="5" s="1"/>
  <c r="K3027" i="5" s="1"/>
  <c r="L3027" i="5" s="1"/>
  <c r="J3028" i="5" a="1"/>
  <c r="J3028" i="5" s="1"/>
  <c r="K3028" i="5" s="1"/>
  <c r="L3028" i="5" s="1"/>
  <c r="J3029" i="5" a="1"/>
  <c r="J3029" i="5" s="1"/>
  <c r="K3029" i="5" s="1"/>
  <c r="L3029" i="5" s="1"/>
  <c r="J3030" i="5" a="1"/>
  <c r="J3030" i="5" s="1"/>
  <c r="K3030" i="5" s="1"/>
  <c r="L3030" i="5" s="1"/>
  <c r="J3031" i="5" a="1"/>
  <c r="J3031" i="5" s="1"/>
  <c r="K3031" i="5" s="1"/>
  <c r="L3031" i="5" s="1"/>
  <c r="J3032" i="5" a="1"/>
  <c r="J3032" i="5" s="1"/>
  <c r="K3032" i="5" s="1"/>
  <c r="L3032" i="5" s="1"/>
  <c r="J3033" i="5" a="1"/>
  <c r="J3033" i="5" s="1"/>
  <c r="K3033" i="5" s="1"/>
  <c r="L3033" i="5" s="1"/>
  <c r="J3034" i="5" a="1"/>
  <c r="J3034" i="5" s="1"/>
  <c r="K3034" i="5" s="1"/>
  <c r="L3034" i="5" s="1"/>
  <c r="J3035" i="5" a="1"/>
  <c r="J3035" i="5" s="1"/>
  <c r="K3035" i="5" s="1"/>
  <c r="L3035" i="5" s="1"/>
  <c r="J3036" i="5" a="1"/>
  <c r="J3036" i="5" s="1"/>
  <c r="K3036" i="5" s="1"/>
  <c r="L3036" i="5" s="1"/>
  <c r="J3037" i="5" a="1"/>
  <c r="J3037" i="5" s="1"/>
  <c r="K3037" i="5" s="1"/>
  <c r="L3037" i="5" s="1"/>
  <c r="J3038" i="5" a="1"/>
  <c r="J3038" i="5" s="1"/>
  <c r="K3038" i="5" s="1"/>
  <c r="L3038" i="5" s="1"/>
  <c r="J3039" i="5" a="1"/>
  <c r="J3039" i="5" s="1"/>
  <c r="K3039" i="5" s="1"/>
  <c r="L3039" i="5" s="1"/>
  <c r="J3040" i="5" a="1"/>
  <c r="J3040" i="5" s="1"/>
  <c r="K3040" i="5" s="1"/>
  <c r="L3040" i="5" s="1"/>
  <c r="J3041" i="5" a="1"/>
  <c r="J3041" i="5" s="1"/>
  <c r="K3041" i="5" s="1"/>
  <c r="L3041" i="5" s="1"/>
  <c r="J3042" i="5" a="1"/>
  <c r="J3042" i="5" s="1"/>
  <c r="K3042" i="5" s="1"/>
  <c r="L3042" i="5" s="1"/>
  <c r="J3043" i="5" a="1"/>
  <c r="J3043" i="5" s="1"/>
  <c r="K3043" i="5" s="1"/>
  <c r="L3043" i="5" s="1"/>
  <c r="J3044" i="5" a="1"/>
  <c r="J3044" i="5" s="1"/>
  <c r="K3044" i="5" s="1"/>
  <c r="L3044" i="5" s="1"/>
  <c r="J3045" i="5" a="1"/>
  <c r="J3045" i="5" s="1"/>
  <c r="K3045" i="5" s="1"/>
  <c r="L3045" i="5" s="1"/>
  <c r="J3046" i="5" a="1"/>
  <c r="J3046" i="5" s="1"/>
  <c r="K3046" i="5" s="1"/>
  <c r="L3046" i="5" s="1"/>
  <c r="J3047" i="5" a="1"/>
  <c r="J3047" i="5" s="1"/>
  <c r="K3047" i="5" s="1"/>
  <c r="L3047" i="5" s="1"/>
  <c r="J3048" i="5" a="1"/>
  <c r="J3048" i="5" s="1"/>
  <c r="K3048" i="5" s="1"/>
  <c r="L3048" i="5" s="1"/>
  <c r="J3049" i="5" a="1"/>
  <c r="J3049" i="5" s="1"/>
  <c r="K3049" i="5" s="1"/>
  <c r="L3049" i="5" s="1"/>
  <c r="J3050" i="5" a="1"/>
  <c r="J3050" i="5" s="1"/>
  <c r="K3050" i="5" s="1"/>
  <c r="L3050" i="5" s="1"/>
  <c r="J3051" i="5" a="1"/>
  <c r="J3051" i="5" s="1"/>
  <c r="K3051" i="5" s="1"/>
  <c r="L3051" i="5" s="1"/>
  <c r="J3052" i="5" a="1"/>
  <c r="J3052" i="5" s="1"/>
  <c r="K3052" i="5" s="1"/>
  <c r="L3052" i="5" s="1"/>
  <c r="J3053" i="5" a="1"/>
  <c r="J3053" i="5" s="1"/>
  <c r="K3053" i="5" s="1"/>
  <c r="L3053" i="5" s="1"/>
  <c r="J3054" i="5" a="1"/>
  <c r="J3054" i="5" s="1"/>
  <c r="K3054" i="5" s="1"/>
  <c r="L3054" i="5" s="1"/>
  <c r="J3055" i="5" a="1"/>
  <c r="J3055" i="5" s="1"/>
  <c r="K3055" i="5" s="1"/>
  <c r="L3055" i="5" s="1"/>
  <c r="J3056" i="5" a="1"/>
  <c r="J3056" i="5" s="1"/>
  <c r="K3056" i="5" s="1"/>
  <c r="L3056" i="5" s="1"/>
  <c r="J3057" i="5" a="1"/>
  <c r="J3057" i="5" s="1"/>
  <c r="K3057" i="5" s="1"/>
  <c r="L3057" i="5" s="1"/>
  <c r="J3058" i="5" a="1"/>
  <c r="J3058" i="5" s="1"/>
  <c r="K3058" i="5" s="1"/>
  <c r="L3058" i="5" s="1"/>
  <c r="J3059" i="5" a="1"/>
  <c r="J3059" i="5" s="1"/>
  <c r="K3059" i="5" s="1"/>
  <c r="L3059" i="5" s="1"/>
  <c r="J3060" i="5" a="1"/>
  <c r="J3060" i="5" s="1"/>
  <c r="K3060" i="5" s="1"/>
  <c r="L3060" i="5" s="1"/>
  <c r="J3061" i="5" a="1"/>
  <c r="J3061" i="5" s="1"/>
  <c r="K3061" i="5" s="1"/>
  <c r="L3061" i="5" s="1"/>
  <c r="J3062" i="5" a="1"/>
  <c r="J3062" i="5" s="1"/>
  <c r="K3062" i="5" s="1"/>
  <c r="L3062" i="5" s="1"/>
  <c r="J3063" i="5" a="1"/>
  <c r="J3063" i="5" s="1"/>
  <c r="K3063" i="5" s="1"/>
  <c r="L3063" i="5" s="1"/>
  <c r="J3064" i="5" a="1"/>
  <c r="J3064" i="5" s="1"/>
  <c r="K3064" i="5" s="1"/>
  <c r="L3064" i="5" s="1"/>
  <c r="J3065" i="5" a="1"/>
  <c r="J3065" i="5" s="1"/>
  <c r="K3065" i="5" s="1"/>
  <c r="L3065" i="5" s="1"/>
  <c r="J3066" i="5" a="1"/>
  <c r="J3066" i="5" s="1"/>
  <c r="K3066" i="5" s="1"/>
  <c r="L3066" i="5" s="1"/>
  <c r="J3067" i="5" a="1"/>
  <c r="J3067" i="5" s="1"/>
  <c r="K3067" i="5" s="1"/>
  <c r="L3067" i="5" s="1"/>
  <c r="J3068" i="5" a="1"/>
  <c r="J3068" i="5" s="1"/>
  <c r="K3068" i="5" s="1"/>
  <c r="L3068" i="5" s="1"/>
  <c r="J3069" i="5" a="1"/>
  <c r="J3069" i="5" s="1"/>
  <c r="K3069" i="5" s="1"/>
  <c r="L3069" i="5" s="1"/>
  <c r="J3070" i="5" a="1"/>
  <c r="J3070" i="5" s="1"/>
  <c r="K3070" i="5" s="1"/>
  <c r="L3070" i="5" s="1"/>
  <c r="J3071" i="5" a="1"/>
  <c r="J3071" i="5" s="1"/>
  <c r="K3071" i="5" s="1"/>
  <c r="L3071" i="5" s="1"/>
  <c r="J3072" i="5" a="1"/>
  <c r="J3072" i="5" s="1"/>
  <c r="K3072" i="5" s="1"/>
  <c r="L3072" i="5" s="1"/>
  <c r="J3073" i="5" a="1"/>
  <c r="J3073" i="5" s="1"/>
  <c r="K3073" i="5" s="1"/>
  <c r="L3073" i="5" s="1"/>
  <c r="J3074" i="5" a="1"/>
  <c r="J3074" i="5" s="1"/>
  <c r="K3074" i="5" s="1"/>
  <c r="L3074" i="5" s="1"/>
  <c r="J3075" i="5" a="1"/>
  <c r="J3075" i="5" s="1"/>
  <c r="K3075" i="5" s="1"/>
  <c r="L3075" i="5" s="1"/>
  <c r="J3076" i="5" a="1"/>
  <c r="J3076" i="5" s="1"/>
  <c r="K3076" i="5" s="1"/>
  <c r="L3076" i="5" s="1"/>
  <c r="J3077" i="5" a="1"/>
  <c r="J3077" i="5" s="1"/>
  <c r="K3077" i="5" s="1"/>
  <c r="L3077" i="5" s="1"/>
  <c r="J3078" i="5" a="1"/>
  <c r="J3078" i="5" s="1"/>
  <c r="K3078" i="5" s="1"/>
  <c r="L3078" i="5" s="1"/>
  <c r="J3079" i="5" a="1"/>
  <c r="J3079" i="5" s="1"/>
  <c r="K3079" i="5" s="1"/>
  <c r="L3079" i="5" s="1"/>
  <c r="J3080" i="5" a="1"/>
  <c r="J3080" i="5" s="1"/>
  <c r="K3080" i="5" s="1"/>
  <c r="L3080" i="5" s="1"/>
  <c r="J3081" i="5" a="1"/>
  <c r="J3081" i="5" s="1"/>
  <c r="K3081" i="5" s="1"/>
  <c r="L3081" i="5" s="1"/>
  <c r="J3082" i="5" a="1"/>
  <c r="J3082" i="5" s="1"/>
  <c r="K3082" i="5" s="1"/>
  <c r="L3082" i="5" s="1"/>
  <c r="J3083" i="5" a="1"/>
  <c r="J3083" i="5" s="1"/>
  <c r="K3083" i="5" s="1"/>
  <c r="L3083" i="5" s="1"/>
  <c r="J3084" i="5" a="1"/>
  <c r="J3084" i="5" s="1"/>
  <c r="K3084" i="5" s="1"/>
  <c r="L3084" i="5" s="1"/>
  <c r="J3085" i="5" a="1"/>
  <c r="J3085" i="5" s="1"/>
  <c r="K3085" i="5" s="1"/>
  <c r="L3085" i="5" s="1"/>
  <c r="J3086" i="5" a="1"/>
  <c r="J3086" i="5" s="1"/>
  <c r="K3086" i="5" s="1"/>
  <c r="L3086" i="5" s="1"/>
  <c r="J3087" i="5" a="1"/>
  <c r="J3087" i="5" s="1"/>
  <c r="K3087" i="5" s="1"/>
  <c r="L3087" i="5" s="1"/>
  <c r="J3088" i="5" a="1"/>
  <c r="J3088" i="5" s="1"/>
  <c r="K3088" i="5" s="1"/>
  <c r="L3088" i="5" s="1"/>
  <c r="J3089" i="5" a="1"/>
  <c r="J3089" i="5" s="1"/>
  <c r="K3089" i="5" s="1"/>
  <c r="L3089" i="5" s="1"/>
  <c r="J3090" i="5" a="1"/>
  <c r="J3090" i="5" s="1"/>
  <c r="K3090" i="5" s="1"/>
  <c r="L3090" i="5" s="1"/>
  <c r="J3091" i="5" a="1"/>
  <c r="J3091" i="5" s="1"/>
  <c r="K3091" i="5" s="1"/>
  <c r="L3091" i="5" s="1"/>
  <c r="J3092" i="5" a="1"/>
  <c r="J3092" i="5" s="1"/>
  <c r="K3092" i="5" s="1"/>
  <c r="L3092" i="5" s="1"/>
  <c r="J3093" i="5" a="1"/>
  <c r="J3093" i="5" s="1"/>
  <c r="K3093" i="5" s="1"/>
  <c r="L3093" i="5" s="1"/>
  <c r="J3094" i="5" a="1"/>
  <c r="J3094" i="5" s="1"/>
  <c r="K3094" i="5" s="1"/>
  <c r="L3094" i="5" s="1"/>
  <c r="J3095" i="5" a="1"/>
  <c r="J3095" i="5" s="1"/>
  <c r="K3095" i="5" s="1"/>
  <c r="L3095" i="5" s="1"/>
  <c r="J3096" i="5" a="1"/>
  <c r="J3096" i="5" s="1"/>
  <c r="K3096" i="5" s="1"/>
  <c r="L3096" i="5" s="1"/>
  <c r="J3097" i="5" a="1"/>
  <c r="J3097" i="5" s="1"/>
  <c r="K3097" i="5" s="1"/>
  <c r="L3097" i="5" s="1"/>
  <c r="J3098" i="5" a="1"/>
  <c r="J3098" i="5" s="1"/>
  <c r="K3098" i="5" s="1"/>
  <c r="L3098" i="5" s="1"/>
  <c r="J3099" i="5" a="1"/>
  <c r="J3099" i="5" s="1"/>
  <c r="K3099" i="5" s="1"/>
  <c r="L3099" i="5" s="1"/>
  <c r="J3100" i="5" a="1"/>
  <c r="J3100" i="5" s="1"/>
  <c r="K3100" i="5" s="1"/>
  <c r="L3100" i="5" s="1"/>
  <c r="J3101" i="5" a="1"/>
  <c r="J3101" i="5" s="1"/>
  <c r="K3101" i="5" s="1"/>
  <c r="L3101" i="5" s="1"/>
  <c r="J3102" i="5" a="1"/>
  <c r="J3102" i="5" s="1"/>
  <c r="K3102" i="5" s="1"/>
  <c r="L3102" i="5" s="1"/>
  <c r="J3103" i="5" a="1"/>
  <c r="J3103" i="5" s="1"/>
  <c r="K3103" i="5" s="1"/>
  <c r="L3103" i="5" s="1"/>
  <c r="J3104" i="5" a="1"/>
  <c r="J3104" i="5" s="1"/>
  <c r="K3104" i="5" s="1"/>
  <c r="L3104" i="5" s="1"/>
  <c r="J3105" i="5" a="1"/>
  <c r="J3105" i="5" s="1"/>
  <c r="K3105" i="5" s="1"/>
  <c r="L3105" i="5" s="1"/>
  <c r="J3106" i="5" a="1"/>
  <c r="J3106" i="5" s="1"/>
  <c r="K3106" i="5" s="1"/>
  <c r="L3106" i="5" s="1"/>
  <c r="J3107" i="5" a="1"/>
  <c r="J3107" i="5" s="1"/>
  <c r="K3107" i="5" s="1"/>
  <c r="L3107" i="5" s="1"/>
  <c r="J3108" i="5" a="1"/>
  <c r="J3108" i="5" s="1"/>
  <c r="K3108" i="5" s="1"/>
  <c r="L3108" i="5" s="1"/>
  <c r="J3109" i="5" a="1"/>
  <c r="J3109" i="5" s="1"/>
  <c r="K3109" i="5" s="1"/>
  <c r="L3109" i="5" s="1"/>
  <c r="J3110" i="5" a="1"/>
  <c r="J3110" i="5" s="1"/>
  <c r="K3110" i="5" s="1"/>
  <c r="L3110" i="5" s="1"/>
  <c r="J3111" i="5" a="1"/>
  <c r="J3111" i="5" s="1"/>
  <c r="K3111" i="5" s="1"/>
  <c r="L3111" i="5" s="1"/>
  <c r="J3112" i="5" a="1"/>
  <c r="J3112" i="5" s="1"/>
  <c r="K3112" i="5" s="1"/>
  <c r="L3112" i="5" s="1"/>
  <c r="J3113" i="5" a="1"/>
  <c r="J3113" i="5" s="1"/>
  <c r="K3113" i="5" s="1"/>
  <c r="L3113" i="5" s="1"/>
  <c r="J3114" i="5" a="1"/>
  <c r="J3114" i="5" s="1"/>
  <c r="K3114" i="5" s="1"/>
  <c r="L3114" i="5" s="1"/>
  <c r="J3115" i="5" a="1"/>
  <c r="J3115" i="5" s="1"/>
  <c r="K3115" i="5" s="1"/>
  <c r="L3115" i="5" s="1"/>
  <c r="J3116" i="5" a="1"/>
  <c r="J3116" i="5" s="1"/>
  <c r="K3116" i="5" s="1"/>
  <c r="L3116" i="5" s="1"/>
  <c r="J3117" i="5" a="1"/>
  <c r="J3117" i="5" s="1"/>
  <c r="K3117" i="5" s="1"/>
  <c r="L3117" i="5" s="1"/>
  <c r="J3118" i="5" a="1"/>
  <c r="J3118" i="5" s="1"/>
  <c r="K3118" i="5" s="1"/>
  <c r="L3118" i="5" s="1"/>
  <c r="J3119" i="5" a="1"/>
  <c r="J3119" i="5" s="1"/>
  <c r="K3119" i="5" s="1"/>
  <c r="L3119" i="5" s="1"/>
  <c r="J3120" i="5" a="1"/>
  <c r="J3120" i="5" s="1"/>
  <c r="K3120" i="5" s="1"/>
  <c r="L3120" i="5" s="1"/>
  <c r="J3121" i="5" a="1"/>
  <c r="J3121" i="5" s="1"/>
  <c r="K3121" i="5" s="1"/>
  <c r="L3121" i="5" s="1"/>
  <c r="J3122" i="5" a="1"/>
  <c r="J3122" i="5" s="1"/>
  <c r="K3122" i="5" s="1"/>
  <c r="L3122" i="5" s="1"/>
  <c r="J3123" i="5" a="1"/>
  <c r="J3123" i="5" s="1"/>
  <c r="K3123" i="5" s="1"/>
  <c r="L3123" i="5" s="1"/>
  <c r="J3124" i="5" a="1"/>
  <c r="J3124" i="5" s="1"/>
  <c r="K3124" i="5" s="1"/>
  <c r="L3124" i="5" s="1"/>
  <c r="J3125" i="5" a="1"/>
  <c r="J3125" i="5" s="1"/>
  <c r="K3125" i="5" s="1"/>
  <c r="L3125" i="5" s="1"/>
  <c r="J3126" i="5" a="1"/>
  <c r="J3126" i="5" s="1"/>
  <c r="K3126" i="5" s="1"/>
  <c r="L3126" i="5" s="1"/>
  <c r="J3127" i="5" a="1"/>
  <c r="J3127" i="5" s="1"/>
  <c r="K3127" i="5" s="1"/>
  <c r="L3127" i="5" s="1"/>
  <c r="J3128" i="5" a="1"/>
  <c r="J3128" i="5" s="1"/>
  <c r="K3128" i="5" s="1"/>
  <c r="L3128" i="5" s="1"/>
  <c r="J3129" i="5" a="1"/>
  <c r="J3129" i="5" s="1"/>
  <c r="K3129" i="5" s="1"/>
  <c r="L3129" i="5" s="1"/>
  <c r="J3130" i="5" a="1"/>
  <c r="J3130" i="5" s="1"/>
  <c r="K3130" i="5" s="1"/>
  <c r="L3130" i="5" s="1"/>
  <c r="J3131" i="5" a="1"/>
  <c r="J3131" i="5" s="1"/>
  <c r="K3131" i="5" s="1"/>
  <c r="L3131" i="5" s="1"/>
  <c r="J3132" i="5" a="1"/>
  <c r="J3132" i="5" s="1"/>
  <c r="K3132" i="5" s="1"/>
  <c r="L3132" i="5" s="1"/>
  <c r="J3133" i="5" a="1"/>
  <c r="J3133" i="5" s="1"/>
  <c r="K3133" i="5" s="1"/>
  <c r="L3133" i="5" s="1"/>
  <c r="J3134" i="5" a="1"/>
  <c r="J3134" i="5" s="1"/>
  <c r="K3134" i="5" s="1"/>
  <c r="L3134" i="5" s="1"/>
  <c r="J3135" i="5" a="1"/>
  <c r="J3135" i="5" s="1"/>
  <c r="K3135" i="5" s="1"/>
  <c r="L3135" i="5" s="1"/>
  <c r="J3136" i="5" a="1"/>
  <c r="J3136" i="5" s="1"/>
  <c r="K3136" i="5" s="1"/>
  <c r="L3136" i="5" s="1"/>
  <c r="J3137" i="5" a="1"/>
  <c r="J3137" i="5" s="1"/>
  <c r="K3137" i="5" s="1"/>
  <c r="L3137" i="5" s="1"/>
  <c r="J3138" i="5" a="1"/>
  <c r="J3138" i="5" s="1"/>
  <c r="K3138" i="5" s="1"/>
  <c r="L3138" i="5" s="1"/>
  <c r="J3139" i="5" a="1"/>
  <c r="J3139" i="5" s="1"/>
  <c r="K3139" i="5" s="1"/>
  <c r="L3139" i="5" s="1"/>
  <c r="J3140" i="5" a="1"/>
  <c r="J3140" i="5" s="1"/>
  <c r="K3140" i="5" s="1"/>
  <c r="L3140" i="5" s="1"/>
  <c r="J3141" i="5" a="1"/>
  <c r="J3141" i="5" s="1"/>
  <c r="K3141" i="5" s="1"/>
  <c r="L3141" i="5" s="1"/>
  <c r="J3142" i="5" a="1"/>
  <c r="J3142" i="5" s="1"/>
  <c r="K3142" i="5" s="1"/>
  <c r="L3142" i="5" s="1"/>
  <c r="J3143" i="5" a="1"/>
  <c r="J3143" i="5" s="1"/>
  <c r="K3143" i="5" s="1"/>
  <c r="L3143" i="5" s="1"/>
  <c r="J3144" i="5" a="1"/>
  <c r="J3144" i="5" s="1"/>
  <c r="K3144" i="5" s="1"/>
  <c r="L3144" i="5" s="1"/>
  <c r="J3145" i="5" a="1"/>
  <c r="J3145" i="5" s="1"/>
  <c r="K3145" i="5" s="1"/>
  <c r="L3145" i="5" s="1"/>
  <c r="J3146" i="5" a="1"/>
  <c r="J3146" i="5" s="1"/>
  <c r="K3146" i="5" s="1"/>
  <c r="L3146" i="5" s="1"/>
  <c r="J3147" i="5" a="1"/>
  <c r="J3147" i="5" s="1"/>
  <c r="K3147" i="5" s="1"/>
  <c r="L3147" i="5" s="1"/>
  <c r="J3148" i="5" a="1"/>
  <c r="J3148" i="5" s="1"/>
  <c r="K3148" i="5" s="1"/>
  <c r="L3148" i="5" s="1"/>
  <c r="J3149" i="5" a="1"/>
  <c r="J3149" i="5" s="1"/>
  <c r="K3149" i="5" s="1"/>
  <c r="L3149" i="5" s="1"/>
  <c r="J3150" i="5" a="1"/>
  <c r="J3150" i="5" s="1"/>
  <c r="K3150" i="5" s="1"/>
  <c r="L3150" i="5" s="1"/>
  <c r="J3151" i="5" a="1"/>
  <c r="J3151" i="5" s="1"/>
  <c r="K3151" i="5" s="1"/>
  <c r="L3151" i="5" s="1"/>
  <c r="J3152" i="5" a="1"/>
  <c r="J3152" i="5" s="1"/>
  <c r="K3152" i="5" s="1"/>
  <c r="L3152" i="5" s="1"/>
  <c r="J3153" i="5" a="1"/>
  <c r="J3153" i="5" s="1"/>
  <c r="K3153" i="5" s="1"/>
  <c r="L3153" i="5" s="1"/>
  <c r="J3154" i="5" a="1"/>
  <c r="J3154" i="5" s="1"/>
  <c r="K3154" i="5" s="1"/>
  <c r="L3154" i="5" s="1"/>
  <c r="J3155" i="5" a="1"/>
  <c r="J3155" i="5" s="1"/>
  <c r="K3155" i="5" s="1"/>
  <c r="L3155" i="5" s="1"/>
  <c r="J3156" i="5" a="1"/>
  <c r="J3156" i="5" s="1"/>
  <c r="K3156" i="5" s="1"/>
  <c r="L3156" i="5" s="1"/>
  <c r="J3157" i="5" a="1"/>
  <c r="J3157" i="5" s="1"/>
  <c r="K3157" i="5" s="1"/>
  <c r="L3157" i="5" s="1"/>
  <c r="J3158" i="5" a="1"/>
  <c r="J3158" i="5" s="1"/>
  <c r="K3158" i="5" s="1"/>
  <c r="L3158" i="5" s="1"/>
  <c r="J3159" i="5" a="1"/>
  <c r="J3159" i="5" s="1"/>
  <c r="K3159" i="5" s="1"/>
  <c r="L3159" i="5" s="1"/>
  <c r="J3160" i="5" a="1"/>
  <c r="J3160" i="5" s="1"/>
  <c r="K3160" i="5" s="1"/>
  <c r="L3160" i="5" s="1"/>
  <c r="J3161" i="5" a="1"/>
  <c r="J3161" i="5" s="1"/>
  <c r="K3161" i="5" s="1"/>
  <c r="L3161" i="5" s="1"/>
  <c r="J3162" i="5" a="1"/>
  <c r="J3162" i="5" s="1"/>
  <c r="K3162" i="5" s="1"/>
  <c r="L3162" i="5" s="1"/>
  <c r="J3163" i="5" a="1"/>
  <c r="J3163" i="5" s="1"/>
  <c r="K3163" i="5" s="1"/>
  <c r="L3163" i="5" s="1"/>
  <c r="J3164" i="5" a="1"/>
  <c r="J3164" i="5" s="1"/>
  <c r="K3164" i="5" s="1"/>
  <c r="L3164" i="5" s="1"/>
  <c r="J3165" i="5" a="1"/>
  <c r="J3165" i="5" s="1"/>
  <c r="K3165" i="5" s="1"/>
  <c r="L3165" i="5" s="1"/>
  <c r="J3166" i="5" a="1"/>
  <c r="J3166" i="5" s="1"/>
  <c r="K3166" i="5" s="1"/>
  <c r="L3166" i="5" s="1"/>
  <c r="J3167" i="5" a="1"/>
  <c r="J3167" i="5" s="1"/>
  <c r="K3167" i="5" s="1"/>
  <c r="L3167" i="5" s="1"/>
  <c r="J3168" i="5" a="1"/>
  <c r="J3168" i="5" s="1"/>
  <c r="K3168" i="5" s="1"/>
  <c r="L3168" i="5" s="1"/>
  <c r="J3169" i="5" a="1"/>
  <c r="J3169" i="5" s="1"/>
  <c r="K3169" i="5" s="1"/>
  <c r="L3169" i="5" s="1"/>
  <c r="J3170" i="5" a="1"/>
  <c r="J3170" i="5" s="1"/>
  <c r="K3170" i="5" s="1"/>
  <c r="L3170" i="5" s="1"/>
  <c r="J3171" i="5" a="1"/>
  <c r="J3171" i="5" s="1"/>
  <c r="K3171" i="5" s="1"/>
  <c r="L3171" i="5" s="1"/>
  <c r="J3172" i="5" a="1"/>
  <c r="J3172" i="5" s="1"/>
  <c r="K3172" i="5" s="1"/>
  <c r="L3172" i="5" s="1"/>
  <c r="J3173" i="5" a="1"/>
  <c r="J3173" i="5" s="1"/>
  <c r="K3173" i="5" s="1"/>
  <c r="L3173" i="5" s="1"/>
  <c r="J3174" i="5" a="1"/>
  <c r="J3174" i="5" s="1"/>
  <c r="K3174" i="5" s="1"/>
  <c r="L3174" i="5" s="1"/>
  <c r="J3175" i="5" a="1"/>
  <c r="J3175" i="5" s="1"/>
  <c r="K3175" i="5" s="1"/>
  <c r="L3175" i="5" s="1"/>
  <c r="J3176" i="5" a="1"/>
  <c r="J3176" i="5" s="1"/>
  <c r="K3176" i="5" s="1"/>
  <c r="L3176" i="5" s="1"/>
  <c r="J3177" i="5" a="1"/>
  <c r="J3177" i="5" s="1"/>
  <c r="K3177" i="5" s="1"/>
  <c r="L3177" i="5" s="1"/>
  <c r="J3178" i="5" a="1"/>
  <c r="J3178" i="5" s="1"/>
  <c r="K3178" i="5" s="1"/>
  <c r="L3178" i="5" s="1"/>
  <c r="J3179" i="5" a="1"/>
  <c r="J3179" i="5" s="1"/>
  <c r="K3179" i="5" s="1"/>
  <c r="L3179" i="5" s="1"/>
  <c r="J3180" i="5" a="1"/>
  <c r="J3180" i="5" s="1"/>
  <c r="K3180" i="5" s="1"/>
  <c r="L3180" i="5" s="1"/>
  <c r="J3181" i="5" a="1"/>
  <c r="J3181" i="5" s="1"/>
  <c r="K3181" i="5" s="1"/>
  <c r="L3181" i="5" s="1"/>
  <c r="J3182" i="5" a="1"/>
  <c r="J3182" i="5" s="1"/>
  <c r="K3182" i="5" s="1"/>
  <c r="L3182" i="5" s="1"/>
  <c r="J3183" i="5" a="1"/>
  <c r="J3183" i="5" s="1"/>
  <c r="K3183" i="5" s="1"/>
  <c r="L3183" i="5" s="1"/>
  <c r="J3184" i="5" a="1"/>
  <c r="J3184" i="5" s="1"/>
  <c r="K3184" i="5" s="1"/>
  <c r="L3184" i="5" s="1"/>
  <c r="J3185" i="5" a="1"/>
  <c r="J3185" i="5" s="1"/>
  <c r="K3185" i="5" s="1"/>
  <c r="L3185" i="5" s="1"/>
  <c r="J3186" i="5" a="1"/>
  <c r="J3186" i="5" s="1"/>
  <c r="K3186" i="5" s="1"/>
  <c r="L3186" i="5" s="1"/>
  <c r="J3187" i="5" a="1"/>
  <c r="J3187" i="5" s="1"/>
  <c r="K3187" i="5" s="1"/>
  <c r="L3187" i="5" s="1"/>
  <c r="J3188" i="5" a="1"/>
  <c r="J3188" i="5" s="1"/>
  <c r="K3188" i="5" s="1"/>
  <c r="L3188" i="5" s="1"/>
  <c r="J3189" i="5" a="1"/>
  <c r="J3189" i="5" s="1"/>
  <c r="K3189" i="5" s="1"/>
  <c r="L3189" i="5" s="1"/>
  <c r="J3190" i="5" a="1"/>
  <c r="J3190" i="5" s="1"/>
  <c r="K3190" i="5" s="1"/>
  <c r="L3190" i="5" s="1"/>
  <c r="J3191" i="5" a="1"/>
  <c r="J3191" i="5" s="1"/>
  <c r="K3191" i="5" s="1"/>
  <c r="L3191" i="5" s="1"/>
  <c r="J3192" i="5" a="1"/>
  <c r="J3192" i="5" s="1"/>
  <c r="K3192" i="5" s="1"/>
  <c r="L3192" i="5" s="1"/>
  <c r="J3193" i="5" a="1"/>
  <c r="J3193" i="5" s="1"/>
  <c r="K3193" i="5" s="1"/>
  <c r="L3193" i="5" s="1"/>
  <c r="J3194" i="5" a="1"/>
  <c r="J3194" i="5" s="1"/>
  <c r="K3194" i="5" s="1"/>
  <c r="L3194" i="5" s="1"/>
  <c r="J3195" i="5" a="1"/>
  <c r="J3195" i="5" s="1"/>
  <c r="K3195" i="5" s="1"/>
  <c r="L3195" i="5" s="1"/>
  <c r="J3196" i="5" a="1"/>
  <c r="J3196" i="5" s="1"/>
  <c r="K3196" i="5" s="1"/>
  <c r="L3196" i="5" s="1"/>
  <c r="J3197" i="5" a="1"/>
  <c r="J3197" i="5" s="1"/>
  <c r="K3197" i="5" s="1"/>
  <c r="L3197" i="5" s="1"/>
  <c r="J3198" i="5" a="1"/>
  <c r="J3198" i="5" s="1"/>
  <c r="K3198" i="5" s="1"/>
  <c r="L3198" i="5" s="1"/>
  <c r="J3199" i="5" a="1"/>
  <c r="J3199" i="5" s="1"/>
  <c r="K3199" i="5" s="1"/>
  <c r="L3199" i="5" s="1"/>
  <c r="J3200" i="5" a="1"/>
  <c r="J3200" i="5" s="1"/>
  <c r="K3200" i="5" s="1"/>
  <c r="L3200" i="5" s="1"/>
  <c r="J3201" i="5" a="1"/>
  <c r="J3201" i="5" s="1"/>
  <c r="K3201" i="5" s="1"/>
  <c r="L3201" i="5" s="1"/>
  <c r="J3202" i="5" a="1"/>
  <c r="J3202" i="5" s="1"/>
  <c r="K3202" i="5" s="1"/>
  <c r="L3202" i="5" s="1"/>
  <c r="J3203" i="5" a="1"/>
  <c r="J3203" i="5" s="1"/>
  <c r="K3203" i="5" s="1"/>
  <c r="L3203" i="5" s="1"/>
  <c r="J3204" i="5" a="1"/>
  <c r="J3204" i="5" s="1"/>
  <c r="K3204" i="5" s="1"/>
  <c r="L3204" i="5" s="1"/>
  <c r="J3205" i="5" a="1"/>
  <c r="J3205" i="5" s="1"/>
  <c r="K3205" i="5" s="1"/>
  <c r="L3205" i="5" s="1"/>
  <c r="J3206" i="5" a="1"/>
  <c r="J3206" i="5" s="1"/>
  <c r="K3206" i="5" s="1"/>
  <c r="L3206" i="5" s="1"/>
  <c r="J3207" i="5" a="1"/>
  <c r="J3207" i="5" s="1"/>
  <c r="K3207" i="5" s="1"/>
  <c r="L3207" i="5" s="1"/>
  <c r="J3208" i="5" a="1"/>
  <c r="J3208" i="5" s="1"/>
  <c r="K3208" i="5" s="1"/>
  <c r="L3208" i="5" s="1"/>
  <c r="J3209" i="5" a="1"/>
  <c r="J3209" i="5" s="1"/>
  <c r="K3209" i="5" s="1"/>
  <c r="L3209" i="5" s="1"/>
  <c r="J3210" i="5" a="1"/>
  <c r="J3210" i="5" s="1"/>
  <c r="K3210" i="5" s="1"/>
  <c r="L3210" i="5" s="1"/>
  <c r="J3211" i="5" a="1"/>
  <c r="J3211" i="5" s="1"/>
  <c r="K3211" i="5" s="1"/>
  <c r="L3211" i="5" s="1"/>
  <c r="J3212" i="5" a="1"/>
  <c r="J3212" i="5" s="1"/>
  <c r="K3212" i="5" s="1"/>
  <c r="L3212" i="5" s="1"/>
  <c r="J3213" i="5" a="1"/>
  <c r="J3213" i="5" s="1"/>
  <c r="K3213" i="5" s="1"/>
  <c r="L3213" i="5" s="1"/>
  <c r="J3214" i="5" a="1"/>
  <c r="J3214" i="5" s="1"/>
  <c r="K3214" i="5" s="1"/>
  <c r="L3214" i="5" s="1"/>
  <c r="J3215" i="5" a="1"/>
  <c r="J3215" i="5" s="1"/>
  <c r="K3215" i="5" s="1"/>
  <c r="L3215" i="5" s="1"/>
  <c r="J3216" i="5" a="1"/>
  <c r="J3216" i="5" s="1"/>
  <c r="K3216" i="5" s="1"/>
  <c r="L3216" i="5" s="1"/>
  <c r="J3217" i="5" a="1"/>
  <c r="J3217" i="5" s="1"/>
  <c r="K3217" i="5" s="1"/>
  <c r="L3217" i="5" s="1"/>
  <c r="J3218" i="5" a="1"/>
  <c r="J3218" i="5" s="1"/>
  <c r="K3218" i="5" s="1"/>
  <c r="L3218" i="5" s="1"/>
  <c r="J3219" i="5" a="1"/>
  <c r="J3219" i="5" s="1"/>
  <c r="K3219" i="5" s="1"/>
  <c r="L3219" i="5" s="1"/>
  <c r="J3220" i="5" a="1"/>
  <c r="J3220" i="5" s="1"/>
  <c r="K3220" i="5" s="1"/>
  <c r="L3220" i="5" s="1"/>
  <c r="J3221" i="5" a="1"/>
  <c r="J3221" i="5" s="1"/>
  <c r="K3221" i="5" s="1"/>
  <c r="L3221" i="5" s="1"/>
  <c r="J3222" i="5" a="1"/>
  <c r="J3222" i="5" s="1"/>
  <c r="K3222" i="5" s="1"/>
  <c r="L3222" i="5" s="1"/>
  <c r="J3223" i="5" a="1"/>
  <c r="J3223" i="5" s="1"/>
  <c r="K3223" i="5" s="1"/>
  <c r="L3223" i="5" s="1"/>
  <c r="J3224" i="5" a="1"/>
  <c r="J3224" i="5" s="1"/>
  <c r="K3224" i="5" s="1"/>
  <c r="L3224" i="5" s="1"/>
  <c r="J3225" i="5" a="1"/>
  <c r="J3225" i="5" s="1"/>
  <c r="K3225" i="5" s="1"/>
  <c r="L3225" i="5" s="1"/>
  <c r="J3226" i="5" a="1"/>
  <c r="J3226" i="5" s="1"/>
  <c r="K3226" i="5" s="1"/>
  <c r="L3226" i="5" s="1"/>
  <c r="J3227" i="5" a="1"/>
  <c r="J3227" i="5" s="1"/>
  <c r="K3227" i="5" s="1"/>
  <c r="L3227" i="5" s="1"/>
  <c r="J3228" i="5" a="1"/>
  <c r="J3228" i="5" s="1"/>
  <c r="K3228" i="5" s="1"/>
  <c r="L3228" i="5" s="1"/>
  <c r="J3229" i="5" a="1"/>
  <c r="J3229" i="5" s="1"/>
  <c r="K3229" i="5" s="1"/>
  <c r="L3229" i="5" s="1"/>
  <c r="J3230" i="5" a="1"/>
  <c r="J3230" i="5" s="1"/>
  <c r="K3230" i="5" s="1"/>
  <c r="L3230" i="5" s="1"/>
  <c r="J3231" i="5" a="1"/>
  <c r="J3231" i="5" s="1"/>
  <c r="K3231" i="5" s="1"/>
  <c r="L3231" i="5" s="1"/>
  <c r="J3232" i="5" a="1"/>
  <c r="J3232" i="5" s="1"/>
  <c r="K3232" i="5" s="1"/>
  <c r="L3232" i="5" s="1"/>
  <c r="J3233" i="5" a="1"/>
  <c r="J3233" i="5" s="1"/>
  <c r="K3233" i="5" s="1"/>
  <c r="L3233" i="5" s="1"/>
  <c r="J3234" i="5" a="1"/>
  <c r="J3234" i="5" s="1"/>
  <c r="K3234" i="5" s="1"/>
  <c r="L3234" i="5" s="1"/>
  <c r="J3235" i="5" a="1"/>
  <c r="J3235" i="5" s="1"/>
  <c r="K3235" i="5" s="1"/>
  <c r="L3235" i="5" s="1"/>
  <c r="J3236" i="5" a="1"/>
  <c r="J3236" i="5" s="1"/>
  <c r="K3236" i="5" s="1"/>
  <c r="L3236" i="5" s="1"/>
  <c r="J3237" i="5" a="1"/>
  <c r="J3237" i="5" s="1"/>
  <c r="K3237" i="5" s="1"/>
  <c r="L3237" i="5" s="1"/>
  <c r="J3238" i="5" a="1"/>
  <c r="J3238" i="5" s="1"/>
  <c r="K3238" i="5" s="1"/>
  <c r="L3238" i="5" s="1"/>
  <c r="J3239" i="5" a="1"/>
  <c r="J3239" i="5" s="1"/>
  <c r="K3239" i="5" s="1"/>
  <c r="L3239" i="5" s="1"/>
  <c r="J3240" i="5" a="1"/>
  <c r="J3240" i="5" s="1"/>
  <c r="K3240" i="5" s="1"/>
  <c r="L3240" i="5" s="1"/>
  <c r="J3241" i="5" a="1"/>
  <c r="J3241" i="5" s="1"/>
  <c r="K3241" i="5" s="1"/>
  <c r="L3241" i="5" s="1"/>
  <c r="J3242" i="5" a="1"/>
  <c r="J3242" i="5" s="1"/>
  <c r="K3242" i="5" s="1"/>
  <c r="L3242" i="5" s="1"/>
  <c r="J3243" i="5" a="1"/>
  <c r="J3243" i="5" s="1"/>
  <c r="K3243" i="5" s="1"/>
  <c r="L3243" i="5" s="1"/>
  <c r="J3244" i="5" a="1"/>
  <c r="J3244" i="5" s="1"/>
  <c r="K3244" i="5" s="1"/>
  <c r="L3244" i="5" s="1"/>
  <c r="J3245" i="5" a="1"/>
  <c r="J3245" i="5" s="1"/>
  <c r="K3245" i="5" s="1"/>
  <c r="L3245" i="5" s="1"/>
  <c r="J3246" i="5" a="1"/>
  <c r="J3246" i="5" s="1"/>
  <c r="K3246" i="5" s="1"/>
  <c r="L3246" i="5" s="1"/>
  <c r="J3247" i="5" a="1"/>
  <c r="J3247" i="5" s="1"/>
  <c r="K3247" i="5" s="1"/>
  <c r="L3247" i="5" s="1"/>
  <c r="J3248" i="5" a="1"/>
  <c r="J3248" i="5" s="1"/>
  <c r="K3248" i="5" s="1"/>
  <c r="L3248" i="5" s="1"/>
  <c r="J3249" i="5" a="1"/>
  <c r="J3249" i="5" s="1"/>
  <c r="K3249" i="5" s="1"/>
  <c r="L3249" i="5" s="1"/>
  <c r="J3250" i="5" a="1"/>
  <c r="J3250" i="5" s="1"/>
  <c r="K3250" i="5" s="1"/>
  <c r="L3250" i="5" s="1"/>
  <c r="J3251" i="5" a="1"/>
  <c r="J3251" i="5" s="1"/>
  <c r="K3251" i="5" s="1"/>
  <c r="L3251" i="5" s="1"/>
  <c r="J3252" i="5" a="1"/>
  <c r="J3252" i="5" s="1"/>
  <c r="K3252" i="5" s="1"/>
  <c r="L3252" i="5" s="1"/>
  <c r="J3253" i="5" a="1"/>
  <c r="J3253" i="5" s="1"/>
  <c r="K3253" i="5" s="1"/>
  <c r="L3253" i="5" s="1"/>
  <c r="J3254" i="5" a="1"/>
  <c r="J3254" i="5" s="1"/>
  <c r="K3254" i="5" s="1"/>
  <c r="L3254" i="5" s="1"/>
  <c r="J3255" i="5" a="1"/>
  <c r="J3255" i="5" s="1"/>
  <c r="K3255" i="5" s="1"/>
  <c r="L3255" i="5" s="1"/>
  <c r="J3256" i="5" a="1"/>
  <c r="J3256" i="5" s="1"/>
  <c r="K3256" i="5" s="1"/>
  <c r="L3256" i="5" s="1"/>
  <c r="J3257" i="5" a="1"/>
  <c r="J3257" i="5" s="1"/>
  <c r="K3257" i="5" s="1"/>
  <c r="L3257" i="5" s="1"/>
  <c r="J3258" i="5" a="1"/>
  <c r="J3258" i="5" s="1"/>
  <c r="K3258" i="5" s="1"/>
  <c r="L3258" i="5" s="1"/>
  <c r="J3259" i="5" a="1"/>
  <c r="J3259" i="5" s="1"/>
  <c r="K3259" i="5" s="1"/>
  <c r="L3259" i="5" s="1"/>
  <c r="J3260" i="5" a="1"/>
  <c r="J3260" i="5" s="1"/>
  <c r="K3260" i="5" s="1"/>
  <c r="L3260" i="5" s="1"/>
  <c r="J3261" i="5" a="1"/>
  <c r="J3261" i="5" s="1"/>
  <c r="K3261" i="5" s="1"/>
  <c r="L3261" i="5" s="1"/>
  <c r="J3262" i="5" a="1"/>
  <c r="J3262" i="5" s="1"/>
  <c r="K3262" i="5" s="1"/>
  <c r="L3262" i="5" s="1"/>
  <c r="J3263" i="5" a="1"/>
  <c r="J3263" i="5" s="1"/>
  <c r="K3263" i="5" s="1"/>
  <c r="L3263" i="5" s="1"/>
  <c r="J3264" i="5" a="1"/>
  <c r="J3264" i="5" s="1"/>
  <c r="K3264" i="5" s="1"/>
  <c r="L3264" i="5" s="1"/>
  <c r="J3265" i="5" a="1"/>
  <c r="J3265" i="5" s="1"/>
  <c r="K3265" i="5" s="1"/>
  <c r="L3265" i="5" s="1"/>
  <c r="J3266" i="5" a="1"/>
  <c r="J3266" i="5" s="1"/>
  <c r="K3266" i="5" s="1"/>
  <c r="L3266" i="5" s="1"/>
  <c r="J3267" i="5" a="1"/>
  <c r="J3267" i="5" s="1"/>
  <c r="K3267" i="5" s="1"/>
  <c r="L3267" i="5" s="1"/>
  <c r="J3268" i="5" a="1"/>
  <c r="J3268" i="5" s="1"/>
  <c r="K3268" i="5" s="1"/>
  <c r="L3268" i="5" s="1"/>
  <c r="J3269" i="5" a="1"/>
  <c r="J3269" i="5" s="1"/>
  <c r="K3269" i="5" s="1"/>
  <c r="L3269" i="5" s="1"/>
  <c r="J3270" i="5" a="1"/>
  <c r="J3270" i="5" s="1"/>
  <c r="K3270" i="5" s="1"/>
  <c r="L3270" i="5" s="1"/>
  <c r="J3271" i="5" a="1"/>
  <c r="J3271" i="5" s="1"/>
  <c r="K3271" i="5" s="1"/>
  <c r="L3271" i="5" s="1"/>
  <c r="J3272" i="5" a="1"/>
  <c r="J3272" i="5" s="1"/>
  <c r="K3272" i="5" s="1"/>
  <c r="L3272" i="5" s="1"/>
  <c r="J3273" i="5" a="1"/>
  <c r="J3273" i="5" s="1"/>
  <c r="K3273" i="5" s="1"/>
  <c r="L3273" i="5" s="1"/>
  <c r="J3274" i="5" a="1"/>
  <c r="J3274" i="5" s="1"/>
  <c r="K3274" i="5" s="1"/>
  <c r="L3274" i="5" s="1"/>
  <c r="J3275" i="5" a="1"/>
  <c r="J3275" i="5" s="1"/>
  <c r="K3275" i="5" s="1"/>
  <c r="L3275" i="5" s="1"/>
  <c r="J3276" i="5" a="1"/>
  <c r="J3276" i="5" s="1"/>
  <c r="K3276" i="5" s="1"/>
  <c r="L3276" i="5" s="1"/>
  <c r="J3277" i="5" a="1"/>
  <c r="J3277" i="5" s="1"/>
  <c r="K3277" i="5" s="1"/>
  <c r="L3277" i="5" s="1"/>
  <c r="J3278" i="5" a="1"/>
  <c r="J3278" i="5" s="1"/>
  <c r="K3278" i="5" s="1"/>
  <c r="L3278" i="5" s="1"/>
  <c r="J3279" i="5" a="1"/>
  <c r="J3279" i="5" s="1"/>
  <c r="K3279" i="5" s="1"/>
  <c r="L3279" i="5" s="1"/>
  <c r="J3280" i="5" a="1"/>
  <c r="J3280" i="5" s="1"/>
  <c r="K3280" i="5" s="1"/>
  <c r="L3280" i="5" s="1"/>
  <c r="J3281" i="5" a="1"/>
  <c r="J3281" i="5" s="1"/>
  <c r="K3281" i="5" s="1"/>
  <c r="L3281" i="5" s="1"/>
  <c r="J3282" i="5" a="1"/>
  <c r="J3282" i="5" s="1"/>
  <c r="K3282" i="5" s="1"/>
  <c r="L3282" i="5" s="1"/>
  <c r="J3283" i="5" a="1"/>
  <c r="J3283" i="5" s="1"/>
  <c r="J3284" i="5" a="1"/>
  <c r="J3284" i="5" s="1"/>
  <c r="K3284" i="5" s="1"/>
  <c r="L3284" i="5" s="1"/>
  <c r="J3285" i="5" a="1"/>
  <c r="J3285" i="5" s="1"/>
  <c r="K3285" i="5" s="1"/>
  <c r="L3285" i="5" s="1"/>
  <c r="J3286" i="5" a="1"/>
  <c r="J3286" i="5" s="1"/>
  <c r="K3286" i="5" s="1"/>
  <c r="L3286" i="5" s="1"/>
  <c r="J3287" i="5" a="1"/>
  <c r="J3287" i="5" s="1"/>
  <c r="K3287" i="5" s="1"/>
  <c r="L3287" i="5" s="1"/>
  <c r="J3288" i="5" a="1"/>
  <c r="J3288" i="5" s="1"/>
  <c r="K3288" i="5" s="1"/>
  <c r="L3288" i="5" s="1"/>
  <c r="J3289" i="5" a="1"/>
  <c r="J3289" i="5" s="1"/>
  <c r="K3289" i="5" s="1"/>
  <c r="L3289" i="5" s="1"/>
  <c r="J3290" i="5" a="1"/>
  <c r="J3290" i="5" s="1"/>
  <c r="K3290" i="5" s="1"/>
  <c r="L3290" i="5" s="1"/>
  <c r="J3291" i="5" a="1"/>
  <c r="J3291" i="5" s="1"/>
  <c r="K3291" i="5" s="1"/>
  <c r="L3291" i="5" s="1"/>
  <c r="J3292" i="5" a="1"/>
  <c r="J3292" i="5" s="1"/>
  <c r="K3292" i="5" s="1"/>
  <c r="L3292" i="5" s="1"/>
  <c r="J3293" i="5" a="1"/>
  <c r="J3293" i="5" s="1"/>
  <c r="K3293" i="5" s="1"/>
  <c r="L3293" i="5" s="1"/>
  <c r="J3294" i="5" a="1"/>
  <c r="J3294" i="5" s="1"/>
  <c r="K3294" i="5" s="1"/>
  <c r="L3294" i="5" s="1"/>
  <c r="J3295" i="5" a="1"/>
  <c r="J3295" i="5" s="1"/>
  <c r="K3295" i="5" s="1"/>
  <c r="L3295" i="5" s="1"/>
  <c r="J3296" i="5" a="1"/>
  <c r="J3296" i="5" s="1"/>
  <c r="K3296" i="5" s="1"/>
  <c r="L3296" i="5" s="1"/>
  <c r="J3297" i="5" a="1"/>
  <c r="J3297" i="5" s="1"/>
  <c r="K3297" i="5" s="1"/>
  <c r="L3297" i="5" s="1"/>
  <c r="J3298" i="5" a="1"/>
  <c r="J3298" i="5" s="1"/>
  <c r="K3298" i="5" s="1"/>
  <c r="L3298" i="5" s="1"/>
  <c r="J3299" i="5" a="1"/>
  <c r="J3299" i="5" s="1"/>
  <c r="K3299" i="5" s="1"/>
  <c r="L3299" i="5" s="1"/>
  <c r="J3300" i="5" a="1"/>
  <c r="J3300" i="5" s="1"/>
  <c r="K3300" i="5" s="1"/>
  <c r="L3300" i="5" s="1"/>
  <c r="J3301" i="5" a="1"/>
  <c r="J3301" i="5" s="1"/>
  <c r="K3301" i="5" s="1"/>
  <c r="L3301" i="5" s="1"/>
  <c r="J3302" i="5" a="1"/>
  <c r="J3302" i="5" s="1"/>
  <c r="K3302" i="5" s="1"/>
  <c r="L3302" i="5" s="1"/>
  <c r="J3303" i="5" a="1"/>
  <c r="J3303" i="5" s="1"/>
  <c r="K3303" i="5" s="1"/>
  <c r="L3303" i="5" s="1"/>
  <c r="J3304" i="5" a="1"/>
  <c r="J3304" i="5" s="1"/>
  <c r="K3304" i="5" s="1"/>
  <c r="L3304" i="5" s="1"/>
  <c r="J3305" i="5" a="1"/>
  <c r="J3305" i="5" s="1"/>
  <c r="K3305" i="5" s="1"/>
  <c r="L3305" i="5" s="1"/>
  <c r="J3306" i="5" a="1"/>
  <c r="J3306" i="5" s="1"/>
  <c r="K3306" i="5" s="1"/>
  <c r="L3306" i="5" s="1"/>
  <c r="J3307" i="5" a="1"/>
  <c r="J3307" i="5" s="1"/>
  <c r="K3307" i="5" s="1"/>
  <c r="L3307" i="5" s="1"/>
  <c r="J3308" i="5" a="1"/>
  <c r="J3308" i="5" s="1"/>
  <c r="K3308" i="5" s="1"/>
  <c r="L3308" i="5" s="1"/>
  <c r="J3309" i="5" a="1"/>
  <c r="J3309" i="5" s="1"/>
  <c r="K3309" i="5" s="1"/>
  <c r="L3309" i="5" s="1"/>
  <c r="J3310" i="5" a="1"/>
  <c r="J3310" i="5" s="1"/>
  <c r="K3310" i="5" s="1"/>
  <c r="L3310" i="5" s="1"/>
  <c r="J3311" i="5" a="1"/>
  <c r="J3311" i="5" s="1"/>
  <c r="K3311" i="5" s="1"/>
  <c r="L3311" i="5" s="1"/>
  <c r="J3312" i="5" a="1"/>
  <c r="J3312" i="5" s="1"/>
  <c r="K3312" i="5" s="1"/>
  <c r="L3312" i="5" s="1"/>
  <c r="J3313" i="5" a="1"/>
  <c r="J3313" i="5" s="1"/>
  <c r="K3313" i="5" s="1"/>
  <c r="L3313" i="5" s="1"/>
  <c r="J3314" i="5" a="1"/>
  <c r="J3314" i="5" s="1"/>
  <c r="K3314" i="5" s="1"/>
  <c r="L3314" i="5" s="1"/>
  <c r="J3315" i="5" a="1"/>
  <c r="J3315" i="5" s="1"/>
  <c r="K3315" i="5" s="1"/>
  <c r="L3315" i="5" s="1"/>
  <c r="J3316" i="5" a="1"/>
  <c r="J3316" i="5" s="1"/>
  <c r="K3316" i="5" s="1"/>
  <c r="L3316" i="5" s="1"/>
  <c r="J3317" i="5" a="1"/>
  <c r="J3317" i="5" s="1"/>
  <c r="K3317" i="5" s="1"/>
  <c r="L3317" i="5" s="1"/>
  <c r="J3318" i="5" a="1"/>
  <c r="J3318" i="5" s="1"/>
  <c r="K3318" i="5" s="1"/>
  <c r="L3318" i="5" s="1"/>
  <c r="J3319" i="5" a="1"/>
  <c r="J3319" i="5" s="1"/>
  <c r="K3319" i="5" s="1"/>
  <c r="L3319" i="5" s="1"/>
  <c r="J3320" i="5" a="1"/>
  <c r="J3320" i="5" s="1"/>
  <c r="K3320" i="5" s="1"/>
  <c r="L3320" i="5" s="1"/>
  <c r="J3321" i="5" a="1"/>
  <c r="J3321" i="5" s="1"/>
  <c r="K3321" i="5" s="1"/>
  <c r="L3321" i="5" s="1"/>
  <c r="J3322" i="5" a="1"/>
  <c r="J3322" i="5" s="1"/>
  <c r="K3322" i="5" s="1"/>
  <c r="L3322" i="5" s="1"/>
  <c r="J3323" i="5" a="1"/>
  <c r="J3323" i="5" s="1"/>
  <c r="K3323" i="5" s="1"/>
  <c r="L3323" i="5" s="1"/>
  <c r="J3324" i="5" a="1"/>
  <c r="J3324" i="5" s="1"/>
  <c r="K3324" i="5" s="1"/>
  <c r="L3324" i="5" s="1"/>
  <c r="J3325" i="5" a="1"/>
  <c r="J3325" i="5" s="1"/>
  <c r="K3325" i="5" s="1"/>
  <c r="L3325" i="5" s="1"/>
  <c r="J3326" i="5" a="1"/>
  <c r="J3326" i="5" s="1"/>
  <c r="K3326" i="5" s="1"/>
  <c r="L3326" i="5" s="1"/>
  <c r="J3327" i="5" a="1"/>
  <c r="J3327" i="5" s="1"/>
  <c r="K3327" i="5" s="1"/>
  <c r="L3327" i="5" s="1"/>
  <c r="J3328" i="5" a="1"/>
  <c r="J3328" i="5" s="1"/>
  <c r="K3328" i="5" s="1"/>
  <c r="L3328" i="5" s="1"/>
  <c r="J3329" i="5" a="1"/>
  <c r="J3329" i="5" s="1"/>
  <c r="K3329" i="5" s="1"/>
  <c r="L3329" i="5" s="1"/>
  <c r="J3330" i="5" a="1"/>
  <c r="J3330" i="5" s="1"/>
  <c r="K3330" i="5" s="1"/>
  <c r="L3330" i="5" s="1"/>
  <c r="J3331" i="5" a="1"/>
  <c r="J3331" i="5" s="1"/>
  <c r="K3331" i="5" s="1"/>
  <c r="L3331" i="5" s="1"/>
  <c r="J3332" i="5" a="1"/>
  <c r="J3332" i="5" s="1"/>
  <c r="K3332" i="5" s="1"/>
  <c r="L3332" i="5" s="1"/>
  <c r="J3333" i="5" a="1"/>
  <c r="J3333" i="5" s="1"/>
  <c r="K3333" i="5" s="1"/>
  <c r="L3333" i="5" s="1"/>
  <c r="J3334" i="5" a="1"/>
  <c r="J3334" i="5" s="1"/>
  <c r="K3334" i="5" s="1"/>
  <c r="L3334" i="5" s="1"/>
  <c r="J3335" i="5" a="1"/>
  <c r="J3335" i="5" s="1"/>
  <c r="K3335" i="5" s="1"/>
  <c r="L3335" i="5" s="1"/>
  <c r="J3336" i="5" a="1"/>
  <c r="J3336" i="5" s="1"/>
  <c r="K3336" i="5" s="1"/>
  <c r="L3336" i="5" s="1"/>
  <c r="J3337" i="5" a="1"/>
  <c r="J3337" i="5" s="1"/>
  <c r="K3337" i="5" s="1"/>
  <c r="L3337" i="5" s="1"/>
  <c r="J3338" i="5" a="1"/>
  <c r="J3338" i="5" s="1"/>
  <c r="K3338" i="5" s="1"/>
  <c r="L3338" i="5" s="1"/>
  <c r="J3339" i="5" a="1"/>
  <c r="J3339" i="5" s="1"/>
  <c r="K3339" i="5" s="1"/>
  <c r="L3339" i="5" s="1"/>
  <c r="J3340" i="5" a="1"/>
  <c r="J3340" i="5" s="1"/>
  <c r="K3340" i="5" s="1"/>
  <c r="L3340" i="5" s="1"/>
  <c r="J3341" i="5" a="1"/>
  <c r="J3341" i="5" s="1"/>
  <c r="K3341" i="5" s="1"/>
  <c r="L3341" i="5" s="1"/>
  <c r="J3342" i="5" a="1"/>
  <c r="J3342" i="5" s="1"/>
  <c r="K3342" i="5" s="1"/>
  <c r="L3342" i="5" s="1"/>
  <c r="J3343" i="5" a="1"/>
  <c r="J3343" i="5" s="1"/>
  <c r="K3343" i="5" s="1"/>
  <c r="L3343" i="5" s="1"/>
  <c r="J3344" i="5" a="1"/>
  <c r="J3344" i="5" s="1"/>
  <c r="K3344" i="5" s="1"/>
  <c r="L3344" i="5" s="1"/>
  <c r="J3345" i="5" a="1"/>
  <c r="J3345" i="5" s="1"/>
  <c r="K3345" i="5" s="1"/>
  <c r="L3345" i="5" s="1"/>
  <c r="J3346" i="5" a="1"/>
  <c r="J3346" i="5" s="1"/>
  <c r="K3346" i="5" s="1"/>
  <c r="L3346" i="5" s="1"/>
  <c r="J3347" i="5" a="1"/>
  <c r="J3347" i="5" s="1"/>
  <c r="K3347" i="5" s="1"/>
  <c r="L3347" i="5" s="1"/>
  <c r="J3348" i="5" a="1"/>
  <c r="J3348" i="5" s="1"/>
  <c r="K3348" i="5" s="1"/>
  <c r="L3348" i="5" s="1"/>
  <c r="J3349" i="5" a="1"/>
  <c r="J3349" i="5" s="1"/>
  <c r="K3349" i="5" s="1"/>
  <c r="L3349" i="5" s="1"/>
  <c r="J3350" i="5" a="1"/>
  <c r="J3350" i="5" s="1"/>
  <c r="K3350" i="5" s="1"/>
  <c r="L3350" i="5" s="1"/>
  <c r="J3351" i="5" a="1"/>
  <c r="J3351" i="5" s="1"/>
  <c r="K3351" i="5" s="1"/>
  <c r="L3351" i="5" s="1"/>
  <c r="J3352" i="5" a="1"/>
  <c r="J3352" i="5" s="1"/>
  <c r="K3352" i="5" s="1"/>
  <c r="L3352" i="5" s="1"/>
  <c r="J3353" i="5" a="1"/>
  <c r="J3353" i="5" s="1"/>
  <c r="K3353" i="5" s="1"/>
  <c r="L3353" i="5" s="1"/>
  <c r="J3354" i="5" a="1"/>
  <c r="J3354" i="5" s="1"/>
  <c r="K3354" i="5" s="1"/>
  <c r="L3354" i="5" s="1"/>
  <c r="J3355" i="5" a="1"/>
  <c r="J3355" i="5" s="1"/>
  <c r="K3355" i="5" s="1"/>
  <c r="L3355" i="5" s="1"/>
  <c r="J3356" i="5" a="1"/>
  <c r="J3356" i="5" s="1"/>
  <c r="K3356" i="5" s="1"/>
  <c r="L3356" i="5" s="1"/>
  <c r="J3357" i="5" a="1"/>
  <c r="J3357" i="5" s="1"/>
  <c r="K3357" i="5" s="1"/>
  <c r="L3357" i="5" s="1"/>
  <c r="J3358" i="5" a="1"/>
  <c r="J3358" i="5" s="1"/>
  <c r="K3358" i="5" s="1"/>
  <c r="L3358" i="5" s="1"/>
  <c r="J3359" i="5" a="1"/>
  <c r="J3359" i="5" s="1"/>
  <c r="K3359" i="5" s="1"/>
  <c r="L3359" i="5" s="1"/>
  <c r="J3360" i="5" a="1"/>
  <c r="J3360" i="5" s="1"/>
  <c r="K3360" i="5" s="1"/>
  <c r="L3360" i="5" s="1"/>
  <c r="J3361" i="5" a="1"/>
  <c r="J3361" i="5" s="1"/>
  <c r="K3361" i="5" s="1"/>
  <c r="L3361" i="5" s="1"/>
  <c r="J3362" i="5" a="1"/>
  <c r="J3362" i="5" s="1"/>
  <c r="K3362" i="5" s="1"/>
  <c r="L3362" i="5" s="1"/>
  <c r="J3363" i="5" a="1"/>
  <c r="J3363" i="5" s="1"/>
  <c r="K3363" i="5" s="1"/>
  <c r="L3363" i="5" s="1"/>
  <c r="J3364" i="5" a="1"/>
  <c r="J3364" i="5" s="1"/>
  <c r="K3364" i="5" s="1"/>
  <c r="L3364" i="5" s="1"/>
  <c r="J3365" i="5" a="1"/>
  <c r="J3365" i="5" s="1"/>
  <c r="K3365" i="5" s="1"/>
  <c r="L3365" i="5" s="1"/>
  <c r="J3366" i="5" a="1"/>
  <c r="J3366" i="5" s="1"/>
  <c r="K3366" i="5" s="1"/>
  <c r="L3366" i="5" s="1"/>
  <c r="J3367" i="5" a="1"/>
  <c r="J3367" i="5" s="1"/>
  <c r="K3367" i="5" s="1"/>
  <c r="L3367" i="5" s="1"/>
  <c r="J3368" i="5" a="1"/>
  <c r="J3368" i="5" s="1"/>
  <c r="K3368" i="5" s="1"/>
  <c r="L3368" i="5" s="1"/>
  <c r="J3369" i="5" a="1"/>
  <c r="J3369" i="5" s="1"/>
  <c r="K3369" i="5" s="1"/>
  <c r="L3369" i="5" s="1"/>
  <c r="J3370" i="5" a="1"/>
  <c r="J3370" i="5" s="1"/>
  <c r="K3370" i="5" s="1"/>
  <c r="L3370" i="5" s="1"/>
  <c r="J3371" i="5" a="1"/>
  <c r="J3371" i="5" s="1"/>
  <c r="K3371" i="5" s="1"/>
  <c r="L3371" i="5" s="1"/>
  <c r="J3372" i="5" a="1"/>
  <c r="J3372" i="5" s="1"/>
  <c r="K3372" i="5" s="1"/>
  <c r="L3372" i="5" s="1"/>
  <c r="J3373" i="5" a="1"/>
  <c r="J3373" i="5" s="1"/>
  <c r="K3373" i="5" s="1"/>
  <c r="L3373" i="5" s="1"/>
  <c r="J3374" i="5" a="1"/>
  <c r="J3374" i="5" s="1"/>
  <c r="K3374" i="5" s="1"/>
  <c r="L3374" i="5" s="1"/>
  <c r="J3375" i="5" a="1"/>
  <c r="J3375" i="5" s="1"/>
  <c r="K3375" i="5" s="1"/>
  <c r="L3375" i="5" s="1"/>
  <c r="J3376" i="5" a="1"/>
  <c r="J3376" i="5" s="1"/>
  <c r="K3376" i="5" s="1"/>
  <c r="L3376" i="5" s="1"/>
  <c r="J3377" i="5" a="1"/>
  <c r="J3377" i="5" s="1"/>
  <c r="K3377" i="5" s="1"/>
  <c r="L3377" i="5" s="1"/>
  <c r="J3378" i="5" a="1"/>
  <c r="J3378" i="5" s="1"/>
  <c r="K3378" i="5" s="1"/>
  <c r="L3378" i="5" s="1"/>
  <c r="J3379" i="5" a="1"/>
  <c r="J3379" i="5" s="1"/>
  <c r="K3379" i="5" s="1"/>
  <c r="L3379" i="5" s="1"/>
  <c r="J3380" i="5" a="1"/>
  <c r="J3380" i="5" s="1"/>
  <c r="K3380" i="5" s="1"/>
  <c r="L3380" i="5" s="1"/>
  <c r="J3381" i="5" a="1"/>
  <c r="J3381" i="5" s="1"/>
  <c r="K3381" i="5" s="1"/>
  <c r="L3381" i="5" s="1"/>
  <c r="J3382" i="5" a="1"/>
  <c r="J3382" i="5" s="1"/>
  <c r="K3382" i="5" s="1"/>
  <c r="L3382" i="5" s="1"/>
  <c r="J3383" i="5" a="1"/>
  <c r="J3383" i="5" s="1"/>
  <c r="K3383" i="5" s="1"/>
  <c r="L3383" i="5" s="1"/>
  <c r="J3384" i="5" a="1"/>
  <c r="J3384" i="5" s="1"/>
  <c r="K3384" i="5" s="1"/>
  <c r="L3384" i="5" s="1"/>
  <c r="J3385" i="5" a="1"/>
  <c r="J3385" i="5" s="1"/>
  <c r="K3385" i="5" s="1"/>
  <c r="L3385" i="5" s="1"/>
  <c r="J3386" i="5" a="1"/>
  <c r="J3386" i="5" s="1"/>
  <c r="K3386" i="5" s="1"/>
  <c r="L3386" i="5" s="1"/>
  <c r="J3387" i="5" a="1"/>
  <c r="J3387" i="5" s="1"/>
  <c r="K3387" i="5" s="1"/>
  <c r="L3387" i="5" s="1"/>
  <c r="J3388" i="5" a="1"/>
  <c r="J3388" i="5" s="1"/>
  <c r="K3388" i="5" s="1"/>
  <c r="L3388" i="5" s="1"/>
  <c r="J3389" i="5" a="1"/>
  <c r="J3389" i="5" s="1"/>
  <c r="K3389" i="5" s="1"/>
  <c r="L3389" i="5" s="1"/>
  <c r="J3390" i="5" a="1"/>
  <c r="J3390" i="5" s="1"/>
  <c r="K3390" i="5" s="1"/>
  <c r="L3390" i="5" s="1"/>
  <c r="J3391" i="5" a="1"/>
  <c r="J3391" i="5" s="1"/>
  <c r="K3391" i="5" s="1"/>
  <c r="L3391" i="5" s="1"/>
  <c r="J3392" i="5" a="1"/>
  <c r="J3392" i="5" s="1"/>
  <c r="K3392" i="5" s="1"/>
  <c r="L3392" i="5" s="1"/>
  <c r="J3393" i="5" a="1"/>
  <c r="J3393" i="5" s="1"/>
  <c r="K3393" i="5" s="1"/>
  <c r="L3393" i="5" s="1"/>
  <c r="J3394" i="5" a="1"/>
  <c r="J3394" i="5" s="1"/>
  <c r="K3394" i="5" s="1"/>
  <c r="L3394" i="5" s="1"/>
  <c r="J3395" i="5" a="1"/>
  <c r="J3395" i="5" s="1"/>
  <c r="K3395" i="5" s="1"/>
  <c r="L3395" i="5" s="1"/>
  <c r="J3396" i="5" a="1"/>
  <c r="J3396" i="5" s="1"/>
  <c r="K3396" i="5" s="1"/>
  <c r="L3396" i="5" s="1"/>
  <c r="J3397" i="5" a="1"/>
  <c r="J3397" i="5" s="1"/>
  <c r="K3397" i="5" s="1"/>
  <c r="L3397" i="5" s="1"/>
  <c r="J3398" i="5" a="1"/>
  <c r="J3398" i="5" s="1"/>
  <c r="K3398" i="5" s="1"/>
  <c r="L3398" i="5" s="1"/>
  <c r="J3399" i="5" a="1"/>
  <c r="J3399" i="5" s="1"/>
  <c r="K3399" i="5" s="1"/>
  <c r="L3399" i="5" s="1"/>
  <c r="J3400" i="5" a="1"/>
  <c r="J3400" i="5" s="1"/>
  <c r="K3400" i="5" s="1"/>
  <c r="L3400" i="5" s="1"/>
  <c r="J3401" i="5" a="1"/>
  <c r="J3401" i="5" s="1"/>
  <c r="K3401" i="5" s="1"/>
  <c r="L3401" i="5" s="1"/>
  <c r="J3402" i="5" a="1"/>
  <c r="J3402" i="5" s="1"/>
  <c r="K3402" i="5" s="1"/>
  <c r="L3402" i="5" s="1"/>
  <c r="J3403" i="5" a="1"/>
  <c r="J3403" i="5" s="1"/>
  <c r="K3403" i="5" s="1"/>
  <c r="L3403" i="5" s="1"/>
  <c r="J3404" i="5" a="1"/>
  <c r="J3404" i="5" s="1"/>
  <c r="K3404" i="5" s="1"/>
  <c r="L3404" i="5" s="1"/>
  <c r="J3405" i="5" a="1"/>
  <c r="J3405" i="5" s="1"/>
  <c r="K3405" i="5" s="1"/>
  <c r="L3405" i="5" s="1"/>
  <c r="J3406" i="5" a="1"/>
  <c r="J3406" i="5" s="1"/>
  <c r="K3406" i="5" s="1"/>
  <c r="L3406" i="5" s="1"/>
  <c r="J3407" i="5" a="1"/>
  <c r="J3407" i="5" s="1"/>
  <c r="K3407" i="5" s="1"/>
  <c r="L3407" i="5" s="1"/>
  <c r="J3408" i="5" a="1"/>
  <c r="J3408" i="5" s="1"/>
  <c r="K3408" i="5" s="1"/>
  <c r="L3408" i="5" s="1"/>
  <c r="J3409" i="5" a="1"/>
  <c r="J3409" i="5" s="1"/>
  <c r="K3409" i="5" s="1"/>
  <c r="L3409" i="5" s="1"/>
  <c r="J3410" i="5" a="1"/>
  <c r="J3410" i="5" s="1"/>
  <c r="K3410" i="5" s="1"/>
  <c r="L3410" i="5" s="1"/>
  <c r="J3411" i="5" a="1"/>
  <c r="J3411" i="5" s="1"/>
  <c r="K3411" i="5" s="1"/>
  <c r="L3411" i="5" s="1"/>
  <c r="J3412" i="5" a="1"/>
  <c r="J3412" i="5" s="1"/>
  <c r="K3412" i="5" s="1"/>
  <c r="L3412" i="5" s="1"/>
  <c r="J3413" i="5" a="1"/>
  <c r="J3413" i="5" s="1"/>
  <c r="K3413" i="5" s="1"/>
  <c r="L3413" i="5" s="1"/>
  <c r="J3414" i="5" a="1"/>
  <c r="J3414" i="5" s="1"/>
  <c r="K3414" i="5" s="1"/>
  <c r="L3414" i="5" s="1"/>
  <c r="J3415" i="5" a="1"/>
  <c r="J3415" i="5" s="1"/>
  <c r="K3415" i="5" s="1"/>
  <c r="L3415" i="5" s="1"/>
  <c r="J3416" i="5" a="1"/>
  <c r="J3416" i="5" s="1"/>
  <c r="K3416" i="5" s="1"/>
  <c r="L3416" i="5" s="1"/>
  <c r="J3417" i="5" a="1"/>
  <c r="J3417" i="5" s="1"/>
  <c r="K3417" i="5" s="1"/>
  <c r="L3417" i="5" s="1"/>
  <c r="J3418" i="5" a="1"/>
  <c r="J3418" i="5" s="1"/>
  <c r="K3418" i="5" s="1"/>
  <c r="L3418" i="5" s="1"/>
  <c r="J3419" i="5" a="1"/>
  <c r="J3419" i="5" s="1"/>
  <c r="K3419" i="5" s="1"/>
  <c r="L3419" i="5" s="1"/>
  <c r="J3420" i="5" a="1"/>
  <c r="J3420" i="5" s="1"/>
  <c r="K3420" i="5" s="1"/>
  <c r="L3420" i="5" s="1"/>
  <c r="J3421" i="5" a="1"/>
  <c r="J3421" i="5" s="1"/>
  <c r="K3421" i="5" s="1"/>
  <c r="L3421" i="5" s="1"/>
  <c r="J3422" i="5" a="1"/>
  <c r="J3422" i="5" s="1"/>
  <c r="K3422" i="5" s="1"/>
  <c r="L3422" i="5" s="1"/>
  <c r="J3423" i="5" a="1"/>
  <c r="J3423" i="5" s="1"/>
  <c r="K3423" i="5" s="1"/>
  <c r="L3423" i="5" s="1"/>
  <c r="J3424" i="5" a="1"/>
  <c r="J3424" i="5" s="1"/>
  <c r="K3424" i="5" s="1"/>
  <c r="L3424" i="5" s="1"/>
  <c r="J3425" i="5" a="1"/>
  <c r="J3425" i="5" s="1"/>
  <c r="K3425" i="5" s="1"/>
  <c r="L3425" i="5" s="1"/>
  <c r="J3426" i="5" a="1"/>
  <c r="J3426" i="5" s="1"/>
  <c r="K3426" i="5" s="1"/>
  <c r="L3426" i="5" s="1"/>
  <c r="J3427" i="5" a="1"/>
  <c r="J3427" i="5" s="1"/>
  <c r="K3427" i="5" s="1"/>
  <c r="L3427" i="5" s="1"/>
  <c r="J3428" i="5" a="1"/>
  <c r="J3428" i="5" s="1"/>
  <c r="K3428" i="5" s="1"/>
  <c r="L3428" i="5" s="1"/>
  <c r="J3429" i="5" a="1"/>
  <c r="J3429" i="5" s="1"/>
  <c r="K3429" i="5" s="1"/>
  <c r="L3429" i="5" s="1"/>
  <c r="J3430" i="5" a="1"/>
  <c r="J3430" i="5" s="1"/>
  <c r="K3430" i="5" s="1"/>
  <c r="L3430" i="5" s="1"/>
  <c r="J3431" i="5" a="1"/>
  <c r="J3431" i="5" s="1"/>
  <c r="K3431" i="5" s="1"/>
  <c r="L3431" i="5" s="1"/>
  <c r="J3432" i="5" a="1"/>
  <c r="J3432" i="5" s="1"/>
  <c r="K3432" i="5" s="1"/>
  <c r="L3432" i="5" s="1"/>
  <c r="J3433" i="5" a="1"/>
  <c r="J3433" i="5" s="1"/>
  <c r="K3433" i="5" s="1"/>
  <c r="L3433" i="5" s="1"/>
  <c r="J3434" i="5" a="1"/>
  <c r="J3434" i="5" s="1"/>
  <c r="K3434" i="5" s="1"/>
  <c r="L3434" i="5" s="1"/>
  <c r="J3435" i="5" a="1"/>
  <c r="J3435" i="5" s="1"/>
  <c r="K3435" i="5" s="1"/>
  <c r="L3435" i="5" s="1"/>
  <c r="J3436" i="5" a="1"/>
  <c r="J3436" i="5" s="1"/>
  <c r="K3436" i="5" s="1"/>
  <c r="L3436" i="5" s="1"/>
  <c r="J3437" i="5" a="1"/>
  <c r="J3437" i="5" s="1"/>
  <c r="K3437" i="5" s="1"/>
  <c r="L3437" i="5" s="1"/>
  <c r="J3438" i="5" a="1"/>
  <c r="J3438" i="5" s="1"/>
  <c r="K3438" i="5" s="1"/>
  <c r="L3438" i="5" s="1"/>
  <c r="J3439" i="5" a="1"/>
  <c r="J3439" i="5" s="1"/>
  <c r="K3439" i="5" s="1"/>
  <c r="L3439" i="5" s="1"/>
  <c r="J3440" i="5" a="1"/>
  <c r="J3440" i="5" s="1"/>
  <c r="K3440" i="5" s="1"/>
  <c r="L3440" i="5" s="1"/>
  <c r="J3441" i="5" a="1"/>
  <c r="J3441" i="5" s="1"/>
  <c r="K3441" i="5" s="1"/>
  <c r="L3441" i="5" s="1"/>
  <c r="J3442" i="5" a="1"/>
  <c r="J3442" i="5" s="1"/>
  <c r="K3442" i="5" s="1"/>
  <c r="L3442" i="5" s="1"/>
  <c r="J3443" i="5" a="1"/>
  <c r="J3443" i="5" s="1"/>
  <c r="K3443" i="5" s="1"/>
  <c r="L3443" i="5" s="1"/>
  <c r="J3444" i="5" a="1"/>
  <c r="J3444" i="5" s="1"/>
  <c r="K3444" i="5" s="1"/>
  <c r="L3444" i="5" s="1"/>
  <c r="J3445" i="5" a="1"/>
  <c r="J3445" i="5" s="1"/>
  <c r="K3445" i="5" s="1"/>
  <c r="L3445" i="5" s="1"/>
  <c r="J3446" i="5" a="1"/>
  <c r="J3446" i="5" s="1"/>
  <c r="K3446" i="5" s="1"/>
  <c r="L3446" i="5" s="1"/>
  <c r="J3447" i="5" a="1"/>
  <c r="J3447" i="5" s="1"/>
  <c r="K3447" i="5" s="1"/>
  <c r="L3447" i="5" s="1"/>
  <c r="J3448" i="5" a="1"/>
  <c r="J3448" i="5" s="1"/>
  <c r="K3448" i="5" s="1"/>
  <c r="L3448" i="5" s="1"/>
  <c r="J3449" i="5" a="1"/>
  <c r="J3449" i="5" s="1"/>
  <c r="K3449" i="5" s="1"/>
  <c r="L3449" i="5" s="1"/>
  <c r="J3450" i="5" a="1"/>
  <c r="J3450" i="5" s="1"/>
  <c r="K3450" i="5" s="1"/>
  <c r="L3450" i="5" s="1"/>
  <c r="J3451" i="5" a="1"/>
  <c r="J3451" i="5" s="1"/>
  <c r="K3451" i="5" s="1"/>
  <c r="L3451" i="5" s="1"/>
  <c r="J3452" i="5" a="1"/>
  <c r="J3452" i="5" s="1"/>
  <c r="K3452" i="5" s="1"/>
  <c r="L3452" i="5" s="1"/>
  <c r="J3453" i="5" a="1"/>
  <c r="J3453" i="5" s="1"/>
  <c r="K3453" i="5" s="1"/>
  <c r="L3453" i="5" s="1"/>
  <c r="J3454" i="5" a="1"/>
  <c r="J3454" i="5" s="1"/>
  <c r="K3454" i="5" s="1"/>
  <c r="L3454" i="5" s="1"/>
  <c r="J3455" i="5" a="1"/>
  <c r="J3455" i="5" s="1"/>
  <c r="K3455" i="5" s="1"/>
  <c r="L3455" i="5" s="1"/>
  <c r="J3456" i="5" a="1"/>
  <c r="J3456" i="5" s="1"/>
  <c r="K3456" i="5" s="1"/>
  <c r="L3456" i="5" s="1"/>
  <c r="J3457" i="5" a="1"/>
  <c r="J3457" i="5" s="1"/>
  <c r="K3457" i="5" s="1"/>
  <c r="L3457" i="5" s="1"/>
  <c r="J3458" i="5" a="1"/>
  <c r="J3458" i="5" s="1"/>
  <c r="K3458" i="5" s="1"/>
  <c r="L3458" i="5" s="1"/>
  <c r="J3459" i="5" a="1"/>
  <c r="J3459" i="5" s="1"/>
  <c r="K3459" i="5" s="1"/>
  <c r="L3459" i="5" s="1"/>
  <c r="J3460" i="5" a="1"/>
  <c r="J3460" i="5" s="1"/>
  <c r="K3460" i="5" s="1"/>
  <c r="L3460" i="5" s="1"/>
  <c r="J3461" i="5" a="1"/>
  <c r="J3461" i="5" s="1"/>
  <c r="K3461" i="5" s="1"/>
  <c r="L3461" i="5" s="1"/>
  <c r="J3462" i="5" a="1"/>
  <c r="J3462" i="5" s="1"/>
  <c r="K3462" i="5" s="1"/>
  <c r="L3462" i="5" s="1"/>
  <c r="J3463" i="5" a="1"/>
  <c r="J3463" i="5" s="1"/>
  <c r="K3463" i="5" s="1"/>
  <c r="L3463" i="5" s="1"/>
  <c r="J3464" i="5" a="1"/>
  <c r="J3464" i="5" s="1"/>
  <c r="K3464" i="5" s="1"/>
  <c r="L3464" i="5" s="1"/>
  <c r="J3465" i="5" a="1"/>
  <c r="J3465" i="5" s="1"/>
  <c r="K3465" i="5" s="1"/>
  <c r="L3465" i="5" s="1"/>
  <c r="J3466" i="5" a="1"/>
  <c r="J3466" i="5" s="1"/>
  <c r="K3466" i="5" s="1"/>
  <c r="L3466" i="5" s="1"/>
  <c r="J3467" i="5" a="1"/>
  <c r="J3467" i="5" s="1"/>
  <c r="K3467" i="5" s="1"/>
  <c r="L3467" i="5" s="1"/>
  <c r="J3468" i="5" a="1"/>
  <c r="J3468" i="5" s="1"/>
  <c r="K3468" i="5" s="1"/>
  <c r="L3468" i="5" s="1"/>
  <c r="J3469" i="5" a="1"/>
  <c r="J3469" i="5" s="1"/>
  <c r="K3469" i="5" s="1"/>
  <c r="L3469" i="5" s="1"/>
  <c r="J3470" i="5" a="1"/>
  <c r="J3470" i="5" s="1"/>
  <c r="K3470" i="5" s="1"/>
  <c r="L3470" i="5" s="1"/>
  <c r="J3471" i="5" a="1"/>
  <c r="J3471" i="5" s="1"/>
  <c r="K3471" i="5" s="1"/>
  <c r="L3471" i="5" s="1"/>
  <c r="J3472" i="5" a="1"/>
  <c r="J3472" i="5" s="1"/>
  <c r="K3472" i="5" s="1"/>
  <c r="L3472" i="5" s="1"/>
  <c r="J3473" i="5" a="1"/>
  <c r="J3473" i="5" s="1"/>
  <c r="K3473" i="5" s="1"/>
  <c r="L3473" i="5" s="1"/>
  <c r="J3474" i="5" a="1"/>
  <c r="J3474" i="5" s="1"/>
  <c r="K3474" i="5" s="1"/>
  <c r="L3474" i="5" s="1"/>
  <c r="J3475" i="5" a="1"/>
  <c r="J3475" i="5" s="1"/>
  <c r="K3475" i="5" s="1"/>
  <c r="L3475" i="5" s="1"/>
  <c r="J3476" i="5" a="1"/>
  <c r="J3476" i="5" s="1"/>
  <c r="K3476" i="5" s="1"/>
  <c r="L3476" i="5" s="1"/>
  <c r="J3477" i="5" a="1"/>
  <c r="J3477" i="5" s="1"/>
  <c r="K3477" i="5" s="1"/>
  <c r="L3477" i="5" s="1"/>
  <c r="J3478" i="5" a="1"/>
  <c r="J3478" i="5" s="1"/>
  <c r="K3478" i="5" s="1"/>
  <c r="L3478" i="5" s="1"/>
  <c r="J3479" i="5" a="1"/>
  <c r="J3479" i="5" s="1"/>
  <c r="K3479" i="5" s="1"/>
  <c r="L3479" i="5" s="1"/>
  <c r="J3480" i="5" a="1"/>
  <c r="J3480" i="5" s="1"/>
  <c r="K3480" i="5" s="1"/>
  <c r="L3480" i="5" s="1"/>
  <c r="J3481" i="5" a="1"/>
  <c r="J3481" i="5" s="1"/>
  <c r="K3481" i="5" s="1"/>
  <c r="L3481" i="5" s="1"/>
  <c r="J3482" i="5" a="1"/>
  <c r="J3482" i="5" s="1"/>
  <c r="K3482" i="5" s="1"/>
  <c r="L3482" i="5" s="1"/>
  <c r="J3483" i="5" a="1"/>
  <c r="J3483" i="5" s="1"/>
  <c r="K3483" i="5" s="1"/>
  <c r="L3483" i="5" s="1"/>
  <c r="J3484" i="5" a="1"/>
  <c r="J3484" i="5" s="1"/>
  <c r="K3484" i="5" s="1"/>
  <c r="L3484" i="5" s="1"/>
  <c r="J3485" i="5" a="1"/>
  <c r="J3485" i="5" s="1"/>
  <c r="K3485" i="5" s="1"/>
  <c r="L3485" i="5" s="1"/>
  <c r="J3486" i="5" a="1"/>
  <c r="J3486" i="5" s="1"/>
  <c r="K3486" i="5" s="1"/>
  <c r="L3486" i="5" s="1"/>
  <c r="J3487" i="5" a="1"/>
  <c r="J3487" i="5" s="1"/>
  <c r="K3487" i="5" s="1"/>
  <c r="L3487" i="5" s="1"/>
  <c r="J3488" i="5" a="1"/>
  <c r="J3488" i="5" s="1"/>
  <c r="K3488" i="5" s="1"/>
  <c r="L3488" i="5" s="1"/>
  <c r="J3489" i="5" a="1"/>
  <c r="J3489" i="5" s="1"/>
  <c r="K3489" i="5" s="1"/>
  <c r="L3489" i="5" s="1"/>
  <c r="J3490" i="5" a="1"/>
  <c r="J3490" i="5" s="1"/>
  <c r="K3490" i="5" s="1"/>
  <c r="L3490" i="5" s="1"/>
  <c r="J3491" i="5" a="1"/>
  <c r="J3491" i="5" s="1"/>
  <c r="K3491" i="5" s="1"/>
  <c r="L3491" i="5" s="1"/>
  <c r="J3492" i="5" a="1"/>
  <c r="J3492" i="5" s="1"/>
  <c r="K3492" i="5" s="1"/>
  <c r="L3492" i="5" s="1"/>
  <c r="J3493" i="5" a="1"/>
  <c r="J3493" i="5" s="1"/>
  <c r="K3493" i="5" s="1"/>
  <c r="L3493" i="5" s="1"/>
  <c r="J3494" i="5" a="1"/>
  <c r="J3494" i="5" s="1"/>
  <c r="K3494" i="5" s="1"/>
  <c r="L3494" i="5" s="1"/>
  <c r="J3495" i="5" a="1"/>
  <c r="J3495" i="5" s="1"/>
  <c r="K3495" i="5" s="1"/>
  <c r="L3495" i="5" s="1"/>
  <c r="J3496" i="5" a="1"/>
  <c r="J3496" i="5" s="1"/>
  <c r="K3496" i="5" s="1"/>
  <c r="L3496" i="5" s="1"/>
  <c r="J3497" i="5" a="1"/>
  <c r="J3497" i="5" s="1"/>
  <c r="K3497" i="5" s="1"/>
  <c r="L3497" i="5" s="1"/>
  <c r="J3498" i="5" a="1"/>
  <c r="J3498" i="5" s="1"/>
  <c r="K3498" i="5" s="1"/>
  <c r="L3498" i="5" s="1"/>
  <c r="J3499" i="5" a="1"/>
  <c r="J3499" i="5" s="1"/>
  <c r="K3499" i="5" s="1"/>
  <c r="L3499" i="5" s="1"/>
  <c r="J3500" i="5" a="1"/>
  <c r="J3500" i="5" s="1"/>
  <c r="K3500" i="5" s="1"/>
  <c r="L3500" i="5" s="1"/>
  <c r="J3501" i="5" a="1"/>
  <c r="J3501" i="5" s="1"/>
  <c r="K3501" i="5" s="1"/>
  <c r="L3501" i="5" s="1"/>
  <c r="J3502" i="5" a="1"/>
  <c r="J3502" i="5" s="1"/>
  <c r="K3502" i="5" s="1"/>
  <c r="L3502" i="5" s="1"/>
  <c r="J3503" i="5" a="1"/>
  <c r="J3503" i="5" s="1"/>
  <c r="K3503" i="5" s="1"/>
  <c r="L3503" i="5" s="1"/>
  <c r="J3504" i="5" a="1"/>
  <c r="J3504" i="5" s="1"/>
  <c r="K3504" i="5" s="1"/>
  <c r="L3504" i="5" s="1"/>
  <c r="J3505" i="5" a="1"/>
  <c r="J3505" i="5" s="1"/>
  <c r="K3505" i="5" s="1"/>
  <c r="L3505" i="5" s="1"/>
  <c r="J3506" i="5" a="1"/>
  <c r="J3506" i="5" s="1"/>
  <c r="K3506" i="5" s="1"/>
  <c r="L3506" i="5" s="1"/>
  <c r="J3507" i="5" a="1"/>
  <c r="J3507" i="5" s="1"/>
  <c r="K3507" i="5" s="1"/>
  <c r="L3507" i="5" s="1"/>
  <c r="J3508" i="5" a="1"/>
  <c r="J3508" i="5" s="1"/>
  <c r="K3508" i="5" s="1"/>
  <c r="L3508" i="5" s="1"/>
  <c r="J3509" i="5" a="1"/>
  <c r="J3509" i="5" s="1"/>
  <c r="K3509" i="5" s="1"/>
  <c r="L3509" i="5" s="1"/>
  <c r="J3510" i="5" a="1"/>
  <c r="J3510" i="5" s="1"/>
  <c r="K3510" i="5" s="1"/>
  <c r="L3510" i="5" s="1"/>
  <c r="J3511" i="5" a="1"/>
  <c r="J3511" i="5" s="1"/>
  <c r="K3511" i="5" s="1"/>
  <c r="L3511" i="5" s="1"/>
  <c r="J3512" i="5" a="1"/>
  <c r="J3512" i="5" s="1"/>
  <c r="K3512" i="5" s="1"/>
  <c r="L3512" i="5" s="1"/>
  <c r="J3513" i="5" a="1"/>
  <c r="J3513" i="5" s="1"/>
  <c r="K3513" i="5" s="1"/>
  <c r="L3513" i="5" s="1"/>
  <c r="J3514" i="5" a="1"/>
  <c r="J3514" i="5" s="1"/>
  <c r="K3514" i="5" s="1"/>
  <c r="L3514" i="5" s="1"/>
  <c r="J3515" i="5" a="1"/>
  <c r="J3515" i="5" s="1"/>
  <c r="K3515" i="5" s="1"/>
  <c r="L3515" i="5" s="1"/>
  <c r="J3516" i="5" a="1"/>
  <c r="J3516" i="5" s="1"/>
  <c r="K3516" i="5" s="1"/>
  <c r="L3516" i="5" s="1"/>
  <c r="J3517" i="5" a="1"/>
  <c r="J3517" i="5" s="1"/>
  <c r="K3517" i="5" s="1"/>
  <c r="L3517" i="5" s="1"/>
  <c r="J3518" i="5" a="1"/>
  <c r="J3518" i="5" s="1"/>
  <c r="K3518" i="5" s="1"/>
  <c r="L3518" i="5" s="1"/>
  <c r="J3519" i="5" a="1"/>
  <c r="J3519" i="5" s="1"/>
  <c r="K3519" i="5" s="1"/>
  <c r="L3519" i="5" s="1"/>
  <c r="J3520" i="5" a="1"/>
  <c r="J3520" i="5" s="1"/>
  <c r="K3520" i="5" s="1"/>
  <c r="L3520" i="5" s="1"/>
  <c r="J3521" i="5" a="1"/>
  <c r="J3521" i="5" s="1"/>
  <c r="K3521" i="5" s="1"/>
  <c r="L3521" i="5" s="1"/>
  <c r="J3522" i="5" a="1"/>
  <c r="J3522" i="5" s="1"/>
  <c r="K3522" i="5" s="1"/>
  <c r="L3522" i="5" s="1"/>
  <c r="J3523" i="5" a="1"/>
  <c r="J3523" i="5" s="1"/>
  <c r="K3523" i="5" s="1"/>
  <c r="L3523" i="5" s="1"/>
  <c r="J3524" i="5" a="1"/>
  <c r="J3524" i="5" s="1"/>
  <c r="K3524" i="5" s="1"/>
  <c r="L3524" i="5" s="1"/>
  <c r="J3525" i="5" a="1"/>
  <c r="J3525" i="5" s="1"/>
  <c r="K3525" i="5" s="1"/>
  <c r="L3525" i="5" s="1"/>
  <c r="J3526" i="5" a="1"/>
  <c r="J3526" i="5" s="1"/>
  <c r="K3526" i="5" s="1"/>
  <c r="L3526" i="5" s="1"/>
  <c r="J3527" i="5" a="1"/>
  <c r="J3527" i="5" s="1"/>
  <c r="K3527" i="5" s="1"/>
  <c r="L3527" i="5" s="1"/>
  <c r="J3528" i="5" a="1"/>
  <c r="J3528" i="5" s="1"/>
  <c r="K3528" i="5" s="1"/>
  <c r="L3528" i="5" s="1"/>
  <c r="J3529" i="5" a="1"/>
  <c r="J3529" i="5" s="1"/>
  <c r="K3529" i="5" s="1"/>
  <c r="L3529" i="5" s="1"/>
  <c r="J3530" i="5" a="1"/>
  <c r="J3530" i="5" s="1"/>
  <c r="K3530" i="5" s="1"/>
  <c r="L3530" i="5" s="1"/>
  <c r="J3531" i="5" a="1"/>
  <c r="J3531" i="5" s="1"/>
  <c r="K3531" i="5" s="1"/>
  <c r="L3531" i="5" s="1"/>
  <c r="J3532" i="5" a="1"/>
  <c r="J3532" i="5" s="1"/>
  <c r="K3532" i="5" s="1"/>
  <c r="L3532" i="5" s="1"/>
  <c r="J3533" i="5" a="1"/>
  <c r="J3533" i="5" s="1"/>
  <c r="K3533" i="5" s="1"/>
  <c r="L3533" i="5" s="1"/>
  <c r="J3534" i="5" a="1"/>
  <c r="J3534" i="5" s="1"/>
  <c r="K3534" i="5" s="1"/>
  <c r="L3534" i="5" s="1"/>
  <c r="J3535" i="5" a="1"/>
  <c r="J3535" i="5" s="1"/>
  <c r="K3535" i="5" s="1"/>
  <c r="L3535" i="5" s="1"/>
  <c r="J3536" i="5" a="1"/>
  <c r="J3536" i="5" s="1"/>
  <c r="K3536" i="5" s="1"/>
  <c r="L3536" i="5" s="1"/>
  <c r="J3537" i="5" a="1"/>
  <c r="J3537" i="5" s="1"/>
  <c r="K3537" i="5" s="1"/>
  <c r="L3537" i="5" s="1"/>
  <c r="J3538" i="5" a="1"/>
  <c r="J3538" i="5" s="1"/>
  <c r="K3538" i="5" s="1"/>
  <c r="L3538" i="5" s="1"/>
  <c r="J3539" i="5" a="1"/>
  <c r="J3539" i="5" s="1"/>
  <c r="K3539" i="5" s="1"/>
  <c r="L3539" i="5" s="1"/>
  <c r="J3540" i="5" a="1"/>
  <c r="J3540" i="5" s="1"/>
  <c r="K3540" i="5" s="1"/>
  <c r="L3540" i="5" s="1"/>
  <c r="J3541" i="5" a="1"/>
  <c r="J3541" i="5" s="1"/>
  <c r="K3541" i="5" s="1"/>
  <c r="L3541" i="5" s="1"/>
  <c r="J3542" i="5" a="1"/>
  <c r="J3542" i="5" s="1"/>
  <c r="K3542" i="5" s="1"/>
  <c r="L3542" i="5" s="1"/>
  <c r="J3543" i="5" a="1"/>
  <c r="J3543" i="5" s="1"/>
  <c r="K3543" i="5" s="1"/>
  <c r="L3543" i="5" s="1"/>
  <c r="J3544" i="5" a="1"/>
  <c r="J3544" i="5" s="1"/>
  <c r="K3544" i="5" s="1"/>
  <c r="L3544" i="5" s="1"/>
  <c r="J3545" i="5" a="1"/>
  <c r="J3545" i="5" s="1"/>
  <c r="K3545" i="5" s="1"/>
  <c r="L3545" i="5" s="1"/>
  <c r="J3546" i="5" a="1"/>
  <c r="J3546" i="5" s="1"/>
  <c r="K3546" i="5" s="1"/>
  <c r="L3546" i="5" s="1"/>
  <c r="J3547" i="5" a="1"/>
  <c r="J3547" i="5" s="1"/>
  <c r="K3547" i="5" s="1"/>
  <c r="L3547" i="5" s="1"/>
  <c r="J3548" i="5" a="1"/>
  <c r="J3548" i="5" s="1"/>
  <c r="K3548" i="5" s="1"/>
  <c r="L3548" i="5" s="1"/>
  <c r="J3549" i="5" a="1"/>
  <c r="J3549" i="5" s="1"/>
  <c r="K3549" i="5" s="1"/>
  <c r="L3549" i="5" s="1"/>
  <c r="J3550" i="5" a="1"/>
  <c r="J3550" i="5" s="1"/>
  <c r="K3550" i="5" s="1"/>
  <c r="L3550" i="5" s="1"/>
  <c r="J3551" i="5" a="1"/>
  <c r="J3551" i="5" s="1"/>
  <c r="K3551" i="5" s="1"/>
  <c r="L3551" i="5" s="1"/>
  <c r="J3552" i="5" a="1"/>
  <c r="J3552" i="5" s="1"/>
  <c r="K3552" i="5" s="1"/>
  <c r="L3552" i="5" s="1"/>
  <c r="J3553" i="5" a="1"/>
  <c r="J3553" i="5" s="1"/>
  <c r="K3553" i="5" s="1"/>
  <c r="L3553" i="5" s="1"/>
  <c r="J3554" i="5" a="1"/>
  <c r="J3554" i="5" s="1"/>
  <c r="K3554" i="5" s="1"/>
  <c r="L3554" i="5" s="1"/>
  <c r="J3555" i="5" a="1"/>
  <c r="J3555" i="5" s="1"/>
  <c r="K3555" i="5" s="1"/>
  <c r="L3555" i="5" s="1"/>
  <c r="J3556" i="5" a="1"/>
  <c r="J3556" i="5" s="1"/>
  <c r="K3556" i="5" s="1"/>
  <c r="L3556" i="5" s="1"/>
  <c r="J3557" i="5" a="1"/>
  <c r="J3557" i="5" s="1"/>
  <c r="K3557" i="5" s="1"/>
  <c r="L3557" i="5" s="1"/>
  <c r="J3558" i="5" a="1"/>
  <c r="J3558" i="5" s="1"/>
  <c r="K3558" i="5" s="1"/>
  <c r="L3558" i="5" s="1"/>
  <c r="J3559" i="5" a="1"/>
  <c r="J3559" i="5" s="1"/>
  <c r="K3559" i="5" s="1"/>
  <c r="L3559" i="5" s="1"/>
  <c r="J3560" i="5" a="1"/>
  <c r="J3560" i="5" s="1"/>
  <c r="K3560" i="5" s="1"/>
  <c r="L3560" i="5" s="1"/>
  <c r="J3561" i="5" a="1"/>
  <c r="J3561" i="5" s="1"/>
  <c r="K3561" i="5" s="1"/>
  <c r="L3561" i="5" s="1"/>
  <c r="J3562" i="5" a="1"/>
  <c r="J3562" i="5" s="1"/>
  <c r="K3562" i="5" s="1"/>
  <c r="L3562" i="5" s="1"/>
  <c r="J3563" i="5" a="1"/>
  <c r="J3563" i="5" s="1"/>
  <c r="K3563" i="5" s="1"/>
  <c r="L3563" i="5" s="1"/>
  <c r="J3564" i="5" a="1"/>
  <c r="J3564" i="5" s="1"/>
  <c r="K3564" i="5" s="1"/>
  <c r="L3564" i="5" s="1"/>
  <c r="J3565" i="5" a="1"/>
  <c r="J3565" i="5" s="1"/>
  <c r="K3565" i="5" s="1"/>
  <c r="L3565" i="5" s="1"/>
  <c r="J3566" i="5" a="1"/>
  <c r="J3566" i="5" s="1"/>
  <c r="K3566" i="5" s="1"/>
  <c r="L3566" i="5" s="1"/>
  <c r="J3567" i="5" a="1"/>
  <c r="J3567" i="5" s="1"/>
  <c r="K3567" i="5" s="1"/>
  <c r="L3567" i="5" s="1"/>
  <c r="J3568" i="5" a="1"/>
  <c r="J3568" i="5" s="1"/>
  <c r="K3568" i="5" s="1"/>
  <c r="L3568" i="5" s="1"/>
  <c r="J3569" i="5" a="1"/>
  <c r="J3569" i="5" s="1"/>
  <c r="K3569" i="5" s="1"/>
  <c r="L3569" i="5" s="1"/>
  <c r="J3570" i="5" a="1"/>
  <c r="J3570" i="5" s="1"/>
  <c r="K3570" i="5" s="1"/>
  <c r="L3570" i="5" s="1"/>
  <c r="J3571" i="5" a="1"/>
  <c r="J3571" i="5" s="1"/>
  <c r="K3571" i="5" s="1"/>
  <c r="L3571" i="5" s="1"/>
  <c r="J3572" i="5" a="1"/>
  <c r="J3572" i="5" s="1"/>
  <c r="K3572" i="5" s="1"/>
  <c r="L3572" i="5" s="1"/>
  <c r="J3573" i="5" a="1"/>
  <c r="J3573" i="5" s="1"/>
  <c r="K3573" i="5" s="1"/>
  <c r="L3573" i="5" s="1"/>
  <c r="J3574" i="5" a="1"/>
  <c r="J3574" i="5" s="1"/>
  <c r="K3574" i="5" s="1"/>
  <c r="L3574" i="5" s="1"/>
  <c r="J3575" i="5" a="1"/>
  <c r="J3575" i="5" s="1"/>
  <c r="K3575" i="5" s="1"/>
  <c r="L3575" i="5" s="1"/>
  <c r="J3576" i="5" a="1"/>
  <c r="J3576" i="5" s="1"/>
  <c r="K3576" i="5" s="1"/>
  <c r="L3576" i="5" s="1"/>
  <c r="J3577" i="5" a="1"/>
  <c r="J3577" i="5" s="1"/>
  <c r="K3577" i="5" s="1"/>
  <c r="L3577" i="5" s="1"/>
  <c r="J3578" i="5" a="1"/>
  <c r="J3578" i="5" s="1"/>
  <c r="K3578" i="5" s="1"/>
  <c r="L3578" i="5" s="1"/>
  <c r="J3579" i="5" a="1"/>
  <c r="J3579" i="5" s="1"/>
  <c r="K3579" i="5" s="1"/>
  <c r="L3579" i="5" s="1"/>
  <c r="J3580" i="5" a="1"/>
  <c r="J3580" i="5" s="1"/>
  <c r="K3580" i="5" s="1"/>
  <c r="L3580" i="5" s="1"/>
  <c r="J3581" i="5" a="1"/>
  <c r="J3581" i="5" s="1"/>
  <c r="K3581" i="5" s="1"/>
  <c r="L3581" i="5" s="1"/>
  <c r="J3582" i="5" a="1"/>
  <c r="J3582" i="5" s="1"/>
  <c r="K3582" i="5" s="1"/>
  <c r="L3582" i="5" s="1"/>
  <c r="J3583" i="5" a="1"/>
  <c r="J3583" i="5" s="1"/>
  <c r="K3583" i="5" s="1"/>
  <c r="L3583" i="5" s="1"/>
  <c r="J3584" i="5" a="1"/>
  <c r="J3584" i="5" s="1"/>
  <c r="K3584" i="5" s="1"/>
  <c r="L3584" i="5" s="1"/>
  <c r="J3585" i="5" a="1"/>
  <c r="J3585" i="5" s="1"/>
  <c r="K3585" i="5" s="1"/>
  <c r="L3585" i="5" s="1"/>
  <c r="J3586" i="5" a="1"/>
  <c r="J3586" i="5" s="1"/>
  <c r="K3586" i="5" s="1"/>
  <c r="L3586" i="5" s="1"/>
  <c r="J3587" i="5" a="1"/>
  <c r="J3587" i="5" s="1"/>
  <c r="K3587" i="5" s="1"/>
  <c r="L3587" i="5" s="1"/>
  <c r="J3588" i="5" a="1"/>
  <c r="J3588" i="5" s="1"/>
  <c r="K3588" i="5" s="1"/>
  <c r="L3588" i="5" s="1"/>
  <c r="J3589" i="5" a="1"/>
  <c r="J3589" i="5" s="1"/>
  <c r="K3589" i="5" s="1"/>
  <c r="L3589" i="5" s="1"/>
  <c r="J3590" i="5" a="1"/>
  <c r="J3590" i="5" s="1"/>
  <c r="K3590" i="5" s="1"/>
  <c r="L3590" i="5" s="1"/>
  <c r="J3591" i="5" a="1"/>
  <c r="J3591" i="5" s="1"/>
  <c r="K3591" i="5" s="1"/>
  <c r="L3591" i="5" s="1"/>
  <c r="J3592" i="5" a="1"/>
  <c r="J3592" i="5" s="1"/>
  <c r="K3592" i="5" s="1"/>
  <c r="L3592" i="5" s="1"/>
  <c r="J3593" i="5" a="1"/>
  <c r="J3593" i="5" s="1"/>
  <c r="K3593" i="5" s="1"/>
  <c r="L3593" i="5" s="1"/>
  <c r="J3594" i="5" a="1"/>
  <c r="J3594" i="5" s="1"/>
  <c r="K3594" i="5" s="1"/>
  <c r="L3594" i="5" s="1"/>
  <c r="J3595" i="5" a="1"/>
  <c r="J3595" i="5" s="1"/>
  <c r="K3595" i="5" s="1"/>
  <c r="L3595" i="5" s="1"/>
  <c r="J3596" i="5" a="1"/>
  <c r="J3596" i="5" s="1"/>
  <c r="K3596" i="5" s="1"/>
  <c r="L3596" i="5" s="1"/>
  <c r="J3597" i="5" a="1"/>
  <c r="J3597" i="5" s="1"/>
  <c r="K3597" i="5" s="1"/>
  <c r="L3597" i="5" s="1"/>
  <c r="J3598" i="5" a="1"/>
  <c r="J3598" i="5" s="1"/>
  <c r="K3598" i="5" s="1"/>
  <c r="L3598" i="5" s="1"/>
  <c r="J3599" i="5" a="1"/>
  <c r="J3599" i="5" s="1"/>
  <c r="K3599" i="5" s="1"/>
  <c r="L3599" i="5" s="1"/>
  <c r="J3600" i="5" a="1"/>
  <c r="J3600" i="5" s="1"/>
  <c r="K3600" i="5" s="1"/>
  <c r="L3600" i="5" s="1"/>
  <c r="J3601" i="5" a="1"/>
  <c r="J3601" i="5" s="1"/>
  <c r="K3601" i="5" s="1"/>
  <c r="L3601" i="5" s="1"/>
  <c r="J3602" i="5" a="1"/>
  <c r="J3602" i="5" s="1"/>
  <c r="K3602" i="5" s="1"/>
  <c r="L3602" i="5" s="1"/>
  <c r="J3603" i="5" a="1"/>
  <c r="J3603" i="5" s="1"/>
  <c r="K3603" i="5" s="1"/>
  <c r="L3603" i="5" s="1"/>
  <c r="J3604" i="5" a="1"/>
  <c r="J3604" i="5" s="1"/>
  <c r="K3604" i="5" s="1"/>
  <c r="L3604" i="5" s="1"/>
  <c r="J3605" i="5" a="1"/>
  <c r="J3605" i="5" s="1"/>
  <c r="K3605" i="5" s="1"/>
  <c r="L3605" i="5" s="1"/>
  <c r="J3606" i="5" a="1"/>
  <c r="J3606" i="5" s="1"/>
  <c r="K3606" i="5" s="1"/>
  <c r="L3606" i="5" s="1"/>
  <c r="J3607" i="5" a="1"/>
  <c r="J3607" i="5" s="1"/>
  <c r="K3607" i="5" s="1"/>
  <c r="L3607" i="5" s="1"/>
  <c r="J3608" i="5" a="1"/>
  <c r="J3608" i="5" s="1"/>
  <c r="K3608" i="5" s="1"/>
  <c r="L3608" i="5" s="1"/>
  <c r="J3609" i="5" a="1"/>
  <c r="J3609" i="5" s="1"/>
  <c r="K3609" i="5" s="1"/>
  <c r="L3609" i="5" s="1"/>
  <c r="J3610" i="5" a="1"/>
  <c r="J3610" i="5" s="1"/>
  <c r="K3610" i="5" s="1"/>
  <c r="L3610" i="5" s="1"/>
  <c r="J3611" i="5" a="1"/>
  <c r="J3611" i="5" s="1"/>
  <c r="K3611" i="5" s="1"/>
  <c r="L3611" i="5" s="1"/>
  <c r="J3612" i="5" a="1"/>
  <c r="J3612" i="5" s="1"/>
  <c r="K3612" i="5" s="1"/>
  <c r="L3612" i="5" s="1"/>
  <c r="J3613" i="5" a="1"/>
  <c r="J3613" i="5" s="1"/>
  <c r="K3613" i="5" s="1"/>
  <c r="L3613" i="5" s="1"/>
  <c r="J3614" i="5" a="1"/>
  <c r="J3614" i="5" s="1"/>
  <c r="K3614" i="5" s="1"/>
  <c r="L3614" i="5" s="1"/>
  <c r="J3615" i="5" a="1"/>
  <c r="J3615" i="5" s="1"/>
  <c r="K3615" i="5" s="1"/>
  <c r="L3615" i="5" s="1"/>
  <c r="J3616" i="5" a="1"/>
  <c r="J3616" i="5" s="1"/>
  <c r="K3616" i="5" s="1"/>
  <c r="L3616" i="5" s="1"/>
  <c r="J3617" i="5" a="1"/>
  <c r="J3617" i="5" s="1"/>
  <c r="K3617" i="5" s="1"/>
  <c r="L3617" i="5" s="1"/>
  <c r="J3618" i="5" a="1"/>
  <c r="J3618" i="5" s="1"/>
  <c r="K3618" i="5" s="1"/>
  <c r="L3618" i="5" s="1"/>
  <c r="J3619" i="5" a="1"/>
  <c r="J3619" i="5" s="1"/>
  <c r="K3619" i="5" s="1"/>
  <c r="L3619" i="5" s="1"/>
  <c r="J3620" i="5" a="1"/>
  <c r="J3620" i="5" s="1"/>
  <c r="K3620" i="5" s="1"/>
  <c r="L3620" i="5" s="1"/>
  <c r="J3621" i="5" a="1"/>
  <c r="J3621" i="5" s="1"/>
  <c r="K3621" i="5" s="1"/>
  <c r="L3621" i="5" s="1"/>
  <c r="J3622" i="5" a="1"/>
  <c r="J3622" i="5" s="1"/>
  <c r="K3622" i="5" s="1"/>
  <c r="L3622" i="5" s="1"/>
  <c r="J3623" i="5" a="1"/>
  <c r="J3623" i="5" s="1"/>
  <c r="K3623" i="5" s="1"/>
  <c r="L3623" i="5" s="1"/>
  <c r="J3624" i="5" a="1"/>
  <c r="J3624" i="5" s="1"/>
  <c r="K3624" i="5" s="1"/>
  <c r="L3624" i="5" s="1"/>
  <c r="J3625" i="5" a="1"/>
  <c r="J3625" i="5" s="1"/>
  <c r="K3625" i="5" s="1"/>
  <c r="L3625" i="5" s="1"/>
  <c r="J3626" i="5" a="1"/>
  <c r="J3626" i="5" s="1"/>
  <c r="K3626" i="5" s="1"/>
  <c r="L3626" i="5" s="1"/>
  <c r="J3627" i="5" a="1"/>
  <c r="J3627" i="5" s="1"/>
  <c r="K3627" i="5" s="1"/>
  <c r="L3627" i="5" s="1"/>
  <c r="J3628" i="5" a="1"/>
  <c r="J3628" i="5" s="1"/>
  <c r="K3628" i="5" s="1"/>
  <c r="L3628" i="5" s="1"/>
  <c r="J3629" i="5" a="1"/>
  <c r="J3629" i="5" s="1"/>
  <c r="K3629" i="5" s="1"/>
  <c r="L3629" i="5" s="1"/>
  <c r="J3630" i="5" a="1"/>
  <c r="J3630" i="5" s="1"/>
  <c r="K3630" i="5" s="1"/>
  <c r="L3630" i="5" s="1"/>
  <c r="J3631" i="5" a="1"/>
  <c r="J3631" i="5" s="1"/>
  <c r="K3631" i="5" s="1"/>
  <c r="L3631" i="5" s="1"/>
  <c r="J3632" i="5" a="1"/>
  <c r="J3632" i="5" s="1"/>
  <c r="K3632" i="5" s="1"/>
  <c r="L3632" i="5" s="1"/>
  <c r="J3633" i="5" a="1"/>
  <c r="J3633" i="5" s="1"/>
  <c r="K3633" i="5" s="1"/>
  <c r="L3633" i="5" s="1"/>
  <c r="J3634" i="5" a="1"/>
  <c r="J3634" i="5" s="1"/>
  <c r="K3634" i="5" s="1"/>
  <c r="L3634" i="5" s="1"/>
  <c r="J3635" i="5" a="1"/>
  <c r="J3635" i="5" s="1"/>
  <c r="K3635" i="5" s="1"/>
  <c r="L3635" i="5" s="1"/>
  <c r="J3636" i="5" a="1"/>
  <c r="J3636" i="5" s="1"/>
  <c r="K3636" i="5" s="1"/>
  <c r="L3636" i="5" s="1"/>
  <c r="J3637" i="5" a="1"/>
  <c r="J3637" i="5" s="1"/>
  <c r="K3637" i="5" s="1"/>
  <c r="L3637" i="5" s="1"/>
  <c r="J3638" i="5" a="1"/>
  <c r="J3638" i="5" s="1"/>
  <c r="K3638" i="5" s="1"/>
  <c r="L3638" i="5" s="1"/>
  <c r="J3639" i="5" a="1"/>
  <c r="J3639" i="5" s="1"/>
  <c r="K3639" i="5" s="1"/>
  <c r="L3639" i="5" s="1"/>
  <c r="J3640" i="5" a="1"/>
  <c r="J3640" i="5" s="1"/>
  <c r="K3640" i="5" s="1"/>
  <c r="L3640" i="5" s="1"/>
  <c r="J3641" i="5" a="1"/>
  <c r="J3641" i="5" s="1"/>
  <c r="K3641" i="5" s="1"/>
  <c r="L3641" i="5" s="1"/>
  <c r="J3642" i="5" a="1"/>
  <c r="J3642" i="5" s="1"/>
  <c r="K3642" i="5" s="1"/>
  <c r="L3642" i="5" s="1"/>
  <c r="J3643" i="5" a="1"/>
  <c r="J3643" i="5" s="1"/>
  <c r="K3643" i="5" s="1"/>
  <c r="L3643" i="5" s="1"/>
  <c r="J3644" i="5" a="1"/>
  <c r="J3644" i="5" s="1"/>
  <c r="K3644" i="5" s="1"/>
  <c r="L3644" i="5" s="1"/>
  <c r="J3645" i="5" a="1"/>
  <c r="J3645" i="5" s="1"/>
  <c r="K3645" i="5" s="1"/>
  <c r="L3645" i="5" s="1"/>
  <c r="J3646" i="5" a="1"/>
  <c r="J3646" i="5" s="1"/>
  <c r="K3646" i="5" s="1"/>
  <c r="L3646" i="5" s="1"/>
  <c r="J3647" i="5" a="1"/>
  <c r="J3647" i="5" s="1"/>
  <c r="K3647" i="5" s="1"/>
  <c r="L3647" i="5" s="1"/>
  <c r="J3648" i="5" a="1"/>
  <c r="J3648" i="5" s="1"/>
  <c r="K3648" i="5" s="1"/>
  <c r="L3648" i="5" s="1"/>
  <c r="J3649" i="5" a="1"/>
  <c r="J3649" i="5" s="1"/>
  <c r="K3649" i="5" s="1"/>
  <c r="L3649" i="5" s="1"/>
  <c r="J3650" i="5" a="1"/>
  <c r="J3650" i="5" s="1"/>
  <c r="K3650" i="5" s="1"/>
  <c r="L3650" i="5" s="1"/>
  <c r="J3651" i="5" a="1"/>
  <c r="J3651" i="5" s="1"/>
  <c r="K3651" i="5" s="1"/>
  <c r="L3651" i="5" s="1"/>
  <c r="J3652" i="5" a="1"/>
  <c r="J3652" i="5" s="1"/>
  <c r="K3652" i="5" s="1"/>
  <c r="L3652" i="5" s="1"/>
  <c r="J3653" i="5" a="1"/>
  <c r="J3653" i="5" s="1"/>
  <c r="K3653" i="5" s="1"/>
  <c r="L3653" i="5" s="1"/>
  <c r="J3654" i="5" a="1"/>
  <c r="J3654" i="5" s="1"/>
  <c r="K3654" i="5" s="1"/>
  <c r="L3654" i="5" s="1"/>
  <c r="J3655" i="5" a="1"/>
  <c r="J3655" i="5" s="1"/>
  <c r="K3655" i="5" s="1"/>
  <c r="L3655" i="5" s="1"/>
  <c r="J3656" i="5" a="1"/>
  <c r="J3656" i="5" s="1"/>
  <c r="K3656" i="5" s="1"/>
  <c r="L3656" i="5" s="1"/>
  <c r="J3657" i="5" a="1"/>
  <c r="J3657" i="5" s="1"/>
  <c r="K3657" i="5" s="1"/>
  <c r="L3657" i="5" s="1"/>
  <c r="J3658" i="5" a="1"/>
  <c r="J3658" i="5" s="1"/>
  <c r="K3658" i="5" s="1"/>
  <c r="L3658" i="5" s="1"/>
  <c r="J3659" i="5" a="1"/>
  <c r="J3659" i="5" s="1"/>
  <c r="K3659" i="5" s="1"/>
  <c r="L3659" i="5" s="1"/>
  <c r="J3660" i="5" a="1"/>
  <c r="J3660" i="5" s="1"/>
  <c r="K3660" i="5" s="1"/>
  <c r="L3660" i="5" s="1"/>
  <c r="J3661" i="5" a="1"/>
  <c r="J3661" i="5" s="1"/>
  <c r="K3661" i="5" s="1"/>
  <c r="L3661" i="5" s="1"/>
  <c r="J3662" i="5" a="1"/>
  <c r="J3662" i="5" s="1"/>
  <c r="K3662" i="5" s="1"/>
  <c r="L3662" i="5" s="1"/>
  <c r="J3663" i="5" a="1"/>
  <c r="J3663" i="5" s="1"/>
  <c r="K3663" i="5" s="1"/>
  <c r="L3663" i="5" s="1"/>
  <c r="J3664" i="5" a="1"/>
  <c r="J3664" i="5" s="1"/>
  <c r="K3664" i="5" s="1"/>
  <c r="L3664" i="5" s="1"/>
  <c r="J3665" i="5" a="1"/>
  <c r="J3665" i="5" s="1"/>
  <c r="K3665" i="5" s="1"/>
  <c r="L3665" i="5" s="1"/>
  <c r="J3666" i="5" a="1"/>
  <c r="J3666" i="5" s="1"/>
  <c r="K3666" i="5" s="1"/>
  <c r="L3666" i="5" s="1"/>
  <c r="J3667" i="5" a="1"/>
  <c r="J3667" i="5" s="1"/>
  <c r="K3667" i="5" s="1"/>
  <c r="L3667" i="5" s="1"/>
  <c r="J3668" i="5" a="1"/>
  <c r="J3668" i="5" s="1"/>
  <c r="K3668" i="5" s="1"/>
  <c r="L3668" i="5" s="1"/>
  <c r="J3669" i="5" a="1"/>
  <c r="J3669" i="5" s="1"/>
  <c r="K3669" i="5" s="1"/>
  <c r="L3669" i="5" s="1"/>
  <c r="J3670" i="5" a="1"/>
  <c r="J3670" i="5" s="1"/>
  <c r="K3670" i="5" s="1"/>
  <c r="L3670" i="5" s="1"/>
  <c r="J3671" i="5" a="1"/>
  <c r="J3671" i="5" s="1"/>
  <c r="K3671" i="5" s="1"/>
  <c r="L3671" i="5" s="1"/>
  <c r="J3672" i="5" a="1"/>
  <c r="J3672" i="5" s="1"/>
  <c r="K3672" i="5" s="1"/>
  <c r="L3672" i="5" s="1"/>
  <c r="J3673" i="5" a="1"/>
  <c r="J3673" i="5" s="1"/>
  <c r="K3673" i="5" s="1"/>
  <c r="L3673" i="5" s="1"/>
  <c r="J3674" i="5" a="1"/>
  <c r="J3674" i="5" s="1"/>
  <c r="K3674" i="5" s="1"/>
  <c r="L3674" i="5" s="1"/>
  <c r="J3675" i="5" a="1"/>
  <c r="J3675" i="5" s="1"/>
  <c r="K3675" i="5" s="1"/>
  <c r="L3675" i="5" s="1"/>
  <c r="J3676" i="5" a="1"/>
  <c r="J3676" i="5" s="1"/>
  <c r="K3676" i="5" s="1"/>
  <c r="L3676" i="5" s="1"/>
  <c r="J3677" i="5" a="1"/>
  <c r="J3677" i="5" s="1"/>
  <c r="K3677" i="5" s="1"/>
  <c r="L3677" i="5" s="1"/>
  <c r="J3678" i="5" a="1"/>
  <c r="J3678" i="5" s="1"/>
  <c r="K3678" i="5" s="1"/>
  <c r="L3678" i="5" s="1"/>
  <c r="J3679" i="5" a="1"/>
  <c r="J3679" i="5" s="1"/>
  <c r="K3679" i="5" s="1"/>
  <c r="L3679" i="5" s="1"/>
  <c r="J3680" i="5" a="1"/>
  <c r="J3680" i="5" s="1"/>
  <c r="K3680" i="5" s="1"/>
  <c r="L3680" i="5" s="1"/>
  <c r="J3681" i="5" a="1"/>
  <c r="J3681" i="5" s="1"/>
  <c r="K3681" i="5" s="1"/>
  <c r="L3681" i="5" s="1"/>
  <c r="J3682" i="5" a="1"/>
  <c r="J3682" i="5" s="1"/>
  <c r="K3682" i="5" s="1"/>
  <c r="L3682" i="5" s="1"/>
  <c r="J3683" i="5" a="1"/>
  <c r="J3683" i="5" s="1"/>
  <c r="K3683" i="5" s="1"/>
  <c r="L3683" i="5" s="1"/>
  <c r="J3684" i="5" a="1"/>
  <c r="J3684" i="5" s="1"/>
  <c r="K3684" i="5" s="1"/>
  <c r="L3684" i="5" s="1"/>
  <c r="J3685" i="5" a="1"/>
  <c r="J3685" i="5" s="1"/>
  <c r="K3685" i="5" s="1"/>
  <c r="L3685" i="5" s="1"/>
  <c r="J3686" i="5" a="1"/>
  <c r="J3686" i="5" s="1"/>
  <c r="K3686" i="5" s="1"/>
  <c r="L3686" i="5" s="1"/>
  <c r="J3687" i="5" a="1"/>
  <c r="J3687" i="5" s="1"/>
  <c r="K3687" i="5" s="1"/>
  <c r="L3687" i="5" s="1"/>
  <c r="J3688" i="5" a="1"/>
  <c r="J3688" i="5" s="1"/>
  <c r="K3688" i="5" s="1"/>
  <c r="L3688" i="5" s="1"/>
  <c r="J3689" i="5" a="1"/>
  <c r="J3689" i="5" s="1"/>
  <c r="K3689" i="5" s="1"/>
  <c r="L3689" i="5" s="1"/>
  <c r="J3690" i="5" a="1"/>
  <c r="J3690" i="5" s="1"/>
  <c r="K3690" i="5" s="1"/>
  <c r="L3690" i="5" s="1"/>
  <c r="J3691" i="5" a="1"/>
  <c r="J3691" i="5" s="1"/>
  <c r="K3691" i="5" s="1"/>
  <c r="L3691" i="5" s="1"/>
  <c r="J3692" i="5" a="1"/>
  <c r="J3692" i="5" s="1"/>
  <c r="K3692" i="5" s="1"/>
  <c r="L3692" i="5" s="1"/>
  <c r="J3693" i="5" a="1"/>
  <c r="J3693" i="5" s="1"/>
  <c r="K3693" i="5" s="1"/>
  <c r="L3693" i="5" s="1"/>
  <c r="J3694" i="5" a="1"/>
  <c r="J3694" i="5" s="1"/>
  <c r="K3694" i="5" s="1"/>
  <c r="L3694" i="5" s="1"/>
  <c r="J3695" i="5" a="1"/>
  <c r="J3695" i="5" s="1"/>
  <c r="K3695" i="5" s="1"/>
  <c r="L3695" i="5" s="1"/>
  <c r="J3696" i="5" a="1"/>
  <c r="J3696" i="5" s="1"/>
  <c r="K3696" i="5" s="1"/>
  <c r="L3696" i="5" s="1"/>
  <c r="J3697" i="5" a="1"/>
  <c r="J3697" i="5" s="1"/>
  <c r="K3697" i="5" s="1"/>
  <c r="L3697" i="5" s="1"/>
  <c r="J3698" i="5" a="1"/>
  <c r="J3698" i="5" s="1"/>
  <c r="K3698" i="5" s="1"/>
  <c r="L3698" i="5" s="1"/>
  <c r="J3699" i="5" a="1"/>
  <c r="J3699" i="5" s="1"/>
  <c r="K3699" i="5" s="1"/>
  <c r="L3699" i="5" s="1"/>
  <c r="J3700" i="5" a="1"/>
  <c r="J3700" i="5" s="1"/>
  <c r="K3700" i="5" s="1"/>
  <c r="L3700" i="5" s="1"/>
  <c r="J3701" i="5" a="1"/>
  <c r="J3701" i="5" s="1"/>
  <c r="K3701" i="5" s="1"/>
  <c r="L3701" i="5" s="1"/>
  <c r="J3702" i="5" a="1"/>
  <c r="J3702" i="5" s="1"/>
  <c r="K3702" i="5" s="1"/>
  <c r="L3702" i="5" s="1"/>
  <c r="J3703" i="5" a="1"/>
  <c r="J3703" i="5" s="1"/>
  <c r="K3703" i="5" s="1"/>
  <c r="L3703" i="5" s="1"/>
  <c r="J3704" i="5" a="1"/>
  <c r="J3704" i="5" s="1"/>
  <c r="K3704" i="5" s="1"/>
  <c r="L3704" i="5" s="1"/>
  <c r="J3705" i="5" a="1"/>
  <c r="J3705" i="5" s="1"/>
  <c r="K3705" i="5" s="1"/>
  <c r="L3705" i="5" s="1"/>
  <c r="J3706" i="5" a="1"/>
  <c r="J3706" i="5" s="1"/>
  <c r="K3706" i="5" s="1"/>
  <c r="L3706" i="5" s="1"/>
  <c r="J3707" i="5" a="1"/>
  <c r="J3707" i="5" s="1"/>
  <c r="K3707" i="5" s="1"/>
  <c r="L3707" i="5" s="1"/>
  <c r="J3708" i="5" a="1"/>
  <c r="J3708" i="5" s="1"/>
  <c r="K3708" i="5" s="1"/>
  <c r="L3708" i="5" s="1"/>
  <c r="J3709" i="5" a="1"/>
  <c r="J3709" i="5" s="1"/>
  <c r="K3709" i="5" s="1"/>
  <c r="L3709" i="5" s="1"/>
  <c r="J3710" i="5" a="1"/>
  <c r="J3710" i="5" s="1"/>
  <c r="K3710" i="5" s="1"/>
  <c r="L3710" i="5" s="1"/>
  <c r="J3711" i="5" a="1"/>
  <c r="J3711" i="5" s="1"/>
  <c r="K3711" i="5" s="1"/>
  <c r="L3711" i="5" s="1"/>
  <c r="J3712" i="5" a="1"/>
  <c r="J3712" i="5" s="1"/>
  <c r="K3712" i="5" s="1"/>
  <c r="L3712" i="5" s="1"/>
  <c r="J3713" i="5" a="1"/>
  <c r="J3713" i="5" s="1"/>
  <c r="K3713" i="5" s="1"/>
  <c r="L3713" i="5" s="1"/>
  <c r="J3714" i="5" a="1"/>
  <c r="J3714" i="5" s="1"/>
  <c r="K3714" i="5" s="1"/>
  <c r="L3714" i="5" s="1"/>
  <c r="J3715" i="5" a="1"/>
  <c r="J3715" i="5" s="1"/>
  <c r="K3715" i="5" s="1"/>
  <c r="L3715" i="5" s="1"/>
  <c r="J3716" i="5" a="1"/>
  <c r="J3716" i="5" s="1"/>
  <c r="K3716" i="5" s="1"/>
  <c r="L3716" i="5" s="1"/>
  <c r="J3717" i="5" a="1"/>
  <c r="J3717" i="5" s="1"/>
  <c r="K3717" i="5" s="1"/>
  <c r="L3717" i="5" s="1"/>
  <c r="J3718" i="5" a="1"/>
  <c r="J3718" i="5" s="1"/>
  <c r="K3718" i="5" s="1"/>
  <c r="L3718" i="5" s="1"/>
  <c r="J3719" i="5" a="1"/>
  <c r="J3719" i="5" s="1"/>
  <c r="K3719" i="5" s="1"/>
  <c r="L3719" i="5" s="1"/>
  <c r="J3720" i="5" a="1"/>
  <c r="J3720" i="5" s="1"/>
  <c r="K3720" i="5" s="1"/>
  <c r="L3720" i="5" s="1"/>
  <c r="J3721" i="5" a="1"/>
  <c r="J3721" i="5" s="1"/>
  <c r="K3721" i="5" s="1"/>
  <c r="L3721" i="5" s="1"/>
  <c r="J3722" i="5" a="1"/>
  <c r="J3722" i="5" s="1"/>
  <c r="K3722" i="5" s="1"/>
  <c r="L3722" i="5" s="1"/>
  <c r="J3723" i="5" a="1"/>
  <c r="J3723" i="5" s="1"/>
  <c r="K3723" i="5" s="1"/>
  <c r="L3723" i="5" s="1"/>
  <c r="J3724" i="5" a="1"/>
  <c r="J3724" i="5" s="1"/>
  <c r="K3724" i="5" s="1"/>
  <c r="L3724" i="5" s="1"/>
  <c r="J3725" i="5" a="1"/>
  <c r="J3725" i="5" s="1"/>
  <c r="K3725" i="5" s="1"/>
  <c r="L3725" i="5" s="1"/>
  <c r="J3726" i="5" a="1"/>
  <c r="J3726" i="5" s="1"/>
  <c r="K3726" i="5" s="1"/>
  <c r="L3726" i="5" s="1"/>
  <c r="J3727" i="5" a="1"/>
  <c r="J3727" i="5" s="1"/>
  <c r="K3727" i="5" s="1"/>
  <c r="L3727" i="5" s="1"/>
  <c r="J3728" i="5" a="1"/>
  <c r="J3728" i="5" s="1"/>
  <c r="K3728" i="5" s="1"/>
  <c r="L3728" i="5" s="1"/>
  <c r="J3729" i="5" a="1"/>
  <c r="J3729" i="5" s="1"/>
  <c r="K3729" i="5" s="1"/>
  <c r="L3729" i="5" s="1"/>
  <c r="J3730" i="5" a="1"/>
  <c r="J3730" i="5" s="1"/>
  <c r="K3730" i="5" s="1"/>
  <c r="L3730" i="5" s="1"/>
  <c r="J3731" i="5" a="1"/>
  <c r="J3731" i="5" s="1"/>
  <c r="K3731" i="5" s="1"/>
  <c r="L3731" i="5" s="1"/>
  <c r="J3732" i="5" a="1"/>
  <c r="J3732" i="5" s="1"/>
  <c r="K3732" i="5" s="1"/>
  <c r="L3732" i="5" s="1"/>
  <c r="J3733" i="5" a="1"/>
  <c r="J3733" i="5" s="1"/>
  <c r="K3733" i="5" s="1"/>
  <c r="L3733" i="5" s="1"/>
  <c r="J3734" i="5" a="1"/>
  <c r="J3734" i="5" s="1"/>
  <c r="K3734" i="5" s="1"/>
  <c r="L3734" i="5" s="1"/>
  <c r="J3735" i="5" a="1"/>
  <c r="J3735" i="5" s="1"/>
  <c r="K3735" i="5" s="1"/>
  <c r="L3735" i="5" s="1"/>
  <c r="J3736" i="5" a="1"/>
  <c r="J3736" i="5" s="1"/>
  <c r="K3736" i="5" s="1"/>
  <c r="L3736" i="5" s="1"/>
  <c r="J3737" i="5" a="1"/>
  <c r="J3737" i="5" s="1"/>
  <c r="K3737" i="5" s="1"/>
  <c r="L3737" i="5" s="1"/>
  <c r="J3738" i="5" a="1"/>
  <c r="J3738" i="5" s="1"/>
  <c r="K3738" i="5" s="1"/>
  <c r="L3738" i="5" s="1"/>
  <c r="J3739" i="5" a="1"/>
  <c r="J3739" i="5" s="1"/>
  <c r="K3739" i="5" s="1"/>
  <c r="L3739" i="5" s="1"/>
  <c r="J3740" i="5" a="1"/>
  <c r="J3740" i="5" s="1"/>
  <c r="K3740" i="5" s="1"/>
  <c r="L3740" i="5" s="1"/>
  <c r="J3741" i="5" a="1"/>
  <c r="J3741" i="5" s="1"/>
  <c r="K3741" i="5" s="1"/>
  <c r="L3741" i="5" s="1"/>
  <c r="J3742" i="5" a="1"/>
  <c r="J3742" i="5" s="1"/>
  <c r="K3742" i="5" s="1"/>
  <c r="L3742" i="5" s="1"/>
  <c r="J3743" i="5" a="1"/>
  <c r="J3743" i="5" s="1"/>
  <c r="K3743" i="5" s="1"/>
  <c r="L3743" i="5" s="1"/>
  <c r="J3744" i="5" a="1"/>
  <c r="J3744" i="5" s="1"/>
  <c r="K3744" i="5" s="1"/>
  <c r="L3744" i="5" s="1"/>
  <c r="J3745" i="5" a="1"/>
  <c r="J3745" i="5" s="1"/>
  <c r="K3745" i="5" s="1"/>
  <c r="L3745" i="5" s="1"/>
  <c r="J3746" i="5" a="1"/>
  <c r="J3746" i="5" s="1"/>
  <c r="K3746" i="5" s="1"/>
  <c r="L3746" i="5" s="1"/>
  <c r="J3747" i="5" a="1"/>
  <c r="J3747" i="5" s="1"/>
  <c r="K3747" i="5" s="1"/>
  <c r="L3747" i="5" s="1"/>
  <c r="J3748" i="5" a="1"/>
  <c r="J3748" i="5" s="1"/>
  <c r="K3748" i="5" s="1"/>
  <c r="L3748" i="5" s="1"/>
  <c r="J3749" i="5" a="1"/>
  <c r="J3749" i="5" s="1"/>
  <c r="K3749" i="5" s="1"/>
  <c r="L3749" i="5" s="1"/>
  <c r="J3750" i="5" a="1"/>
  <c r="J3750" i="5" s="1"/>
  <c r="K3750" i="5" s="1"/>
  <c r="L3750" i="5" s="1"/>
  <c r="J3751" i="5" a="1"/>
  <c r="J3751" i="5" s="1"/>
  <c r="K3751" i="5" s="1"/>
  <c r="L3751" i="5" s="1"/>
  <c r="J3752" i="5" a="1"/>
  <c r="J3752" i="5" s="1"/>
  <c r="K3752" i="5" s="1"/>
  <c r="L3752" i="5" s="1"/>
  <c r="J3753" i="5" a="1"/>
  <c r="J3753" i="5" s="1"/>
  <c r="K3753" i="5" s="1"/>
  <c r="L3753" i="5" s="1"/>
  <c r="J3754" i="5" a="1"/>
  <c r="J3754" i="5" s="1"/>
  <c r="K3754" i="5" s="1"/>
  <c r="L3754" i="5" s="1"/>
  <c r="J3755" i="5" a="1"/>
  <c r="J3755" i="5" s="1"/>
  <c r="K3755" i="5" s="1"/>
  <c r="L3755" i="5" s="1"/>
  <c r="J3756" i="5" a="1"/>
  <c r="J3756" i="5" s="1"/>
  <c r="K3756" i="5" s="1"/>
  <c r="L3756" i="5" s="1"/>
  <c r="J3757" i="5" a="1"/>
  <c r="J3757" i="5" s="1"/>
  <c r="K3757" i="5" s="1"/>
  <c r="L3757" i="5" s="1"/>
  <c r="J3758" i="5" a="1"/>
  <c r="J3758" i="5" s="1"/>
  <c r="K3758" i="5" s="1"/>
  <c r="L3758" i="5" s="1"/>
  <c r="J3759" i="5" a="1"/>
  <c r="J3759" i="5" s="1"/>
  <c r="K3759" i="5" s="1"/>
  <c r="L3759" i="5" s="1"/>
  <c r="J3760" i="5" a="1"/>
  <c r="J3760" i="5" s="1"/>
  <c r="K3760" i="5" s="1"/>
  <c r="L3760" i="5" s="1"/>
  <c r="J3761" i="5" a="1"/>
  <c r="J3761" i="5" s="1"/>
  <c r="K3761" i="5" s="1"/>
  <c r="L3761" i="5" s="1"/>
  <c r="J3762" i="5" a="1"/>
  <c r="J3762" i="5" s="1"/>
  <c r="K3762" i="5" s="1"/>
  <c r="L3762" i="5" s="1"/>
  <c r="J3763" i="5" a="1"/>
  <c r="J3763" i="5" s="1"/>
  <c r="K3763" i="5" s="1"/>
  <c r="L3763" i="5" s="1"/>
  <c r="J3764" i="5" a="1"/>
  <c r="J3764" i="5" s="1"/>
  <c r="K3764" i="5" s="1"/>
  <c r="L3764" i="5" s="1"/>
  <c r="J3765" i="5" a="1"/>
  <c r="J3765" i="5" s="1"/>
  <c r="K3765" i="5" s="1"/>
  <c r="L3765" i="5" s="1"/>
  <c r="J3766" i="5" a="1"/>
  <c r="J3766" i="5" s="1"/>
  <c r="K3766" i="5" s="1"/>
  <c r="L3766" i="5" s="1"/>
  <c r="J3767" i="5" a="1"/>
  <c r="J3767" i="5" s="1"/>
  <c r="K3767" i="5" s="1"/>
  <c r="L3767" i="5" s="1"/>
  <c r="J3768" i="5" a="1"/>
  <c r="J3768" i="5" s="1"/>
  <c r="K3768" i="5" s="1"/>
  <c r="L3768" i="5" s="1"/>
  <c r="J3769" i="5" a="1"/>
  <c r="J3769" i="5" s="1"/>
  <c r="K3769" i="5" s="1"/>
  <c r="L3769" i="5" s="1"/>
  <c r="J3770" i="5" a="1"/>
  <c r="J3770" i="5" s="1"/>
  <c r="K3770" i="5" s="1"/>
  <c r="L3770" i="5" s="1"/>
  <c r="J3771" i="5" a="1"/>
  <c r="J3771" i="5" s="1"/>
  <c r="K3771" i="5" s="1"/>
  <c r="L3771" i="5" s="1"/>
  <c r="J3772" i="5" a="1"/>
  <c r="J3772" i="5" s="1"/>
  <c r="K3772" i="5" s="1"/>
  <c r="L3772" i="5" s="1"/>
  <c r="J3773" i="5" a="1"/>
  <c r="J3773" i="5" s="1"/>
  <c r="K3773" i="5" s="1"/>
  <c r="L3773" i="5" s="1"/>
  <c r="J3774" i="5" a="1"/>
  <c r="J3774" i="5" s="1"/>
  <c r="K3774" i="5" s="1"/>
  <c r="L3774" i="5" s="1"/>
  <c r="J3775" i="5" a="1"/>
  <c r="J3775" i="5" s="1"/>
  <c r="K3775" i="5" s="1"/>
  <c r="L3775" i="5" s="1"/>
  <c r="J3776" i="5" a="1"/>
  <c r="J3776" i="5" s="1"/>
  <c r="K3776" i="5" s="1"/>
  <c r="L3776" i="5" s="1"/>
  <c r="J3777" i="5" a="1"/>
  <c r="J3777" i="5" s="1"/>
  <c r="K3777" i="5" s="1"/>
  <c r="L3777" i="5" s="1"/>
  <c r="J3778" i="5" a="1"/>
  <c r="J3778" i="5" s="1"/>
  <c r="K3778" i="5" s="1"/>
  <c r="L3778" i="5" s="1"/>
  <c r="J3779" i="5" a="1"/>
  <c r="J3779" i="5" s="1"/>
  <c r="K3779" i="5" s="1"/>
  <c r="L3779" i="5" s="1"/>
  <c r="J3780" i="5" a="1"/>
  <c r="J3780" i="5" s="1"/>
  <c r="K3780" i="5" s="1"/>
  <c r="L3780" i="5" s="1"/>
  <c r="J3781" i="5" a="1"/>
  <c r="J3781" i="5" s="1"/>
  <c r="K3781" i="5" s="1"/>
  <c r="L3781" i="5" s="1"/>
  <c r="J3782" i="5" a="1"/>
  <c r="J3782" i="5" s="1"/>
  <c r="K3782" i="5" s="1"/>
  <c r="L3782" i="5" s="1"/>
  <c r="J3783" i="5" a="1"/>
  <c r="J3783" i="5" s="1"/>
  <c r="K3783" i="5" s="1"/>
  <c r="L3783" i="5" s="1"/>
  <c r="J3784" i="5" a="1"/>
  <c r="J3784" i="5" s="1"/>
  <c r="K3784" i="5" s="1"/>
  <c r="L3784" i="5" s="1"/>
  <c r="J3785" i="5" a="1"/>
  <c r="J3785" i="5" s="1"/>
  <c r="K3785" i="5" s="1"/>
  <c r="L3785" i="5" s="1"/>
  <c r="J3786" i="5" a="1"/>
  <c r="J3786" i="5" s="1"/>
  <c r="K3786" i="5" s="1"/>
  <c r="L3786" i="5" s="1"/>
  <c r="J3787" i="5" a="1"/>
  <c r="J3787" i="5" s="1"/>
  <c r="K3787" i="5" s="1"/>
  <c r="L3787" i="5" s="1"/>
  <c r="J3788" i="5" a="1"/>
  <c r="J3788" i="5" s="1"/>
  <c r="K3788" i="5" s="1"/>
  <c r="L3788" i="5" s="1"/>
  <c r="J3789" i="5" a="1"/>
  <c r="J3789" i="5" s="1"/>
  <c r="K3789" i="5" s="1"/>
  <c r="L3789" i="5" s="1"/>
  <c r="J3790" i="5" a="1"/>
  <c r="J3790" i="5" s="1"/>
  <c r="K3790" i="5" s="1"/>
  <c r="L3790" i="5" s="1"/>
  <c r="J3791" i="5" a="1"/>
  <c r="J3791" i="5" s="1"/>
  <c r="K3791" i="5" s="1"/>
  <c r="L3791" i="5" s="1"/>
  <c r="J3792" i="5" a="1"/>
  <c r="J3792" i="5" s="1"/>
  <c r="K3792" i="5" s="1"/>
  <c r="L3792" i="5" s="1"/>
  <c r="J3793" i="5" a="1"/>
  <c r="J3793" i="5" s="1"/>
  <c r="K3793" i="5" s="1"/>
  <c r="L3793" i="5" s="1"/>
  <c r="J3794" i="5" a="1"/>
  <c r="J3794" i="5" s="1"/>
  <c r="K3794" i="5" s="1"/>
  <c r="L3794" i="5" s="1"/>
  <c r="J3795" i="5" a="1"/>
  <c r="J3795" i="5" s="1"/>
  <c r="K3795" i="5" s="1"/>
  <c r="L3795" i="5" s="1"/>
  <c r="J3796" i="5" a="1"/>
  <c r="J3796" i="5" s="1"/>
  <c r="K3796" i="5" s="1"/>
  <c r="L3796" i="5" s="1"/>
  <c r="J3797" i="5" a="1"/>
  <c r="J3797" i="5" s="1"/>
  <c r="K3797" i="5" s="1"/>
  <c r="L3797" i="5" s="1"/>
  <c r="J3798" i="5" a="1"/>
  <c r="J3798" i="5" s="1"/>
  <c r="K3798" i="5" s="1"/>
  <c r="L3798" i="5" s="1"/>
  <c r="J3799" i="5" a="1"/>
  <c r="J3799" i="5" s="1"/>
  <c r="K3799" i="5" s="1"/>
  <c r="L3799" i="5" s="1"/>
  <c r="J3800" i="5" a="1"/>
  <c r="J3800" i="5" s="1"/>
  <c r="K3800" i="5" s="1"/>
  <c r="L3800" i="5" s="1"/>
  <c r="J3801" i="5" a="1"/>
  <c r="J3801" i="5" s="1"/>
  <c r="K3801" i="5" s="1"/>
  <c r="L3801" i="5" s="1"/>
  <c r="J3802" i="5" a="1"/>
  <c r="J3802" i="5" s="1"/>
  <c r="K3802" i="5" s="1"/>
  <c r="L3802" i="5" s="1"/>
  <c r="J3803" i="5" a="1"/>
  <c r="J3803" i="5" s="1"/>
  <c r="K3803" i="5" s="1"/>
  <c r="L3803" i="5" s="1"/>
  <c r="J3804" i="5" a="1"/>
  <c r="J3804" i="5" s="1"/>
  <c r="K3804" i="5" s="1"/>
  <c r="L3804" i="5" s="1"/>
  <c r="J3805" i="5" a="1"/>
  <c r="J3805" i="5" s="1"/>
  <c r="K3805" i="5" s="1"/>
  <c r="L3805" i="5" s="1"/>
  <c r="J3806" i="5" a="1"/>
  <c r="J3806" i="5" s="1"/>
  <c r="K3806" i="5" s="1"/>
  <c r="L3806" i="5" s="1"/>
  <c r="J3807" i="5" a="1"/>
  <c r="J3807" i="5" s="1"/>
  <c r="K3807" i="5" s="1"/>
  <c r="L3807" i="5" s="1"/>
  <c r="J3808" i="5" a="1"/>
  <c r="J3808" i="5" s="1"/>
  <c r="K3808" i="5" s="1"/>
  <c r="L3808" i="5" s="1"/>
  <c r="J3809" i="5" a="1"/>
  <c r="J3809" i="5" s="1"/>
  <c r="K3809" i="5" s="1"/>
  <c r="L3809" i="5" s="1"/>
  <c r="J3810" i="5" a="1"/>
  <c r="J3810" i="5" s="1"/>
  <c r="K3810" i="5" s="1"/>
  <c r="L3810" i="5" s="1"/>
  <c r="J3811" i="5" a="1"/>
  <c r="J3811" i="5" s="1"/>
  <c r="K3811" i="5" s="1"/>
  <c r="L3811" i="5" s="1"/>
  <c r="J3812" i="5" a="1"/>
  <c r="J3812" i="5" s="1"/>
  <c r="K3812" i="5" s="1"/>
  <c r="L3812" i="5" s="1"/>
  <c r="J3813" i="5" a="1"/>
  <c r="J3813" i="5" s="1"/>
  <c r="K3813" i="5" s="1"/>
  <c r="L3813" i="5" s="1"/>
  <c r="J3814" i="5" a="1"/>
  <c r="J3814" i="5" s="1"/>
  <c r="K3814" i="5" s="1"/>
  <c r="L3814" i="5" s="1"/>
  <c r="J3815" i="5" a="1"/>
  <c r="J3815" i="5" s="1"/>
  <c r="K3815" i="5" s="1"/>
  <c r="L3815" i="5" s="1"/>
  <c r="J3816" i="5" a="1"/>
  <c r="J3816" i="5" s="1"/>
  <c r="K3816" i="5" s="1"/>
  <c r="L3816" i="5" s="1"/>
  <c r="J3817" i="5" a="1"/>
  <c r="J3817" i="5" s="1"/>
  <c r="K3817" i="5" s="1"/>
  <c r="L3817" i="5" s="1"/>
  <c r="J3818" i="5" a="1"/>
  <c r="J3818" i="5" s="1"/>
  <c r="K3818" i="5" s="1"/>
  <c r="L3818" i="5" s="1"/>
  <c r="J3819" i="5" a="1"/>
  <c r="J3819" i="5" s="1"/>
  <c r="K3819" i="5" s="1"/>
  <c r="L3819" i="5" s="1"/>
  <c r="J3820" i="5" a="1"/>
  <c r="J3820" i="5" s="1"/>
  <c r="K3820" i="5" s="1"/>
  <c r="L3820" i="5" s="1"/>
  <c r="J3821" i="5" a="1"/>
  <c r="J3821" i="5" s="1"/>
  <c r="K3821" i="5" s="1"/>
  <c r="L3821" i="5" s="1"/>
  <c r="J3822" i="5" a="1"/>
  <c r="J3822" i="5" s="1"/>
  <c r="K3822" i="5" s="1"/>
  <c r="L3822" i="5" s="1"/>
  <c r="J3823" i="5" a="1"/>
  <c r="J3823" i="5" s="1"/>
  <c r="K3823" i="5" s="1"/>
  <c r="L3823" i="5" s="1"/>
  <c r="J3824" i="5" a="1"/>
  <c r="J3824" i="5" s="1"/>
  <c r="K3824" i="5" s="1"/>
  <c r="L3824" i="5" s="1"/>
  <c r="J3825" i="5" a="1"/>
  <c r="J3825" i="5" s="1"/>
  <c r="K3825" i="5" s="1"/>
  <c r="L3825" i="5" s="1"/>
  <c r="J3826" i="5" a="1"/>
  <c r="J3826" i="5" s="1"/>
  <c r="K3826" i="5" s="1"/>
  <c r="L3826" i="5" s="1"/>
  <c r="J3827" i="5" a="1"/>
  <c r="J3827" i="5" s="1"/>
  <c r="K3827" i="5" s="1"/>
  <c r="L3827" i="5" s="1"/>
  <c r="J3828" i="5" a="1"/>
  <c r="J3828" i="5" s="1"/>
  <c r="K3828" i="5" s="1"/>
  <c r="L3828" i="5" s="1"/>
  <c r="J3829" i="5" a="1"/>
  <c r="J3829" i="5" s="1"/>
  <c r="K3829" i="5" s="1"/>
  <c r="L3829" i="5" s="1"/>
  <c r="J3830" i="5" a="1"/>
  <c r="J3830" i="5" s="1"/>
  <c r="K3830" i="5" s="1"/>
  <c r="L3830" i="5" s="1"/>
  <c r="J3831" i="5" a="1"/>
  <c r="J3831" i="5" s="1"/>
  <c r="K3831" i="5" s="1"/>
  <c r="L3831" i="5" s="1"/>
  <c r="J3832" i="5" a="1"/>
  <c r="J3832" i="5" s="1"/>
  <c r="K3832" i="5" s="1"/>
  <c r="L3832" i="5" s="1"/>
  <c r="J3833" i="5" a="1"/>
  <c r="J3833" i="5" s="1"/>
  <c r="K3833" i="5" s="1"/>
  <c r="L3833" i="5" s="1"/>
  <c r="J3834" i="5" a="1"/>
  <c r="J3834" i="5" s="1"/>
  <c r="K3834" i="5" s="1"/>
  <c r="L3834" i="5" s="1"/>
  <c r="J3835" i="5" a="1"/>
  <c r="J3835" i="5" s="1"/>
  <c r="K3835" i="5" s="1"/>
  <c r="L3835" i="5" s="1"/>
  <c r="J3836" i="5" a="1"/>
  <c r="J3836" i="5" s="1"/>
  <c r="K3836" i="5" s="1"/>
  <c r="L3836" i="5" s="1"/>
  <c r="J3837" i="5" a="1"/>
  <c r="J3837" i="5" s="1"/>
  <c r="K3837" i="5" s="1"/>
  <c r="L3837" i="5" s="1"/>
  <c r="J3838" i="5" a="1"/>
  <c r="J3838" i="5" s="1"/>
  <c r="K3838" i="5" s="1"/>
  <c r="L3838" i="5" s="1"/>
  <c r="J3839" i="5" a="1"/>
  <c r="J3839" i="5" s="1"/>
  <c r="K3839" i="5" s="1"/>
  <c r="L3839" i="5" s="1"/>
  <c r="J3840" i="5" a="1"/>
  <c r="J3840" i="5" s="1"/>
  <c r="K3840" i="5" s="1"/>
  <c r="L3840" i="5" s="1"/>
  <c r="J3841" i="5" a="1"/>
  <c r="J3841" i="5" s="1"/>
  <c r="K3841" i="5" s="1"/>
  <c r="L3841" i="5" s="1"/>
  <c r="J3842" i="5" a="1"/>
  <c r="J3842" i="5" s="1"/>
  <c r="K3842" i="5" s="1"/>
  <c r="L3842" i="5" s="1"/>
  <c r="J3843" i="5" a="1"/>
  <c r="J3843" i="5" s="1"/>
  <c r="K3843" i="5" s="1"/>
  <c r="L3843" i="5" s="1"/>
  <c r="J3844" i="5" a="1"/>
  <c r="J3844" i="5" s="1"/>
  <c r="K3844" i="5" s="1"/>
  <c r="L3844" i="5" s="1"/>
  <c r="J3845" i="5" a="1"/>
  <c r="J3845" i="5" s="1"/>
  <c r="K3845" i="5" s="1"/>
  <c r="L3845" i="5" s="1"/>
  <c r="J3846" i="5" a="1"/>
  <c r="J3846" i="5" s="1"/>
  <c r="K3846" i="5" s="1"/>
  <c r="L3846" i="5" s="1"/>
  <c r="J3847" i="5" a="1"/>
  <c r="J3847" i="5" s="1"/>
  <c r="K3847" i="5" s="1"/>
  <c r="L3847" i="5" s="1"/>
  <c r="J3848" i="5" a="1"/>
  <c r="J3848" i="5" s="1"/>
  <c r="K3848" i="5" s="1"/>
  <c r="L3848" i="5" s="1"/>
  <c r="J3849" i="5" a="1"/>
  <c r="J3849" i="5" s="1"/>
  <c r="K3849" i="5" s="1"/>
  <c r="L3849" i="5" s="1"/>
  <c r="J3850" i="5" a="1"/>
  <c r="J3850" i="5" s="1"/>
  <c r="K3850" i="5" s="1"/>
  <c r="L3850" i="5" s="1"/>
  <c r="J3851" i="5" a="1"/>
  <c r="J3851" i="5" s="1"/>
  <c r="K3851" i="5" s="1"/>
  <c r="L3851" i="5" s="1"/>
  <c r="J3852" i="5" a="1"/>
  <c r="J3852" i="5" s="1"/>
  <c r="K3852" i="5" s="1"/>
  <c r="L3852" i="5" s="1"/>
  <c r="J3853" i="5" a="1"/>
  <c r="J3853" i="5" s="1"/>
  <c r="K3853" i="5" s="1"/>
  <c r="L3853" i="5" s="1"/>
  <c r="J3854" i="5" a="1"/>
  <c r="J3854" i="5" s="1"/>
  <c r="K3854" i="5" s="1"/>
  <c r="L3854" i="5" s="1"/>
  <c r="J3855" i="5" a="1"/>
  <c r="J3855" i="5" s="1"/>
  <c r="K3855" i="5" s="1"/>
  <c r="L3855" i="5" s="1"/>
  <c r="J3856" i="5" a="1"/>
  <c r="J3856" i="5" s="1"/>
  <c r="K3856" i="5" s="1"/>
  <c r="L3856" i="5" s="1"/>
  <c r="J3857" i="5" a="1"/>
  <c r="J3857" i="5" s="1"/>
  <c r="K3857" i="5" s="1"/>
  <c r="L3857" i="5" s="1"/>
  <c r="J3858" i="5" a="1"/>
  <c r="J3858" i="5" s="1"/>
  <c r="K3858" i="5" s="1"/>
  <c r="L3858" i="5" s="1"/>
  <c r="J3859" i="5" a="1"/>
  <c r="J3859" i="5" s="1"/>
  <c r="K3859" i="5" s="1"/>
  <c r="L3859" i="5" s="1"/>
  <c r="J3860" i="5" a="1"/>
  <c r="J3860" i="5" s="1"/>
  <c r="K3860" i="5" s="1"/>
  <c r="L3860" i="5" s="1"/>
  <c r="J3861" i="5" a="1"/>
  <c r="J3861" i="5" s="1"/>
  <c r="K3861" i="5" s="1"/>
  <c r="L3861" i="5" s="1"/>
  <c r="J3862" i="5" a="1"/>
  <c r="J3862" i="5" s="1"/>
  <c r="K3862" i="5" s="1"/>
  <c r="L3862" i="5" s="1"/>
  <c r="J3863" i="5" a="1"/>
  <c r="J3863" i="5" s="1"/>
  <c r="K3863" i="5" s="1"/>
  <c r="L3863" i="5" s="1"/>
  <c r="J3864" i="5" a="1"/>
  <c r="J3864" i="5" s="1"/>
  <c r="K3864" i="5" s="1"/>
  <c r="L3864" i="5" s="1"/>
  <c r="J3865" i="5" a="1"/>
  <c r="J3865" i="5" s="1"/>
  <c r="K3865" i="5" s="1"/>
  <c r="L3865" i="5" s="1"/>
  <c r="J3866" i="5" a="1"/>
  <c r="J3866" i="5" s="1"/>
  <c r="K3866" i="5" s="1"/>
  <c r="L3866" i="5" s="1"/>
  <c r="J3867" i="5" a="1"/>
  <c r="J3867" i="5" s="1"/>
  <c r="K3867" i="5" s="1"/>
  <c r="L3867" i="5" s="1"/>
  <c r="J3868" i="5" a="1"/>
  <c r="J3868" i="5" s="1"/>
  <c r="K3868" i="5" s="1"/>
  <c r="L3868" i="5" s="1"/>
  <c r="J3869" i="5" a="1"/>
  <c r="J3869" i="5" s="1"/>
  <c r="K3869" i="5" s="1"/>
  <c r="L3869" i="5" s="1"/>
  <c r="J3870" i="5" a="1"/>
  <c r="J3870" i="5" s="1"/>
  <c r="K3870" i="5" s="1"/>
  <c r="L3870" i="5" s="1"/>
  <c r="J3871" i="5" a="1"/>
  <c r="J3871" i="5" s="1"/>
  <c r="K3871" i="5" s="1"/>
  <c r="L3871" i="5" s="1"/>
  <c r="J3872" i="5" a="1"/>
  <c r="J3872" i="5" s="1"/>
  <c r="K3872" i="5" s="1"/>
  <c r="L3872" i="5" s="1"/>
  <c r="J3873" i="5" a="1"/>
  <c r="J3873" i="5" s="1"/>
  <c r="K3873" i="5" s="1"/>
  <c r="L3873" i="5" s="1"/>
  <c r="J3874" i="5" a="1"/>
  <c r="J3874" i="5" s="1"/>
  <c r="K3874" i="5" s="1"/>
  <c r="L3874" i="5" s="1"/>
  <c r="J3875" i="5" a="1"/>
  <c r="J3875" i="5" s="1"/>
  <c r="K3875" i="5" s="1"/>
  <c r="L3875" i="5" s="1"/>
  <c r="J3876" i="5" a="1"/>
  <c r="J3876" i="5" s="1"/>
  <c r="K3876" i="5" s="1"/>
  <c r="L3876" i="5" s="1"/>
  <c r="J3877" i="5" a="1"/>
  <c r="J3877" i="5" s="1"/>
  <c r="K3877" i="5" s="1"/>
  <c r="L3877" i="5" s="1"/>
  <c r="J3878" i="5" a="1"/>
  <c r="J3878" i="5" s="1"/>
  <c r="K3878" i="5" s="1"/>
  <c r="L3878" i="5" s="1"/>
  <c r="J3879" i="5" a="1"/>
  <c r="J3879" i="5" s="1"/>
  <c r="K3879" i="5" s="1"/>
  <c r="L3879" i="5" s="1"/>
  <c r="J3880" i="5" a="1"/>
  <c r="J3880" i="5" s="1"/>
  <c r="K3880" i="5" s="1"/>
  <c r="L3880" i="5" s="1"/>
  <c r="J3881" i="5" a="1"/>
  <c r="J3881" i="5" s="1"/>
  <c r="K3881" i="5" s="1"/>
  <c r="L3881" i="5" s="1"/>
  <c r="J3882" i="5" a="1"/>
  <c r="J3882" i="5" s="1"/>
  <c r="K3882" i="5" s="1"/>
  <c r="L3882" i="5" s="1"/>
  <c r="J3883" i="5" a="1"/>
  <c r="J3883" i="5" s="1"/>
  <c r="K3883" i="5" s="1"/>
  <c r="L3883" i="5" s="1"/>
  <c r="J3884" i="5" a="1"/>
  <c r="J3884" i="5" s="1"/>
  <c r="K3884" i="5" s="1"/>
  <c r="L3884" i="5" s="1"/>
  <c r="J3885" i="5" a="1"/>
  <c r="J3885" i="5" s="1"/>
  <c r="K3885" i="5" s="1"/>
  <c r="L3885" i="5" s="1"/>
  <c r="J3886" i="5" a="1"/>
  <c r="J3886" i="5" s="1"/>
  <c r="K3886" i="5" s="1"/>
  <c r="L3886" i="5" s="1"/>
  <c r="J3887" i="5" a="1"/>
  <c r="J3887" i="5" s="1"/>
  <c r="K3887" i="5" s="1"/>
  <c r="L3887" i="5" s="1"/>
  <c r="J3888" i="5" a="1"/>
  <c r="J3888" i="5" s="1"/>
  <c r="K3888" i="5" s="1"/>
  <c r="L3888" i="5" s="1"/>
  <c r="J3889" i="5" a="1"/>
  <c r="J3889" i="5" s="1"/>
  <c r="K3889" i="5" s="1"/>
  <c r="L3889" i="5" s="1"/>
  <c r="J3890" i="5" a="1"/>
  <c r="J3890" i="5" s="1"/>
  <c r="K3890" i="5" s="1"/>
  <c r="L3890" i="5" s="1"/>
  <c r="J3891" i="5" a="1"/>
  <c r="J3891" i="5" s="1"/>
  <c r="K3891" i="5" s="1"/>
  <c r="L3891" i="5" s="1"/>
  <c r="J3892" i="5" a="1"/>
  <c r="J3892" i="5" s="1"/>
  <c r="K3892" i="5" s="1"/>
  <c r="L3892" i="5" s="1"/>
  <c r="J3893" i="5" a="1"/>
  <c r="J3893" i="5" s="1"/>
  <c r="K3893" i="5" s="1"/>
  <c r="L3893" i="5" s="1"/>
  <c r="J3894" i="5" a="1"/>
  <c r="J3894" i="5" s="1"/>
  <c r="K3894" i="5" s="1"/>
  <c r="L3894" i="5" s="1"/>
  <c r="J3895" i="5" a="1"/>
  <c r="J3895" i="5" s="1"/>
  <c r="K3895" i="5" s="1"/>
  <c r="L3895" i="5" s="1"/>
  <c r="J3896" i="5" a="1"/>
  <c r="J3896" i="5" s="1"/>
  <c r="K3896" i="5" s="1"/>
  <c r="L3896" i="5" s="1"/>
  <c r="J3897" i="5" a="1"/>
  <c r="J3897" i="5" s="1"/>
  <c r="K3897" i="5" s="1"/>
  <c r="L3897" i="5" s="1"/>
  <c r="J3898" i="5" a="1"/>
  <c r="J3898" i="5" s="1"/>
  <c r="K3898" i="5" s="1"/>
  <c r="L3898" i="5" s="1"/>
  <c r="J3899" i="5" a="1"/>
  <c r="J3899" i="5" s="1"/>
  <c r="K3899" i="5" s="1"/>
  <c r="L3899" i="5" s="1"/>
  <c r="J3900" i="5" a="1"/>
  <c r="J3900" i="5" s="1"/>
  <c r="K3900" i="5" s="1"/>
  <c r="L3900" i="5" s="1"/>
  <c r="J3901" i="5" a="1"/>
  <c r="J3901" i="5" s="1"/>
  <c r="K3901" i="5" s="1"/>
  <c r="L3901" i="5" s="1"/>
  <c r="J3902" i="5" a="1"/>
  <c r="J3902" i="5" s="1"/>
  <c r="K3902" i="5" s="1"/>
  <c r="L3902" i="5" s="1"/>
  <c r="J3903" i="5" a="1"/>
  <c r="J3903" i="5" s="1"/>
  <c r="K3903" i="5" s="1"/>
  <c r="L3903" i="5" s="1"/>
  <c r="J3904" i="5" a="1"/>
  <c r="J3904" i="5" s="1"/>
  <c r="K3904" i="5" s="1"/>
  <c r="L3904" i="5" s="1"/>
  <c r="J3905" i="5" a="1"/>
  <c r="J3905" i="5" s="1"/>
  <c r="K3905" i="5" s="1"/>
  <c r="L3905" i="5" s="1"/>
  <c r="J3906" i="5" a="1"/>
  <c r="J3906" i="5" s="1"/>
  <c r="K3906" i="5" s="1"/>
  <c r="L3906" i="5" s="1"/>
  <c r="J3907" i="5" a="1"/>
  <c r="J3907" i="5" s="1"/>
  <c r="K3907" i="5" s="1"/>
  <c r="L3907" i="5" s="1"/>
  <c r="J3908" i="5" a="1"/>
  <c r="J3908" i="5" s="1"/>
  <c r="K3908" i="5" s="1"/>
  <c r="L3908" i="5" s="1"/>
  <c r="J3909" i="5" a="1"/>
  <c r="J3909" i="5" s="1"/>
  <c r="K3909" i="5" s="1"/>
  <c r="L3909" i="5" s="1"/>
  <c r="J3910" i="5" a="1"/>
  <c r="J3910" i="5" s="1"/>
  <c r="K3910" i="5" s="1"/>
  <c r="L3910" i="5" s="1"/>
  <c r="J3911" i="5" a="1"/>
  <c r="J3911" i="5" s="1"/>
  <c r="K3911" i="5" s="1"/>
  <c r="L3911" i="5" s="1"/>
  <c r="J3912" i="5" a="1"/>
  <c r="J3912" i="5" s="1"/>
  <c r="K3912" i="5" s="1"/>
  <c r="L3912" i="5" s="1"/>
  <c r="J3913" i="5" a="1"/>
  <c r="J3913" i="5" s="1"/>
  <c r="K3913" i="5" s="1"/>
  <c r="L3913" i="5" s="1"/>
  <c r="J3914" i="5" a="1"/>
  <c r="J3914" i="5" s="1"/>
  <c r="K3914" i="5" s="1"/>
  <c r="L3914" i="5" s="1"/>
  <c r="J3915" i="5" a="1"/>
  <c r="J3915" i="5" s="1"/>
  <c r="K3915" i="5" s="1"/>
  <c r="L3915" i="5" s="1"/>
  <c r="J3916" i="5" a="1"/>
  <c r="J3916" i="5" s="1"/>
  <c r="K3916" i="5" s="1"/>
  <c r="L3916" i="5" s="1"/>
  <c r="J3917" i="5" a="1"/>
  <c r="J3917" i="5" s="1"/>
  <c r="K3917" i="5" s="1"/>
  <c r="L3917" i="5" s="1"/>
  <c r="J3918" i="5" a="1"/>
  <c r="J3918" i="5" s="1"/>
  <c r="K3918" i="5" s="1"/>
  <c r="L3918" i="5" s="1"/>
  <c r="J3919" i="5" a="1"/>
  <c r="J3919" i="5" s="1"/>
  <c r="K3919" i="5" s="1"/>
  <c r="L3919" i="5" s="1"/>
  <c r="J3920" i="5" a="1"/>
  <c r="J3920" i="5" s="1"/>
  <c r="K3920" i="5" s="1"/>
  <c r="L3920" i="5" s="1"/>
  <c r="J3921" i="5" a="1"/>
  <c r="J3921" i="5" s="1"/>
  <c r="K3921" i="5" s="1"/>
  <c r="L3921" i="5" s="1"/>
  <c r="J3922" i="5" a="1"/>
  <c r="J3922" i="5" s="1"/>
  <c r="K3922" i="5" s="1"/>
  <c r="L3922" i="5" s="1"/>
  <c r="J3923" i="5" a="1"/>
  <c r="J3923" i="5" s="1"/>
  <c r="K3923" i="5" s="1"/>
  <c r="L3923" i="5" s="1"/>
  <c r="J3924" i="5" a="1"/>
  <c r="J3924" i="5" s="1"/>
  <c r="K3924" i="5" s="1"/>
  <c r="L3924" i="5" s="1"/>
  <c r="J3925" i="5" a="1"/>
  <c r="J3925" i="5" s="1"/>
  <c r="K3925" i="5" s="1"/>
  <c r="L3925" i="5" s="1"/>
  <c r="J3926" i="5" a="1"/>
  <c r="J3926" i="5" s="1"/>
  <c r="K3926" i="5" s="1"/>
  <c r="L3926" i="5" s="1"/>
  <c r="J3927" i="5" a="1"/>
  <c r="J3927" i="5" s="1"/>
  <c r="K3927" i="5" s="1"/>
  <c r="L3927" i="5" s="1"/>
  <c r="J3928" i="5" a="1"/>
  <c r="J3928" i="5" s="1"/>
  <c r="K3928" i="5" s="1"/>
  <c r="L3928" i="5" s="1"/>
  <c r="J3929" i="5" a="1"/>
  <c r="J3929" i="5" s="1"/>
  <c r="K3929" i="5" s="1"/>
  <c r="L3929" i="5" s="1"/>
  <c r="J3930" i="5" a="1"/>
  <c r="J3930" i="5" s="1"/>
  <c r="K3930" i="5" s="1"/>
  <c r="L3930" i="5" s="1"/>
  <c r="J3931" i="5" a="1"/>
  <c r="J3931" i="5" s="1"/>
  <c r="K3931" i="5" s="1"/>
  <c r="L3931" i="5" s="1"/>
  <c r="J3932" i="5" a="1"/>
  <c r="J3932" i="5" s="1"/>
  <c r="K3932" i="5" s="1"/>
  <c r="L3932" i="5" s="1"/>
  <c r="J3933" i="5" a="1"/>
  <c r="J3933" i="5" s="1"/>
  <c r="K3933" i="5" s="1"/>
  <c r="L3933" i="5" s="1"/>
  <c r="J3934" i="5" a="1"/>
  <c r="J3934" i="5" s="1"/>
  <c r="K3934" i="5" s="1"/>
  <c r="L3934" i="5" s="1"/>
  <c r="J3935" i="5" a="1"/>
  <c r="J3935" i="5" s="1"/>
  <c r="K3935" i="5" s="1"/>
  <c r="L3935" i="5" s="1"/>
  <c r="J3936" i="5" a="1"/>
  <c r="J3936" i="5" s="1"/>
  <c r="K3936" i="5" s="1"/>
  <c r="L3936" i="5" s="1"/>
  <c r="J3937" i="5" a="1"/>
  <c r="J3937" i="5" s="1"/>
  <c r="K3937" i="5" s="1"/>
  <c r="L3937" i="5" s="1"/>
  <c r="J3938" i="5" a="1"/>
  <c r="J3938" i="5" s="1"/>
  <c r="K3938" i="5" s="1"/>
  <c r="L3938" i="5" s="1"/>
  <c r="J3939" i="5" a="1"/>
  <c r="J3939" i="5" s="1"/>
  <c r="K3939" i="5" s="1"/>
  <c r="L3939" i="5" s="1"/>
  <c r="J3940" i="5" a="1"/>
  <c r="J3940" i="5" s="1"/>
  <c r="K3940" i="5" s="1"/>
  <c r="L3940" i="5" s="1"/>
  <c r="J3941" i="5" a="1"/>
  <c r="J3941" i="5" s="1"/>
  <c r="K3941" i="5" s="1"/>
  <c r="L3941" i="5" s="1"/>
  <c r="J3942" i="5" a="1"/>
  <c r="J3942" i="5" s="1"/>
  <c r="K3942" i="5" s="1"/>
  <c r="L3942" i="5" s="1"/>
  <c r="J3943" i="5" a="1"/>
  <c r="J3943" i="5" s="1"/>
  <c r="K3943" i="5" s="1"/>
  <c r="L3943" i="5" s="1"/>
  <c r="J3944" i="5" a="1"/>
  <c r="J3944" i="5" s="1"/>
  <c r="K3944" i="5" s="1"/>
  <c r="L3944" i="5" s="1"/>
  <c r="J3945" i="5" a="1"/>
  <c r="J3945" i="5" s="1"/>
  <c r="K3945" i="5" s="1"/>
  <c r="L3945" i="5" s="1"/>
  <c r="J3946" i="5" a="1"/>
  <c r="J3946" i="5" s="1"/>
  <c r="K3946" i="5" s="1"/>
  <c r="L3946" i="5" s="1"/>
  <c r="J3947" i="5" a="1"/>
  <c r="J3947" i="5" s="1"/>
  <c r="K3947" i="5" s="1"/>
  <c r="L3947" i="5" s="1"/>
  <c r="J3948" i="5" a="1"/>
  <c r="J3948" i="5" s="1"/>
  <c r="K3948" i="5" s="1"/>
  <c r="L3948" i="5" s="1"/>
  <c r="J3949" i="5" a="1"/>
  <c r="J3949" i="5" s="1"/>
  <c r="K3949" i="5" s="1"/>
  <c r="L3949" i="5" s="1"/>
  <c r="J3950" i="5" a="1"/>
  <c r="J3950" i="5" s="1"/>
  <c r="K3950" i="5" s="1"/>
  <c r="L3950" i="5" s="1"/>
  <c r="J3951" i="5" a="1"/>
  <c r="J3951" i="5" s="1"/>
  <c r="K3951" i="5" s="1"/>
  <c r="L3951" i="5" s="1"/>
  <c r="J3952" i="5" a="1"/>
  <c r="J3952" i="5" s="1"/>
  <c r="K3952" i="5" s="1"/>
  <c r="L3952" i="5" s="1"/>
  <c r="J3953" i="5" a="1"/>
  <c r="J3953" i="5" s="1"/>
  <c r="K3953" i="5" s="1"/>
  <c r="L3953" i="5" s="1"/>
  <c r="J3954" i="5" a="1"/>
  <c r="J3954" i="5" s="1"/>
  <c r="K3954" i="5" s="1"/>
  <c r="L3954" i="5" s="1"/>
  <c r="J3955" i="5" a="1"/>
  <c r="J3955" i="5" s="1"/>
  <c r="K3955" i="5" s="1"/>
  <c r="L3955" i="5" s="1"/>
  <c r="J3956" i="5" a="1"/>
  <c r="J3956" i="5" s="1"/>
  <c r="K3956" i="5" s="1"/>
  <c r="L3956" i="5" s="1"/>
  <c r="J3957" i="5" a="1"/>
  <c r="J3957" i="5" s="1"/>
  <c r="K3957" i="5" s="1"/>
  <c r="L3957" i="5" s="1"/>
  <c r="J3958" i="5" a="1"/>
  <c r="J3958" i="5" s="1"/>
  <c r="K3958" i="5" s="1"/>
  <c r="L3958" i="5" s="1"/>
  <c r="J3959" i="5" a="1"/>
  <c r="J3959" i="5" s="1"/>
  <c r="K3959" i="5" s="1"/>
  <c r="L3959" i="5" s="1"/>
  <c r="J3960" i="5" a="1"/>
  <c r="J3960" i="5" s="1"/>
  <c r="K3960" i="5" s="1"/>
  <c r="L3960" i="5" s="1"/>
  <c r="J3961" i="5" a="1"/>
  <c r="J3961" i="5" s="1"/>
  <c r="K3961" i="5" s="1"/>
  <c r="L3961" i="5" s="1"/>
  <c r="J3962" i="5" a="1"/>
  <c r="J3962" i="5" s="1"/>
  <c r="K3962" i="5" s="1"/>
  <c r="L3962" i="5" s="1"/>
  <c r="J3963" i="5" a="1"/>
  <c r="J3963" i="5" s="1"/>
  <c r="K3963" i="5" s="1"/>
  <c r="L3963" i="5" s="1"/>
  <c r="J3964" i="5" a="1"/>
  <c r="J3964" i="5" s="1"/>
  <c r="K3964" i="5" s="1"/>
  <c r="L3964" i="5" s="1"/>
  <c r="J3965" i="5" a="1"/>
  <c r="J3965" i="5" s="1"/>
  <c r="K3965" i="5" s="1"/>
  <c r="L3965" i="5" s="1"/>
  <c r="J3966" i="5" a="1"/>
  <c r="J3966" i="5" s="1"/>
  <c r="K3966" i="5" s="1"/>
  <c r="L3966" i="5" s="1"/>
  <c r="J3967" i="5" a="1"/>
  <c r="J3967" i="5" s="1"/>
  <c r="K3967" i="5" s="1"/>
  <c r="L3967" i="5" s="1"/>
  <c r="J3968" i="5" a="1"/>
  <c r="J3968" i="5" s="1"/>
  <c r="K3968" i="5" s="1"/>
  <c r="L3968" i="5" s="1"/>
  <c r="J3969" i="5" a="1"/>
  <c r="J3969" i="5" s="1"/>
  <c r="K3969" i="5" s="1"/>
  <c r="L3969" i="5" s="1"/>
  <c r="J3970" i="5" a="1"/>
  <c r="J3970" i="5" s="1"/>
  <c r="K3970" i="5" s="1"/>
  <c r="L3970" i="5" s="1"/>
  <c r="J3971" i="5" a="1"/>
  <c r="J3971" i="5" s="1"/>
  <c r="K3971" i="5" s="1"/>
  <c r="L3971" i="5" s="1"/>
  <c r="J3972" i="5" a="1"/>
  <c r="J3972" i="5" s="1"/>
  <c r="K3972" i="5" s="1"/>
  <c r="L3972" i="5" s="1"/>
  <c r="J3973" i="5" a="1"/>
  <c r="J3973" i="5" s="1"/>
  <c r="K3973" i="5" s="1"/>
  <c r="L3973" i="5" s="1"/>
  <c r="J3974" i="5" a="1"/>
  <c r="J3974" i="5" s="1"/>
  <c r="K3974" i="5" s="1"/>
  <c r="L3974" i="5" s="1"/>
  <c r="J3975" i="5" a="1"/>
  <c r="J3975" i="5" s="1"/>
  <c r="K3975" i="5" s="1"/>
  <c r="L3975" i="5" s="1"/>
  <c r="J3976" i="5" a="1"/>
  <c r="J3976" i="5" s="1"/>
  <c r="K3976" i="5" s="1"/>
  <c r="L3976" i="5" s="1"/>
  <c r="J3977" i="5" a="1"/>
  <c r="J3977" i="5" s="1"/>
  <c r="K3977" i="5" s="1"/>
  <c r="L3977" i="5" s="1"/>
  <c r="J3978" i="5" a="1"/>
  <c r="J3978" i="5" s="1"/>
  <c r="K3978" i="5" s="1"/>
  <c r="L3978" i="5" s="1"/>
  <c r="J3979" i="5" a="1"/>
  <c r="J3979" i="5" s="1"/>
  <c r="K3979" i="5" s="1"/>
  <c r="L3979" i="5" s="1"/>
  <c r="J3980" i="5" a="1"/>
  <c r="J3980" i="5" s="1"/>
  <c r="K3980" i="5" s="1"/>
  <c r="L3980" i="5" s="1"/>
  <c r="J3981" i="5" a="1"/>
  <c r="J3981" i="5" s="1"/>
  <c r="K3981" i="5" s="1"/>
  <c r="L3981" i="5" s="1"/>
  <c r="J3982" i="5" a="1"/>
  <c r="J3982" i="5" s="1"/>
  <c r="K3982" i="5" s="1"/>
  <c r="L3982" i="5" s="1"/>
  <c r="J3983" i="5" a="1"/>
  <c r="J3983" i="5" s="1"/>
  <c r="K3983" i="5" s="1"/>
  <c r="L3983" i="5" s="1"/>
  <c r="J3984" i="5" a="1"/>
  <c r="J3984" i="5" s="1"/>
  <c r="K3984" i="5" s="1"/>
  <c r="L3984" i="5" s="1"/>
  <c r="J3985" i="5" a="1"/>
  <c r="J3985" i="5" s="1"/>
  <c r="K3985" i="5" s="1"/>
  <c r="L3985" i="5" s="1"/>
  <c r="J3986" i="5" a="1"/>
  <c r="J3986" i="5" s="1"/>
  <c r="K3986" i="5" s="1"/>
  <c r="L3986" i="5" s="1"/>
  <c r="J3987" i="5" a="1"/>
  <c r="J3987" i="5" s="1"/>
  <c r="K3987" i="5" s="1"/>
  <c r="L3987" i="5" s="1"/>
  <c r="J3988" i="5" a="1"/>
  <c r="J3988" i="5" s="1"/>
  <c r="K3988" i="5" s="1"/>
  <c r="L3988" i="5" s="1"/>
  <c r="J3989" i="5" a="1"/>
  <c r="J3989" i="5" s="1"/>
  <c r="K3989" i="5" s="1"/>
  <c r="L3989" i="5" s="1"/>
  <c r="J3990" i="5" a="1"/>
  <c r="J3990" i="5" s="1"/>
  <c r="K3990" i="5" s="1"/>
  <c r="L3990" i="5" s="1"/>
  <c r="J3991" i="5" a="1"/>
  <c r="J3991" i="5" s="1"/>
  <c r="K3991" i="5" s="1"/>
  <c r="L3991" i="5" s="1"/>
  <c r="J3992" i="5" a="1"/>
  <c r="J3992" i="5" s="1"/>
  <c r="K3992" i="5" s="1"/>
  <c r="L3992" i="5" s="1"/>
  <c r="J3993" i="5" a="1"/>
  <c r="J3993" i="5" s="1"/>
  <c r="K3993" i="5" s="1"/>
  <c r="L3993" i="5" s="1"/>
  <c r="J3994" i="5" a="1"/>
  <c r="J3994" i="5" s="1"/>
  <c r="K3994" i="5" s="1"/>
  <c r="L3994" i="5" s="1"/>
  <c r="J3995" i="5" a="1"/>
  <c r="J3995" i="5" s="1"/>
  <c r="K3995" i="5" s="1"/>
  <c r="L3995" i="5" s="1"/>
  <c r="J3996" i="5" a="1"/>
  <c r="J3996" i="5" s="1"/>
  <c r="K3996" i="5" s="1"/>
  <c r="L3996" i="5" s="1"/>
  <c r="J3997" i="5" a="1"/>
  <c r="J3997" i="5" s="1"/>
  <c r="K3997" i="5" s="1"/>
  <c r="L3997" i="5" s="1"/>
  <c r="J3998" i="5" a="1"/>
  <c r="J3998" i="5" s="1"/>
  <c r="K3998" i="5" s="1"/>
  <c r="L3998" i="5" s="1"/>
  <c r="J3999" i="5" a="1"/>
  <c r="J3999" i="5" s="1"/>
  <c r="K3999" i="5" s="1"/>
  <c r="L3999" i="5" s="1"/>
  <c r="J4000" i="5" a="1"/>
  <c r="J4000" i="5" s="1"/>
  <c r="K4000" i="5" s="1"/>
  <c r="L4000" i="5" s="1"/>
  <c r="J4001" i="5" a="1"/>
  <c r="J4001" i="5" s="1"/>
  <c r="K4001" i="5" s="1"/>
  <c r="L4001" i="5" s="1"/>
  <c r="J4002" i="5" a="1"/>
  <c r="J4002" i="5" s="1"/>
  <c r="K4002" i="5" s="1"/>
  <c r="L4002" i="5" s="1"/>
  <c r="J4003" i="5" a="1"/>
  <c r="J4003" i="5" s="1"/>
  <c r="K4003" i="5" s="1"/>
  <c r="L4003" i="5" s="1"/>
  <c r="J4004" i="5" a="1"/>
  <c r="J4004" i="5" s="1"/>
  <c r="K4004" i="5" s="1"/>
  <c r="L4004" i="5" s="1"/>
  <c r="J4005" i="5" a="1"/>
  <c r="J4005" i="5" s="1"/>
  <c r="K4005" i="5" s="1"/>
  <c r="L4005" i="5" s="1"/>
  <c r="J4006" i="5" a="1"/>
  <c r="J4006" i="5" s="1"/>
  <c r="K4006" i="5" s="1"/>
  <c r="L4006" i="5" s="1"/>
  <c r="J4007" i="5" a="1"/>
  <c r="J4007" i="5" s="1"/>
  <c r="K4007" i="5" s="1"/>
  <c r="L4007" i="5" s="1"/>
  <c r="J4008" i="5" a="1"/>
  <c r="J4008" i="5" s="1"/>
  <c r="K4008" i="5" s="1"/>
  <c r="L4008" i="5" s="1"/>
  <c r="J4009" i="5" a="1"/>
  <c r="J4009" i="5" s="1"/>
  <c r="K4009" i="5" s="1"/>
  <c r="L4009" i="5" s="1"/>
  <c r="J4010" i="5" a="1"/>
  <c r="J4010" i="5" s="1"/>
  <c r="K4010" i="5" s="1"/>
  <c r="L4010" i="5" s="1"/>
  <c r="J4011" i="5" a="1"/>
  <c r="J4011" i="5" s="1"/>
  <c r="K4011" i="5" s="1"/>
  <c r="L4011" i="5" s="1"/>
  <c r="J4012" i="5" a="1"/>
  <c r="J4012" i="5" s="1"/>
  <c r="K4012" i="5" s="1"/>
  <c r="L4012" i="5" s="1"/>
  <c r="J4013" i="5" a="1"/>
  <c r="J4013" i="5" s="1"/>
  <c r="K4013" i="5" s="1"/>
  <c r="L4013" i="5" s="1"/>
  <c r="J4014" i="5" a="1"/>
  <c r="J4014" i="5" s="1"/>
  <c r="K4014" i="5" s="1"/>
  <c r="L4014" i="5" s="1"/>
  <c r="J4015" i="5" a="1"/>
  <c r="J4015" i="5" s="1"/>
  <c r="K4015" i="5" s="1"/>
  <c r="L4015" i="5" s="1"/>
  <c r="J4016" i="5" a="1"/>
  <c r="J4016" i="5" s="1"/>
  <c r="K4016" i="5" s="1"/>
  <c r="L4016" i="5" s="1"/>
  <c r="J4017" i="5" a="1"/>
  <c r="J4017" i="5" s="1"/>
  <c r="K4017" i="5" s="1"/>
  <c r="L4017" i="5" s="1"/>
  <c r="J4018" i="5" a="1"/>
  <c r="J4018" i="5" s="1"/>
  <c r="K4018" i="5" s="1"/>
  <c r="L4018" i="5" s="1"/>
  <c r="J4019" i="5" a="1"/>
  <c r="J4019" i="5" s="1"/>
  <c r="K4019" i="5" s="1"/>
  <c r="L4019" i="5" s="1"/>
  <c r="J4020" i="5" a="1"/>
  <c r="J4020" i="5" s="1"/>
  <c r="K4020" i="5" s="1"/>
  <c r="L4020" i="5" s="1"/>
  <c r="J4021" i="5" a="1"/>
  <c r="J4021" i="5" s="1"/>
  <c r="K4021" i="5" s="1"/>
  <c r="L4021" i="5" s="1"/>
  <c r="J4022" i="5" a="1"/>
  <c r="J4022" i="5" s="1"/>
  <c r="K4022" i="5" s="1"/>
  <c r="L4022" i="5" s="1"/>
  <c r="J4023" i="5" a="1"/>
  <c r="J4023" i="5" s="1"/>
  <c r="K4023" i="5" s="1"/>
  <c r="L4023" i="5" s="1"/>
  <c r="J4024" i="5" a="1"/>
  <c r="J4024" i="5" s="1"/>
  <c r="K4024" i="5" s="1"/>
  <c r="L4024" i="5" s="1"/>
  <c r="J4025" i="5" a="1"/>
  <c r="J4025" i="5" s="1"/>
  <c r="K4025" i="5" s="1"/>
  <c r="L4025" i="5" s="1"/>
  <c r="J4026" i="5" a="1"/>
  <c r="J4026" i="5" s="1"/>
  <c r="K4026" i="5" s="1"/>
  <c r="L4026" i="5" s="1"/>
  <c r="J4027" i="5" a="1"/>
  <c r="J4027" i="5" s="1"/>
  <c r="K4027" i="5" s="1"/>
  <c r="L4027" i="5" s="1"/>
  <c r="J4028" i="5" a="1"/>
  <c r="J4028" i="5" s="1"/>
  <c r="K4028" i="5" s="1"/>
  <c r="L4028" i="5" s="1"/>
  <c r="J4029" i="5" a="1"/>
  <c r="J4029" i="5" s="1"/>
  <c r="K4029" i="5" s="1"/>
  <c r="L4029" i="5" s="1"/>
  <c r="J4030" i="5" a="1"/>
  <c r="J4030" i="5" s="1"/>
  <c r="K4030" i="5" s="1"/>
  <c r="L4030" i="5" s="1"/>
  <c r="J4031" i="5" a="1"/>
  <c r="J4031" i="5" s="1"/>
  <c r="K4031" i="5" s="1"/>
  <c r="L4031" i="5" s="1"/>
  <c r="J4032" i="5" a="1"/>
  <c r="J4032" i="5" s="1"/>
  <c r="K4032" i="5" s="1"/>
  <c r="L4032" i="5" s="1"/>
  <c r="J4033" i="5" a="1"/>
  <c r="J4033" i="5" s="1"/>
  <c r="K4033" i="5" s="1"/>
  <c r="L4033" i="5" s="1"/>
  <c r="J4034" i="5" a="1"/>
  <c r="J4034" i="5" s="1"/>
  <c r="K4034" i="5" s="1"/>
  <c r="L4034" i="5" s="1"/>
  <c r="J4035" i="5" a="1"/>
  <c r="J4035" i="5" s="1"/>
  <c r="K4035" i="5" s="1"/>
  <c r="L4035" i="5" s="1"/>
  <c r="J4036" i="5" a="1"/>
  <c r="J4036" i="5" s="1"/>
  <c r="K4036" i="5" s="1"/>
  <c r="L4036" i="5" s="1"/>
  <c r="J4037" i="5" a="1"/>
  <c r="J4037" i="5" s="1"/>
  <c r="K4037" i="5" s="1"/>
  <c r="L4037" i="5" s="1"/>
  <c r="J4038" i="5" a="1"/>
  <c r="J4038" i="5" s="1"/>
  <c r="K4038" i="5" s="1"/>
  <c r="L4038" i="5" s="1"/>
  <c r="J4039" i="5" a="1"/>
  <c r="J4039" i="5" s="1"/>
  <c r="K4039" i="5" s="1"/>
  <c r="L4039" i="5" s="1"/>
  <c r="J4040" i="5" a="1"/>
  <c r="J4040" i="5" s="1"/>
  <c r="K4040" i="5" s="1"/>
  <c r="L4040" i="5" s="1"/>
  <c r="J4041" i="5" a="1"/>
  <c r="J4041" i="5" s="1"/>
  <c r="K4041" i="5" s="1"/>
  <c r="L4041" i="5" s="1"/>
  <c r="J4042" i="5" a="1"/>
  <c r="J4042" i="5" s="1"/>
  <c r="K4042" i="5" s="1"/>
  <c r="L4042" i="5" s="1"/>
  <c r="J4043" i="5" a="1"/>
  <c r="J4043" i="5" s="1"/>
  <c r="K4043" i="5" s="1"/>
  <c r="L4043" i="5" s="1"/>
  <c r="J4044" i="5" a="1"/>
  <c r="J4044" i="5" s="1"/>
  <c r="K4044" i="5" s="1"/>
  <c r="L4044" i="5" s="1"/>
  <c r="J4045" i="5" a="1"/>
  <c r="J4045" i="5" s="1"/>
  <c r="K4045" i="5" s="1"/>
  <c r="L4045" i="5" s="1"/>
  <c r="J4046" i="5" a="1"/>
  <c r="J4046" i="5" s="1"/>
  <c r="K4046" i="5" s="1"/>
  <c r="L4046" i="5" s="1"/>
  <c r="J4047" i="5" a="1"/>
  <c r="J4047" i="5" s="1"/>
  <c r="K4047" i="5" s="1"/>
  <c r="L4047" i="5" s="1"/>
  <c r="J4048" i="5" a="1"/>
  <c r="J4048" i="5" s="1"/>
  <c r="K4048" i="5" s="1"/>
  <c r="L4048" i="5" s="1"/>
  <c r="J4049" i="5" a="1"/>
  <c r="J4049" i="5" s="1"/>
  <c r="K4049" i="5" s="1"/>
  <c r="L4049" i="5" s="1"/>
  <c r="J4050" i="5" a="1"/>
  <c r="J4050" i="5" s="1"/>
  <c r="K4050" i="5" s="1"/>
  <c r="L4050" i="5" s="1"/>
  <c r="J4051" i="5" a="1"/>
  <c r="J4051" i="5" s="1"/>
  <c r="K4051" i="5" s="1"/>
  <c r="L4051" i="5" s="1"/>
  <c r="J4052" i="5" a="1"/>
  <c r="J4052" i="5" s="1"/>
  <c r="K4052" i="5" s="1"/>
  <c r="L4052" i="5" s="1"/>
  <c r="J4053" i="5" a="1"/>
  <c r="J4053" i="5" s="1"/>
  <c r="K4053" i="5" s="1"/>
  <c r="L4053" i="5" s="1"/>
  <c r="J4054" i="5" a="1"/>
  <c r="J4054" i="5" s="1"/>
  <c r="K4054" i="5" s="1"/>
  <c r="L4054" i="5" s="1"/>
  <c r="J4055" i="5" a="1"/>
  <c r="J4055" i="5" s="1"/>
  <c r="K4055" i="5" s="1"/>
  <c r="L4055" i="5" s="1"/>
  <c r="J4056" i="5" a="1"/>
  <c r="J4056" i="5" s="1"/>
  <c r="K4056" i="5" s="1"/>
  <c r="L4056" i="5" s="1"/>
  <c r="J4057" i="5" a="1"/>
  <c r="J4057" i="5" s="1"/>
  <c r="K4057" i="5" s="1"/>
  <c r="L4057" i="5" s="1"/>
  <c r="J4058" i="5" a="1"/>
  <c r="J4058" i="5" s="1"/>
  <c r="K4058" i="5" s="1"/>
  <c r="L4058" i="5" s="1"/>
  <c r="J4059" i="5" a="1"/>
  <c r="J4059" i="5" s="1"/>
  <c r="K4059" i="5" s="1"/>
  <c r="L4059" i="5" s="1"/>
  <c r="J4060" i="5" a="1"/>
  <c r="J4060" i="5" s="1"/>
  <c r="K4060" i="5" s="1"/>
  <c r="L4060" i="5" s="1"/>
  <c r="J4061" i="5" a="1"/>
  <c r="J4061" i="5" s="1"/>
  <c r="K4061" i="5" s="1"/>
  <c r="L4061" i="5" s="1"/>
  <c r="J4062" i="5" a="1"/>
  <c r="J4062" i="5" s="1"/>
  <c r="K4062" i="5" s="1"/>
  <c r="L4062" i="5" s="1"/>
  <c r="J4063" i="5" a="1"/>
  <c r="J4063" i="5" s="1"/>
  <c r="K4063" i="5" s="1"/>
  <c r="L4063" i="5" s="1"/>
  <c r="J4064" i="5" a="1"/>
  <c r="J4064" i="5" s="1"/>
  <c r="K4064" i="5" s="1"/>
  <c r="L4064" i="5" s="1"/>
  <c r="J4065" i="5" a="1"/>
  <c r="J4065" i="5" s="1"/>
  <c r="K4065" i="5" s="1"/>
  <c r="L4065" i="5" s="1"/>
  <c r="J4066" i="5" a="1"/>
  <c r="J4066" i="5" s="1"/>
  <c r="K4066" i="5" s="1"/>
  <c r="L4066" i="5" s="1"/>
  <c r="J4067" i="5" a="1"/>
  <c r="J4067" i="5" s="1"/>
  <c r="K4067" i="5" s="1"/>
  <c r="L4067" i="5" s="1"/>
  <c r="J4068" i="5" a="1"/>
  <c r="J4068" i="5" s="1"/>
  <c r="K4068" i="5" s="1"/>
  <c r="L4068" i="5" s="1"/>
  <c r="J4069" i="5" a="1"/>
  <c r="J4069" i="5" s="1"/>
  <c r="K4069" i="5" s="1"/>
  <c r="L4069" i="5" s="1"/>
  <c r="J4070" i="5" a="1"/>
  <c r="J4070" i="5" s="1"/>
  <c r="K4070" i="5" s="1"/>
  <c r="L4070" i="5" s="1"/>
  <c r="J4071" i="5" a="1"/>
  <c r="J4071" i="5" s="1"/>
  <c r="K4071" i="5" s="1"/>
  <c r="L4071" i="5" s="1"/>
  <c r="J4072" i="5" a="1"/>
  <c r="J4072" i="5" s="1"/>
  <c r="K4072" i="5" s="1"/>
  <c r="L4072" i="5" s="1"/>
  <c r="J4073" i="5" a="1"/>
  <c r="J4073" i="5" s="1"/>
  <c r="K4073" i="5" s="1"/>
  <c r="L4073" i="5" s="1"/>
  <c r="J4074" i="5" a="1"/>
  <c r="J4074" i="5" s="1"/>
  <c r="K4074" i="5" s="1"/>
  <c r="L4074" i="5" s="1"/>
  <c r="J4075" i="5" a="1"/>
  <c r="J4075" i="5" s="1"/>
  <c r="K4075" i="5" s="1"/>
  <c r="L4075" i="5" s="1"/>
  <c r="J4076" i="5" a="1"/>
  <c r="J4076" i="5" s="1"/>
  <c r="K4076" i="5" s="1"/>
  <c r="L4076" i="5" s="1"/>
  <c r="J4077" i="5" a="1"/>
  <c r="J4077" i="5" s="1"/>
  <c r="K4077" i="5" s="1"/>
  <c r="L4077" i="5" s="1"/>
  <c r="J4078" i="5" a="1"/>
  <c r="J4078" i="5" s="1"/>
  <c r="K4078" i="5" s="1"/>
  <c r="L4078" i="5" s="1"/>
  <c r="J4079" i="5" a="1"/>
  <c r="J4079" i="5" s="1"/>
  <c r="K4079" i="5" s="1"/>
  <c r="L4079" i="5" s="1"/>
  <c r="J4080" i="5" a="1"/>
  <c r="J4080" i="5" s="1"/>
  <c r="K4080" i="5" s="1"/>
  <c r="L4080" i="5" s="1"/>
  <c r="J4081" i="5" a="1"/>
  <c r="J4081" i="5" s="1"/>
  <c r="K4081" i="5" s="1"/>
  <c r="L4081" i="5" s="1"/>
  <c r="J4082" i="5" a="1"/>
  <c r="J4082" i="5" s="1"/>
  <c r="K4082" i="5" s="1"/>
  <c r="L4082" i="5" s="1"/>
  <c r="J4083" i="5" a="1"/>
  <c r="J4083" i="5" s="1"/>
  <c r="K4083" i="5" s="1"/>
  <c r="L4083" i="5" s="1"/>
  <c r="J4084" i="5" a="1"/>
  <c r="J4084" i="5" s="1"/>
  <c r="K4084" i="5" s="1"/>
  <c r="L4084" i="5" s="1"/>
  <c r="J4085" i="5" a="1"/>
  <c r="J4085" i="5" s="1"/>
  <c r="K4085" i="5" s="1"/>
  <c r="L4085" i="5" s="1"/>
  <c r="J4086" i="5" a="1"/>
  <c r="J4086" i="5" s="1"/>
  <c r="K4086" i="5" s="1"/>
  <c r="L4086" i="5" s="1"/>
  <c r="J4087" i="5" a="1"/>
  <c r="J4087" i="5" s="1"/>
  <c r="K4087" i="5" s="1"/>
  <c r="L4087" i="5" s="1"/>
  <c r="J4088" i="5" a="1"/>
  <c r="J4088" i="5" s="1"/>
  <c r="K4088" i="5" s="1"/>
  <c r="L4088" i="5" s="1"/>
  <c r="J4089" i="5" a="1"/>
  <c r="J4089" i="5" s="1"/>
  <c r="K4089" i="5" s="1"/>
  <c r="L4089" i="5" s="1"/>
  <c r="J4090" i="5" a="1"/>
  <c r="J4090" i="5" s="1"/>
  <c r="K4090" i="5" s="1"/>
  <c r="L4090" i="5" s="1"/>
  <c r="J4091" i="5" a="1"/>
  <c r="J4091" i="5" s="1"/>
  <c r="K4091" i="5" s="1"/>
  <c r="L4091" i="5" s="1"/>
  <c r="J4092" i="5" a="1"/>
  <c r="J4092" i="5" s="1"/>
  <c r="K4092" i="5" s="1"/>
  <c r="L4092" i="5" s="1"/>
  <c r="J4093" i="5" a="1"/>
  <c r="J4093" i="5" s="1"/>
  <c r="K4093" i="5" s="1"/>
  <c r="L4093" i="5" s="1"/>
  <c r="J4094" i="5" a="1"/>
  <c r="J4094" i="5" s="1"/>
  <c r="K4094" i="5" s="1"/>
  <c r="L4094" i="5" s="1"/>
  <c r="J4095" i="5" a="1"/>
  <c r="J4095" i="5" s="1"/>
  <c r="K4095" i="5" s="1"/>
  <c r="L4095" i="5" s="1"/>
  <c r="J4096" i="5" a="1"/>
  <c r="J4096" i="5" s="1"/>
  <c r="K4096" i="5" s="1"/>
  <c r="L4096" i="5" s="1"/>
  <c r="J4097" i="5" a="1"/>
  <c r="J4097" i="5" s="1"/>
  <c r="K4097" i="5" s="1"/>
  <c r="L4097" i="5" s="1"/>
  <c r="J4098" i="5" a="1"/>
  <c r="J4098" i="5" s="1"/>
  <c r="K4098" i="5" s="1"/>
  <c r="L4098" i="5" s="1"/>
  <c r="J4099" i="5" a="1"/>
  <c r="J4099" i="5" s="1"/>
  <c r="K4099" i="5" s="1"/>
  <c r="L4099" i="5" s="1"/>
  <c r="J4100" i="5" a="1"/>
  <c r="J4100" i="5" s="1"/>
  <c r="K4100" i="5" s="1"/>
  <c r="L4100" i="5" s="1"/>
  <c r="J4101" i="5" a="1"/>
  <c r="J4101" i="5" s="1"/>
  <c r="K4101" i="5" s="1"/>
  <c r="L4101" i="5" s="1"/>
  <c r="J4102" i="5" a="1"/>
  <c r="J4102" i="5" s="1"/>
  <c r="K4102" i="5" s="1"/>
  <c r="L4102" i="5" s="1"/>
  <c r="J4103" i="5" a="1"/>
  <c r="J4103" i="5" s="1"/>
  <c r="K4103" i="5" s="1"/>
  <c r="L4103" i="5" s="1"/>
  <c r="J4104" i="5" a="1"/>
  <c r="J4104" i="5" s="1"/>
  <c r="K4104" i="5" s="1"/>
  <c r="L4104" i="5" s="1"/>
  <c r="J4105" i="5" a="1"/>
  <c r="J4105" i="5" s="1"/>
  <c r="K4105" i="5" s="1"/>
  <c r="L4105" i="5" s="1"/>
  <c r="J4106" i="5" a="1"/>
  <c r="J4106" i="5" s="1"/>
  <c r="K4106" i="5" s="1"/>
  <c r="L4106" i="5" s="1"/>
  <c r="J4107" i="5" a="1"/>
  <c r="J4107" i="5" s="1"/>
  <c r="K4107" i="5" s="1"/>
  <c r="L4107" i="5" s="1"/>
  <c r="J4108" i="5" a="1"/>
  <c r="J4108" i="5" s="1"/>
  <c r="K4108" i="5" s="1"/>
  <c r="L4108" i="5" s="1"/>
  <c r="J4109" i="5" a="1"/>
  <c r="J4109" i="5" s="1"/>
  <c r="K4109" i="5" s="1"/>
  <c r="L4109" i="5" s="1"/>
  <c r="J4110" i="5" a="1"/>
  <c r="J4110" i="5" s="1"/>
  <c r="K4110" i="5" s="1"/>
  <c r="L4110" i="5" s="1"/>
  <c r="J4111" i="5" a="1"/>
  <c r="J4111" i="5" s="1"/>
  <c r="K4111" i="5" s="1"/>
  <c r="L4111" i="5" s="1"/>
  <c r="J4112" i="5" a="1"/>
  <c r="J4112" i="5" s="1"/>
  <c r="K4112" i="5" s="1"/>
  <c r="L4112" i="5" s="1"/>
  <c r="J4113" i="5" a="1"/>
  <c r="J4113" i="5" s="1"/>
  <c r="K4113" i="5" s="1"/>
  <c r="L4113" i="5" s="1"/>
  <c r="J4114" i="5" a="1"/>
  <c r="J4114" i="5" s="1"/>
  <c r="K4114" i="5" s="1"/>
  <c r="L4114" i="5" s="1"/>
  <c r="J4115" i="5" a="1"/>
  <c r="J4115" i="5" s="1"/>
  <c r="K4115" i="5" s="1"/>
  <c r="L4115" i="5" s="1"/>
  <c r="J4116" i="5" a="1"/>
  <c r="J4116" i="5" s="1"/>
  <c r="K4116" i="5" s="1"/>
  <c r="L4116" i="5" s="1"/>
  <c r="J4117" i="5" a="1"/>
  <c r="J4117" i="5" s="1"/>
  <c r="K4117" i="5" s="1"/>
  <c r="L4117" i="5" s="1"/>
  <c r="J4118" i="5" a="1"/>
  <c r="J4118" i="5" s="1"/>
  <c r="K4118" i="5" s="1"/>
  <c r="L4118" i="5" s="1"/>
  <c r="J4119" i="5" a="1"/>
  <c r="J4119" i="5" s="1"/>
  <c r="K4119" i="5" s="1"/>
  <c r="L4119" i="5" s="1"/>
  <c r="J4120" i="5" a="1"/>
  <c r="J4120" i="5" s="1"/>
  <c r="K4120" i="5" s="1"/>
  <c r="L4120" i="5" s="1"/>
  <c r="J4121" i="5" a="1"/>
  <c r="J4121" i="5" s="1"/>
  <c r="K4121" i="5" s="1"/>
  <c r="L4121" i="5" s="1"/>
  <c r="J4122" i="5" a="1"/>
  <c r="J4122" i="5" s="1"/>
  <c r="K4122" i="5" s="1"/>
  <c r="L4122" i="5" s="1"/>
  <c r="J4123" i="5" a="1"/>
  <c r="J4123" i="5" s="1"/>
  <c r="K4123" i="5" s="1"/>
  <c r="L4123" i="5" s="1"/>
  <c r="J4124" i="5" a="1"/>
  <c r="J4124" i="5" s="1"/>
  <c r="K4124" i="5" s="1"/>
  <c r="L4124" i="5" s="1"/>
  <c r="J4125" i="5" a="1"/>
  <c r="J4125" i="5" s="1"/>
  <c r="K4125" i="5" s="1"/>
  <c r="L4125" i="5" s="1"/>
  <c r="J4126" i="5" a="1"/>
  <c r="J4126" i="5" s="1"/>
  <c r="K4126" i="5" s="1"/>
  <c r="L4126" i="5" s="1"/>
  <c r="J4127" i="5" a="1"/>
  <c r="J4127" i="5" s="1"/>
  <c r="K4127" i="5" s="1"/>
  <c r="L4127" i="5" s="1"/>
  <c r="J4128" i="5" a="1"/>
  <c r="J4128" i="5" s="1"/>
  <c r="K4128" i="5" s="1"/>
  <c r="L4128" i="5" s="1"/>
  <c r="J4129" i="5" a="1"/>
  <c r="J4129" i="5" s="1"/>
  <c r="K4129" i="5" s="1"/>
  <c r="L4129" i="5" s="1"/>
  <c r="J4130" i="5" a="1"/>
  <c r="J4130" i="5" s="1"/>
  <c r="K4130" i="5" s="1"/>
  <c r="L4130" i="5" s="1"/>
  <c r="J4131" i="5" a="1"/>
  <c r="J4131" i="5" s="1"/>
  <c r="K4131" i="5" s="1"/>
  <c r="L4131" i="5" s="1"/>
  <c r="J4132" i="5" a="1"/>
  <c r="J4132" i="5" s="1"/>
  <c r="K4132" i="5" s="1"/>
  <c r="L4132" i="5" s="1"/>
  <c r="J4133" i="5" a="1"/>
  <c r="J4133" i="5" s="1"/>
  <c r="K4133" i="5" s="1"/>
  <c r="L4133" i="5" s="1"/>
  <c r="J4134" i="5" a="1"/>
  <c r="J4134" i="5" s="1"/>
  <c r="K4134" i="5" s="1"/>
  <c r="L4134" i="5" s="1"/>
  <c r="J4135" i="5" a="1"/>
  <c r="J4135" i="5" s="1"/>
  <c r="K4135" i="5" s="1"/>
  <c r="L4135" i="5" s="1"/>
  <c r="J4136" i="5" a="1"/>
  <c r="J4136" i="5" s="1"/>
  <c r="K4136" i="5" s="1"/>
  <c r="L4136" i="5" s="1"/>
  <c r="J4137" i="5" a="1"/>
  <c r="J4137" i="5" s="1"/>
  <c r="K4137" i="5" s="1"/>
  <c r="L4137" i="5" s="1"/>
  <c r="J4138" i="5" a="1"/>
  <c r="J4138" i="5" s="1"/>
  <c r="K4138" i="5" s="1"/>
  <c r="L4138" i="5" s="1"/>
  <c r="J4139" i="5" a="1"/>
  <c r="J4139" i="5" s="1"/>
  <c r="K4139" i="5" s="1"/>
  <c r="L4139" i="5" s="1"/>
  <c r="J4140" i="5" a="1"/>
  <c r="J4140" i="5" s="1"/>
  <c r="K4140" i="5" s="1"/>
  <c r="L4140" i="5" s="1"/>
  <c r="J4141" i="5" a="1"/>
  <c r="J4141" i="5" s="1"/>
  <c r="K4141" i="5" s="1"/>
  <c r="L4141" i="5" s="1"/>
  <c r="J4142" i="5" a="1"/>
  <c r="J4142" i="5" s="1"/>
  <c r="K4142" i="5" s="1"/>
  <c r="L4142" i="5" s="1"/>
  <c r="J4143" i="5" a="1"/>
  <c r="J4143" i="5" s="1"/>
  <c r="K4143" i="5" s="1"/>
  <c r="L4143" i="5" s="1"/>
  <c r="J4144" i="5" a="1"/>
  <c r="J4144" i="5" s="1"/>
  <c r="K4144" i="5" s="1"/>
  <c r="L4144" i="5" s="1"/>
  <c r="J4145" i="5" a="1"/>
  <c r="J4145" i="5" s="1"/>
  <c r="K4145" i="5" s="1"/>
  <c r="L4145" i="5" s="1"/>
  <c r="J4146" i="5" a="1"/>
  <c r="J4146" i="5" s="1"/>
  <c r="K4146" i="5" s="1"/>
  <c r="L4146" i="5" s="1"/>
  <c r="J4147" i="5" a="1"/>
  <c r="J4147" i="5" s="1"/>
  <c r="K4147" i="5" s="1"/>
  <c r="L4147" i="5" s="1"/>
  <c r="J4148" i="5" a="1"/>
  <c r="J4148" i="5" s="1"/>
  <c r="K4148" i="5" s="1"/>
  <c r="L4148" i="5" s="1"/>
  <c r="J4149" i="5" a="1"/>
  <c r="J4149" i="5" s="1"/>
  <c r="K4149" i="5" s="1"/>
  <c r="L4149" i="5" s="1"/>
  <c r="J4150" i="5" a="1"/>
  <c r="J4150" i="5" s="1"/>
  <c r="K4150" i="5" s="1"/>
  <c r="L4150" i="5" s="1"/>
  <c r="J4151" i="5" a="1"/>
  <c r="J4151" i="5" s="1"/>
  <c r="K4151" i="5" s="1"/>
  <c r="L4151" i="5" s="1"/>
  <c r="J4152" i="5" a="1"/>
  <c r="J4152" i="5" s="1"/>
  <c r="K4152" i="5" s="1"/>
  <c r="L4152" i="5" s="1"/>
  <c r="J4153" i="5" a="1"/>
  <c r="J4153" i="5" s="1"/>
  <c r="K4153" i="5" s="1"/>
  <c r="L4153" i="5" s="1"/>
  <c r="J4154" i="5" a="1"/>
  <c r="J4154" i="5" s="1"/>
  <c r="K4154" i="5" s="1"/>
  <c r="L4154" i="5" s="1"/>
  <c r="J4155" i="5" a="1"/>
  <c r="J4155" i="5" s="1"/>
  <c r="K4155" i="5" s="1"/>
  <c r="L4155" i="5" s="1"/>
  <c r="J4156" i="5" a="1"/>
  <c r="J4156" i="5" s="1"/>
  <c r="K4156" i="5" s="1"/>
  <c r="L4156" i="5" s="1"/>
  <c r="J4157" i="5" a="1"/>
  <c r="J4157" i="5" s="1"/>
  <c r="K4157" i="5" s="1"/>
  <c r="L4157" i="5" s="1"/>
  <c r="J4158" i="5" a="1"/>
  <c r="J4158" i="5" s="1"/>
  <c r="K4158" i="5" s="1"/>
  <c r="L4158" i="5" s="1"/>
  <c r="J4159" i="5" a="1"/>
  <c r="J4159" i="5" s="1"/>
  <c r="K4159" i="5" s="1"/>
  <c r="L4159" i="5" s="1"/>
  <c r="J4160" i="5" a="1"/>
  <c r="J4160" i="5" s="1"/>
  <c r="K4160" i="5" s="1"/>
  <c r="L4160" i="5" s="1"/>
  <c r="J4161" i="5" a="1"/>
  <c r="J4161" i="5" s="1"/>
  <c r="K4161" i="5" s="1"/>
  <c r="L4161" i="5" s="1"/>
  <c r="J4162" i="5" a="1"/>
  <c r="J4162" i="5" s="1"/>
  <c r="K4162" i="5" s="1"/>
  <c r="L4162" i="5" s="1"/>
  <c r="J4163" i="5" a="1"/>
  <c r="J4163" i="5" s="1"/>
  <c r="K4163" i="5" s="1"/>
  <c r="L4163" i="5" s="1"/>
  <c r="J4164" i="5" a="1"/>
  <c r="J4164" i="5" s="1"/>
  <c r="K4164" i="5" s="1"/>
  <c r="L4164" i="5" s="1"/>
  <c r="J4165" i="5" a="1"/>
  <c r="J4165" i="5" s="1"/>
  <c r="K4165" i="5" s="1"/>
  <c r="L4165" i="5" s="1"/>
  <c r="J4166" i="5" a="1"/>
  <c r="J4166" i="5" s="1"/>
  <c r="K4166" i="5" s="1"/>
  <c r="L4166" i="5" s="1"/>
  <c r="J4167" i="5" a="1"/>
  <c r="J4167" i="5" s="1"/>
  <c r="K4167" i="5" s="1"/>
  <c r="L4167" i="5" s="1"/>
  <c r="J4168" i="5" a="1"/>
  <c r="J4168" i="5" s="1"/>
  <c r="K4168" i="5" s="1"/>
  <c r="L4168" i="5" s="1"/>
  <c r="J4169" i="5" a="1"/>
  <c r="J4169" i="5" s="1"/>
  <c r="K4169" i="5" s="1"/>
  <c r="L4169" i="5" s="1"/>
  <c r="J4170" i="5" a="1"/>
  <c r="J4170" i="5" s="1"/>
  <c r="K4170" i="5" s="1"/>
  <c r="L4170" i="5" s="1"/>
  <c r="J4171" i="5" a="1"/>
  <c r="J4171" i="5" s="1"/>
  <c r="K4171" i="5" s="1"/>
  <c r="L4171" i="5" s="1"/>
  <c r="J4172" i="5" a="1"/>
  <c r="J4172" i="5" s="1"/>
  <c r="K4172" i="5" s="1"/>
  <c r="L4172" i="5" s="1"/>
  <c r="J4173" i="5" a="1"/>
  <c r="J4173" i="5" s="1"/>
  <c r="K4173" i="5" s="1"/>
  <c r="L4173" i="5" s="1"/>
  <c r="J4174" i="5" a="1"/>
  <c r="J4174" i="5" s="1"/>
  <c r="K4174" i="5" s="1"/>
  <c r="L4174" i="5" s="1"/>
  <c r="J4175" i="5" a="1"/>
  <c r="J4175" i="5" s="1"/>
  <c r="K4175" i="5" s="1"/>
  <c r="L4175" i="5" s="1"/>
  <c r="J4176" i="5" a="1"/>
  <c r="J4176" i="5" s="1"/>
  <c r="K4176" i="5" s="1"/>
  <c r="L4176" i="5" s="1"/>
  <c r="J4177" i="5" a="1"/>
  <c r="J4177" i="5" s="1"/>
  <c r="K4177" i="5" s="1"/>
  <c r="L4177" i="5" s="1"/>
  <c r="J4178" i="5" a="1"/>
  <c r="J4178" i="5" s="1"/>
  <c r="K4178" i="5" s="1"/>
  <c r="L4178" i="5" s="1"/>
  <c r="J4179" i="5" a="1"/>
  <c r="J4179" i="5" s="1"/>
  <c r="K4179" i="5" s="1"/>
  <c r="L4179" i="5" s="1"/>
  <c r="J4180" i="5" a="1"/>
  <c r="J4180" i="5" s="1"/>
  <c r="K4180" i="5" s="1"/>
  <c r="L4180" i="5" s="1"/>
  <c r="J4181" i="5" a="1"/>
  <c r="J4181" i="5" s="1"/>
  <c r="K4181" i="5" s="1"/>
  <c r="L4181" i="5" s="1"/>
  <c r="J4182" i="5" a="1"/>
  <c r="J4182" i="5" s="1"/>
  <c r="K4182" i="5" s="1"/>
  <c r="L4182" i="5" s="1"/>
  <c r="J4183" i="5" a="1"/>
  <c r="J4183" i="5" s="1"/>
  <c r="K4183" i="5" s="1"/>
  <c r="L4183" i="5" s="1"/>
  <c r="J4184" i="5" a="1"/>
  <c r="J4184" i="5" s="1"/>
  <c r="K4184" i="5" s="1"/>
  <c r="L4184" i="5" s="1"/>
  <c r="J4185" i="5" a="1"/>
  <c r="J4185" i="5" s="1"/>
  <c r="K4185" i="5" s="1"/>
  <c r="L4185" i="5" s="1"/>
  <c r="J4186" i="5" a="1"/>
  <c r="J4186" i="5" s="1"/>
  <c r="K4186" i="5" s="1"/>
  <c r="L4186" i="5" s="1"/>
  <c r="J4187" i="5" a="1"/>
  <c r="J4187" i="5" s="1"/>
  <c r="K4187" i="5" s="1"/>
  <c r="L4187" i="5" s="1"/>
  <c r="J4188" i="5" a="1"/>
  <c r="J4188" i="5" s="1"/>
  <c r="K4188" i="5" s="1"/>
  <c r="L4188" i="5" s="1"/>
  <c r="J4189" i="5" a="1"/>
  <c r="J4189" i="5" s="1"/>
  <c r="K4189" i="5" s="1"/>
  <c r="L4189" i="5" s="1"/>
  <c r="J4190" i="5" a="1"/>
  <c r="J4190" i="5" s="1"/>
  <c r="K4190" i="5" s="1"/>
  <c r="L4190" i="5" s="1"/>
  <c r="J4191" i="5" a="1"/>
  <c r="J4191" i="5" s="1"/>
  <c r="K4191" i="5" s="1"/>
  <c r="L4191" i="5" s="1"/>
  <c r="J4192" i="5" a="1"/>
  <c r="J4192" i="5" s="1"/>
  <c r="K4192" i="5" s="1"/>
  <c r="L4192" i="5" s="1"/>
  <c r="J4193" i="5" a="1"/>
  <c r="J4193" i="5" s="1"/>
  <c r="K4193" i="5" s="1"/>
  <c r="L4193" i="5" s="1"/>
  <c r="J4194" i="5" a="1"/>
  <c r="J4194" i="5" s="1"/>
  <c r="K4194" i="5" s="1"/>
  <c r="L4194" i="5" s="1"/>
  <c r="J4195" i="5" a="1"/>
  <c r="J4195" i="5" s="1"/>
  <c r="K4195" i="5" s="1"/>
  <c r="L4195" i="5" s="1"/>
  <c r="J4196" i="5" a="1"/>
  <c r="J4196" i="5" s="1"/>
  <c r="K4196" i="5" s="1"/>
  <c r="L4196" i="5" s="1"/>
  <c r="J4197" i="5" a="1"/>
  <c r="J4197" i="5" s="1"/>
  <c r="K4197" i="5" s="1"/>
  <c r="L4197" i="5" s="1"/>
  <c r="J4198" i="5" a="1"/>
  <c r="J4198" i="5" s="1"/>
  <c r="K4198" i="5" s="1"/>
  <c r="L4198" i="5" s="1"/>
  <c r="J4199" i="5" a="1"/>
  <c r="J4199" i="5" s="1"/>
  <c r="K4199" i="5" s="1"/>
  <c r="L4199" i="5" s="1"/>
  <c r="J4200" i="5" a="1"/>
  <c r="J4200" i="5" s="1"/>
  <c r="K4200" i="5" s="1"/>
  <c r="L4200" i="5" s="1"/>
  <c r="J4201" i="5" a="1"/>
  <c r="J4201" i="5" s="1"/>
  <c r="K4201" i="5" s="1"/>
  <c r="L4201" i="5" s="1"/>
  <c r="J4202" i="5" a="1"/>
  <c r="J4202" i="5" s="1"/>
  <c r="K4202" i="5" s="1"/>
  <c r="L4202" i="5" s="1"/>
  <c r="J4203" i="5" a="1"/>
  <c r="J4203" i="5" s="1"/>
  <c r="K4203" i="5" s="1"/>
  <c r="L4203" i="5" s="1"/>
  <c r="J4204" i="5" a="1"/>
  <c r="J4204" i="5" s="1"/>
  <c r="K4204" i="5" s="1"/>
  <c r="L4204" i="5" s="1"/>
  <c r="J4205" i="5" a="1"/>
  <c r="J4205" i="5" s="1"/>
  <c r="K4205" i="5" s="1"/>
  <c r="L4205" i="5" s="1"/>
  <c r="J4206" i="5" a="1"/>
  <c r="J4206" i="5" s="1"/>
  <c r="K4206" i="5" s="1"/>
  <c r="L4206" i="5" s="1"/>
  <c r="J4207" i="5" a="1"/>
  <c r="J4207" i="5" s="1"/>
  <c r="K4207" i="5" s="1"/>
  <c r="L4207" i="5" s="1"/>
  <c r="J4208" i="5" a="1"/>
  <c r="J4208" i="5" s="1"/>
  <c r="K4208" i="5" s="1"/>
  <c r="L4208" i="5" s="1"/>
  <c r="J4209" i="5" a="1"/>
  <c r="J4209" i="5" s="1"/>
  <c r="K4209" i="5" s="1"/>
  <c r="L4209" i="5" s="1"/>
  <c r="J4210" i="5" a="1"/>
  <c r="J4210" i="5" s="1"/>
  <c r="K4210" i="5" s="1"/>
  <c r="L4210" i="5" s="1"/>
  <c r="J4211" i="5" a="1"/>
  <c r="J4211" i="5" s="1"/>
  <c r="K4211" i="5" s="1"/>
  <c r="L4211" i="5" s="1"/>
  <c r="J4212" i="5" a="1"/>
  <c r="J4212" i="5" s="1"/>
  <c r="K4212" i="5" s="1"/>
  <c r="L4212" i="5" s="1"/>
  <c r="J4213" i="5" a="1"/>
  <c r="J4213" i="5" s="1"/>
  <c r="K4213" i="5" s="1"/>
  <c r="L4213" i="5" s="1"/>
  <c r="J4214" i="5" a="1"/>
  <c r="J4214" i="5" s="1"/>
  <c r="K4214" i="5" s="1"/>
  <c r="L4214" i="5" s="1"/>
  <c r="J4215" i="5" a="1"/>
  <c r="J4215" i="5" s="1"/>
  <c r="K4215" i="5" s="1"/>
  <c r="L4215" i="5" s="1"/>
  <c r="J4216" i="5" a="1"/>
  <c r="J4216" i="5" s="1"/>
  <c r="K4216" i="5" s="1"/>
  <c r="L4216" i="5" s="1"/>
  <c r="J4217" i="5" a="1"/>
  <c r="J4217" i="5" s="1"/>
  <c r="K4217" i="5" s="1"/>
  <c r="L4217" i="5" s="1"/>
  <c r="J4218" i="5" a="1"/>
  <c r="J4218" i="5" s="1"/>
  <c r="K4218" i="5" s="1"/>
  <c r="L4218" i="5" s="1"/>
  <c r="J4219" i="5" a="1"/>
  <c r="J4219" i="5" s="1"/>
  <c r="K4219" i="5" s="1"/>
  <c r="L4219" i="5" s="1"/>
  <c r="J4220" i="5" a="1"/>
  <c r="J4220" i="5" s="1"/>
  <c r="K4220" i="5" s="1"/>
  <c r="L4220" i="5" s="1"/>
  <c r="J4221" i="5" a="1"/>
  <c r="J4221" i="5" s="1"/>
  <c r="K4221" i="5" s="1"/>
  <c r="L4221" i="5" s="1"/>
  <c r="J4222" i="5" a="1"/>
  <c r="J4222" i="5" s="1"/>
  <c r="K4222" i="5" s="1"/>
  <c r="L4222" i="5" s="1"/>
  <c r="J4223" i="5" a="1"/>
  <c r="J4223" i="5" s="1"/>
  <c r="K4223" i="5" s="1"/>
  <c r="L4223" i="5" s="1"/>
  <c r="J4224" i="5" a="1"/>
  <c r="J4224" i="5" s="1"/>
  <c r="K4224" i="5" s="1"/>
  <c r="L4224" i="5" s="1"/>
  <c r="J4225" i="5" a="1"/>
  <c r="J4225" i="5" s="1"/>
  <c r="K4225" i="5" s="1"/>
  <c r="L4225" i="5" s="1"/>
  <c r="J4226" i="5" a="1"/>
  <c r="J4226" i="5" s="1"/>
  <c r="K4226" i="5" s="1"/>
  <c r="L4226" i="5" s="1"/>
  <c r="J4227" i="5" a="1"/>
  <c r="J4227" i="5" s="1"/>
  <c r="K4227" i="5" s="1"/>
  <c r="L4227" i="5" s="1"/>
  <c r="J4228" i="5" a="1"/>
  <c r="J4228" i="5" s="1"/>
  <c r="K4228" i="5" s="1"/>
  <c r="L4228" i="5" s="1"/>
  <c r="J4229" i="5" a="1"/>
  <c r="J4229" i="5" s="1"/>
  <c r="K4229" i="5" s="1"/>
  <c r="L4229" i="5" s="1"/>
  <c r="J4230" i="5" a="1"/>
  <c r="J4230" i="5" s="1"/>
  <c r="K4230" i="5" s="1"/>
  <c r="L4230" i="5" s="1"/>
  <c r="J4231" i="5" a="1"/>
  <c r="J4231" i="5" s="1"/>
  <c r="K4231" i="5" s="1"/>
  <c r="L4231" i="5" s="1"/>
  <c r="J4232" i="5" a="1"/>
  <c r="J4232" i="5" s="1"/>
  <c r="K4232" i="5" s="1"/>
  <c r="L4232" i="5" s="1"/>
  <c r="J4233" i="5" a="1"/>
  <c r="J4233" i="5" s="1"/>
  <c r="K4233" i="5" s="1"/>
  <c r="L4233" i="5" s="1"/>
  <c r="J4234" i="5" a="1"/>
  <c r="J4234" i="5" s="1"/>
  <c r="K4234" i="5" s="1"/>
  <c r="L4234" i="5" s="1"/>
  <c r="J4235" i="5" a="1"/>
  <c r="J4235" i="5" s="1"/>
  <c r="K4235" i="5" s="1"/>
  <c r="L4235" i="5" s="1"/>
  <c r="J4236" i="5" a="1"/>
  <c r="J4236" i="5" s="1"/>
  <c r="K4236" i="5" s="1"/>
  <c r="L4236" i="5" s="1"/>
  <c r="J4237" i="5" a="1"/>
  <c r="J4237" i="5" s="1"/>
  <c r="K4237" i="5" s="1"/>
  <c r="L4237" i="5" s="1"/>
  <c r="J4238" i="5" a="1"/>
  <c r="J4238" i="5" s="1"/>
  <c r="K4238" i="5" s="1"/>
  <c r="L4238" i="5" s="1"/>
  <c r="J4239" i="5" a="1"/>
  <c r="J4239" i="5" s="1"/>
  <c r="K4239" i="5" s="1"/>
  <c r="L4239" i="5" s="1"/>
  <c r="J4240" i="5" a="1"/>
  <c r="J4240" i="5" s="1"/>
  <c r="K4240" i="5" s="1"/>
  <c r="L4240" i="5" s="1"/>
  <c r="J4241" i="5" a="1"/>
  <c r="J4241" i="5" s="1"/>
  <c r="K4241" i="5" s="1"/>
  <c r="L4241" i="5" s="1"/>
  <c r="J4242" i="5" a="1"/>
  <c r="J4242" i="5" s="1"/>
  <c r="K4242" i="5" s="1"/>
  <c r="L4242" i="5" s="1"/>
  <c r="J4243" i="5" a="1"/>
  <c r="J4243" i="5" s="1"/>
  <c r="K4243" i="5" s="1"/>
  <c r="L4243" i="5" s="1"/>
  <c r="J4244" i="5" a="1"/>
  <c r="J4244" i="5" s="1"/>
  <c r="K4244" i="5" s="1"/>
  <c r="L4244" i="5" s="1"/>
  <c r="J4245" i="5" a="1"/>
  <c r="J4245" i="5" s="1"/>
  <c r="K4245" i="5" s="1"/>
  <c r="L4245" i="5" s="1"/>
  <c r="J4246" i="5" a="1"/>
  <c r="J4246" i="5" s="1"/>
  <c r="K4246" i="5" s="1"/>
  <c r="L4246" i="5" s="1"/>
  <c r="J4247" i="5" a="1"/>
  <c r="J4247" i="5" s="1"/>
  <c r="K4247" i="5" s="1"/>
  <c r="L4247" i="5" s="1"/>
  <c r="J4248" i="5" a="1"/>
  <c r="J4248" i="5" s="1"/>
  <c r="K4248" i="5" s="1"/>
  <c r="L4248" i="5" s="1"/>
  <c r="J4249" i="5" a="1"/>
  <c r="J4249" i="5" s="1"/>
  <c r="K4249" i="5" s="1"/>
  <c r="L4249" i="5" s="1"/>
  <c r="J4250" i="5" a="1"/>
  <c r="J4250" i="5" s="1"/>
  <c r="K4250" i="5" s="1"/>
  <c r="L4250" i="5" s="1"/>
  <c r="J4251" i="5" a="1"/>
  <c r="J4251" i="5" s="1"/>
  <c r="K4251" i="5" s="1"/>
  <c r="L4251" i="5" s="1"/>
  <c r="J4252" i="5" a="1"/>
  <c r="J4252" i="5" s="1"/>
  <c r="K4252" i="5" s="1"/>
  <c r="L4252" i="5" s="1"/>
  <c r="J4253" i="5" a="1"/>
  <c r="J4253" i="5" s="1"/>
  <c r="K4253" i="5" s="1"/>
  <c r="L4253" i="5" s="1"/>
  <c r="J4254" i="5" a="1"/>
  <c r="J4254" i="5" s="1"/>
  <c r="K4254" i="5" s="1"/>
  <c r="L4254" i="5" s="1"/>
  <c r="J4255" i="5" a="1"/>
  <c r="J4255" i="5" s="1"/>
  <c r="K4255" i="5" s="1"/>
  <c r="L4255" i="5" s="1"/>
  <c r="J4256" i="5" a="1"/>
  <c r="J4256" i="5" s="1"/>
  <c r="K4256" i="5" s="1"/>
  <c r="L4256" i="5" s="1"/>
  <c r="J4257" i="5" a="1"/>
  <c r="J4257" i="5" s="1"/>
  <c r="K4257" i="5" s="1"/>
  <c r="L4257" i="5" s="1"/>
  <c r="J4258" i="5" a="1"/>
  <c r="J4258" i="5" s="1"/>
  <c r="K4258" i="5" s="1"/>
  <c r="L4258" i="5" s="1"/>
  <c r="J4259" i="5" a="1"/>
  <c r="J4259" i="5" s="1"/>
  <c r="K4259" i="5" s="1"/>
  <c r="L4259" i="5" s="1"/>
  <c r="J4260" i="5" a="1"/>
  <c r="J4260" i="5" s="1"/>
  <c r="K4260" i="5" s="1"/>
  <c r="L4260" i="5" s="1"/>
  <c r="J4261" i="5" a="1"/>
  <c r="J4261" i="5" s="1"/>
  <c r="K4261" i="5" s="1"/>
  <c r="L4261" i="5" s="1"/>
  <c r="J4262" i="5" a="1"/>
  <c r="J4262" i="5" s="1"/>
  <c r="K4262" i="5" s="1"/>
  <c r="L4262" i="5" s="1"/>
  <c r="J4263" i="5" a="1"/>
  <c r="J4263" i="5" s="1"/>
  <c r="K4263" i="5" s="1"/>
  <c r="L4263" i="5" s="1"/>
  <c r="J4264" i="5" a="1"/>
  <c r="J4264" i="5" s="1"/>
  <c r="K4264" i="5" s="1"/>
  <c r="L4264" i="5" s="1"/>
  <c r="J4265" i="5" a="1"/>
  <c r="J4265" i="5" s="1"/>
  <c r="K4265" i="5" s="1"/>
  <c r="L4265" i="5" s="1"/>
  <c r="J4266" i="5" a="1"/>
  <c r="J4266" i="5" s="1"/>
  <c r="K4266" i="5" s="1"/>
  <c r="L4266" i="5" s="1"/>
  <c r="J4267" i="5" a="1"/>
  <c r="J4267" i="5" s="1"/>
  <c r="K4267" i="5" s="1"/>
  <c r="L4267" i="5" s="1"/>
  <c r="J4268" i="5" a="1"/>
  <c r="J4268" i="5" s="1"/>
  <c r="K4268" i="5" s="1"/>
  <c r="L4268" i="5" s="1"/>
  <c r="J4269" i="5" a="1"/>
  <c r="J4269" i="5" s="1"/>
  <c r="K4269" i="5" s="1"/>
  <c r="L4269" i="5" s="1"/>
  <c r="J4270" i="5" a="1"/>
  <c r="J4270" i="5" s="1"/>
  <c r="K4270" i="5" s="1"/>
  <c r="L4270" i="5" s="1"/>
  <c r="J4271" i="5" a="1"/>
  <c r="J4271" i="5" s="1"/>
  <c r="K4271" i="5" s="1"/>
  <c r="L4271" i="5" s="1"/>
  <c r="J4272" i="5" a="1"/>
  <c r="J4272" i="5" s="1"/>
  <c r="K4272" i="5" s="1"/>
  <c r="L4272" i="5" s="1"/>
  <c r="J4273" i="5" a="1"/>
  <c r="J4273" i="5" s="1"/>
  <c r="K4273" i="5" s="1"/>
  <c r="L4273" i="5" s="1"/>
  <c r="J4274" i="5" a="1"/>
  <c r="J4274" i="5" s="1"/>
  <c r="K4274" i="5" s="1"/>
  <c r="L4274" i="5" s="1"/>
  <c r="J4275" i="5" a="1"/>
  <c r="J4275" i="5" s="1"/>
  <c r="K4275" i="5" s="1"/>
  <c r="L4275" i="5" s="1"/>
  <c r="J4276" i="5" a="1"/>
  <c r="J4276" i="5" s="1"/>
  <c r="K4276" i="5" s="1"/>
  <c r="L4276" i="5" s="1"/>
  <c r="J4277" i="5" a="1"/>
  <c r="J4277" i="5" s="1"/>
  <c r="K4277" i="5" s="1"/>
  <c r="L4277" i="5" s="1"/>
  <c r="J4278" i="5" a="1"/>
  <c r="J4278" i="5" s="1"/>
  <c r="K4278" i="5" s="1"/>
  <c r="L4278" i="5" s="1"/>
  <c r="J4279" i="5" a="1"/>
  <c r="J4279" i="5" s="1"/>
  <c r="K4279" i="5" s="1"/>
  <c r="L4279" i="5" s="1"/>
  <c r="J4280" i="5" a="1"/>
  <c r="J4280" i="5" s="1"/>
  <c r="K4280" i="5" s="1"/>
  <c r="L4280" i="5" s="1"/>
  <c r="J4281" i="5" a="1"/>
  <c r="J4281" i="5" s="1"/>
  <c r="K4281" i="5" s="1"/>
  <c r="L4281" i="5" s="1"/>
  <c r="J4282" i="5" a="1"/>
  <c r="J4282" i="5" s="1"/>
  <c r="K4282" i="5" s="1"/>
  <c r="L4282" i="5" s="1"/>
  <c r="J4283" i="5" a="1"/>
  <c r="J4283" i="5" s="1"/>
  <c r="K4283" i="5" s="1"/>
  <c r="L4283" i="5" s="1"/>
  <c r="J4284" i="5" a="1"/>
  <c r="J4284" i="5" s="1"/>
  <c r="K4284" i="5" s="1"/>
  <c r="L4284" i="5" s="1"/>
  <c r="J4285" i="5" a="1"/>
  <c r="J4285" i="5" s="1"/>
  <c r="K4285" i="5" s="1"/>
  <c r="L4285" i="5" s="1"/>
  <c r="J4286" i="5" a="1"/>
  <c r="J4286" i="5" s="1"/>
  <c r="K4286" i="5" s="1"/>
  <c r="L4286" i="5" s="1"/>
  <c r="J4287" i="5" a="1"/>
  <c r="J4287" i="5" s="1"/>
  <c r="K4287" i="5" s="1"/>
  <c r="L4287" i="5" s="1"/>
  <c r="J4288" i="5" a="1"/>
  <c r="J4288" i="5" s="1"/>
  <c r="K4288" i="5" s="1"/>
  <c r="L4288" i="5" s="1"/>
  <c r="J4289" i="5" a="1"/>
  <c r="J4289" i="5" s="1"/>
  <c r="K4289" i="5" s="1"/>
  <c r="L4289" i="5" s="1"/>
  <c r="J4290" i="5" a="1"/>
  <c r="J4290" i="5" s="1"/>
  <c r="K4290" i="5" s="1"/>
  <c r="L4290" i="5" s="1"/>
  <c r="J4291" i="5" a="1"/>
  <c r="J4291" i="5" s="1"/>
  <c r="K4291" i="5" s="1"/>
  <c r="L4291" i="5" s="1"/>
  <c r="J4292" i="5" a="1"/>
  <c r="J4292" i="5" s="1"/>
  <c r="K4292" i="5" s="1"/>
  <c r="L4292" i="5" s="1"/>
  <c r="J4293" i="5" a="1"/>
  <c r="J4293" i="5" s="1"/>
  <c r="K4293" i="5" s="1"/>
  <c r="L4293" i="5" s="1"/>
  <c r="J4294" i="5" a="1"/>
  <c r="J4294" i="5" s="1"/>
  <c r="K4294" i="5" s="1"/>
  <c r="L4294" i="5" s="1"/>
  <c r="J4295" i="5" a="1"/>
  <c r="J4295" i="5" s="1"/>
  <c r="K4295" i="5" s="1"/>
  <c r="L4295" i="5" s="1"/>
  <c r="J4296" i="5" a="1"/>
  <c r="J4296" i="5" s="1"/>
  <c r="K4296" i="5" s="1"/>
  <c r="L4296" i="5" s="1"/>
  <c r="J4297" i="5" a="1"/>
  <c r="J4297" i="5" s="1"/>
  <c r="K4297" i="5" s="1"/>
  <c r="L4297" i="5" s="1"/>
  <c r="J4298" i="5" a="1"/>
  <c r="J4298" i="5" s="1"/>
  <c r="K4298" i="5" s="1"/>
  <c r="L4298" i="5" s="1"/>
  <c r="J4299" i="5" a="1"/>
  <c r="J4299" i="5" s="1"/>
  <c r="K4299" i="5" s="1"/>
  <c r="L4299" i="5" s="1"/>
  <c r="J4300" i="5" a="1"/>
  <c r="J4300" i="5" s="1"/>
  <c r="K4300" i="5" s="1"/>
  <c r="L4300" i="5" s="1"/>
  <c r="J4301" i="5" a="1"/>
  <c r="J4301" i="5" s="1"/>
  <c r="K4301" i="5" s="1"/>
  <c r="L4301" i="5" s="1"/>
  <c r="J4302" i="5" a="1"/>
  <c r="J4302" i="5" s="1"/>
  <c r="K4302" i="5" s="1"/>
  <c r="L4302" i="5" s="1"/>
  <c r="J4303" i="5" a="1"/>
  <c r="J4303" i="5" s="1"/>
  <c r="K4303" i="5" s="1"/>
  <c r="L4303" i="5" s="1"/>
  <c r="J4304" i="5" a="1"/>
  <c r="J4304" i="5" s="1"/>
  <c r="K4304" i="5" s="1"/>
  <c r="L4304" i="5" s="1"/>
  <c r="J4305" i="5" a="1"/>
  <c r="J4305" i="5" s="1"/>
  <c r="K4305" i="5" s="1"/>
  <c r="L4305" i="5" s="1"/>
  <c r="J4306" i="5" a="1"/>
  <c r="J4306" i="5" s="1"/>
  <c r="K4306" i="5" s="1"/>
  <c r="L4306" i="5" s="1"/>
  <c r="J4307" i="5" a="1"/>
  <c r="J4307" i="5" s="1"/>
  <c r="K4307" i="5" s="1"/>
  <c r="L4307" i="5" s="1"/>
  <c r="J4308" i="5" a="1"/>
  <c r="J4308" i="5" s="1"/>
  <c r="K4308" i="5" s="1"/>
  <c r="L4308" i="5" s="1"/>
  <c r="J4309" i="5" a="1"/>
  <c r="J4309" i="5" s="1"/>
  <c r="K4309" i="5" s="1"/>
  <c r="L4309" i="5" s="1"/>
  <c r="J4310" i="5" a="1"/>
  <c r="J4310" i="5" s="1"/>
  <c r="K4310" i="5" s="1"/>
  <c r="L4310" i="5" s="1"/>
  <c r="J4311" i="5" a="1"/>
  <c r="J4311" i="5" s="1"/>
  <c r="K4311" i="5" s="1"/>
  <c r="L4311" i="5" s="1"/>
  <c r="J4312" i="5" a="1"/>
  <c r="J4312" i="5" s="1"/>
  <c r="K4312" i="5" s="1"/>
  <c r="L4312" i="5" s="1"/>
  <c r="J4313" i="5" a="1"/>
  <c r="J4313" i="5" s="1"/>
  <c r="K4313" i="5" s="1"/>
  <c r="L4313" i="5" s="1"/>
  <c r="J4314" i="5" a="1"/>
  <c r="J4314" i="5" s="1"/>
  <c r="K4314" i="5" s="1"/>
  <c r="L4314" i="5" s="1"/>
  <c r="J4315" i="5" a="1"/>
  <c r="J4315" i="5" s="1"/>
  <c r="K4315" i="5" s="1"/>
  <c r="L4315" i="5" s="1"/>
  <c r="J4316" i="5" a="1"/>
  <c r="J4316" i="5" s="1"/>
  <c r="K4316" i="5" s="1"/>
  <c r="L4316" i="5" s="1"/>
  <c r="J4317" i="5" a="1"/>
  <c r="J4317" i="5" s="1"/>
  <c r="K4317" i="5" s="1"/>
  <c r="L4317" i="5" s="1"/>
  <c r="J4318" i="5" a="1"/>
  <c r="J4318" i="5" s="1"/>
  <c r="K4318" i="5" s="1"/>
  <c r="L4318" i="5" s="1"/>
  <c r="J4319" i="5" a="1"/>
  <c r="J4319" i="5" s="1"/>
  <c r="K4319" i="5" s="1"/>
  <c r="L4319" i="5" s="1"/>
  <c r="J4320" i="5" a="1"/>
  <c r="J4320" i="5" s="1"/>
  <c r="K4320" i="5" s="1"/>
  <c r="L4320" i="5" s="1"/>
  <c r="J4321" i="5" a="1"/>
  <c r="J4321" i="5" s="1"/>
  <c r="K4321" i="5" s="1"/>
  <c r="L4321" i="5" s="1"/>
  <c r="J4322" i="5" a="1"/>
  <c r="J4322" i="5" s="1"/>
  <c r="K4322" i="5" s="1"/>
  <c r="L4322" i="5" s="1"/>
  <c r="J4323" i="5" a="1"/>
  <c r="J4323" i="5" s="1"/>
  <c r="K4323" i="5" s="1"/>
  <c r="L4323" i="5" s="1"/>
  <c r="J4324" i="5" a="1"/>
  <c r="J4324" i="5" s="1"/>
  <c r="K4324" i="5" s="1"/>
  <c r="L4324" i="5" s="1"/>
  <c r="J4325" i="5" a="1"/>
  <c r="J4325" i="5" s="1"/>
  <c r="K4325" i="5" s="1"/>
  <c r="L4325" i="5" s="1"/>
  <c r="J4326" i="5" a="1"/>
  <c r="J4326" i="5" s="1"/>
  <c r="K4326" i="5" s="1"/>
  <c r="L4326" i="5" s="1"/>
  <c r="J4327" i="5" a="1"/>
  <c r="J4327" i="5" s="1"/>
  <c r="K4327" i="5" s="1"/>
  <c r="L4327" i="5" s="1"/>
  <c r="J4328" i="5" a="1"/>
  <c r="J4328" i="5" s="1"/>
  <c r="K4328" i="5" s="1"/>
  <c r="L4328" i="5" s="1"/>
  <c r="J4329" i="5" a="1"/>
  <c r="J4329" i="5" s="1"/>
  <c r="K4329" i="5" s="1"/>
  <c r="L4329" i="5" s="1"/>
  <c r="J4330" i="5" a="1"/>
  <c r="J4330" i="5" s="1"/>
  <c r="K4330" i="5" s="1"/>
  <c r="L4330" i="5" s="1"/>
  <c r="J4331" i="5" a="1"/>
  <c r="J4331" i="5" s="1"/>
  <c r="K4331" i="5" s="1"/>
  <c r="L4331" i="5" s="1"/>
  <c r="J4332" i="5" a="1"/>
  <c r="J4332" i="5" s="1"/>
  <c r="K4332" i="5" s="1"/>
  <c r="L4332" i="5" s="1"/>
  <c r="J4333" i="5" a="1"/>
  <c r="J4333" i="5" s="1"/>
  <c r="K4333" i="5" s="1"/>
  <c r="L4333" i="5" s="1"/>
  <c r="J4334" i="5" a="1"/>
  <c r="J4334" i="5" s="1"/>
  <c r="K4334" i="5" s="1"/>
  <c r="L4334" i="5" s="1"/>
  <c r="J4335" i="5" a="1"/>
  <c r="J4335" i="5" s="1"/>
  <c r="K4335" i="5" s="1"/>
  <c r="L4335" i="5" s="1"/>
  <c r="J4336" i="5" a="1"/>
  <c r="J4336" i="5" s="1"/>
  <c r="K4336" i="5" s="1"/>
  <c r="L4336" i="5" s="1"/>
  <c r="J4337" i="5" a="1"/>
  <c r="J4337" i="5" s="1"/>
  <c r="K4337" i="5" s="1"/>
  <c r="L4337" i="5" s="1"/>
  <c r="J4338" i="5" a="1"/>
  <c r="J4338" i="5" s="1"/>
  <c r="K4338" i="5" s="1"/>
  <c r="L4338" i="5" s="1"/>
  <c r="J4339" i="5" a="1"/>
  <c r="J4339" i="5" s="1"/>
  <c r="K4339" i="5" s="1"/>
  <c r="L4339" i="5" s="1"/>
  <c r="J4340" i="5" a="1"/>
  <c r="J4340" i="5" s="1"/>
  <c r="K4340" i="5" s="1"/>
  <c r="L4340" i="5" s="1"/>
  <c r="J4341" i="5" a="1"/>
  <c r="J4341" i="5" s="1"/>
  <c r="K4341" i="5" s="1"/>
  <c r="L4341" i="5" s="1"/>
  <c r="J4342" i="5" a="1"/>
  <c r="J4342" i="5" s="1"/>
  <c r="K4342" i="5" s="1"/>
  <c r="L4342" i="5" s="1"/>
  <c r="J4343" i="5" a="1"/>
  <c r="J4343" i="5" s="1"/>
  <c r="K4343" i="5" s="1"/>
  <c r="L4343" i="5" s="1"/>
  <c r="J4344" i="5" a="1"/>
  <c r="J4344" i="5" s="1"/>
  <c r="K4344" i="5" s="1"/>
  <c r="L4344" i="5" s="1"/>
  <c r="J4345" i="5" a="1"/>
  <c r="J4345" i="5" s="1"/>
  <c r="K4345" i="5" s="1"/>
  <c r="L4345" i="5" s="1"/>
  <c r="J4346" i="5" a="1"/>
  <c r="J4346" i="5" s="1"/>
  <c r="K4346" i="5" s="1"/>
  <c r="L4346" i="5" s="1"/>
  <c r="J4347" i="5" a="1"/>
  <c r="J4347" i="5" s="1"/>
  <c r="K4347" i="5" s="1"/>
  <c r="L4347" i="5" s="1"/>
  <c r="J4348" i="5" a="1"/>
  <c r="J4348" i="5" s="1"/>
  <c r="K4348" i="5" s="1"/>
  <c r="L4348" i="5" s="1"/>
  <c r="J4349" i="5" a="1"/>
  <c r="J4349" i="5" s="1"/>
  <c r="K4349" i="5" s="1"/>
  <c r="L4349" i="5" s="1"/>
  <c r="J4350" i="5" a="1"/>
  <c r="J4350" i="5" s="1"/>
  <c r="K4350" i="5" s="1"/>
  <c r="L4350" i="5" s="1"/>
  <c r="J4351" i="5" a="1"/>
  <c r="J4351" i="5" s="1"/>
  <c r="K4351" i="5" s="1"/>
  <c r="L4351" i="5" s="1"/>
  <c r="J4352" i="5" a="1"/>
  <c r="J4352" i="5" s="1"/>
  <c r="K4352" i="5" s="1"/>
  <c r="L4352" i="5" s="1"/>
  <c r="J4353" i="5" a="1"/>
  <c r="J4353" i="5" s="1"/>
  <c r="K4353" i="5" s="1"/>
  <c r="L4353" i="5" s="1"/>
  <c r="J4354" i="5" a="1"/>
  <c r="J4354" i="5" s="1"/>
  <c r="K4354" i="5" s="1"/>
  <c r="L4354" i="5" s="1"/>
  <c r="J4355" i="5" a="1"/>
  <c r="J4355" i="5" s="1"/>
  <c r="K4355" i="5" s="1"/>
  <c r="L4355" i="5" s="1"/>
  <c r="J4356" i="5" a="1"/>
  <c r="J4356" i="5" s="1"/>
  <c r="K4356" i="5" s="1"/>
  <c r="L4356" i="5" s="1"/>
  <c r="J4357" i="5" a="1"/>
  <c r="J4357" i="5" s="1"/>
  <c r="K4357" i="5" s="1"/>
  <c r="L4357" i="5" s="1"/>
  <c r="J4358" i="5" a="1"/>
  <c r="J4358" i="5" s="1"/>
  <c r="K4358" i="5" s="1"/>
  <c r="L4358" i="5" s="1"/>
  <c r="J4359" i="5" a="1"/>
  <c r="J4359" i="5" s="1"/>
  <c r="K4359" i="5" s="1"/>
  <c r="L4359" i="5" s="1"/>
  <c r="J4360" i="5" a="1"/>
  <c r="J4360" i="5" s="1"/>
  <c r="K4360" i="5" s="1"/>
  <c r="L4360" i="5" s="1"/>
  <c r="J4361" i="5" a="1"/>
  <c r="J4361" i="5" s="1"/>
  <c r="K4361" i="5" s="1"/>
  <c r="L4361" i="5" s="1"/>
  <c r="J4362" i="5" a="1"/>
  <c r="J4362" i="5" s="1"/>
  <c r="K4362" i="5" s="1"/>
  <c r="L4362" i="5" s="1"/>
  <c r="J4363" i="5" a="1"/>
  <c r="J4363" i="5" s="1"/>
  <c r="K4363" i="5" s="1"/>
  <c r="L4363" i="5" s="1"/>
  <c r="J4364" i="5" a="1"/>
  <c r="J4364" i="5" s="1"/>
  <c r="K4364" i="5" s="1"/>
  <c r="L4364" i="5" s="1"/>
  <c r="J4365" i="5" a="1"/>
  <c r="J4365" i="5" s="1"/>
  <c r="K4365" i="5" s="1"/>
  <c r="L4365" i="5" s="1"/>
  <c r="J4366" i="5" a="1"/>
  <c r="J4366" i="5" s="1"/>
  <c r="K4366" i="5" s="1"/>
  <c r="L4366" i="5" s="1"/>
  <c r="J4367" i="5" a="1"/>
  <c r="J4367" i="5" s="1"/>
  <c r="K4367" i="5" s="1"/>
  <c r="L4367" i="5" s="1"/>
  <c r="J4368" i="5" a="1"/>
  <c r="J4368" i="5" s="1"/>
  <c r="K4368" i="5" s="1"/>
  <c r="L4368" i="5" s="1"/>
  <c r="J4369" i="5" a="1"/>
  <c r="J4369" i="5" s="1"/>
  <c r="K4369" i="5" s="1"/>
  <c r="L4369" i="5" s="1"/>
  <c r="J4370" i="5" a="1"/>
  <c r="J4370" i="5" s="1"/>
  <c r="K4370" i="5" s="1"/>
  <c r="L4370" i="5" s="1"/>
  <c r="J4371" i="5" a="1"/>
  <c r="J4371" i="5" s="1"/>
  <c r="K4371" i="5" s="1"/>
  <c r="L4371" i="5" s="1"/>
  <c r="J4372" i="5" a="1"/>
  <c r="J4372" i="5" s="1"/>
  <c r="K4372" i="5" s="1"/>
  <c r="L4372" i="5" s="1"/>
  <c r="J4373" i="5" a="1"/>
  <c r="J4373" i="5" s="1"/>
  <c r="K4373" i="5" s="1"/>
  <c r="L4373" i="5" s="1"/>
  <c r="J4374" i="5" a="1"/>
  <c r="J4374" i="5" s="1"/>
  <c r="K4374" i="5" s="1"/>
  <c r="L4374" i="5" s="1"/>
  <c r="J4375" i="5" a="1"/>
  <c r="J4375" i="5" s="1"/>
  <c r="K4375" i="5" s="1"/>
  <c r="L4375" i="5" s="1"/>
  <c r="J4376" i="5" a="1"/>
  <c r="J4376" i="5" s="1"/>
  <c r="K4376" i="5" s="1"/>
  <c r="L4376" i="5" s="1"/>
  <c r="J4377" i="5" a="1"/>
  <c r="J4377" i="5" s="1"/>
  <c r="K4377" i="5" s="1"/>
  <c r="L4377" i="5" s="1"/>
  <c r="J4378" i="5" a="1"/>
  <c r="J4378" i="5" s="1"/>
  <c r="K4378" i="5" s="1"/>
  <c r="L4378" i="5" s="1"/>
  <c r="J4379" i="5" a="1"/>
  <c r="J4379" i="5" s="1"/>
  <c r="K4379" i="5" s="1"/>
  <c r="L4379" i="5" s="1"/>
  <c r="J4380" i="5" a="1"/>
  <c r="J4380" i="5" s="1"/>
  <c r="K4380" i="5" s="1"/>
  <c r="L4380" i="5" s="1"/>
  <c r="J4381" i="5" a="1"/>
  <c r="J4381" i="5" s="1"/>
  <c r="K4381" i="5" s="1"/>
  <c r="L4381" i="5" s="1"/>
  <c r="J4382" i="5" a="1"/>
  <c r="J4382" i="5" s="1"/>
  <c r="K4382" i="5" s="1"/>
  <c r="L4382" i="5" s="1"/>
  <c r="J4383" i="5" a="1"/>
  <c r="J4383" i="5" s="1"/>
  <c r="K4383" i="5" s="1"/>
  <c r="L4383" i="5" s="1"/>
  <c r="J4384" i="5" a="1"/>
  <c r="J4384" i="5" s="1"/>
  <c r="K4384" i="5" s="1"/>
  <c r="L4384" i="5" s="1"/>
  <c r="J4385" i="5" a="1"/>
  <c r="J4385" i="5" s="1"/>
  <c r="K4385" i="5" s="1"/>
  <c r="L4385" i="5" s="1"/>
  <c r="J4386" i="5" a="1"/>
  <c r="J4386" i="5" s="1"/>
  <c r="K4386" i="5" s="1"/>
  <c r="L4386" i="5" s="1"/>
  <c r="J4387" i="5" a="1"/>
  <c r="J4387" i="5" s="1"/>
  <c r="K4387" i="5" s="1"/>
  <c r="L4387" i="5" s="1"/>
  <c r="J4388" i="5" a="1"/>
  <c r="J4388" i="5" s="1"/>
  <c r="K4388" i="5" s="1"/>
  <c r="L4388" i="5" s="1"/>
  <c r="J4389" i="5" a="1"/>
  <c r="J4389" i="5" s="1"/>
  <c r="K4389" i="5" s="1"/>
  <c r="L4389" i="5" s="1"/>
  <c r="J4390" i="5" a="1"/>
  <c r="J4390" i="5" s="1"/>
  <c r="K4390" i="5" s="1"/>
  <c r="L4390" i="5" s="1"/>
  <c r="J4391" i="5" a="1"/>
  <c r="J4391" i="5" s="1"/>
  <c r="K4391" i="5" s="1"/>
  <c r="L4391" i="5" s="1"/>
  <c r="J4392" i="5" a="1"/>
  <c r="J4392" i="5" s="1"/>
  <c r="K4392" i="5" s="1"/>
  <c r="L4392" i="5" s="1"/>
  <c r="J4393" i="5" a="1"/>
  <c r="J4393" i="5" s="1"/>
  <c r="K4393" i="5" s="1"/>
  <c r="L4393" i="5" s="1"/>
  <c r="J4394" i="5" a="1"/>
  <c r="J4394" i="5" s="1"/>
  <c r="K4394" i="5" s="1"/>
  <c r="L4394" i="5" s="1"/>
  <c r="J4395" i="5" a="1"/>
  <c r="J4395" i="5" s="1"/>
  <c r="K4395" i="5" s="1"/>
  <c r="L4395" i="5" s="1"/>
  <c r="J4396" i="5" a="1"/>
  <c r="J4396" i="5" s="1"/>
  <c r="K4396" i="5" s="1"/>
  <c r="L4396" i="5" s="1"/>
  <c r="J4397" i="5" a="1"/>
  <c r="J4397" i="5" s="1"/>
  <c r="K4397" i="5" s="1"/>
  <c r="L4397" i="5" s="1"/>
  <c r="J4398" i="5" a="1"/>
  <c r="J4398" i="5" s="1"/>
  <c r="K4398" i="5" s="1"/>
  <c r="L4398" i="5" s="1"/>
  <c r="J4399" i="5" a="1"/>
  <c r="J4399" i="5" s="1"/>
  <c r="K4399" i="5" s="1"/>
  <c r="L4399" i="5" s="1"/>
  <c r="J4400" i="5" a="1"/>
  <c r="J4400" i="5" s="1"/>
  <c r="K4400" i="5" s="1"/>
  <c r="L4400" i="5" s="1"/>
  <c r="J4401" i="5" a="1"/>
  <c r="J4401" i="5" s="1"/>
  <c r="K4401" i="5" s="1"/>
  <c r="L4401" i="5" s="1"/>
  <c r="J4402" i="5" a="1"/>
  <c r="J4402" i="5" s="1"/>
  <c r="K4402" i="5" s="1"/>
  <c r="L4402" i="5" s="1"/>
  <c r="J4403" i="5" a="1"/>
  <c r="J4403" i="5" s="1"/>
  <c r="K4403" i="5" s="1"/>
  <c r="L4403" i="5" s="1"/>
  <c r="J4404" i="5" a="1"/>
  <c r="J4404" i="5" s="1"/>
  <c r="K4404" i="5" s="1"/>
  <c r="L4404" i="5" s="1"/>
  <c r="J4405" i="5" a="1"/>
  <c r="J4405" i="5" s="1"/>
  <c r="K4405" i="5" s="1"/>
  <c r="L4405" i="5" s="1"/>
  <c r="J4406" i="5" a="1"/>
  <c r="J4406" i="5" s="1"/>
  <c r="K4406" i="5" s="1"/>
  <c r="L4406" i="5" s="1"/>
  <c r="J4407" i="5" a="1"/>
  <c r="J4407" i="5" s="1"/>
  <c r="K4407" i="5" s="1"/>
  <c r="L4407" i="5" s="1"/>
  <c r="J4408" i="5" a="1"/>
  <c r="J4408" i="5" s="1"/>
  <c r="K4408" i="5" s="1"/>
  <c r="L4408" i="5" s="1"/>
  <c r="J4409" i="5" a="1"/>
  <c r="J4409" i="5" s="1"/>
  <c r="K4409" i="5" s="1"/>
  <c r="L4409" i="5" s="1"/>
  <c r="J4410" i="5" a="1"/>
  <c r="J4410" i="5" s="1"/>
  <c r="K4410" i="5" s="1"/>
  <c r="L4410" i="5" s="1"/>
  <c r="J4411" i="5" a="1"/>
  <c r="J4411" i="5" s="1"/>
  <c r="K4411" i="5" s="1"/>
  <c r="L4411" i="5" s="1"/>
  <c r="J4412" i="5" a="1"/>
  <c r="J4412" i="5" s="1"/>
  <c r="K4412" i="5" s="1"/>
  <c r="L4412" i="5" s="1"/>
  <c r="J4413" i="5" a="1"/>
  <c r="J4413" i="5" s="1"/>
  <c r="K4413" i="5" s="1"/>
  <c r="L4413" i="5" s="1"/>
  <c r="J4414" i="5" a="1"/>
  <c r="J4414" i="5" s="1"/>
  <c r="K4414" i="5" s="1"/>
  <c r="L4414" i="5" s="1"/>
  <c r="J4415" i="5" a="1"/>
  <c r="J4415" i="5" s="1"/>
  <c r="K4415" i="5" s="1"/>
  <c r="L4415" i="5" s="1"/>
  <c r="J4416" i="5" a="1"/>
  <c r="J4416" i="5" s="1"/>
  <c r="K4416" i="5" s="1"/>
  <c r="L4416" i="5" s="1"/>
  <c r="J4417" i="5" a="1"/>
  <c r="J4417" i="5" s="1"/>
  <c r="K4417" i="5" s="1"/>
  <c r="L4417" i="5" s="1"/>
  <c r="J4418" i="5" a="1"/>
  <c r="J4418" i="5" s="1"/>
  <c r="K4418" i="5" s="1"/>
  <c r="L4418" i="5" s="1"/>
  <c r="J4419" i="5" a="1"/>
  <c r="J4419" i="5" s="1"/>
  <c r="K4419" i="5" s="1"/>
  <c r="L4419" i="5" s="1"/>
  <c r="J4420" i="5" a="1"/>
  <c r="J4420" i="5" s="1"/>
  <c r="K4420" i="5" s="1"/>
  <c r="L4420" i="5" s="1"/>
  <c r="J4421" i="5" a="1"/>
  <c r="J4421" i="5" s="1"/>
  <c r="K4421" i="5" s="1"/>
  <c r="L4421" i="5" s="1"/>
  <c r="J4422" i="5" a="1"/>
  <c r="J4422" i="5" s="1"/>
  <c r="K4422" i="5" s="1"/>
  <c r="L4422" i="5" s="1"/>
  <c r="J4423" i="5" a="1"/>
  <c r="J4423" i="5" s="1"/>
  <c r="K4423" i="5" s="1"/>
  <c r="L4423" i="5" s="1"/>
  <c r="J4424" i="5" a="1"/>
  <c r="J4424" i="5" s="1"/>
  <c r="K4424" i="5" s="1"/>
  <c r="L4424" i="5" s="1"/>
  <c r="J4425" i="5" a="1"/>
  <c r="J4425" i="5" s="1"/>
  <c r="K4425" i="5" s="1"/>
  <c r="L4425" i="5" s="1"/>
  <c r="J4426" i="5" a="1"/>
  <c r="J4426" i="5" s="1"/>
  <c r="K4426" i="5" s="1"/>
  <c r="L4426" i="5" s="1"/>
  <c r="J4427" i="5" a="1"/>
  <c r="J4427" i="5" s="1"/>
  <c r="K4427" i="5" s="1"/>
  <c r="L4427" i="5" s="1"/>
  <c r="J4428" i="5" a="1"/>
  <c r="J4428" i="5" s="1"/>
  <c r="K4428" i="5" s="1"/>
  <c r="L4428" i="5" s="1"/>
  <c r="J4429" i="5" a="1"/>
  <c r="J4429" i="5" s="1"/>
  <c r="K4429" i="5" s="1"/>
  <c r="L4429" i="5" s="1"/>
  <c r="J4430" i="5" a="1"/>
  <c r="J4430" i="5" s="1"/>
  <c r="K4430" i="5" s="1"/>
  <c r="L4430" i="5" s="1"/>
  <c r="J4431" i="5" a="1"/>
  <c r="J4431" i="5" s="1"/>
  <c r="K4431" i="5" s="1"/>
  <c r="L4431" i="5" s="1"/>
  <c r="J4432" i="5" a="1"/>
  <c r="J4432" i="5" s="1"/>
  <c r="K4432" i="5" s="1"/>
  <c r="L4432" i="5" s="1"/>
  <c r="J4433" i="5" a="1"/>
  <c r="J4433" i="5" s="1"/>
  <c r="K4433" i="5" s="1"/>
  <c r="L4433" i="5" s="1"/>
  <c r="J4434" i="5" a="1"/>
  <c r="J4434" i="5" s="1"/>
  <c r="K4434" i="5" s="1"/>
  <c r="L4434" i="5" s="1"/>
  <c r="J4435" i="5" a="1"/>
  <c r="J4435" i="5" s="1"/>
  <c r="K4435" i="5" s="1"/>
  <c r="L4435" i="5" s="1"/>
  <c r="J4436" i="5" a="1"/>
  <c r="J4436" i="5" s="1"/>
  <c r="K4436" i="5" s="1"/>
  <c r="L4436" i="5" s="1"/>
  <c r="J4437" i="5" a="1"/>
  <c r="J4437" i="5" s="1"/>
  <c r="K4437" i="5" s="1"/>
  <c r="L4437" i="5" s="1"/>
  <c r="J4438" i="5" a="1"/>
  <c r="J4438" i="5" s="1"/>
  <c r="K4438" i="5" s="1"/>
  <c r="L4438" i="5" s="1"/>
  <c r="J4439" i="5" a="1"/>
  <c r="J4439" i="5" s="1"/>
  <c r="K4439" i="5" s="1"/>
  <c r="L4439" i="5" s="1"/>
  <c r="J4440" i="5" a="1"/>
  <c r="J4440" i="5" s="1"/>
  <c r="K4440" i="5" s="1"/>
  <c r="L4440" i="5" s="1"/>
  <c r="J4441" i="5" a="1"/>
  <c r="J4441" i="5" s="1"/>
  <c r="K4441" i="5" s="1"/>
  <c r="L4441" i="5" s="1"/>
  <c r="J4442" i="5" a="1"/>
  <c r="J4442" i="5" s="1"/>
  <c r="K4442" i="5" s="1"/>
  <c r="L4442" i="5" s="1"/>
  <c r="J4443" i="5" a="1"/>
  <c r="J4443" i="5" s="1"/>
  <c r="K4443" i="5" s="1"/>
  <c r="L4443" i="5" s="1"/>
  <c r="J4444" i="5" a="1"/>
  <c r="J4444" i="5" s="1"/>
  <c r="K4444" i="5" s="1"/>
  <c r="L4444" i="5" s="1"/>
  <c r="J4445" i="5" a="1"/>
  <c r="J4445" i="5" s="1"/>
  <c r="K4445" i="5" s="1"/>
  <c r="L4445" i="5" s="1"/>
  <c r="J4446" i="5" a="1"/>
  <c r="J4446" i="5" s="1"/>
  <c r="K4446" i="5" s="1"/>
  <c r="L4446" i="5" s="1"/>
  <c r="J4447" i="5" a="1"/>
  <c r="J4447" i="5" s="1"/>
  <c r="K4447" i="5" s="1"/>
  <c r="L4447" i="5" s="1"/>
  <c r="J4448" i="5" a="1"/>
  <c r="J4448" i="5" s="1"/>
  <c r="K4448" i="5" s="1"/>
  <c r="L4448" i="5" s="1"/>
  <c r="J4449" i="5" a="1"/>
  <c r="J4449" i="5" s="1"/>
  <c r="K4449" i="5" s="1"/>
  <c r="L4449" i="5" s="1"/>
  <c r="J4450" i="5" a="1"/>
  <c r="J4450" i="5" s="1"/>
  <c r="K4450" i="5" s="1"/>
  <c r="L4450" i="5" s="1"/>
  <c r="J4451" i="5" a="1"/>
  <c r="J4451" i="5" s="1"/>
  <c r="K4451" i="5" s="1"/>
  <c r="L4451" i="5" s="1"/>
  <c r="J4452" i="5" a="1"/>
  <c r="J4452" i="5" s="1"/>
  <c r="K4452" i="5" s="1"/>
  <c r="L4452" i="5" s="1"/>
  <c r="J4453" i="5" a="1"/>
  <c r="J4453" i="5" s="1"/>
  <c r="K4453" i="5" s="1"/>
  <c r="L4453" i="5" s="1"/>
  <c r="J4454" i="5" a="1"/>
  <c r="J4454" i="5" s="1"/>
  <c r="K4454" i="5" s="1"/>
  <c r="L4454" i="5" s="1"/>
  <c r="J4455" i="5" a="1"/>
  <c r="J4455" i="5" s="1"/>
  <c r="K4455" i="5" s="1"/>
  <c r="L4455" i="5" s="1"/>
  <c r="J4456" i="5" a="1"/>
  <c r="J4456" i="5" s="1"/>
  <c r="K4456" i="5" s="1"/>
  <c r="L4456" i="5" s="1"/>
  <c r="J4457" i="5" a="1"/>
  <c r="J4457" i="5" s="1"/>
  <c r="K4457" i="5" s="1"/>
  <c r="L4457" i="5" s="1"/>
  <c r="J4458" i="5" a="1"/>
  <c r="J4458" i="5" s="1"/>
  <c r="K4458" i="5" s="1"/>
  <c r="L4458" i="5" s="1"/>
  <c r="J4459" i="5" a="1"/>
  <c r="J4459" i="5" s="1"/>
  <c r="K4459" i="5" s="1"/>
  <c r="L4459" i="5" s="1"/>
  <c r="J4460" i="5" a="1"/>
  <c r="J4460" i="5" s="1"/>
  <c r="K4460" i="5" s="1"/>
  <c r="L4460" i="5" s="1"/>
  <c r="J4461" i="5" a="1"/>
  <c r="J4461" i="5" s="1"/>
  <c r="K4461" i="5" s="1"/>
  <c r="L4461" i="5" s="1"/>
  <c r="J4462" i="5" a="1"/>
  <c r="J4462" i="5" s="1"/>
  <c r="K4462" i="5" s="1"/>
  <c r="L4462" i="5" s="1"/>
  <c r="J4463" i="5" a="1"/>
  <c r="J4463" i="5" s="1"/>
  <c r="K4463" i="5" s="1"/>
  <c r="L4463" i="5" s="1"/>
  <c r="J4464" i="5" a="1"/>
  <c r="J4464" i="5" s="1"/>
  <c r="K4464" i="5" s="1"/>
  <c r="L4464" i="5" s="1"/>
  <c r="J4465" i="5" a="1"/>
  <c r="J4465" i="5" s="1"/>
  <c r="K4465" i="5" s="1"/>
  <c r="L4465" i="5" s="1"/>
  <c r="J4466" i="5" a="1"/>
  <c r="J4466" i="5" s="1"/>
  <c r="K4466" i="5" s="1"/>
  <c r="L4466" i="5" s="1"/>
  <c r="J4467" i="5" a="1"/>
  <c r="J4467" i="5" s="1"/>
  <c r="K4467" i="5" s="1"/>
  <c r="L4467" i="5" s="1"/>
  <c r="J4468" i="5" a="1"/>
  <c r="J4468" i="5" s="1"/>
  <c r="K4468" i="5" s="1"/>
  <c r="L4468" i="5" s="1"/>
  <c r="J4469" i="5" a="1"/>
  <c r="J4469" i="5" s="1"/>
  <c r="K4469" i="5" s="1"/>
  <c r="L4469" i="5" s="1"/>
  <c r="J4470" i="5" a="1"/>
  <c r="J4470" i="5" s="1"/>
  <c r="K4470" i="5" s="1"/>
  <c r="L4470" i="5" s="1"/>
  <c r="J4471" i="5" a="1"/>
  <c r="J4471" i="5" s="1"/>
  <c r="K4471" i="5" s="1"/>
  <c r="L4471" i="5" s="1"/>
  <c r="J4472" i="5" a="1"/>
  <c r="J4472" i="5" s="1"/>
  <c r="K4472" i="5" s="1"/>
  <c r="L4472" i="5" s="1"/>
  <c r="J4473" i="5" a="1"/>
  <c r="J4473" i="5" s="1"/>
  <c r="K4473" i="5" s="1"/>
  <c r="L4473" i="5" s="1"/>
  <c r="J4474" i="5" a="1"/>
  <c r="J4474" i="5" s="1"/>
  <c r="K4474" i="5" s="1"/>
  <c r="L4474" i="5" s="1"/>
  <c r="J4475" i="5" a="1"/>
  <c r="J4475" i="5" s="1"/>
  <c r="K4475" i="5" s="1"/>
  <c r="L4475" i="5" s="1"/>
  <c r="J4476" i="5" a="1"/>
  <c r="J4476" i="5" s="1"/>
  <c r="K4476" i="5" s="1"/>
  <c r="L4476" i="5" s="1"/>
  <c r="J4477" i="5" a="1"/>
  <c r="J4477" i="5" s="1"/>
  <c r="K4477" i="5" s="1"/>
  <c r="L4477" i="5" s="1"/>
  <c r="J4478" i="5" a="1"/>
  <c r="J4478" i="5" s="1"/>
  <c r="K4478" i="5" s="1"/>
  <c r="L4478" i="5" s="1"/>
  <c r="J4479" i="5" a="1"/>
  <c r="J4479" i="5" s="1"/>
  <c r="K4479" i="5" s="1"/>
  <c r="L4479" i="5" s="1"/>
  <c r="J4480" i="5" a="1"/>
  <c r="J4480" i="5" s="1"/>
  <c r="K4480" i="5" s="1"/>
  <c r="L4480" i="5" s="1"/>
  <c r="J4481" i="5" a="1"/>
  <c r="J4481" i="5" s="1"/>
  <c r="K4481" i="5" s="1"/>
  <c r="L4481" i="5" s="1"/>
  <c r="J4482" i="5" a="1"/>
  <c r="J4482" i="5" s="1"/>
  <c r="K4482" i="5" s="1"/>
  <c r="L4482" i="5" s="1"/>
  <c r="J4483" i="5" a="1"/>
  <c r="J4483" i="5" s="1"/>
  <c r="K4483" i="5" s="1"/>
  <c r="L4483" i="5" s="1"/>
  <c r="J4484" i="5" a="1"/>
  <c r="J4484" i="5" s="1"/>
  <c r="K4484" i="5" s="1"/>
  <c r="L4484" i="5" s="1"/>
  <c r="J4485" i="5" a="1"/>
  <c r="J4485" i="5" s="1"/>
  <c r="K4485" i="5" s="1"/>
  <c r="L4485" i="5" s="1"/>
  <c r="J4486" i="5" a="1"/>
  <c r="J4486" i="5" s="1"/>
  <c r="K4486" i="5" s="1"/>
  <c r="L4486" i="5" s="1"/>
  <c r="J4487" i="5" a="1"/>
  <c r="J4487" i="5" s="1"/>
  <c r="K4487" i="5" s="1"/>
  <c r="L4487" i="5" s="1"/>
  <c r="J4488" i="5" a="1"/>
  <c r="J4488" i="5" s="1"/>
  <c r="K4488" i="5" s="1"/>
  <c r="L4488" i="5" s="1"/>
  <c r="J4489" i="5" a="1"/>
  <c r="J4489" i="5" s="1"/>
  <c r="K4489" i="5" s="1"/>
  <c r="L4489" i="5" s="1"/>
  <c r="J4490" i="5" a="1"/>
  <c r="J4490" i="5" s="1"/>
  <c r="K4490" i="5" s="1"/>
  <c r="L4490" i="5" s="1"/>
  <c r="J4491" i="5" a="1"/>
  <c r="J4491" i="5" s="1"/>
  <c r="K4491" i="5" s="1"/>
  <c r="L4491" i="5" s="1"/>
  <c r="J4492" i="5" a="1"/>
  <c r="J4492" i="5" s="1"/>
  <c r="K4492" i="5" s="1"/>
  <c r="L4492" i="5" s="1"/>
  <c r="J4493" i="5" a="1"/>
  <c r="J4493" i="5" s="1"/>
  <c r="K4493" i="5" s="1"/>
  <c r="L4493" i="5" s="1"/>
  <c r="J4494" i="5" a="1"/>
  <c r="J4494" i="5" s="1"/>
  <c r="K4494" i="5" s="1"/>
  <c r="L4494" i="5" s="1"/>
  <c r="J4495" i="5" a="1"/>
  <c r="J4495" i="5" s="1"/>
  <c r="K4495" i="5" s="1"/>
  <c r="L4495" i="5" s="1"/>
  <c r="J4496" i="5" a="1"/>
  <c r="J4496" i="5" s="1"/>
  <c r="K4496" i="5" s="1"/>
  <c r="L4496" i="5" s="1"/>
  <c r="J4497" i="5" a="1"/>
  <c r="J4497" i="5" s="1"/>
  <c r="K4497" i="5" s="1"/>
  <c r="L4497" i="5" s="1"/>
  <c r="J4498" i="5" a="1"/>
  <c r="J4498" i="5" s="1"/>
  <c r="K4498" i="5" s="1"/>
  <c r="L4498" i="5" s="1"/>
  <c r="J4499" i="5" a="1"/>
  <c r="J4499" i="5" s="1"/>
  <c r="K4499" i="5" s="1"/>
  <c r="L4499" i="5" s="1"/>
  <c r="J4500" i="5" a="1"/>
  <c r="J4500" i="5" s="1"/>
  <c r="K4500" i="5" s="1"/>
  <c r="L4500" i="5" s="1"/>
  <c r="J4501" i="5" a="1"/>
  <c r="J4501" i="5" s="1"/>
  <c r="K4501" i="5" s="1"/>
  <c r="L4501" i="5" s="1"/>
  <c r="J4502" i="5" a="1"/>
  <c r="J4502" i="5" s="1"/>
  <c r="K4502" i="5" s="1"/>
  <c r="L4502" i="5" s="1"/>
  <c r="J4503" i="5" a="1"/>
  <c r="J4503" i="5" s="1"/>
  <c r="K4503" i="5" s="1"/>
  <c r="L4503" i="5" s="1"/>
  <c r="J4504" i="5" a="1"/>
  <c r="J4504" i="5" s="1"/>
  <c r="K4504" i="5" s="1"/>
  <c r="L4504" i="5" s="1"/>
  <c r="J4505" i="5" a="1"/>
  <c r="J4505" i="5" s="1"/>
  <c r="K4505" i="5" s="1"/>
  <c r="L4505" i="5" s="1"/>
  <c r="J4506" i="5" a="1"/>
  <c r="J4506" i="5" s="1"/>
  <c r="K4506" i="5" s="1"/>
  <c r="L4506" i="5" s="1"/>
  <c r="J4507" i="5" a="1"/>
  <c r="J4507" i="5" s="1"/>
  <c r="K4507" i="5" s="1"/>
  <c r="L4507" i="5" s="1"/>
  <c r="J4508" i="5" a="1"/>
  <c r="J4508" i="5" s="1"/>
  <c r="K4508" i="5" s="1"/>
  <c r="L4508" i="5" s="1"/>
  <c r="J4509" i="5" a="1"/>
  <c r="J4509" i="5" s="1"/>
  <c r="K4509" i="5" s="1"/>
  <c r="L4509" i="5" s="1"/>
  <c r="J4510" i="5" a="1"/>
  <c r="J4510" i="5" s="1"/>
  <c r="K4510" i="5" s="1"/>
  <c r="L4510" i="5" s="1"/>
  <c r="J4511" i="5" a="1"/>
  <c r="J4511" i="5" s="1"/>
  <c r="K4511" i="5" s="1"/>
  <c r="L4511" i="5" s="1"/>
  <c r="J4512" i="5" a="1"/>
  <c r="J4512" i="5" s="1"/>
  <c r="K4512" i="5" s="1"/>
  <c r="L4512" i="5" s="1"/>
  <c r="J4513" i="5" a="1"/>
  <c r="J4513" i="5" s="1"/>
  <c r="K4513" i="5" s="1"/>
  <c r="L4513" i="5" s="1"/>
  <c r="J4514" i="5" a="1"/>
  <c r="J4514" i="5" s="1"/>
  <c r="K4514" i="5" s="1"/>
  <c r="L4514" i="5" s="1"/>
  <c r="J4515" i="5" a="1"/>
  <c r="J4515" i="5" s="1"/>
  <c r="K4515" i="5" s="1"/>
  <c r="L4515" i="5" s="1"/>
  <c r="J4516" i="5" a="1"/>
  <c r="J4516" i="5" s="1"/>
  <c r="K4516" i="5" s="1"/>
  <c r="L4516" i="5" s="1"/>
  <c r="J4517" i="5" a="1"/>
  <c r="J4517" i="5" s="1"/>
  <c r="K4517" i="5" s="1"/>
  <c r="L4517" i="5" s="1"/>
  <c r="J4518" i="5" a="1"/>
  <c r="J4518" i="5" s="1"/>
  <c r="K4518" i="5" s="1"/>
  <c r="L4518" i="5" s="1"/>
  <c r="J4519" i="5" a="1"/>
  <c r="J4519" i="5" s="1"/>
  <c r="K4519" i="5" s="1"/>
  <c r="L4519" i="5" s="1"/>
  <c r="J4520" i="5" a="1"/>
  <c r="J4520" i="5" s="1"/>
  <c r="K4520" i="5" s="1"/>
  <c r="L4520" i="5" s="1"/>
  <c r="J4521" i="5" a="1"/>
  <c r="J4521" i="5" s="1"/>
  <c r="K4521" i="5" s="1"/>
  <c r="L4521" i="5" s="1"/>
  <c r="J4522" i="5" a="1"/>
  <c r="J4522" i="5" s="1"/>
  <c r="K4522" i="5" s="1"/>
  <c r="L4522" i="5" s="1"/>
  <c r="J4523" i="5" a="1"/>
  <c r="J4523" i="5" s="1"/>
  <c r="K4523" i="5" s="1"/>
  <c r="L4523" i="5" s="1"/>
  <c r="J4524" i="5" a="1"/>
  <c r="J4524" i="5" s="1"/>
  <c r="K4524" i="5" s="1"/>
  <c r="L4524" i="5" s="1"/>
  <c r="J4525" i="5" a="1"/>
  <c r="J4525" i="5" s="1"/>
  <c r="K4525" i="5" s="1"/>
  <c r="L4525" i="5" s="1"/>
  <c r="J4526" i="5" a="1"/>
  <c r="J4526" i="5" s="1"/>
  <c r="K4526" i="5" s="1"/>
  <c r="L4526" i="5" s="1"/>
  <c r="J4527" i="5" a="1"/>
  <c r="J4527" i="5" s="1"/>
  <c r="K4527" i="5" s="1"/>
  <c r="L4527" i="5" s="1"/>
  <c r="J4528" i="5" a="1"/>
  <c r="J4528" i="5" s="1"/>
  <c r="K4528" i="5" s="1"/>
  <c r="L4528" i="5" s="1"/>
  <c r="J4529" i="5" a="1"/>
  <c r="J4529" i="5" s="1"/>
  <c r="K4529" i="5" s="1"/>
  <c r="L4529" i="5" s="1"/>
  <c r="J4530" i="5" a="1"/>
  <c r="J4530" i="5" s="1"/>
  <c r="K4530" i="5" s="1"/>
  <c r="L4530" i="5" s="1"/>
  <c r="J4531" i="5" a="1"/>
  <c r="J4531" i="5" s="1"/>
  <c r="K4531" i="5" s="1"/>
  <c r="L4531" i="5" s="1"/>
  <c r="J4532" i="5" a="1"/>
  <c r="J4532" i="5" s="1"/>
  <c r="K4532" i="5" s="1"/>
  <c r="L4532" i="5" s="1"/>
  <c r="J4533" i="5" a="1"/>
  <c r="J4533" i="5" s="1"/>
  <c r="K4533" i="5" s="1"/>
  <c r="L4533" i="5" s="1"/>
  <c r="J4534" i="5" a="1"/>
  <c r="J4534" i="5" s="1"/>
  <c r="K4534" i="5" s="1"/>
  <c r="L4534" i="5" s="1"/>
  <c r="J4535" i="5" a="1"/>
  <c r="J4535" i="5" s="1"/>
  <c r="K4535" i="5" s="1"/>
  <c r="L4535" i="5" s="1"/>
  <c r="J4536" i="5" a="1"/>
  <c r="J4536" i="5" s="1"/>
  <c r="K4536" i="5" s="1"/>
  <c r="L4536" i="5" s="1"/>
  <c r="J4537" i="5" a="1"/>
  <c r="J4537" i="5" s="1"/>
  <c r="K4537" i="5" s="1"/>
  <c r="L4537" i="5" s="1"/>
  <c r="J4538" i="5" a="1"/>
  <c r="J4538" i="5" s="1"/>
  <c r="K4538" i="5" s="1"/>
  <c r="L4538" i="5" s="1"/>
  <c r="J4539" i="5" a="1"/>
  <c r="J4539" i="5" s="1"/>
  <c r="K4539" i="5" s="1"/>
  <c r="L4539" i="5" s="1"/>
  <c r="J4540" i="5" a="1"/>
  <c r="J4540" i="5" s="1"/>
  <c r="K4540" i="5" s="1"/>
  <c r="L4540" i="5" s="1"/>
  <c r="J4541" i="5" a="1"/>
  <c r="J4541" i="5" s="1"/>
  <c r="K4541" i="5" s="1"/>
  <c r="L4541" i="5" s="1"/>
  <c r="J4542" i="5" a="1"/>
  <c r="J4542" i="5" s="1"/>
  <c r="K4542" i="5" s="1"/>
  <c r="L4542" i="5" s="1"/>
  <c r="J4543" i="5" a="1"/>
  <c r="J4543" i="5" s="1"/>
  <c r="K4543" i="5" s="1"/>
  <c r="L4543" i="5" s="1"/>
  <c r="J4544" i="5" a="1"/>
  <c r="J4544" i="5" s="1"/>
  <c r="K4544" i="5" s="1"/>
  <c r="L4544" i="5" s="1"/>
  <c r="J4545" i="5" a="1"/>
  <c r="J4545" i="5" s="1"/>
  <c r="K4545" i="5" s="1"/>
  <c r="L4545" i="5" s="1"/>
  <c r="J4546" i="5" a="1"/>
  <c r="J4546" i="5" s="1"/>
  <c r="K4546" i="5" s="1"/>
  <c r="L4546" i="5" s="1"/>
  <c r="J4547" i="5" a="1"/>
  <c r="J4547" i="5" s="1"/>
  <c r="K4547" i="5" s="1"/>
  <c r="L4547" i="5" s="1"/>
  <c r="J4548" i="5" a="1"/>
  <c r="J4548" i="5" s="1"/>
  <c r="K4548" i="5" s="1"/>
  <c r="L4548" i="5" s="1"/>
  <c r="J4549" i="5" a="1"/>
  <c r="J4549" i="5" s="1"/>
  <c r="K4549" i="5" s="1"/>
  <c r="L4549" i="5" s="1"/>
  <c r="J4550" i="5" a="1"/>
  <c r="J4550" i="5" s="1"/>
  <c r="K4550" i="5" s="1"/>
  <c r="L4550" i="5" s="1"/>
  <c r="J4551" i="5" a="1"/>
  <c r="J4551" i="5" s="1"/>
  <c r="K4551" i="5" s="1"/>
  <c r="L4551" i="5" s="1"/>
  <c r="J4552" i="5" a="1"/>
  <c r="J4552" i="5" s="1"/>
  <c r="K4552" i="5" s="1"/>
  <c r="L4552" i="5" s="1"/>
  <c r="J4553" i="5" a="1"/>
  <c r="J4553" i="5" s="1"/>
  <c r="K4553" i="5" s="1"/>
  <c r="L4553" i="5" s="1"/>
  <c r="J4554" i="5" a="1"/>
  <c r="J4554" i="5" s="1"/>
  <c r="K4554" i="5" s="1"/>
  <c r="L4554" i="5" s="1"/>
  <c r="J4555" i="5" a="1"/>
  <c r="J4555" i="5" s="1"/>
  <c r="K4555" i="5" s="1"/>
  <c r="L4555" i="5" s="1"/>
  <c r="J4556" i="5" a="1"/>
  <c r="J4556" i="5" s="1"/>
  <c r="K4556" i="5" s="1"/>
  <c r="L4556" i="5" s="1"/>
  <c r="J4557" i="5" a="1"/>
  <c r="J4557" i="5" s="1"/>
  <c r="K4557" i="5" s="1"/>
  <c r="L4557" i="5" s="1"/>
  <c r="J4558" i="5" a="1"/>
  <c r="J4558" i="5" s="1"/>
  <c r="K4558" i="5" s="1"/>
  <c r="L4558" i="5" s="1"/>
  <c r="J4559" i="5" a="1"/>
  <c r="J4559" i="5" s="1"/>
  <c r="K4559" i="5" s="1"/>
  <c r="L4559" i="5" s="1"/>
  <c r="J4560" i="5" a="1"/>
  <c r="J4560" i="5" s="1"/>
  <c r="K4560" i="5" s="1"/>
  <c r="L4560" i="5" s="1"/>
  <c r="J4561" i="5" a="1"/>
  <c r="J4561" i="5" s="1"/>
  <c r="K4561" i="5" s="1"/>
  <c r="L4561" i="5" s="1"/>
  <c r="J4562" i="5" a="1"/>
  <c r="J4562" i="5" s="1"/>
  <c r="K4562" i="5" s="1"/>
  <c r="L4562" i="5" s="1"/>
  <c r="J4563" i="5" a="1"/>
  <c r="J4563" i="5" s="1"/>
  <c r="K4563" i="5" s="1"/>
  <c r="L4563" i="5" s="1"/>
  <c r="J4564" i="5" a="1"/>
  <c r="J4564" i="5" s="1"/>
  <c r="K4564" i="5" s="1"/>
  <c r="L4564" i="5" s="1"/>
  <c r="J4565" i="5" a="1"/>
  <c r="J4565" i="5" s="1"/>
  <c r="K4565" i="5" s="1"/>
  <c r="L4565" i="5" s="1"/>
  <c r="J4566" i="5" a="1"/>
  <c r="J4566" i="5" s="1"/>
  <c r="K4566" i="5" s="1"/>
  <c r="L4566" i="5" s="1"/>
  <c r="J4567" i="5" a="1"/>
  <c r="J4567" i="5" s="1"/>
  <c r="K4567" i="5" s="1"/>
  <c r="L4567" i="5" s="1"/>
  <c r="J4568" i="5" a="1"/>
  <c r="J4568" i="5" s="1"/>
  <c r="K4568" i="5" s="1"/>
  <c r="L4568" i="5" s="1"/>
  <c r="J4569" i="5" a="1"/>
  <c r="J4569" i="5" s="1"/>
  <c r="K4569" i="5" s="1"/>
  <c r="L4569" i="5" s="1"/>
  <c r="J4570" i="5" a="1"/>
  <c r="J4570" i="5" s="1"/>
  <c r="K4570" i="5" s="1"/>
  <c r="L4570" i="5" s="1"/>
  <c r="J4571" i="5" a="1"/>
  <c r="J4571" i="5" s="1"/>
  <c r="K4571" i="5" s="1"/>
  <c r="L4571" i="5" s="1"/>
  <c r="J4572" i="5" a="1"/>
  <c r="J4572" i="5" s="1"/>
  <c r="K4572" i="5" s="1"/>
  <c r="L4572" i="5" s="1"/>
  <c r="J4573" i="5" a="1"/>
  <c r="J4573" i="5" s="1"/>
  <c r="K4573" i="5" s="1"/>
  <c r="L4573" i="5" s="1"/>
  <c r="J4574" i="5" a="1"/>
  <c r="J4574" i="5" s="1"/>
  <c r="K4574" i="5" s="1"/>
  <c r="L4574" i="5" s="1"/>
  <c r="J4575" i="5" a="1"/>
  <c r="J4575" i="5" s="1"/>
  <c r="K4575" i="5" s="1"/>
  <c r="L4575" i="5" s="1"/>
  <c r="J4576" i="5" a="1"/>
  <c r="J4576" i="5" s="1"/>
  <c r="K4576" i="5" s="1"/>
  <c r="L4576" i="5" s="1"/>
  <c r="J4577" i="5" a="1"/>
  <c r="J4577" i="5" s="1"/>
  <c r="K4577" i="5" s="1"/>
  <c r="L4577" i="5" s="1"/>
  <c r="J4578" i="5" a="1"/>
  <c r="J4578" i="5" s="1"/>
  <c r="K4578" i="5" s="1"/>
  <c r="L4578" i="5" s="1"/>
  <c r="J4579" i="5" a="1"/>
  <c r="J4579" i="5" s="1"/>
  <c r="K4579" i="5" s="1"/>
  <c r="L4579" i="5" s="1"/>
  <c r="J4580" i="5" a="1"/>
  <c r="J4580" i="5" s="1"/>
  <c r="K4580" i="5" s="1"/>
  <c r="L4580" i="5" s="1"/>
  <c r="J4581" i="5" a="1"/>
  <c r="J4581" i="5" s="1"/>
  <c r="K4581" i="5" s="1"/>
  <c r="L4581" i="5" s="1"/>
  <c r="J4582" i="5" a="1"/>
  <c r="J4582" i="5" s="1"/>
  <c r="K4582" i="5" s="1"/>
  <c r="L4582" i="5" s="1"/>
  <c r="J4583" i="5" a="1"/>
  <c r="J4583" i="5" s="1"/>
  <c r="K4583" i="5" s="1"/>
  <c r="L4583" i="5" s="1"/>
  <c r="J4584" i="5" a="1"/>
  <c r="J4584" i="5" s="1"/>
  <c r="K4584" i="5" s="1"/>
  <c r="L4584" i="5" s="1"/>
  <c r="J4585" i="5" a="1"/>
  <c r="J4585" i="5" s="1"/>
  <c r="K4585" i="5" s="1"/>
  <c r="L4585" i="5" s="1"/>
  <c r="J4586" i="5" a="1"/>
  <c r="J4586" i="5" s="1"/>
  <c r="K4586" i="5" s="1"/>
  <c r="L4586" i="5" s="1"/>
  <c r="J4587" i="5" a="1"/>
  <c r="J4587" i="5" s="1"/>
  <c r="K4587" i="5" s="1"/>
  <c r="L4587" i="5" s="1"/>
  <c r="J4588" i="5" a="1"/>
  <c r="J4588" i="5" s="1"/>
  <c r="K4588" i="5" s="1"/>
  <c r="L4588" i="5" s="1"/>
  <c r="J4589" i="5" a="1"/>
  <c r="J4589" i="5" s="1"/>
  <c r="K4589" i="5" s="1"/>
  <c r="L4589" i="5" s="1"/>
  <c r="J4590" i="5" a="1"/>
  <c r="J4590" i="5" s="1"/>
  <c r="K4590" i="5" s="1"/>
  <c r="L4590" i="5" s="1"/>
  <c r="J4591" i="5" a="1"/>
  <c r="J4591" i="5" s="1"/>
  <c r="K4591" i="5" s="1"/>
  <c r="L4591" i="5" s="1"/>
  <c r="J4592" i="5" a="1"/>
  <c r="J4592" i="5" s="1"/>
  <c r="K4592" i="5" s="1"/>
  <c r="L4592" i="5" s="1"/>
  <c r="J4593" i="5" a="1"/>
  <c r="J4593" i="5" s="1"/>
  <c r="K4593" i="5" s="1"/>
  <c r="L4593" i="5" s="1"/>
  <c r="J4594" i="5" a="1"/>
  <c r="J4594" i="5" s="1"/>
  <c r="K4594" i="5" s="1"/>
  <c r="L4594" i="5" s="1"/>
  <c r="J4595" i="5" a="1"/>
  <c r="J4595" i="5" s="1"/>
  <c r="K4595" i="5" s="1"/>
  <c r="L4595" i="5" s="1"/>
  <c r="J4596" i="5" a="1"/>
  <c r="J4596" i="5" s="1"/>
  <c r="K4596" i="5" s="1"/>
  <c r="L4596" i="5" s="1"/>
  <c r="J4597" i="5" a="1"/>
  <c r="J4597" i="5" s="1"/>
  <c r="K4597" i="5" s="1"/>
  <c r="L4597" i="5" s="1"/>
  <c r="J4598" i="5" a="1"/>
  <c r="J4598" i="5" s="1"/>
  <c r="K4598" i="5" s="1"/>
  <c r="L4598" i="5" s="1"/>
  <c r="J4599" i="5" a="1"/>
  <c r="J4599" i="5" s="1"/>
  <c r="K4599" i="5" s="1"/>
  <c r="L4599" i="5" s="1"/>
  <c r="J4600" i="5" a="1"/>
  <c r="J4600" i="5" s="1"/>
  <c r="K4600" i="5" s="1"/>
  <c r="L4600" i="5" s="1"/>
  <c r="J4601" i="5" a="1"/>
  <c r="J4601" i="5" s="1"/>
  <c r="K4601" i="5" s="1"/>
  <c r="L4601" i="5" s="1"/>
  <c r="J4602" i="5" a="1"/>
  <c r="J4602" i="5" s="1"/>
  <c r="K4602" i="5" s="1"/>
  <c r="L4602" i="5" s="1"/>
  <c r="J4603" i="5" a="1"/>
  <c r="J4603" i="5" s="1"/>
  <c r="K4603" i="5" s="1"/>
  <c r="L4603" i="5" s="1"/>
  <c r="J4604" i="5" a="1"/>
  <c r="J4604" i="5" s="1"/>
  <c r="K4604" i="5" s="1"/>
  <c r="L4604" i="5" s="1"/>
  <c r="J4605" i="5" a="1"/>
  <c r="J4605" i="5" s="1"/>
  <c r="K4605" i="5" s="1"/>
  <c r="L4605" i="5" s="1"/>
  <c r="J4606" i="5" a="1"/>
  <c r="J4606" i="5" s="1"/>
  <c r="K4606" i="5" s="1"/>
  <c r="L4606" i="5" s="1"/>
  <c r="J4607" i="5" a="1"/>
  <c r="J4607" i="5" s="1"/>
  <c r="K4607" i="5" s="1"/>
  <c r="L4607" i="5" s="1"/>
  <c r="J4608" i="5" a="1"/>
  <c r="J4608" i="5" s="1"/>
  <c r="K4608" i="5" s="1"/>
  <c r="L4608" i="5" s="1"/>
  <c r="J4609" i="5" a="1"/>
  <c r="J4609" i="5" s="1"/>
  <c r="K4609" i="5" s="1"/>
  <c r="L4609" i="5" s="1"/>
  <c r="J4610" i="5" a="1"/>
  <c r="J4610" i="5" s="1"/>
  <c r="K4610" i="5" s="1"/>
  <c r="L4610" i="5" s="1"/>
  <c r="J4611" i="5" a="1"/>
  <c r="J4611" i="5" s="1"/>
  <c r="K4611" i="5" s="1"/>
  <c r="L4611" i="5" s="1"/>
  <c r="J4612" i="5" a="1"/>
  <c r="J4612" i="5" s="1"/>
  <c r="K4612" i="5" s="1"/>
  <c r="L4612" i="5" s="1"/>
  <c r="J4613" i="5" a="1"/>
  <c r="J4613" i="5" s="1"/>
  <c r="K4613" i="5" s="1"/>
  <c r="L4613" i="5" s="1"/>
  <c r="J4614" i="5" a="1"/>
  <c r="J4614" i="5" s="1"/>
  <c r="K4614" i="5" s="1"/>
  <c r="L4614" i="5" s="1"/>
  <c r="J4615" i="5" a="1"/>
  <c r="J4615" i="5" s="1"/>
  <c r="K4615" i="5" s="1"/>
  <c r="L4615" i="5" s="1"/>
  <c r="J4616" i="5" a="1"/>
  <c r="J4616" i="5" s="1"/>
  <c r="K4616" i="5" s="1"/>
  <c r="L4616" i="5" s="1"/>
  <c r="J4617" i="5" a="1"/>
  <c r="J4617" i="5" s="1"/>
  <c r="K4617" i="5" s="1"/>
  <c r="L4617" i="5" s="1"/>
  <c r="J4618" i="5" a="1"/>
  <c r="J4618" i="5" s="1"/>
  <c r="K4618" i="5" s="1"/>
  <c r="L4618" i="5" s="1"/>
  <c r="J4619" i="5" a="1"/>
  <c r="J4619" i="5" s="1"/>
  <c r="K4619" i="5" s="1"/>
  <c r="L4619" i="5" s="1"/>
  <c r="J4620" i="5" a="1"/>
  <c r="J4620" i="5" s="1"/>
  <c r="K4620" i="5" s="1"/>
  <c r="L4620" i="5" s="1"/>
  <c r="J4621" i="5" a="1"/>
  <c r="J4621" i="5" s="1"/>
  <c r="K4621" i="5" s="1"/>
  <c r="L4621" i="5" s="1"/>
  <c r="J4622" i="5" a="1"/>
  <c r="J4622" i="5" s="1"/>
  <c r="K4622" i="5" s="1"/>
  <c r="L4622" i="5" s="1"/>
  <c r="J4623" i="5" a="1"/>
  <c r="J4623" i="5" s="1"/>
  <c r="K4623" i="5" s="1"/>
  <c r="L4623" i="5" s="1"/>
  <c r="J4624" i="5" a="1"/>
  <c r="J4624" i="5" s="1"/>
  <c r="K4624" i="5" s="1"/>
  <c r="L4624" i="5" s="1"/>
  <c r="J4625" i="5" a="1"/>
  <c r="J4625" i="5" s="1"/>
  <c r="K4625" i="5" s="1"/>
  <c r="L4625" i="5" s="1"/>
  <c r="J4626" i="5" a="1"/>
  <c r="J4626" i="5" s="1"/>
  <c r="K4626" i="5" s="1"/>
  <c r="L4626" i="5" s="1"/>
  <c r="J4627" i="5" a="1"/>
  <c r="J4627" i="5" s="1"/>
  <c r="K4627" i="5" s="1"/>
  <c r="L4627" i="5" s="1"/>
  <c r="J4628" i="5" a="1"/>
  <c r="J4628" i="5" s="1"/>
  <c r="K4628" i="5" s="1"/>
  <c r="L4628" i="5" s="1"/>
  <c r="K205" i="5"/>
  <c r="L205" i="5" s="1"/>
  <c r="K791" i="5"/>
  <c r="L791" i="5" s="1"/>
  <c r="K1943" i="5"/>
  <c r="L1943" i="5" s="1"/>
  <c r="L81" i="5"/>
  <c r="K1433" i="5"/>
  <c r="L1433" i="5" s="1"/>
  <c r="K113" i="5"/>
  <c r="L113" i="5" s="1"/>
  <c r="K799" i="5"/>
  <c r="L799" i="5" s="1"/>
  <c r="K1033" i="5"/>
  <c r="L1033" i="5" s="1"/>
  <c r="K1303" i="5"/>
  <c r="L1303" i="5" s="1"/>
  <c r="L1275" i="5"/>
  <c r="K907" i="5"/>
  <c r="L907" i="5" s="1"/>
  <c r="K345" i="5"/>
  <c r="L345" i="5" s="1"/>
  <c r="K1555" i="5"/>
  <c r="L1555" i="5" s="1"/>
  <c r="K459" i="5"/>
  <c r="L459" i="5" s="1"/>
  <c r="K2027" i="5"/>
  <c r="L2027" i="5" s="1"/>
  <c r="K297" i="5"/>
  <c r="L297" i="5" s="1"/>
  <c r="K439" i="5"/>
  <c r="L439" i="5" s="1"/>
  <c r="K1601" i="5"/>
  <c r="L1601" i="5" s="1"/>
  <c r="K2119" i="5"/>
  <c r="L2119" i="5" s="1"/>
  <c r="K1025" i="5"/>
  <c r="L1025" i="5" s="1"/>
  <c r="K249" i="5"/>
  <c r="L249" i="5" s="1"/>
  <c r="K289" i="5"/>
  <c r="L289" i="5" s="1"/>
  <c r="K2255" i="5"/>
  <c r="L2255" i="5" s="1"/>
  <c r="K551" i="5"/>
  <c r="L551" i="5" s="1"/>
  <c r="K247" i="5"/>
  <c r="L247" i="5" s="1"/>
  <c r="K483" i="5"/>
  <c r="L483" i="5" s="1"/>
  <c r="K595" i="5"/>
  <c r="L595" i="5" s="1"/>
  <c r="K1263" i="5"/>
  <c r="L1263" i="5" s="1"/>
  <c r="K1475" i="5"/>
  <c r="L1475" i="5" s="1"/>
  <c r="K313" i="5"/>
  <c r="L313" i="5" s="1"/>
  <c r="K1795" i="5"/>
  <c r="L1795" i="5" s="1"/>
  <c r="K339" i="5"/>
  <c r="L339" i="5" s="1"/>
  <c r="K1891" i="5"/>
  <c r="L1891" i="5" s="1"/>
  <c r="K571" i="5"/>
  <c r="L571" i="5" s="1"/>
  <c r="L169" i="5"/>
  <c r="K755" i="5"/>
  <c r="L755" i="5" s="1"/>
  <c r="K1129" i="5"/>
  <c r="L1129" i="5" s="1"/>
  <c r="K695" i="5"/>
  <c r="L695" i="5" s="1"/>
  <c r="K347" i="5"/>
  <c r="L347" i="5" s="1"/>
  <c r="K1411" i="5"/>
  <c r="L1411" i="5" s="1"/>
  <c r="L281" i="5"/>
  <c r="K2343" i="5"/>
  <c r="L2343" i="5" s="1"/>
  <c r="K569" i="5"/>
  <c r="L569" i="5" s="1"/>
  <c r="K1722" i="5"/>
  <c r="L1722" i="5" s="1"/>
  <c r="K739" i="5"/>
  <c r="L739" i="5" s="1"/>
  <c r="K833" i="5"/>
  <c r="L833" i="5" s="1"/>
  <c r="K729" i="5"/>
  <c r="L729" i="5" s="1"/>
  <c r="K1719" i="5"/>
  <c r="L1719" i="5" s="1"/>
  <c r="K707" i="5"/>
  <c r="L707" i="5" s="1"/>
  <c r="K153" i="5"/>
  <c r="L153" i="5" s="1"/>
  <c r="K97" i="5"/>
  <c r="L97" i="5" s="1"/>
  <c r="K855" i="5"/>
  <c r="L855" i="5" s="1"/>
  <c r="K275" i="5"/>
  <c r="L275" i="5" s="1"/>
  <c r="K747" i="5"/>
  <c r="L747" i="5" s="1"/>
  <c r="K387" i="5"/>
  <c r="L387" i="5" s="1"/>
  <c r="K2111" i="5"/>
  <c r="L2111" i="5" s="1"/>
  <c r="K1643" i="5"/>
  <c r="L1643" i="5" s="1"/>
  <c r="K65" i="5"/>
  <c r="L65" i="5" s="1"/>
  <c r="K1211" i="5"/>
  <c r="L1211" i="5" s="1"/>
  <c r="K2351" i="5"/>
  <c r="L2351" i="5" s="1"/>
  <c r="K711" i="5"/>
  <c r="L711" i="5" s="1"/>
  <c r="K1378" i="5"/>
  <c r="L1378" i="5" s="1"/>
  <c r="K611" i="5"/>
  <c r="L611" i="5" s="1"/>
  <c r="K2185" i="5"/>
  <c r="L2185" i="5" s="1"/>
  <c r="K1627" i="5"/>
  <c r="L1627" i="5" s="1"/>
  <c r="K1233" i="5"/>
  <c r="L1233" i="5" s="1"/>
  <c r="K447" i="5"/>
  <c r="L447" i="5" s="1"/>
  <c r="K393" i="5"/>
  <c r="L393" i="5" s="1"/>
  <c r="K1379" i="5"/>
  <c r="L1379" i="5" s="1"/>
  <c r="K572" i="5"/>
  <c r="L572" i="5" s="1"/>
  <c r="K233" i="5"/>
  <c r="L233" i="5" s="1"/>
  <c r="K1105" i="5"/>
  <c r="L1105" i="5" s="1"/>
  <c r="K363" i="5"/>
  <c r="L363" i="5" s="1"/>
  <c r="K817" i="5"/>
  <c r="L817" i="5" s="1"/>
  <c r="K987" i="5"/>
  <c r="L987" i="5" s="1"/>
  <c r="K287" i="5"/>
  <c r="L287" i="5" s="1"/>
  <c r="K651" i="5"/>
  <c r="L651" i="5" s="1"/>
  <c r="K1883" i="5"/>
  <c r="L1883" i="5" s="1"/>
  <c r="K2263" i="5"/>
  <c r="L2263" i="5" s="1"/>
  <c r="K1049" i="5"/>
  <c r="L1049" i="5" s="1"/>
  <c r="K921" i="5"/>
  <c r="L921" i="5" s="1"/>
  <c r="K1215" i="5"/>
  <c r="L1215" i="5" s="1"/>
  <c r="K545" i="5"/>
  <c r="L545" i="5" s="1"/>
  <c r="K579" i="5"/>
  <c r="L579" i="5" s="1"/>
  <c r="K41" i="5"/>
  <c r="L41" i="5" s="1"/>
  <c r="K650" i="5"/>
  <c r="L650" i="5" s="1"/>
  <c r="K643" i="5"/>
  <c r="L643" i="5" s="1"/>
  <c r="K151" i="5"/>
  <c r="L151" i="5" s="1"/>
  <c r="K1145" i="5"/>
  <c r="L1145" i="5" s="1"/>
  <c r="K375" i="5"/>
  <c r="L375" i="5" s="1"/>
  <c r="K1363" i="5"/>
  <c r="L1363" i="5" s="1"/>
  <c r="K2239" i="5"/>
  <c r="L2239" i="5" s="1"/>
  <c r="K73" i="5"/>
  <c r="L73" i="5" s="1"/>
  <c r="K369" i="5"/>
  <c r="L369" i="5" s="1"/>
  <c r="K209" i="5"/>
  <c r="L209" i="5" s="1"/>
  <c r="K1547" i="5"/>
  <c r="L1547" i="5" s="1"/>
  <c r="K1839" i="5"/>
  <c r="L1839" i="5" s="1"/>
  <c r="K401" i="5"/>
  <c r="L401" i="5" s="1"/>
  <c r="K1057" i="5"/>
  <c r="L1057" i="5" s="1"/>
  <c r="K887" i="5"/>
  <c r="L887" i="5" s="1"/>
  <c r="K321" i="5"/>
  <c r="L321" i="5" s="1"/>
  <c r="K756" i="5"/>
  <c r="L756" i="5" s="1"/>
  <c r="K337" i="5"/>
  <c r="L337" i="5" s="1"/>
  <c r="K201" i="5"/>
  <c r="L201" i="5" s="1"/>
  <c r="K983" i="5"/>
  <c r="L983" i="5" s="1"/>
  <c r="K575" i="5"/>
  <c r="L575" i="5" s="1"/>
  <c r="K764" i="5"/>
  <c r="L764" i="5" s="1"/>
  <c r="K427" i="5"/>
  <c r="L427" i="5" s="1"/>
  <c r="K1593" i="5"/>
  <c r="L1593" i="5" s="1"/>
  <c r="K2303" i="5"/>
  <c r="L2303" i="5" s="1"/>
  <c r="K1775" i="5"/>
  <c r="L1775" i="5" s="1"/>
  <c r="K851" i="5"/>
  <c r="L851" i="5" s="1"/>
  <c r="K433" i="5"/>
  <c r="L433" i="5" s="1"/>
  <c r="K49" i="5"/>
  <c r="L49" i="5" s="1"/>
  <c r="K531" i="5"/>
  <c r="L531" i="5" s="1"/>
  <c r="K57" i="5"/>
  <c r="L57" i="5" s="1"/>
  <c r="K713" i="5"/>
  <c r="L713" i="5" s="1"/>
  <c r="K1583" i="5"/>
  <c r="L1583" i="5" s="1"/>
  <c r="K841" i="5"/>
  <c r="L841" i="5" s="1"/>
  <c r="K587" i="5"/>
  <c r="L587" i="5" s="1"/>
  <c r="K185" i="5"/>
  <c r="L185" i="5" s="1"/>
  <c r="K971" i="5"/>
  <c r="L971" i="5" s="1"/>
  <c r="K1351" i="5"/>
  <c r="L1351" i="5" s="1"/>
  <c r="K1107" i="5"/>
  <c r="L1107" i="5" s="1"/>
  <c r="K114" i="5"/>
  <c r="L114" i="5" s="1"/>
  <c r="K753" i="5"/>
  <c r="L753" i="5" s="1"/>
  <c r="K721" i="5"/>
  <c r="L721" i="5" s="1"/>
  <c r="K115" i="5"/>
  <c r="L115" i="5" s="1"/>
  <c r="K779" i="5"/>
  <c r="L779" i="5" s="1"/>
  <c r="K931" i="5"/>
  <c r="L931" i="5" s="1"/>
  <c r="K1474" i="5"/>
  <c r="L1474" i="5" s="1"/>
  <c r="K1307" i="5"/>
  <c r="L1307" i="5" s="1"/>
  <c r="K1435" i="5"/>
  <c r="L1435" i="5" s="1"/>
  <c r="K273" i="5"/>
  <c r="L273" i="5" s="1"/>
  <c r="K1219" i="5"/>
  <c r="L1219" i="5" s="1"/>
  <c r="K1455" i="5"/>
  <c r="L1455" i="5" s="1"/>
  <c r="K89" i="5"/>
  <c r="L89" i="5" s="1"/>
  <c r="K105" i="5"/>
  <c r="L105" i="5" s="1"/>
  <c r="K585" i="5"/>
  <c r="L585" i="5" s="1"/>
  <c r="K1183" i="5"/>
  <c r="L1183" i="5" s="1"/>
  <c r="K787" i="5"/>
  <c r="L787" i="5" s="1"/>
  <c r="K519" i="5"/>
  <c r="L519" i="5" s="1"/>
  <c r="K1727" i="5"/>
  <c r="L1727" i="5" s="1"/>
  <c r="K1539" i="5"/>
  <c r="L1539" i="5" s="1"/>
  <c r="K1527" i="5"/>
  <c r="L1527" i="5" s="1"/>
  <c r="K161" i="5"/>
  <c r="L161" i="5" s="1"/>
  <c r="K121" i="5"/>
  <c r="L121" i="5" s="1"/>
  <c r="K1091" i="5"/>
  <c r="L1091" i="5" s="1"/>
  <c r="K527" i="5"/>
  <c r="L527" i="5" s="1"/>
  <c r="K687" i="5"/>
  <c r="L687" i="5" s="1"/>
  <c r="K627" i="5"/>
  <c r="L627" i="5" s="1"/>
  <c r="K2231" i="5"/>
  <c r="L2231" i="5" s="1"/>
  <c r="K351" i="5"/>
  <c r="L351" i="5" s="1"/>
  <c r="K577" i="5"/>
  <c r="L577" i="5" s="1"/>
  <c r="K857" i="5"/>
  <c r="L857" i="5" s="1"/>
  <c r="K1191" i="5"/>
  <c r="L1191" i="5" s="1"/>
  <c r="K881" i="5"/>
  <c r="L881" i="5" s="1"/>
  <c r="K235" i="5"/>
  <c r="L235" i="5" s="1"/>
  <c r="K1009" i="5"/>
  <c r="L1009" i="5" s="1"/>
  <c r="K2" i="5"/>
  <c r="L2" i="5" s="1"/>
  <c r="K361" i="5"/>
  <c r="L361" i="5" s="1"/>
  <c r="K1623" i="5"/>
  <c r="L1623" i="5" s="1"/>
  <c r="K1487" i="5"/>
  <c r="L1487" i="5" s="1"/>
  <c r="K241" i="5"/>
  <c r="L241" i="5" s="1"/>
  <c r="K58" i="5"/>
  <c r="L58" i="5" s="1"/>
  <c r="K959" i="5"/>
  <c r="L959" i="5" s="1"/>
  <c r="K223" i="5"/>
  <c r="L223" i="5" s="1"/>
  <c r="K1811" i="5"/>
  <c r="L1811" i="5" s="1"/>
  <c r="K785" i="5"/>
  <c r="L785" i="5" s="1"/>
  <c r="K443" i="5"/>
  <c r="L443" i="5" s="1"/>
  <c r="K1137" i="5"/>
  <c r="L1137" i="5" s="1"/>
  <c r="K1257" i="5"/>
  <c r="L1257" i="5" s="1"/>
  <c r="K546" i="5"/>
  <c r="L546" i="5" s="1"/>
  <c r="K1019" i="5"/>
  <c r="L1019" i="5" s="1"/>
  <c r="K1210" i="5"/>
  <c r="L1210" i="5" s="1"/>
  <c r="K601" i="5"/>
  <c r="L601" i="5" s="1"/>
  <c r="K777" i="5"/>
  <c r="L777" i="5" s="1"/>
  <c r="K1489" i="5"/>
  <c r="L1489" i="5" s="1"/>
  <c r="K27" i="5"/>
  <c r="L27" i="5" s="1"/>
  <c r="K410" i="5"/>
  <c r="L410" i="5" s="1"/>
  <c r="K1395" i="5"/>
  <c r="L1395" i="5" s="1"/>
  <c r="K1739" i="5"/>
  <c r="L1739" i="5" s="1"/>
  <c r="K1371" i="5"/>
  <c r="L1371" i="5" s="1"/>
  <c r="K163" i="5"/>
  <c r="L163" i="5" s="1"/>
  <c r="K411" i="5"/>
  <c r="L411" i="5" s="1"/>
  <c r="K1100" i="5"/>
  <c r="L1100" i="5" s="1"/>
  <c r="K23" i="5"/>
  <c r="L23" i="5" s="1"/>
  <c r="K635" i="5"/>
  <c r="L635" i="5" s="1"/>
  <c r="K1243" i="5"/>
  <c r="L1243" i="5" s="1"/>
  <c r="K1073" i="5"/>
  <c r="L1073" i="5" s="1"/>
  <c r="K7" i="5"/>
  <c r="L7" i="5" s="1"/>
  <c r="K319" i="5"/>
  <c r="L319" i="5" s="1"/>
  <c r="K338" i="5"/>
  <c r="L338" i="5" s="1"/>
  <c r="K75" i="5"/>
  <c r="L75" i="5" s="1"/>
  <c r="K329" i="5"/>
  <c r="L329" i="5" s="1"/>
  <c r="K1251" i="5"/>
  <c r="L1251" i="5" s="1"/>
  <c r="K193" i="5"/>
  <c r="L193" i="5" s="1"/>
  <c r="K1631" i="5"/>
  <c r="L1631" i="5" s="1"/>
  <c r="K3003" i="5"/>
  <c r="L3003" i="5" s="1"/>
  <c r="K751" i="5"/>
  <c r="L751" i="5" s="1"/>
  <c r="K265" i="5"/>
  <c r="L265" i="5" s="1"/>
  <c r="K539" i="5"/>
  <c r="L539" i="5" s="1"/>
  <c r="K1423" i="5"/>
  <c r="L1423" i="5" s="1"/>
  <c r="K2003" i="5"/>
  <c r="L2003" i="5" s="1"/>
  <c r="K1659" i="5"/>
  <c r="L1659" i="5" s="1"/>
  <c r="K609" i="5"/>
  <c r="L609" i="5" s="1"/>
  <c r="K843" i="5"/>
  <c r="L843" i="5" s="1"/>
  <c r="K1132" i="5"/>
  <c r="L1132" i="5" s="1"/>
  <c r="K505" i="5"/>
  <c r="L505" i="5" s="1"/>
  <c r="K423" i="5"/>
  <c r="L423" i="5" s="1"/>
  <c r="K2103" i="5"/>
  <c r="L2103" i="5" s="1"/>
  <c r="K1563" i="5"/>
  <c r="L1563" i="5" s="1"/>
  <c r="K1003" i="5"/>
  <c r="L1003" i="5" s="1"/>
  <c r="K19" i="5"/>
  <c r="L19" i="5" s="1"/>
  <c r="K159" i="5"/>
  <c r="L159" i="5" s="1"/>
  <c r="K9" i="5"/>
  <c r="L9" i="5" s="1"/>
  <c r="K745" i="5"/>
  <c r="L745" i="5" s="1"/>
  <c r="K1311" i="5"/>
  <c r="L1311" i="5" s="1"/>
  <c r="K1043" i="5"/>
  <c r="L1043" i="5" s="1"/>
  <c r="K2127" i="5"/>
  <c r="L2127" i="5" s="1"/>
  <c r="K225" i="5"/>
  <c r="L225" i="5" s="1"/>
  <c r="K257" i="5"/>
  <c r="L257" i="5" s="1"/>
  <c r="K761" i="5"/>
  <c r="L761" i="5" s="1"/>
  <c r="K891" i="5"/>
  <c r="L891" i="5" s="1"/>
  <c r="K2007" i="5"/>
  <c r="L2007" i="5" s="1"/>
  <c r="K705" i="5"/>
  <c r="L705" i="5" s="1"/>
  <c r="K379" i="5"/>
  <c r="L379" i="5" s="1"/>
  <c r="K719" i="5"/>
  <c r="L719" i="5" s="1"/>
  <c r="K699" i="5"/>
  <c r="L699" i="5" s="1"/>
  <c r="K999" i="5"/>
  <c r="L999" i="5" s="1"/>
  <c r="K50" i="5"/>
  <c r="L50" i="5" s="1"/>
  <c r="K1491" i="5"/>
  <c r="L1491" i="5" s="1"/>
  <c r="K1907" i="5"/>
  <c r="L1907" i="5" s="1"/>
  <c r="K167" i="5"/>
  <c r="L167" i="5" s="1"/>
  <c r="K295" i="5"/>
  <c r="L295" i="5" s="1"/>
  <c r="K463" i="5"/>
  <c r="L463" i="5" s="1"/>
  <c r="K938" i="5"/>
  <c r="L938" i="5" s="1"/>
  <c r="K523" i="5"/>
  <c r="L523" i="5" s="1"/>
  <c r="K1615" i="5"/>
  <c r="L1615" i="5" s="1"/>
  <c r="K426" i="5"/>
  <c r="L426" i="5" s="1"/>
  <c r="K722" i="5"/>
  <c r="L722" i="5" s="1"/>
  <c r="K831" i="5"/>
  <c r="L831" i="5" s="1"/>
  <c r="K1209" i="5"/>
  <c r="L1209" i="5" s="1"/>
  <c r="K129" i="5"/>
  <c r="L129" i="5" s="1"/>
  <c r="K385" i="5"/>
  <c r="L385" i="5" s="1"/>
  <c r="K137" i="5"/>
  <c r="L137" i="5" s="1"/>
  <c r="K1503" i="5"/>
  <c r="L1503" i="5" s="1"/>
  <c r="K839" i="5"/>
  <c r="L839" i="5" s="1"/>
  <c r="K731" i="5"/>
  <c r="L731" i="5" s="1"/>
  <c r="K458" i="5"/>
  <c r="L458" i="5" s="1"/>
  <c r="K655" i="5"/>
  <c r="L655" i="5" s="1"/>
  <c r="K1515" i="5"/>
  <c r="L1515" i="5" s="1"/>
  <c r="K1607" i="5"/>
  <c r="L1607" i="5" s="1"/>
  <c r="K306" i="5"/>
  <c r="L306" i="5" s="1"/>
  <c r="K657" i="5"/>
  <c r="L657" i="5" s="1"/>
  <c r="K145" i="5"/>
  <c r="L145" i="5" s="1"/>
  <c r="K162" i="5"/>
  <c r="L162" i="5" s="1"/>
  <c r="K946" i="5"/>
  <c r="L946" i="5" s="1"/>
  <c r="K1619" i="5"/>
  <c r="L1619" i="5" s="1"/>
  <c r="K1059" i="5"/>
  <c r="L1059" i="5" s="1"/>
  <c r="K1799" i="5"/>
  <c r="L1799" i="5" s="1"/>
  <c r="K479" i="5"/>
  <c r="L479" i="5" s="1"/>
  <c r="K451" i="5"/>
  <c r="L451" i="5" s="1"/>
  <c r="K803" i="5"/>
  <c r="L803" i="5" s="1"/>
  <c r="K82" i="5"/>
  <c r="L82" i="5" s="1"/>
  <c r="K199" i="5"/>
  <c r="L199" i="5" s="1"/>
  <c r="K1513" i="5"/>
  <c r="L1513" i="5" s="1"/>
  <c r="K715" i="5"/>
  <c r="L715" i="5" s="1"/>
  <c r="K83" i="5"/>
  <c r="L83" i="5" s="1"/>
  <c r="K331" i="5"/>
  <c r="L331" i="5" s="1"/>
  <c r="K487" i="5"/>
  <c r="L487" i="5" s="1"/>
  <c r="K697" i="5"/>
  <c r="L697" i="5" s="1"/>
  <c r="K1250" i="5"/>
  <c r="L1250" i="5" s="1"/>
  <c r="K607" i="5"/>
  <c r="L607" i="5" s="1"/>
  <c r="K514" i="5"/>
  <c r="L514" i="5" s="1"/>
  <c r="K962" i="5"/>
  <c r="L962" i="5" s="1"/>
  <c r="K1299" i="5"/>
  <c r="L1299" i="5" s="1"/>
  <c r="K879" i="5"/>
  <c r="L879" i="5" s="1"/>
  <c r="K498" i="5"/>
  <c r="L498" i="5" s="1"/>
  <c r="K969" i="5"/>
  <c r="L969" i="5" s="1"/>
  <c r="K31" i="5"/>
  <c r="L31" i="5" s="1"/>
  <c r="K377" i="5"/>
  <c r="L377" i="5" s="1"/>
  <c r="K1287" i="5"/>
  <c r="L1287" i="5" s="1"/>
  <c r="K499" i="5"/>
  <c r="L499" i="5" s="1"/>
  <c r="K335" i="5"/>
  <c r="L335" i="5" s="1"/>
  <c r="K179" i="5"/>
  <c r="L179" i="5" s="1"/>
  <c r="K1353" i="5"/>
  <c r="L1353" i="5" s="1"/>
  <c r="K801" i="5"/>
  <c r="L801" i="5" s="1"/>
  <c r="K667" i="5"/>
  <c r="L667" i="5" s="1"/>
  <c r="K1523" i="5"/>
  <c r="L1523" i="5" s="1"/>
  <c r="K95" i="5"/>
  <c r="L95" i="5" s="1"/>
  <c r="K737" i="5"/>
  <c r="L737" i="5" s="1"/>
  <c r="K35" i="5"/>
  <c r="L35" i="5" s="1"/>
  <c r="K407" i="5"/>
  <c r="L407" i="5" s="1"/>
  <c r="K419" i="5"/>
  <c r="L419" i="5" s="1"/>
  <c r="K1123" i="5"/>
  <c r="L1123" i="5" s="1"/>
  <c r="K17" i="5"/>
  <c r="L17" i="5" s="1"/>
  <c r="K1603" i="5"/>
  <c r="L1603" i="5" s="1"/>
  <c r="K259" i="5"/>
  <c r="L259" i="5" s="1"/>
  <c r="K44" i="5"/>
  <c r="L44" i="5" s="1"/>
  <c r="K1139" i="5"/>
  <c r="L1139" i="5" s="1"/>
  <c r="K449" i="5"/>
  <c r="L449" i="5" s="1"/>
  <c r="K39" i="5"/>
  <c r="L39" i="5" s="1"/>
  <c r="K211" i="5"/>
  <c r="L211" i="5" s="1"/>
  <c r="K1106" i="5"/>
  <c r="L1106" i="5" s="1"/>
  <c r="K1935" i="5"/>
  <c r="L1935" i="5" s="1"/>
  <c r="K475" i="5"/>
  <c r="L475" i="5" s="1"/>
  <c r="K1471" i="5"/>
  <c r="L1471" i="5" s="1"/>
  <c r="K67" i="5"/>
  <c r="L67" i="5" s="1"/>
  <c r="K217" i="5"/>
  <c r="L217" i="5" s="1"/>
  <c r="K435" i="5"/>
  <c r="L435" i="5" s="1"/>
  <c r="K391" i="5"/>
  <c r="L391" i="5" s="1"/>
  <c r="K271" i="5"/>
  <c r="L271" i="5" s="1"/>
  <c r="K954" i="5"/>
  <c r="L954" i="5" s="1"/>
  <c r="K915" i="5"/>
  <c r="L915" i="5" s="1"/>
  <c r="K1499" i="5"/>
  <c r="L1499" i="5" s="1"/>
  <c r="K1315" i="5"/>
  <c r="L1315" i="5" s="1"/>
  <c r="K543" i="5"/>
  <c r="L543" i="5" s="1"/>
  <c r="K474" i="5"/>
  <c r="L474" i="5" s="1"/>
  <c r="K353" i="5"/>
  <c r="L353" i="5" s="1"/>
  <c r="K511" i="5"/>
  <c r="L511" i="5" s="1"/>
  <c r="K985" i="5"/>
  <c r="L985" i="5" s="1"/>
  <c r="K71" i="5"/>
  <c r="L71" i="5" s="1"/>
  <c r="K155" i="5"/>
  <c r="L155" i="5" s="1"/>
  <c r="K346" i="5"/>
  <c r="L346" i="5" s="1"/>
  <c r="K473" i="5"/>
  <c r="L473" i="5" s="1"/>
  <c r="K625" i="5"/>
  <c r="L625" i="5" s="1"/>
  <c r="K12" i="5"/>
  <c r="L12" i="5" s="1"/>
  <c r="K2079" i="5"/>
  <c r="L2079" i="5" s="1"/>
  <c r="K1217" i="5"/>
  <c r="L1217" i="5" s="1"/>
  <c r="K18" i="5"/>
  <c r="L18" i="5" s="1"/>
  <c r="K282" i="5"/>
  <c r="L282" i="5" s="1"/>
  <c r="K578" i="5"/>
  <c r="L578" i="5" s="1"/>
  <c r="K218" i="5"/>
  <c r="L218" i="5" s="1"/>
  <c r="K615" i="5"/>
  <c r="L615" i="5" s="1"/>
  <c r="K122" i="5"/>
  <c r="L122" i="5" s="1"/>
  <c r="K691" i="5"/>
  <c r="L691" i="5" s="1"/>
  <c r="K1755" i="5"/>
  <c r="L1755" i="5" s="1"/>
  <c r="K1763" i="5"/>
  <c r="L1763" i="5" s="1"/>
  <c r="K859" i="5"/>
  <c r="L859" i="5" s="1"/>
  <c r="K535" i="5"/>
  <c r="L535" i="5" s="1"/>
  <c r="K283" i="5"/>
  <c r="L283" i="5" s="1"/>
  <c r="K489" i="5"/>
  <c r="L489" i="5" s="1"/>
  <c r="K807" i="5"/>
  <c r="L807" i="5" s="1"/>
  <c r="K689" i="5"/>
  <c r="L689" i="5" s="1"/>
  <c r="K2831" i="5"/>
  <c r="L2831" i="5" s="1"/>
  <c r="K507" i="5"/>
  <c r="L507" i="5" s="1"/>
  <c r="K191" i="5"/>
  <c r="L191" i="5" s="1"/>
  <c r="K1305" i="5"/>
  <c r="L1305" i="5" s="1"/>
  <c r="K1695" i="5"/>
  <c r="L1695" i="5" s="1"/>
  <c r="K659" i="5"/>
  <c r="L659" i="5" s="1"/>
  <c r="K231" i="5"/>
  <c r="L231" i="5" s="1"/>
  <c r="K103" i="5"/>
  <c r="L103" i="5" s="1"/>
  <c r="K187" i="5"/>
  <c r="L187" i="5" s="1"/>
  <c r="K395" i="5"/>
  <c r="L395" i="5" s="1"/>
  <c r="K675" i="5"/>
  <c r="L675" i="5" s="1"/>
  <c r="K194" i="5"/>
  <c r="L194" i="5" s="1"/>
  <c r="K495" i="5"/>
  <c r="L495" i="5" s="1"/>
  <c r="K1655" i="5"/>
  <c r="L1655" i="5" s="1"/>
  <c r="K567" i="5"/>
  <c r="L567" i="5" s="1"/>
  <c r="K1235" i="5"/>
  <c r="L1235" i="5" s="1"/>
  <c r="K51" i="5"/>
  <c r="L51" i="5" s="1"/>
  <c r="K135" i="5"/>
  <c r="L135" i="5" s="1"/>
  <c r="K763" i="5"/>
  <c r="L763" i="5" s="1"/>
  <c r="K953" i="5"/>
  <c r="L953" i="5" s="1"/>
  <c r="K1265" i="5"/>
  <c r="L1265" i="5" s="1"/>
  <c r="K1203" i="5"/>
  <c r="L1203" i="5" s="1"/>
  <c r="K290" i="5"/>
  <c r="L290" i="5" s="1"/>
  <c r="K1823" i="5"/>
  <c r="L1823" i="5" s="1"/>
  <c r="K431" i="5"/>
  <c r="L431" i="5" s="1"/>
  <c r="K399" i="5"/>
  <c r="L399" i="5" s="1"/>
  <c r="K503" i="5"/>
  <c r="L503" i="5" s="1"/>
  <c r="K641" i="5"/>
  <c r="L641" i="5" s="1"/>
  <c r="K703" i="5"/>
  <c r="L703" i="5" s="1"/>
  <c r="K1819" i="5"/>
  <c r="L1819" i="5" s="1"/>
  <c r="K521" i="5"/>
  <c r="L521" i="5" s="1"/>
  <c r="K1313" i="5"/>
  <c r="L1313" i="5" s="1"/>
  <c r="K683" i="5"/>
  <c r="L683" i="5" s="1"/>
  <c r="K1483" i="5"/>
  <c r="L1483" i="5" s="1"/>
  <c r="K323" i="5"/>
  <c r="L323" i="5" s="1"/>
  <c r="K1171" i="5"/>
  <c r="L1171" i="5" s="1"/>
  <c r="K827" i="5"/>
  <c r="L827" i="5" s="1"/>
  <c r="K743" i="5"/>
  <c r="L743" i="5" s="1"/>
  <c r="K74" i="5"/>
  <c r="L74" i="5" s="1"/>
  <c r="K307" i="5"/>
  <c r="L307" i="5" s="1"/>
  <c r="K529" i="5"/>
  <c r="L529" i="5" s="1"/>
  <c r="K825" i="5"/>
  <c r="L825" i="5" s="1"/>
  <c r="K913" i="5"/>
  <c r="L913" i="5" s="1"/>
  <c r="K1575" i="5"/>
  <c r="L1575" i="5" s="1"/>
  <c r="K465" i="5"/>
  <c r="L465" i="5" s="1"/>
  <c r="K937" i="5"/>
  <c r="L937" i="5" s="1"/>
  <c r="K515" i="5"/>
  <c r="L515" i="5" s="1"/>
  <c r="K425" i="5"/>
  <c r="L425" i="5" s="1"/>
  <c r="K43" i="5"/>
  <c r="L43" i="5" s="1"/>
  <c r="K1771" i="5"/>
  <c r="L1771" i="5" s="1"/>
  <c r="K471" i="5"/>
  <c r="L471" i="5" s="1"/>
  <c r="K450" i="5"/>
  <c r="L450" i="5" s="1"/>
  <c r="K76" i="5"/>
  <c r="L76" i="5" s="1"/>
  <c r="K513" i="5"/>
  <c r="L513" i="5" s="1"/>
  <c r="K1083" i="5"/>
  <c r="L1083" i="5" s="1"/>
  <c r="K1783" i="5"/>
  <c r="L1783" i="5" s="1"/>
  <c r="K202" i="5"/>
  <c r="L202" i="5" s="1"/>
  <c r="K553" i="5"/>
  <c r="L553" i="5" s="1"/>
  <c r="K1087" i="5"/>
  <c r="L1087" i="5" s="1"/>
  <c r="K207" i="5"/>
  <c r="L207" i="5" s="1"/>
  <c r="K47" i="5"/>
  <c r="L47" i="5" s="1"/>
  <c r="K617" i="5"/>
  <c r="L617" i="5" s="1"/>
  <c r="K2847" i="5"/>
  <c r="L2847" i="5" s="1"/>
  <c r="K1647" i="5"/>
  <c r="L1647" i="5" s="1"/>
  <c r="K441" i="5"/>
  <c r="L441" i="5" s="1"/>
  <c r="K2191" i="5"/>
  <c r="L2191" i="5" s="1"/>
  <c r="K63" i="5"/>
  <c r="L63" i="5" s="1"/>
  <c r="K147" i="5"/>
  <c r="L147" i="5" s="1"/>
  <c r="K332" i="5"/>
  <c r="L332" i="5" s="1"/>
  <c r="K1193" i="5"/>
  <c r="L1193" i="5" s="1"/>
  <c r="K219" i="5"/>
  <c r="L219" i="5" s="1"/>
  <c r="K415" i="5"/>
  <c r="L415" i="5" s="1"/>
  <c r="K1011" i="5"/>
  <c r="L1011" i="5" s="1"/>
  <c r="K1703" i="5"/>
  <c r="L1703" i="5" s="1"/>
  <c r="K107" i="5"/>
  <c r="L107" i="5" s="1"/>
  <c r="K226" i="5"/>
  <c r="L226" i="5" s="1"/>
  <c r="K2143" i="5"/>
  <c r="L2143" i="5" s="1"/>
  <c r="K793" i="5"/>
  <c r="L793" i="5" s="1"/>
  <c r="K1927" i="5"/>
  <c r="L1927" i="5" s="1"/>
  <c r="K547" i="5"/>
  <c r="L547" i="5" s="1"/>
  <c r="K1241" i="5"/>
  <c r="L1241" i="5" s="1"/>
  <c r="K417" i="5"/>
  <c r="L417" i="5" s="1"/>
  <c r="K3" i="5"/>
  <c r="L3" i="5" s="1"/>
  <c r="K1071" i="5"/>
  <c r="L1071" i="5" s="1"/>
  <c r="K1339" i="5"/>
  <c r="L1339" i="5" s="1"/>
  <c r="K1267" i="5"/>
  <c r="L1267" i="5" s="1"/>
  <c r="K127" i="5"/>
  <c r="L127" i="5" s="1"/>
  <c r="K383" i="5"/>
  <c r="L383" i="5" s="1"/>
  <c r="K1039" i="5"/>
  <c r="L1039" i="5" s="1"/>
  <c r="K2491" i="5"/>
  <c r="L2491" i="5" s="1"/>
  <c r="K873" i="5"/>
  <c r="L873" i="5" s="1"/>
  <c r="K1553" i="5"/>
  <c r="L1553" i="5" s="1"/>
  <c r="K138" i="5"/>
  <c r="L138" i="5" s="1"/>
  <c r="K1063" i="5"/>
  <c r="L1063" i="5" s="1"/>
  <c r="K455" i="5"/>
  <c r="L455" i="5" s="1"/>
  <c r="K1707" i="5"/>
  <c r="L1707" i="5" s="1"/>
  <c r="K481" i="5"/>
  <c r="L481" i="5" s="1"/>
  <c r="K559" i="5"/>
  <c r="L559" i="5" s="1"/>
  <c r="K1153" i="5"/>
  <c r="L1153" i="5" s="1"/>
  <c r="K55" i="5"/>
  <c r="L55" i="5" s="1"/>
  <c r="K170" i="5"/>
  <c r="L170" i="5" s="1"/>
  <c r="K642" i="5"/>
  <c r="L642" i="5" s="1"/>
  <c r="K1259" i="5"/>
  <c r="L1259" i="5" s="1"/>
  <c r="K561" i="5"/>
  <c r="L561" i="5" s="1"/>
  <c r="K883" i="5"/>
  <c r="L883" i="5" s="1"/>
  <c r="K322" i="5"/>
  <c r="L322" i="5" s="1"/>
  <c r="K203" i="5"/>
  <c r="L203" i="5" s="1"/>
  <c r="K298" i="5"/>
  <c r="L298" i="5" s="1"/>
  <c r="K343" i="5"/>
  <c r="L343" i="5" s="1"/>
  <c r="K25" i="5"/>
  <c r="L25" i="5" s="1"/>
  <c r="K1027" i="5"/>
  <c r="L1027" i="5" s="1"/>
  <c r="K769" i="5"/>
  <c r="L769" i="5" s="1"/>
  <c r="K633" i="5"/>
  <c r="L633" i="5" s="1"/>
  <c r="K215" i="5"/>
  <c r="L215" i="5" s="1"/>
  <c r="K355" i="5"/>
  <c r="L355" i="5" s="1"/>
  <c r="K746" i="5"/>
  <c r="L746" i="5" s="1"/>
  <c r="K1955" i="5"/>
  <c r="L1955" i="5" s="1"/>
  <c r="K1479" i="5"/>
  <c r="L1479" i="5" s="1"/>
  <c r="K647" i="5"/>
  <c r="L647" i="5" s="1"/>
  <c r="K2387" i="5"/>
  <c r="L2387" i="5" s="1"/>
  <c r="K303" i="5"/>
  <c r="L303" i="5" s="1"/>
  <c r="K2311" i="5"/>
  <c r="L2311" i="5" s="1"/>
  <c r="K619" i="5"/>
  <c r="L619" i="5" s="1"/>
  <c r="K227" i="5"/>
  <c r="L227" i="5" s="1"/>
  <c r="K1671" i="5"/>
  <c r="L1671" i="5" s="1"/>
  <c r="K251" i="5"/>
  <c r="L251" i="5" s="1"/>
  <c r="K403" i="5"/>
  <c r="L403" i="5" s="1"/>
  <c r="K811" i="5"/>
  <c r="L811" i="5" s="1"/>
  <c r="K1065" i="5"/>
  <c r="L1065" i="5" s="1"/>
  <c r="K99" i="5"/>
  <c r="L99" i="5" s="1"/>
  <c r="K1859" i="5"/>
  <c r="L1859" i="5" s="1"/>
  <c r="K139" i="5"/>
  <c r="L139" i="5" s="1"/>
  <c r="K603" i="5"/>
  <c r="L603" i="5" s="1"/>
  <c r="K537" i="5"/>
  <c r="L537" i="5" s="1"/>
  <c r="K2543" i="5"/>
  <c r="L2543" i="5" s="1"/>
  <c r="K33" i="5"/>
  <c r="L33" i="5" s="1"/>
  <c r="K835" i="5"/>
  <c r="L835" i="5" s="1"/>
  <c r="K87" i="5"/>
  <c r="L87" i="5" s="1"/>
  <c r="K171" i="5"/>
  <c r="L171" i="5" s="1"/>
  <c r="K263" i="5"/>
  <c r="L263" i="5" s="1"/>
  <c r="K367" i="5"/>
  <c r="L367" i="5" s="1"/>
  <c r="K1017" i="5"/>
  <c r="L1017" i="5" s="1"/>
  <c r="K1999" i="5"/>
  <c r="L1999" i="5" s="1"/>
  <c r="K131" i="5"/>
  <c r="L131" i="5" s="1"/>
  <c r="K1611" i="5"/>
  <c r="L1611" i="5" s="1"/>
  <c r="K1427" i="5"/>
  <c r="L1427" i="5" s="1"/>
  <c r="K243" i="5"/>
  <c r="L243" i="5" s="1"/>
  <c r="K267" i="5"/>
  <c r="L267" i="5" s="1"/>
  <c r="K130" i="5"/>
  <c r="L130" i="5" s="1"/>
  <c r="K2115" i="5"/>
  <c r="L2115" i="5" s="1"/>
  <c r="K371" i="5"/>
  <c r="L371" i="5" s="1"/>
  <c r="K1419" i="5"/>
  <c r="L1419" i="5" s="1"/>
  <c r="K305" i="5"/>
  <c r="L305" i="5" s="1"/>
  <c r="K34" i="5"/>
  <c r="L34" i="5" s="1"/>
  <c r="K119" i="5"/>
  <c r="L119" i="5" s="1"/>
  <c r="K299" i="5"/>
  <c r="L299" i="5" s="1"/>
  <c r="K555" i="5"/>
  <c r="L555" i="5" s="1"/>
  <c r="K911" i="5"/>
  <c r="L911" i="5" s="1"/>
  <c r="K1347" i="5"/>
  <c r="L1347" i="5" s="1"/>
  <c r="K2083" i="5"/>
  <c r="L2083" i="5" s="1"/>
  <c r="K311" i="5"/>
  <c r="L311" i="5" s="1"/>
  <c r="K979" i="5"/>
  <c r="L979" i="5" s="1"/>
  <c r="K79" i="5"/>
  <c r="L79" i="5" s="1"/>
  <c r="K649" i="5"/>
  <c r="L649" i="5" s="1"/>
  <c r="K3283" i="5"/>
  <c r="L3283" i="5" s="1"/>
  <c r="K1691" i="5"/>
  <c r="L1691" i="5" s="1"/>
  <c r="K66" i="5"/>
  <c r="L66" i="5" s="1"/>
  <c r="K239" i="5"/>
  <c r="L239" i="5" s="1"/>
  <c r="K467" i="5"/>
  <c r="L467" i="5" s="1"/>
  <c r="K1202" i="5"/>
  <c r="L1202" i="5" s="1"/>
  <c r="K1451" i="5"/>
  <c r="L1451" i="5" s="1"/>
  <c r="K1923" i="5"/>
  <c r="L1923" i="5" s="1"/>
  <c r="K143" i="5"/>
  <c r="L143" i="5" s="1"/>
  <c r="K255" i="5"/>
  <c r="L255" i="5" s="1"/>
  <c r="K497" i="5"/>
  <c r="L497" i="5" s="1"/>
  <c r="K975" i="5"/>
  <c r="L975" i="5" s="1"/>
  <c r="K186" i="5"/>
  <c r="L186" i="5" s="1"/>
  <c r="K2039" i="5"/>
  <c r="L2039" i="5" s="1"/>
  <c r="K1355" i="5"/>
  <c r="L1355" i="5" s="1"/>
  <c r="K370" i="5"/>
  <c r="L370" i="5" s="1"/>
  <c r="K809" i="5"/>
  <c r="L809" i="5" s="1"/>
  <c r="K1111" i="5"/>
  <c r="L1111" i="5" s="1"/>
  <c r="K593" i="5"/>
  <c r="L593" i="5" s="1"/>
  <c r="K11" i="5"/>
  <c r="L11" i="5" s="1"/>
  <c r="K98" i="5"/>
  <c r="L98" i="5" s="1"/>
  <c r="K274" i="5"/>
  <c r="L274" i="5" s="1"/>
  <c r="K386" i="5"/>
  <c r="L386" i="5" s="1"/>
  <c r="K665" i="5"/>
  <c r="L665" i="5" s="1"/>
  <c r="K1777" i="5"/>
  <c r="L1777" i="5" s="1"/>
  <c r="K183" i="5"/>
  <c r="L183" i="5" s="1"/>
  <c r="K865" i="5"/>
  <c r="L865" i="5" s="1"/>
  <c r="K315" i="5"/>
  <c r="L315" i="5" s="1"/>
  <c r="K457" i="5"/>
  <c r="L457" i="5" s="1"/>
  <c r="K594" i="5"/>
  <c r="L594" i="5" s="1"/>
  <c r="K409" i="5"/>
  <c r="L409" i="5" s="1"/>
  <c r="K123" i="5"/>
  <c r="L123" i="5" s="1"/>
  <c r="K1971" i="5"/>
  <c r="L1971" i="5" s="1"/>
  <c r="K177" i="5"/>
  <c r="L177" i="5" s="1"/>
  <c r="K195" i="5"/>
  <c r="L195" i="5" s="1"/>
  <c r="K1587" i="5"/>
  <c r="L1587" i="5" s="1"/>
  <c r="K1679" i="5"/>
  <c r="L1679" i="5" s="1"/>
  <c r="K849" i="5"/>
  <c r="L849" i="5" s="1"/>
  <c r="K889" i="5"/>
  <c r="L889" i="5" s="1"/>
  <c r="K91" i="5"/>
  <c r="L91" i="5" s="1"/>
  <c r="K1271" i="5"/>
  <c r="L1271" i="5" s="1"/>
  <c r="K899" i="5"/>
  <c r="L899" i="5" s="1"/>
  <c r="K15" i="5"/>
  <c r="L15" i="5" s="1"/>
  <c r="K929" i="5"/>
  <c r="L929" i="5" s="1"/>
  <c r="K723" i="5"/>
  <c r="L723" i="5" s="1"/>
  <c r="K1651" i="5"/>
  <c r="L1651" i="5" s="1"/>
  <c r="K1459" i="5"/>
  <c r="L1459" i="5" s="1"/>
  <c r="K1867" i="5"/>
  <c r="L1867" i="5" s="1"/>
  <c r="K1721" i="5"/>
  <c r="L1721" i="5" s="1"/>
  <c r="K279" i="5"/>
  <c r="L279" i="5" s="1"/>
  <c r="K210" i="5"/>
  <c r="L210" i="5" s="1"/>
  <c r="K111" i="5"/>
  <c r="L111" i="5" s="1"/>
  <c r="K59" i="5"/>
  <c r="L59" i="5" s="1"/>
  <c r="K1179" i="5"/>
  <c r="L1179" i="5" s="1"/>
  <c r="K2243" i="5"/>
  <c r="L2243" i="5" s="1"/>
  <c r="K1387" i="5"/>
  <c r="L1387" i="5" s="1"/>
  <c r="K291" i="5"/>
  <c r="L291" i="5" s="1"/>
  <c r="K673" i="5"/>
  <c r="L673" i="5" s="1"/>
  <c r="K26" i="5"/>
  <c r="L26" i="5" s="1"/>
  <c r="K563" i="5"/>
  <c r="L563" i="5" s="1"/>
  <c r="K2391" i="5"/>
  <c r="L2391" i="5" s="1"/>
  <c r="K327" i="5"/>
  <c r="L327" i="5" s="1"/>
  <c r="K359" i="5"/>
  <c r="L359" i="5" s="1"/>
  <c r="K819" i="5"/>
  <c r="L819" i="5" s="1"/>
  <c r="K945" i="5"/>
  <c r="L945" i="5" s="1"/>
  <c r="K175" i="5"/>
  <c r="L175" i="5" s="1"/>
  <c r="K681" i="5"/>
  <c r="L681"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<sst xmlns="http://schemas.openxmlformats.org/spreadsheetml/2006/main" count="101304" uniqueCount="5402">
  <si>
    <t>Company</t>
  </si>
  <si>
    <t>Location</t>
  </si>
  <si>
    <t>Date</t>
  </si>
  <si>
    <t>Time</t>
  </si>
  <si>
    <t>Rocket</t>
  </si>
  <si>
    <t>Mission</t>
  </si>
  <si>
    <t>RocketStatus</t>
  </si>
  <si>
    <t>Price</t>
  </si>
  <si>
    <t>MissionStatus</t>
  </si>
  <si>
    <t>RVSN USSR</t>
  </si>
  <si>
    <t>Site 1/5, Baikonur Cosmodrome, Kazakhstan</t>
  </si>
  <si>
    <t>Sputnik 8K71PS</t>
  </si>
  <si>
    <t>Sputnik-1</t>
  </si>
  <si>
    <t>Retired</t>
  </si>
  <si>
    <t/>
  </si>
  <si>
    <t>Success</t>
  </si>
  <si>
    <t>Sputnik-2</t>
  </si>
  <si>
    <t>US Navy</t>
  </si>
  <si>
    <t>LC-18A, Cape Canaveral AFS, Florida, USA</t>
  </si>
  <si>
    <t>Vanguard</t>
  </si>
  <si>
    <t>Vanguard TV3</t>
  </si>
  <si>
    <t>Failure</t>
  </si>
  <si>
    <t>AMBA</t>
  </si>
  <si>
    <t>LC-26A, Cape Canaveral AFS, Florida, USA</t>
  </si>
  <si>
    <t>Juno I</t>
  </si>
  <si>
    <t>Explorer 1</t>
  </si>
  <si>
    <t>Vanguard TV3BU</t>
  </si>
  <si>
    <t>Explorer 2</t>
  </si>
  <si>
    <t>Vanguard 1</t>
  </si>
  <si>
    <t>LC-5, Cape Canaveral AFS, Florida, USA</t>
  </si>
  <si>
    <t>Explorer 3</t>
  </si>
  <si>
    <t>Sputnik 8A91</t>
  </si>
  <si>
    <t>Sputnik-3 #1</t>
  </si>
  <si>
    <t>Vanguard TV5</t>
  </si>
  <si>
    <t>Sputnik-3 #2</t>
  </si>
  <si>
    <t>Vanguard SLV-1</t>
  </si>
  <si>
    <t>Vanguard SLV-2</t>
  </si>
  <si>
    <t>Douglas F4D Skyray, Naval Air Station Point Mugu, California, USA</t>
  </si>
  <si>
    <t>NOTS-EV-1 Pilot II</t>
  </si>
  <si>
    <t>Pilot-1 (D1)</t>
  </si>
  <si>
    <t>Explorer 4</t>
  </si>
  <si>
    <t>Pilot-2 (D2)</t>
  </si>
  <si>
    <t>US Air Force</t>
  </si>
  <si>
    <t>SLC-17A, Cape Canaveral AFS, Florida, USA</t>
  </si>
  <si>
    <t>Thor-DM 18 Able I</t>
  </si>
  <si>
    <t>Pioneer 0</t>
  </si>
  <si>
    <t>Pilot-3 (D3)</t>
  </si>
  <si>
    <t>Explorer 5</t>
  </si>
  <si>
    <t>Pilot-4 (R1)</t>
  </si>
  <si>
    <t>Pilot-5 (R2)</t>
  </si>
  <si>
    <t>Pilot-6 (R3</t>
  </si>
  <si>
    <t>Vostok</t>
  </si>
  <si>
    <t>E-1 nâ€ Â­1 (Luna-1)</t>
  </si>
  <si>
    <t>Vanguard SLV-3</t>
  </si>
  <si>
    <t>NASA</t>
  </si>
  <si>
    <t>Pioneer 1</t>
  </si>
  <si>
    <t>Partial Failure</t>
  </si>
  <si>
    <t>E-1 nâ€ Â­2 (Luna-1)</t>
  </si>
  <si>
    <t>Beacon 1</t>
  </si>
  <si>
    <t>Pioneer 2</t>
  </si>
  <si>
    <t>E-1 nâ€ Â­3 (Luna-1)</t>
  </si>
  <si>
    <t>Juno II</t>
  </si>
  <si>
    <t>Pioneer 3</t>
  </si>
  <si>
    <t>LC-11, Cape Canaveral AFS, Florida, USA</t>
  </si>
  <si>
    <t>SM-65B Atlas</t>
  </si>
  <si>
    <t>SCORE</t>
  </si>
  <si>
    <t>Luna-1</t>
  </si>
  <si>
    <t>Vanguard 2</t>
  </si>
  <si>
    <t>SLC-1W (75-3-4), Vandenberg AFB, California, USA</t>
  </si>
  <si>
    <t>Thor-DM18 Agena-A</t>
  </si>
  <si>
    <t>Discoverer 1</t>
  </si>
  <si>
    <t>Discoverer 2</t>
  </si>
  <si>
    <t>Vanguard SLV-5</t>
  </si>
  <si>
    <t>Discoverer 3</t>
  </si>
  <si>
    <t>E-1A nâ€ Â­1 (Luna-2)</t>
  </si>
  <si>
    <t>Vanguard SLV-6</t>
  </si>
  <si>
    <t>SLC-1E (75-3-5), Vandenberg AFB, California, USA</t>
  </si>
  <si>
    <t>Discoverer 4</t>
  </si>
  <si>
    <t>Thor DM-18 Able-III</t>
  </si>
  <si>
    <t>Explorer 6</t>
  </si>
  <si>
    <t>Discoverer 5</t>
  </si>
  <si>
    <t>Discoverer 6</t>
  </si>
  <si>
    <t>LC-14, Cape Canaveral AFS, Florida, USA</t>
  </si>
  <si>
    <t>Atlas-D Mercury</t>
  </si>
  <si>
    <t>Big Joe 1</t>
  </si>
  <si>
    <t>Luna-2</t>
  </si>
  <si>
    <t>Thor DM-18 Able-II</t>
  </si>
  <si>
    <t>Transit 1A</t>
  </si>
  <si>
    <t>Vanguard 3</t>
  </si>
  <si>
    <t>Luna-3</t>
  </si>
  <si>
    <t>Discoverer 7</t>
  </si>
  <si>
    <t>Discoverer 8</t>
  </si>
  <si>
    <t>General Dynamics</t>
  </si>
  <si>
    <t>Atlas-D Able</t>
  </si>
  <si>
    <t>Pioneer P-3</t>
  </si>
  <si>
    <t>Discoverer 9</t>
  </si>
  <si>
    <t>Discoverer 10</t>
  </si>
  <si>
    <t>Atlas-LV3 Agena-A</t>
  </si>
  <si>
    <t>Midas 1</t>
  </si>
  <si>
    <t>Thor DM-18 Able-IV</t>
  </si>
  <si>
    <t>Pioneer 5</t>
  </si>
  <si>
    <t>TIROS-1</t>
  </si>
  <si>
    <t>SLC-17B, Cape Canaveral AFS, Florida, USA</t>
  </si>
  <si>
    <t>Thor-DM21 Ablestar</t>
  </si>
  <si>
    <t>Transit 1B</t>
  </si>
  <si>
    <t>E-3 nâ€ Â­2 (Luna-3)</t>
  </si>
  <si>
    <t>Discoverer 11</t>
  </si>
  <si>
    <t>E-3 nâ€ Â­3 (Luna-3)</t>
  </si>
  <si>
    <t>Thor DM-19 Delta</t>
  </si>
  <si>
    <t>Echo 1</t>
  </si>
  <si>
    <t>Korabl-Sputnik 1</t>
  </si>
  <si>
    <t>Midas 2</t>
  </si>
  <si>
    <t>Transit 2A &amp; GRAB-1</t>
  </si>
  <si>
    <t>Discoverer 12</t>
  </si>
  <si>
    <t>1K nâ€ Â­2 (Korabl-Sputnik 2)</t>
  </si>
  <si>
    <t>Mercury-Atlas 1 (MA-1)</t>
  </si>
  <si>
    <t>Discoverer 13</t>
  </si>
  <si>
    <t>Echo 1A</t>
  </si>
  <si>
    <t>Discoverer 14</t>
  </si>
  <si>
    <t>Courier 1A</t>
  </si>
  <si>
    <t>Korabl-Sputnik 2</t>
  </si>
  <si>
    <t>Discoverer 15</t>
  </si>
  <si>
    <t>LC-12, Cape Canaveral AFS, Florida, USA</t>
  </si>
  <si>
    <t>Pioneer P-30</t>
  </si>
  <si>
    <t>Courier 1B</t>
  </si>
  <si>
    <t>Molniya</t>
  </si>
  <si>
    <t>1M nâ€ Â­1 (Marsnik 1)</t>
  </si>
  <si>
    <t>SLC-3W, Vandenberg AFB, California, USA</t>
  </si>
  <si>
    <t>Samos 1</t>
  </si>
  <si>
    <t>1M nâ€ Â­2 (Marsnik 2)</t>
  </si>
  <si>
    <t>Thor DM-21 Agena-B</t>
  </si>
  <si>
    <t>Discoverer 16</t>
  </si>
  <si>
    <t>Discoverer 17</t>
  </si>
  <si>
    <t>Mercury-Redstone</t>
  </si>
  <si>
    <t>Mercury-Redstone 1 (MR-1)</t>
  </si>
  <si>
    <t>TIROS-2</t>
  </si>
  <si>
    <t>Transit 3A &amp; GRAB-2</t>
  </si>
  <si>
    <t>Korabl-Sputnik 3</t>
  </si>
  <si>
    <t>LA-3, Wallops Flight Facility, Virginia, USA</t>
  </si>
  <si>
    <t>Scout X-1</t>
  </si>
  <si>
    <t>Explorer (S-56)</t>
  </si>
  <si>
    <t>Discoverer 18</t>
  </si>
  <si>
    <t>Pioneer P-31</t>
  </si>
  <si>
    <t>Mercury-Redstone 1A (MR-1A)</t>
  </si>
  <si>
    <t>Discoverer 19</t>
  </si>
  <si>
    <t>1K nâ€ Â­5 (Korabl-Sputnik 3)</t>
  </si>
  <si>
    <t>Mercury-Redstone 2 (MR-2)</t>
  </si>
  <si>
    <t>Samos 2</t>
  </si>
  <si>
    <t>1VA nâ€ Â­1 (Venera 1)</t>
  </si>
  <si>
    <t>Venera 1</t>
  </si>
  <si>
    <t>Explorer 9 (S-56A)</t>
  </si>
  <si>
    <t>Discoverer 20</t>
  </si>
  <si>
    <t>Discoverer 21</t>
  </si>
  <si>
    <t>Mercury-Atlas 2 (MA-2)</t>
  </si>
  <si>
    <t>Transit 3B &amp; Lofti 1</t>
  </si>
  <si>
    <t>Korabl-Sputnik 4</t>
  </si>
  <si>
    <t>Mercury-Redstone BD (MR-BD)</t>
  </si>
  <si>
    <t>Korabl-Sputnik 5</t>
  </si>
  <si>
    <t>Explorer 10</t>
  </si>
  <si>
    <t>Discoverer 22</t>
  </si>
  <si>
    <t>Discoverer 23</t>
  </si>
  <si>
    <t>Vostok 1</t>
  </si>
  <si>
    <t>Mercury-Atlas 3 (MA-3)</t>
  </si>
  <si>
    <t>Freedom 7 (MR-3)</t>
  </si>
  <si>
    <t>Discoverer 24</t>
  </si>
  <si>
    <t>SLC-2E (75-1-1), Vandenberg AFB, California, USA</t>
  </si>
  <si>
    <t>Discoverer 25</t>
  </si>
  <si>
    <t>Transit 4A, Injun 1 &amp; GRAB-3</t>
  </si>
  <si>
    <t>Explorer (S-55)</t>
  </si>
  <si>
    <t>Discoverer 26</t>
  </si>
  <si>
    <t>TIROS-3</t>
  </si>
  <si>
    <t>SLC-3E, Vandenberg AFB, California, USA</t>
  </si>
  <si>
    <t>Atlas-LV3 Agena-B</t>
  </si>
  <si>
    <t>Midas 3</t>
  </si>
  <si>
    <t>Liberty Bell 7 (MR-4)</t>
  </si>
  <si>
    <t>Discoverer 27</t>
  </si>
  <si>
    <t>Discoverer 28</t>
  </si>
  <si>
    <t>Vostok 2</t>
  </si>
  <si>
    <t>Explorer 12</t>
  </si>
  <si>
    <t>Ranger 1</t>
  </si>
  <si>
    <t>Explorer 13</t>
  </si>
  <si>
    <t>Discoverer 29</t>
  </si>
  <si>
    <t>Samos 3</t>
  </si>
  <si>
    <t>Discoverer 30</t>
  </si>
  <si>
    <t>Mercury-Atlas 4 (MA-4)</t>
  </si>
  <si>
    <t>Discoverer 31</t>
  </si>
  <si>
    <t>Discoverer 32</t>
  </si>
  <si>
    <t>Midas 4</t>
  </si>
  <si>
    <t>Discoverer 33</t>
  </si>
  <si>
    <t>Mayak-2, Kapustin Yar, Russia</t>
  </si>
  <si>
    <t>Cosmos-2I (63S1)</t>
  </si>
  <si>
    <t>DS-1 1</t>
  </si>
  <si>
    <t>LC-18B, Cape Canaveral AFS, Florida, USA</t>
  </si>
  <si>
    <t>Blue Scout II</t>
  </si>
  <si>
    <t>Mercury-Scout 1 (MS-1)</t>
  </si>
  <si>
    <t>Discoverer 34</t>
  </si>
  <si>
    <t>Discoverer 35</t>
  </si>
  <si>
    <t>Transit 4B &amp; TRAAC</t>
  </si>
  <si>
    <t>Ranger 2</t>
  </si>
  <si>
    <t>Samos 4</t>
  </si>
  <si>
    <t>Mercury-Atlas 5 (MA-5)</t>
  </si>
  <si>
    <t>Zenit-2 nâ€ Â­1</t>
  </si>
  <si>
    <t>Discoverer 36 &amp; Oscar 1</t>
  </si>
  <si>
    <t>DS-1 2</t>
  </si>
  <si>
    <t>Samos 5</t>
  </si>
  <si>
    <t>Discoverer 37</t>
  </si>
  <si>
    <t>LOFTI-2A &amp; Others</t>
  </si>
  <si>
    <t>Ranger 3</t>
  </si>
  <si>
    <t>TIROS-4</t>
  </si>
  <si>
    <t>Friendship 7 (MA-6)</t>
  </si>
  <si>
    <t>FTV 2301</t>
  </si>
  <si>
    <t>Discoverer 38</t>
  </si>
  <si>
    <t>OSO-1</t>
  </si>
  <si>
    <t>Samos 6</t>
  </si>
  <si>
    <t>Cosmos 1</t>
  </si>
  <si>
    <t>Cosmos 2</t>
  </si>
  <si>
    <t>Midas 5</t>
  </si>
  <si>
    <t>Discoverer 39</t>
  </si>
  <si>
    <t>Ranger 4</t>
  </si>
  <si>
    <t>Cosmos 3</t>
  </si>
  <si>
    <t>Cosmos 4</t>
  </si>
  <si>
    <t>Scout X-2</t>
  </si>
  <si>
    <t>Solrad 4B</t>
  </si>
  <si>
    <t>Ariel 1</t>
  </si>
  <si>
    <t>Samos 7</t>
  </si>
  <si>
    <t>FTV 1125</t>
  </si>
  <si>
    <t>SLC-36A, Cape Canaveral AFS, Florida, USA</t>
  </si>
  <si>
    <t>Atlas-LV3C Centaur-A</t>
  </si>
  <si>
    <t>AC-1 (Test Vehicle)</t>
  </si>
  <si>
    <t>ANNA 1A</t>
  </si>
  <si>
    <t>FTV 1126</t>
  </si>
  <si>
    <t>Aurora 7 (MA-7)</t>
  </si>
  <si>
    <t>SLC-5, Vandenberg AFB, California, USA</t>
  </si>
  <si>
    <t>Scout X-2M</t>
  </si>
  <si>
    <t>DSAP-1 F1 (Program 35)</t>
  </si>
  <si>
    <t>Cosmos 5</t>
  </si>
  <si>
    <t>FTV 1128</t>
  </si>
  <si>
    <t>Vostok-2</t>
  </si>
  <si>
    <t>Zenit-2 nâ€ Â­3</t>
  </si>
  <si>
    <t>FTV 1127 &amp; Oscar 2</t>
  </si>
  <si>
    <t>Samos 8</t>
  </si>
  <si>
    <t>FTV 2312</t>
  </si>
  <si>
    <t>TIROS-5</t>
  </si>
  <si>
    <t>FTV 1129</t>
  </si>
  <si>
    <t>Thor DM-21 Agena-D</t>
  </si>
  <si>
    <t>FTV 1151</t>
  </si>
  <si>
    <t>Cosmos 6</t>
  </si>
  <si>
    <t>Telstar 1</t>
  </si>
  <si>
    <t>Samos 9</t>
  </si>
  <si>
    <t>FTV 1130</t>
  </si>
  <si>
    <t>Mariner 1</t>
  </si>
  <si>
    <t>FTV 1131</t>
  </si>
  <si>
    <t>Cosmos 7</t>
  </si>
  <si>
    <t>FTV 1152</t>
  </si>
  <si>
    <t>Samos 10</t>
  </si>
  <si>
    <t>Vostok 3</t>
  </si>
  <si>
    <t>Vostok 4</t>
  </si>
  <si>
    <t>Cosmos 8</t>
  </si>
  <si>
    <t>DSAP-1 F2 (Program 35)</t>
  </si>
  <si>
    <t>2MV-1 nâ€ Â­1 (Venera 2)</t>
  </si>
  <si>
    <t>Mariner 2</t>
  </si>
  <si>
    <t>SLC-2W, Vandenberg AFB, California, USA</t>
  </si>
  <si>
    <t>FTV 1153</t>
  </si>
  <si>
    <t>2MV-1 nâ€ Â­2 (Venera 2)</t>
  </si>
  <si>
    <t>FTV 1132</t>
  </si>
  <si>
    <t>2MV-2 nâ€ Â­1 (Venera 2)</t>
  </si>
  <si>
    <t>FTV 1133 &amp; ERS-2</t>
  </si>
  <si>
    <t>TIROS-6</t>
  </si>
  <si>
    <t>Cosmos 9</t>
  </si>
  <si>
    <t>Alouette 1 &amp; TAVE</t>
  </si>
  <si>
    <t>FTV 1154</t>
  </si>
  <si>
    <t>Delta A</t>
  </si>
  <si>
    <t>Explorer 14</t>
  </si>
  <si>
    <t>Sigma 7 (MA-8)</t>
  </si>
  <si>
    <t>FTV 1134</t>
  </si>
  <si>
    <t>Cosmos 10</t>
  </si>
  <si>
    <t>Ranger 5</t>
  </si>
  <si>
    <t>Cosmos 11</t>
  </si>
  <si>
    <t>2MV-4 nâ€ Â­1 (Mars 1)</t>
  </si>
  <si>
    <t>1MS #2</t>
  </si>
  <si>
    <t>STARAD</t>
  </si>
  <si>
    <t>Explorer 15</t>
  </si>
  <si>
    <t>ANNA 1B</t>
  </si>
  <si>
    <t>Mars 1</t>
  </si>
  <si>
    <t>2MV-3 nâ€ Â­1 (Mars 2)</t>
  </si>
  <si>
    <t>FTV 1136</t>
  </si>
  <si>
    <t>Samos 11</t>
  </si>
  <si>
    <t>FTV 1135</t>
  </si>
  <si>
    <t>FTV 1155</t>
  </si>
  <si>
    <t>Injun 3 &amp; Others</t>
  </si>
  <si>
    <t>Delta B</t>
  </si>
  <si>
    <t>Relay 1</t>
  </si>
  <si>
    <t>FTV 1156</t>
  </si>
  <si>
    <t>Scout X-3</t>
  </si>
  <si>
    <t>Explorer 16 (S-55B)</t>
  </si>
  <si>
    <t>Midas 6</t>
  </si>
  <si>
    <t>Transit-5A 1</t>
  </si>
  <si>
    <t>Cosmos 12</t>
  </si>
  <si>
    <t>E-6 nâ€ Â­1 (Luna 4)</t>
  </si>
  <si>
    <t>E-6 nâ€ Â­2 (Luna 4)</t>
  </si>
  <si>
    <t>Scout X-3M</t>
  </si>
  <si>
    <t>DSAP-1 F3 (Program 35)</t>
  </si>
  <si>
    <t>Cosmos 13</t>
  </si>
  <si>
    <t>Luna 4</t>
  </si>
  <si>
    <t>Transit-5A 2</t>
  </si>
  <si>
    <t>DS-P1 #2</t>
  </si>
  <si>
    <t>Cosmos 14</t>
  </si>
  <si>
    <t>Cosmos 15</t>
  </si>
  <si>
    <t>DSAP-1 F4 (Program 35)</t>
  </si>
  <si>
    <t>Cosmos 16</t>
  </si>
  <si>
    <t>Midas 7</t>
  </si>
  <si>
    <t>Faith 7 (MA-9)</t>
  </si>
  <si>
    <t>Cosmos 17</t>
  </si>
  <si>
    <t>Cosmos 18</t>
  </si>
  <si>
    <t>DS-MT #1</t>
  </si>
  <si>
    <t>Midas 8</t>
  </si>
  <si>
    <t>Vostok 5</t>
  </si>
  <si>
    <t>Transit-5A 3</t>
  </si>
  <si>
    <t>Vostok 6</t>
  </si>
  <si>
    <t>Scout X-4</t>
  </si>
  <si>
    <t>CRL-1 (GRS)</t>
  </si>
  <si>
    <t>Zenit-2 nâ€ Â­12</t>
  </si>
  <si>
    <t>SLC-4W, Vandenberg AFB, California, USA</t>
  </si>
  <si>
    <t>Atlas-LV3 Agena-D</t>
  </si>
  <si>
    <t>KH-7 Gambit 4001</t>
  </si>
  <si>
    <t>Midas 9</t>
  </si>
  <si>
    <t>Cosmos 19</t>
  </si>
  <si>
    <t>DS-A1 #3</t>
  </si>
  <si>
    <t>KH-7 Gambit 4002</t>
  </si>
  <si>
    <t>Scout X-2B</t>
  </si>
  <si>
    <t>DSAP-1 F5 (Program 35)</t>
  </si>
  <si>
    <t>LC-13, Cape Canaveral AFS, Florida, USA</t>
  </si>
  <si>
    <t>Vela 1A/1B</t>
  </si>
  <si>
    <t>Cosmos 20</t>
  </si>
  <si>
    <t>DS-A1 #4</t>
  </si>
  <si>
    <t>KH-7 Gambit 4003</t>
  </si>
  <si>
    <t>Poliot</t>
  </si>
  <si>
    <t>Poliot-1</t>
  </si>
  <si>
    <t>Cosmos 21</t>
  </si>
  <si>
    <t>Voskhod</t>
  </si>
  <si>
    <t>Cosmos 22</t>
  </si>
  <si>
    <t>Atlas-LV3C Centaur-B</t>
  </si>
  <si>
    <t>AC-2 (Test Vehicle)</t>
  </si>
  <si>
    <t>Zenit-2 nâ€ Â­14</t>
  </si>
  <si>
    <t>Cosmos 23</t>
  </si>
  <si>
    <t>KH-7 Gambit 4004</t>
  </si>
  <si>
    <t>Cosmos 24</t>
  </si>
  <si>
    <t>Explorer 19 (AD-A)</t>
  </si>
  <si>
    <t>LC-34, Cape Canaveral AFS, Florida, USA</t>
  </si>
  <si>
    <t>Saturn I</t>
  </si>
  <si>
    <t>SA-5</t>
  </si>
  <si>
    <t>Elektron 1 &amp; 2</t>
  </si>
  <si>
    <t>Ranger 6</t>
  </si>
  <si>
    <t>3MV-1 nâ€ Â­2 (Zond 1)</t>
  </si>
  <si>
    <t>KH-7 Gambit 4005</t>
  </si>
  <si>
    <t>Cosmos 25</t>
  </si>
  <si>
    <t>KH-7 Gambit 4006</t>
  </si>
  <si>
    <t>Cosmos 26</t>
  </si>
  <si>
    <t>E-6 nâ€ Â­6</t>
  </si>
  <si>
    <t>Cosmos 27</t>
  </si>
  <si>
    <t>Zond 1</t>
  </si>
  <si>
    <t>Site 31/6, Baikonur Cosmodrome, Kazakhstan</t>
  </si>
  <si>
    <t>Cosmos 28</t>
  </si>
  <si>
    <t>LC-19, Cape Canaveral AFS, Florida, USA</t>
  </si>
  <si>
    <t>Titan II GLV</t>
  </si>
  <si>
    <t>Gemini 1</t>
  </si>
  <si>
    <t>Poliot-2</t>
  </si>
  <si>
    <t>E-6 nâ€ Â­5 (Luna 5)</t>
  </si>
  <si>
    <t>KH-7 Gambit 4007</t>
  </si>
  <si>
    <t>Cosmos 29</t>
  </si>
  <si>
    <t>Cosmos 30</t>
  </si>
  <si>
    <t>KH-7 Gambit 4008</t>
  </si>
  <si>
    <t>SLC-37B, Cape Canaveral AFS, Florida, USA</t>
  </si>
  <si>
    <t>A-101</t>
  </si>
  <si>
    <t>Molniya-1 nâ€ Â­1</t>
  </si>
  <si>
    <t>Cosmos 31</t>
  </si>
  <si>
    <t>Cosmos 32</t>
  </si>
  <si>
    <t>Cosmos 33</t>
  </si>
  <si>
    <t>Atlas-LV3C Centaur-C</t>
  </si>
  <si>
    <t>AC-3 (Test Vehicle)</t>
  </si>
  <si>
    <t>Cosmos 34</t>
  </si>
  <si>
    <t>KH-7 Gambit 4009</t>
  </si>
  <si>
    <t>Elektron 3 &amp; 4</t>
  </si>
  <si>
    <t>Cosmos 35</t>
  </si>
  <si>
    <t>Vela 2A/2B</t>
  </si>
  <si>
    <t>Ranger 7</t>
  </si>
  <si>
    <t>Cosmos 36</t>
  </si>
  <si>
    <t>Cosmos 37</t>
  </si>
  <si>
    <t>SLC-4E, Vandenberg AFB, California, USA</t>
  </si>
  <si>
    <t>Atlas-SLV3 Agena-D</t>
  </si>
  <si>
    <t>KH-7 Gambit 4010</t>
  </si>
  <si>
    <t>Site 41/15, Baikonur Cosmodrome, Kazakhstan</t>
  </si>
  <si>
    <t>Cosmos-1 (65S3)</t>
  </si>
  <si>
    <t>Cosmos 38, 39 &amp; 40</t>
  </si>
  <si>
    <t>Cosmos 41</t>
  </si>
  <si>
    <t>Cosmos 42 &amp; 43</t>
  </si>
  <si>
    <t>Vostok-2M</t>
  </si>
  <si>
    <t>Cosmos 44</t>
  </si>
  <si>
    <t>SLC-20, Cape Canaveral AFS, Florida, USA</t>
  </si>
  <si>
    <t>Titan IIIA</t>
  </si>
  <si>
    <t>Transtage 1</t>
  </si>
  <si>
    <t>63.23</t>
  </si>
  <si>
    <t>OGO 1</t>
  </si>
  <si>
    <t>Cosmos 45</t>
  </si>
  <si>
    <t>A-102</t>
  </si>
  <si>
    <t>KH-7 Gambit 4011</t>
  </si>
  <si>
    <t>Cosmos 46</t>
  </si>
  <si>
    <t>Cosmos 47</t>
  </si>
  <si>
    <t>KH-7 Gambit 4012</t>
  </si>
  <si>
    <t>Voskhod 1</t>
  </si>
  <si>
    <t>Cosmos 48</t>
  </si>
  <si>
    <t>KH-7 Gambit 4013</t>
  </si>
  <si>
    <t>Strela-1 #4, 5, 6</t>
  </si>
  <si>
    <t>Cosmos 49</t>
  </si>
  <si>
    <t>Cosmos 50</t>
  </si>
  <si>
    <t>Mariner 3</t>
  </si>
  <si>
    <t>Mariner 4</t>
  </si>
  <si>
    <t>Zond 2</t>
  </si>
  <si>
    <t>DS-2 #2</t>
  </si>
  <si>
    <t>KH-7 Gambit 4014</t>
  </si>
  <si>
    <t>Site 86/1, Kapustin Yar, Russia</t>
  </si>
  <si>
    <t>Cosmos 51</t>
  </si>
  <si>
    <t>Transtage 2</t>
  </si>
  <si>
    <t>Surveyor-Model 1</t>
  </si>
  <si>
    <t>Cosmos 52</t>
  </si>
  <si>
    <t>Gemini 2</t>
  </si>
  <si>
    <t>LC-576B3, Vandenberg AFB, California, USA</t>
  </si>
  <si>
    <t>Atlas-D OV1</t>
  </si>
  <si>
    <t>OV1-1</t>
  </si>
  <si>
    <t>KH-7 Gambit 4015</t>
  </si>
  <si>
    <t>Cosmos 53</t>
  </si>
  <si>
    <t>LES 1</t>
  </si>
  <si>
    <t>DS-P1 You #2</t>
  </si>
  <si>
    <t>A-103</t>
  </si>
  <si>
    <t>Ranger 8</t>
  </si>
  <si>
    <t>DS-A1 #6</t>
  </si>
  <si>
    <t>Cosmos 54, 55 &amp; 56</t>
  </si>
  <si>
    <t>Cosmos 57</t>
  </si>
  <si>
    <t>Cosmos 58</t>
  </si>
  <si>
    <t>Surveyor-SD 1</t>
  </si>
  <si>
    <t>Cosmos 59</t>
  </si>
  <si>
    <t>Cosmos 60</t>
  </si>
  <si>
    <t>KH-7 Gambit 4016</t>
  </si>
  <si>
    <t>Cosmos 61, 62 &amp; 63</t>
  </si>
  <si>
    <t>Voskhod 2</t>
  </si>
  <si>
    <t>Ranger 9</t>
  </si>
  <si>
    <t>Gemini 3</t>
  </si>
  <si>
    <t>Cosmos 64</t>
  </si>
  <si>
    <t>SNAPSHOT</t>
  </si>
  <si>
    <t>E-6 nâ€ Â­8 (Luna)</t>
  </si>
  <si>
    <t>Cosmos 65</t>
  </si>
  <si>
    <t>Molniya-1 nâ€ Â­3</t>
  </si>
  <si>
    <t>KH-7 Gambit 4017</t>
  </si>
  <si>
    <t>LES 2 &amp; LCS 1</t>
  </si>
  <si>
    <t>Cosmos 66</t>
  </si>
  <si>
    <t>Luna 5</t>
  </si>
  <si>
    <t>A-104</t>
  </si>
  <si>
    <t>Cosmos 67</t>
  </si>
  <si>
    <t>KH-7 Gambit 4018</t>
  </si>
  <si>
    <t>OV1-3</t>
  </si>
  <si>
    <t>Gemini IV</t>
  </si>
  <si>
    <t>Luna 6</t>
  </si>
  <si>
    <t>Cosmos 68</t>
  </si>
  <si>
    <t>Martin Marietta</t>
  </si>
  <si>
    <t>SLC-40, Cape Canaveral AFS, Florida, USA</t>
  </si>
  <si>
    <t>Titan IIIC</t>
  </si>
  <si>
    <t>Transtage 5</t>
  </si>
  <si>
    <t>Cosmos 69</t>
  </si>
  <si>
    <t>KH-7 Gambit 4019</t>
  </si>
  <si>
    <t>Cosmos 70</t>
  </si>
  <si>
    <t>KH-7 Gambit 4020</t>
  </si>
  <si>
    <t>Zenit-2 nâ€ Â­28</t>
  </si>
  <si>
    <t>Cosmos 71 to 75</t>
  </si>
  <si>
    <t>Site 81/24, Baikonur Cosmodrome, Kazakhstan</t>
  </si>
  <si>
    <t>Proton</t>
  </si>
  <si>
    <t>Proton-1</t>
  </si>
  <si>
    <t>Zond 3</t>
  </si>
  <si>
    <t>Vela 3A/3B</t>
  </si>
  <si>
    <t>Cosmos 76</t>
  </si>
  <si>
    <t>A-105</t>
  </si>
  <si>
    <t>Cosmos 77</t>
  </si>
  <si>
    <t>KH-7 Gambit 4021</t>
  </si>
  <si>
    <t>SLC-36B, Cape Canaveral AFS, Florida, USA</t>
  </si>
  <si>
    <t>Atlas-LV3C Centaur-D</t>
  </si>
  <si>
    <t>Surveyor SD-2</t>
  </si>
  <si>
    <t>Cosmos 78</t>
  </si>
  <si>
    <t>Gemini V</t>
  </si>
  <si>
    <t>Cosmos 79</t>
  </si>
  <si>
    <t>Cosmos 80 to 84</t>
  </si>
  <si>
    <t>Cosmos 85</t>
  </si>
  <si>
    <t>Cosmos 86 to 90</t>
  </si>
  <si>
    <t>Cosmos 91</t>
  </si>
  <si>
    <t>KH-7 Gambit 4022</t>
  </si>
  <si>
    <t>Molniya-M /Block L</t>
  </si>
  <si>
    <t>Luna 7</t>
  </si>
  <si>
    <t>OV1-2</t>
  </si>
  <si>
    <t>Molniya-1 nâ€ Â­4</t>
  </si>
  <si>
    <t>LCS-2 &amp; OV2-1</t>
  </si>
  <si>
    <t>Cosmos 92</t>
  </si>
  <si>
    <t>Cosmos-2I (63SM)</t>
  </si>
  <si>
    <t>Cosmos 93</t>
  </si>
  <si>
    <t>GATV 5002</t>
  </si>
  <si>
    <t>Cosmos 94</t>
  </si>
  <si>
    <t>Proton-2</t>
  </si>
  <si>
    <t>Cosmos 95</t>
  </si>
  <si>
    <t>KH-7 Gambit 4023</t>
  </si>
  <si>
    <t>Venera 2</t>
  </si>
  <si>
    <t>Venera 3</t>
  </si>
  <si>
    <t>Cosmos 96</t>
  </si>
  <si>
    <t>Cosmos 97</t>
  </si>
  <si>
    <t>Armée de l'Air</t>
  </si>
  <si>
    <t>Brigitte, Hammaguir, Algeria, France</t>
  </si>
  <si>
    <t>Diamant A</t>
  </si>
  <si>
    <t>Astérix</t>
  </si>
  <si>
    <t>Cosmos 98</t>
  </si>
  <si>
    <t>Luna 8</t>
  </si>
  <si>
    <t>Gemini VII</t>
  </si>
  <si>
    <t>Cosmos 99</t>
  </si>
  <si>
    <t>Gemini VI-A</t>
  </si>
  <si>
    <t>Cosmos 100</t>
  </si>
  <si>
    <t>Cosmos 101</t>
  </si>
  <si>
    <t>SLC-41, Cape Canaveral AFS, Florida, USA</t>
  </si>
  <si>
    <t>LES 3 &amp; 4, OV2-3, OSCAR-4</t>
  </si>
  <si>
    <t>Vostok-2A</t>
  </si>
  <si>
    <t>Cosmos 102</t>
  </si>
  <si>
    <t>Cosmos 103</t>
  </si>
  <si>
    <t>DS-K40 #1</t>
  </si>
  <si>
    <t>Cosmos 104</t>
  </si>
  <si>
    <t>KH-7 Gambit 4024</t>
  </si>
  <si>
    <t>Cosmos 105</t>
  </si>
  <si>
    <t>Cosmos 106</t>
  </si>
  <si>
    <t>Luna 9</t>
  </si>
  <si>
    <t>Cosmos 107</t>
  </si>
  <si>
    <t>Cosmos 108</t>
  </si>
  <si>
    <t>KH-7 Gambit 4025</t>
  </si>
  <si>
    <t>Diapason</t>
  </si>
  <si>
    <t>Cosmos 109</t>
  </si>
  <si>
    <t>DS-K40 #2</t>
  </si>
  <si>
    <t>Cosmos 110</t>
  </si>
  <si>
    <t>Saturn IB</t>
  </si>
  <si>
    <t>AS-201</t>
  </si>
  <si>
    <t>Cosmos 111</t>
  </si>
  <si>
    <t>GATV 5003</t>
  </si>
  <si>
    <t>Site 41/1, Plesetsk Cosmodrome, Russia</t>
  </si>
  <si>
    <t>Cosmos 112</t>
  </si>
  <si>
    <t>KH-7 Gambit 4026</t>
  </si>
  <si>
    <t>Cosmos 113</t>
  </si>
  <si>
    <t>Proton-3a</t>
  </si>
  <si>
    <t>Molniya-1 nâ€ Â­5</t>
  </si>
  <si>
    <t>OV1-4/OV1-5</t>
  </si>
  <si>
    <t>Luna 10</t>
  </si>
  <si>
    <t>Cosmos 114</t>
  </si>
  <si>
    <t>Surveyor Model-3</t>
  </si>
  <si>
    <t>Atlas-SLV3B Agena-D</t>
  </si>
  <si>
    <t>OAO-1</t>
  </si>
  <si>
    <t>KH-7 Gambit 4027</t>
  </si>
  <si>
    <t>Cosmos 115</t>
  </si>
  <si>
    <t>Molniya-1 nâ€ Â­6</t>
  </si>
  <si>
    <t>Cosmos 116</t>
  </si>
  <si>
    <t>Cosmos 117</t>
  </si>
  <si>
    <t>Cosmos 118</t>
  </si>
  <si>
    <t>KH-7 Gambit 4028</t>
  </si>
  <si>
    <t>Gemini VIII</t>
  </si>
  <si>
    <t>Zenit-4 nâ€ Â­18</t>
  </si>
  <si>
    <t>GATV 5004</t>
  </si>
  <si>
    <t>Cosmos 119</t>
  </si>
  <si>
    <t>Surveyor 1</t>
  </si>
  <si>
    <t>Atlas SLV-3</t>
  </si>
  <si>
    <t>ATDA</t>
  </si>
  <si>
    <t>Gemini IX-A</t>
  </si>
  <si>
    <t>KH-7 Gambit 4029</t>
  </si>
  <si>
    <t>Atlas-SLV3 Agena-B</t>
  </si>
  <si>
    <t>OGO-3</t>
  </si>
  <si>
    <t>Cosmos 120</t>
  </si>
  <si>
    <t>Midas 10</t>
  </si>
  <si>
    <t>OPS 9311-9317 &amp; GGTS-1</t>
  </si>
  <si>
    <t>Cosmos 121</t>
  </si>
  <si>
    <t>Cosmos 122</t>
  </si>
  <si>
    <t>AS-203</t>
  </si>
  <si>
    <t>Proton-3</t>
  </si>
  <si>
    <t>Cosmos 123</t>
  </si>
  <si>
    <t>KH-7 Gambit 4030</t>
  </si>
  <si>
    <t>OV1-7/OV1-8</t>
  </si>
  <si>
    <t>Cosmos 124</t>
  </si>
  <si>
    <t>GATV 5005</t>
  </si>
  <si>
    <t>Gemini X</t>
  </si>
  <si>
    <t>Cosmos 125</t>
  </si>
  <si>
    <t>Cosmos 126</t>
  </si>
  <si>
    <t>Titan IIIB</t>
  </si>
  <si>
    <t>KH-8</t>
  </si>
  <si>
    <t>59</t>
  </si>
  <si>
    <t>Cosmos 127</t>
  </si>
  <si>
    <t>Lunar Orbiter 1</t>
  </si>
  <si>
    <t>KH-7 Gambit 4031</t>
  </si>
  <si>
    <t>Midas 11</t>
  </si>
  <si>
    <t>Luna 11</t>
  </si>
  <si>
    <t>AS-202</t>
  </si>
  <si>
    <t>IDCSP-1 8-14, GGTS-2</t>
  </si>
  <si>
    <t>Cosmos 128</t>
  </si>
  <si>
    <t>GATV 5006</t>
  </si>
  <si>
    <t>Gemini XI</t>
  </si>
  <si>
    <t>Zenit-2 nâ€ Â­40</t>
  </si>
  <si>
    <t>KH-7 Gambit 4032</t>
  </si>
  <si>
    <t>Site 162, Baikonur Cosmodrome, Kazakhstan</t>
  </si>
  <si>
    <t>Tsyklon</t>
  </si>
  <si>
    <t>OGTch 1</t>
  </si>
  <si>
    <t>Surveyor 2</t>
  </si>
  <si>
    <t>UT</t>
  </si>
  <si>
    <t>Uchinoura Space Center, Japan</t>
  </si>
  <si>
    <t>Lambda-IV S</t>
  </si>
  <si>
    <t>Osumi</t>
  </si>
  <si>
    <t>OPS 4096</t>
  </si>
  <si>
    <t>Midas 12</t>
  </si>
  <si>
    <t>KH-7 Gambit 4033</t>
  </si>
  <si>
    <t>Cosmos 129</t>
  </si>
  <si>
    <t>Molniya-1 nâ€ Â­7</t>
  </si>
  <si>
    <t>Cosmos 130</t>
  </si>
  <si>
    <t>Luna 12</t>
  </si>
  <si>
    <t>Surveyor SD-4</t>
  </si>
  <si>
    <t>OGTch 2</t>
  </si>
  <si>
    <t>KH-7 Gambit 4034</t>
  </si>
  <si>
    <t>Gemini B, OV4-3, &amp;  OV4-1R/T</t>
  </si>
  <si>
    <t>Lunar Orbiter 2</t>
  </si>
  <si>
    <t>GATV 5001</t>
  </si>
  <si>
    <t>Gemini XII</t>
  </si>
  <si>
    <t>Cosmos 131</t>
  </si>
  <si>
    <t>Cosmos-3 (11K65)</t>
  </si>
  <si>
    <t>Strela-2 #2</t>
  </si>
  <si>
    <t>Cosmos 132</t>
  </si>
  <si>
    <t>Soyuz</t>
  </si>
  <si>
    <t>Cosmos 133</t>
  </si>
  <si>
    <t>Cosmos 134</t>
  </si>
  <si>
    <t>KH-7 Gambit 4035</t>
  </si>
  <si>
    <t>ATS-1</t>
  </si>
  <si>
    <t>OV1-9/OV1-10</t>
  </si>
  <si>
    <t>Cosmos 135</t>
  </si>
  <si>
    <t>Soyuz 7K-OK nâ€ Â­1</t>
  </si>
  <si>
    <t>Prelaunch Failure</t>
  </si>
  <si>
    <t>OPS 8968</t>
  </si>
  <si>
    <t>Cosmos 136</t>
  </si>
  <si>
    <t>Luna 13</t>
  </si>
  <si>
    <t>Cosmos 137</t>
  </si>
  <si>
    <t>OPS 9321-9328</t>
  </si>
  <si>
    <t>Cosmos 138</t>
  </si>
  <si>
    <t>Cosmos 139</t>
  </si>
  <si>
    <t>Apollo 1</t>
  </si>
  <si>
    <t>KH-7 Gambit 4036</t>
  </si>
  <si>
    <t>Lunar Orbiter 3</t>
  </si>
  <si>
    <t>Cosmos 140</t>
  </si>
  <si>
    <t>Diadčme 1</t>
  </si>
  <si>
    <t>Cosmos 141</t>
  </si>
  <si>
    <t>Cosmos 142</t>
  </si>
  <si>
    <t>Diadčme 2</t>
  </si>
  <si>
    <t>OPS 4204</t>
  </si>
  <si>
    <t>Cosmos 143</t>
  </si>
  <si>
    <t>Cosmos 144</t>
  </si>
  <si>
    <t>Cosmos 145</t>
  </si>
  <si>
    <t>Site 81/23, Baikonur Cosmodrome, Kazakhstan</t>
  </si>
  <si>
    <t>Proton K/Block D</t>
  </si>
  <si>
    <t>Cosmos 146</t>
  </si>
  <si>
    <t>Cosmos 147</t>
  </si>
  <si>
    <t>Site 133/3, Plesetsk Cosmodrome, Russia</t>
  </si>
  <si>
    <t>Cosmos 148</t>
  </si>
  <si>
    <t>Cosmos 149</t>
  </si>
  <si>
    <t>Cosmos 150</t>
  </si>
  <si>
    <t>Site 161/35, Baikonur Cosmodrome, Kazakhstan</t>
  </si>
  <si>
    <t>OGTch 3</t>
  </si>
  <si>
    <t>Cosmos 151</t>
  </si>
  <si>
    <t>Cosmos 152</t>
  </si>
  <si>
    <t>Cosmos 153</t>
  </si>
  <si>
    <t>ATS-2</t>
  </si>
  <si>
    <t>Cosmos 154</t>
  </si>
  <si>
    <t>Cosmos 155</t>
  </si>
  <si>
    <t>Surveyor 3</t>
  </si>
  <si>
    <t>Soyuz 1</t>
  </si>
  <si>
    <t>ASI</t>
  </si>
  <si>
    <t>SM Launch Tab, San Marco Launch Platform, Kenya</t>
  </si>
  <si>
    <t>Scout B</t>
  </si>
  <si>
    <t>San Marco 2</t>
  </si>
  <si>
    <t>OPS 4243</t>
  </si>
  <si>
    <t>Cosmos 156</t>
  </si>
  <si>
    <t>OPS-6638, OPS-6679, ORS-4, OV5-1, OV5-3</t>
  </si>
  <si>
    <t>Lunar Orbiter 4</t>
  </si>
  <si>
    <t>Cosmos 157</t>
  </si>
  <si>
    <t>Site 132/2, Plesetsk Cosmodrome, Russia</t>
  </si>
  <si>
    <t>Cosmos-3M (11K65M)</t>
  </si>
  <si>
    <t>Cosmos 158</t>
  </si>
  <si>
    <t>Cosmos 159</t>
  </si>
  <si>
    <t>Cosmos 160</t>
  </si>
  <si>
    <t>Cosmos 161</t>
  </si>
  <si>
    <t>KH-7 Gambit 4037</t>
  </si>
  <si>
    <t>Molniya-1 nâ€ Â­8</t>
  </si>
  <si>
    <t>Cosmos 162</t>
  </si>
  <si>
    <t>KH-7 Gambit 4038</t>
  </si>
  <si>
    <t>Cosmos 163</t>
  </si>
  <si>
    <t>Cosmos 164</t>
  </si>
  <si>
    <t>Molniya-M /Block VL</t>
  </si>
  <si>
    <t>Venera 4</t>
  </si>
  <si>
    <t>Cosmos 165</t>
  </si>
  <si>
    <t>Mariner 5</t>
  </si>
  <si>
    <t>Cosmos 166</t>
  </si>
  <si>
    <t>Cosmos 167</t>
  </si>
  <si>
    <t>Zenit-4 nâ€ Â­31</t>
  </si>
  <si>
    <t>OPS 4282</t>
  </si>
  <si>
    <t>Tselina-OM #1</t>
  </si>
  <si>
    <t>OPS 9331-9334, LES-5 &amp; DODGE</t>
  </si>
  <si>
    <t>Cosmos 168</t>
  </si>
  <si>
    <t>Surveyor 4</t>
  </si>
  <si>
    <t>Cosmos 169</t>
  </si>
  <si>
    <t>Zenit-4 nâ€ Â­32</t>
  </si>
  <si>
    <t>OV1-11/OV1-12/OV1-86</t>
  </si>
  <si>
    <t>Cosmos 170</t>
  </si>
  <si>
    <t>Lunar Orbiter 5</t>
  </si>
  <si>
    <t>Cosmos 171</t>
  </si>
  <si>
    <t>Cosmos 172</t>
  </si>
  <si>
    <t>OPS 4866</t>
  </si>
  <si>
    <t>Cosmos 173</t>
  </si>
  <si>
    <t>Cosmos 174</t>
  </si>
  <si>
    <t>Zenit-2 nâ€ Â­51</t>
  </si>
  <si>
    <t>Atlas-SLV3C Centaur-D</t>
  </si>
  <si>
    <t>Surveyor 5</t>
  </si>
  <si>
    <t>Cosmos 175</t>
  </si>
  <si>
    <t>Cosmos 176</t>
  </si>
  <si>
    <t>Cosmos 177</t>
  </si>
  <si>
    <t>Cosmos 178</t>
  </si>
  <si>
    <t>OPS 4941</t>
  </si>
  <si>
    <t>Cosmos 179</t>
  </si>
  <si>
    <t>Cosmos 180</t>
  </si>
  <si>
    <t>Zaliv #2</t>
  </si>
  <si>
    <t>Zond</t>
  </si>
  <si>
    <t>Molniya-1 nâ€ Â­9</t>
  </si>
  <si>
    <t>Cosmos 181</t>
  </si>
  <si>
    <t>OKB-586</t>
  </si>
  <si>
    <t>VKZ</t>
  </si>
  <si>
    <t>Cosmos 182</t>
  </si>
  <si>
    <t>Cosmos 183</t>
  </si>
  <si>
    <t>Molniya-1 nâ€ Â­12</t>
  </si>
  <si>
    <t>Cosmos 184</t>
  </si>
  <si>
    <t>OPS 4995</t>
  </si>
  <si>
    <t>Site 90/19, Baikonur Cosmodrome, Kazakhstan</t>
  </si>
  <si>
    <t>Tsyklon-2A</t>
  </si>
  <si>
    <t>Cosmos 185</t>
  </si>
  <si>
    <t>Cosmos 186</t>
  </si>
  <si>
    <t>Cosmos 187</t>
  </si>
  <si>
    <t>Cosmos 188</t>
  </si>
  <si>
    <t>Cosmos 189</t>
  </si>
  <si>
    <t>Cosmos 190</t>
  </si>
  <si>
    <t>ATS-3</t>
  </si>
  <si>
    <t>Surveyor 6</t>
  </si>
  <si>
    <t>LC-39A, Kennedy Space Center, Florida, USA</t>
  </si>
  <si>
    <t>Saturn V</t>
  </si>
  <si>
    <t>Apollo 4</t>
  </si>
  <si>
    <t>1,160.00</t>
  </si>
  <si>
    <t>Cosmos 191</t>
  </si>
  <si>
    <t>Cosmos 192</t>
  </si>
  <si>
    <t>Cosmos 193</t>
  </si>
  <si>
    <t>LA-5B, RAAF Woomera Range Complex, Australia</t>
  </si>
  <si>
    <t>Redstone Sparta</t>
  </si>
  <si>
    <t>WRESAT</t>
  </si>
  <si>
    <t>Cosmos 194</t>
  </si>
  <si>
    <t>OPS 5000</t>
  </si>
  <si>
    <t>Cosmos 195</t>
  </si>
  <si>
    <t>Cosmos 196</t>
  </si>
  <si>
    <t>Cosmos 197</t>
  </si>
  <si>
    <t>Cosmos 198</t>
  </si>
  <si>
    <t>Surveyor 7</t>
  </si>
  <si>
    <t>Cosmos 199</t>
  </si>
  <si>
    <t>OPS 5028</t>
  </si>
  <si>
    <t>Cosmos 200</t>
  </si>
  <si>
    <t>Apollo 5</t>
  </si>
  <si>
    <t>Cosmos 201</t>
  </si>
  <si>
    <t>E-6LS nâ€ Â­112</t>
  </si>
  <si>
    <t>Cosmos 202</t>
  </si>
  <si>
    <t>Cosmos 203</t>
  </si>
  <si>
    <t>Zond-4</t>
  </si>
  <si>
    <t>Atlas-SLV3A Agena-D</t>
  </si>
  <si>
    <t>OGO-5</t>
  </si>
  <si>
    <t>Cosmos 204</t>
  </si>
  <si>
    <t>Cosmos 205</t>
  </si>
  <si>
    <t>DS-U1-Ya #1</t>
  </si>
  <si>
    <t>OPS 5057</t>
  </si>
  <si>
    <t>Cosmos 206</t>
  </si>
  <si>
    <t>Cosmos 207</t>
  </si>
  <si>
    <t>Cosmos 208</t>
  </si>
  <si>
    <t>Cosmos 209</t>
  </si>
  <si>
    <t>Cosmos 210</t>
  </si>
  <si>
    <t>Apollo 6</t>
  </si>
  <si>
    <t>LC-576A2, Vandenberg AFB, California, USA</t>
  </si>
  <si>
    <t>Atlas-E/F OV1</t>
  </si>
  <si>
    <t>OV1-13/OV1-14</t>
  </si>
  <si>
    <t>Luna 14</t>
  </si>
  <si>
    <t>Cosmos 211</t>
  </si>
  <si>
    <t>Cosmos 212</t>
  </si>
  <si>
    <t>Cosmos 213</t>
  </si>
  <si>
    <t>OPS 5105</t>
  </si>
  <si>
    <t>Cosmos 214</t>
  </si>
  <si>
    <t>Cosmos 215</t>
  </si>
  <si>
    <t>Cosmos 216</t>
  </si>
  <si>
    <t>Molniya-1 nâ€ Â­10</t>
  </si>
  <si>
    <t>Cosmos 217</t>
  </si>
  <si>
    <t>Cosmos 218</t>
  </si>
  <si>
    <t>Cosmos 219</t>
  </si>
  <si>
    <t>Cosmos 220</t>
  </si>
  <si>
    <t>Cosmos 221</t>
  </si>
  <si>
    <t>Cosmos 222</t>
  </si>
  <si>
    <t>Cosmos 223</t>
  </si>
  <si>
    <t>Cosmos 224</t>
  </si>
  <si>
    <t>Sfera #2</t>
  </si>
  <si>
    <t>OPS 5138</t>
  </si>
  <si>
    <t>Cosmos 225</t>
  </si>
  <si>
    <t>Cosmos 226</t>
  </si>
  <si>
    <t>OPS 9341-9348</t>
  </si>
  <si>
    <t>Strela-2 #4</t>
  </si>
  <si>
    <t>Cosmos 227</t>
  </si>
  <si>
    <t>Cosmos 228</t>
  </si>
  <si>
    <t>Cosmos 229</t>
  </si>
  <si>
    <t>Cosmos 230</t>
  </si>
  <si>
    <t>Molniya-1 nâ€ Â­13</t>
  </si>
  <si>
    <t>Cosmos 231</t>
  </si>
  <si>
    <t>OV1-15/OV1-16</t>
  </si>
  <si>
    <t>Cosmos 232</t>
  </si>
  <si>
    <t>Cosmos 233</t>
  </si>
  <si>
    <t>Cosmos 234</t>
  </si>
  <si>
    <t>Canyon 1 (AFP-827)</t>
  </si>
  <si>
    <t>OPS 5187</t>
  </si>
  <si>
    <t>OPS 5247</t>
  </si>
  <si>
    <t>Cosmos 235</t>
  </si>
  <si>
    <t>ATS-4</t>
  </si>
  <si>
    <t>Atlas-SLV3 Burner-2</t>
  </si>
  <si>
    <t>STP P68-1</t>
  </si>
  <si>
    <t>Cosmos 236</t>
  </si>
  <si>
    <t>Cosmos 237</t>
  </si>
  <si>
    <t>Cosmos 238</t>
  </si>
  <si>
    <t>Cosmos 239</t>
  </si>
  <si>
    <t>Cosmos 240</t>
  </si>
  <si>
    <t>Zond-5</t>
  </si>
  <si>
    <t>Cosmos 241</t>
  </si>
  <si>
    <t>Cosmos 242</t>
  </si>
  <si>
    <t>Cosmos 243</t>
  </si>
  <si>
    <t>LES-6, OV2-5, OV5-2, OV5-4</t>
  </si>
  <si>
    <t>Cosmos 244</t>
  </si>
  <si>
    <t>Cosmos 245</t>
  </si>
  <si>
    <t>Molniya-1 nâ€ Â­14</t>
  </si>
  <si>
    <t>Cosmos 246</t>
  </si>
  <si>
    <t>Cosmos 247</t>
  </si>
  <si>
    <t>Apollo 7</t>
  </si>
  <si>
    <t>Cosmos 248</t>
  </si>
  <si>
    <t>Site 90/20, Baikonur Cosmodrome, Kazakhstan</t>
  </si>
  <si>
    <t>Cosmos 249</t>
  </si>
  <si>
    <t>Soyuz 2</t>
  </si>
  <si>
    <t>Soyuz 3</t>
  </si>
  <si>
    <t>Cosmos 250</t>
  </si>
  <si>
    <t>Cosmos 251</t>
  </si>
  <si>
    <t>Cosmos 252</t>
  </si>
  <si>
    <t>OPS 5296</t>
  </si>
  <si>
    <t>Zond-6</t>
  </si>
  <si>
    <t>Cosmos 253</t>
  </si>
  <si>
    <t>Proton K</t>
  </si>
  <si>
    <t>Proton-4</t>
  </si>
  <si>
    <t>Cosmos 254</t>
  </si>
  <si>
    <t>CECLES</t>
  </si>
  <si>
    <t>Europa 1</t>
  </si>
  <si>
    <t>STV-1</t>
  </si>
  <si>
    <t>Cosmos 255</t>
  </si>
  <si>
    <t>Cosmos 256</t>
  </si>
  <si>
    <t>Cosmos 257</t>
  </si>
  <si>
    <t>OPS 6518</t>
  </si>
  <si>
    <t>OAO-2</t>
  </si>
  <si>
    <t>Cosmos 258</t>
  </si>
  <si>
    <t>Cosmos 259</t>
  </si>
  <si>
    <t>Cosmos 260</t>
  </si>
  <si>
    <t>Cosmos 261</t>
  </si>
  <si>
    <t>Apollo 8</t>
  </si>
  <si>
    <t>Cosmos 262</t>
  </si>
  <si>
    <t>Venera 5</t>
  </si>
  <si>
    <t>Venera 6</t>
  </si>
  <si>
    <t>Cosmos 263</t>
  </si>
  <si>
    <t>Soyuz 4</t>
  </si>
  <si>
    <t>Soyuz 5</t>
  </si>
  <si>
    <t>OPS 7585</t>
  </si>
  <si>
    <t>Cosmos 264</t>
  </si>
  <si>
    <t>US-A nâ€ Â­5</t>
  </si>
  <si>
    <t>Meteor nâ€ Â­11</t>
  </si>
  <si>
    <t>Cosmos 265</t>
  </si>
  <si>
    <t>OPS-0757 (Tacsat)</t>
  </si>
  <si>
    <t>Luna-15a</t>
  </si>
  <si>
    <t>Site 110/38, Baikonur Cosmodrome, Kazakhstan</t>
  </si>
  <si>
    <t>N1-L3</t>
  </si>
  <si>
    <t>3L (Zond L1S-1)</t>
  </si>
  <si>
    <t>Mariner 6</t>
  </si>
  <si>
    <t>Cosmos 266</t>
  </si>
  <si>
    <t>Cosmos 267</t>
  </si>
  <si>
    <t>Apollo 9</t>
  </si>
  <si>
    <t>OPS 4248</t>
  </si>
  <si>
    <t>Cosmos 268</t>
  </si>
  <si>
    <t>Cosmos 269</t>
  </si>
  <si>
    <t>Cosmos 270</t>
  </si>
  <si>
    <t>Cosmos 271</t>
  </si>
  <si>
    <t>Cosmos 272</t>
  </si>
  <si>
    <t>OV1-17/OV1-18/OV1-19</t>
  </si>
  <si>
    <t>Cosmos 273</t>
  </si>
  <si>
    <t>Cosmos 274</t>
  </si>
  <si>
    <t>Meteor nâ€ Â­12</t>
  </si>
  <si>
    <t>M-69 Nâ€ Â­521</t>
  </si>
  <si>
    <t>Mariner 7</t>
  </si>
  <si>
    <t>Cosmos 275</t>
  </si>
  <si>
    <t>M-69 ???522</t>
  </si>
  <si>
    <t>Cosmos 276</t>
  </si>
  <si>
    <t>Cosmos 277</t>
  </si>
  <si>
    <t>Cosmos 278</t>
  </si>
  <si>
    <t>Molniya-1 nâ€ Â­16</t>
  </si>
  <si>
    <t>Canyon 2 (AFP-827)</t>
  </si>
  <si>
    <t>Cosmos 279</t>
  </si>
  <si>
    <t>OPS 5310</t>
  </si>
  <si>
    <t>Cosmos 280</t>
  </si>
  <si>
    <t>Cosmos 281</t>
  </si>
  <si>
    <t>LC-39B, Kennedy Space Center, Florida, USA</t>
  </si>
  <si>
    <t>Apollo 10</t>
  </si>
  <si>
    <t>Cosmos 282</t>
  </si>
  <si>
    <t>OPS-6909, OPS-6911, OV5-5, OV5-6, OV5-9</t>
  </si>
  <si>
    <t>Cosmos 283</t>
  </si>
  <si>
    <t>Cosmos 284</t>
  </si>
  <si>
    <t>Cosmos 285</t>
  </si>
  <si>
    <t>OPS 1077</t>
  </si>
  <si>
    <t>Cosmos-3MRB (65MRB)</t>
  </si>
  <si>
    <t>BOR-2 Shuttle</t>
  </si>
  <si>
    <t>Luna-15b</t>
  </si>
  <si>
    <t>Cosmos 286</t>
  </si>
  <si>
    <t>Cosmos 287</t>
  </si>
  <si>
    <t>Cosmos 288</t>
  </si>
  <si>
    <t>STV-2</t>
  </si>
  <si>
    <t>5L (Zond L1S-2)</t>
  </si>
  <si>
    <t>Cosmos 289</t>
  </si>
  <si>
    <t>Apollo 11</t>
  </si>
  <si>
    <t>Cosmos 290</t>
  </si>
  <si>
    <t>Molniya-1 nâ€ Â­18</t>
  </si>
  <si>
    <t>DS-P1-You #23</t>
  </si>
  <si>
    <t>Tsyklon-2</t>
  </si>
  <si>
    <t>Cosmos 291</t>
  </si>
  <si>
    <t>Zond-7</t>
  </si>
  <si>
    <t>ATS-5</t>
  </si>
  <si>
    <t>Cosmos 292</t>
  </si>
  <si>
    <t>Cosmos 293</t>
  </si>
  <si>
    <t>Cosmos 294</t>
  </si>
  <si>
    <t>Cosmos 295</t>
  </si>
  <si>
    <t>Titan III(23)B</t>
  </si>
  <si>
    <t>OPS 7807</t>
  </si>
  <si>
    <t>Cosmos 296</t>
  </si>
  <si>
    <t>Cosmos 297</t>
  </si>
  <si>
    <t>Site 191/66, Baikonur Cosmodrome, Kazakhstan</t>
  </si>
  <si>
    <t>Cosmos 298</t>
  </si>
  <si>
    <t>Cosmos 299</t>
  </si>
  <si>
    <t>Cosmos 300 (luna-16a)</t>
  </si>
  <si>
    <t>Cosmos 301</t>
  </si>
  <si>
    <t>Meteor nâ€ Â­13</t>
  </si>
  <si>
    <t>Soyuz 6</t>
  </si>
  <si>
    <t>Soyuz 7</t>
  </si>
  <si>
    <t>Soyuz 8</t>
  </si>
  <si>
    <t>Intercosmos-1</t>
  </si>
  <si>
    <t>Cosmos 302</t>
  </si>
  <si>
    <t>Cosmos 303</t>
  </si>
  <si>
    <t>Site 132/1, Plesetsk Cosmodrome, Russia</t>
  </si>
  <si>
    <t>Cosmos 304</t>
  </si>
  <si>
    <t>Cosmos 305 (Luna-16b)</t>
  </si>
  <si>
    <t>Cosmos 306</t>
  </si>
  <si>
    <t>Cosmos 307</t>
  </si>
  <si>
    <t>OPS 8455</t>
  </si>
  <si>
    <t>Yuzhmash</t>
  </si>
  <si>
    <t>IS Mass Model</t>
  </si>
  <si>
    <t>Cosmos 308</t>
  </si>
  <si>
    <t>Cosmos 309</t>
  </si>
  <si>
    <t>Apollo 12</t>
  </si>
  <si>
    <t>Cosmos 310</t>
  </si>
  <si>
    <t>CASC</t>
  </si>
  <si>
    <t>Site 5020 (LA-2A), Jiuquan Satellite Launch Center, China</t>
  </si>
  <si>
    <t>Long March 1</t>
  </si>
  <si>
    <t>Test flight</t>
  </si>
  <si>
    <t>Cosmos 311</t>
  </si>
  <si>
    <t>Cosmos 312</t>
  </si>
  <si>
    <t>Zond (L1E)</t>
  </si>
  <si>
    <t>Site 43/4, Plesetsk Cosmodrome, Russia</t>
  </si>
  <si>
    <t>Cosmos 313</t>
  </si>
  <si>
    <t>Cosmos 314</t>
  </si>
  <si>
    <t>Cosmos 315</t>
  </si>
  <si>
    <t>Cosmos 316</t>
  </si>
  <si>
    <t>Cosmos 317</t>
  </si>
  <si>
    <t>Intercosmos-2</t>
  </si>
  <si>
    <t>Ionosfernaya #1</t>
  </si>
  <si>
    <t>Cosmos 318</t>
  </si>
  <si>
    <t>OPS 6531</t>
  </si>
  <si>
    <t>Cosmos 319</t>
  </si>
  <si>
    <t>Cosmos 320</t>
  </si>
  <si>
    <t>Cosmos 321</t>
  </si>
  <si>
    <t>Cosmos 322</t>
  </si>
  <si>
    <t>DS-P1-I #6</t>
  </si>
  <si>
    <t>Luna-16c</t>
  </si>
  <si>
    <t>Cosmos 323</t>
  </si>
  <si>
    <t>Molniya-1 nâ€ Â­17</t>
  </si>
  <si>
    <t>Cosmos 324</t>
  </si>
  <si>
    <t>Cosmos 325</t>
  </si>
  <si>
    <t>CNES</t>
  </si>
  <si>
    <t>ELD, Guiana Space Centre, French Guiana, France</t>
  </si>
  <si>
    <t>Diamant B</t>
  </si>
  <si>
    <t>WIKA &amp; MIKA</t>
  </si>
  <si>
    <t>Cosmos 326</t>
  </si>
  <si>
    <t>Meteor nâ€ Â­14</t>
  </si>
  <si>
    <t>Cosmos 327</t>
  </si>
  <si>
    <t>Cosmos 328</t>
  </si>
  <si>
    <t>Cosmos 329</t>
  </si>
  <si>
    <t>Cosmos 330</t>
  </si>
  <si>
    <t>Cosmos 331</t>
  </si>
  <si>
    <t>Vela 11 &amp; 12</t>
  </si>
  <si>
    <t>Cosmos 332</t>
  </si>
  <si>
    <t>Apollo 13</t>
  </si>
  <si>
    <t>Cosmos 333</t>
  </si>
  <si>
    <t>OPS 2863</t>
  </si>
  <si>
    <t>Cosmos 334</t>
  </si>
  <si>
    <t>Dong Fang Hong 1</t>
  </si>
  <si>
    <t>Cosmos 335</t>
  </si>
  <si>
    <t>Cosmos 336 to 343</t>
  </si>
  <si>
    <t>Meteor nâ€ Â­15</t>
  </si>
  <si>
    <t>Cosmos 344</t>
  </si>
  <si>
    <t>Cosmos 345</t>
  </si>
  <si>
    <t>DS-P1-You #36</t>
  </si>
  <si>
    <t>Roscosmos</t>
  </si>
  <si>
    <t>Soyuz 9</t>
  </si>
  <si>
    <t>Cosmos 346</t>
  </si>
  <si>
    <t>STV-3</t>
  </si>
  <si>
    <t>Cosmos 347</t>
  </si>
  <si>
    <t>Cosmos 348</t>
  </si>
  <si>
    <t>Cosmos 349</t>
  </si>
  <si>
    <t>AFP-720 (Rhyolite-1)</t>
  </si>
  <si>
    <t>Meteor nâ€ Â­16</t>
  </si>
  <si>
    <t>OPS 6820</t>
  </si>
  <si>
    <t>Molniya-1 nâ€ Â­21</t>
  </si>
  <si>
    <t>Cosmos 350</t>
  </si>
  <si>
    <t>Cosmos 351</t>
  </si>
  <si>
    <t>Strela-2M satellite</t>
  </si>
  <si>
    <t>Cosmos 352</t>
  </si>
  <si>
    <t>Cosmos 353</t>
  </si>
  <si>
    <t>Zenit-4 nâ€ Â­75</t>
  </si>
  <si>
    <t>Cosmos 354</t>
  </si>
  <si>
    <t>Intercosmos-3</t>
  </si>
  <si>
    <t>Cosmos 355</t>
  </si>
  <si>
    <t>Cosmos 356</t>
  </si>
  <si>
    <t>Molniya-M /Block NVL</t>
  </si>
  <si>
    <t>Venera 7</t>
  </si>
  <si>
    <t>OPS 7874</t>
  </si>
  <si>
    <t>Cosmos 357</t>
  </si>
  <si>
    <t>Cosmos 358</t>
  </si>
  <si>
    <t>Cosmos 359</t>
  </si>
  <si>
    <t>Cosmos 360</t>
  </si>
  <si>
    <t>AFP-827 (Canyon-3)</t>
  </si>
  <si>
    <t>Cosmos 361</t>
  </si>
  <si>
    <t>Luna-16</t>
  </si>
  <si>
    <t>Cosmos 362</t>
  </si>
  <si>
    <t>Cosmos 363</t>
  </si>
  <si>
    <t>ISAS</t>
  </si>
  <si>
    <t>Mu Pad, Uchinoura Space Center, Japan</t>
  </si>
  <si>
    <t>Mu-IV S</t>
  </si>
  <si>
    <t>Shinsei</t>
  </si>
  <si>
    <t>Cosmos 364</t>
  </si>
  <si>
    <t>Cosmos 365</t>
  </si>
  <si>
    <t>Molniya-1 nâ€ Â­19</t>
  </si>
  <si>
    <t>Cosmos 366</t>
  </si>
  <si>
    <t>Cosmos 367</t>
  </si>
  <si>
    <t>Cosmos 368</t>
  </si>
  <si>
    <t>Cosmos 369</t>
  </si>
  <si>
    <t>Cosmos 370</t>
  </si>
  <si>
    <t>Cosmos 371</t>
  </si>
  <si>
    <t>Intercosmos-4</t>
  </si>
  <si>
    <t>Meteor nâ€ Â­17</t>
  </si>
  <si>
    <t>Cosmos 372</t>
  </si>
  <si>
    <t>Cosmos 373</t>
  </si>
  <si>
    <t>Zond-8</t>
  </si>
  <si>
    <t>Cosmos 374</t>
  </si>
  <si>
    <t>OPS 7568</t>
  </si>
  <si>
    <t>Cosmos 375</t>
  </si>
  <si>
    <t>Cosmos 376</t>
  </si>
  <si>
    <t>RAE</t>
  </si>
  <si>
    <t>Black Arrow</t>
  </si>
  <si>
    <t>Orba</t>
  </si>
  <si>
    <t>Titan III(23)C</t>
  </si>
  <si>
    <t>OPS-5960 (IMEWS-1/DSP-1)</t>
  </si>
  <si>
    <t>Luna-17</t>
  </si>
  <si>
    <t>Cosmos 377</t>
  </si>
  <si>
    <t>Cosmos 378</t>
  </si>
  <si>
    <t>Soyuz L</t>
  </si>
  <si>
    <t>Cosmos 379 (T2K Lunar Lander)</t>
  </si>
  <si>
    <t>Cosmos 380</t>
  </si>
  <si>
    <t>Molniya-1 nâ€ Â­23</t>
  </si>
  <si>
    <t>OAO-B</t>
  </si>
  <si>
    <t>Cosmos 381</t>
  </si>
  <si>
    <t>Cosmos 382 (L1E)</t>
  </si>
  <si>
    <t>Cosmos 383</t>
  </si>
  <si>
    <t>Cosmos 384</t>
  </si>
  <si>
    <t>Explorer 42</t>
  </si>
  <si>
    <t>P??ole</t>
  </si>
  <si>
    <t>Cosmos 385</t>
  </si>
  <si>
    <t>Cosmos 386</t>
  </si>
  <si>
    <t>Cosmos 387</t>
  </si>
  <si>
    <t>Cosmos 388</t>
  </si>
  <si>
    <t>Cosmos 389</t>
  </si>
  <si>
    <t>DS-P1-M #1</t>
  </si>
  <si>
    <t>Molniya-1 nâ€ Â­22</t>
  </si>
  <si>
    <t>Cosmos 390</t>
  </si>
  <si>
    <t>Cosmos 391</t>
  </si>
  <si>
    <t>Meteor nâ€ Â­18</t>
  </si>
  <si>
    <t>Cosmos 392</t>
  </si>
  <si>
    <t>OPS 7776</t>
  </si>
  <si>
    <t>Intelsat 4 F2</t>
  </si>
  <si>
    <t>Cosmos 393</t>
  </si>
  <si>
    <t>Apollo 14</t>
  </si>
  <si>
    <t>Cosmos 394</t>
  </si>
  <si>
    <t>Tansei 1</t>
  </si>
  <si>
    <t>Cosmos 395</t>
  </si>
  <si>
    <t>Site 43/3, Plesetsk Cosmodrome, Russia</t>
  </si>
  <si>
    <t>Cosmos 396</t>
  </si>
  <si>
    <t>Mu-III C</t>
  </si>
  <si>
    <t>Hakucho</t>
  </si>
  <si>
    <t>Cosmos 397</t>
  </si>
  <si>
    <t>Cosmos 398 (T2K Lunar Lander)</t>
  </si>
  <si>
    <t>Cosmos 399</t>
  </si>
  <si>
    <t>Shijian 1</t>
  </si>
  <si>
    <t>Cosmos 404</t>
  </si>
  <si>
    <t>Zenit-2M nâ€ Â­17</t>
  </si>
  <si>
    <t>DS-P1-You #39</t>
  </si>
  <si>
    <t>Cosmos 400</t>
  </si>
  <si>
    <t>Titan-III(33)B Agena-D</t>
  </si>
  <si>
    <t>Jumpseat 1</t>
  </si>
  <si>
    <t>Cosmos 407</t>
  </si>
  <si>
    <t>Cosmos 401</t>
  </si>
  <si>
    <t>Cosmos 402</t>
  </si>
  <si>
    <t>Cosmos 403</t>
  </si>
  <si>
    <t>Cosmos 405</t>
  </si>
  <si>
    <t>Cosmos 406</t>
  </si>
  <si>
    <t>Tournesol</t>
  </si>
  <si>
    <t>Meteor nâ€ Â­19</t>
  </si>
  <si>
    <t>Saliout-1</t>
  </si>
  <si>
    <t>OPS 7899</t>
  </si>
  <si>
    <t>Soyuz 10</t>
  </si>
  <si>
    <t>Santa Rita 2, San Marco Launch Platform, Kenya</t>
  </si>
  <si>
    <t>San Marco 3</t>
  </si>
  <si>
    <t>Cosmos 408</t>
  </si>
  <si>
    <t>Cosmos 409</t>
  </si>
  <si>
    <t>DSP-2</t>
  </si>
  <si>
    <t>Cosmos 410</t>
  </si>
  <si>
    <t>Cosmos 411 to 418</t>
  </si>
  <si>
    <t>Mariner 8</t>
  </si>
  <si>
    <t>Cosmos 419</t>
  </si>
  <si>
    <t>Cosmos 420</t>
  </si>
  <si>
    <t>Cosmos 421</t>
  </si>
  <si>
    <t>Mars-2</t>
  </si>
  <si>
    <t>Cosmos 422</t>
  </si>
  <si>
    <t>Cosmos 423</t>
  </si>
  <si>
    <t>Cosmos 424</t>
  </si>
  <si>
    <t>Mars-3</t>
  </si>
  <si>
    <t>Cosmos 425</t>
  </si>
  <si>
    <t>Mariner 9</t>
  </si>
  <si>
    <t>Cosmos 426</t>
  </si>
  <si>
    <t>Soyuz 11</t>
  </si>
  <si>
    <t>Cosmos 427</t>
  </si>
  <si>
    <t>Cosmos 434 (T2K Lunar Lander)</t>
  </si>
  <si>
    <t>Titan IIID</t>
  </si>
  <si>
    <t>KH-9</t>
  </si>
  <si>
    <t>Cosmos 428</t>
  </si>
  <si>
    <t>Zenit-4M nâ€ Â­17</t>
  </si>
  <si>
    <t>Site 110/37, Baikonur Cosmodrome, Kazakhstan</t>
  </si>
  <si>
    <t>6L (Test flight)</t>
  </si>
  <si>
    <t>Meteor nâ€ Â­20</t>
  </si>
  <si>
    <t>Cosmos 429</t>
  </si>
  <si>
    <t>Tselina-OM #10</t>
  </si>
  <si>
    <t>Cosmos 430</t>
  </si>
  <si>
    <t>Apollo 15</t>
  </si>
  <si>
    <t>Molniya-1 nâ€ Â­20</t>
  </si>
  <si>
    <t>Cosmos 512</t>
  </si>
  <si>
    <t>Cosmos 431</t>
  </si>
  <si>
    <t>DS-P1-You #33</t>
  </si>
  <si>
    <t>Cosmos 432</t>
  </si>
  <si>
    <t>OV1-20 OV1-21</t>
  </si>
  <si>
    <t>Cosmos 433</t>
  </si>
  <si>
    <t>Titan III(24)B</t>
  </si>
  <si>
    <t>OPS 8607</t>
  </si>
  <si>
    <t>Zenit-2M nâ€ Â­22</t>
  </si>
  <si>
    <t>Cosmos 435</t>
  </si>
  <si>
    <t>Luna-18</t>
  </si>
  <si>
    <t>Cosmos 436</t>
  </si>
  <si>
    <t>Cosmos 437</t>
  </si>
  <si>
    <t>Cosmos 438</t>
  </si>
  <si>
    <t>Cosmos 439</t>
  </si>
  <si>
    <t>Cosmos 440</t>
  </si>
  <si>
    <t>Cosmos 441</t>
  </si>
  <si>
    <t>Luna-19</t>
  </si>
  <si>
    <t>Cosmos 442</t>
  </si>
  <si>
    <t>Cosmos 443</t>
  </si>
  <si>
    <t>Cosmos 444 to 451</t>
  </si>
  <si>
    <t>Cosmos 452</t>
  </si>
  <si>
    <t>Cosmos 453</t>
  </si>
  <si>
    <t>OPS 7616</t>
  </si>
  <si>
    <t>Prospero</t>
  </si>
  <si>
    <t>Cosmos 454</t>
  </si>
  <si>
    <t>DSCS-II 1&amp;2</t>
  </si>
  <si>
    <t>ELA-1, Guiana Space Centre, French Guiana, France</t>
  </si>
  <si>
    <t>Europa 2</t>
  </si>
  <si>
    <t>Explorer 45</t>
  </si>
  <si>
    <t>Cosmos 455</t>
  </si>
  <si>
    <t>Cosmos 456</t>
  </si>
  <si>
    <t>Cosmos 457</t>
  </si>
  <si>
    <t>Molniya-2 nâ€ Â­24</t>
  </si>
  <si>
    <t>Cosmos 458</t>
  </si>
  <si>
    <t>Cosmos 459</t>
  </si>
  <si>
    <t>Cosmos 460</t>
  </si>
  <si>
    <t>Intercosmos-5</t>
  </si>
  <si>
    <t>Cosmos 461</t>
  </si>
  <si>
    <t>Zenit-2M nâ€ Â­25</t>
  </si>
  <si>
    <t>Cosmos 462</t>
  </si>
  <si>
    <t>AFP-827 (Canyon-4)</t>
  </si>
  <si>
    <t>Polaire</t>
  </si>
  <si>
    <t>Cosmos 463</t>
  </si>
  <si>
    <t>Cosmos 464</t>
  </si>
  <si>
    <t>Cosmos 465</t>
  </si>
  <si>
    <t>Cosmos 466</t>
  </si>
  <si>
    <t>Cosmos 467</t>
  </si>
  <si>
    <t>Cosmos 468</t>
  </si>
  <si>
    <t>Molniya-1 nâ€ Â­25</t>
  </si>
  <si>
    <t>Intelsat 4 F3</t>
  </si>
  <si>
    <t>Cosmos 469</t>
  </si>
  <si>
    <t>Soyuz M</t>
  </si>
  <si>
    <t>Cosmos 470</t>
  </si>
  <si>
    <t>Oreol</t>
  </si>
  <si>
    <t>Meteor nâ€ Â­21</t>
  </si>
  <si>
    <t>Cosmos 471</t>
  </si>
  <si>
    <t>KH-9 &amp; SSF-B-22</t>
  </si>
  <si>
    <t>Intelsat 4 F4</t>
  </si>
  <si>
    <t>Cosmos 472</t>
  </si>
  <si>
    <t>Cosmos 473</t>
  </si>
  <si>
    <t>Luna-20</t>
  </si>
  <si>
    <t>Cosmos 474</t>
  </si>
  <si>
    <t>Jumpseat 2</t>
  </si>
  <si>
    <t>Cosmos 475</t>
  </si>
  <si>
    <t>DSP-3</t>
  </si>
  <si>
    <t>Cosmos 476</t>
  </si>
  <si>
    <t>Pioneer 10</t>
  </si>
  <si>
    <t>Cosmos 477</t>
  </si>
  <si>
    <t>Cosmos 478</t>
  </si>
  <si>
    <t>OPS 1678</t>
  </si>
  <si>
    <t>Cosmos 479</t>
  </si>
  <si>
    <t>Cosmos 480</t>
  </si>
  <si>
    <t>Cosmos 481</t>
  </si>
  <si>
    <t>Venera 8</t>
  </si>
  <si>
    <t>Meteor nâ€ Â­22</t>
  </si>
  <si>
    <t>Cosmos 482</t>
  </si>
  <si>
    <t>Cosmos 483</t>
  </si>
  <si>
    <t>Molniya-1 nâ€ Â­26 &amp; SRET-1</t>
  </si>
  <si>
    <t>Cosmos 484</t>
  </si>
  <si>
    <t>Intercosmos-6</t>
  </si>
  <si>
    <t>Cosmos 485</t>
  </si>
  <si>
    <t>Molniya-M /Block SO-L</t>
  </si>
  <si>
    <t>Prognoz nâ€ Â­1</t>
  </si>
  <si>
    <t>Cosmos 486</t>
  </si>
  <si>
    <t>Apollo 16</t>
  </si>
  <si>
    <t>Cosmos 487</t>
  </si>
  <si>
    <t>DS-P1-You #51</t>
  </si>
  <si>
    <t>Cosmos 488</t>
  </si>
  <si>
    <t>Cosmos 489</t>
  </si>
  <si>
    <t>Cosmos 490</t>
  </si>
  <si>
    <t>Molniya-2 nâ€ Â­27</t>
  </si>
  <si>
    <t>OPS 6574</t>
  </si>
  <si>
    <t>Cosmos 491</t>
  </si>
  <si>
    <t>Cosmos 492</t>
  </si>
  <si>
    <t>Intelsat 4 F5</t>
  </si>
  <si>
    <t>Cosmos 493</t>
  </si>
  <si>
    <t>Cosmos 494</t>
  </si>
  <si>
    <t>Cosmos 495</t>
  </si>
  <si>
    <t>Prognoz nâ€ Â­2</t>
  </si>
  <si>
    <t>Cosmos 497</t>
  </si>
  <si>
    <t>Meteor nâ€ Â­23</t>
  </si>
  <si>
    <t>Cosmos 496</t>
  </si>
  <si>
    <t>Cosmos 498</t>
  </si>
  <si>
    <t>Cosmos 499</t>
  </si>
  <si>
    <t>KH-9 &amp; SSF-B-23</t>
  </si>
  <si>
    <t>Cosmos 500</t>
  </si>
  <si>
    <t>Cosmos 501</t>
  </si>
  <si>
    <t>Cosmos 502</t>
  </si>
  <si>
    <t>Cosmos 503</t>
  </si>
  <si>
    <t>Cosmos 504 to 511</t>
  </si>
  <si>
    <t>DOS-2</t>
  </si>
  <si>
    <t>Cosmos 513</t>
  </si>
  <si>
    <t>Site 138 (LA-2B), Jiuquan Satellite Launch Center, China</t>
  </si>
  <si>
    <t>Feng Bao 1</t>
  </si>
  <si>
    <t>Shiyan Peizhong</t>
  </si>
  <si>
    <t>Cosmos 514</t>
  </si>
  <si>
    <t>Cosmos 515</t>
  </si>
  <si>
    <t>Denpa</t>
  </si>
  <si>
    <t>OAO-3</t>
  </si>
  <si>
    <t>Cosmos 516</t>
  </si>
  <si>
    <t>Intercosmos-7</t>
  </si>
  <si>
    <t>Cosmos 517</t>
  </si>
  <si>
    <t>OPS 8888</t>
  </si>
  <si>
    <t>Zenit-4M nâ€ Â­40</t>
  </si>
  <si>
    <t>Cosmos 518</t>
  </si>
  <si>
    <t>Cosmos 519</t>
  </si>
  <si>
    <t>Molniya-M /Block 2BL</t>
  </si>
  <si>
    <t>Cosmos 520</t>
  </si>
  <si>
    <t>Cosmos 521</t>
  </si>
  <si>
    <t>Molniya-2 nâ€ Â­28</t>
  </si>
  <si>
    <t>LC-576A1, Vandenberg AFB, California, USA</t>
  </si>
  <si>
    <t>Atlas-E/F Burner</t>
  </si>
  <si>
    <t>P72-1</t>
  </si>
  <si>
    <t>Cosmos 522</t>
  </si>
  <si>
    <t>Cosmos 523</t>
  </si>
  <si>
    <t>KH-9 &amp; SSF-C-3</t>
  </si>
  <si>
    <t>Cosmos 524</t>
  </si>
  <si>
    <t>Molniya-1 nâ€ Â­29</t>
  </si>
  <si>
    <t>Cosmos 525</t>
  </si>
  <si>
    <t>Cosmos 526</t>
  </si>
  <si>
    <t>Meteor nâ€ Â­24</t>
  </si>
  <si>
    <t>Cosmos 527</t>
  </si>
  <si>
    <t>Cosmos 528 to 535</t>
  </si>
  <si>
    <t>Cosmos 536</t>
  </si>
  <si>
    <t>Scout D1</t>
  </si>
  <si>
    <t>Explorer 48</t>
  </si>
  <si>
    <t>7L (Soyuz 7K-LOK No.1)</t>
  </si>
  <si>
    <t>Cosmos 537</t>
  </si>
  <si>
    <t>Intercosmos-8</t>
  </si>
  <si>
    <t>Molniya-1 nâ€ Â­30</t>
  </si>
  <si>
    <t>Molniya-2 nâ€ Â­31</t>
  </si>
  <si>
    <t>Cosmos 538</t>
  </si>
  <si>
    <t>Apollo 17</t>
  </si>
  <si>
    <t>AFP-827 (Canyon-5)</t>
  </si>
  <si>
    <t>Cosmos 539</t>
  </si>
  <si>
    <t>OPS 3978</t>
  </si>
  <si>
    <t>Cosmos 540</t>
  </si>
  <si>
    <t>Cosmos 541</t>
  </si>
  <si>
    <t>Cosmos 542</t>
  </si>
  <si>
    <t>Cosmos 543</t>
  </si>
  <si>
    <t>Cosmos 544</t>
  </si>
  <si>
    <t>Cosmos 545</t>
  </si>
  <si>
    <t>Site 107/1, Kapustin Yar, Russia</t>
  </si>
  <si>
    <t>Cosmos 546</t>
  </si>
  <si>
    <t>Cosmos 547</t>
  </si>
  <si>
    <t>Molniya-1 nâ€ Â­32</t>
  </si>
  <si>
    <t>Cosmos 548</t>
  </si>
  <si>
    <t>Prognoz nâ€ Â­3</t>
  </si>
  <si>
    <t>Cosmos 549</t>
  </si>
  <si>
    <t>Cosmos 550</t>
  </si>
  <si>
    <t>Cosmos 551</t>
  </si>
  <si>
    <t>AFP-720 (Rhyolite-2)</t>
  </si>
  <si>
    <t>Meteor nâ€ Â­25</t>
  </si>
  <si>
    <t>Cosmos 552</t>
  </si>
  <si>
    <t>Saliout-2</t>
  </si>
  <si>
    <t>Molniya-2 nâ€ Â­33</t>
  </si>
  <si>
    <t>Atlas-SLV3D Centaur-D1A</t>
  </si>
  <si>
    <t>Pioneer 11</t>
  </si>
  <si>
    <t>Cosmos 553</t>
  </si>
  <si>
    <t>Cosmos 554</t>
  </si>
  <si>
    <t>Intercosmos-9</t>
  </si>
  <si>
    <t>Cosmos 556</t>
  </si>
  <si>
    <t>Cosmos 555</t>
  </si>
  <si>
    <t>Skylab 1</t>
  </si>
  <si>
    <t>OPS 2093</t>
  </si>
  <si>
    <t>Cosmos 558</t>
  </si>
  <si>
    <t>Soyuz U</t>
  </si>
  <si>
    <t>Cosmos 559</t>
  </si>
  <si>
    <t>Castor &amp; Pollux</t>
  </si>
  <si>
    <t>Cosmos 560</t>
  </si>
  <si>
    <t>BOR-3 Shuttle</t>
  </si>
  <si>
    <t>Zaliv #17</t>
  </si>
  <si>
    <t>Skylab 2</t>
  </si>
  <si>
    <t>Cosmos 561</t>
  </si>
  <si>
    <t>Meteor nâ€ Â­26</t>
  </si>
  <si>
    <t>Cosmos 562</t>
  </si>
  <si>
    <t>Cosmos 563</t>
  </si>
  <si>
    <t>Cosmos 564 to 571</t>
  </si>
  <si>
    <t>Cosmos 572</t>
  </si>
  <si>
    <t>DSP-4</t>
  </si>
  <si>
    <t>Cosmos 573</t>
  </si>
  <si>
    <t>Cosmos 574</t>
  </si>
  <si>
    <t>Cosmos 575</t>
  </si>
  <si>
    <t>Tselina-OM #20</t>
  </si>
  <si>
    <t>OPS 4018</t>
  </si>
  <si>
    <t>Cosmos 576</t>
  </si>
  <si>
    <t>Zenit-4M nâ€ Â­50</t>
  </si>
  <si>
    <t>Molniya-2 nâ€ Â­34</t>
  </si>
  <si>
    <t>Cosmos 577</t>
  </si>
  <si>
    <t>Skylab 3</t>
  </si>
  <si>
    <t>Cosmos 578</t>
  </si>
  <si>
    <t>Cosmos 579</t>
  </si>
  <si>
    <t>Jumpseat 3</t>
  </si>
  <si>
    <t>Cosmos 580</t>
  </si>
  <si>
    <t>Intelsat 4 F7</t>
  </si>
  <si>
    <t>Cosmos 581</t>
  </si>
  <si>
    <t>Cosmos 582</t>
  </si>
  <si>
    <t>Molniya-1 nâ€ Â­35</t>
  </si>
  <si>
    <t>Cosmos 583</t>
  </si>
  <si>
    <t>Cosmos 584</t>
  </si>
  <si>
    <t>Cosmos 585</t>
  </si>
  <si>
    <t>Cosmos 586</t>
  </si>
  <si>
    <t>JSSW-1</t>
  </si>
  <si>
    <t>Cosmos 587</t>
  </si>
  <si>
    <t>Soyuz 12</t>
  </si>
  <si>
    <t>OPS 6275</t>
  </si>
  <si>
    <t>Cosmos 588 to 595</t>
  </si>
  <si>
    <t>Cosmos 596</t>
  </si>
  <si>
    <t>Cosmos 597</t>
  </si>
  <si>
    <t>Cosmos 598</t>
  </si>
  <si>
    <t>Cosmos 599</t>
  </si>
  <si>
    <t>Cosmos 600</t>
  </si>
  <si>
    <t>Cosmos 601</t>
  </si>
  <si>
    <t>Molniya-2 nâ€ Â­36</t>
  </si>
  <si>
    <t>Cosmos 602</t>
  </si>
  <si>
    <t>Cosmos 603</t>
  </si>
  <si>
    <t>Cosmos 604</t>
  </si>
  <si>
    <t>Intercosmos-10</t>
  </si>
  <si>
    <t>Cosmos 605</t>
  </si>
  <si>
    <t>Cosmos 606</t>
  </si>
  <si>
    <t>Mariner 10</t>
  </si>
  <si>
    <t>Cosmos 607</t>
  </si>
  <si>
    <t>KH-9, SSF-B-24 &amp; SSF-C-4</t>
  </si>
  <si>
    <t>Molniya-1 nâ€ Â­37</t>
  </si>
  <si>
    <t>Skylab 4</t>
  </si>
  <si>
    <t>Cosmos 608</t>
  </si>
  <si>
    <t>Cosmos 609</t>
  </si>
  <si>
    <t>Cosmos 610</t>
  </si>
  <si>
    <t>Cosmos 611</t>
  </si>
  <si>
    <t>Cosmos 612</t>
  </si>
  <si>
    <t>Molniya-1 nâ€ Â­38</t>
  </si>
  <si>
    <t>Cosmos 614</t>
  </si>
  <si>
    <t>Cosmos 615</t>
  </si>
  <si>
    <t>DSCS-II 3&amp;4</t>
  </si>
  <si>
    <t>Cosmos 616</t>
  </si>
  <si>
    <t>Soyuz 13</t>
  </si>
  <si>
    <t>Cosmos 617 to 624</t>
  </si>
  <si>
    <t>Cosmos 625</t>
  </si>
  <si>
    <t>Molniya-2 nâ€ Â­39</t>
  </si>
  <si>
    <t>Oreol-2</t>
  </si>
  <si>
    <t>Cosmos 626</t>
  </si>
  <si>
    <t>Cosmos 627</t>
  </si>
  <si>
    <t>Cosmos 628</t>
  </si>
  <si>
    <t>Cosmos 629</t>
  </si>
  <si>
    <t>Cosmos 613</t>
  </si>
  <si>
    <t>Cosmos 630</t>
  </si>
  <si>
    <t>Mu-III H</t>
  </si>
  <si>
    <t>Tansei 2</t>
  </si>
  <si>
    <t>Cosmos 631</t>
  </si>
  <si>
    <t>Titan IIIE</t>
  </si>
  <si>
    <t>Sphinx &amp; Viking-DS</t>
  </si>
  <si>
    <t>Cosmos 632</t>
  </si>
  <si>
    <t>OPS 6889</t>
  </si>
  <si>
    <t>San Marco 4</t>
  </si>
  <si>
    <t>Cosmos 633</t>
  </si>
  <si>
    <t>Meteor nâ€ Â­27</t>
  </si>
  <si>
    <t>Cosmos 634</t>
  </si>
  <si>
    <t>Cosmos 635</t>
  </si>
  <si>
    <t>Cosmos 636</t>
  </si>
  <si>
    <t>Cosmos 641 to 648</t>
  </si>
  <si>
    <t>Proton K/Block-DM</t>
  </si>
  <si>
    <t>Cosmos 637</t>
  </si>
  <si>
    <t>Cosmos 638</t>
  </si>
  <si>
    <t>Cosmos 639</t>
  </si>
  <si>
    <t>KH-9, SSF-B-25, IRCB</t>
  </si>
  <si>
    <t>Cosmos 640</t>
  </si>
  <si>
    <t>Zenit-4MK nâ€ Â­23</t>
  </si>
  <si>
    <t>Molniya-M /Block ML</t>
  </si>
  <si>
    <t>Molniya-1 nâ€ Â­40</t>
  </si>
  <si>
    <t>Meteor nâ€ Â­28</t>
  </si>
  <si>
    <t>Molniya-2 nâ€ Â­41</t>
  </si>
  <si>
    <t>Cosmos 649</t>
  </si>
  <si>
    <t>Cosmos 650</t>
  </si>
  <si>
    <t>Cosmos 651</t>
  </si>
  <si>
    <t>Cosmos 652</t>
  </si>
  <si>
    <t>Cosmos 653</t>
  </si>
  <si>
    <t>Cosmos 654</t>
  </si>
  <si>
    <t>Intercosmos-11</t>
  </si>
  <si>
    <t>Cosmos 655</t>
  </si>
  <si>
    <t>Yantar-2K nâ€ Â­01</t>
  </si>
  <si>
    <t>Cosmos 656</t>
  </si>
  <si>
    <t>Luna-22</t>
  </si>
  <si>
    <t>Cosmos 657</t>
  </si>
  <si>
    <t>ATS-6</t>
  </si>
  <si>
    <t>Cosmos 658</t>
  </si>
  <si>
    <t>OPS 1776</t>
  </si>
  <si>
    <t>Cosmos 659</t>
  </si>
  <si>
    <t>Cosmos 660</t>
  </si>
  <si>
    <t>Cosmos 661</t>
  </si>
  <si>
    <t>Cosmos 662</t>
  </si>
  <si>
    <t>Cosmos 663</t>
  </si>
  <si>
    <t>Cosmos 664</t>
  </si>
  <si>
    <t>Cosmos 665</t>
  </si>
  <si>
    <t>Soyuz 14</t>
  </si>
  <si>
    <t>Meteor-Priroda nâ€ Â­1</t>
  </si>
  <si>
    <t>DS-P1-You nâ€ Â­68</t>
  </si>
  <si>
    <t>Cosmos 666</t>
  </si>
  <si>
    <t>JSSW-2</t>
  </si>
  <si>
    <t>Atlas-E/F PTS</t>
  </si>
  <si>
    <t>P73-3</t>
  </si>
  <si>
    <t>Molniya-2 nâ€ Â­42</t>
  </si>
  <si>
    <t>Cosmos 667</t>
  </si>
  <si>
    <t>Cosmos 668</t>
  </si>
  <si>
    <t>Cosmos 669</t>
  </si>
  <si>
    <t>Cosmos 670</t>
  </si>
  <si>
    <t>Cosmos 671</t>
  </si>
  <si>
    <t>Cosmos 672</t>
  </si>
  <si>
    <t>OPS 3004</t>
  </si>
  <si>
    <t>Cosmos 673</t>
  </si>
  <si>
    <t>Soyuz 15</t>
  </si>
  <si>
    <t>Cosmos 674</t>
  </si>
  <si>
    <t>Cosmos 675</t>
  </si>
  <si>
    <t>Zenit-2M nâ€ Â­51</t>
  </si>
  <si>
    <t>Cosmos 676</t>
  </si>
  <si>
    <t>Cosmos 677 to 684</t>
  </si>
  <si>
    <t>Cosmos 685</t>
  </si>
  <si>
    <t>Cosmos 686</t>
  </si>
  <si>
    <t>Cosmos 687</t>
  </si>
  <si>
    <t>Scout B1</t>
  </si>
  <si>
    <t>Ariel 5</t>
  </si>
  <si>
    <t>Cosmos 688</t>
  </si>
  <si>
    <t>Cosmos 689</t>
  </si>
  <si>
    <t>Cosmos 690</t>
  </si>
  <si>
    <t>Molniya-1 nâ€ Â­44</t>
  </si>
  <si>
    <t>Cosmos 691</t>
  </si>
  <si>
    <t>Meteor nâ€ Â­29</t>
  </si>
  <si>
    <t>KH-9, S3 &amp; SSF-B-26</t>
  </si>
  <si>
    <t>Intercosmos-12</t>
  </si>
  <si>
    <t>Cosmos 692</t>
  </si>
  <si>
    <t>Cosmos 693</t>
  </si>
  <si>
    <t>Long March 2</t>
  </si>
  <si>
    <t>FSW-0 No.0</t>
  </si>
  <si>
    <t>Cosmos 694</t>
  </si>
  <si>
    <t>Cosmos 695</t>
  </si>
  <si>
    <t>Molniya-3 nâ€ Â­45</t>
  </si>
  <si>
    <t>Intelsat 4 F8</t>
  </si>
  <si>
    <t>Cosmos 696</t>
  </si>
  <si>
    <t>Soyuz 16</t>
  </si>
  <si>
    <t>Helios-1</t>
  </si>
  <si>
    <t>Cosmos 697</t>
  </si>
  <si>
    <t>Meteor nâ€ Â­30</t>
  </si>
  <si>
    <t>Cosmos 698</t>
  </si>
  <si>
    <t>Molniya-2 nâ€ Â­46</t>
  </si>
  <si>
    <t>Cosmos 699</t>
  </si>
  <si>
    <t>Cosmos 700</t>
  </si>
  <si>
    <t>Cosmos 701</t>
  </si>
  <si>
    <t>Soyuz 17</t>
  </si>
  <si>
    <t>Cosmos 702</t>
  </si>
  <si>
    <t>Cosmos 703</t>
  </si>
  <si>
    <t>Cosmos 704</t>
  </si>
  <si>
    <t>Cosmos 705</t>
  </si>
  <si>
    <t>Cosmos 706</t>
  </si>
  <si>
    <t>Cosmos 707</t>
  </si>
  <si>
    <t>Molniya-2 nâ€ Â­47</t>
  </si>
  <si>
    <t>Diamant BP4</t>
  </si>
  <si>
    <t>Starlette</t>
  </si>
  <si>
    <t>Cosmos 708</t>
  </si>
  <si>
    <t>Cosmos 709</t>
  </si>
  <si>
    <t>Intelsat 4 F6</t>
  </si>
  <si>
    <t>Taiyo</t>
  </si>
  <si>
    <t>Cosmos 710</t>
  </si>
  <si>
    <t>Cosmos 711 to 718</t>
  </si>
  <si>
    <t>Titan III(34)B Agena-D</t>
  </si>
  <si>
    <t>Jumpseat 4</t>
  </si>
  <si>
    <t>Cosmos 719</t>
  </si>
  <si>
    <t>Cosmos 720</t>
  </si>
  <si>
    <t>Cosmos 721</t>
  </si>
  <si>
    <t>Cosmos 722</t>
  </si>
  <si>
    <t>Intercosmos-13</t>
  </si>
  <si>
    <t>Meteor nâ€ Â­31</t>
  </si>
  <si>
    <t>Cosmos 723</t>
  </si>
  <si>
    <t>Soyuz 18a (7K-T nâ€ Â­39)</t>
  </si>
  <si>
    <t>Cosmos 724</t>
  </si>
  <si>
    <t>Cosmos 725</t>
  </si>
  <si>
    <t>Cosmos 726</t>
  </si>
  <si>
    <t>Atlas-E/F Star-17A</t>
  </si>
  <si>
    <t>P72-2</t>
  </si>
  <si>
    <t>Molniya-3 nâ€ Â­48</t>
  </si>
  <si>
    <t>Cosmos 727</t>
  </si>
  <si>
    <t>Cosmos 728</t>
  </si>
  <si>
    <t>OPS 4883</t>
  </si>
  <si>
    <t>Aryabhata</t>
  </si>
  <si>
    <t>Cosmos 729</t>
  </si>
  <si>
    <t>Cosmos 730</t>
  </si>
  <si>
    <t>Molniya-1 nâ€ Â­49</t>
  </si>
  <si>
    <t>Scout F1</t>
  </si>
  <si>
    <t>Explorer 53</t>
  </si>
  <si>
    <t>DSCS-II 5&amp;6</t>
  </si>
  <si>
    <t>Cosmos 731</t>
  </si>
  <si>
    <t>Intelsat 4 F1</t>
  </si>
  <si>
    <t>Soyuz 18</t>
  </si>
  <si>
    <t>Cosmos 1012</t>
  </si>
  <si>
    <t>Cosmos 732 to 739</t>
  </si>
  <si>
    <t>Cosmos 740</t>
  </si>
  <si>
    <t>Cosmos 741</t>
  </si>
  <si>
    <t>DS-U3 satellite</t>
  </si>
  <si>
    <t>Cosmos 742</t>
  </si>
  <si>
    <t>Molniya-1 nâ€ Â­50 &amp; SRET-2</t>
  </si>
  <si>
    <t>KH-9 &amp; SSF-C-5</t>
  </si>
  <si>
    <t>Cosmos 743</t>
  </si>
  <si>
    <t>AFP-827 (Canyon-6)</t>
  </si>
  <si>
    <t>Cosmos 744</t>
  </si>
  <si>
    <t>Cosmos 745</t>
  </si>
  <si>
    <t>Cosmos 746</t>
  </si>
  <si>
    <t>Cosmos 747</t>
  </si>
  <si>
    <t>Cosmos 748</t>
  </si>
  <si>
    <t>Cosmos 749</t>
  </si>
  <si>
    <t>Molniya-2 nâ€ Â­51</t>
  </si>
  <si>
    <t>Meteor-2 nâ€ Â­1</t>
  </si>
  <si>
    <t>Soyuz 19 (Apollo-Soyuz)</t>
  </si>
  <si>
    <t>ASTP (Apollo???Soyuz Test Project)</t>
  </si>
  <si>
    <t>Cosmos 750</t>
  </si>
  <si>
    <t>Cosmos 751</t>
  </si>
  <si>
    <t>Cosmos 752</t>
  </si>
  <si>
    <t>JSSW-3</t>
  </si>
  <si>
    <t>Cosmos 753</t>
  </si>
  <si>
    <t>Cosmos 754</t>
  </si>
  <si>
    <t>Cosmos 755</t>
  </si>
  <si>
    <t>Viking 1</t>
  </si>
  <si>
    <t>Cosmos 756</t>
  </si>
  <si>
    <t>Cosmos 757</t>
  </si>
  <si>
    <t>Molniya-1 nâ€ Â­52</t>
  </si>
  <si>
    <t>Cosmos 758</t>
  </si>
  <si>
    <t>Molniya-2 nâ€ Â­53</t>
  </si>
  <si>
    <t>MHI</t>
  </si>
  <si>
    <t>LA-Y1, Tanegashima Space Center, Japan</t>
  </si>
  <si>
    <t>N-I</t>
  </si>
  <si>
    <t>Kiku 1</t>
  </si>
  <si>
    <t>Viking 2</t>
  </si>
  <si>
    <t>Cosmos 759</t>
  </si>
  <si>
    <t>Cosmos 760</t>
  </si>
  <si>
    <t>Cosmos 761 to 768</t>
  </si>
  <si>
    <t>Meteor nâ€ Â­32</t>
  </si>
  <si>
    <t>Cosmos 769</t>
  </si>
  <si>
    <t>Cosmos 770</t>
  </si>
  <si>
    <t>Cosmos 771</t>
  </si>
  <si>
    <t>Atlas-SLV3D Centaur-D1AR</t>
  </si>
  <si>
    <t>Intelsat 4A F1</t>
  </si>
  <si>
    <t>Aura</t>
  </si>
  <si>
    <t>Cosmos 772</t>
  </si>
  <si>
    <t>Cosmos 773</t>
  </si>
  <si>
    <t>Cosmos 774</t>
  </si>
  <si>
    <t>OPS 5499</t>
  </si>
  <si>
    <t>Cosmos 776</t>
  </si>
  <si>
    <t>Cosmos 777</t>
  </si>
  <si>
    <t>Cosmos 779</t>
  </si>
  <si>
    <t>Molniya-3 nâ€ Â­54</t>
  </si>
  <si>
    <t>Cosmos 778</t>
  </si>
  <si>
    <t>FSW-0 No.1</t>
  </si>
  <si>
    <t>Soyuz 20</t>
  </si>
  <si>
    <t>Cosmos 780</t>
  </si>
  <si>
    <t>Cosmos 781</t>
  </si>
  <si>
    <t>Cosmos 782</t>
  </si>
  <si>
    <t>Cosmos 783</t>
  </si>
  <si>
    <t>Cosmos 784</t>
  </si>
  <si>
    <t>KH-9 &amp; S3</t>
  </si>
  <si>
    <t>Intercosmos-14</t>
  </si>
  <si>
    <t>Cosmos 785</t>
  </si>
  <si>
    <t>DSP-5</t>
  </si>
  <si>
    <t>JSSW-4</t>
  </si>
  <si>
    <t>Cosmos 786</t>
  </si>
  <si>
    <t>Molniya-2 nâ€ Â­55</t>
  </si>
  <si>
    <t>DS-P1 satellite</t>
  </si>
  <si>
    <t>Prognoz nâ€ Â­4</t>
  </si>
  <si>
    <t>Meteor nâ€ Â­33</t>
  </si>
  <si>
    <t>Molniya-3 nâ€ Â­56</t>
  </si>
  <si>
    <t>Cosmos 787</t>
  </si>
  <si>
    <t>Cosmos 788</t>
  </si>
  <si>
    <t>Helios-2</t>
  </si>
  <si>
    <t>Cosmos 789</t>
  </si>
  <si>
    <t>Molniya-1 nâ€ Â­57</t>
  </si>
  <si>
    <t>Cosmos 790</t>
  </si>
  <si>
    <t>Cosmos 791 to 798</t>
  </si>
  <si>
    <t>Cosmos 799</t>
  </si>
  <si>
    <t>Intelsat 4A F2</t>
  </si>
  <si>
    <t>Cosmos 800</t>
  </si>
  <si>
    <t>Corsa A</t>
  </si>
  <si>
    <t>Cosmos 801</t>
  </si>
  <si>
    <t>Cosmos 802</t>
  </si>
  <si>
    <t>Cosmos 803</t>
  </si>
  <si>
    <t>Cosmos 804</t>
  </si>
  <si>
    <t>Cosmos 805</t>
  </si>
  <si>
    <t>Ume 1</t>
  </si>
  <si>
    <t>Cosmos 806</t>
  </si>
  <si>
    <t>Molniya-1 nâ€ Â­58</t>
  </si>
  <si>
    <t>Cosmos 807</t>
  </si>
  <si>
    <t>Cosmos 814</t>
  </si>
  <si>
    <t>LES-8, LES-9, Solrad-11a, Solrad-11b</t>
  </si>
  <si>
    <t>Cosmos 808</t>
  </si>
  <si>
    <t>Cosmos 809</t>
  </si>
  <si>
    <t>Molniya-1 nâ€ Â­59</t>
  </si>
  <si>
    <t>OPS 7600</t>
  </si>
  <si>
    <t>Cosmos 810</t>
  </si>
  <si>
    <t>Cosmos 811</t>
  </si>
  <si>
    <t>Cosmos 812</t>
  </si>
  <si>
    <t>Meteor nâ€ Â­34</t>
  </si>
  <si>
    <t>Cosmos 813</t>
  </si>
  <si>
    <t>Cosmos 815</t>
  </si>
  <si>
    <t>Cosmos 816</t>
  </si>
  <si>
    <t>Atlas-E/F MSD</t>
  </si>
  <si>
    <t>NOSS-1</t>
  </si>
  <si>
    <t>Cosmos 817</t>
  </si>
  <si>
    <t>Cosmos 822</t>
  </si>
  <si>
    <t>Molniya-3 nâ€ Â­60</t>
  </si>
  <si>
    <t>Comstar D1</t>
  </si>
  <si>
    <t>Meteor nâ€ Â­35</t>
  </si>
  <si>
    <t>Cosmos 818</t>
  </si>
  <si>
    <t>Cosmos 819</t>
  </si>
  <si>
    <t>Cosmos 820</t>
  </si>
  <si>
    <t>Cosmos 821</t>
  </si>
  <si>
    <t>Cosmos 823</t>
  </si>
  <si>
    <t>Quasar 1</t>
  </si>
  <si>
    <t>Cosmos 824</t>
  </si>
  <si>
    <t>Cosmos 825 to 832</t>
  </si>
  <si>
    <t>Cosmos 833</t>
  </si>
  <si>
    <t>Intercosmos-15</t>
  </si>
  <si>
    <t>Cosmos 834</t>
  </si>
  <si>
    <t>DSP-6</t>
  </si>
  <si>
    <t>Cosmos 835</t>
  </si>
  <si>
    <t>Cosmos 836</t>
  </si>
  <si>
    <t>Cosmos 837</t>
  </si>
  <si>
    <t>Cosmos 838</t>
  </si>
  <si>
    <t>Soyuz 21</t>
  </si>
  <si>
    <t>KH-9, S3 &amp; SSF-D-1</t>
  </si>
  <si>
    <t>Cosmos 839</t>
  </si>
  <si>
    <t>Cosmos 840</t>
  </si>
  <si>
    <t>Cosmos 841</t>
  </si>
  <si>
    <t>Cosmos 842</t>
  </si>
  <si>
    <t>Cosmos 843</t>
  </si>
  <si>
    <t>Cosmos 844</t>
  </si>
  <si>
    <t>Comstar D2</t>
  </si>
  <si>
    <t>Molniya-1 nâ€ Â­62</t>
  </si>
  <si>
    <t>Cosmos 845</t>
  </si>
  <si>
    <t>Intercosmos-16</t>
  </si>
  <si>
    <t>Cosmos 846</t>
  </si>
  <si>
    <t>Cosmos 847</t>
  </si>
  <si>
    <t>Quasar 2</t>
  </si>
  <si>
    <t>Cosmos 848</t>
  </si>
  <si>
    <t>Cosmos 849</t>
  </si>
  <si>
    <t>Cosmos 850</t>
  </si>
  <si>
    <t>Cosmos 851</t>
  </si>
  <si>
    <t>Cosmos 852</t>
  </si>
  <si>
    <t>JSSW-5</t>
  </si>
  <si>
    <t>Cosmos 853</t>
  </si>
  <si>
    <t>Cosmos 854</t>
  </si>
  <si>
    <t>Soyuz 22</t>
  </si>
  <si>
    <t>OPS 8533</t>
  </si>
  <si>
    <t>Cosmos 855</t>
  </si>
  <si>
    <t>Cosmos 856</t>
  </si>
  <si>
    <t>Cosmos 857</t>
  </si>
  <si>
    <t>Cosmos 858</t>
  </si>
  <si>
    <t>Zenit-4MKT nâ€ Â­370</t>
  </si>
  <si>
    <t>Cosmos 859</t>
  </si>
  <si>
    <t>Soyuz 23</t>
  </si>
  <si>
    <t>Meteor nâ€ Â­36</t>
  </si>
  <si>
    <t>Cosmos 860</t>
  </si>
  <si>
    <t>Cosmos 861</t>
  </si>
  <si>
    <t>Cosmos 862</t>
  </si>
  <si>
    <t>Cosmos 863</t>
  </si>
  <si>
    <t>Cosmos 864</t>
  </si>
  <si>
    <t>Cosmos 865</t>
  </si>
  <si>
    <t>JSSW-6</t>
  </si>
  <si>
    <t>Cosmos 866</t>
  </si>
  <si>
    <t>Cosmos 867</t>
  </si>
  <si>
    <t>Prognoz nâ€ Â­5</t>
  </si>
  <si>
    <t>Cosmos 868</t>
  </si>
  <si>
    <t>Cosmos 869</t>
  </si>
  <si>
    <t>Cosmos 870</t>
  </si>
  <si>
    <t>Molniya-2 nâ€ Â­64</t>
  </si>
  <si>
    <t>FSW-0 No.2</t>
  </si>
  <si>
    <t>Cosmos 879</t>
  </si>
  <si>
    <t>Cosmos 880</t>
  </si>
  <si>
    <t>Cosmos 883</t>
  </si>
  <si>
    <t>Cosmos 871 to 878</t>
  </si>
  <si>
    <t>Cosmos 884</t>
  </si>
  <si>
    <t>Cosmos 885</t>
  </si>
  <si>
    <t>KH-11</t>
  </si>
  <si>
    <t>Cosmos 886</t>
  </si>
  <si>
    <t>Molniya-3 nâ€ Â­65</t>
  </si>
  <si>
    <t>Cosmos 887</t>
  </si>
  <si>
    <t>Cosmos 888</t>
  </si>
  <si>
    <t>Meteor-2 nâ€ Â­2</t>
  </si>
  <si>
    <t>Cosmos 889</t>
  </si>
  <si>
    <t>Cosmos 890</t>
  </si>
  <si>
    <t>Cosmos 891</t>
  </si>
  <si>
    <t>DSP-7</t>
  </si>
  <si>
    <t>Soyuz 24</t>
  </si>
  <si>
    <t>Cosmos 892</t>
  </si>
  <si>
    <t>Molniya-2 nâ€ Â­66</t>
  </si>
  <si>
    <t>Cosmos 893</t>
  </si>
  <si>
    <t>Tansei 3</t>
  </si>
  <si>
    <t>Cosmos 894</t>
  </si>
  <si>
    <t>Zenit-4MK nâ€ Â­381</t>
  </si>
  <si>
    <t>N-I Star-37E</t>
  </si>
  <si>
    <t>Kiku 2</t>
  </si>
  <si>
    <t>Cosmos 895</t>
  </si>
  <si>
    <t>Cosmos 896</t>
  </si>
  <si>
    <t>Cosmos 897</t>
  </si>
  <si>
    <t>OPS 4915</t>
  </si>
  <si>
    <t>Cosmos 898</t>
  </si>
  <si>
    <t>Molniya-1 nâ€ Â­67</t>
  </si>
  <si>
    <t>Cosmos 899</t>
  </si>
  <si>
    <t>Cosmos 900</t>
  </si>
  <si>
    <t>Meteor nâ€ Â­37</t>
  </si>
  <si>
    <t>Cosmos 901</t>
  </si>
  <si>
    <t>Cosmos 902</t>
  </si>
  <si>
    <t>Cosmos 903</t>
  </si>
  <si>
    <t>Cosmos 904</t>
  </si>
  <si>
    <t>Cosmos 905</t>
  </si>
  <si>
    <t>Cosmos 906</t>
  </si>
  <si>
    <t>Molniya-3 nâ€ Â­68</t>
  </si>
  <si>
    <t>Cosmos 907</t>
  </si>
  <si>
    <t>DSCS-II 7&amp;8</t>
  </si>
  <si>
    <t>Cosmos 908</t>
  </si>
  <si>
    <t>Cosmos 909</t>
  </si>
  <si>
    <t>Cosmos 910</t>
  </si>
  <si>
    <t>AFP-827 (Canyon-7)</t>
  </si>
  <si>
    <t>Cosmos 911</t>
  </si>
  <si>
    <t>Cosmos 912</t>
  </si>
  <si>
    <t>Intelsat 4A F4</t>
  </si>
  <si>
    <t>Cosmos 913</t>
  </si>
  <si>
    <t>Cosmos 914</t>
  </si>
  <si>
    <t>Cosmos 915</t>
  </si>
  <si>
    <t>Cosmos 916</t>
  </si>
  <si>
    <t>Cosmos 917</t>
  </si>
  <si>
    <t>Signe 3</t>
  </si>
  <si>
    <t>Cosmos 918</t>
  </si>
  <si>
    <t>Cosmos 919</t>
  </si>
  <si>
    <t>Cosmos 920</t>
  </si>
  <si>
    <t>Atlas-E/F SGS-1</t>
  </si>
  <si>
    <t>NTS-2</t>
  </si>
  <si>
    <t>Molniya-1 nâ€ Â­69</t>
  </si>
  <si>
    <t>Site 32/2, Plesetsk Cosmodrome, Russia</t>
  </si>
  <si>
    <t>Tsyklon-3</t>
  </si>
  <si>
    <t>Cosmos 921</t>
  </si>
  <si>
    <t>Meteor-Priroda nâ€ Â­2</t>
  </si>
  <si>
    <t>Cosmos 922</t>
  </si>
  <si>
    <t>Cosmos 923</t>
  </si>
  <si>
    <t>Cosmos 924</t>
  </si>
  <si>
    <t>Cosmos 925</t>
  </si>
  <si>
    <t>Cosmos 926</t>
  </si>
  <si>
    <t>Cosmos 927</t>
  </si>
  <si>
    <t>Cosmos 928</t>
  </si>
  <si>
    <t>Cosmos 930</t>
  </si>
  <si>
    <t>Cosmos 931</t>
  </si>
  <si>
    <t>Cosmos 932</t>
  </si>
  <si>
    <t>Cosmos 933</t>
  </si>
  <si>
    <t>Cosmos 934</t>
  </si>
  <si>
    <t>Cosmos 935</t>
  </si>
  <si>
    <t>Cosmos 936</t>
  </si>
  <si>
    <t>Zenit-4MKM nâ€ Â­399</t>
  </si>
  <si>
    <t>HEAO-1</t>
  </si>
  <si>
    <t>Voyager 2</t>
  </si>
  <si>
    <t>Cosmos 937</t>
  </si>
  <si>
    <t>Cosmos 938</t>
  </si>
  <si>
    <t>Cosmos 939 to 946</t>
  </si>
  <si>
    <t>Cosmos 947</t>
  </si>
  <si>
    <t>Molniya-1 nâ€ Â­70</t>
  </si>
  <si>
    <t>Cosmos 948</t>
  </si>
  <si>
    <t>Voyager 1</t>
  </si>
  <si>
    <t>Cosmos 949</t>
  </si>
  <si>
    <t>Cosmos 950</t>
  </si>
  <si>
    <t>Cosmos 951</t>
  </si>
  <si>
    <t>DDDS 1</t>
  </si>
  <si>
    <t>Cosmos 952</t>
  </si>
  <si>
    <t>Cosmos 953</t>
  </si>
  <si>
    <t>Cosmos 954</t>
  </si>
  <si>
    <t>Cosmos 955</t>
  </si>
  <si>
    <t>Prognoz nâ€ Â­6</t>
  </si>
  <si>
    <t>OPS 7471</t>
  </si>
  <si>
    <t>Cosmos 956</t>
  </si>
  <si>
    <t>Intercosmos-17</t>
  </si>
  <si>
    <t>Intelsat 4A F5</t>
  </si>
  <si>
    <t>Cosmos 957</t>
  </si>
  <si>
    <t>Soyuz 25</t>
  </si>
  <si>
    <t>Cosmos 958</t>
  </si>
  <si>
    <t>Cosmos 959</t>
  </si>
  <si>
    <t>Cosmos 960</t>
  </si>
  <si>
    <t>Cosmos 961</t>
  </si>
  <si>
    <t>Molniya-3 nâ€ Â­71</t>
  </si>
  <si>
    <t>Cosmos 962</t>
  </si>
  <si>
    <t>Cosmos 963</t>
  </si>
  <si>
    <t>Tsikada nâ€ Â­3</t>
  </si>
  <si>
    <t>Cosmos 964</t>
  </si>
  <si>
    <t>Cosmos 965</t>
  </si>
  <si>
    <t>NOSS-2</t>
  </si>
  <si>
    <t>Soyuz 26</t>
  </si>
  <si>
    <t>OPS-4258 (Aquacade-3)</t>
  </si>
  <si>
    <t>Cosmos 966</t>
  </si>
  <si>
    <t>Cosmos 967</t>
  </si>
  <si>
    <t>Meteor-2 nâ€ Â­3</t>
  </si>
  <si>
    <t>Cosmos 968</t>
  </si>
  <si>
    <t>Cosmos 969</t>
  </si>
  <si>
    <t>Cosmos 970</t>
  </si>
  <si>
    <t>Cosmos 971</t>
  </si>
  <si>
    <t>Cosmos 972</t>
  </si>
  <si>
    <t>Cosmos 973</t>
  </si>
  <si>
    <t>Cosmos 974</t>
  </si>
  <si>
    <t>Intelsat 4A F3</t>
  </si>
  <si>
    <t>Cosmos 975</t>
  </si>
  <si>
    <t>Cosmos 976 to 983</t>
  </si>
  <si>
    <t>Cosmos 984</t>
  </si>
  <si>
    <t>Cosmos 985</t>
  </si>
  <si>
    <t>Molniya-3 nâ€ Â­72</t>
  </si>
  <si>
    <t>Cosmos 986</t>
  </si>
  <si>
    <t>FSW-0 No.3</t>
  </si>
  <si>
    <t>Cosmos 987</t>
  </si>
  <si>
    <t>Kyokko</t>
  </si>
  <si>
    <t>Cosmos 988</t>
  </si>
  <si>
    <t>FLTSATCOM-1</t>
  </si>
  <si>
    <t>Cosmos 989</t>
  </si>
  <si>
    <t>Ume 2</t>
  </si>
  <si>
    <t>Cosmos 990</t>
  </si>
  <si>
    <t>GPS-1</t>
  </si>
  <si>
    <t>Jumpseat 5</t>
  </si>
  <si>
    <t>Cosmos 991</t>
  </si>
  <si>
    <t>Molniya-1 nâ€ Â­73</t>
  </si>
  <si>
    <t>Cosmos 992</t>
  </si>
  <si>
    <t>Cosmos 993</t>
  </si>
  <si>
    <t>Cosmos 994</t>
  </si>
  <si>
    <t>KH-9 &amp; SSF-D-2</t>
  </si>
  <si>
    <t>Cosmos 995</t>
  </si>
  <si>
    <t>DSCS-II 9&amp;10</t>
  </si>
  <si>
    <t>Cosmos 996</t>
  </si>
  <si>
    <t>Cosmos 999</t>
  </si>
  <si>
    <t>Cosmos 1000</t>
  </si>
  <si>
    <t>Intelsat 4A F6</t>
  </si>
  <si>
    <t>Cosmos 1002</t>
  </si>
  <si>
    <t>OPS-8790 (Aquacade-4)</t>
  </si>
  <si>
    <t>DDDS 2</t>
  </si>
  <si>
    <t>Cosmos 1003</t>
  </si>
  <si>
    <t>Cosmos 1004</t>
  </si>
  <si>
    <t>Cosmos 1005</t>
  </si>
  <si>
    <t>Cosmos 1006</t>
  </si>
  <si>
    <t>GPS-2</t>
  </si>
  <si>
    <t>Cosmos 1007</t>
  </si>
  <si>
    <t>Cosmos 1008</t>
  </si>
  <si>
    <t>Cosmos 1009</t>
  </si>
  <si>
    <t>Pioneer Venus Orbiter</t>
  </si>
  <si>
    <t>Cosmos 1010</t>
  </si>
  <si>
    <t>Cosmos 1011</t>
  </si>
  <si>
    <t>Molniya-1 nâ€ Â­74</t>
  </si>
  <si>
    <t>Cosmos 1013 to 1020</t>
  </si>
  <si>
    <t>Cosmos 1021</t>
  </si>
  <si>
    <t>OPS-9454 (vortex)</t>
  </si>
  <si>
    <t>Cosmos 1022</t>
  </si>
  <si>
    <t>Cosmos 1023</t>
  </si>
  <si>
    <t>Atlas-E/F Agena D</t>
  </si>
  <si>
    <t>Seasat</t>
  </si>
  <si>
    <t>Cosmos 1024</t>
  </si>
  <si>
    <t>Cosmos 1025</t>
  </si>
  <si>
    <t>Comstar D3</t>
  </si>
  <si>
    <t>Molniya-1 nâ€ Â­75</t>
  </si>
  <si>
    <t>Cosmos 1027</t>
  </si>
  <si>
    <t>Cosmos 1028</t>
  </si>
  <si>
    <t>Quasar 3</t>
  </si>
  <si>
    <t>Pioneer Venus Multiprobe</t>
  </si>
  <si>
    <t>Molniya-1 nâ€ Â­76</t>
  </si>
  <si>
    <t>Cosmos 1029</t>
  </si>
  <si>
    <t>Cosmos 1030</t>
  </si>
  <si>
    <t>Cosmos 1031</t>
  </si>
  <si>
    <t>Jikiken</t>
  </si>
  <si>
    <t>Cosmos 1032</t>
  </si>
  <si>
    <t>Cosmos 1033</t>
  </si>
  <si>
    <t>Cosmos 1034 to 1041</t>
  </si>
  <si>
    <t>Cosmos 1042</t>
  </si>
  <si>
    <t>GPS-3</t>
  </si>
  <si>
    <t>Cosmos 1043</t>
  </si>
  <si>
    <t>Molniya-3 nâ€ Â­77</t>
  </si>
  <si>
    <t>Atlas-E/F Star-37S-ISS</t>
  </si>
  <si>
    <t>Tiros-N</t>
  </si>
  <si>
    <t>Cosmos 1044</t>
  </si>
  <si>
    <t>Intercosmos-18 &amp; Magion 1</t>
  </si>
  <si>
    <t>Cosmos 1045 &amp; Radio 1 and 2</t>
  </si>
  <si>
    <t>Prognoz nâ€ Â­7</t>
  </si>
  <si>
    <t>Cosmos 1046</t>
  </si>
  <si>
    <t>HEAO-2</t>
  </si>
  <si>
    <t>Cosmos 1047</t>
  </si>
  <si>
    <t>Cosmos 1048</t>
  </si>
  <si>
    <t>Cosmos 1049</t>
  </si>
  <si>
    <t>Cosmos 1050</t>
  </si>
  <si>
    <t>Cosmos 1051 to 1058</t>
  </si>
  <si>
    <t>Cosmos 1059</t>
  </si>
  <si>
    <t>Cosmos 1060</t>
  </si>
  <si>
    <t>GPS-4</t>
  </si>
  <si>
    <t>DSCS-II 11&amp;12</t>
  </si>
  <si>
    <t>Cosmos 1061</t>
  </si>
  <si>
    <t>Cosmos 1062</t>
  </si>
  <si>
    <t>Cosmos 1063</t>
  </si>
  <si>
    <t>Cosmos 1064</t>
  </si>
  <si>
    <t>Cosmos 1065</t>
  </si>
  <si>
    <t>Cosmos 1066</t>
  </si>
  <si>
    <t>Cosmos 1067</t>
  </si>
  <si>
    <t>Cosmos 1068</t>
  </si>
  <si>
    <t>Cosmos 1069</t>
  </si>
  <si>
    <t>Cosmos 1072</t>
  </si>
  <si>
    <t>Molniya-3 nâ€ Â­78</t>
  </si>
  <si>
    <t>Meteor-Priroda nâ€ Â­3</t>
  </si>
  <si>
    <t>Ayame 1</t>
  </si>
  <si>
    <t>Cosmos 1075</t>
  </si>
  <si>
    <t>Cosmos 1076</t>
  </si>
  <si>
    <t>Cosmos 1077</t>
  </si>
  <si>
    <t>Atlas-E/F OIS</t>
  </si>
  <si>
    <t>Solwind</t>
  </si>
  <si>
    <t>Intercosmos-19</t>
  </si>
  <si>
    <t>Meteor-2 nâ€ Â­5</t>
  </si>
  <si>
    <t>Cosmos 1081 to 1088</t>
  </si>
  <si>
    <t>KH-9 &amp; SSF-D-3</t>
  </si>
  <si>
    <t>Cosmos 1089</t>
  </si>
  <si>
    <t>Cosmos 1091</t>
  </si>
  <si>
    <t>Cosmos 1092</t>
  </si>
  <si>
    <t>Molniya-1 nâ€ Â­79</t>
  </si>
  <si>
    <t>Cosmos 1093</t>
  </si>
  <si>
    <t>Cosmos 1094</t>
  </si>
  <si>
    <t>Cosmos 1096</t>
  </si>
  <si>
    <t>FLTSATCOM-2</t>
  </si>
  <si>
    <t>OPS 7164</t>
  </si>
  <si>
    <t>Cosmos 1104</t>
  </si>
  <si>
    <t>Molniya-3 nâ€ Â­80</t>
  </si>
  <si>
    <t>Bhaskara-1</t>
  </si>
  <si>
    <t>DSP-8</t>
  </si>
  <si>
    <t>NOAA-A</t>
  </si>
  <si>
    <t>Cosmos 1109</t>
  </si>
  <si>
    <t>Cosmos 1110</t>
  </si>
  <si>
    <t>Cosmos 1112</t>
  </si>
  <si>
    <t>Cosmos 1114</t>
  </si>
  <si>
    <t>Cosmos 1116</t>
  </si>
  <si>
    <t>Shijian 2A</t>
  </si>
  <si>
    <t>Molniya-1 nâ€ Â­81</t>
  </si>
  <si>
    <t>ISRO</t>
  </si>
  <si>
    <t>SLV LP, Satish Dhawan Space Centre, India</t>
  </si>
  <si>
    <t>SLV-3</t>
  </si>
  <si>
    <t>Rohini Technology Payload</t>
  </si>
  <si>
    <t>Cosmos 1124</t>
  </si>
  <si>
    <t>Cosmos 1125</t>
  </si>
  <si>
    <t>HEAO-3</t>
  </si>
  <si>
    <t>Cosmos 1130 to 1137</t>
  </si>
  <si>
    <t>OPS-1948 (Vortex)</t>
  </si>
  <si>
    <t>Cosmos 1140</t>
  </si>
  <si>
    <t>Cosmos 1141</t>
  </si>
  <si>
    <t>Molniya-1 nâ€ Â­82</t>
  </si>
  <si>
    <t>Cosmos 1143</t>
  </si>
  <si>
    <t>Meteor-2 nâ€ Â­6</t>
  </si>
  <si>
    <t>Intercosmos 20</t>
  </si>
  <si>
    <t>DSCS-II 13&amp;14</t>
  </si>
  <si>
    <t>Cosmos 1145</t>
  </si>
  <si>
    <t>Cosmos 1146</t>
  </si>
  <si>
    <t>ESA</t>
  </si>
  <si>
    <t>ELV-1 (SLV), Guiana Space Centre, French Guiana, France</t>
  </si>
  <si>
    <t>Ariane 1</t>
  </si>
  <si>
    <t>CAT-1</t>
  </si>
  <si>
    <t>Molniya-1 nâ€ Â­83</t>
  </si>
  <si>
    <t>Cosmos 1150</t>
  </si>
  <si>
    <t>FLTSATCOM-3</t>
  </si>
  <si>
    <t>Site 32/1, Plesetsk Cosmodrome, Russia</t>
  </si>
  <si>
    <t>Cosmos 1151</t>
  </si>
  <si>
    <t>Cosmos 1153</t>
  </si>
  <si>
    <t>Cosmos 1154</t>
  </si>
  <si>
    <t>GPS-5</t>
  </si>
  <si>
    <t>Cosmos 1156 to 1163</t>
  </si>
  <si>
    <t>Cosmos 1164</t>
  </si>
  <si>
    <t>Mu-III S</t>
  </si>
  <si>
    <t>Tansei 4</t>
  </si>
  <si>
    <t>Ayame 2</t>
  </si>
  <si>
    <t>NOSS-3</t>
  </si>
  <si>
    <t>Cosmos 1167</t>
  </si>
  <si>
    <t>Cosmos 1168</t>
  </si>
  <si>
    <t>Cosmos 1169</t>
  </si>
  <si>
    <t>Cosmos 1171</t>
  </si>
  <si>
    <t>Cosmos 1172</t>
  </si>
  <si>
    <t>Cosmos 1174</t>
  </si>
  <si>
    <t>Cosmos 1175</t>
  </si>
  <si>
    <t>GPS-6</t>
  </si>
  <si>
    <t>Cosmos 1176</t>
  </si>
  <si>
    <t>Cosmos 1179</t>
  </si>
  <si>
    <t>Cosmos 1181</t>
  </si>
  <si>
    <t>CAT-2 &amp; Others</t>
  </si>
  <si>
    <t>NOAA-B</t>
  </si>
  <si>
    <t>Cosmos 1184</t>
  </si>
  <si>
    <t>Cosmos 1186</t>
  </si>
  <si>
    <t>Cosmos 1188</t>
  </si>
  <si>
    <t>Meteor-Priroda nâ€ Â­4</t>
  </si>
  <si>
    <t>KH-9)</t>
  </si>
  <si>
    <t>Molniya-1 nâ€ Â­85</t>
  </si>
  <si>
    <t>Cosmos 1190</t>
  </si>
  <si>
    <t>Cosmos 1191</t>
  </si>
  <si>
    <t>Cosmos 1192 to 1199</t>
  </si>
  <si>
    <t>Rohini RS-1</t>
  </si>
  <si>
    <t>Molniya-3 nâ€ Â­86</t>
  </si>
  <si>
    <t>Cosmos 1204</t>
  </si>
  <si>
    <t>Cosmos 1206</t>
  </si>
  <si>
    <t>Meteor-2 nâ€ Â­7</t>
  </si>
  <si>
    <t>Cosmos 1215</t>
  </si>
  <si>
    <t>Cosmos 1217</t>
  </si>
  <si>
    <t>FLTSATCOM-4</t>
  </si>
  <si>
    <t>Cosmos 1220</t>
  </si>
  <si>
    <t>Molniya-1 nâ€ Â­87</t>
  </si>
  <si>
    <t>Cosmos 1222</t>
  </si>
  <si>
    <t>Cosmos 1223</t>
  </si>
  <si>
    <t>Cosmos 1225</t>
  </si>
  <si>
    <t>BOR-4 Shuttle</t>
  </si>
  <si>
    <t>Intelsat V -502</t>
  </si>
  <si>
    <t>NOSS-4</t>
  </si>
  <si>
    <t>Cosmos 1226</t>
  </si>
  <si>
    <t>Quasar 4</t>
  </si>
  <si>
    <t>Cosmos 1228 to 1235</t>
  </si>
  <si>
    <t>Prognoz nâ€ Â­8</t>
  </si>
  <si>
    <t>Molniya-3 nâ€ Â­88</t>
  </si>
  <si>
    <t>Cosmos 1238</t>
  </si>
  <si>
    <t>Cosmos 1241</t>
  </si>
  <si>
    <t>Cosmos 1242</t>
  </si>
  <si>
    <t>Molniya-1 nâ€ Â­89</t>
  </si>
  <si>
    <t>Cosmos 1243</t>
  </si>
  <si>
    <t>Intercosmos 21</t>
  </si>
  <si>
    <t>N-II Star-37E</t>
  </si>
  <si>
    <t>Kiku 3</t>
  </si>
  <si>
    <t>Cosmos 1244</t>
  </si>
  <si>
    <t>Site 16/2, Plesetsk Cosmodrome, Russia</t>
  </si>
  <si>
    <t>Cosmos 1247</t>
  </si>
  <si>
    <t>Hinotori</t>
  </si>
  <si>
    <t>Comstar D4</t>
  </si>
  <si>
    <t>OPS 1166</t>
  </si>
  <si>
    <t>Cosmos 1249</t>
  </si>
  <si>
    <t>Cosmos 1250 to 1257</t>
  </si>
  <si>
    <t>Cosmos 1258</t>
  </si>
  <si>
    <t>DSP-9</t>
  </si>
  <si>
    <t>Cosmos 1260</t>
  </si>
  <si>
    <t>Cosmos 1266</t>
  </si>
  <si>
    <t>Molniya-3 nâ€ Â­90</t>
  </si>
  <si>
    <t>Cosmos 1261</t>
  </si>
  <si>
    <t>Cosmos 1263</t>
  </si>
  <si>
    <t>Space Shuttle Columbia</t>
  </si>
  <si>
    <t>STS-1</t>
  </si>
  <si>
    <t>450</t>
  </si>
  <si>
    <t>Jumpseat 6</t>
  </si>
  <si>
    <t>Cosmos 1269</t>
  </si>
  <si>
    <t>Meteor-2 nâ€ Â­8</t>
  </si>
  <si>
    <t>Cosmos 1271</t>
  </si>
  <si>
    <t>Intelsat V -501</t>
  </si>
  <si>
    <t>Rohini RS-D1</t>
  </si>
  <si>
    <t>Cosmos 1275</t>
  </si>
  <si>
    <t>Molniya-3 nâ€ Â­91</t>
  </si>
  <si>
    <t>CAT-3 &amp; Others</t>
  </si>
  <si>
    <t>Cosmos 1278</t>
  </si>
  <si>
    <t>NOAA-C</t>
  </si>
  <si>
    <t>Molniya-1 nâ€ Â­92</t>
  </si>
  <si>
    <t>Meteor-Priroda nâ€ Â­5 &amp; Iskra 1</t>
  </si>
  <si>
    <t>Cosmos 1285</t>
  </si>
  <si>
    <t>Cosmos 1286</t>
  </si>
  <si>
    <t>FLTSATCOM-5</t>
  </si>
  <si>
    <t>Cosmos 1287 to 1294</t>
  </si>
  <si>
    <t>Intercosmos 22</t>
  </si>
  <si>
    <t>Himawari 2</t>
  </si>
  <si>
    <t>Cosmos 1295</t>
  </si>
  <si>
    <t>Cosmos 1299</t>
  </si>
  <si>
    <t>Cosmos 1300</t>
  </si>
  <si>
    <t>Cosmos 1302</t>
  </si>
  <si>
    <t>Cosmos 1305</t>
  </si>
  <si>
    <t>Cosmos 1306</t>
  </si>
  <si>
    <t>Cosmos 1308</t>
  </si>
  <si>
    <t>Shijian 2</t>
  </si>
  <si>
    <t>Aureole 3</t>
  </si>
  <si>
    <t>Cosmos 1310</t>
  </si>
  <si>
    <t>Cosmos 1311</t>
  </si>
  <si>
    <t>Cosmos 1312</t>
  </si>
  <si>
    <t>Cosmos 1315</t>
  </si>
  <si>
    <t>Molniya-3 nâ€ Â­94</t>
  </si>
  <si>
    <t>OPS-4029 (Vortex)</t>
  </si>
  <si>
    <t>Cosmos 1317</t>
  </si>
  <si>
    <t>STS-2</t>
  </si>
  <si>
    <t>Molniya-1 nâ€ Â­95</t>
  </si>
  <si>
    <t>Bhaskara-2</t>
  </si>
  <si>
    <t>Cosmos 1320 to 1327</t>
  </si>
  <si>
    <t>Cosmos 1328</t>
  </si>
  <si>
    <t>Cosmos 1304</t>
  </si>
  <si>
    <t>Intelsat V -503</t>
  </si>
  <si>
    <t>Radio-Sputnik 3 to 8</t>
  </si>
  <si>
    <t>GPS-7</t>
  </si>
  <si>
    <t>MARCES-1 &amp; CAT-4</t>
  </si>
  <si>
    <t>Molniya-1 nâ€ Â­96</t>
  </si>
  <si>
    <t>Cosmos 1331</t>
  </si>
  <si>
    <t>Cosmos 1333</t>
  </si>
  <si>
    <t>OPS 2849</t>
  </si>
  <si>
    <t>Cosmos 1335</t>
  </si>
  <si>
    <t>Cosmos 1337</t>
  </si>
  <si>
    <t>Cosmos 1339</t>
  </si>
  <si>
    <t>Cosmos 1340</t>
  </si>
  <si>
    <t>Molniya-1 nâ€ Â­97</t>
  </si>
  <si>
    <t>Cosmos 1341</t>
  </si>
  <si>
    <t>Ta??foun nâ€ Â­27</t>
  </si>
  <si>
    <t>Intelsat V -504</t>
  </si>
  <si>
    <t>DSP-10</t>
  </si>
  <si>
    <t>STS-3</t>
  </si>
  <si>
    <t>Molniya-3 nâ€ Â­98</t>
  </si>
  <si>
    <t>Cosmos 1344</t>
  </si>
  <si>
    <t>Cosmos 1345</t>
  </si>
  <si>
    <t>Cosmos 1346</t>
  </si>
  <si>
    <t>Cosmos 1348</t>
  </si>
  <si>
    <t>Cosmos 1349</t>
  </si>
  <si>
    <t>Cosmos 1351</t>
  </si>
  <si>
    <t>Cosmos 1354</t>
  </si>
  <si>
    <t>Cosmos 1355</t>
  </si>
  <si>
    <t>Cosmos 1356</t>
  </si>
  <si>
    <t>Cosmos 1357 to 1364</t>
  </si>
  <si>
    <t>KH-9 &amp; SSF-D-4</t>
  </si>
  <si>
    <t>Cosmos 1365</t>
  </si>
  <si>
    <t>Cosmos 1367</t>
  </si>
  <si>
    <t>Molniya-1 nâ€ Â­99</t>
  </si>
  <si>
    <t>Cosmos 1371</t>
  </si>
  <si>
    <t>Cosmos 1372</t>
  </si>
  <si>
    <t>Cosmos 1374 (BOR-4 Space Shuttle)</t>
  </si>
  <si>
    <t>Cosmos 1375</t>
  </si>
  <si>
    <t>Cosmos 1378</t>
  </si>
  <si>
    <t>Cosmos 1379</t>
  </si>
  <si>
    <t>Cosmos 1380</t>
  </si>
  <si>
    <t>Cosmos 1382</t>
  </si>
  <si>
    <t>STS-4</t>
  </si>
  <si>
    <t>Cosmos 1383</t>
  </si>
  <si>
    <t>Cosmos 1386</t>
  </si>
  <si>
    <t>Cosmos 1388 to 1395</t>
  </si>
  <si>
    <t>Molniya-1 nâ€ Â­100</t>
  </si>
  <si>
    <t>Cosmos 1397</t>
  </si>
  <si>
    <t>Cosmos 1412</t>
  </si>
  <si>
    <t>Cosmos 1400</t>
  </si>
  <si>
    <t>Molniya-3 nâ€ Â­101</t>
  </si>
  <si>
    <t>Cosmos 1402</t>
  </si>
  <si>
    <t>Kiku 4</t>
  </si>
  <si>
    <t>Cosmos 1405</t>
  </si>
  <si>
    <t>MARCES-B &amp; Sirio-2</t>
  </si>
  <si>
    <t>Long March 2C</t>
  </si>
  <si>
    <t>FSW-0 No.4</t>
  </si>
  <si>
    <t>Active</t>
  </si>
  <si>
    <t>30.8</t>
  </si>
  <si>
    <t>Cosmos 1408</t>
  </si>
  <si>
    <t>Cosmos 1409</t>
  </si>
  <si>
    <t>Cosmos 1410</t>
  </si>
  <si>
    <t>Intelsat V -505</t>
  </si>
  <si>
    <t>Cosmos 1417</t>
  </si>
  <si>
    <t>Cosmos 1418</t>
  </si>
  <si>
    <t>Titan 34D</t>
  </si>
  <si>
    <t>DSCS-II-15 + DSCS-III-A1</t>
  </si>
  <si>
    <t>Cosmos 1420</t>
  </si>
  <si>
    <t>STS-5</t>
  </si>
  <si>
    <t>Strela-1M satellites</t>
  </si>
  <si>
    <t>Cosmos 1423</t>
  </si>
  <si>
    <t>Meteor-2 nâ€ Â­10</t>
  </si>
  <si>
    <t>DMSP 5D-2/F6</t>
  </si>
  <si>
    <t>Cosmos 1427</t>
  </si>
  <si>
    <t>Cosmos 1428</t>
  </si>
  <si>
    <t>Cosmos 1429 to 1436</t>
  </si>
  <si>
    <t>Cosmos 1437</t>
  </si>
  <si>
    <t>Ta??foun nâ€ Â­32</t>
  </si>
  <si>
    <t>Sakura 2a</t>
  </si>
  <si>
    <t>Atlas-H MSD</t>
  </si>
  <si>
    <t>NOSS-5</t>
  </si>
  <si>
    <t>Cosmos 1441</t>
  </si>
  <si>
    <t>Tenma</t>
  </si>
  <si>
    <t>Molniya-3 nâ€ Â­103</t>
  </si>
  <si>
    <t>Cosmos 1445 (BOR-4 Space Shuttle)</t>
  </si>
  <si>
    <t>Molniya-1 nâ€ Â­104</t>
  </si>
  <si>
    <t>Cosmos 1447</t>
  </si>
  <si>
    <t>NOAA-E</t>
  </si>
  <si>
    <t>Cosmos 1448</t>
  </si>
  <si>
    <t>Molniya-1 nâ€ Â­105</t>
  </si>
  <si>
    <t>Space Shuttle Challenger</t>
  </si>
  <si>
    <t>STS-6</t>
  </si>
  <si>
    <t>Cosmos 1450</t>
  </si>
  <si>
    <t>Cosmos 1452</t>
  </si>
  <si>
    <t>Rohini RS-D2</t>
  </si>
  <si>
    <t>OPS 2925</t>
  </si>
  <si>
    <t>Cosmos 1453</t>
  </si>
  <si>
    <t>Cosmos 1455</t>
  </si>
  <si>
    <t>Cosmos 1456</t>
  </si>
  <si>
    <t>BOR-5 Shuttle</t>
  </si>
  <si>
    <t>Cosmos 1459</t>
  </si>
  <si>
    <t>Cosmos 1461</t>
  </si>
  <si>
    <t>Cosmos 1463</t>
  </si>
  <si>
    <t>Intelsat V -506</t>
  </si>
  <si>
    <t>Cosmos 1464</t>
  </si>
  <si>
    <t>Cosmos 1465</t>
  </si>
  <si>
    <t>NOSS-6</t>
  </si>
  <si>
    <t>ECS 1 &amp; Oscar-10</t>
  </si>
  <si>
    <t>STS-7</t>
  </si>
  <si>
    <t>OPS-0721 (KH-9)</t>
  </si>
  <si>
    <t>Cosmos 1470</t>
  </si>
  <si>
    <t>Prognoz nâ€ Â­9</t>
  </si>
  <si>
    <t>Cosmos 1473 to 1480</t>
  </si>
  <si>
    <t>Cosmos 1481</t>
  </si>
  <si>
    <t>Atlas-E/F SGS-2</t>
  </si>
  <si>
    <t>GPS-8</t>
  </si>
  <si>
    <t>Molniya-1 nâ€ Â­106</t>
  </si>
  <si>
    <t>Cosmos 1484</t>
  </si>
  <si>
    <t>Jumpseat 7</t>
  </si>
  <si>
    <t>Cosmos 1486</t>
  </si>
  <si>
    <t>Sakura 2b</t>
  </si>
  <si>
    <t>FSW-0 No.5</t>
  </si>
  <si>
    <t>Molniya-3 nâ€ Â­107</t>
  </si>
  <si>
    <t>Cosmos 1494</t>
  </si>
  <si>
    <t>STS-8</t>
  </si>
  <si>
    <t>Cosmos 1500</t>
  </si>
  <si>
    <t>Cosmos 1501</t>
  </si>
  <si>
    <t>Cosmos 1502</t>
  </si>
  <si>
    <t>Cosmos 1503</t>
  </si>
  <si>
    <t>Intelsat 507</t>
  </si>
  <si>
    <t>Cosmos 1506</t>
  </si>
  <si>
    <t>Meteor-2 nâ€ Â­11</t>
  </si>
  <si>
    <t>Cosmos 1507</t>
  </si>
  <si>
    <t>Cosmos 1508</t>
  </si>
  <si>
    <t>DMSP 5D-2/F7</t>
  </si>
  <si>
    <t>Molniya-1 nâ€ Â­108</t>
  </si>
  <si>
    <t>Cosmos 1510</t>
  </si>
  <si>
    <t>STS-9</t>
  </si>
  <si>
    <t>Cosmos 1513</t>
  </si>
  <si>
    <t>Cosmos 1515</t>
  </si>
  <si>
    <t>Molniya-3 nâ€ Â­109</t>
  </si>
  <si>
    <t>Cosmos 1517 (BOR-4 Space Shuttle)</t>
  </si>
  <si>
    <t>Cosmos 1518</t>
  </si>
  <si>
    <t>Cosmos 1522 to 1529</t>
  </si>
  <si>
    <t>Cosmos 1531</t>
  </si>
  <si>
    <t>Yuri 2a</t>
  </si>
  <si>
    <t>Cosmos 1534</t>
  </si>
  <si>
    <t>LC-3, Xichang Satellite Launch Center, China</t>
  </si>
  <si>
    <t>Long March 3</t>
  </si>
  <si>
    <t>STTW 1 (Dong Fang Hong 2)</t>
  </si>
  <si>
    <t>OPS-0441 (Vortex)</t>
  </si>
  <si>
    <t>Cosmos 1535</t>
  </si>
  <si>
    <t>STS-41-B</t>
  </si>
  <si>
    <t>NOSS-7</t>
  </si>
  <si>
    <t>Cosmos 1536</t>
  </si>
  <si>
    <t>Ohzora</t>
  </si>
  <si>
    <t>Cosmos 1538</t>
  </si>
  <si>
    <t>Intelsat 508</t>
  </si>
  <si>
    <t>Cosmos 1541</t>
  </si>
  <si>
    <t>Cosmos 1544</t>
  </si>
  <si>
    <t>Molniya-1 nâ€ Â­110</t>
  </si>
  <si>
    <t>Cosmos 1547</t>
  </si>
  <si>
    <t>STS-41-C</t>
  </si>
  <si>
    <t>STTW 2 (Dong Fang Hong 2)</t>
  </si>
  <si>
    <t>DSP-11</t>
  </si>
  <si>
    <t>OPS 8424</t>
  </si>
  <si>
    <t>Cosmos 1550</t>
  </si>
  <si>
    <t>Cosmos 1553</t>
  </si>
  <si>
    <t>Arianespace</t>
  </si>
  <si>
    <t>Spacenet F1</t>
  </si>
  <si>
    <t>Cosmos 1559 to 1566</t>
  </si>
  <si>
    <t>Cosmos 1567</t>
  </si>
  <si>
    <t>Cosmos 1569</t>
  </si>
  <si>
    <t>Cosmos 1570</t>
  </si>
  <si>
    <t>Atlas-G Centaur-D1AR</t>
  </si>
  <si>
    <t>Intelsat V -509</t>
  </si>
  <si>
    <t>GPS-9</t>
  </si>
  <si>
    <t>Cosmos 1574</t>
  </si>
  <si>
    <t>USA-2 (KH-9)</t>
  </si>
  <si>
    <t>Cosmos 1577</t>
  </si>
  <si>
    <t>Cosmos 1578</t>
  </si>
  <si>
    <t>Cosmos 1581</t>
  </si>
  <si>
    <t>Cosmos 1586</t>
  </si>
  <si>
    <t>Himawari 3</t>
  </si>
  <si>
    <t>Ariane 3</t>
  </si>
  <si>
    <t>Eutelsat-1 F2, Telecom 1A</t>
  </si>
  <si>
    <t>Cosmos 1588</t>
  </si>
  <si>
    <t>Cosmos 1589</t>
  </si>
  <si>
    <t>Molniya-1 nâ€ Â­111</t>
  </si>
  <si>
    <t>Molniya-1 nâ€ Â­112</t>
  </si>
  <si>
    <t>Quasar 5</t>
  </si>
  <si>
    <t>Cosmos 1579</t>
  </si>
  <si>
    <t>Space Shuttle Discovery</t>
  </si>
  <si>
    <t>STS-41-D</t>
  </si>
  <si>
    <t>Cosmos 1596</t>
  </si>
  <si>
    <t>GPS-10</t>
  </si>
  <si>
    <t>FSW-0 No.6</t>
  </si>
  <si>
    <t>Cosmos 1598</t>
  </si>
  <si>
    <t>Cosmos 1601</t>
  </si>
  <si>
    <t>Cosmos 1602</t>
  </si>
  <si>
    <t>Cosmos 1604</t>
  </si>
  <si>
    <t>STS-41-G</t>
  </si>
  <si>
    <t>Cosmos 1605</t>
  </si>
  <si>
    <t>Cosmos 1606</t>
  </si>
  <si>
    <t>Cosmos 1607</t>
  </si>
  <si>
    <t>STS-51-A</t>
  </si>
  <si>
    <t>Spacenet 2, MARECS-2</t>
  </si>
  <si>
    <t>Cosmos 1610</t>
  </si>
  <si>
    <t>Meteor-3 nâ€ Â­1a</t>
  </si>
  <si>
    <t>USA-6 (KH-11)</t>
  </si>
  <si>
    <t>NOAA-F</t>
  </si>
  <si>
    <t>Molniya-1 nâ€ Â­113</t>
  </si>
  <si>
    <t>Cosmos 1614 (BOR-4 Space Shuttle)</t>
  </si>
  <si>
    <t>Cosmos 1615</t>
  </si>
  <si>
    <t>DSP-12</t>
  </si>
  <si>
    <t>Cosmos 1617 to 1622</t>
  </si>
  <si>
    <t>Cosmos 1624</t>
  </si>
  <si>
    <t>Molniya-3 nâ€ Â­114</t>
  </si>
  <si>
    <t>Cosmos 1625</t>
  </si>
  <si>
    <t>Cosmos 1626</t>
  </si>
  <si>
    <t>STS-51-C</t>
  </si>
  <si>
    <t>Cosmos 1627</t>
  </si>
  <si>
    <t>Meteor-2 nâ€ Â­12</t>
  </si>
  <si>
    <t>Mu-III S2</t>
  </si>
  <si>
    <t>Sakigake</t>
  </si>
  <si>
    <t>Arabsat-1A, Brasilsat-A1</t>
  </si>
  <si>
    <t>Quasar 6</t>
  </si>
  <si>
    <t>Cosmos 1631</t>
  </si>
  <si>
    <t>Cosmos 1633</t>
  </si>
  <si>
    <t>Geosat</t>
  </si>
  <si>
    <t>Cosmos 1634</t>
  </si>
  <si>
    <t>Cosmos 1635 to 1642</t>
  </si>
  <si>
    <t>Intelsat V -510</t>
  </si>
  <si>
    <t>STS-51-D</t>
  </si>
  <si>
    <t>Site 45/1, Baikonur Cosmodrome, Kazakhstan</t>
  </si>
  <si>
    <t>Zenit-2</t>
  </si>
  <si>
    <t>EPN 03.0694 nâ€ Â­1</t>
  </si>
  <si>
    <t>Cosmos 1646</t>
  </si>
  <si>
    <t>Prognoz nâ€ Â­10</t>
  </si>
  <si>
    <t>STS-51-B</t>
  </si>
  <si>
    <t>GStar-1, Telecom 1B</t>
  </si>
  <si>
    <t>Molniya-3 nâ€ Â­115</t>
  </si>
  <si>
    <t>Cosmos 1655</t>
  </si>
  <si>
    <t>Cosmos 1658</t>
  </si>
  <si>
    <t>Cosmos 1675</t>
  </si>
  <si>
    <t>Cosmos 1660</t>
  </si>
  <si>
    <t>STS-51-G</t>
  </si>
  <si>
    <t>Cosmos 1661</t>
  </si>
  <si>
    <t>Cosmos 1662</t>
  </si>
  <si>
    <t>EPN 03.0694 nâ€ Â­2</t>
  </si>
  <si>
    <t>Intelsat V -511</t>
  </si>
  <si>
    <t>Giotto</t>
  </si>
  <si>
    <t>Cosmos 1666</t>
  </si>
  <si>
    <t>Molniya-3 nâ€ Â­116</t>
  </si>
  <si>
    <t>STS-51-F</t>
  </si>
  <si>
    <t>Cosmos 1670</t>
  </si>
  <si>
    <t>Cosmos 1674</t>
  </si>
  <si>
    <t>Suisei</t>
  </si>
  <si>
    <t>Molniya-1 nâ€ Â­117</t>
  </si>
  <si>
    <t>Cosmos 1677</t>
  </si>
  <si>
    <t>STS-51-I</t>
  </si>
  <si>
    <t>Cosmos 1680</t>
  </si>
  <si>
    <t>ECS 3, Spacenet 3</t>
  </si>
  <si>
    <t>Cosmos 1682</t>
  </si>
  <si>
    <t>Cosmos 1684</t>
  </si>
  <si>
    <t>Intelsat V -512</t>
  </si>
  <si>
    <t>Cosmos 1687</t>
  </si>
  <si>
    <t>Cosmos 1688</t>
  </si>
  <si>
    <t>Cosmos 1689</t>
  </si>
  <si>
    <t>Molniya-3 nâ€ Â­118</t>
  </si>
  <si>
    <t>Space Shuttle Atlantis</t>
  </si>
  <si>
    <t>STS-51-J</t>
  </si>
  <si>
    <t>GPS-11</t>
  </si>
  <si>
    <t>Cosmos 1690 to 1695</t>
  </si>
  <si>
    <t>FSW-0 No.7</t>
  </si>
  <si>
    <t>Cosmos 1697</t>
  </si>
  <si>
    <t>Cosmos 1698</t>
  </si>
  <si>
    <t>Molniya-1 nâ€ Â­119</t>
  </si>
  <si>
    <t>Parouss nâ€ Â­50</t>
  </si>
  <si>
    <t>Meteor-3 nâ€ Â­1</t>
  </si>
  <si>
    <t>Molniya-1 nâ€ Â­120</t>
  </si>
  <si>
    <t>STS-61-A</t>
  </si>
  <si>
    <t>Cosmos 1701</t>
  </si>
  <si>
    <t>Cosmos 1703</t>
  </si>
  <si>
    <t>STS-61-B</t>
  </si>
  <si>
    <t>Cosmos 1704</t>
  </si>
  <si>
    <t>Cosmos 1707</t>
  </si>
  <si>
    <t>Cosmos 1709</t>
  </si>
  <si>
    <t>Molniya-3 nâ€ Â­121</t>
  </si>
  <si>
    <t>Meteor-2 nâ€ Â­13</t>
  </si>
  <si>
    <t>Cosmos 1714</t>
  </si>
  <si>
    <t>Cosmos 1716 to 1723</t>
  </si>
  <si>
    <t>STS-61-C</t>
  </si>
  <si>
    <t>Cosmos 1725</t>
  </si>
  <si>
    <t>Cosmos 1726</t>
  </si>
  <si>
    <t>Cosmos 1727</t>
  </si>
  <si>
    <t>STS-51-L</t>
  </si>
  <si>
    <t>DFH-2A-T1</t>
  </si>
  <si>
    <t>Cosmos 1729</t>
  </si>
  <si>
    <t>NOSS-8</t>
  </si>
  <si>
    <t>Cosmos 1732</t>
  </si>
  <si>
    <t>Yuri 2b</t>
  </si>
  <si>
    <t>Cosmos 1733</t>
  </si>
  <si>
    <t>SPOT-1 &amp; Viking</t>
  </si>
  <si>
    <t>Cosmos 1735</t>
  </si>
  <si>
    <t>Cosmos 1736</t>
  </si>
  <si>
    <t>Cosmos 1737</t>
  </si>
  <si>
    <t>ELA-2, Guiana Space Centre, French Guiana, France</t>
  </si>
  <si>
    <t>GStar-2, Brasilsat-A2</t>
  </si>
  <si>
    <t>Cosmos 1741</t>
  </si>
  <si>
    <t>Molniya-3 nâ€ Â­122</t>
  </si>
  <si>
    <t>Cosmos 1743</t>
  </si>
  <si>
    <t>Cosmos 1745</t>
  </si>
  <si>
    <t>Meteor-2 nâ€ Â­14</t>
  </si>
  <si>
    <t>Ariane 2</t>
  </si>
  <si>
    <t>Intelsat-5A 14</t>
  </si>
  <si>
    <t>Cosmos 1748 to 1755</t>
  </si>
  <si>
    <t>Cosmos 1758</t>
  </si>
  <si>
    <t>Cosmos 1759</t>
  </si>
  <si>
    <t>Molniya-3 nâ€ Â­123</t>
  </si>
  <si>
    <t>Cosmos 1761</t>
  </si>
  <si>
    <t>Cosmos 1763</t>
  </si>
  <si>
    <t>Cosmos 1766</t>
  </si>
  <si>
    <t>Cosmos 1767</t>
  </si>
  <si>
    <t>Molniya-1 nâ€ Â­124</t>
  </si>
  <si>
    <t>Cosmos 1769</t>
  </si>
  <si>
    <t>H-I (9 SO)</t>
  </si>
  <si>
    <t>Fuji 1a, Jindai &amp; Ajisai</t>
  </si>
  <si>
    <t>Cosmos 1771</t>
  </si>
  <si>
    <t>Cosmos 1774</t>
  </si>
  <si>
    <t>Cosmos 1776</t>
  </si>
  <si>
    <t>Molniya-1 nâ€ Â­125</t>
  </si>
  <si>
    <t>Cosmos 1777</t>
  </si>
  <si>
    <t>NOAA-G</t>
  </si>
  <si>
    <t>Cosmos 1782</t>
  </si>
  <si>
    <t>Cosmos 1783</t>
  </si>
  <si>
    <t>FSW-0 No.8</t>
  </si>
  <si>
    <t>Cosmos 1786 to 1791</t>
  </si>
  <si>
    <t>Cosmos 1785</t>
  </si>
  <si>
    <t>Molniya-3 nâ€ Â­126</t>
  </si>
  <si>
    <t>Cosmos 1786 &amp; EPN nâ€ Â­3</t>
  </si>
  <si>
    <t>Cosmos 1788</t>
  </si>
  <si>
    <t>Cosmos 1791</t>
  </si>
  <si>
    <t>Molniya-1 nâ€ Â­127</t>
  </si>
  <si>
    <t>Cosmos 1793</t>
  </si>
  <si>
    <t>Cosmos 1794 to 1801</t>
  </si>
  <si>
    <t>Cosmos 1802</t>
  </si>
  <si>
    <t>Cosmos 1803</t>
  </si>
  <si>
    <t>FLTSATCOM-7</t>
  </si>
  <si>
    <t>Cosmos 1805</t>
  </si>
  <si>
    <t>Cosmos 1806</t>
  </si>
  <si>
    <t>Cosmos 1808</t>
  </si>
  <si>
    <t>Cosmos 1809</t>
  </si>
  <si>
    <t>Molniya-1 nâ€ Â­128</t>
  </si>
  <si>
    <t>Meteor-2 nâ€ Â­15</t>
  </si>
  <si>
    <t>Cosmos 1812</t>
  </si>
  <si>
    <t>Cosmos 1814</t>
  </si>
  <si>
    <t>Cosmos 1815</t>
  </si>
  <si>
    <t>Molniya-3 nâ€ Â­129</t>
  </si>
  <si>
    <t>Cosmos 1816</t>
  </si>
  <si>
    <t>Cosmos 1818</t>
  </si>
  <si>
    <t>Ginga</t>
  </si>
  <si>
    <t>Quasar 7</t>
  </si>
  <si>
    <t>Cosmos 1820</t>
  </si>
  <si>
    <t>Cosmos 1821</t>
  </si>
  <si>
    <t>N-II</t>
  </si>
  <si>
    <t>Momo 1a</t>
  </si>
  <si>
    <t>Cosmos 1823</t>
  </si>
  <si>
    <t>Cosmos 1825</t>
  </si>
  <si>
    <t>Cosmos 1827 to 1832</t>
  </si>
  <si>
    <t>Cosmos 1833</t>
  </si>
  <si>
    <t>ASLV</t>
  </si>
  <si>
    <t>SROSS-A</t>
  </si>
  <si>
    <t>FLTSATCOM-6</t>
  </si>
  <si>
    <t>Cosmos 1834</t>
  </si>
  <si>
    <t>Cosmos 1842</t>
  </si>
  <si>
    <t>Cosmos 1844</t>
  </si>
  <si>
    <t>NOSS-9</t>
  </si>
  <si>
    <t>Site 250, Baikonur Cosmodrome, Kazakhstan</t>
  </si>
  <si>
    <t>Energiya/Polyus</t>
  </si>
  <si>
    <t>Polyus Space Station</t>
  </si>
  <si>
    <t>5,000.00</t>
  </si>
  <si>
    <t>Cosmos 1849</t>
  </si>
  <si>
    <t>Cosmos 1850</t>
  </si>
  <si>
    <t>Cosmos 1851</t>
  </si>
  <si>
    <t>Cosmos 1852 to 1859</t>
  </si>
  <si>
    <t>Cosmos 1860</t>
  </si>
  <si>
    <t>DMSP 5D-2/F8</t>
  </si>
  <si>
    <t>Cosmos 1861</t>
  </si>
  <si>
    <t>Cosmos 1862</t>
  </si>
  <si>
    <t>Cosmos 1864</t>
  </si>
  <si>
    <t>Cosmos 1867</t>
  </si>
  <si>
    <t>Cosmos 1868</t>
  </si>
  <si>
    <t>Cosmos 1869</t>
  </si>
  <si>
    <t>Cosmos 1871</t>
  </si>
  <si>
    <t>FSW-0 No.9</t>
  </si>
  <si>
    <t>Meteor-2 nâ€ Â­16</t>
  </si>
  <si>
    <t>H-I UM-129A (9SO)</t>
  </si>
  <si>
    <t>Kiku 5</t>
  </si>
  <si>
    <t>Cosmos 1873</t>
  </si>
  <si>
    <t>Cosmos 1875 to 1880</t>
  </si>
  <si>
    <t>FSW-1 No.1</t>
  </si>
  <si>
    <t>Aussat-A3, Eutelsat 1-F4</t>
  </si>
  <si>
    <t>Cosmos 1890</t>
  </si>
  <si>
    <t>Cosmos 1891</t>
  </si>
  <si>
    <t>Cosmos 1892</t>
  </si>
  <si>
    <t>USA-27 (KH-11)</t>
  </si>
  <si>
    <t>TVSAT-1</t>
  </si>
  <si>
    <t>DSP-13</t>
  </si>
  <si>
    <t>Cosmos 1898</t>
  </si>
  <si>
    <t>Cosmos 1900</t>
  </si>
  <si>
    <t>Cosmos 1902</t>
  </si>
  <si>
    <t>Cosmos 1903</t>
  </si>
  <si>
    <t>Cosmos 1904</t>
  </si>
  <si>
    <t>Cosmos 1909 to 1914</t>
  </si>
  <si>
    <t>Meteor-2 nâ€ Â­17</t>
  </si>
  <si>
    <t>DMSP 5D-2/F9</t>
  </si>
  <si>
    <t>Sakura 3A</t>
  </si>
  <si>
    <t>Cosmos 1922</t>
  </si>
  <si>
    <t>DFH-2A-T2</t>
  </si>
  <si>
    <t>Cosmos 1924 to 1931</t>
  </si>
  <si>
    <t>Molniya-1 nâ€ Â­130</t>
  </si>
  <si>
    <t>Spacenet 3R, Telecom 1C</t>
  </si>
  <si>
    <t>Cosmos 1932</t>
  </si>
  <si>
    <t>Cosmos 1933</t>
  </si>
  <si>
    <t>IRS-1A</t>
  </si>
  <si>
    <t>Molniya-1 nâ€ Â­131</t>
  </si>
  <si>
    <t>Cosmos 1934</t>
  </si>
  <si>
    <t>Scout G1</t>
  </si>
  <si>
    <t>San Marco 5</t>
  </si>
  <si>
    <t>Cosmos 1937</t>
  </si>
  <si>
    <t>Cosmos 1939</t>
  </si>
  <si>
    <t>Cosmos 1943</t>
  </si>
  <si>
    <t>Intelsat 3AF13</t>
  </si>
  <si>
    <t>Molniya-3 nâ€ Â­132</t>
  </si>
  <si>
    <t>Cosmos 1949</t>
  </si>
  <si>
    <t>Cosmos 1950</t>
  </si>
  <si>
    <t>Cosmos 1908</t>
  </si>
  <si>
    <t>Cosmos 1953</t>
  </si>
  <si>
    <t>Ariane 44LP</t>
  </si>
  <si>
    <t>Meteosat 3, Panamsat-1, Oscar 13</t>
  </si>
  <si>
    <t>Cosmos 1954</t>
  </si>
  <si>
    <t>Okean 1</t>
  </si>
  <si>
    <t>Cosmos 1958</t>
  </si>
  <si>
    <t>Cosmos 1959</t>
  </si>
  <si>
    <t>Insat 1C, Eutelsat-1 F5</t>
  </si>
  <si>
    <t>Meteor-3 nâ€ Â­2</t>
  </si>
  <si>
    <t>Cosmos 1960</t>
  </si>
  <si>
    <t>SROSS-B</t>
  </si>
  <si>
    <t>FSW-1 No.2</t>
  </si>
  <si>
    <t>Cosmos 1966</t>
  </si>
  <si>
    <t>USA-31 (Vortex)</t>
  </si>
  <si>
    <t>Titan II(23)G</t>
  </si>
  <si>
    <t>USA-32</t>
  </si>
  <si>
    <t>35</t>
  </si>
  <si>
    <t>Taiyuan Satellite Launch Center, China</t>
  </si>
  <si>
    <t>Long March 4A</t>
  </si>
  <si>
    <t>Fengyun 1A</t>
  </si>
  <si>
    <t>GStar 5, SBS 5</t>
  </si>
  <si>
    <t>Sakura 3B</t>
  </si>
  <si>
    <t>IAI</t>
  </si>
  <si>
    <t>Pad 1, Palmachim Airbase, Israel</t>
  </si>
  <si>
    <t>Shavit</t>
  </si>
  <si>
    <t>Ofek-1</t>
  </si>
  <si>
    <t>NOAA-H</t>
  </si>
  <si>
    <t>Molniya-3 nâ€ Â­134</t>
  </si>
  <si>
    <t>STS-26R</t>
  </si>
  <si>
    <t>Cosmos 1974</t>
  </si>
  <si>
    <t>Cosmos 1975</t>
  </si>
  <si>
    <t>Cosmos 1977</t>
  </si>
  <si>
    <t>TDF-1</t>
  </si>
  <si>
    <t>USA-33 (KH-11)</t>
  </si>
  <si>
    <t>Energiya/Buran</t>
  </si>
  <si>
    <t>Buran</t>
  </si>
  <si>
    <t>Cosmos 1979</t>
  </si>
  <si>
    <t>Cosmos 1980</t>
  </si>
  <si>
    <t>STS-27R</t>
  </si>
  <si>
    <t>Skynet 4B, Astra 1A</t>
  </si>
  <si>
    <t>DFH-2A-T3</t>
  </si>
  <si>
    <t>Molniya-3 nâ€ Â­135</t>
  </si>
  <si>
    <t>Cosmos 1985</t>
  </si>
  <si>
    <t>Molniya-1 nâ€ Â­136</t>
  </si>
  <si>
    <t>Intelsat-5A 15</t>
  </si>
  <si>
    <t>Cosmos 1994 to 1999</t>
  </si>
  <si>
    <t>Cosmos 2001</t>
  </si>
  <si>
    <t>Boeing</t>
  </si>
  <si>
    <t>Delta II 6925</t>
  </si>
  <si>
    <t>NAVSTAR II-1 (USA 35)</t>
  </si>
  <si>
    <t>Cosmos 2002</t>
  </si>
  <si>
    <t>Molniya-1 nâ€ Â­137</t>
  </si>
  <si>
    <t>Akebono</t>
  </si>
  <si>
    <t>Cosmos 2004</t>
  </si>
  <si>
    <t>Cosmos 1992</t>
  </si>
  <si>
    <t>Meteor-2 nâ€ Â­18</t>
  </si>
  <si>
    <t>JCSAT-1 &amp; Meteosat 4</t>
  </si>
  <si>
    <t>STS-29R</t>
  </si>
  <si>
    <t>Cosmos 2008 to 2015</t>
  </si>
  <si>
    <t>Douglas</t>
  </si>
  <si>
    <t>Delta 3920-8</t>
  </si>
  <si>
    <t>Delta Star (USA 36)</t>
  </si>
  <si>
    <t>TELE-X</t>
  </si>
  <si>
    <t>Cosmos 2016</t>
  </si>
  <si>
    <t>STS-30R</t>
  </si>
  <si>
    <t>USA-37 (Vortex)</t>
  </si>
  <si>
    <t>SROSS C</t>
  </si>
  <si>
    <t>Ariane 44L</t>
  </si>
  <si>
    <t>Superbird-A, DFS-1</t>
  </si>
  <si>
    <t>Cosmos 2026</t>
  </si>
  <si>
    <t>Molniya-3 nâ€ Â­138</t>
  </si>
  <si>
    <t>Okean 2a</t>
  </si>
  <si>
    <t>NAVSTAR II-2</t>
  </si>
  <si>
    <t>Cosmos 2027</t>
  </si>
  <si>
    <t>Titan IV(402)A</t>
  </si>
  <si>
    <t>DSP</t>
  </si>
  <si>
    <t>Nadiezhda nâ€ Â­4</t>
  </si>
  <si>
    <t>Olympus-1</t>
  </si>
  <si>
    <t>Cosmos 2033</t>
  </si>
  <si>
    <t>Cosmos 2034</t>
  </si>
  <si>
    <t>STS-28R</t>
  </si>
  <si>
    <t>TVSAT-2, Hipparcos</t>
  </si>
  <si>
    <t>NAVSTAR II-3</t>
  </si>
  <si>
    <t>BSB-R1</t>
  </si>
  <si>
    <t>Cosmos 2037</t>
  </si>
  <si>
    <t>DSCS-II-16 &amp; DSCS-III-A2</t>
  </si>
  <si>
    <t>H-I UM-129A (6SO)</t>
  </si>
  <si>
    <t>Himawari 4</t>
  </si>
  <si>
    <t>USA-45</t>
  </si>
  <si>
    <t>Cosmos 2038 to 2043</t>
  </si>
  <si>
    <t>FLTSATCOM-8</t>
  </si>
  <si>
    <t>Molniya-1 nâ€ Â­139</t>
  </si>
  <si>
    <t>Cosmos 2046</t>
  </si>
  <si>
    <t>Intercosmos 24 &amp; Magion 2</t>
  </si>
  <si>
    <t>STS-34R</t>
  </si>
  <si>
    <t>Meteor-3 nâ€ Â­3</t>
  </si>
  <si>
    <t>Intelsat 6AF2</t>
  </si>
  <si>
    <t>STS-33R</t>
  </si>
  <si>
    <t>Cosmos 2050</t>
  </si>
  <si>
    <t>Cosmos 2051</t>
  </si>
  <si>
    <t>Molniya-3 nâ€ Â­140</t>
  </si>
  <si>
    <t>NAVSTAR II-5</t>
  </si>
  <si>
    <t>Cosmos 2053</t>
  </si>
  <si>
    <t>Commercial Titan III</t>
  </si>
  <si>
    <t>Skynet 4A &amp; JCSAT-2</t>
  </si>
  <si>
    <t>136.6</t>
  </si>
  <si>
    <t>STS-32</t>
  </si>
  <si>
    <t>Cosmos 2056</t>
  </si>
  <si>
    <t>Ariane 40</t>
  </si>
  <si>
    <t>SPOT-2, Oscar 14-19</t>
  </si>
  <si>
    <t>Molniya-3 nâ€ Â­141</t>
  </si>
  <si>
    <t>Hiten</t>
  </si>
  <si>
    <t>USA-50 (GPS II-6)</t>
  </si>
  <si>
    <t>Cosmos 2058</t>
  </si>
  <si>
    <t>USA-64 (GPS II-9)</t>
  </si>
  <si>
    <t>DFH-2A-T4</t>
  </si>
  <si>
    <t>Cosmos 2059</t>
  </si>
  <si>
    <t>Orizuru, Fuji 1b &amp; Momo-1b</t>
  </si>
  <si>
    <t>SLC-N, Tanegashima Space Center, Japan</t>
  </si>
  <si>
    <t>MOS-1B / Oscar 20 / DEBUT</t>
  </si>
  <si>
    <t>Delta II 6920-8</t>
  </si>
  <si>
    <t>LACE / RME</t>
  </si>
  <si>
    <t>Superbird-B, BS-2X</t>
  </si>
  <si>
    <t>Nadiezhda nâ€ Â­5</t>
  </si>
  <si>
    <t>Okean 2</t>
  </si>
  <si>
    <t>STS-36</t>
  </si>
  <si>
    <t>Intelsat 603</t>
  </si>
  <si>
    <t>Cosmos 2060</t>
  </si>
  <si>
    <t>Cosmos 2061</t>
  </si>
  <si>
    <t>USA-54 (GPS II-7)</t>
  </si>
  <si>
    <t>Cosmos 2063</t>
  </si>
  <si>
    <t>Ofek-2</t>
  </si>
  <si>
    <t>Northrop</t>
  </si>
  <si>
    <t>NB-52B Carrier, Edwards AFB, California, USA</t>
  </si>
  <si>
    <t>Pegasus</t>
  </si>
  <si>
    <t>Pegsat &amp; NavySat</t>
  </si>
  <si>
    <t>40</t>
  </si>
  <si>
    <t>Cosmos 2064 to 2071</t>
  </si>
  <si>
    <t>AsiaSat 1</t>
  </si>
  <si>
    <t>Lockheed</t>
  </si>
  <si>
    <t>Atlas-E/F Altair</t>
  </si>
  <si>
    <t>USA-56/57/58</t>
  </si>
  <si>
    <t>Delta II 6925-8</t>
  </si>
  <si>
    <t>Palapa B2R</t>
  </si>
  <si>
    <t>Cosmos 2074</t>
  </si>
  <si>
    <t>STS-31</t>
  </si>
  <si>
    <t>Cosmos 2075</t>
  </si>
  <si>
    <t>Molniya-1 nâ€ Â­142</t>
  </si>
  <si>
    <t>Cosmos 2076</t>
  </si>
  <si>
    <t>Site 45/2, Baikonur Cosmodrome, Kazakhstan</t>
  </si>
  <si>
    <t>Cosmos 2082</t>
  </si>
  <si>
    <t>Delta II 6920-10</t>
  </si>
  <si>
    <t>ROSAT</t>
  </si>
  <si>
    <t>Titan IV(405)A</t>
  </si>
  <si>
    <t>SLDCOM &amp; NOSS 3x</t>
  </si>
  <si>
    <t>Delta 4925-8</t>
  </si>
  <si>
    <t>INSAT 1D</t>
  </si>
  <si>
    <t>Molniya-3 nâ€ Â­143</t>
  </si>
  <si>
    <t>Cosmos 2084</t>
  </si>
  <si>
    <t>Intelsat 604</t>
  </si>
  <si>
    <t>Meteor-2 nâ€ Â­19</t>
  </si>
  <si>
    <t>LC-2, Xichang Satellite Launch Center, China</t>
  </si>
  <si>
    <t>Long March 2E</t>
  </si>
  <si>
    <t>Optus-B, Badr-1, mass simulator</t>
  </si>
  <si>
    <t>TDF-2, DFS-2</t>
  </si>
  <si>
    <t>Cosmos 2087</t>
  </si>
  <si>
    <t>Atlas I</t>
  </si>
  <si>
    <t>CRRES</t>
  </si>
  <si>
    <t>Cosmos 2088</t>
  </si>
  <si>
    <t>Cosmos 2090 to 2095</t>
  </si>
  <si>
    <t>Molniya-1 nâ€ Â­144</t>
  </si>
  <si>
    <t>Cosmos 2096</t>
  </si>
  <si>
    <t>Cosmos 2097</t>
  </si>
  <si>
    <t>BS-3A</t>
  </si>
  <si>
    <t>BS-3A (Yuri-3A)</t>
  </si>
  <si>
    <t>Cosmos 2098</t>
  </si>
  <si>
    <t>Skynet 4C, Eutelsat 2F1</t>
  </si>
  <si>
    <t>Fengyun-1B</t>
  </si>
  <si>
    <t>Cosmos 2100</t>
  </si>
  <si>
    <t>Molniya-3 nâ€ Â­145</t>
  </si>
  <si>
    <t>Meteor-2 nâ€ Â­20</t>
  </si>
  <si>
    <t>USA-63 (GPS II-8)</t>
  </si>
  <si>
    <t>Tselina-2 nâ€ Â­8</t>
  </si>
  <si>
    <t>FSW-1 No.3</t>
  </si>
  <si>
    <t>STS-41</t>
  </si>
  <si>
    <t>SBS-6, Galaxy-6</t>
  </si>
  <si>
    <t>Thor 1</t>
  </si>
  <si>
    <t>Inmarsat-2 F1</t>
  </si>
  <si>
    <t>Cosmos 2103</t>
  </si>
  <si>
    <t>STS-38</t>
  </si>
  <si>
    <t>Cosmos 2105</t>
  </si>
  <si>
    <t>Ariane 42P</t>
  </si>
  <si>
    <t>Satcom C1, GStar-4</t>
  </si>
  <si>
    <t>Site 131/29, Baikonur Cosmodrome, Kazakhstan</t>
  </si>
  <si>
    <t>Rokot/Briz K</t>
  </si>
  <si>
    <t>GVM Demo Flight</t>
  </si>
  <si>
    <t>Molniya-1 nâ€ Â­146</t>
  </si>
  <si>
    <t>Delta II 7925</t>
  </si>
  <si>
    <t>USA-66 (GPS IIA-1)</t>
  </si>
  <si>
    <t>Cosmos 2106</t>
  </si>
  <si>
    <t>DMSP F-10</t>
  </si>
  <si>
    <t>STS-35</t>
  </si>
  <si>
    <t>Cosmos 2107</t>
  </si>
  <si>
    <t>Cosmos 2112</t>
  </si>
  <si>
    <t>Cosmos 2114 to 2119</t>
  </si>
  <si>
    <t>NATO 4A</t>
  </si>
  <si>
    <t>Italsat-1, Eutelsat 2F2</t>
  </si>
  <si>
    <t>Cosmos 2122</t>
  </si>
  <si>
    <t>Oscar-21</t>
  </si>
  <si>
    <t>Cosmos 2123</t>
  </si>
  <si>
    <t>Cosmos 2125 to 2132</t>
  </si>
  <si>
    <t>Molniya-1 nâ€ Â­147</t>
  </si>
  <si>
    <t>Cosmos 2135</t>
  </si>
  <si>
    <t>Astra 1B, Meteosat 5</t>
  </si>
  <si>
    <t>Titan IV(403)A</t>
  </si>
  <si>
    <t>Lacrosse</t>
  </si>
  <si>
    <t>Inmarsat-2 F2</t>
  </si>
  <si>
    <t>Nadiezhda nâ€ Â­6</t>
  </si>
  <si>
    <t>Cosmos 2137</t>
  </si>
  <si>
    <t>Molniya-3 nâ€ Â­148</t>
  </si>
  <si>
    <t>Ariane 44P</t>
  </si>
  <si>
    <t>Anik E2</t>
  </si>
  <si>
    <t>STS-37</t>
  </si>
  <si>
    <t>ASC-2 (Spacenet F4)</t>
  </si>
  <si>
    <t>Cosmos 2142</t>
  </si>
  <si>
    <t>Yuri 3H</t>
  </si>
  <si>
    <t>Meteor-3 nâ€ Â­4</t>
  </si>
  <si>
    <t>STS-39</t>
  </si>
  <si>
    <t>NOAA-D</t>
  </si>
  <si>
    <t>Cosmos 2143 to 2148</t>
  </si>
  <si>
    <t>Aurora 2</t>
  </si>
  <si>
    <t>Okean 3</t>
  </si>
  <si>
    <t>STS-40</t>
  </si>
  <si>
    <t>Cosmos 2150</t>
  </si>
  <si>
    <t>Cosmos 2151</t>
  </si>
  <si>
    <t>Molniya-1 nâ€ Â­149</t>
  </si>
  <si>
    <t>Ta??foun nâ€ Â­59</t>
  </si>
  <si>
    <t>USA-71 (GPS IIA-2)</t>
  </si>
  <si>
    <t>ERS-1, Oscar 22, Orbcomm-X, Tubsat-A, SARA</t>
  </si>
  <si>
    <t>Pegasus/HAPS</t>
  </si>
  <si>
    <t>7 Microsats</t>
  </si>
  <si>
    <t>Molniya-1 nâ€ Â­150</t>
  </si>
  <si>
    <t>STS-43</t>
  </si>
  <si>
    <t>Intelsat 605</t>
  </si>
  <si>
    <t>Meteor-3 nâ€ Â­5</t>
  </si>
  <si>
    <t>Cosmos 2154</t>
  </si>
  <si>
    <t>BS-3B</t>
  </si>
  <si>
    <t>BS-3B (Yuri-3B)</t>
  </si>
  <si>
    <t>IRS-1B</t>
  </si>
  <si>
    <t>Yohkoh</t>
  </si>
  <si>
    <t>Tselina-2 nâ€ Â­9</t>
  </si>
  <si>
    <t>STS-48</t>
  </si>
  <si>
    <t>Molniya-3 nâ€ Â­151</t>
  </si>
  <si>
    <t>Anik E1</t>
  </si>
  <si>
    <t>Cosmos 2157 to 2162</t>
  </si>
  <si>
    <t>Cosmos 2164</t>
  </si>
  <si>
    <t>Intelsat 6AF1</t>
  </si>
  <si>
    <t>Cosmos 2165 to 2170</t>
  </si>
  <si>
    <t>STS-44</t>
  </si>
  <si>
    <t>Cosmos 2173</t>
  </si>
  <si>
    <t>DMSP F-11</t>
  </si>
  <si>
    <t>Atlas II</t>
  </si>
  <si>
    <t>Eutelsat 2F3</t>
  </si>
  <si>
    <t>Telecom 2A, Inmarsat 2F3</t>
  </si>
  <si>
    <t>Intercosmos 25 &amp; Magion 3</t>
  </si>
  <si>
    <t>Site 175/58, Baikonur Cosmodrome, Kazakhstan</t>
  </si>
  <si>
    <t>DFH-2A-T5</t>
  </si>
  <si>
    <t>STS-42</t>
  </si>
  <si>
    <t>Cosmos 2176</t>
  </si>
  <si>
    <t>Tselina-2 nâ€ Â­10</t>
  </si>
  <si>
    <t>USA-78 (DSCS IIIB-14)</t>
  </si>
  <si>
    <t>JERS 1</t>
  </si>
  <si>
    <t>Cosmos 2180</t>
  </si>
  <si>
    <t>Superbird-B1, Arabsat-1C</t>
  </si>
  <si>
    <t>VKS RF</t>
  </si>
  <si>
    <t>Molniya-1 nâ€ Â­152</t>
  </si>
  <si>
    <t>Cosmos 2181</t>
  </si>
  <si>
    <t>Galaxy 5</t>
  </si>
  <si>
    <t>USA-79 (GPS IIA-3)</t>
  </si>
  <si>
    <t>STS-45</t>
  </si>
  <si>
    <t>USA-80 (GPS IIA-4)</t>
  </si>
  <si>
    <t>Cosmos 2184</t>
  </si>
  <si>
    <t>Telecom 2B, Inmarsat-2F4</t>
  </si>
  <si>
    <t>USA-81</t>
  </si>
  <si>
    <t>Space Shuttle Endeavour</t>
  </si>
  <si>
    <t>STS-49</t>
  </si>
  <si>
    <t>Palapa B4</t>
  </si>
  <si>
    <t>Cosmos 2187 to 2194</t>
  </si>
  <si>
    <t>EUVE</t>
  </si>
  <si>
    <t>Atlas IIA</t>
  </si>
  <si>
    <t>Intelsat K</t>
  </si>
  <si>
    <t>STS-50</t>
  </si>
  <si>
    <t>Cosmos 2195</t>
  </si>
  <si>
    <t>USA-82 (DSCS IIIB-12)</t>
  </si>
  <si>
    <t>USA-83 (GPS IIA-5)</t>
  </si>
  <si>
    <t>Cosmos 2196</t>
  </si>
  <si>
    <t>Insat-2A, Eutelsat 2F4</t>
  </si>
  <si>
    <t>Cosmos 2197 to 2202</t>
  </si>
  <si>
    <t>Satcom C4</t>
  </si>
  <si>
    <t>GEOTAIL</t>
  </si>
  <si>
    <t>STS-46</t>
  </si>
  <si>
    <t>Molniya-1 nâ€ Â­153</t>
  </si>
  <si>
    <t>Long March 2D</t>
  </si>
  <si>
    <t>FSW-2 No.1</t>
  </si>
  <si>
    <t>29.75</t>
  </si>
  <si>
    <t>TOPEX/Poseidon, Oscar 23, S80/T</t>
  </si>
  <si>
    <t>Cosmos 2208</t>
  </si>
  <si>
    <t>Optus-B1</t>
  </si>
  <si>
    <t>Galaxy 1R</t>
  </si>
  <si>
    <t>USA-84 (GPS IIA-6)</t>
  </si>
  <si>
    <t>Hispasat 1A, Satcom C3</t>
  </si>
  <si>
    <t>STS-47</t>
  </si>
  <si>
    <t>Mars Observer</t>
  </si>
  <si>
    <t>FSW-1 No.4, Freja</t>
  </si>
  <si>
    <t>DFS Kopernikus 3</t>
  </si>
  <si>
    <t>Molniya-3 nâ€ Â­154</t>
  </si>
  <si>
    <t>Cosmos 2211 to 2216</t>
  </si>
  <si>
    <t>STS-52</t>
  </si>
  <si>
    <t>Galaxy-7</t>
  </si>
  <si>
    <t>Cosmos 2218</t>
  </si>
  <si>
    <t>Cosmos 2219</t>
  </si>
  <si>
    <t>Cosmos 2217</t>
  </si>
  <si>
    <t>USA-85 (GPS IIA-7)</t>
  </si>
  <si>
    <t>Cosmos 2221</t>
  </si>
  <si>
    <t>Cosmos 2222</t>
  </si>
  <si>
    <t>Titan IV(404)A</t>
  </si>
  <si>
    <t>KH-11 Kennen</t>
  </si>
  <si>
    <t>Superbird A1</t>
  </si>
  <si>
    <t>Molniya-3 nâ€ Â­155</t>
  </si>
  <si>
    <t>STS-53</t>
  </si>
  <si>
    <t>USA-87 (GPS IIA-8)</t>
  </si>
  <si>
    <t>Optus-B2</t>
  </si>
  <si>
    <t>Cosmos 2226</t>
  </si>
  <si>
    <t>Cosmos 2227</t>
  </si>
  <si>
    <t>Cosmos 2228</t>
  </si>
  <si>
    <t>Cosmos 2230</t>
  </si>
  <si>
    <t>Molniya-1 nâ€ Â­156</t>
  </si>
  <si>
    <t>STS-54</t>
  </si>
  <si>
    <t>Cosmos 2232</t>
  </si>
  <si>
    <t>USA-88 (GPS IIA-9)</t>
  </si>
  <si>
    <t>Cosmos 2233</t>
  </si>
  <si>
    <t>NB-52B Carrier, Cape Canaveral AFS, Florida, USA</t>
  </si>
  <si>
    <t>SCD-1</t>
  </si>
  <si>
    <t>Asuka</t>
  </si>
  <si>
    <t>Cosmos 2242</t>
  </si>
  <si>
    <t>MITT</t>
  </si>
  <si>
    <t>Site 158, Plesetsk Cosmodrome, Russia</t>
  </si>
  <si>
    <t>Start-1</t>
  </si>
  <si>
    <t>EKA-1</t>
  </si>
  <si>
    <t>UHF F1</t>
  </si>
  <si>
    <t>Cosmos 2237</t>
  </si>
  <si>
    <t>USA-90 (GPS IIA-10)/SEDS-1</t>
  </si>
  <si>
    <t>Cosmos 2238</t>
  </si>
  <si>
    <t>Cosmos 2239</t>
  </si>
  <si>
    <t>Cosmos 2241</t>
  </si>
  <si>
    <t>STS-56</t>
  </si>
  <si>
    <t>Cosmos 2340</t>
  </si>
  <si>
    <t>Molniya-3 nâ€ Â­157</t>
  </si>
  <si>
    <t>ALEXIS</t>
  </si>
  <si>
    <t>STS-55</t>
  </si>
  <si>
    <t>Cosmos 2244</t>
  </si>
  <si>
    <t>Cosmos 2245 to 2250</t>
  </si>
  <si>
    <t>Ariane 42L</t>
  </si>
  <si>
    <t>Astra 1C, Arsene</t>
  </si>
  <si>
    <t>USA-91 (GPS IIA-11)</t>
  </si>
  <si>
    <t>Molniya-1 nâ€ Â­158</t>
  </si>
  <si>
    <t>Cosmos 2251</t>
  </si>
  <si>
    <t>STS-57</t>
  </si>
  <si>
    <t>Cosmos 2252 to 2257</t>
  </si>
  <si>
    <t>Galaxy-4</t>
  </si>
  <si>
    <t>USA-92 (GPS IIA-12)/PMG</t>
  </si>
  <si>
    <t>Cosmos 2258</t>
  </si>
  <si>
    <t>USA-93 (DSCS IIIB-9)</t>
  </si>
  <si>
    <t>Hispasat 1B, Insat-2B</t>
  </si>
  <si>
    <t>SLDCOM &amp; 3x NOSS</t>
  </si>
  <si>
    <t>Molniya-3 nâ€ Â­159</t>
  </si>
  <si>
    <t>NOAA-I</t>
  </si>
  <si>
    <t>Cosmos 2261</t>
  </si>
  <si>
    <t>USA-94 (GPS IIA-13)</t>
  </si>
  <si>
    <t>Meteor-2 nâ€ Â­21 &amp; Temisat</t>
  </si>
  <si>
    <t>UHF F2</t>
  </si>
  <si>
    <t>STS-51</t>
  </si>
  <si>
    <t>Cosmos 2263</t>
  </si>
  <si>
    <t>Cosmos 2264</t>
  </si>
  <si>
    <t>First Launch Pad, Satish Dhawan Space Centre, India</t>
  </si>
  <si>
    <t>PSLV-G</t>
  </si>
  <si>
    <t>IRS-P1</t>
  </si>
  <si>
    <t>25</t>
  </si>
  <si>
    <t>SPOT-3, Stella &amp; Others</t>
  </si>
  <si>
    <t>Landsat 6</t>
  </si>
  <si>
    <t>FSW-1 No.5</t>
  </si>
  <si>
    <t>STS-58</t>
  </si>
  <si>
    <t>Intelsat 701</t>
  </si>
  <si>
    <t>Cosmos 2265</t>
  </si>
  <si>
    <t>USA-96 (GPS IIA-14)</t>
  </si>
  <si>
    <t>Cosmos 2266</t>
  </si>
  <si>
    <t>Solidaridad 1, Meteosat 6</t>
  </si>
  <si>
    <t>USA-97 (DSCS IIIB-10</t>
  </si>
  <si>
    <t>STS-61</t>
  </si>
  <si>
    <t>NATO 4B</t>
  </si>
  <si>
    <t>Atlas IIAS</t>
  </si>
  <si>
    <t>Telstar 401</t>
  </si>
  <si>
    <t>DBS-1, Thaicom-1</t>
  </si>
  <si>
    <t>Molniya-1T nâ€ Â­160</t>
  </si>
  <si>
    <t>Eutelsat 2F5, Turksat 1A</t>
  </si>
  <si>
    <t>Meteor-3 nâ€ Â­6 &amp; Tubsat-B</t>
  </si>
  <si>
    <t>Clementine</t>
  </si>
  <si>
    <t>STS-60</t>
  </si>
  <si>
    <t>H-II</t>
  </si>
  <si>
    <t>Ryusei &amp; Myojo</t>
  </si>
  <si>
    <t>Titan IV(401)A</t>
  </si>
  <si>
    <t>Milstar DFS-1</t>
  </si>
  <si>
    <t>Long March 3A</t>
  </si>
  <si>
    <t>Shijian 4, Kuafu-1 (mass simulator)</t>
  </si>
  <si>
    <t>69.7</t>
  </si>
  <si>
    <t>Cosmos 2268 to 2273</t>
  </si>
  <si>
    <t>Koronas I</t>
  </si>
  <si>
    <t>STS-62</t>
  </si>
  <si>
    <t>USA-100 (GPS IIA-15)/SEDS-2</t>
  </si>
  <si>
    <t>SLC-576E, Vandenberg AFB, California, USA</t>
  </si>
  <si>
    <t>Minotaur C (Taurus)</t>
  </si>
  <si>
    <t>STEP Mission 0 &amp; DARPASAT</t>
  </si>
  <si>
    <t>45</t>
  </si>
  <si>
    <t>Delta II 7925-8</t>
  </si>
  <si>
    <t>STS-59</t>
  </si>
  <si>
    <t>GOES-I</t>
  </si>
  <si>
    <t>Cosmos 2278</t>
  </si>
  <si>
    <t>Cosmos 2279</t>
  </si>
  <si>
    <t>Trumpet</t>
  </si>
  <si>
    <t>SROSS C2</t>
  </si>
  <si>
    <t>STEP-2</t>
  </si>
  <si>
    <t>Cosmos 2281</t>
  </si>
  <si>
    <t>Intelsat 702, STRV 1A &amp; 1B</t>
  </si>
  <si>
    <t>UHF F3</t>
  </si>
  <si>
    <t>Stargazer, Vandenberg AFB, California, USA</t>
  </si>
  <si>
    <t>Pegasus XL</t>
  </si>
  <si>
    <t>STEP-1</t>
  </si>
  <si>
    <t>FSW-2 No.2</t>
  </si>
  <si>
    <t>STS-65</t>
  </si>
  <si>
    <t>Panamsat-2, Yuri-3N</t>
  </si>
  <si>
    <t>Nadiezhda nâ€ Â­7</t>
  </si>
  <si>
    <t>Apstar-1</t>
  </si>
  <si>
    <t>Cosmos 2285</t>
  </si>
  <si>
    <t>DBS-2</t>
  </si>
  <si>
    <t>Cosmos 2286</t>
  </si>
  <si>
    <t>Brasilsat B1, Turksat 1B</t>
  </si>
  <si>
    <t>Molniya-3 nâ€ Â­161</t>
  </si>
  <si>
    <t>Cosmos 2290</t>
  </si>
  <si>
    <t>Mercury</t>
  </si>
  <si>
    <t>Optus-B3</t>
  </si>
  <si>
    <t>Kiku 6</t>
  </si>
  <si>
    <t>DMSP F-12</t>
  </si>
  <si>
    <t>APEX</t>
  </si>
  <si>
    <t>Telstar 402</t>
  </si>
  <si>
    <t>STS-64</t>
  </si>
  <si>
    <t>Cosmos 2292</t>
  </si>
  <si>
    <t>STS-68</t>
  </si>
  <si>
    <t>Intelsat 703</t>
  </si>
  <si>
    <t>Solidaridad-2, Thaicom-2</t>
  </si>
  <si>
    <t>Okean 4</t>
  </si>
  <si>
    <t>IRS-P2</t>
  </si>
  <si>
    <t>Astra 1D</t>
  </si>
  <si>
    <t>Delta II 7925-10</t>
  </si>
  <si>
    <t>Wind</t>
  </si>
  <si>
    <t>Cosmos 2293</t>
  </si>
  <si>
    <t>STS-66</t>
  </si>
  <si>
    <t>Resurs-O1 nâ€ Â­3</t>
  </si>
  <si>
    <t>Cosmos 2297</t>
  </si>
  <si>
    <t>Geo-IK 1</t>
  </si>
  <si>
    <t>Orion 1</t>
  </si>
  <si>
    <t>Chinasat-5</t>
  </si>
  <si>
    <t>Panamsat-3</t>
  </si>
  <si>
    <t>Molniya-1T nâ€ Â­162</t>
  </si>
  <si>
    <t>Cosmos 2298</t>
  </si>
  <si>
    <t>Cosmos 2299 to 2304</t>
  </si>
  <si>
    <t>Radio-ROSTO</t>
  </si>
  <si>
    <t>NOAA-J</t>
  </si>
  <si>
    <t>ILS</t>
  </si>
  <si>
    <t>Intelsat 704</t>
  </si>
  <si>
    <t>EXPRESS</t>
  </si>
  <si>
    <t>Tsikada 1, Faisat 1 &amp; Astrid 1</t>
  </si>
  <si>
    <t>Apstar 2</t>
  </si>
  <si>
    <t>USA-108 (UHF F4)</t>
  </si>
  <si>
    <t>STS-63</t>
  </si>
  <si>
    <t>STS-67</t>
  </si>
  <si>
    <t>Cosmos 2306</t>
  </si>
  <si>
    <t>Himawari 5 &amp; SFU 1</t>
  </si>
  <si>
    <t>Cosmos 2310</t>
  </si>
  <si>
    <t>Intelsat 705</t>
  </si>
  <si>
    <t>DMSP F-13</t>
  </si>
  <si>
    <t>Start</t>
  </si>
  <si>
    <t>EKA-2, Gurwin &amp; UNAMSAT A</t>
  </si>
  <si>
    <t>Brasilsat B2, Hot Bird 1</t>
  </si>
  <si>
    <t>Orbcomm F1 and F2 &amp; OrbView-1</t>
  </si>
  <si>
    <t>Ofek-3</t>
  </si>
  <si>
    <t>AMSC-1</t>
  </si>
  <si>
    <t>ERS-2</t>
  </si>
  <si>
    <t>Mentor</t>
  </si>
  <si>
    <t>Intelsat 706</t>
  </si>
  <si>
    <t>GOES-J</t>
  </si>
  <si>
    <t>Cosmos 2312</t>
  </si>
  <si>
    <t>USA-111 (UHF F5)</t>
  </si>
  <si>
    <t>Cosmos 2313</t>
  </si>
  <si>
    <t>DBS-3</t>
  </si>
  <si>
    <t>STEP-3</t>
  </si>
  <si>
    <t>STS-71</t>
  </si>
  <si>
    <t>Cosmos 2315</t>
  </si>
  <si>
    <t>Helios 1A, Cerise, LBSAT-1</t>
  </si>
  <si>
    <t>STS-70</t>
  </si>
  <si>
    <t>USA-113 (DSCS IIIB-7)</t>
  </si>
  <si>
    <t>Interbol 1 &amp; Magion 4</t>
  </si>
  <si>
    <t>Panamsat-4</t>
  </si>
  <si>
    <t>Molniya-3 nâ€ Â­163</t>
  </si>
  <si>
    <t>SLC-6, Vandenberg AFB, California, USA</t>
  </si>
  <si>
    <t>Athena I</t>
  </si>
  <si>
    <t>GemStar 1</t>
  </si>
  <si>
    <t>JCSAT-3</t>
  </si>
  <si>
    <t>N-Star A</t>
  </si>
  <si>
    <t>Sich 1 &amp; FASat Alfa</t>
  </si>
  <si>
    <t>Koreasat 1</t>
  </si>
  <si>
    <t>STS-69</t>
  </si>
  <si>
    <t>Telstar 402R</t>
  </si>
  <si>
    <t>Cosmos 2321</t>
  </si>
  <si>
    <t>Astra 1E</t>
  </si>
  <si>
    <t>STS-73</t>
  </si>
  <si>
    <t>USA-114 (UHF F6)</t>
  </si>
  <si>
    <t>EER</t>
  </si>
  <si>
    <t>LP-0A, Wallops Flight Facility, Virginia, USA</t>
  </si>
  <si>
    <t>Conestoga-1620</t>
  </si>
  <si>
    <t>METEOR</t>
  </si>
  <si>
    <t>20</t>
  </si>
  <si>
    <t>Cosmos 2322</t>
  </si>
  <si>
    <t>Delta II 7920-10</t>
  </si>
  <si>
    <t>RADARSAT-1 and SURFSAT</t>
  </si>
  <si>
    <t>Milstar DFS-2</t>
  </si>
  <si>
    <t>STS-74</t>
  </si>
  <si>
    <t>Infrared Space Observatory</t>
  </si>
  <si>
    <t>AsiaSat 2</t>
  </si>
  <si>
    <t>SOHO</t>
  </si>
  <si>
    <t>Telecom 2C, Insat 2C</t>
  </si>
  <si>
    <t>Galaxy 3R</t>
  </si>
  <si>
    <t>Cosmos 2326</t>
  </si>
  <si>
    <t>IRS-1C &amp; Skipper</t>
  </si>
  <si>
    <t>EchoStar 1</t>
  </si>
  <si>
    <t>XTE</t>
  </si>
  <si>
    <t>STS-72</t>
  </si>
  <si>
    <t>Panamsat-3R, Measat-1</t>
  </si>
  <si>
    <t>Koreasat-2</t>
  </si>
  <si>
    <t>Cosmos 2327</t>
  </si>
  <si>
    <t>Palapa C1</t>
  </si>
  <si>
    <t>N-Star B</t>
  </si>
  <si>
    <t>Long March 3B</t>
  </si>
  <si>
    <t>Intelsat 708</t>
  </si>
  <si>
    <t>NEAR</t>
  </si>
  <si>
    <t>Cosmos 2328 to 2330 &amp; Gonets 1 to 3</t>
  </si>
  <si>
    <t>STS-75</t>
  </si>
  <si>
    <t>Polar</t>
  </si>
  <si>
    <t>REX II</t>
  </si>
  <si>
    <t>Intelsat 707</t>
  </si>
  <si>
    <t>IRS-P3</t>
  </si>
  <si>
    <t>STS-76</t>
  </si>
  <si>
    <t>USA-117 (GPS IIA-16)</t>
  </si>
  <si>
    <t>Inmarsat 3-F1</t>
  </si>
  <si>
    <t>M-SAT-1</t>
  </si>
  <si>
    <t>MSX</t>
  </si>
  <si>
    <t>BeppoSAX</t>
  </si>
  <si>
    <t>SLDCOM, NOSS 3x, TiPS 2x</t>
  </si>
  <si>
    <t>Palapa C2, AMOS-1</t>
  </si>
  <si>
    <t>MSTI-3</t>
  </si>
  <si>
    <t>STS-77</t>
  </si>
  <si>
    <t>Galaxy 9</t>
  </si>
  <si>
    <t>ELA-3, Guiana Space Centre, French Guiana, France</t>
  </si>
  <si>
    <t>Ariane 5 G</t>
  </si>
  <si>
    <t>Cluster</t>
  </si>
  <si>
    <t>Intelsat 709</t>
  </si>
  <si>
    <t>STS-78</t>
  </si>
  <si>
    <t>TOMS</t>
  </si>
  <si>
    <t>SDS</t>
  </si>
  <si>
    <t>Apstar 1A</t>
  </si>
  <si>
    <t>Arabsat-2A, T??rksat 1C</t>
  </si>
  <si>
    <t>USA-126 (GPS IIA-17)</t>
  </si>
  <si>
    <t>UHF F7</t>
  </si>
  <si>
    <t>Italsat F2, Telecom 2D</t>
  </si>
  <si>
    <t>Molniya-1T nâ€ Â­164</t>
  </si>
  <si>
    <t>H-II (2 SSB)</t>
  </si>
  <si>
    <t>Fuji 2 &amp; Midori</t>
  </si>
  <si>
    <t>Chinasat-7</t>
  </si>
  <si>
    <t>FAST</t>
  </si>
  <si>
    <t>Interbol 2, Magion5 &amp; Victor</t>
  </si>
  <si>
    <t>Cosmos 2333</t>
  </si>
  <si>
    <t>Cosmos 2334 &amp; UNAMSAT-B</t>
  </si>
  <si>
    <t>GE-1</t>
  </si>
  <si>
    <t>Echostar-2</t>
  </si>
  <si>
    <t>USA-128 (GPS IIA-18)</t>
  </si>
  <si>
    <t>STS-79</t>
  </si>
  <si>
    <t>FSW-2 No.3</t>
  </si>
  <si>
    <t>Molniya-3 nâ€ Â­165</t>
  </si>
  <si>
    <t>HETE &amp; SAC-B</t>
  </si>
  <si>
    <t>Mars Global Surveyor</t>
  </si>
  <si>
    <t>Arabsat-2B, Measat-2</t>
  </si>
  <si>
    <t>Hot Bird 2</t>
  </si>
  <si>
    <t>Mars Pathfinder</t>
  </si>
  <si>
    <t>STS-80</t>
  </si>
  <si>
    <t>Cosmos 2335</t>
  </si>
  <si>
    <t>Inmarsat 3-F3</t>
  </si>
  <si>
    <t>Cosmos 2336</t>
  </si>
  <si>
    <t>NROL-2 (KH-11 Kennen)</t>
  </si>
  <si>
    <t>STS-81</t>
  </si>
  <si>
    <t>GPS IIR-1</t>
  </si>
  <si>
    <t>GE-2, Nahuel 1A</t>
  </si>
  <si>
    <t>STS-82</t>
  </si>
  <si>
    <t>Mu-V / M-24</t>
  </si>
  <si>
    <t>Muses B</t>
  </si>
  <si>
    <t>Cosmos 2337 to 2339 &amp; Gonets 4 to 6</t>
  </si>
  <si>
    <t>JCSAT-4</t>
  </si>
  <si>
    <t>Titan IV(402)B</t>
  </si>
  <si>
    <t>Intelsat 801</t>
  </si>
  <si>
    <t>Svobodny Cosmodrome, Russia</t>
  </si>
  <si>
    <t>Zeya</t>
  </si>
  <si>
    <t>Tempo 2</t>
  </si>
  <si>
    <t>USA-131</t>
  </si>
  <si>
    <t>STS-83</t>
  </si>
  <si>
    <t>Thaicom 3, BSAT 1a</t>
  </si>
  <si>
    <t>Cosmos 2341</t>
  </si>
  <si>
    <t>Stargazer, Base Aerea de Gando, Gran Canaria</t>
  </si>
  <si>
    <t>MiniSat &amp; Celestis space burial</t>
  </si>
  <si>
    <t>GOES-K</t>
  </si>
  <si>
    <t>Delta II 7920-10C</t>
  </si>
  <si>
    <t>MS-1</t>
  </si>
  <si>
    <t>ChinaSat 6</t>
  </si>
  <si>
    <t>Cosmos 2342</t>
  </si>
  <si>
    <t>STS-84</t>
  </si>
  <si>
    <t>Tselina-2 nâ€ Â­19</t>
  </si>
  <si>
    <t>Telenor Thor II</t>
  </si>
  <si>
    <t>Inmarsat 3 F4, Insat 2D</t>
  </si>
  <si>
    <t>Fengyun-2A</t>
  </si>
  <si>
    <t>Intelsat 802</t>
  </si>
  <si>
    <t>STS-94</t>
  </si>
  <si>
    <t>MS-2</t>
  </si>
  <si>
    <t>USA-132 (GPS IIR-2)</t>
  </si>
  <si>
    <t>Superbird C</t>
  </si>
  <si>
    <t>OrbView-2</t>
  </si>
  <si>
    <t>STS-85</t>
  </si>
  <si>
    <t>Panamsat-6</t>
  </si>
  <si>
    <t>Agila-2</t>
  </si>
  <si>
    <t>MS-3</t>
  </si>
  <si>
    <t>Lewis</t>
  </si>
  <si>
    <t>Delta II 7920-8</t>
  </si>
  <si>
    <t>Advanced Composition Explorer</t>
  </si>
  <si>
    <t>FORTE</t>
  </si>
  <si>
    <t>LC-7, Taiyuan Satellite Launch Center, China</t>
  </si>
  <si>
    <t>Iridium mass simulator A&amp;B</t>
  </si>
  <si>
    <t>Hot Bird 3, Meteosat 7</t>
  </si>
  <si>
    <t>GE-3</t>
  </si>
  <si>
    <t>Cosmos 2346 &amp; FAISAT-2V</t>
  </si>
  <si>
    <t>Intelsat 803</t>
  </si>
  <si>
    <t>Molniya-1T nâ€ Â­166</t>
  </si>
  <si>
    <t>STS-86</t>
  </si>
  <si>
    <t>MS-4</t>
  </si>
  <si>
    <t>IRS-1D</t>
  </si>
  <si>
    <t>Echostar 3</t>
  </si>
  <si>
    <t>Titan IV(401)B</t>
  </si>
  <si>
    <t>Cassini???Huygens</t>
  </si>
  <si>
    <t>Apstar 2R</t>
  </si>
  <si>
    <t>Stargazer, Wallops Flight Facility, Virginia, USA</t>
  </si>
  <si>
    <t>STEP-4</t>
  </si>
  <si>
    <t>NROL-3 (Lacrosse)</t>
  </si>
  <si>
    <t>DSCS IIIB-13</t>
  </si>
  <si>
    <t>MaqSat-H, TEAMSAT, MaqSat-B, YES</t>
  </si>
  <si>
    <t>AEB</t>
  </si>
  <si>
    <t>VLS Pad, Alcântara Launch Center, Maranhăo, Brazil</t>
  </si>
  <si>
    <t>VLS-1</t>
  </si>
  <si>
    <t>SCD-2A</t>
  </si>
  <si>
    <t>USA-134 (GPS IIA-19)</t>
  </si>
  <si>
    <t>NROL-4 (Trumpet)</t>
  </si>
  <si>
    <t>MS-5</t>
  </si>
  <si>
    <t>STS-87</t>
  </si>
  <si>
    <t>TRMM &amp; Orihime/Hikoboshi</t>
  </si>
  <si>
    <t>JCSAT-5, Equator S</t>
  </si>
  <si>
    <t>Iridium 42 &amp; 44</t>
  </si>
  <si>
    <t>Galaxy 8i</t>
  </si>
  <si>
    <t>Cosmos 2347</t>
  </si>
  <si>
    <t>Sirius-2, Cakrawarta-1</t>
  </si>
  <si>
    <t>MS-6</t>
  </si>
  <si>
    <t>Intelsat 804</t>
  </si>
  <si>
    <t>Pegasus XL/HAPS</t>
  </si>
  <si>
    <t>Orbcomm A1-A8</t>
  </si>
  <si>
    <t>Earlybird 1</t>
  </si>
  <si>
    <t>Proton K/Block DM-3</t>
  </si>
  <si>
    <t>PAS-22</t>
  </si>
  <si>
    <t>SLC-46, Cape Canaveral AFS, Florida, USA</t>
  </si>
  <si>
    <t>Athena II</t>
  </si>
  <si>
    <t>Lunar Prospector</t>
  </si>
  <si>
    <t>Skynet 4D</t>
  </si>
  <si>
    <t>STS-89</t>
  </si>
  <si>
    <t>Ofek-4</t>
  </si>
  <si>
    <t>NROL-5/SDS</t>
  </si>
  <si>
    <t>Brasilsat B3, Inmarsat-3 F5</t>
  </si>
  <si>
    <t>GFO &amp; Orbcomm 11 and 12</t>
  </si>
  <si>
    <t>Delta II 7420-10C</t>
  </si>
  <si>
    <t>Globalstar-1</t>
  </si>
  <si>
    <t>MS-7</t>
  </si>
  <si>
    <t>Kakehashi</t>
  </si>
  <si>
    <t>SNOE &amp; BATSAT</t>
  </si>
  <si>
    <t>Hot Bird 4</t>
  </si>
  <si>
    <t>Intelsat 806</t>
  </si>
  <si>
    <t>UHF F8</t>
  </si>
  <si>
    <t>SPOT-4</t>
  </si>
  <si>
    <t>Iridium 51 &amp; 61</t>
  </si>
  <si>
    <t>MS-8</t>
  </si>
  <si>
    <t>TRACE</t>
  </si>
  <si>
    <t>STS-90</t>
  </si>
  <si>
    <t>Globalstar-2</t>
  </si>
  <si>
    <t>Nilesat-101, BSAT-1B</t>
  </si>
  <si>
    <t>Iridium 69 &amp; 71</t>
  </si>
  <si>
    <t>Cosmos 2351</t>
  </si>
  <si>
    <t>NROL-6 (Mentor)</t>
  </si>
  <si>
    <t>NOAA-15</t>
  </si>
  <si>
    <t>MS-9</t>
  </si>
  <si>
    <t>ChinaStar 1</t>
  </si>
  <si>
    <t>STS-91</t>
  </si>
  <si>
    <t>Thor III</t>
  </si>
  <si>
    <t>Cosmos 2352 to 2357</t>
  </si>
  <si>
    <t>SinoSat 1</t>
  </si>
  <si>
    <t>Intelsat 805</t>
  </si>
  <si>
    <t>Molniya-3 nâ€ Â­167</t>
  </si>
  <si>
    <t>Nozomi</t>
  </si>
  <si>
    <t>SRC</t>
  </si>
  <si>
    <t>K-407 Submarine, Barents Sea Launch Area, Barents Sea</t>
  </si>
  <si>
    <t>Shtil'</t>
  </si>
  <si>
    <t>Tubsat</t>
  </si>
  <si>
    <t>Resurs-O1 nâ€ Â­4 &amp; Others</t>
  </si>
  <si>
    <t>Cosmos 2360</t>
  </si>
  <si>
    <t>Orbcomm B1 - B8</t>
  </si>
  <si>
    <t>NROL-7 (Mercury)</t>
  </si>
  <si>
    <t>Molniya-1 nâ€ Â­133</t>
  </si>
  <si>
    <t>Iridium 76 &amp; 78</t>
  </si>
  <si>
    <t>Deep Space 1</t>
  </si>
  <si>
    <t>ST-1</t>
  </si>
  <si>
    <t>Delta III 8930</t>
  </si>
  <si>
    <t>Galaxy 10</t>
  </si>
  <si>
    <t>KCST</t>
  </si>
  <si>
    <t>Pad 1, Tonghae Satellite Launching Ground, North Korea</t>
  </si>
  <si>
    <t>Taepodong-1</t>
  </si>
  <si>
    <t>KwangmyÂÂŹngsÂÂŹng 1</t>
  </si>
  <si>
    <t>MS-10</t>
  </si>
  <si>
    <t>Globalstar Satellites</t>
  </si>
  <si>
    <t>Panamsat-7</t>
  </si>
  <si>
    <t>Orbcomm C1 - C8</t>
  </si>
  <si>
    <t>Molniya-1T nâ€ Â­168</t>
  </si>
  <si>
    <t>STEX (NROL-8)</t>
  </si>
  <si>
    <t>Eutelsat W2, Sirius-3</t>
  </si>
  <si>
    <t>Hot Bird 5</t>
  </si>
  <si>
    <t>UHF F9</t>
  </si>
  <si>
    <t>MaqSat 3 &amp; ARD</t>
  </si>
  <si>
    <t>Stargazer, Cape Canaveral AFS, Florida, USA</t>
  </si>
  <si>
    <t>SCD-2</t>
  </si>
  <si>
    <t>Afristar, GE-5</t>
  </si>
  <si>
    <t>STS-95</t>
  </si>
  <si>
    <t>MS-11</t>
  </si>
  <si>
    <t>BONUM-1</t>
  </si>
  <si>
    <t>STS-88</t>
  </si>
  <si>
    <t>Satmex 5</t>
  </si>
  <si>
    <t>SWAS</t>
  </si>
  <si>
    <t>Nadiezhda nâ€ Â­8 &amp; Astrid 2</t>
  </si>
  <si>
    <t>Delta II 7425</t>
  </si>
  <si>
    <t>Mars Climate Orbiter</t>
  </si>
  <si>
    <t>Iridium 88 &amp; 89</t>
  </si>
  <si>
    <t>Panamsat-6B</t>
  </si>
  <si>
    <t>Cosmos 2361</t>
  </si>
  <si>
    <t>Mars Polar Lander</t>
  </si>
  <si>
    <t>ROCSAT 1</t>
  </si>
  <si>
    <t>Delta II 7426</t>
  </si>
  <si>
    <t>Stardust</t>
  </si>
  <si>
    <t>JCSAT-6</t>
  </si>
  <si>
    <t>ARGOS (P91-1 ARGOS), ?Ă¶rsted and SUNSAT</t>
  </si>
  <si>
    <t>Arabsat-3A, Skynet 4E</t>
  </si>
  <si>
    <t>WIRE</t>
  </si>
  <si>
    <t>Sea Launch</t>
  </si>
  <si>
    <t>LP Odyssey, Kiritimati Launch Area, Pacific Ocean</t>
  </si>
  <si>
    <t>Zenit-3 SL</t>
  </si>
  <si>
    <t>DemoSat</t>
  </si>
  <si>
    <t>Insat-2E</t>
  </si>
  <si>
    <t>Eutelsat W3</t>
  </si>
  <si>
    <t>Landsat 7</t>
  </si>
  <si>
    <t>Kosmotras</t>
  </si>
  <si>
    <t>Site 109/95, Baikonur Cosmodrome, Kazakhstan</t>
  </si>
  <si>
    <t>Dnepr</t>
  </si>
  <si>
    <t>UoSat 12</t>
  </si>
  <si>
    <t>29</t>
  </si>
  <si>
    <t>Ikonos</t>
  </si>
  <si>
    <t>ABRIXAS &amp; Megsat 0</t>
  </si>
  <si>
    <t>Milstar DFS-3m</t>
  </si>
  <si>
    <t>Orion 3</t>
  </si>
  <si>
    <t>Long March 4B</t>
  </si>
  <si>
    <t>Fengyun 1C &amp; Shijian-5</t>
  </si>
  <si>
    <t>64.68</t>
  </si>
  <si>
    <t>TERRIERS &amp; MUBLCOM</t>
  </si>
  <si>
    <t>Titan IV(404)B</t>
  </si>
  <si>
    <t>NROL-9 (Misty)</t>
  </si>
  <si>
    <t>STS-96</t>
  </si>
  <si>
    <t>IRS-P4, DLR-Tubsat, &amp; Kitsat-3</t>
  </si>
  <si>
    <t>Globalstar 3</t>
  </si>
  <si>
    <t>Iridium 92 &amp; 93</t>
  </si>
  <si>
    <t>QuikSCAT</t>
  </si>
  <si>
    <t>Delta II 7320-10C</t>
  </si>
  <si>
    <t>FUSE</t>
  </si>
  <si>
    <t>Molniya-3 nâ€ Â­169</t>
  </si>
  <si>
    <t>Globalstar 4</t>
  </si>
  <si>
    <t>Okean-O nâ€ Â­1</t>
  </si>
  <si>
    <t>STS-93</t>
  </si>
  <si>
    <t>Globalstar 5</t>
  </si>
  <si>
    <t>USA-145 (GPS IIR-3)</t>
  </si>
  <si>
    <t>Telkom-1</t>
  </si>
  <si>
    <t>Globalstar 6</t>
  </si>
  <si>
    <t>Cosmos 2366</t>
  </si>
  <si>
    <t>Koreasat-3</t>
  </si>
  <si>
    <t>Echostar 5</t>
  </si>
  <si>
    <t>Ikonos 1</t>
  </si>
  <si>
    <t>Telstar 7</t>
  </si>
  <si>
    <t>DirecTV 1R</t>
  </si>
  <si>
    <t>CBERS-1 &amp; SACI 1</t>
  </si>
  <si>
    <t>Orion 2</t>
  </si>
  <si>
    <t>GE-4</t>
  </si>
  <si>
    <t>H-IIS</t>
  </si>
  <si>
    <t>Himawari 6</t>
  </si>
  <si>
    <t>Site 901 (SLS-1), Jiuquan Satellite Launch Center, China</t>
  </si>
  <si>
    <t>Long March 2F</t>
  </si>
  <si>
    <t>Shenzhou 1</t>
  </si>
  <si>
    <t>UHF F10</t>
  </si>
  <si>
    <t>Helios 1B &amp; Cl??mentine</t>
  </si>
  <si>
    <t>Orbcomm D1-D8</t>
  </si>
  <si>
    <t>XMM-Newton</t>
  </si>
  <si>
    <t>SACI-2</t>
  </si>
  <si>
    <t>USA-147</t>
  </si>
  <si>
    <t>Terra</t>
  </si>
  <si>
    <t>STS-103</t>
  </si>
  <si>
    <t>Galaxy-11</t>
  </si>
  <si>
    <t>Cosmos 2367</t>
  </si>
  <si>
    <t>Cosmos 2368</t>
  </si>
  <si>
    <t>KOMPSAT &amp; ACRIMSAT</t>
  </si>
  <si>
    <t>DSCS IIIB-8</t>
  </si>
  <si>
    <t>Galaxy 10R</t>
  </si>
  <si>
    <t>ChinaSat-22</t>
  </si>
  <si>
    <t>SLC-8, Vandenberg AFB, California, USA</t>
  </si>
  <si>
    <t>Minotaur I</t>
  </si>
  <si>
    <t>JAWSat</t>
  </si>
  <si>
    <t>Hispasat 1C</t>
  </si>
  <si>
    <t>Globalstar 7</t>
  </si>
  <si>
    <t>Astro E</t>
  </si>
  <si>
    <t>STS-99</t>
  </si>
  <si>
    <t>Superbird 4</t>
  </si>
  <si>
    <t>Cosmos 2369</t>
  </si>
  <si>
    <t>Multispectral Thermal Imager (MTI)</t>
  </si>
  <si>
    <t>ICO F-1</t>
  </si>
  <si>
    <t>INSAT-3B &amp; AsiaStar</t>
  </si>
  <si>
    <t>Delta II 7326</t>
  </si>
  <si>
    <t>IMAGE</t>
  </si>
  <si>
    <t>Galaxy 4R</t>
  </si>
  <si>
    <t>GOES-L</t>
  </si>
  <si>
    <t>GPS IIR-4</t>
  </si>
  <si>
    <t>Eurockot</t>
  </si>
  <si>
    <t>Rokot/Briz KM</t>
  </si>
  <si>
    <t>SimSat 1 &amp; 2 (Iridium)</t>
  </si>
  <si>
    <t>41.8</t>
  </si>
  <si>
    <t>STS-101</t>
  </si>
  <si>
    <t>Atlas IIIA</t>
  </si>
  <si>
    <t>Eutelsat W4</t>
  </si>
  <si>
    <t>TSX-5</t>
  </si>
  <si>
    <t>Fengyun-2B</t>
  </si>
  <si>
    <t>Nadiezhda nâ€ Â­9, Tsinghua-1 &amp; SNAP-1</t>
  </si>
  <si>
    <t>TDRS-H</t>
  </si>
  <si>
    <t>Echostar 6</t>
  </si>
  <si>
    <t>CHAMP, MITA &amp; Rubin 1</t>
  </si>
  <si>
    <t>GPS IIR-5</t>
  </si>
  <si>
    <t>MightySat 2.1</t>
  </si>
  <si>
    <t>PAS 9</t>
  </si>
  <si>
    <t>Brasilsat B4, Nilesat 102</t>
  </si>
  <si>
    <t>Titan IV(403)B</t>
  </si>
  <si>
    <t>NROL-11 (Onyx)</t>
  </si>
  <si>
    <t>DM F3</t>
  </si>
  <si>
    <t>Eutelsat W1</t>
  </si>
  <si>
    <t>STS-106</t>
  </si>
  <si>
    <t>Astra 2B &amp; GE-7</t>
  </si>
  <si>
    <t>NOAA-16</t>
  </si>
  <si>
    <t>Cosmos 2372</t>
  </si>
  <si>
    <t>Megsat 1 &amp; Others</t>
  </si>
  <si>
    <t>N-SAT 110</t>
  </si>
  <si>
    <t>Stargazer, Ronald Reagan Ballistic Missile Defense Test Site, Marshall Islands, USA</t>
  </si>
  <si>
    <t>HETE 2</t>
  </si>
  <si>
    <t>STS-92</t>
  </si>
  <si>
    <t>DSCS III-B11</t>
  </si>
  <si>
    <t>Thuraya 1</t>
  </si>
  <si>
    <t>EuropeStar F1</t>
  </si>
  <si>
    <t>Beidou-1A</t>
  </si>
  <si>
    <t>GPS IIR-6</t>
  </si>
  <si>
    <t>PanAmSat-1R, Amsat-P3D, STRV 1C, STRV 1D</t>
  </si>
  <si>
    <t>QuickBird-1</t>
  </si>
  <si>
    <t>EO-1 / SAC-C</t>
  </si>
  <si>
    <t>Anik F1</t>
  </si>
  <si>
    <t>STS-97</t>
  </si>
  <si>
    <t>EROS A</t>
  </si>
  <si>
    <t>NROL-10</t>
  </si>
  <si>
    <t>Astra 2D, GE-8, LDREX</t>
  </si>
  <si>
    <t>Beidou-1B</t>
  </si>
  <si>
    <t>Cosmos 2377 to 2379 &amp; Gonets 7 to 9</t>
  </si>
  <si>
    <t>Shenzhou 2</t>
  </si>
  <si>
    <t>Turksat 2A</t>
  </si>
  <si>
    <t>GPS IIR-7</t>
  </si>
  <si>
    <t>Sicral-1, Skynet 4F</t>
  </si>
  <si>
    <t>STS-98</t>
  </si>
  <si>
    <t>Odin</t>
  </si>
  <si>
    <t>Milstar DFS-4</t>
  </si>
  <si>
    <t>STS-102</t>
  </si>
  <si>
    <t>Eurobird-1 &amp; BSat-2a</t>
  </si>
  <si>
    <t>XM-2</t>
  </si>
  <si>
    <t>Mars Odyssey</t>
  </si>
  <si>
    <t>GSLV Mk I</t>
  </si>
  <si>
    <t>GSAT-1</t>
  </si>
  <si>
    <t>47</t>
  </si>
  <si>
    <t>STS-100</t>
  </si>
  <si>
    <t>XM-1</t>
  </si>
  <si>
    <t>NROL-17 (GeoLITE)</t>
  </si>
  <si>
    <t>Cosmos 2378</t>
  </si>
  <si>
    <t>Intelsat 901</t>
  </si>
  <si>
    <t>ICO F2</t>
  </si>
  <si>
    <t>Delta II 7425-10C</t>
  </si>
  <si>
    <t>WMAP</t>
  </si>
  <si>
    <t>STS-104</t>
  </si>
  <si>
    <t>Artemis &amp; BSAT-2b</t>
  </si>
  <si>
    <t>Molniya-3K nâ€ Â­170</t>
  </si>
  <si>
    <t>GOES-M</t>
  </si>
  <si>
    <t>Genesis Probe</t>
  </si>
  <si>
    <t>STS-105</t>
  </si>
  <si>
    <t>H-IIA 202</t>
  </si>
  <si>
    <t>VEP 2 &amp; LRE</t>
  </si>
  <si>
    <t>90</t>
  </si>
  <si>
    <t>Intelsat 902</t>
  </si>
  <si>
    <t>NROL-13 (Intruder FA &amp; 5B)</t>
  </si>
  <si>
    <t>Orbview-4/QuikTOMS</t>
  </si>
  <si>
    <t>Atlantic Bird 2</t>
  </si>
  <si>
    <t>LP-1, Pacific Spaceport Complex, Alaska, USA</t>
  </si>
  <si>
    <t>Starshine 3 &amp; Others</t>
  </si>
  <si>
    <t>NROL-14 (KH-11 Kennen)</t>
  </si>
  <si>
    <t>NROL-12</t>
  </si>
  <si>
    <t>QuickBird</t>
  </si>
  <si>
    <t>TES, BIRD &amp; PROBA</t>
  </si>
  <si>
    <t>Molniya-3 nâ€ Â­171</t>
  </si>
  <si>
    <t>DirecTV-4S</t>
  </si>
  <si>
    <t>STS-108</t>
  </si>
  <si>
    <t>Jason-1 / TIMED</t>
  </si>
  <si>
    <t>Meteor 3M nâ€ Â­1 &amp; Others</t>
  </si>
  <si>
    <t>Cosmos 2383</t>
  </si>
  <si>
    <t>Cosmos 2384 to 2386 &amp; Gonets 10 to 12</t>
  </si>
  <si>
    <t>Milstar DFS-5</t>
  </si>
  <si>
    <t>Insat 3C</t>
  </si>
  <si>
    <t>H-IIA 2024</t>
  </si>
  <si>
    <t>VEP 3, Tsubasa &amp; DASH</t>
  </si>
  <si>
    <t>RHESSI</t>
  </si>
  <si>
    <t>Iridium IS-1</t>
  </si>
  <si>
    <t>Atlas IIIB</t>
  </si>
  <si>
    <t>EchoStar VII</t>
  </si>
  <si>
    <t>Intelsat 904</t>
  </si>
  <si>
    <t>Envisat</t>
  </si>
  <si>
    <t>STS-109</t>
  </si>
  <si>
    <t>TDRS-I</t>
  </si>
  <si>
    <t>GRACE 1 &amp; 2</t>
  </si>
  <si>
    <t>Shenzhou 3</t>
  </si>
  <si>
    <t>Astra 3A, JCSAT-8</t>
  </si>
  <si>
    <t>Cosmos 2388</t>
  </si>
  <si>
    <t>STS-110</t>
  </si>
  <si>
    <t>NSS-7</t>
  </si>
  <si>
    <t>Aqua</t>
  </si>
  <si>
    <t>Fengyun-1D &amp; Haiyang-1A</t>
  </si>
  <si>
    <t>Cosmos 2389</t>
  </si>
  <si>
    <t>Shavit-1</t>
  </si>
  <si>
    <t>Ofek-5</t>
  </si>
  <si>
    <t>Intelsat 905</t>
  </si>
  <si>
    <t>STS-111</t>
  </si>
  <si>
    <t>Galaxy IIIC</t>
  </si>
  <si>
    <t>Iridium SV97 and SV98</t>
  </si>
  <si>
    <t>NOAA-17</t>
  </si>
  <si>
    <t>Stellat-5 &amp; NStar-C</t>
  </si>
  <si>
    <t>CONTOUR</t>
  </si>
  <si>
    <t>SPOT-5, IDEFIX</t>
  </si>
  <si>
    <t>Cosmos 2390 and 2391</t>
  </si>
  <si>
    <t>Atlas V 401</t>
  </si>
  <si>
    <t>Hot Bird 6</t>
  </si>
  <si>
    <t>109</t>
  </si>
  <si>
    <t>Atlantic Bird 1, MSG-1, MFD</t>
  </si>
  <si>
    <t>Intelsat 906</t>
  </si>
  <si>
    <t>USERS &amp; Kodama</t>
  </si>
  <si>
    <t>C4 - MetSat-1 (Kalpana-1)</t>
  </si>
  <si>
    <t>CASIC</t>
  </si>
  <si>
    <t>Kaituozhe 1</t>
  </si>
  <si>
    <t>PS 1</t>
  </si>
  <si>
    <t>Hispasat 1D</t>
  </si>
  <si>
    <t>Nadiezhda-M nâ€ Â­1</t>
  </si>
  <si>
    <t>STS-112</t>
  </si>
  <si>
    <t>Ziyuan ll-02</t>
  </si>
  <si>
    <t>Delta IV Medium+ (4,2)</t>
  </si>
  <si>
    <t>Eutelsat W5</t>
  </si>
  <si>
    <t>164</t>
  </si>
  <si>
    <t>STS-113</t>
  </si>
  <si>
    <t>AlSat 1, Mozhayets 4 &amp; Rubin 3-DSI</t>
  </si>
  <si>
    <t>TDRS-J</t>
  </si>
  <si>
    <t>Ariane 5 ECA</t>
  </si>
  <si>
    <t>Hot Bird 7, Stentor, MFD-A, MFD-B</t>
  </si>
  <si>
    <t>200</t>
  </si>
  <si>
    <t>Midori 2, WEOS &amp; Others</t>
  </si>
  <si>
    <t>NSS-6</t>
  </si>
  <si>
    <t>Rubin 2 &amp; Others</t>
  </si>
  <si>
    <t>Cosmos 2393</t>
  </si>
  <si>
    <t>Shenzhou 4</t>
  </si>
  <si>
    <t>Coriolis</t>
  </si>
  <si>
    <t>ICESat / CHIPSat</t>
  </si>
  <si>
    <t>STS-107</t>
  </si>
  <si>
    <t>SORCE</t>
  </si>
  <si>
    <t>GPS IIR-8</t>
  </si>
  <si>
    <t>Intelsat 907</t>
  </si>
  <si>
    <t>Delta IV Medium</t>
  </si>
  <si>
    <t>DSCS-3 A3</t>
  </si>
  <si>
    <t>133</t>
  </si>
  <si>
    <t>IGS-Optical 1, IGS-Radar 1</t>
  </si>
  <si>
    <t>GPS IIR-9</t>
  </si>
  <si>
    <t>Molniya-1T nâ€ Â­172</t>
  </si>
  <si>
    <t>Milstar DFS-6</t>
  </si>
  <si>
    <t>INSAT-3A &amp; Galaxy 12</t>
  </si>
  <si>
    <t>AsiaSat 4</t>
  </si>
  <si>
    <t>GALEX</t>
  </si>
  <si>
    <t>GSAT-2</t>
  </si>
  <si>
    <t>Mu-V / M-25</t>
  </si>
  <si>
    <t>Hayabusa</t>
  </si>
  <si>
    <t>HellasSat-2</t>
  </si>
  <si>
    <t>Beidou-1C</t>
  </si>
  <si>
    <t>Starsem</t>
  </si>
  <si>
    <t>Soyuz FG/Fregat</t>
  </si>
  <si>
    <t>Mars Express</t>
  </si>
  <si>
    <t>Cosmos 2398</t>
  </si>
  <si>
    <t>Thuraya-2</t>
  </si>
  <si>
    <t>Spirit</t>
  </si>
  <si>
    <t>Optus C1 &amp; BSAT-2c</t>
  </si>
  <si>
    <t>Molniya-3 nâ€ Â­173</t>
  </si>
  <si>
    <t>OrbView-3</t>
  </si>
  <si>
    <t>Monitor-E GVM &amp; Others</t>
  </si>
  <si>
    <t>Delta II 7925H</t>
  </si>
  <si>
    <t>Opportunity</t>
  </si>
  <si>
    <t>Atlas V 521</t>
  </si>
  <si>
    <t>Rainbow 1</t>
  </si>
  <si>
    <t>135</t>
  </si>
  <si>
    <t>EchoStar 9</t>
  </si>
  <si>
    <t>SCISAT-1</t>
  </si>
  <si>
    <t>Cosmos 2400 and 2401</t>
  </si>
  <si>
    <t>Delta II 7920H</t>
  </si>
  <si>
    <t>Spitzer Space Telescope</t>
  </si>
  <si>
    <t>SATEC, UNOSAT</t>
  </si>
  <si>
    <t>DSCS-3 B6</t>
  </si>
  <si>
    <t>NROL-19 (Mentor)</t>
  </si>
  <si>
    <t>PS 2</t>
  </si>
  <si>
    <t>STSAT 1 &amp; Others</t>
  </si>
  <si>
    <t>Insat 3E, eBird-1, SMART-1</t>
  </si>
  <si>
    <t>Galaxy-13</t>
  </si>
  <si>
    <t>Shenzhou 5</t>
  </si>
  <si>
    <t>RESOURCESAT-1 (IRS-P6)</t>
  </si>
  <si>
    <t>USA-172</t>
  </si>
  <si>
    <t>CBERS-2 &amp; Chuangxin 1(01)</t>
  </si>
  <si>
    <t>SERVIS-1</t>
  </si>
  <si>
    <t>Site 9401 (SLS-2), Jiuquan Satellite Launch Center, China</t>
  </si>
  <si>
    <t>FSW-3 No.1</t>
  </si>
  <si>
    <t>Chinasat-20</t>
  </si>
  <si>
    <t>IGS-Optical (2), IGS-Radar (2)</t>
  </si>
  <si>
    <t>NROL-18 (Intruder 6A &amp; 6B)</t>
  </si>
  <si>
    <t>Site 175/59, Baikonur Cosmodrome, Kazakhstan</t>
  </si>
  <si>
    <t>Strela</t>
  </si>
  <si>
    <t>Gruzomaket</t>
  </si>
  <si>
    <t>UHF F/O F11</t>
  </si>
  <si>
    <t>GPS IIR-10</t>
  </si>
  <si>
    <t>Double Star 1</t>
  </si>
  <si>
    <t>Telstar 14</t>
  </si>
  <si>
    <t>AMC-10</t>
  </si>
  <si>
    <t>Cosmos 2405 (Molniya-1T nâ€ Â­174)</t>
  </si>
  <si>
    <t>Ariane 5 G+</t>
  </si>
  <si>
    <t>Rosetta &amp; Philae</t>
  </si>
  <si>
    <t>190</t>
  </si>
  <si>
    <t>MBSat</t>
  </si>
  <si>
    <t>GPS IIR-11</t>
  </si>
  <si>
    <t>Superbird 6</t>
  </si>
  <si>
    <t>Shiyan-1 &amp; Nano Satellite 1</t>
  </si>
  <si>
    <t>AMC-11</t>
  </si>
  <si>
    <t>Gravity Probe B</t>
  </si>
  <si>
    <t>DirecTV-7S</t>
  </si>
  <si>
    <t>ROCSAT-2</t>
  </si>
  <si>
    <t>Cosmos 2405</t>
  </si>
  <si>
    <t>Cosmos 2406</t>
  </si>
  <si>
    <t>GPS IIR-12</t>
  </si>
  <si>
    <t>Telstar 18</t>
  </si>
  <si>
    <t>DEMETER &amp; Others</t>
  </si>
  <si>
    <t>Delta II 7920-10L</t>
  </si>
  <si>
    <t>Anik F2</t>
  </si>
  <si>
    <t>Cosmos 2407</t>
  </si>
  <si>
    <t>Double Star 2</t>
  </si>
  <si>
    <t>MESSENGER</t>
  </si>
  <si>
    <t>FSW-4 No.1</t>
  </si>
  <si>
    <t>NROL-1</t>
  </si>
  <si>
    <t>Ofek-6</t>
  </si>
  <si>
    <t>Shijian-6A &amp; 6B</t>
  </si>
  <si>
    <t>GSAT-3</t>
  </si>
  <si>
    <t>Cosmos 2408 and 2409</t>
  </si>
  <si>
    <t>FSW-3 No.2</t>
  </si>
  <si>
    <t>Fengyun-2C</t>
  </si>
  <si>
    <t>Ziyuan ll-03</t>
  </si>
  <si>
    <t>GPS IIR-13</t>
  </si>
  <si>
    <t>Soyuz 2.1a</t>
  </si>
  <si>
    <t>Demo Flight</t>
  </si>
  <si>
    <t>17.42</t>
  </si>
  <si>
    <t>Shiyan-2</t>
  </si>
  <si>
    <t>Swift</t>
  </si>
  <si>
    <t>AMC-16</t>
  </si>
  <si>
    <t>Helios 2A, Essaim-1,2,3,4, PARASOL, Nanosat 01</t>
  </si>
  <si>
    <t>Delta IV Heavy</t>
  </si>
  <si>
    <t>DemoSat and 3CS-1 &amp; 2</t>
  </si>
  <si>
    <t>350</t>
  </si>
  <si>
    <t>Sich 1M &amp; Micron 1</t>
  </si>
  <si>
    <t>Deep Impact</t>
  </si>
  <si>
    <t>Cosmos 2414 &amp; Universitietski</t>
  </si>
  <si>
    <t>NROL-23 (Intruder 7A &amp; 7B)</t>
  </si>
  <si>
    <t>XTAR-EUR, Maqsat-B2, Sloshsat-FLEVO</t>
  </si>
  <si>
    <t>H-IIA 2022</t>
  </si>
  <si>
    <t>XM-3</t>
  </si>
  <si>
    <t>Atlas V 431</t>
  </si>
  <si>
    <t>Inmarsat-4 F1</t>
  </si>
  <si>
    <t>130</t>
  </si>
  <si>
    <t>XSS-11</t>
  </si>
  <si>
    <t>Apstar 6</t>
  </si>
  <si>
    <t>DART</t>
  </si>
  <si>
    <t>Spaceway-1</t>
  </si>
  <si>
    <t>Titan IV(405)B</t>
  </si>
  <si>
    <t>NROL-16 (Onyx)</t>
  </si>
  <si>
    <t>Second Launch Pad, Satish Dhawan Space Centre, India</t>
  </si>
  <si>
    <t>Cartosat-1 &amp; HAMSAT</t>
  </si>
  <si>
    <t>NOAA-N</t>
  </si>
  <si>
    <t>Molniya-3K nâ€ Â­175</t>
  </si>
  <si>
    <t>K-496 Submarine, Barents Sea Launch Area, Barents Sea</t>
  </si>
  <si>
    <t>Volna</t>
  </si>
  <si>
    <t>Intelsat-Americas 8</t>
  </si>
  <si>
    <t>Shijian-7</t>
  </si>
  <si>
    <t>Suzaku</t>
  </si>
  <si>
    <t>STS-114</t>
  </si>
  <si>
    <t>FSW-4 No. 2</t>
  </si>
  <si>
    <t>Ariane 5 GS</t>
  </si>
  <si>
    <t>iPStar-1</t>
  </si>
  <si>
    <t>Mars Reconnaissance Orbiter</t>
  </si>
  <si>
    <t>Kirari and Reimei</t>
  </si>
  <si>
    <t>Monitor-E</t>
  </si>
  <si>
    <t>FSW-3 No. 3</t>
  </si>
  <si>
    <t>Streak (STP-R1)</t>
  </si>
  <si>
    <t>GPS IIRM-1</t>
  </si>
  <si>
    <t>CryoSat-1</t>
  </si>
  <si>
    <t>Syracuse 3A &amp; Galaxy 15</t>
  </si>
  <si>
    <t>Shenzhou 6</t>
  </si>
  <si>
    <t>NROL-20 (KH-11 Kennen)</t>
  </si>
  <si>
    <t>TopSat 1 &amp; Others</t>
  </si>
  <si>
    <t>Inmarsat 4F-2</t>
  </si>
  <si>
    <t>Spaceway-2 &amp; Telkom-2</t>
  </si>
  <si>
    <t>Cosmos 2416</t>
  </si>
  <si>
    <t>INSAT-4A &amp; MSG-2</t>
  </si>
  <si>
    <t>Atlas V 551</t>
  </si>
  <si>
    <t>New Horizons</t>
  </si>
  <si>
    <t>153</t>
  </si>
  <si>
    <t>Daichi</t>
  </si>
  <si>
    <t>EchoStar-X</t>
  </si>
  <si>
    <t>Himawari 7</t>
  </si>
  <si>
    <t>SSSat 1, CUTE 1.7 &amp; Akari</t>
  </si>
  <si>
    <t>Spainsat &amp; Hot Bird 7A</t>
  </si>
  <si>
    <t>SpaceX</t>
  </si>
  <si>
    <t>Omelek Island, Ronald Reagan Ballistic Missile Defense Test Site, Marshall Islands, USA</t>
  </si>
  <si>
    <t>Falcon 1</t>
  </si>
  <si>
    <t>FalconSat-2</t>
  </si>
  <si>
    <t>7</t>
  </si>
  <si>
    <t>ST-5</t>
  </si>
  <si>
    <t>JCSat-9</t>
  </si>
  <si>
    <t>COSMIC (FORMOSAT-3)</t>
  </si>
  <si>
    <t>Atlas V 411</t>
  </si>
  <si>
    <t>Astra 1KR</t>
  </si>
  <si>
    <t>115</t>
  </si>
  <si>
    <t>EROS B</t>
  </si>
  <si>
    <t>Long March 4C</t>
  </si>
  <si>
    <t>Yaogan 1</t>
  </si>
  <si>
    <t>CloudSat, CALIPSO</t>
  </si>
  <si>
    <t>GOES-N (GOES-13)</t>
  </si>
  <si>
    <t>K-84 Submarine, Barents Sea Launch Area, Barents Sea</t>
  </si>
  <si>
    <t>Kompass-2</t>
  </si>
  <si>
    <t>Satmex-6 &amp; Thaicom-5</t>
  </si>
  <si>
    <t>Galaxy 16</t>
  </si>
  <si>
    <t>MiTEx</t>
  </si>
  <si>
    <t>Cosmos 2421</t>
  </si>
  <si>
    <t>NROL-22</t>
  </si>
  <si>
    <t>STS-121</t>
  </si>
  <si>
    <t>INSAT-4C</t>
  </si>
  <si>
    <t>Site 370/13, Yasny Cosmodrome, Russia</t>
  </si>
  <si>
    <t>Genesis 1</t>
  </si>
  <si>
    <t>Cosmos 2422</t>
  </si>
  <si>
    <t>BelKa 1 &amp; Others</t>
  </si>
  <si>
    <t>KompSat-2</t>
  </si>
  <si>
    <t>JCSAT-10 &amp; Syracuse 3B</t>
  </si>
  <si>
    <t>Koreasat 5</t>
  </si>
  <si>
    <t>Shijian-8</t>
  </si>
  <si>
    <t>STS-115</t>
  </si>
  <si>
    <t>IGS-Optical 2</t>
  </si>
  <si>
    <t>Chinasat-22A</t>
  </si>
  <si>
    <t>SSSat 2, Hinode &amp; Camatai</t>
  </si>
  <si>
    <t>GPS IIRM-2</t>
  </si>
  <si>
    <t>DirecTV-9S, Optus D1, LDREX-2</t>
  </si>
  <si>
    <t>Shijian-6C &amp; 6D</t>
  </si>
  <si>
    <t>Delta II 7925-10L</t>
  </si>
  <si>
    <t>STEREO</t>
  </si>
  <si>
    <t>SinoSat 2</t>
  </si>
  <si>
    <t>XM-4</t>
  </si>
  <si>
    <t>DMSP F17</t>
  </si>
  <si>
    <t>GPS IIRM-3</t>
  </si>
  <si>
    <t>Fengyun-2D</t>
  </si>
  <si>
    <t>WildBlue-1 &amp; AMC-18</t>
  </si>
  <si>
    <t>STS-116</t>
  </si>
  <si>
    <t>ULA</t>
  </si>
  <si>
    <t>NROL-21</t>
  </si>
  <si>
    <t>LP-0B, Wallops Flight Facility, Virginia, USA</t>
  </si>
  <si>
    <t>TacSat-2 &amp; GeneSat-1</t>
  </si>
  <si>
    <t>H-IIA 204</t>
  </si>
  <si>
    <t>Kiku 8</t>
  </si>
  <si>
    <t>SAR-Lupe 1</t>
  </si>
  <si>
    <t>Cartosat-2 &amp; SRE-1 &amp; Rideshares</t>
  </si>
  <si>
    <t>NSS-8</t>
  </si>
  <si>
    <t>Beidou-1D</t>
  </si>
  <si>
    <t>Delta II 7925-10C</t>
  </si>
  <si>
    <t>THEMIS</t>
  </si>
  <si>
    <t>IGS-Optical 3V, IGS-Radar 2</t>
  </si>
  <si>
    <t>STP-1, FalconSat-3</t>
  </si>
  <si>
    <t>Skynet 5A &amp; INSAT-4B</t>
  </si>
  <si>
    <t>Haiyang-1B</t>
  </si>
  <si>
    <t>Compass-M1</t>
  </si>
  <si>
    <t>EgyptSat 1 &amp; Others</t>
  </si>
  <si>
    <t>PSLV-CA</t>
  </si>
  <si>
    <t>AGILE &amp; AAM</t>
  </si>
  <si>
    <t>21</t>
  </si>
  <si>
    <t>NFIRE</t>
  </si>
  <si>
    <t>AIM</t>
  </si>
  <si>
    <t>Astra 1L &amp; Galaxy 17</t>
  </si>
  <si>
    <t>Long March 3B/E</t>
  </si>
  <si>
    <t>NIGCOMSAT-1</t>
  </si>
  <si>
    <t>29.15</t>
  </si>
  <si>
    <t>Yaogan 2 &amp; ZDPS-1</t>
  </si>
  <si>
    <t>SinoSat 3</t>
  </si>
  <si>
    <t>COSMO-SkyMed</t>
  </si>
  <si>
    <t>STS-117</t>
  </si>
  <si>
    <t>Shavit-2</t>
  </si>
  <si>
    <t>Ofek-7</t>
  </si>
  <si>
    <t>TerraSAR-X</t>
  </si>
  <si>
    <t>NROL-30 &amp; NOSS-3</t>
  </si>
  <si>
    <t>Genesis 2</t>
  </si>
  <si>
    <t>Cosmos 2428</t>
  </si>
  <si>
    <t>SAR-Lupe 2</t>
  </si>
  <si>
    <t>Chinasat-6B</t>
  </si>
  <si>
    <t>Phoenix</t>
  </si>
  <si>
    <t>STS-118</t>
  </si>
  <si>
    <t>Spaceway-3 &amp; BSat-3A</t>
  </si>
  <si>
    <t>INSAT-4CR</t>
  </si>
  <si>
    <t>Cosmos 2429</t>
  </si>
  <si>
    <t>SELENE</t>
  </si>
  <si>
    <t>DigitalGlobe WorldView-1</t>
  </si>
  <si>
    <t>CBERS-2B</t>
  </si>
  <si>
    <t>Dawn</t>
  </si>
  <si>
    <t>Intelsat 11 &amp; Optus D2</t>
  </si>
  <si>
    <t>Atlas V 421</t>
  </si>
  <si>
    <t>WSG-1</t>
  </si>
  <si>
    <t>123</t>
  </si>
  <si>
    <t>GPS IIRM-4</t>
  </si>
  <si>
    <t>STS-120</t>
  </si>
  <si>
    <t>Cosmos 2430</t>
  </si>
  <si>
    <t>Chang'e 1</t>
  </si>
  <si>
    <t>SAR-Lupe 3</t>
  </si>
  <si>
    <t>DSP-23</t>
  </si>
  <si>
    <t>Yaogan 3</t>
  </si>
  <si>
    <t>Skynet 5B &amp; Star One C1</t>
  </si>
  <si>
    <t>COSMO-2</t>
  </si>
  <si>
    <t>NROL-24</t>
  </si>
  <si>
    <t>GPS IIRM-5</t>
  </si>
  <si>
    <t>Rascom-QAF1 &amp; Horizons-2</t>
  </si>
  <si>
    <t>Thuraya-3</t>
  </si>
  <si>
    <t>TecSAR</t>
  </si>
  <si>
    <t>STS-122</t>
  </si>
  <si>
    <t>Kizuna</t>
  </si>
  <si>
    <t>Ariane 5 ES</t>
  </si>
  <si>
    <t>Jules Verne ATV</t>
  </si>
  <si>
    <t>STS-123</t>
  </si>
  <si>
    <t>NROL-28</t>
  </si>
  <si>
    <t>GPS IIRM-6</t>
  </si>
  <si>
    <t>DirecTV-11</t>
  </si>
  <si>
    <t>SAR-Lupe 4</t>
  </si>
  <si>
    <t>ICO G1</t>
  </si>
  <si>
    <t>C/NOFS</t>
  </si>
  <si>
    <t>Star One C2 &amp; Vinasat-1</t>
  </si>
  <si>
    <t>Long March 3C</t>
  </si>
  <si>
    <t>Tianlian I-01</t>
  </si>
  <si>
    <t>20.14</t>
  </si>
  <si>
    <t>Cartosat-2A &amp; Rideshares</t>
  </si>
  <si>
    <t>Land Launch</t>
  </si>
  <si>
    <t>Zenit-3 SLB</t>
  </si>
  <si>
    <t>AMOS 3</t>
  </si>
  <si>
    <t>Galaxy 18</t>
  </si>
  <si>
    <t>Cosmos 2437 to 2439, Youbilielnyi</t>
  </si>
  <si>
    <t>Fengyun-3A</t>
  </si>
  <si>
    <t>STS-124</t>
  </si>
  <si>
    <t>ChinaSat 9</t>
  </si>
  <si>
    <t>Delta II 7920H-10C</t>
  </si>
  <si>
    <t>GLAST</t>
  </si>
  <si>
    <t>Skynet 5C &amp; Turksat 3A</t>
  </si>
  <si>
    <t>Orbcomm Satellites</t>
  </si>
  <si>
    <t>Jason-2</t>
  </si>
  <si>
    <t>ProtoStar-1 &amp; Badr-6</t>
  </si>
  <si>
    <t>EchoStar XI</t>
  </si>
  <si>
    <t>SAR-Lupe 5</t>
  </si>
  <si>
    <t>Flight 3</t>
  </si>
  <si>
    <t>Superbird-7 &amp; AMC-21</t>
  </si>
  <si>
    <t>ISA</t>
  </si>
  <si>
    <t>Imam Khomeini Spaceport, Semnan Space Center, Iran</t>
  </si>
  <si>
    <t>Safir-1</t>
  </si>
  <si>
    <t>Unknown Payload</t>
  </si>
  <si>
    <t>RapidEye 1 to 5</t>
  </si>
  <si>
    <t>Long March 2C/SMA</t>
  </si>
  <si>
    <t>Huanjing-1A &amp; 1B</t>
  </si>
  <si>
    <t>GeoEye-1</t>
  </si>
  <si>
    <t>Galaxy 19</t>
  </si>
  <si>
    <t>Long March 2F/G</t>
  </si>
  <si>
    <t>Shenzhou 7</t>
  </si>
  <si>
    <t>RatSat</t>
  </si>
  <si>
    <t>THEOS 1</t>
  </si>
  <si>
    <t>IBEX</t>
  </si>
  <si>
    <t>PSLV-XL</t>
  </si>
  <si>
    <t>Chandrayaan-1</t>
  </si>
  <si>
    <t>31</t>
  </si>
  <si>
    <t>LC-9, Taiyuan Satellite Launch Center, China</t>
  </si>
  <si>
    <t>Shijian-6E &amp; F</t>
  </si>
  <si>
    <t>COSMO-3</t>
  </si>
  <si>
    <t>VENESAT 1</t>
  </si>
  <si>
    <t>Shiyan-3 &amp; Chuangxin-1(02)</t>
  </si>
  <si>
    <t>STS-126</t>
  </si>
  <si>
    <t>Cosmos 2446</t>
  </si>
  <si>
    <t>Hot Bird 9 &amp; Eutelsat W2M</t>
  </si>
  <si>
    <t>NROL-26</t>
  </si>
  <si>
    <t>Ibuki, Maido 1 &amp; Others</t>
  </si>
  <si>
    <t>Koronas Foton</t>
  </si>
  <si>
    <t>Omid</t>
  </si>
  <si>
    <t>NOAA-N Prime</t>
  </si>
  <si>
    <t>Hot Bird 10, NSS-9, Spirale-A &amp; B</t>
  </si>
  <si>
    <t>Orbiting Carbon Observatory</t>
  </si>
  <si>
    <t>Telstar-11N</t>
  </si>
  <si>
    <t>Kepler</t>
  </si>
  <si>
    <t>STS-119</t>
  </si>
  <si>
    <t>GOCE</t>
  </si>
  <si>
    <t>GPS IIRM-7</t>
  </si>
  <si>
    <t>WGS-2</t>
  </si>
  <si>
    <t>Unha-2</t>
  </si>
  <si>
    <t>KwangmyÂÂŹngsÂÂŹng-2</t>
  </si>
  <si>
    <t>RISAT-2 &amp; ANUSAT</t>
  </si>
  <si>
    <t>Sicral-1B</t>
  </si>
  <si>
    <t>STSS-ATRR</t>
  </si>
  <si>
    <t>STS-125</t>
  </si>
  <si>
    <t>Herschel Space Observatory &amp; Planck</t>
  </si>
  <si>
    <t>TacSat-3 / PharmaSat / AeroCube 3 / HawkSat I / CP6</t>
  </si>
  <si>
    <t>LRO/LCROSS</t>
  </si>
  <si>
    <t>MEASAT 3a</t>
  </si>
  <si>
    <t>GOES-O</t>
  </si>
  <si>
    <t>TerreStar-1</t>
  </si>
  <si>
    <t>Cosmos 2451 to 2453</t>
  </si>
  <si>
    <t>RazakSat</t>
  </si>
  <si>
    <t>STS-127</t>
  </si>
  <si>
    <t>Cosmos 2454</t>
  </si>
  <si>
    <t>DubaiSat 1 &amp; Others</t>
  </si>
  <si>
    <t>GPS IIRM-8</t>
  </si>
  <si>
    <t>JCSAT-12 &amp; Optus D3</t>
  </si>
  <si>
    <t>KARI</t>
  </si>
  <si>
    <t>LC-1, Naro Space Center, South Korea</t>
  </si>
  <si>
    <t>Naro-1</t>
  </si>
  <si>
    <t>STSAT-2A</t>
  </si>
  <si>
    <t>STS-128</t>
  </si>
  <si>
    <t>PAN</t>
  </si>
  <si>
    <t>LA-Y2, Tanegashima Space Center, Japan</t>
  </si>
  <si>
    <t>H-IIB</t>
  </si>
  <si>
    <t>HTV-1</t>
  </si>
  <si>
    <t>112.5</t>
  </si>
  <si>
    <t>Oceansat-2 &amp; Rideshares</t>
  </si>
  <si>
    <t>STSS Demo</t>
  </si>
  <si>
    <t>Amazonas 2 &amp; COMSATBw-1</t>
  </si>
  <si>
    <t>WorldView-2</t>
  </si>
  <si>
    <t>DMSP-5D3-F18</t>
  </si>
  <si>
    <t>Ares 1-X</t>
  </si>
  <si>
    <t>Ares 1-X Test Flight</t>
  </si>
  <si>
    <t>NSS-12 &amp; Thor-6</t>
  </si>
  <si>
    <t>SMOS and Proba-2</t>
  </si>
  <si>
    <t>STS-129</t>
  </si>
  <si>
    <t>Intersat 14</t>
  </si>
  <si>
    <t>IGS-Optical 3</t>
  </si>
  <si>
    <t>Intelsat 15</t>
  </si>
  <si>
    <t>Delta IV Medium+ (5,4)</t>
  </si>
  <si>
    <t>WGS-3</t>
  </si>
  <si>
    <t>WISE</t>
  </si>
  <si>
    <t>Helios 2B</t>
  </si>
  <si>
    <t>Soyuz-U</t>
  </si>
  <si>
    <t>STS-130</t>
  </si>
  <si>
    <t>SDO</t>
  </si>
  <si>
    <t>GOES 15</t>
  </si>
  <si>
    <t>Soyuz FG</t>
  </si>
  <si>
    <t>Soyuz TMA-18</t>
  </si>
  <si>
    <t>STS-131</t>
  </si>
  <si>
    <t>CryoSat-2</t>
  </si>
  <si>
    <t>GSLV Mk II</t>
  </si>
  <si>
    <t>GSAT-4</t>
  </si>
  <si>
    <t>Atlas V 501</t>
  </si>
  <si>
    <t>OTV-1</t>
  </si>
  <si>
    <t>120</t>
  </si>
  <si>
    <t>Cosmos 2463</t>
  </si>
  <si>
    <t>Progress M-05M</t>
  </si>
  <si>
    <t>Akatsuki, IKAROS &amp; Others</t>
  </si>
  <si>
    <t>STS-132</t>
  </si>
  <si>
    <t>Astra 3B  &amp; COMSATBw-2</t>
  </si>
  <si>
    <t>GPS IIF-1</t>
  </si>
  <si>
    <t>SERVIS-2</t>
  </si>
  <si>
    <t>Falcon 9 v1.0</t>
  </si>
  <si>
    <t>Flight 1</t>
  </si>
  <si>
    <t>59.5</t>
  </si>
  <si>
    <t>STSAT-2B</t>
  </si>
  <si>
    <t>Picard &amp; Others</t>
  </si>
  <si>
    <t>TanDEM-X</t>
  </si>
  <si>
    <t>Ofek-9</t>
  </si>
  <si>
    <t>Arabsat-5A, COMS-1</t>
  </si>
  <si>
    <t>Cartosat-2B &amp; Rideshares</t>
  </si>
  <si>
    <t>Nilesat-201, Rascom-QAF 1R</t>
  </si>
  <si>
    <t>Atlas V 531</t>
  </si>
  <si>
    <t>AEHF-1</t>
  </si>
  <si>
    <t>140</t>
  </si>
  <si>
    <t>Cosmos 2467, 2468 and Goniets-M 12</t>
  </si>
  <si>
    <t>NROL-41</t>
  </si>
  <si>
    <t>Minotaur IV</t>
  </si>
  <si>
    <t>SBSS</t>
  </si>
  <si>
    <t>46</t>
  </si>
  <si>
    <t>Cosmos 2469</t>
  </si>
  <si>
    <t>Eutelsat W3B, BSAT-3B</t>
  </si>
  <si>
    <t>COSMO-4</t>
  </si>
  <si>
    <t>STP-S26</t>
  </si>
  <si>
    <t>NROL-32</t>
  </si>
  <si>
    <t>Intelsat 17, HYLAS-1</t>
  </si>
  <si>
    <t>COTS-1</t>
  </si>
  <si>
    <t>GSAT-5P</t>
  </si>
  <si>
    <t>Koreasat 6, Hispasat-1E</t>
  </si>
  <si>
    <t>Zenit-3 SLBF</t>
  </si>
  <si>
    <t>Elektro-L nâ€ Â­1</t>
  </si>
  <si>
    <t>NROL-49</t>
  </si>
  <si>
    <t>HTV-2</t>
  </si>
  <si>
    <t>Cosmos 2470</t>
  </si>
  <si>
    <t>NROL-66</t>
  </si>
  <si>
    <t>Johannes Kepler ATV</t>
  </si>
  <si>
    <t>STS-133</t>
  </si>
  <si>
    <t>Glory, KySat-1, Hermes, and Explorer-1 [PRIME]</t>
  </si>
  <si>
    <t>OTV-2</t>
  </si>
  <si>
    <t>NROL-27</t>
  </si>
  <si>
    <t>NROL-34</t>
  </si>
  <si>
    <t>ResourceSat-2 &amp; X-Sat &amp; YouthSat</t>
  </si>
  <si>
    <t>Yahsat 1A, Intelsat 28 (New Dawn)</t>
  </si>
  <si>
    <t>SBIRS GEO-1</t>
  </si>
  <si>
    <t>STS-134</t>
  </si>
  <si>
    <t>ST-2, GSAT-8</t>
  </si>
  <si>
    <t>SAC-D</t>
  </si>
  <si>
    <t>Safir-1A</t>
  </si>
  <si>
    <t>Rasad 1</t>
  </si>
  <si>
    <t>ORS-1</t>
  </si>
  <si>
    <t>STS-135</t>
  </si>
  <si>
    <t>GSAT-12</t>
  </si>
  <si>
    <t>GPS IIF-2</t>
  </si>
  <si>
    <t>Spektr-R</t>
  </si>
  <si>
    <t>Juno</t>
  </si>
  <si>
    <t>Astra 1N, BSAT-3C (JCSAT-110R)</t>
  </si>
  <si>
    <t>Sich 2 &amp; Others</t>
  </si>
  <si>
    <t>GRAIL</t>
  </si>
  <si>
    <t>Michibiki 1</t>
  </si>
  <si>
    <t>Arabsat-5C, SES-2</t>
  </si>
  <si>
    <t>IGS-Optical 4</t>
  </si>
  <si>
    <t>Atlantic Bird 7</t>
  </si>
  <si>
    <t>TacSat-4</t>
  </si>
  <si>
    <t>Long March 2F/T</t>
  </si>
  <si>
    <t>Tiangong-1</t>
  </si>
  <si>
    <t>Intelsat 18</t>
  </si>
  <si>
    <t>Megha-Tropiques &amp; Rideshares</t>
  </si>
  <si>
    <t>ELS, Guiana Space Centre, French Guiana, France</t>
  </si>
  <si>
    <t>Soyuz ST-B/Fregat-MT</t>
  </si>
  <si>
    <t>Galileo IOV FM01-FM02</t>
  </si>
  <si>
    <t>30</t>
  </si>
  <si>
    <t>Suomi NPP / ELaNa III</t>
  </si>
  <si>
    <t>Shenzhou 8</t>
  </si>
  <si>
    <t>Zenit-2 FG</t>
  </si>
  <si>
    <t>Fobos-Grunt &amp; Yinghuo 1</t>
  </si>
  <si>
    <t>Atlas V 541</t>
  </si>
  <si>
    <t>Mars Science Laboratory</t>
  </si>
  <si>
    <t>145</t>
  </si>
  <si>
    <t>IGS-Radar 3</t>
  </si>
  <si>
    <t>Soyuz ST-A/Fregat</t>
  </si>
  <si>
    <t>Pl??iades 1A, SSOT, Elisa</t>
  </si>
  <si>
    <t>80</t>
  </si>
  <si>
    <t>WGS-4</t>
  </si>
  <si>
    <t>Safir-1B</t>
  </si>
  <si>
    <t>Navid</t>
  </si>
  <si>
    <t>Vega</t>
  </si>
  <si>
    <t>Lares, AlmaSat-1 &amp; 7 cubesats</t>
  </si>
  <si>
    <t>37</t>
  </si>
  <si>
    <t>MUOS-1</t>
  </si>
  <si>
    <t>Edoardo Amaldi ATV</t>
  </si>
  <si>
    <t>Delta IV Medium+ (5,2)</t>
  </si>
  <si>
    <t>NROL-25</t>
  </si>
  <si>
    <t>Pad 1, Sohae Satellite Launching Station, North Korea</t>
  </si>
  <si>
    <t>Unha-3</t>
  </si>
  <si>
    <t>KwangmyÂÂŹngsÂÂŹng-3</t>
  </si>
  <si>
    <t>RISAT-1</t>
  </si>
  <si>
    <t>PSLV- C19 RISAT-1</t>
  </si>
  <si>
    <t>AEHF-2</t>
  </si>
  <si>
    <t>JCSAT-13, Vinasat-2</t>
  </si>
  <si>
    <t>Shizuku, KOMPSAT 3 &amp; Others</t>
  </si>
  <si>
    <t>COTS-2+</t>
  </si>
  <si>
    <t>Safir-1B+</t>
  </si>
  <si>
    <t>Intelsat-19</t>
  </si>
  <si>
    <t>NuSTAR</t>
  </si>
  <si>
    <t>Shenzhou 9</t>
  </si>
  <si>
    <t>NROL-38</t>
  </si>
  <si>
    <t>NROL-15</t>
  </si>
  <si>
    <t>EchoStar XVII, MSG-3</t>
  </si>
  <si>
    <t>HTV-3</t>
  </si>
  <si>
    <t>Cosmos 2481 &amp; Goniets-M 13 and 15</t>
  </si>
  <si>
    <t>Intelsat 20, HYLAS 2</t>
  </si>
  <si>
    <t>Intelsat-21</t>
  </si>
  <si>
    <t>Van Allen Probes (RBSP)</t>
  </si>
  <si>
    <t>SPOT-6 &amp; mRESINS &amp; PROITERES</t>
  </si>
  <si>
    <t>NROL-36</t>
  </si>
  <si>
    <t>Astra 2F, GSAT-10</t>
  </si>
  <si>
    <t>GPS IIF-3</t>
  </si>
  <si>
    <t>CRS-1</t>
  </si>
  <si>
    <t>Galileo IOV FM03-FM04</t>
  </si>
  <si>
    <t>Eutelsat 21B, Star One C3</t>
  </si>
  <si>
    <t>Pl??iades 1B</t>
  </si>
  <si>
    <t>Eutelsat-70B</t>
  </si>
  <si>
    <t>OTV-3</t>
  </si>
  <si>
    <t>KwangmyÂÂŹngsÂÂŹng-3 (Unit 2)</t>
  </si>
  <si>
    <t>Skynet 5D, Mexsat-3</t>
  </si>
  <si>
    <t>Cosmos 2482 to 2484</t>
  </si>
  <si>
    <t>IGS-Optical 5V &amp; IGS-Radar 4</t>
  </si>
  <si>
    <t>STSAT-2C</t>
  </si>
  <si>
    <t>TDRS-K</t>
  </si>
  <si>
    <t>Intelsat-27</t>
  </si>
  <si>
    <t>Amazonas-3, Azerspace-1 (Africasat-1A)</t>
  </si>
  <si>
    <t>Landsat 8</t>
  </si>
  <si>
    <t>SARAL &amp; Rideshares</t>
  </si>
  <si>
    <t>CRS-2</t>
  </si>
  <si>
    <t>SBIRS GEO-2</t>
  </si>
  <si>
    <t>Antares 110</t>
  </si>
  <si>
    <t>Antares A-ONE</t>
  </si>
  <si>
    <t>Proba-V, VNREDSat-1A &amp; ESTCube-1</t>
  </si>
  <si>
    <t>GPS IIF-4</t>
  </si>
  <si>
    <t>WGS-5</t>
  </si>
  <si>
    <t>Albert Einstein ATV</t>
  </si>
  <si>
    <t>Shenzhou 10</t>
  </si>
  <si>
    <t>O3b FM01-FM02/FM04-FM05</t>
  </si>
  <si>
    <t>Cosmos 2487</t>
  </si>
  <si>
    <t>IRIS</t>
  </si>
  <si>
    <t>IRNSS-1A</t>
  </si>
  <si>
    <t>Proton-M/DM-3</t>
  </si>
  <si>
    <t>Cosmos 2488, 2489 &amp; 2490</t>
  </si>
  <si>
    <t>65</t>
  </si>
  <si>
    <t>MUOS-2</t>
  </si>
  <si>
    <t>Alphasat I-XL, INSAT-3D</t>
  </si>
  <si>
    <t>HTV-4</t>
  </si>
  <si>
    <t>WGS-6</t>
  </si>
  <si>
    <t>KompSat-5</t>
  </si>
  <si>
    <t>NROL-65</t>
  </si>
  <si>
    <t>Eutelsat 25B/Es'hail 1, GSAT-7</t>
  </si>
  <si>
    <t>AMOS 4</t>
  </si>
  <si>
    <t>Minotaur V</t>
  </si>
  <si>
    <t>LADEE</t>
  </si>
  <si>
    <t>55</t>
  </si>
  <si>
    <t>Goniets-M 14, 16 and 17</t>
  </si>
  <si>
    <t>CRS Orb-D1</t>
  </si>
  <si>
    <t>JAXA</t>
  </si>
  <si>
    <t>Epsilon Demo</t>
  </si>
  <si>
    <t>SPRINT-A</t>
  </si>
  <si>
    <t>AEHF-3</t>
  </si>
  <si>
    <t>Jiuquan Satellite Launch Center, China</t>
  </si>
  <si>
    <t>Kuaizhou 1</t>
  </si>
  <si>
    <t>Falcon 9 v1.1</t>
  </si>
  <si>
    <t>CASSIOPE</t>
  </si>
  <si>
    <t>56.5</t>
  </si>
  <si>
    <t>Mars Orbiter Mission</t>
  </si>
  <si>
    <t>MAVEN</t>
  </si>
  <si>
    <t>ORS-3</t>
  </si>
  <si>
    <t>DubaiSat 2 &amp; Others</t>
  </si>
  <si>
    <t>SWARM</t>
  </si>
  <si>
    <t>SES-8</t>
  </si>
  <si>
    <t>NROL-39</t>
  </si>
  <si>
    <t>Gaia</t>
  </si>
  <si>
    <t>Cosmos 2488 to 2491</t>
  </si>
  <si>
    <t>Soyuz 2.1v/Volga</t>
  </si>
  <si>
    <t>Cosmos 2492 and 2493 &amp; AIST-1 1</t>
  </si>
  <si>
    <t>GSAT-14</t>
  </si>
  <si>
    <t>Thaicom 6</t>
  </si>
  <si>
    <t>Antares 120</t>
  </si>
  <si>
    <t>CRS Orb-1</t>
  </si>
  <si>
    <t>TDRS-L</t>
  </si>
  <si>
    <t>ABS-2, Athena-Fidus</t>
  </si>
  <si>
    <t>GPS IIF-5</t>
  </si>
  <si>
    <t>GPM-Core &amp; Others</t>
  </si>
  <si>
    <t>Astra 5B, Amazonas 4A</t>
  </si>
  <si>
    <t>DMSP-5D3 F19</t>
  </si>
  <si>
    <t>Soyuz ST-A/Fregat-M</t>
  </si>
  <si>
    <t>Sentinel 1A</t>
  </si>
  <si>
    <t>IRNSS-1B</t>
  </si>
  <si>
    <t>Ofek-10</t>
  </si>
  <si>
    <t>NROL-67</t>
  </si>
  <si>
    <t>CRS-3</t>
  </si>
  <si>
    <t>KazEOSat-1</t>
  </si>
  <si>
    <t>GPS IIF-6</t>
  </si>
  <si>
    <t>NROL-33</t>
  </si>
  <si>
    <t>Cosmos 2496 to 2499</t>
  </si>
  <si>
    <t>Daichi 2, SPROUT &amp; Others</t>
  </si>
  <si>
    <t>Eutelsat-3B</t>
  </si>
  <si>
    <t>Deimos 2</t>
  </si>
  <si>
    <t>SPOT-7 &amp; Rideshares</t>
  </si>
  <si>
    <t>OCO-2</t>
  </si>
  <si>
    <t>Goniets-M 18 to 20</t>
  </si>
  <si>
    <t>Site 35/1, Plesetsk Cosmodrome, Russia</t>
  </si>
  <si>
    <t>Angara 1.2</t>
  </si>
  <si>
    <t>O3b FM03/FM06-FM08</t>
  </si>
  <si>
    <t>CRS Orb-2</t>
  </si>
  <si>
    <t>OG2 Mission 1</t>
  </si>
  <si>
    <t>AFSPC-4</t>
  </si>
  <si>
    <t>Georges Lema??tre ATV</t>
  </si>
  <si>
    <t>GPS IIF-7</t>
  </si>
  <si>
    <t>AsiaSat 8</t>
  </si>
  <si>
    <t>WorldView 3</t>
  </si>
  <si>
    <t>Galileo FOC FM01-FM02</t>
  </si>
  <si>
    <t>AsiaSat 6</t>
  </si>
  <si>
    <t>MEASAT 3b, Optus 10</t>
  </si>
  <si>
    <t>CLIO</t>
  </si>
  <si>
    <t>CRS-4</t>
  </si>
  <si>
    <t>Himawari 8</t>
  </si>
  <si>
    <t>IRNSS-1C</t>
  </si>
  <si>
    <t>Intelsat 30, ARSAT-1</t>
  </si>
  <si>
    <t>Antares 130</t>
  </si>
  <si>
    <t>CRS Orb-3</t>
  </si>
  <si>
    <t>GPS IIF-8</t>
  </si>
  <si>
    <t>Sasuke &amp; Others</t>
  </si>
  <si>
    <t>Site 95, Jiuquan Satellite Launch Center, China</t>
  </si>
  <si>
    <t>Kuaizhou 2</t>
  </si>
  <si>
    <t>Hayabusa 2 &amp; Others</t>
  </si>
  <si>
    <t>EFT-1</t>
  </si>
  <si>
    <t>DirecTV-14, GSAT-16</t>
  </si>
  <si>
    <t>NROL-35</t>
  </si>
  <si>
    <t>GSLV Mk III</t>
  </si>
  <si>
    <t>Demo Flight (CARE)</t>
  </si>
  <si>
    <t>62</t>
  </si>
  <si>
    <t>O3b FM09-FM12</t>
  </si>
  <si>
    <t>Kondor-E</t>
  </si>
  <si>
    <t>Khrunichev</t>
  </si>
  <si>
    <t>Angara A5/Briz-M</t>
  </si>
  <si>
    <t>100</t>
  </si>
  <si>
    <t>CRS-5</t>
  </si>
  <si>
    <t>MUOS-3</t>
  </si>
  <si>
    <t>SMAP / ELaNa X</t>
  </si>
  <si>
    <t>IGS-Radar 5</t>
  </si>
  <si>
    <t>Fajr</t>
  </si>
  <si>
    <t>IXV</t>
  </si>
  <si>
    <t>DSCOVR</t>
  </si>
  <si>
    <t>ABS-3A &amp; EUTELSAT 115 West B</t>
  </si>
  <si>
    <t>MMS</t>
  </si>
  <si>
    <t>GPS IIF-9</t>
  </si>
  <si>
    <t>KompSat-3A</t>
  </si>
  <si>
    <t>IGS-Optical 5</t>
  </si>
  <si>
    <t>Galileo FOC FM03-FM04</t>
  </si>
  <si>
    <t>IRNSS-1D</t>
  </si>
  <si>
    <t>Cosmos 2504 &amp; Goniets-M 21 to 23</t>
  </si>
  <si>
    <t>CRS-6</t>
  </si>
  <si>
    <t>Thor 7, SICRAL-2</t>
  </si>
  <si>
    <t>Turkmen??lem52E/MonacoSat</t>
  </si>
  <si>
    <t>Blue Origin</t>
  </si>
  <si>
    <t>Blue Origin Launch Site, West Texas, Texas, USA</t>
  </si>
  <si>
    <t>New Shepard</t>
  </si>
  <si>
    <t>NS-1</t>
  </si>
  <si>
    <t>OTV-4</t>
  </si>
  <si>
    <t>DirecTV-15, Sky Mexico 1</t>
  </si>
  <si>
    <t>Sentinel-2A</t>
  </si>
  <si>
    <t>CRS-7</t>
  </si>
  <si>
    <t>UK-DMC3A/B/C &amp; Rideshares</t>
  </si>
  <si>
    <t>GPS IIF-10</t>
  </si>
  <si>
    <t>Star One C4, MSG-4</t>
  </si>
  <si>
    <t>WGS-7</t>
  </si>
  <si>
    <t>HTV-5</t>
  </si>
  <si>
    <t>Eutelsat 8 West B, Intelsat 34</t>
  </si>
  <si>
    <t>GSAT-6</t>
  </si>
  <si>
    <t>MUOS-4</t>
  </si>
  <si>
    <t>Galileo FOC FM05-FM06</t>
  </si>
  <si>
    <t>LC-16, Taiyuan Satellite Launch Center, China</t>
  </si>
  <si>
    <t>Long March 6</t>
  </si>
  <si>
    <t>19</t>
  </si>
  <si>
    <t>Cosmos 2507 to 2509</t>
  </si>
  <si>
    <t>Long March 11</t>
  </si>
  <si>
    <t>Pujian 1 &amp; Others</t>
  </si>
  <si>
    <t>5.3</t>
  </si>
  <si>
    <t>Astrosat &amp; Rideshares</t>
  </si>
  <si>
    <t>NBN Co 1A, ARSAT-2</t>
  </si>
  <si>
    <t>Morelos-3</t>
  </si>
  <si>
    <t>NROL-55</t>
  </si>
  <si>
    <t>GPS IIF-11</t>
  </si>
  <si>
    <t>Sandia</t>
  </si>
  <si>
    <t>LP-41, Kauai, Pacific Missile Range Facility</t>
  </si>
  <si>
    <t>Super Stripy</t>
  </si>
  <si>
    <t>HiakaSat, STACEM &amp; Others</t>
  </si>
  <si>
    <t>15</t>
  </si>
  <si>
    <t>Arabsat 6B, GSAT-15</t>
  </si>
  <si>
    <t>NS-2</t>
  </si>
  <si>
    <t>Telstar 12 Vantage</t>
  </si>
  <si>
    <t>LISA Pathfinder</t>
  </si>
  <si>
    <t>Cosmos 2511 and 2512</t>
  </si>
  <si>
    <t>CRS OA-4</t>
  </si>
  <si>
    <t>Elektro-L nâ€ Â­2</t>
  </si>
  <si>
    <t>TeLEOS-1 &amp; Rideshares</t>
  </si>
  <si>
    <t>Galileo FOC FM8-FM9</t>
  </si>
  <si>
    <t>Falcon 9 Block 3</t>
  </si>
  <si>
    <t>OG2 Mission 2</t>
  </si>
  <si>
    <t>Belintersat 1</t>
  </si>
  <si>
    <t>Jason-3</t>
  </si>
  <si>
    <t>IRNSS-1E</t>
  </si>
  <si>
    <t>NS-3</t>
  </si>
  <si>
    <t>Intelsat 29e</t>
  </si>
  <si>
    <t>Site 200/39, Baikonur Cosmodrome, Kazakhstan</t>
  </si>
  <si>
    <t>Proton-M/Briz-M</t>
  </si>
  <si>
    <t>Eutelsat 9B</t>
  </si>
  <si>
    <t>Long March 3C/YZ-1</t>
  </si>
  <si>
    <t>BeiDou M3-S</t>
  </si>
  <si>
    <t>GPS IIF-12</t>
  </si>
  <si>
    <t>Soyuz 2.1b/Fregat</t>
  </si>
  <si>
    <t>GLONASS-M No.50S</t>
  </si>
  <si>
    <t>KwangmyÂÂŹngsÂÂŹng-4</t>
  </si>
  <si>
    <t>NROL-45</t>
  </si>
  <si>
    <t>Sentinel-3A</t>
  </si>
  <si>
    <t>Astro H, Horyu 4 &amp; Kinshachi 2 and 3</t>
  </si>
  <si>
    <t>SES-9</t>
  </si>
  <si>
    <t>Eutelsat 65 West A</t>
  </si>
  <si>
    <t>IRNSS-1F</t>
  </si>
  <si>
    <t>Soyuz 2.1b</t>
  </si>
  <si>
    <t>Resurs-P No.3</t>
  </si>
  <si>
    <t>ExoMars Trace Gas Orbiter &amp; Schiaparelli EDM</t>
  </si>
  <si>
    <t>Soyuz TMA-20M</t>
  </si>
  <si>
    <t>CRS OA-6</t>
  </si>
  <si>
    <t>Bars-M 2L</t>
  </si>
  <si>
    <t>BeiDou IGSO-6</t>
  </si>
  <si>
    <t>Progress MS-02</t>
  </si>
  <si>
    <t>NS-4</t>
  </si>
  <si>
    <t>Shijian-10</t>
  </si>
  <si>
    <t>CRS-8</t>
  </si>
  <si>
    <t>Sentinel 1B, MICROSCOPE &amp; Others</t>
  </si>
  <si>
    <t>Site 1S, Vostochny Cosmodrome, Russia</t>
  </si>
  <si>
    <t>Soyuz 2.1a/Volga</t>
  </si>
  <si>
    <t>Mikhailo Lomonosov, Aist-2D, &amp; SamSat 218</t>
  </si>
  <si>
    <t>IRNSS-1G</t>
  </si>
  <si>
    <t>JCSAT-14</t>
  </si>
  <si>
    <t>Yaogan 30</t>
  </si>
  <si>
    <t>Galileo FOC FM10/FM11</t>
  </si>
  <si>
    <t>Thaicom 8</t>
  </si>
  <si>
    <t>GLONASS-M No.51S</t>
  </si>
  <si>
    <t>Ziyuan III-02 &amp; ??uSat-1, 2</t>
  </si>
  <si>
    <t>Cosmos 2517</t>
  </si>
  <si>
    <t>Intelsat 31 / DLA-2</t>
  </si>
  <si>
    <t>NROL-37</t>
  </si>
  <si>
    <t>Long March 3C/E</t>
  </si>
  <si>
    <t>BeiDou-2 G7</t>
  </si>
  <si>
    <t>ABS-2A &amp; Eutelsat 117 West B</t>
  </si>
  <si>
    <t>EchoStar 18, BRISat</t>
  </si>
  <si>
    <t>NS-5</t>
  </si>
  <si>
    <t>Cartosat-2C &amp; Rideshares</t>
  </si>
  <si>
    <t>MUOS-5</t>
  </si>
  <si>
    <t>LC-201, Wenchang Satellite Launch Center, China</t>
  </si>
  <si>
    <t>Long March 7/YZ-1A</t>
  </si>
  <si>
    <t>Shijian 16-02</t>
  </si>
  <si>
    <t>Soyuz MS-01</t>
  </si>
  <si>
    <t>Progress MS-03</t>
  </si>
  <si>
    <t>CRS-9</t>
  </si>
  <si>
    <t>NROL-61</t>
  </si>
  <si>
    <t>Tiantong-1 01</t>
  </si>
  <si>
    <t>Gaofen-3</t>
  </si>
  <si>
    <t>JCSAT-16</t>
  </si>
  <si>
    <t>QUESS, Lixing-1, &amp; 3CAT 2</t>
  </si>
  <si>
    <t>AFSPC-6</t>
  </si>
  <si>
    <t>Intelsat 33e, Intelsat 36</t>
  </si>
  <si>
    <t>Gaofen-10</t>
  </si>
  <si>
    <t>AMOS-6</t>
  </si>
  <si>
    <t>INSAT-3DR</t>
  </si>
  <si>
    <t>OSIRIS-REx</t>
  </si>
  <si>
    <t>Ofek-11</t>
  </si>
  <si>
    <t>Tiangong-2</t>
  </si>
  <si>
    <t>PeruSat-1 and SkySats 4-7</t>
  </si>
  <si>
    <t>ScatSat-1 &amp; Rideshares</t>
  </si>
  <si>
    <t>Sky Muster II, GSAT-18</t>
  </si>
  <si>
    <t>NS-6 (Inflight Escape Test)</t>
  </si>
  <si>
    <t>Shenzhou 11</t>
  </si>
  <si>
    <t>Antares 230</t>
  </si>
  <si>
    <t>CRS OA-5</t>
  </si>
  <si>
    <t>85</t>
  </si>
  <si>
    <t>Soyuz MS-02</t>
  </si>
  <si>
    <t>Himawari 9</t>
  </si>
  <si>
    <t>LC-101, Wenchang Satellite Launch Center, China</t>
  </si>
  <si>
    <t>Long March 5/YZ-2</t>
  </si>
  <si>
    <t>Shijian-17</t>
  </si>
  <si>
    <t>XPNAV 1, Xiaoxiang 1 &amp; Others</t>
  </si>
  <si>
    <t>WorldView-4</t>
  </si>
  <si>
    <t>Yunhai-1</t>
  </si>
  <si>
    <t>Galileo FOC FM7/FM12-FM14</t>
  </si>
  <si>
    <t>Soyuz MS-03</t>
  </si>
  <si>
    <t>GOES-R (GOES-16)</t>
  </si>
  <si>
    <t>Tianlian I-04</t>
  </si>
  <si>
    <t>Progress MS-04</t>
  </si>
  <si>
    <t>G??kt??rk-1A</t>
  </si>
  <si>
    <t>Resourcesat-2A</t>
  </si>
  <si>
    <t>WGS-8</t>
  </si>
  <si>
    <t>HTV-6</t>
  </si>
  <si>
    <t>Fengyun 4A</t>
  </si>
  <si>
    <t>CYGNSS</t>
  </si>
  <si>
    <t>EchoStar 19</t>
  </si>
  <si>
    <t>Epsilon</t>
  </si>
  <si>
    <t>ERG</t>
  </si>
  <si>
    <t>TanSat &amp; Spark 1, 2</t>
  </si>
  <si>
    <t>Star One D1, JCSAT-15</t>
  </si>
  <si>
    <t>SuperView-1 1, 2 &amp; Bayi Kepu 1</t>
  </si>
  <si>
    <t>TJS 2</t>
  </si>
  <si>
    <t>ExPace</t>
  </si>
  <si>
    <t>Kuaizhou 1A</t>
  </si>
  <si>
    <t>Jilin-1 03, Caton-1 &amp; Xingyun Shiyan 1</t>
  </si>
  <si>
    <t>5.8</t>
  </si>
  <si>
    <t>Iridium-1</t>
  </si>
  <si>
    <t>SS-520</t>
  </si>
  <si>
    <t>TRICOM-1</t>
  </si>
  <si>
    <t>SBIRS GEO-3</t>
  </si>
  <si>
    <t>DSN-2</t>
  </si>
  <si>
    <t>Hispasat AG1</t>
  </si>
  <si>
    <t>Intelsat 32e/SkyBrasil-1 &amp; Telkom-3S</t>
  </si>
  <si>
    <t>Cartosat-2D &amp; Rideshares</t>
  </si>
  <si>
    <t>CRS-10</t>
  </si>
  <si>
    <t>Progress MS-05 (66P)</t>
  </si>
  <si>
    <t>NROL-79</t>
  </si>
  <si>
    <t>Kaituozhe 2</t>
  </si>
  <si>
    <t>Tiankun-1</t>
  </si>
  <si>
    <t>Sentinel 2B</t>
  </si>
  <si>
    <t>Echostar 23</t>
  </si>
  <si>
    <t>WGS-9</t>
  </si>
  <si>
    <t>SES-10</t>
  </si>
  <si>
    <t>Shijian 13</t>
  </si>
  <si>
    <t>CRS OA-7</t>
  </si>
  <si>
    <t>Soyuz MS-04 (50S)</t>
  </si>
  <si>
    <t>Tianzhou 1</t>
  </si>
  <si>
    <t>NROL-76</t>
  </si>
  <si>
    <t>Koreasat 7, SGDC-1</t>
  </si>
  <si>
    <t>GSAT-9</t>
  </si>
  <si>
    <t>Inmarsat-5 F4</t>
  </si>
  <si>
    <t>SES-15</t>
  </si>
  <si>
    <t>Rocket Lab</t>
  </si>
  <si>
    <t>Rocket Lab LC-1A, M?hia Peninsula, New Zealand</t>
  </si>
  <si>
    <t>Electron</t>
  </si>
  <si>
    <t>It's a Test</t>
  </si>
  <si>
    <t>7.5</t>
  </si>
  <si>
    <t>Soyuz 2.1b/Fregat-M</t>
  </si>
  <si>
    <t>EKS-2</t>
  </si>
  <si>
    <t>QZS-2</t>
  </si>
  <si>
    <t>ViaSat 2, Eutelsat 172B</t>
  </si>
  <si>
    <t>CRS-11</t>
  </si>
  <si>
    <t>GSAT-19</t>
  </si>
  <si>
    <t>Echostar 21</t>
  </si>
  <si>
    <t>Progress MS-06 (67P)</t>
  </si>
  <si>
    <t>HXMT &amp; Others</t>
  </si>
  <si>
    <t>ChinaSat 9A</t>
  </si>
  <si>
    <t>Cartosat-2E &amp; Rideshares</t>
  </si>
  <si>
    <t>Cosmos 2519, 2521 and 2523</t>
  </si>
  <si>
    <t>BulgariaSat-1</t>
  </si>
  <si>
    <t>Iridium-2</t>
  </si>
  <si>
    <t>Hellas Sat 3-Inmarsat S EAN, GSAT-17</t>
  </si>
  <si>
    <t>Long March 5</t>
  </si>
  <si>
    <t>Shijian-18</t>
  </si>
  <si>
    <t>Intelsat 35e</t>
  </si>
  <si>
    <t>Soyuz 2.1a/Fregat</t>
  </si>
  <si>
    <t>Kanopus-V IK &amp; Rideshares</t>
  </si>
  <si>
    <t>48.5</t>
  </si>
  <si>
    <t>Simorgh</t>
  </si>
  <si>
    <t>Test Flight</t>
  </si>
  <si>
    <t>Soyuz MS-05 (51S)</t>
  </si>
  <si>
    <t>OPSAT 3000 &amp; VENâ€ Ă¦S</t>
  </si>
  <si>
    <t>Soyuz MS-06 (52S)</t>
  </si>
  <si>
    <t>Falcon 9 Block 4</t>
  </si>
  <si>
    <t>CRS-12</t>
  </si>
  <si>
    <t>Blagovest-11L</t>
  </si>
  <si>
    <t>TDRS-M (TDRS-13)</t>
  </si>
  <si>
    <t>QZS-3</t>
  </si>
  <si>
    <t>GLONASS-M No.52S</t>
  </si>
  <si>
    <t>Formosat-5</t>
  </si>
  <si>
    <t>ORS-5</t>
  </si>
  <si>
    <t>IRNSS-1H</t>
  </si>
  <si>
    <t>OTV-5</t>
  </si>
  <si>
    <t>Amazonas 5</t>
  </si>
  <si>
    <t>NROL-42</t>
  </si>
  <si>
    <t>AsiaSat 9</t>
  </si>
  <si>
    <t>Yaogan-30 A, B &amp; C</t>
  </si>
  <si>
    <t>Intelsat 37e, BSAT-4a</t>
  </si>
  <si>
    <t>VRSS-2</t>
  </si>
  <si>
    <t>Iridium-3</t>
  </si>
  <si>
    <t>QZS-4</t>
  </si>
  <si>
    <t>SES-11 / EchoStar 105</t>
  </si>
  <si>
    <t>Sentinel-5P</t>
  </si>
  <si>
    <t>Progress MS-07 (68P)</t>
  </si>
  <si>
    <t>NROL-52</t>
  </si>
  <si>
    <t>Koreasat 5A</t>
  </si>
  <si>
    <t>SkySat &amp; Flock-3m</t>
  </si>
  <si>
    <t>Long March 3B/YZ-1</t>
  </si>
  <si>
    <t>BeiDou-3 M1 &amp; M2</t>
  </si>
  <si>
    <t>Mohammed VI-A</t>
  </si>
  <si>
    <t>CRS OA-8E</t>
  </si>
  <si>
    <t>Fengyun 3D</t>
  </si>
  <si>
    <t>JPSS-1</t>
  </si>
  <si>
    <t>Jilin-1 Video 04, 05 &amp; 06</t>
  </si>
  <si>
    <t>Yaogan-30 D, E, &amp; F</t>
  </si>
  <si>
    <t>Meteor-M No.2-1 &amp; Rideshares</t>
  </si>
  <si>
    <t>Cosmos 2524</t>
  </si>
  <si>
    <t>LKW-1</t>
  </si>
  <si>
    <t>Alcomsat-1</t>
  </si>
  <si>
    <t>Galileo FOC FM15-FM18</t>
  </si>
  <si>
    <t>CRS-13</t>
  </si>
  <si>
    <t>Soyuz MS-07 (53S)</t>
  </si>
  <si>
    <t>NS-7</t>
  </si>
  <si>
    <t>GCOM-C &amp; SLATS</t>
  </si>
  <si>
    <t>Iridium-4</t>
  </si>
  <si>
    <t>LKW-2</t>
  </si>
  <si>
    <t>Yaogan-30 G, H &amp; I</t>
  </si>
  <si>
    <t>AngoSat-1</t>
  </si>
  <si>
    <t>Zuma</t>
  </si>
  <si>
    <t>SuperView 03 &amp; 04</t>
  </si>
  <si>
    <t>BeiDou-3 M7 &amp; M8</t>
  </si>
  <si>
    <t>Cartosat-2F &amp; Rideshares</t>
  </si>
  <si>
    <t>NROL-47</t>
  </si>
  <si>
    <t>LKW-3</t>
  </si>
  <si>
    <t>Epsilon PBS</t>
  </si>
  <si>
    <t>ASNARO 2</t>
  </si>
  <si>
    <t>39</t>
  </si>
  <si>
    <t>Jilin-1 07, 08 &amp; Others</t>
  </si>
  <si>
    <t>SBIRS GEO-4</t>
  </si>
  <si>
    <t>Electron/Curie</t>
  </si>
  <si>
    <t>Still Testing</t>
  </si>
  <si>
    <t>Yaogan 30 J, K &amp; L</t>
  </si>
  <si>
    <t>SES-14/GOLD &amp; Al Yah-3</t>
  </si>
  <si>
    <t>GovSat-1 / SES-16</t>
  </si>
  <si>
    <t>Soyuz 2.1a/Fregat-M</t>
  </si>
  <si>
    <t>Kanopus-V No. 3-4 &amp; Rideshares</t>
  </si>
  <si>
    <t>23</t>
  </si>
  <si>
    <t>CSES &amp; Rideshares</t>
  </si>
  <si>
    <t>Tricom-1R</t>
  </si>
  <si>
    <t>Falcon Heavy</t>
  </si>
  <si>
    <t>BeiDou-3 M3 &amp; M4</t>
  </si>
  <si>
    <t>Progress MS-08 (69P)</t>
  </si>
  <si>
    <t>PAZ &amp; Tintin A, Tintin B</t>
  </si>
  <si>
    <t>IGS-Optical 6</t>
  </si>
  <si>
    <t>GOES-S (GOES-17)</t>
  </si>
  <si>
    <t>Hispasat 30W-6</t>
  </si>
  <si>
    <t>O3b FM13-FM16</t>
  </si>
  <si>
    <t>LKW-4</t>
  </si>
  <si>
    <t>Soyuz MS-08 (54S)</t>
  </si>
  <si>
    <t>GSAT-6A</t>
  </si>
  <si>
    <t>Soyuz 2.1v</t>
  </si>
  <si>
    <t>Cosmos 2525</t>
  </si>
  <si>
    <t>BeiDou-3 M9 &amp; M10</t>
  </si>
  <si>
    <t>Iridium-5</t>
  </si>
  <si>
    <t>Gaofen-1 02-04</t>
  </si>
  <si>
    <t>CRS-14</t>
  </si>
  <si>
    <t>Superbird-B3/DSN-1 &amp; HYLAS-4</t>
  </si>
  <si>
    <t>Yaogan 31 A, B, &amp; C</t>
  </si>
  <si>
    <t>IRNSS-1I</t>
  </si>
  <si>
    <t>AFSPC-11</t>
  </si>
  <si>
    <t>Blagovest-12L</t>
  </si>
  <si>
    <t>Transiting Exoplanet Survey Satellite (TESS)</t>
  </si>
  <si>
    <t>Sentinel-3B</t>
  </si>
  <si>
    <t>Zhuhai-1 2A to 2D</t>
  </si>
  <si>
    <t>NS-8</t>
  </si>
  <si>
    <t>Apstar 6C</t>
  </si>
  <si>
    <t>InSight</t>
  </si>
  <si>
    <t>Gaofen 5</t>
  </si>
  <si>
    <t>Falcon 9 Block 5</t>
  </si>
  <si>
    <t>Bangabandhu-1</t>
  </si>
  <si>
    <t>67</t>
  </si>
  <si>
    <t>Queqiao, Longjiang 1 &amp; 2</t>
  </si>
  <si>
    <t>CRS OA-9E</t>
  </si>
  <si>
    <t>Iridium-6 &amp; GRACE-FO</t>
  </si>
  <si>
    <t>Gaofen 6 &amp; Luojia 1</t>
  </si>
  <si>
    <t>SES-12</t>
  </si>
  <si>
    <t>Fengyun 2H</t>
  </si>
  <si>
    <t>Soyuz MS-09 (55S)</t>
  </si>
  <si>
    <t>IGS Radar-6</t>
  </si>
  <si>
    <t>GLONASS-M No.53S</t>
  </si>
  <si>
    <t>XJSS A &amp; B</t>
  </si>
  <si>
    <t>CRS-15</t>
  </si>
  <si>
    <t>PRSS-1 &amp; PakTES-1A</t>
  </si>
  <si>
    <t>BeiDou-2 I7</t>
  </si>
  <si>
    <t>Progress MS-09 (70P)</t>
  </si>
  <si>
    <t>NS-9 (Inflight Escape Test)</t>
  </si>
  <si>
    <t>Telstar 19V</t>
  </si>
  <si>
    <t>Galileo FOC FM19-FM22</t>
  </si>
  <si>
    <t>Iridium-7</t>
  </si>
  <si>
    <t>BeiDou-3 M5 &amp; M6</t>
  </si>
  <si>
    <t>Gaofen 11</t>
  </si>
  <si>
    <t>Merah Putih (Telkom-4)</t>
  </si>
  <si>
    <t>Parker Solar Probe</t>
  </si>
  <si>
    <t>ADM-Aeolus</t>
  </si>
  <si>
    <t>BeiDou-3 M11 &amp; M12</t>
  </si>
  <si>
    <t>Exos</t>
  </si>
  <si>
    <t>Vertical Launch Area, Spaceport America, New Mexico</t>
  </si>
  <si>
    <t>SARGE</t>
  </si>
  <si>
    <t>Launch 1</t>
  </si>
  <si>
    <t>Haiyang 1C (HY-1C)</t>
  </si>
  <si>
    <t>Telstar 18V / APStar 5C</t>
  </si>
  <si>
    <t>ICESat-2</t>
  </si>
  <si>
    <t>SSTL-1 &amp; NovaSAR-S</t>
  </si>
  <si>
    <t>BeiDou-3 M13 &amp; M14</t>
  </si>
  <si>
    <t>HTV-7</t>
  </si>
  <si>
    <t>Horizons-3e &amp; Azerspace 2/Intelsat 38</t>
  </si>
  <si>
    <t>CentiSpace-1 S1</t>
  </si>
  <si>
    <t>SAOCOM 1A</t>
  </si>
  <si>
    <t>Yaogan-32 Group 01</t>
  </si>
  <si>
    <t>Soyuz MS-10 (56S)</t>
  </si>
  <si>
    <t>BeiDou-3 M15 &amp; M16</t>
  </si>
  <si>
    <t>AEHF-4</t>
  </si>
  <si>
    <t>BepiColombo</t>
  </si>
  <si>
    <t>Haiyang-2B</t>
  </si>
  <si>
    <t>Lotus-S No.4</t>
  </si>
  <si>
    <t>Landspace</t>
  </si>
  <si>
    <t>ZhuQue-1</t>
  </si>
  <si>
    <t>CCTV Future-1</t>
  </si>
  <si>
    <t>CFOSAT, Zhaojin-1, Hongyan-1, &amp; Others</t>
  </si>
  <si>
    <t>Ibuki 2, KhalifaSat &amp; Others</t>
  </si>
  <si>
    <t>Beidou-3 G1</t>
  </si>
  <si>
    <t>GLONASS-M No.54S</t>
  </si>
  <si>
    <t>Soyuz ST-B/Fregat-M</t>
  </si>
  <si>
    <t>MetOp C</t>
  </si>
  <si>
    <t>It's Business Time</t>
  </si>
  <si>
    <t>GSAT 29</t>
  </si>
  <si>
    <t>Es'hail 2</t>
  </si>
  <si>
    <t>Progress MS-10 (71P)</t>
  </si>
  <si>
    <t>CRS NG-10</t>
  </si>
  <si>
    <t>BeiDou-3 M17 &amp; M18</t>
  </si>
  <si>
    <t>Shiyan-6, Jiading-1 (OKW-01), &amp; Others</t>
  </si>
  <si>
    <t>Mohammed VI-B</t>
  </si>
  <si>
    <t>HySIS</t>
  </si>
  <si>
    <t>Cosmos 2530 to 2532</t>
  </si>
  <si>
    <t>Soyuz MS-11 (57S)</t>
  </si>
  <si>
    <t>Spaceflight SSO-A</t>
  </si>
  <si>
    <t>GSAT-11 &amp; GEO-KOMPSAT 2A</t>
  </si>
  <si>
    <t>CRS-16</t>
  </si>
  <si>
    <t>SaudiSAT 5A, &amp; 5B and Others</t>
  </si>
  <si>
    <t>Chang'e-4</t>
  </si>
  <si>
    <t>This one's for Pickering</t>
  </si>
  <si>
    <t>GSAT-7A</t>
  </si>
  <si>
    <t>CSO 1</t>
  </si>
  <si>
    <t>Blagovest No.13L</t>
  </si>
  <si>
    <t>Hongyun-1</t>
  </si>
  <si>
    <t>GPS III SV01</t>
  </si>
  <si>
    <t>TJS-3</t>
  </si>
  <si>
    <t>Kanopus-V No. 5-6 &amp; Rideshares</t>
  </si>
  <si>
    <t>Long March 2D/YZ-3</t>
  </si>
  <si>
    <t>Hongyan-1</t>
  </si>
  <si>
    <t>Zhongxing-2D (Chinasat-2D)</t>
  </si>
  <si>
    <t>Iridium-8</t>
  </si>
  <si>
    <t>Payam-e Amirkabir</t>
  </si>
  <si>
    <t>Innovative Satellite Technology Demonstration-1</t>
  </si>
  <si>
    <t>NROL-71</t>
  </si>
  <si>
    <t>Jilin-1 Hyperspectral &amp; Others</t>
  </si>
  <si>
    <t>NS-10</t>
  </si>
  <si>
    <t>PSLV-DL</t>
  </si>
  <si>
    <t>Microsat-R</t>
  </si>
  <si>
    <t>GSAT-31 &amp; Hellas-Sat-4</t>
  </si>
  <si>
    <t>Dousti</t>
  </si>
  <si>
    <t>EgyptSat-A</t>
  </si>
  <si>
    <t>Nusantara Satu &amp; Beresheet</t>
  </si>
  <si>
    <t>OneWeb #1</t>
  </si>
  <si>
    <t>SpaceX Demo-1</t>
  </si>
  <si>
    <t>Launch 2</t>
  </si>
  <si>
    <t>Zhongxing-6C</t>
  </si>
  <si>
    <t>Soyuz MS-12 (58S)</t>
  </si>
  <si>
    <t>WGS-10</t>
  </si>
  <si>
    <t>PRISMA</t>
  </si>
  <si>
    <t>OneSpace</t>
  </si>
  <si>
    <t>OS-M1</t>
  </si>
  <si>
    <t>Lingque-1B</t>
  </si>
  <si>
    <t>Two Thumbs Up</t>
  </si>
  <si>
    <t>Tianlian-2</t>
  </si>
  <si>
    <t>PSLV-QL</t>
  </si>
  <si>
    <t>EMISAT &amp; Rideshares</t>
  </si>
  <si>
    <t>Progress MS-11 (72P)</t>
  </si>
  <si>
    <t>O3b FM17-FM20</t>
  </si>
  <si>
    <t>ArabSat 6A</t>
  </si>
  <si>
    <t>CRS NG-11</t>
  </si>
  <si>
    <t>Beidou-3 IGSO-1</t>
  </si>
  <si>
    <t>Tianhui-2 Group 01</t>
  </si>
  <si>
    <t>NS-11</t>
  </si>
  <si>
    <t>CRS-17</t>
  </si>
  <si>
    <t>That's a Funny Looking Cactus</t>
  </si>
  <si>
    <t>Beidou-2 G8</t>
  </si>
  <si>
    <t>RISAT-2B</t>
  </si>
  <si>
    <t>Yaogan Weixing-33</t>
  </si>
  <si>
    <t>Starlink V0.9</t>
  </si>
  <si>
    <t>Cosmos 2534</t>
  </si>
  <si>
    <t>Yamal-601</t>
  </si>
  <si>
    <t>Tai Rui Barge, Yellow Sea</t>
  </si>
  <si>
    <t>Long March 11H</t>
  </si>
  <si>
    <t>Jilin-1 &amp; Others</t>
  </si>
  <si>
    <t>RADARSAT Constellation</t>
  </si>
  <si>
    <t>Eutelsat 7C &amp;  AT&amp;T T-16</t>
  </si>
  <si>
    <t>Beidou-3 IGSO-2</t>
  </si>
  <si>
    <t>STP-2</t>
  </si>
  <si>
    <t>Make it Rain</t>
  </si>
  <si>
    <t>Launch 3</t>
  </si>
  <si>
    <t>Meteor-M No.2-2, Landmapper-BC 5 &amp; 6, and Others</t>
  </si>
  <si>
    <t>Cosmos 2535 to 2538</t>
  </si>
  <si>
    <t>Falcon Eye 1</t>
  </si>
  <si>
    <t>Spektr-RG</t>
  </si>
  <si>
    <t>Soyuz MS-13 (59S)</t>
  </si>
  <si>
    <t>Chandrayaan-2 lunar mission</t>
  </si>
  <si>
    <t>i-Space</t>
  </si>
  <si>
    <t>Hyperbola-1</t>
  </si>
  <si>
    <t>CAS-7B &amp; Others</t>
  </si>
  <si>
    <t>CRS-18</t>
  </si>
  <si>
    <t>Yaogan-30-05</t>
  </si>
  <si>
    <t>Meridian-M nâ€ Â­18L</t>
  </si>
  <si>
    <t>Progress MS-12</t>
  </si>
  <si>
    <t>Cosmos 2539</t>
  </si>
  <si>
    <t>EDRS-C/HYLAS 3 &amp; Intelsat 39</t>
  </si>
  <si>
    <t>AMOS-17</t>
  </si>
  <si>
    <t>AEHF 5</t>
  </si>
  <si>
    <t>Jielong-1</t>
  </si>
  <si>
    <t>Tianqi-4 &amp; Others</t>
  </si>
  <si>
    <t>ChinaSat 18</t>
  </si>
  <si>
    <t>Look Ma, No Hands!</t>
  </si>
  <si>
    <t>Soyuz MS-14 (60S)</t>
  </si>
  <si>
    <t>GPS III SV02</t>
  </si>
  <si>
    <t>Nahid-1</t>
  </si>
  <si>
    <t>Cosmos 2540</t>
  </si>
  <si>
    <t>KX-09 &amp; Others</t>
  </si>
  <si>
    <t>Ziyuan-2D, BNU-1 &amp; Taurus-1</t>
  </si>
  <si>
    <t>Zhuhai-1 Group 03</t>
  </si>
  <si>
    <t>BeiDou-3 M23 &amp; M24</t>
  </si>
  <si>
    <t>HTV-8</t>
  </si>
  <si>
    <t>Yunhai-1-02</t>
  </si>
  <si>
    <t>Soyuz MS-15 (61S)</t>
  </si>
  <si>
    <t>Cosmos 2541</t>
  </si>
  <si>
    <t>Gaofen 10 (Replacement)</t>
  </si>
  <si>
    <t>Eutelsat 5 West B &amp; MEV-1</t>
  </si>
  <si>
    <t>ICON</t>
  </si>
  <si>
    <t>As The Crow Flies</t>
  </si>
  <si>
    <t>TJSW-4</t>
  </si>
  <si>
    <t>Launch 4</t>
  </si>
  <si>
    <t>Antares 230+</t>
  </si>
  <si>
    <t>CRS NG-12</t>
  </si>
  <si>
    <t>Gaofen-7</t>
  </si>
  <si>
    <t>Beidou-3 IGSO-3</t>
  </si>
  <si>
    <t>Starlink V1 L1</t>
  </si>
  <si>
    <t>Jilin 1-02A</t>
  </si>
  <si>
    <t>Ningxia-1 (x5)</t>
  </si>
  <si>
    <t>KL-Alpha A, KL-Alpha B</t>
  </si>
  <si>
    <t>BeiDou-3 M21 &amp; M22</t>
  </si>
  <si>
    <t>Cosmos 2542 &amp; 2543</t>
  </si>
  <si>
    <t>Inmarsat 5 F5 &amp; TIBA-1</t>
  </si>
  <si>
    <t>Cartosat-3 &amp; Rideshares</t>
  </si>
  <si>
    <t>Gaofen-12</t>
  </si>
  <si>
    <t>CRS-19</t>
  </si>
  <si>
    <t>Running Out Of Fingers</t>
  </si>
  <si>
    <t>Progress MS-13 (74P)</t>
  </si>
  <si>
    <t>Jilin-1 Gaofen-02B</t>
  </si>
  <si>
    <t>HEAD-2A/B / SpaceTY 16/17 / Tianqi 4A/B</t>
  </si>
  <si>
    <t>Cosmos 2544</t>
  </si>
  <si>
    <t>RISAT 2BR1</t>
  </si>
  <si>
    <t>NS-12</t>
  </si>
  <si>
    <t>BeiDou-3 M19 &amp; M20</t>
  </si>
  <si>
    <t>JCSAT-18 / Kacific-1</t>
  </si>
  <si>
    <t>CSG-1, CHEOPS &amp; Others</t>
  </si>
  <si>
    <t>CBERS-4A, ETRSS-1 &amp; Others</t>
  </si>
  <si>
    <t>Atlas V N22</t>
  </si>
  <si>
    <t>Starliner OFT</t>
  </si>
  <si>
    <t>Elektro-L nâ€ Â­3</t>
  </si>
  <si>
    <t>Gonets-M ???24, 25, 26 [block-15] &amp; Blits-M1</t>
  </si>
  <si>
    <t>Shijian-20</t>
  </si>
  <si>
    <t>Starlink V1 L2</t>
  </si>
  <si>
    <t>TJSW-5</t>
  </si>
  <si>
    <t>Jilin-1 Wideband 01 &amp; ??uSat-7/8</t>
  </si>
  <si>
    <t>Yinhe-1</t>
  </si>
  <si>
    <t>Eutelsat Konnect BB4A &amp; GSAT-30</t>
  </si>
  <si>
    <t>Crew Dragon Inflight Abort Test</t>
  </si>
  <si>
    <t>Starlink V1 L3</t>
  </si>
  <si>
    <t>Birds of a Feather / NROL-151</t>
  </si>
  <si>
    <t>OneWeb #2</t>
  </si>
  <si>
    <t>IGS-Optical 7</t>
  </si>
  <si>
    <t>Zafar 1</t>
  </si>
  <si>
    <t>Solar Orbiter</t>
  </si>
  <si>
    <t>CRS NG-13</t>
  </si>
  <si>
    <t>Starlink V1 L4</t>
  </si>
  <si>
    <t>JCSAT-17 &amp; GEO-KOMPSAT 2B</t>
  </si>
  <si>
    <t>XJS-C to F</t>
  </si>
  <si>
    <t>Meridian-M nâ€ Â­19L</t>
  </si>
  <si>
    <t>CRS-20</t>
  </si>
  <si>
    <t>Beidou-3 G2</t>
  </si>
  <si>
    <t>Long March 7A</t>
  </si>
  <si>
    <t>XJY-6</t>
  </si>
  <si>
    <t>Cosmos 2545</t>
  </si>
  <si>
    <t>Starlink V1 L5</t>
  </si>
  <si>
    <t>OneWeb #3</t>
  </si>
  <si>
    <t>Yaogan-30-06</t>
  </si>
  <si>
    <t>AEHF 6</t>
  </si>
  <si>
    <t>Soyuz MS-16</t>
  </si>
  <si>
    <t>Nusantara Dua</t>
  </si>
  <si>
    <t>IRGC</t>
  </si>
  <si>
    <t>Launch Plateform, Shahrud Missile Test Site</t>
  </si>
  <si>
    <t>Qased</t>
  </si>
  <si>
    <t>Noor 1</t>
  </si>
  <si>
    <t>Starlink V1 L6</t>
  </si>
  <si>
    <t>Progress MS-14</t>
  </si>
  <si>
    <t>Long March 5B</t>
  </si>
  <si>
    <t>Test Flight (New Crew Capsule)</t>
  </si>
  <si>
    <t>Xingyun-2 01 (Wuhan) &amp; 02</t>
  </si>
  <si>
    <t>OTV-6 (USSF-7)</t>
  </si>
  <si>
    <t>HTV-9</t>
  </si>
  <si>
    <t>Cosmos 2546</t>
  </si>
  <si>
    <t>Virgin Orbit</t>
  </si>
  <si>
    <t>Cosmic Girl, Mojave Air and Space Port, California, USA</t>
  </si>
  <si>
    <t>LauncherOne</t>
  </si>
  <si>
    <t>12</t>
  </si>
  <si>
    <t>Xichang Satellite Launch Center, China</t>
  </si>
  <si>
    <t>XJS-G and XJS-H</t>
  </si>
  <si>
    <t>SpaceX Demo-2</t>
  </si>
  <si>
    <t>Gaofen-9-02 &amp; HEAD-4</t>
  </si>
  <si>
    <t>Starlink V1 L7</t>
  </si>
  <si>
    <t>Haiyang-1D</t>
  </si>
  <si>
    <t>Don't stop me now!</t>
  </si>
  <si>
    <t>Starlink V1 L8 &amp; SkySat 16 to 18</t>
  </si>
  <si>
    <t>Gaofen-9 03, Pixing III A &amp; HEAD-5</t>
  </si>
  <si>
    <t>Beidou-3 G3</t>
  </si>
  <si>
    <t>GPS III SV03</t>
  </si>
  <si>
    <t>Gaofen Duomo &amp; BY-02</t>
  </si>
  <si>
    <t>Pics Or It Didn't Happen</t>
  </si>
  <si>
    <t>Shiyan-6 02</t>
  </si>
  <si>
    <t>Ofek-16</t>
  </si>
  <si>
    <t>Apstar-6D</t>
  </si>
  <si>
    <t>Kuaizhou 11</t>
  </si>
  <si>
    <t>Jilin-1 02E, CentiSpace-1 S2</t>
  </si>
  <si>
    <t>28.3</t>
  </si>
  <si>
    <t>NROL-129</t>
  </si>
  <si>
    <t>Hope Mars Mission</t>
  </si>
  <si>
    <t>ANASIS-II</t>
  </si>
  <si>
    <t>Tianwen-1</t>
  </si>
  <si>
    <t>Progress MS-15</t>
  </si>
  <si>
    <t>Ziyuan-3 03, Apocalypse-10 &amp; NJU-HKU 1</t>
  </si>
  <si>
    <t>Perseverance</t>
  </si>
  <si>
    <t>Ekspress-80 &amp; Ekspress-103</t>
  </si>
  <si>
    <t>Pad A, Boca Chica, Texas, USA</t>
  </si>
  <si>
    <t>Starship Prototype</t>
  </si>
  <si>
    <t>150 Meter Hop</t>
  </si>
  <si>
    <t>Gaofen-9 04 &amp; Q-SAT</t>
  </si>
  <si>
    <t>Starlink V1 L9 &amp; BlackSky</t>
  </si>
  <si>
    <t>BSat 4b &amp; Galaxy 30, MEV-2</t>
  </si>
  <si>
    <t>SLC-40, Cape Canaveral SFS, Florida, USA</t>
  </si>
  <si>
    <t>Starlink V1 L10 &amp; SkySat 19 to 21</t>
  </si>
  <si>
    <t>Gaofen-9 05, Tiantuo-5 &amp; MTS</t>
  </si>
  <si>
    <t>SAOCOM 1B &amp; Rideshares</t>
  </si>
  <si>
    <t>Rocket Lab LC-1A, MÄhia Peninsula, New Zealand</t>
  </si>
  <si>
    <t>Electron/Photon</t>
  </si>
  <si>
    <t>I Canâ€™t Believe Itâ€™s Not Optical</t>
  </si>
  <si>
    <t>ELV-1, Guiana Space Centre, French Guiana, France</t>
  </si>
  <si>
    <t>SSMS nÂ°1 PoC</t>
  </si>
  <si>
    <t>Starlink V1 L11</t>
  </si>
  <si>
    <t>Experimental Spaceplane (CSSHQ)</t>
  </si>
  <si>
    <t>Gaofen-11 02</t>
  </si>
  <si>
    <t>Astra</t>
  </si>
  <si>
    <t>LP-3B, Pacific Spaceport Complex, Kodiak, Alaska, USA</t>
  </si>
  <si>
    <t>Rocket 3</t>
  </si>
  <si>
    <t>Rocket 3.1</t>
  </si>
  <si>
    <t>2.5</t>
  </si>
  <si>
    <t>Jilin-1 High Resolution 02C</t>
  </si>
  <si>
    <t>DeBo 3 Barge, Yellow Sea</t>
  </si>
  <si>
    <t>Jilin-1 High Resolution 03</t>
  </si>
  <si>
    <t>Haiyang 2C</t>
  </si>
  <si>
    <t>Huanjing-2A &amp; 2B</t>
  </si>
  <si>
    <t>Goniets-M nÂ°27L to 29L &amp; Others</t>
  </si>
  <si>
    <t>CRS NG-14</t>
  </si>
  <si>
    <t>Starlink V1 L12</t>
  </si>
  <si>
    <t>Gaofen-13</t>
  </si>
  <si>
    <t>Launch Site One, West Texas, Texas, USA</t>
  </si>
  <si>
    <t>NS-13</t>
  </si>
  <si>
    <t>Soyuz MS-17</t>
  </si>
  <si>
    <t>Starlink V1 L13</t>
  </si>
  <si>
    <t>Starlink V1 L14</t>
  </si>
  <si>
    <t>Cosmos 2547</t>
  </si>
  <si>
    <t>Yaogan-30 07 &amp; Apocalypse-6</t>
  </si>
  <si>
    <t>In Focus</t>
  </si>
  <si>
    <t>GPS III-4</t>
  </si>
  <si>
    <t>Ă‘uSat 9 to 18 &amp; Others</t>
  </si>
  <si>
    <t>Galactic Energy</t>
  </si>
  <si>
    <t>Ceres-1</t>
  </si>
  <si>
    <t>I Believe I Can Fly</t>
  </si>
  <si>
    <t>4.9</t>
  </si>
  <si>
    <t>EOS-01 &amp; Rideshares</t>
  </si>
  <si>
    <t>Tiantong-1 02</t>
  </si>
  <si>
    <t>SLC-41, Cape Canaveral SFS, Florida, USA</t>
  </si>
  <si>
    <t>NROL-101</t>
  </si>
  <si>
    <t>SpaceX Crew-1</t>
  </si>
  <si>
    <t>Taranis &amp; Seosat</t>
  </si>
  <si>
    <t>Return To Sender</t>
  </si>
  <si>
    <t>SLC-4E, Vandenberg SFB, California, USA</t>
  </si>
  <si>
    <t>Sentinel-6A Michael Freilich</t>
  </si>
  <si>
    <t>Chang'e 5</t>
  </si>
  <si>
    <t>Starlink V1 L15</t>
  </si>
  <si>
    <t>JDRS-1</t>
  </si>
  <si>
    <t>Falcon Eye 2</t>
  </si>
  <si>
    <t>Goniets-M nÂ°30L to 32L &amp; Cosmos 2548</t>
  </si>
  <si>
    <t>Gaofen 14</t>
  </si>
  <si>
    <t>CRS SpX-21</t>
  </si>
  <si>
    <t>GECAM 1 &amp; 2</t>
  </si>
  <si>
    <t>Suborbital Pad A, Starbase, Texas, USA</t>
  </si>
  <si>
    <t>12.5-Kilometer Test Flight</t>
  </si>
  <si>
    <t>SLC-37B, Cape Canaveral SFS, Florida, USA</t>
  </si>
  <si>
    <t>NROL-44</t>
  </si>
  <si>
    <t>Virgin Galactic</t>
  </si>
  <si>
    <t>VMS Eve, Spaceport America, New Mexico, USA</t>
  </si>
  <si>
    <t>SpaceShipTwo</t>
  </si>
  <si>
    <t>VF-02</t>
  </si>
  <si>
    <t>SXM-7</t>
  </si>
  <si>
    <t>MGM nÂ°2</t>
  </si>
  <si>
    <t>The Owlâ€™s Night Begins</t>
  </si>
  <si>
    <t>Rocket 3.2</t>
  </si>
  <si>
    <t>CMS-01</t>
  </si>
  <si>
    <t>OneWeb #4</t>
  </si>
  <si>
    <t>NROL-108</t>
  </si>
  <si>
    <t>Long March 8</t>
  </si>
  <si>
    <t>XJY-7, Haisi-1 &amp; Others</t>
  </si>
  <si>
    <t>27</t>
  </si>
  <si>
    <t>Yaogan-33(R) &amp; Weina 2</t>
  </si>
  <si>
    <t>CSO-2</t>
  </si>
  <si>
    <t>TĂĽrksat 5A</t>
  </si>
  <si>
    <t>NS-14</t>
  </si>
  <si>
    <t>ELaNa XX</t>
  </si>
  <si>
    <t>Tiantong-1 03</t>
  </si>
  <si>
    <t>Another One Leaves The Crust</t>
  </si>
  <si>
    <t>Starlink V1 L16</t>
  </si>
  <si>
    <t>Transporter 1</t>
  </si>
  <si>
    <t>Yaogan-31 02</t>
  </si>
  <si>
    <t>6 Unknown Payloads</t>
  </si>
  <si>
    <t>Launch Platform, Shahrud Missile Test Site, Iran</t>
  </si>
  <si>
    <t>Zoljanah</t>
  </si>
  <si>
    <t>Suborbital Pad B, Starbase, Texas, USA</t>
  </si>
  <si>
    <t>10-Kilometer Test Flight</t>
  </si>
  <si>
    <t>Cosmos 2549</t>
  </si>
  <si>
    <t>Starlink V1 L18</t>
  </si>
  <si>
    <t>-TJSÂ 6.00</t>
  </si>
  <si>
    <t>Progress MS-16</t>
  </si>
  <si>
    <t>Starlink V1 L19</t>
  </si>
  <si>
    <t>CRS NG-15</t>
  </si>
  <si>
    <t>Yaogan-31 03</t>
  </si>
  <si>
    <t>AmazĂ´nia 1 &amp; Others</t>
  </si>
  <si>
    <t>Arktika-M nÂ°1</t>
  </si>
  <si>
    <t>Starlink V1 L17</t>
  </si>
  <si>
    <t>Starlink V1 L20</t>
  </si>
  <si>
    <t>Shiyan 9</t>
  </si>
  <si>
    <t>Yaogan-31 04</t>
  </si>
  <si>
    <t>Starlink V1 L21</t>
  </si>
  <si>
    <t>GK LS</t>
  </si>
  <si>
    <t>CAS500-1 &amp; Others</t>
  </si>
  <si>
    <t>They Go Up So Fast</t>
  </si>
  <si>
    <t>Starlink V1 L22</t>
  </si>
  <si>
    <t>OneWeb #5</t>
  </si>
  <si>
    <t>Gaofen-12 02</t>
  </si>
  <si>
    <t>Starlink V1 L23</t>
  </si>
  <si>
    <t>Shiyan-6 03</t>
  </si>
  <si>
    <t>Soyuz MS-18</t>
  </si>
  <si>
    <t>NS-15</t>
  </si>
  <si>
    <t>SpaceX Crew-2</t>
  </si>
  <si>
    <t>OneWeb #6</t>
  </si>
  <si>
    <t>SLC-6, Vandenberg SFB, California, USA</t>
  </si>
  <si>
    <t>NROL-82</t>
  </si>
  <si>
    <t>Qilu-1, 4 &amp; Rideshares</t>
  </si>
  <si>
    <t>PlĂ©iades-NĂ©o 3 &amp; SSMS nÂ°2</t>
  </si>
  <si>
    <t>Tianhe</t>
  </si>
  <si>
    <t>Starlink V1 L24</t>
  </si>
  <si>
    <t>Yaogan 34</t>
  </si>
  <si>
    <t>Starlink V1 L25</t>
  </si>
  <si>
    <t>Long March 2C/E</t>
  </si>
  <si>
    <t>Yaogan-30 08 &amp; Apocalypse 12</t>
  </si>
  <si>
    <t>Starlink V1 L27</t>
  </si>
  <si>
    <t>Running Out of Toes</t>
  </si>
  <si>
    <t>Starlink V1 L26 &amp; Rideshares</t>
  </si>
  <si>
    <t>SBIRS GEO-5</t>
  </si>
  <si>
    <t>Haiyang 2D</t>
  </si>
  <si>
    <t>VF-03</t>
  </si>
  <si>
    <t>Starlink V1 L28</t>
  </si>
  <si>
    <t>OneWeb #7</t>
  </si>
  <si>
    <t>Long March 7</t>
  </si>
  <si>
    <t>Tianzhou 2</t>
  </si>
  <si>
    <t>Fengyun-4B</t>
  </si>
  <si>
    <t>CRS SpX-22</t>
  </si>
  <si>
    <t>SXM-8</t>
  </si>
  <si>
    <t>Beijing-3, Haisi-2 &amp; Others</t>
  </si>
  <si>
    <t>Stargazer, Vandenberg SFB, California, USA</t>
  </si>
  <si>
    <t>Odyssey (TacRL-2)</t>
  </si>
  <si>
    <t>NROL-111</t>
  </si>
  <si>
    <t>Shenzhou 12</t>
  </si>
  <si>
    <t>GPS III-5</t>
  </si>
  <si>
    <t>Yaogan-30 09 &amp; Apocalypse 14</t>
  </si>
  <si>
    <t>Cosmos 2550</t>
  </si>
  <si>
    <t>Progress MS-17</t>
  </si>
  <si>
    <t>Tubular Bells, Part One</t>
  </si>
  <si>
    <t>Transporter 2</t>
  </si>
  <si>
    <t>OneWeb #8</t>
  </si>
  <si>
    <t>Jilin-1 Wideband-01B &amp; High Resolution 03D</t>
  </si>
  <si>
    <t>Fengyun-3E</t>
  </si>
  <si>
    <t>Tianlian 1-05</t>
  </si>
  <si>
    <t>Zhongzi Group 02 (Ningxia-1-02)</t>
  </si>
  <si>
    <t>Unity 22</t>
  </si>
  <si>
    <t>Yaogan-30 10</t>
  </si>
  <si>
    <t>NS-16</t>
  </si>
  <si>
    <t>Proton-M</t>
  </si>
  <si>
    <t>MLM-U Nauka</t>
  </si>
  <si>
    <t>Tianhui-1 04</t>
  </si>
  <si>
    <t>Itâ€™s a Little Chile Up Here</t>
  </si>
  <si>
    <t>Eutelsat Quantum &amp; Star One D2</t>
  </si>
  <si>
    <t>Jilin-1 Mofang-01A (?)</t>
  </si>
  <si>
    <t>KL-Beta A &amp; B</t>
  </si>
  <si>
    <t>Zhongxing-2E</t>
  </si>
  <si>
    <t>CRS NG-16</t>
  </si>
  <si>
    <t>EOS-03</t>
  </si>
  <si>
    <t>PlĂ©iades-NĂ©o 4, BRO-4 &amp; Others</t>
  </si>
  <si>
    <t>Tianhui-2 2A &amp; 2B</t>
  </si>
  <si>
    <t>OneWeb #9</t>
  </si>
  <si>
    <t>Long March 2C/YZ-1S</t>
  </si>
  <si>
    <t>RSW-01 - 03</t>
  </si>
  <si>
    <t>TJSW-7</t>
  </si>
  <si>
    <t>NS-17</t>
  </si>
  <si>
    <t>STP-27AD1</t>
  </si>
  <si>
    <t>CRS SpX-23</t>
  </si>
  <si>
    <t>Firefly</t>
  </si>
  <si>
    <t>SLC-2W, Vandenberg SFB, California, USA</t>
  </si>
  <si>
    <t>Firefly Alpha</t>
  </si>
  <si>
    <t>DREAM (Demo Flight)</t>
  </si>
  <si>
    <t>Gaofen-5 02</t>
  </si>
  <si>
    <t>ChinaSat 9B (Zhongxing-9B)</t>
  </si>
  <si>
    <t>Cosmos 2551</t>
  </si>
  <si>
    <t>Starlink Group 2-1</t>
  </si>
  <si>
    <t>OneWeb #10</t>
  </si>
  <si>
    <t>Inspiration4</t>
  </si>
  <si>
    <t>Tianzhou 3</t>
  </si>
  <si>
    <t>Jilin-1 High Resolution 02D</t>
  </si>
  <si>
    <t>Shiyan 10</t>
  </si>
  <si>
    <t>SLC-3E, Vandenberg SFB, California, USA</t>
  </si>
  <si>
    <t>Landsat 9 &amp; Others</t>
  </si>
  <si>
    <t>Soyuz MS-19</t>
  </si>
  <si>
    <t>NS-18</t>
  </si>
  <si>
    <t>OneWeb #11</t>
  </si>
  <si>
    <t>CHASE (Chinese HÎ± Solar Explorer) &amp; Tianyuan-1</t>
  </si>
  <si>
    <t>Shenzhou 13</t>
  </si>
  <si>
    <t>Lucy</t>
  </si>
  <si>
    <t>LC-2, Naro Space Center, South Korea</t>
  </si>
  <si>
    <t>KSLV-2</t>
  </si>
  <si>
    <t>Shijian 21</t>
  </si>
  <si>
    <t>SES-17 &amp; Syracuse-4A</t>
  </si>
  <si>
    <t>QZS-1R</t>
  </si>
  <si>
    <t>Jilin-1 High Resolution 02F</t>
  </si>
  <si>
    <t>Progress MS-18</t>
  </si>
  <si>
    <t>Yaogan-32 02</t>
  </si>
  <si>
    <t>SDGSAT-1</t>
  </si>
  <si>
    <t>Yaogan 35 A/B/C</t>
  </si>
  <si>
    <t>RAISE-2 &amp; Others</t>
  </si>
  <si>
    <t>SpaceX Crew-3</t>
  </si>
  <si>
    <t>Starlink Group 4-1</t>
  </si>
  <si>
    <t>CERES 1, 2 &amp; 3</t>
  </si>
  <si>
    <t>Love At First Insight</t>
  </si>
  <si>
    <t>Gaofen-11 03</t>
  </si>
  <si>
    <t>STP-27AD2</t>
  </si>
  <si>
    <t>Gaofen-3 02</t>
  </si>
  <si>
    <t>Progress M-UM Prichal</t>
  </si>
  <si>
    <t>Shiyan 11</t>
  </si>
  <si>
    <t>Cosmos 2552</t>
  </si>
  <si>
    <t>ChinaSat 1D</t>
  </si>
  <si>
    <t>Starlink Group 4-3 &amp; BlackSky</t>
  </si>
  <si>
    <t>Galileo FOC FM23-FM24</t>
  </si>
  <si>
    <t>Keep On Moving</t>
  </si>
  <si>
    <t>STP-3</t>
  </si>
  <si>
    <t>Soyuz MS-20 / Space Adventures</t>
  </si>
  <si>
    <t>A Data With Destiny</t>
  </si>
  <si>
    <t>IXPE</t>
  </si>
  <si>
    <t>Shijian 6 Group 05</t>
  </si>
  <si>
    <t>NS-19</t>
  </si>
  <si>
    <t>Ekspress-AMU3 &amp; AMU7</t>
  </si>
  <si>
    <t>Tianlian-2-02</t>
  </si>
  <si>
    <t>GeeSAT-1A &amp; 1B</t>
  </si>
  <si>
    <t>Starlink Group 4-4</t>
  </si>
  <si>
    <t>TĂĽrksat 5B</t>
  </si>
  <si>
    <t>CRS SpX-24</t>
  </si>
  <si>
    <t>Inmarsat I-6 F1</t>
  </si>
  <si>
    <t>Shiyan 12-01 &amp; 02</t>
  </si>
  <si>
    <t>James Webb Space Telescope (JWST)</t>
  </si>
  <si>
    <t>Ziyuan-1 02E &amp; CAS-9</t>
  </si>
  <si>
    <t>OneWeb #12</t>
  </si>
  <si>
    <t>Angara A5/Persey</t>
  </si>
  <si>
    <t>MGM nÂ°3</t>
  </si>
  <si>
    <t>Tianhui 4</t>
  </si>
  <si>
    <t>TJSW-9</t>
  </si>
  <si>
    <t>3 Unknown payloads</t>
  </si>
  <si>
    <t>Starlink Group 4-5</t>
  </si>
  <si>
    <t>Transporter 3</t>
  </si>
  <si>
    <t>STP-27VPB/Above the Clouds</t>
  </si>
  <si>
    <t>Shiyan 13</t>
  </si>
  <si>
    <t>Starlink Group 4-6</t>
  </si>
  <si>
    <t>Atlas V 511</t>
  </si>
  <si>
    <t>GSSAP 5 &amp; 6 (USSF-8)</t>
  </si>
  <si>
    <t>L-SAR 01A</t>
  </si>
  <si>
    <t>CSG-2</t>
  </si>
  <si>
    <t>NROL-87</t>
  </si>
  <si>
    <t>Starlink Group 4-7</t>
  </si>
  <si>
    <t>Cosmos 2553</t>
  </si>
  <si>
    <t>OneWeb #13</t>
  </si>
  <si>
    <t>SLC-46, Cape Canaveral SFS, Florida, USA</t>
  </si>
  <si>
    <t>VCLS Demo-2A</t>
  </si>
  <si>
    <t>EOS-04 &amp; Others</t>
  </si>
  <si>
    <t>Progress MS-19</t>
  </si>
  <si>
    <t>CRS NG-17</t>
  </si>
  <si>
    <t>Starlink Group 4-8</t>
  </si>
  <si>
    <t>Starlink Group 4-11</t>
  </si>
  <si>
    <t>L-SAR 01B</t>
  </si>
  <si>
    <t>Long March 8 (Core Only)</t>
  </si>
  <si>
    <t>Hainan-1, Jilin Gaofen-03D &amp; Others</t>
  </si>
  <si>
    <t>Rocket Lab LC-1B, MÄhia Peninsula, New Zealand</t>
  </si>
  <si>
    <t>The Owlâ€™s Night Continues</t>
  </si>
  <si>
    <t>GOES-T (GOES-18)</t>
  </si>
  <si>
    <t>Starlink Group 4-9</t>
  </si>
  <si>
    <t>Yinhe-1 (x6) &amp; Others</t>
  </si>
  <si>
    <t>Nour 2</t>
  </si>
  <si>
    <t>Starlink Group 4-10</t>
  </si>
  <si>
    <t>Spaceflight Astra-1</t>
  </si>
  <si>
    <t>Yaogan 34-02</t>
  </si>
  <si>
    <t>Soyuz MS-21</t>
  </si>
  <si>
    <t>Starlink Group 4-12</t>
  </si>
  <si>
    <t>Meridian-M nÂ°20L</t>
  </si>
  <si>
    <t>LC-9A, Taiyuan Satellite Launch Center, China</t>
  </si>
  <si>
    <t>Long March 6A</t>
  </si>
  <si>
    <t>Pujiang-2 &amp; Tiankun-2</t>
  </si>
  <si>
    <t>Tianping-2 A to C</t>
  </si>
  <si>
    <t>NS-20</t>
  </si>
  <si>
    <t>Transporter 4</t>
  </si>
  <si>
    <t>Without Mission a Beat</t>
  </si>
  <si>
    <t>Gaofen-3 03</t>
  </si>
  <si>
    <t>Cosmos 2554</t>
  </si>
  <si>
    <t>Axiom Mission 1 (Ax-1)</t>
  </si>
  <si>
    <t>ChinaSat 6D</t>
  </si>
  <si>
    <t>Daqi-1 (AEMS)</t>
  </si>
  <si>
    <t>NROL-85</t>
  </si>
  <si>
    <t>Starlink Group 4-14</t>
  </si>
  <si>
    <t>SpaceX Crew-4</t>
  </si>
  <si>
    <t>SuperView Neo 1-01 &amp; 02</t>
  </si>
  <si>
    <t>Cosmos 2555</t>
  </si>
  <si>
    <t>Starlink Group 4-16</t>
  </si>
  <si>
    <t>Jilin-1 Gaofen 03D-04 to 07 &amp; 04A</t>
  </si>
  <si>
    <t>There and Back Again</t>
  </si>
  <si>
    <t>Jilin-1 Wideband-01C &amp; High Resolution 03D-27 to 33</t>
  </si>
  <si>
    <t>Starlink Group 4-17</t>
  </si>
  <si>
    <t>Tianzhou 4</t>
  </si>
  <si>
    <t>Jilin-1 Mofang-01A(R)</t>
  </si>
  <si>
    <t>Starlink Group 4-13</t>
  </si>
  <si>
    <t>Starlink Group 4-15</t>
  </si>
  <si>
    <t>Starlink Group 4-18</t>
  </si>
  <si>
    <t>Cosmos 2556</t>
  </si>
  <si>
    <t>Starliner OFT-2</t>
  </si>
  <si>
    <t>RSW-04 - 06</t>
  </si>
  <si>
    <t>Transporter 5</t>
  </si>
  <si>
    <t>Geely Constellation Group 01</t>
  </si>
  <si>
    <t>Progress MS-20</t>
  </si>
  <si>
    <t>NS-21</t>
  </si>
  <si>
    <t>Shenzhou 14</t>
  </si>
  <si>
    <t>Nilesat-301</t>
  </si>
  <si>
    <t>Starlink Group 4-19</t>
  </si>
  <si>
    <t>SARah 1</t>
  </si>
  <si>
    <t>Globalstar FM15 &amp; USA 328 to 331</t>
  </si>
  <si>
    <t>Test Flight 2</t>
  </si>
  <si>
    <t>Tianxing-1</t>
  </si>
  <si>
    <t>Measat-3d &amp; GSAT-24</t>
  </si>
  <si>
    <t>Yaogan 35 Group 02</t>
  </si>
  <si>
    <t>Gaofen-12 03</t>
  </si>
  <si>
    <t>CAPSTONE</t>
  </si>
  <si>
    <t>SES-22</t>
  </si>
  <si>
    <t>DS-EO, NeuSAR, SCOOB-I &amp; POEM</t>
  </si>
  <si>
    <t>USSF-12 (WFOV)</t>
  </si>
  <si>
    <t>STP-S28A</t>
  </si>
  <si>
    <t>Cosmos 2557</t>
  </si>
  <si>
    <t>Starlink Group 4-21</t>
  </si>
  <si>
    <t>Starlink Group 3-1</t>
  </si>
  <si>
    <t>Tianlian-2-03</t>
  </si>
  <si>
    <t>TROPICS Flight 1</t>
  </si>
  <si>
    <t>Wise One Looks Ahead (NROL-162)</t>
  </si>
  <si>
    <t>Vega C</t>
  </si>
  <si>
    <t>LARES 2 &amp; Cubesats</t>
  </si>
  <si>
    <t>CRS SpX-25</t>
  </si>
  <si>
    <t>SuperView Neo 2-01 &amp; 02</t>
  </si>
  <si>
    <t>Starlink Group 4-22</t>
  </si>
  <si>
    <t>Starlink Group 3-2</t>
  </si>
  <si>
    <t>Wentian</t>
  </si>
  <si>
    <t>Starlink Group 4-25</t>
  </si>
  <si>
    <t>CAS Space</t>
  </si>
  <si>
    <t>Zhongke-1A</t>
  </si>
  <si>
    <t>Yaogan 35 Group 03</t>
  </si>
  <si>
    <t>Price Formatted Step 1</t>
  </si>
  <si>
    <t>Price Formatted Step 2</t>
  </si>
  <si>
    <t>Price Formatted Step 3</t>
  </si>
  <si>
    <t>Country</t>
  </si>
  <si>
    <t>France</t>
  </si>
  <si>
    <t>USA</t>
  </si>
  <si>
    <t>Italy</t>
  </si>
  <si>
    <t>USSR/Russia</t>
  </si>
  <si>
    <t>Europe</t>
  </si>
  <si>
    <t>China</t>
  </si>
  <si>
    <t>Japan</t>
  </si>
  <si>
    <t>United Kingdom</t>
  </si>
  <si>
    <t>India</t>
  </si>
  <si>
    <t>Israel</t>
  </si>
  <si>
    <t>Brazil</t>
  </si>
  <si>
    <t>North Korea</t>
  </si>
  <si>
    <t>South Korea</t>
  </si>
  <si>
    <t>Iran</t>
  </si>
  <si>
    <t>Country/Region</t>
  </si>
  <si>
    <t xml:space="preserve"> Kazakhstan</t>
  </si>
  <si>
    <t xml:space="preserve"> USA</t>
  </si>
  <si>
    <t xml:space="preserve"> Russia</t>
  </si>
  <si>
    <t>Uchinoura Space Center</t>
  </si>
  <si>
    <t xml:space="preserve"> Japan</t>
  </si>
  <si>
    <t xml:space="preserve"> Kenya</t>
  </si>
  <si>
    <t xml:space="preserve"> Australia</t>
  </si>
  <si>
    <t xml:space="preserve"> China</t>
  </si>
  <si>
    <t xml:space="preserve"> French Guiana</t>
  </si>
  <si>
    <t xml:space="preserve"> India</t>
  </si>
  <si>
    <t>Taiyuan Satellite Launch Center</t>
  </si>
  <si>
    <t xml:space="preserve"> Israel</t>
  </si>
  <si>
    <t>Svobodny Cosmodrome</t>
  </si>
  <si>
    <t xml:space="preserve"> Brazil</t>
  </si>
  <si>
    <t xml:space="preserve"> North Korea</t>
  </si>
  <si>
    <t xml:space="preserve"> Pacific Ocean</t>
  </si>
  <si>
    <t xml:space="preserve"> Iran</t>
  </si>
  <si>
    <t xml:space="preserve"> South Korea</t>
  </si>
  <si>
    <t>Jiuquan Satellite Launch Center</t>
  </si>
  <si>
    <t>Blue Origin Launch Site</t>
  </si>
  <si>
    <t xml:space="preserve"> New Zealand</t>
  </si>
  <si>
    <t>Tai Rui Barge</t>
  </si>
  <si>
    <t xml:space="preserve"> Yellow Sea</t>
  </si>
  <si>
    <t>Xichang Satellite Launch Center</t>
  </si>
  <si>
    <t>DeBo 3 Barge</t>
  </si>
  <si>
    <t>Suborbital Pad A</t>
  </si>
  <si>
    <t>Suborbital Pad B</t>
  </si>
  <si>
    <t>Baikonur Cosmodrome, Kazakhstan</t>
  </si>
  <si>
    <t>Cape Canaveral, USA</t>
  </si>
  <si>
    <t>Naval Air Station Point Mugu, USA</t>
  </si>
  <si>
    <t>Vandenberg AFB, USA</t>
  </si>
  <si>
    <t>Wallops Flight Facility, USA</t>
  </si>
  <si>
    <t>Kapustin Yar, Russia</t>
  </si>
  <si>
    <t>Hammaguir, Algieria</t>
  </si>
  <si>
    <t>Plesetsk Cosmodrome, Russia</t>
  </si>
  <si>
    <t>San Marco Launch Platform, Kenya</t>
  </si>
  <si>
    <t>Kennedy Space Center, USA</t>
  </si>
  <si>
    <t>Yasny Cosmodrome, Russia</t>
  </si>
  <si>
    <t>Pacific Spaceport Complex, USA</t>
  </si>
  <si>
    <t>Woomera Range Complex, Australia</t>
  </si>
  <si>
    <t>Guiana Space Centre, French Guiana</t>
  </si>
  <si>
    <t>Tanegashima Space Center, Japan</t>
  </si>
  <si>
    <t>Satish Dhawan Space Centre, India</t>
  </si>
  <si>
    <t>Palmachim Airbase, Israel</t>
  </si>
  <si>
    <t>Edwards AFB, USA</t>
  </si>
  <si>
    <t>Base Aerea de Gando, Spain</t>
  </si>
  <si>
    <t>Alcântara Launch Center, Brazil</t>
  </si>
  <si>
    <t>Barents Sea</t>
  </si>
  <si>
    <t>Tonghae Satellite Launching Ground, North Korea</t>
  </si>
  <si>
    <t>Kiritimati Launch Area, Pacific Ocean</t>
  </si>
  <si>
    <t>Ronald Reagan Ballistic Missile Defense Test Site, USA</t>
  </si>
  <si>
    <t>Semnan Space Center, Iran</t>
  </si>
  <si>
    <t>Naro Space Center, South Korea</t>
  </si>
  <si>
    <t>Sohae Satellite Launching Station, North Korea</t>
  </si>
  <si>
    <t>Blue Origin Launch Site, USA</t>
  </si>
  <si>
    <t>Pacific Missile Range Facility, Pacific Ocean</t>
  </si>
  <si>
    <t>Vostochny Cosmodrome, Russia</t>
  </si>
  <si>
    <t>Wenchang Satellite Launch Center, China</t>
  </si>
  <si>
    <t>Mahia Peninsula, New Zealand</t>
  </si>
  <si>
    <t>Shahrud Missile Test Site, Iran</t>
  </si>
  <si>
    <t>Mojave Air And Space Port, USA</t>
  </si>
  <si>
    <t>Boca Chica, USA</t>
  </si>
  <si>
    <t>West Texas, USA</t>
  </si>
  <si>
    <t>Suborbital Pad A, USA</t>
  </si>
  <si>
    <t>Spaceport America, USA</t>
  </si>
  <si>
    <t>Suborbital Pad B, USA</t>
  </si>
  <si>
    <t>Location Name</t>
  </si>
  <si>
    <t>Baikonur Cosmodrome</t>
  </si>
  <si>
    <t>Cape Canaveral</t>
  </si>
  <si>
    <t>Naval Air Station Point Mugu</t>
  </si>
  <si>
    <t>Vandenberg AFB</t>
  </si>
  <si>
    <t>Wallops Flight Facility</t>
  </si>
  <si>
    <t>Kapustin Yar</t>
  </si>
  <si>
    <t>Hammaguir</t>
  </si>
  <si>
    <t xml:space="preserve"> Algieria</t>
  </si>
  <si>
    <t>Plesetsk Cosmodrome</t>
  </si>
  <si>
    <t>San Marco Launch Platform</t>
  </si>
  <si>
    <t>Kennedy Space Center</t>
  </si>
  <si>
    <t>Woomera Range Complex</t>
  </si>
  <si>
    <t>Guiana Space Centre</t>
  </si>
  <si>
    <t>Tanegashima Space Center</t>
  </si>
  <si>
    <t>Satish Dhawan Space Centre</t>
  </si>
  <si>
    <t>Palmachim Airbase</t>
  </si>
  <si>
    <t>Edwards AFB</t>
  </si>
  <si>
    <t>Base Aerea de Gando</t>
  </si>
  <si>
    <t xml:space="preserve"> Spain</t>
  </si>
  <si>
    <t>Alcântara Launch Center</t>
  </si>
  <si>
    <t>Tonghae Satellite Launching Ground</t>
  </si>
  <si>
    <t>Kiritimati Launch Area</t>
  </si>
  <si>
    <t>Ronald Reagan Ballistic Missile Defense Test Site</t>
  </si>
  <si>
    <t>Pacific Spaceport Complex</t>
  </si>
  <si>
    <t>Yasny Cosmodrome</t>
  </si>
  <si>
    <t>Semnan Space Center</t>
  </si>
  <si>
    <t>Naro Space Center</t>
  </si>
  <si>
    <t>Sohae Satellite Launching Station</t>
  </si>
  <si>
    <t>Pacific Missile Range Facility</t>
  </si>
  <si>
    <t>Vostochny Cosmodrome</t>
  </si>
  <si>
    <t>Wenchang Satellite Launch Center</t>
  </si>
  <si>
    <t>Mahia Peninsula</t>
  </si>
  <si>
    <t>Spaceport America</t>
  </si>
  <si>
    <t>Shahrud Missile Test Site</t>
  </si>
  <si>
    <t>Mojave Air And Space Port</t>
  </si>
  <si>
    <t>Boca Chica</t>
  </si>
  <si>
    <t>West Texas</t>
  </si>
  <si>
    <t>Location Country/Area</t>
  </si>
  <si>
    <t>No Data</t>
  </si>
  <si>
    <t>Grand Total</t>
  </si>
  <si>
    <t>Year</t>
  </si>
  <si>
    <t>1957-1960</t>
  </si>
  <si>
    <t>1961-1965</t>
  </si>
  <si>
    <t>1966-1970</t>
  </si>
  <si>
    <t>1971-1975</t>
  </si>
  <si>
    <t>1976-1980</t>
  </si>
  <si>
    <t>1981-1985</t>
  </si>
  <si>
    <t>1986-1990</t>
  </si>
  <si>
    <t>1991-1995</t>
  </si>
  <si>
    <t>1996-2000</t>
  </si>
  <si>
    <t>2001-2005</t>
  </si>
  <si>
    <t>2006-2010</t>
  </si>
  <si>
    <t>2011-2015</t>
  </si>
  <si>
    <t>2016-2020</t>
  </si>
  <si>
    <t>2021-2022</t>
  </si>
  <si>
    <t>Mission Status</t>
  </si>
  <si>
    <t>Percentage Of Mission Status</t>
  </si>
  <si>
    <t>Percentage of Total Rocket Launches</t>
  </si>
  <si>
    <t>Period</t>
  </si>
  <si>
    <t>Count of Rocket Launches</t>
  </si>
  <si>
    <t>Other</t>
  </si>
  <si>
    <t>Mission Status Percentage</t>
  </si>
  <si>
    <t>Count of MissionStatus2</t>
  </si>
  <si>
    <t>Row Labels</t>
  </si>
  <si>
    <t>China Total</t>
  </si>
  <si>
    <t>France Total</t>
  </si>
  <si>
    <t>Iran Total</t>
  </si>
  <si>
    <t>Italy Total</t>
  </si>
  <si>
    <t>Japan Total</t>
  </si>
  <si>
    <t>USA Total</t>
  </si>
  <si>
    <t>USSR/Russia Total</t>
  </si>
  <si>
    <t>Rocket Name</t>
  </si>
  <si>
    <t>Count of Launches</t>
  </si>
  <si>
    <t>Count of Location Name</t>
  </si>
  <si>
    <t>Sum of Price</t>
  </si>
  <si>
    <t>Price Percentage</t>
  </si>
  <si>
    <t>Money Spent</t>
  </si>
  <si>
    <t>Count Of Rocket Launches</t>
  </si>
  <si>
    <t xml:space="preserve">Mission Status </t>
  </si>
  <si>
    <t>Percentage</t>
  </si>
  <si>
    <t>Percentage Of Rocket Launches</t>
  </si>
  <si>
    <t>Period From</t>
  </si>
  <si>
    <t xml:space="preserve">Period To </t>
  </si>
  <si>
    <t>Mission Success Status Percentage</t>
  </si>
  <si>
    <t>Price Known</t>
  </si>
  <si>
    <t>Mission Succes Rate</t>
  </si>
  <si>
    <t>Count Of Launches</t>
  </si>
  <si>
    <t>Launch Place Name</t>
  </si>
  <si>
    <t>Count Of Location Name</t>
  </si>
  <si>
    <t>Spent Money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</si>
</sst>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3" x14ac:knownFonts="1">
    <font>
      <sz val="11"/>
      <color theme="1"/>
      <name val="Calibri"/>
      <family val="2"/>
      <charset val="238"/>
      <scheme val="minor"/>
    </font>
    <font>
      <sz val="8"/>
      <name val="Calibri"/>
      <family val="2"/>
      <charset val="238"/>
      <scheme val="minor"/>
    </font>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14" fontId="0" fillId="0" borderId="0" xfId="0" applyNumberFormat="1"/>
    <xf numFmtId="164" fontId="0" fillId="0" borderId="0" xfId="0" applyNumberFormat="1"/>
    <xf numFmtId="3"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vertical="center"/>
    </xf>
    <xf numFmtId="165" fontId="0" fillId="0" borderId="0" xfId="1" applyNumberFormat="1" applyFont="1"/>
    <xf numFmtId="0" fontId="0" fillId="0" borderId="0" xfId="0" applyAlignment="1">
      <alignment horizontal="center" vertical="center"/>
    </xf>
    <xf numFmtId="1" fontId="0" fillId="0" borderId="0" xfId="0" applyNumberFormat="1"/>
  </cellXfs>
  <cellStyles count="2">
    <cellStyle name="Normal" xfId="0" builtinId="0"/>
    <cellStyle name="Per cent" xfId="1" builtinId="5"/>
  </cellStyles>
  <dxfs count="62">
    <dxf>
      <numFmt numFmtId="3" formatCode="#,##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dxf>
    <dxf>
      <alignment horizontal="general" vertical="center" textRotation="0" wrapText="1" indent="0" justifyLastLine="0" shrinkToFit="0" readingOrder="0"/>
    </dxf>
    <dxf>
      <numFmt numFmtId="0" formatCode="General"/>
    </dxf>
    <dxf>
      <alignment horizontal="center" vertical="center" textRotation="0" wrapText="1" indent="0" justifyLastLine="0" shrinkToFit="0" readingOrder="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0" formatCode="General"/>
    </dxf>
    <dxf>
      <numFmt numFmtId="165" formatCode="0.0%"/>
    </dxf>
    <dxf>
      <numFmt numFmtId="165" formatCode="0.0%"/>
    </dxf>
    <dxf>
      <numFmt numFmtId="165" formatCode="0.0%"/>
    </dxf>
    <dxf>
      <alignment horizontal="left" vertical="bottom" textRotation="0" wrapText="0" indent="0" justifyLastLine="0" shrinkToFit="0" readingOrder="0"/>
    </dxf>
    <dxf>
      <alignment horizontal="center" vertical="center" textRotation="0" wrapText="0" indent="0" justifyLastLine="0" shrinkToFit="0" readingOrder="0"/>
    </dxf>
    <dxf>
      <numFmt numFmtId="1"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165" formatCode="0.0%"/>
    </dxf>
    <dxf>
      <alignment horizontal="left" vertical="bottom" textRotation="0" wrapText="0" indent="0" justifyLastLine="0" shrinkToFit="0" readingOrder="0"/>
    </dxf>
    <dxf>
      <alignment horizontal="center" vertical="center" textRotation="0" wrapText="0" indent="0" justifyLastLine="0" shrinkToFit="0" readingOrder="0"/>
    </dxf>
    <dxf>
      <numFmt numFmtId="165" formatCode="0.0%"/>
    </dxf>
    <dxf>
      <numFmt numFmtId="165" formatCode="0.0%"/>
    </dxf>
    <dxf>
      <alignment horizontal="center" vertical="center" textRotation="0" wrapText="1" indent="0" justifyLastLine="0" shrinkToFit="0" readingOrder="0"/>
    </dxf>
    <dxf>
      <numFmt numFmtId="165" formatCode="0.0%"/>
    </dxf>
    <dxf>
      <numFmt numFmtId="3" formatCode="#,##0"/>
    </dxf>
    <dxf>
      <numFmt numFmtId="3" formatCode="#,##0"/>
    </dxf>
    <dxf>
      <numFmt numFmtId="3" formatCode="#,##0"/>
    </dxf>
    <dxf>
      <font>
        <color rgb="FF9C0006"/>
      </font>
      <fill>
        <patternFill>
          <bgColor rgb="FFFFC7CE"/>
        </patternFill>
      </fill>
    </dxf>
    <dxf>
      <font>
        <color rgb="FF9C0006"/>
      </font>
      <fill>
        <patternFill>
          <bgColor rgb="FFFFC7CE"/>
        </patternFill>
      </fil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0" formatCode="General"/>
    </dxf>
  </dxfs>
  <tableStyles count="0" defaultTableStyle="TableStyleMedium2" defaultPivotStyle="PivotStyleLight16"/>
  <colors>
    <mruColors>
      <color rgb="FF2E3542"/>
      <color rgb="FF5490E9"/>
      <color rgb="FF101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[Ale kosmos.xlsx]pivot_tables!pt_rocket_launches_by_period</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pl-PL">
                <a:solidFill>
                  <a:schemeClr val="bg1"/>
                </a:solidFill>
              </a:rPr>
              <a:t>Rocket</a:t>
            </a:r>
            <a:r>
              <a:rPr lang="pl-PL" baseline="0">
                <a:solidFill>
                  <a:schemeClr val="bg1"/>
                </a:solidFill>
              </a:rPr>
              <a:t> Launches Per Period</a:t>
            </a:r>
            <a:endParaRPr lang="pl-PL">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5490E9"/>
            </a:solidFill>
            <a:round/>
          </a:ln>
          <a:effectLst/>
        </c:spPr>
        <c:marker>
          <c:symbol val="diamond"/>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pivot_tables!$J$20</c:f>
              <c:strCache>
                <c:ptCount val="1"/>
                <c:pt idx="0">
                  <c:v>Total</c:v>
                </c:pt>
              </c:strCache>
            </c:strRef>
          </c:tx>
          <c:spPr>
            <a:ln w="31750" cap="rnd">
              <a:solidFill>
                <a:srgbClr val="5490E9"/>
              </a:solidFill>
              <a:round/>
            </a:ln>
            <a:effectLst/>
          </c:spPr>
          <c:marker>
            <c:symbol val="diamond"/>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pivot_tables!$I$21:$I$35</c:f>
              <c:strCache>
                <c:ptCount val="14"/>
                <c:pt idx="0">
                  <c:v>1957-1960</c:v>
                </c:pt>
                <c:pt idx="1">
                  <c:v>1961-1965</c:v>
                </c:pt>
                <c:pt idx="2">
                  <c:v>1966-1970</c:v>
                </c:pt>
                <c:pt idx="3">
                  <c:v>1971-1975</c:v>
                </c:pt>
                <c:pt idx="4">
                  <c:v>1976-1980</c:v>
                </c:pt>
                <c:pt idx="5">
                  <c:v>1981-1985</c:v>
                </c:pt>
                <c:pt idx="6">
                  <c:v>1986-1990</c:v>
                </c:pt>
                <c:pt idx="7">
                  <c:v>1991-1995</c:v>
                </c:pt>
                <c:pt idx="8">
                  <c:v>1996-2000</c:v>
                </c:pt>
                <c:pt idx="9">
                  <c:v>2001-2005</c:v>
                </c:pt>
                <c:pt idx="10">
                  <c:v>2006-2010</c:v>
                </c:pt>
                <c:pt idx="11">
                  <c:v>2011-2015</c:v>
                </c:pt>
                <c:pt idx="12">
                  <c:v>2016-2020</c:v>
                </c:pt>
                <c:pt idx="13">
                  <c:v>2021-2022</c:v>
                </c:pt>
              </c:strCache>
            </c:strRef>
          </c:cat>
          <c:val>
            <c:numRef>
              <c:f>pivot_tables!$J$21:$J$35</c:f>
              <c:numCache>
                <c:formatCode>General</c:formatCode>
                <c:ptCount val="14"/>
                <c:pt idx="0">
                  <c:v>90</c:v>
                </c:pt>
                <c:pt idx="1">
                  <c:v>322</c:v>
                </c:pt>
                <c:pt idx="2">
                  <c:v>519</c:v>
                </c:pt>
                <c:pt idx="3">
                  <c:v>532</c:v>
                </c:pt>
                <c:pt idx="4">
                  <c:v>428</c:v>
                </c:pt>
                <c:pt idx="5">
                  <c:v>347</c:v>
                </c:pt>
                <c:pt idx="6">
                  <c:v>309</c:v>
                </c:pt>
                <c:pt idx="7">
                  <c:v>307</c:v>
                </c:pt>
                <c:pt idx="8">
                  <c:v>312</c:v>
                </c:pt>
                <c:pt idx="9">
                  <c:v>221</c:v>
                </c:pt>
                <c:pt idx="10">
                  <c:v>233</c:v>
                </c:pt>
                <c:pt idx="11">
                  <c:v>230</c:v>
                </c:pt>
                <c:pt idx="12">
                  <c:v>527</c:v>
                </c:pt>
                <c:pt idx="13">
                  <c:v>250</c:v>
                </c:pt>
              </c:numCache>
            </c:numRef>
          </c:val>
          <c:smooth val="0"/>
          <c:extLst>
            <c:ext xmlns:c16="http://schemas.microsoft.com/office/drawing/2014/chart" uri="{C3380CC4-5D6E-409C-BE32-E72D297353CC}">
              <c16:uniqueId val="{00000000-A3BC-4EAD-B8EC-CB888739D60B}"/>
            </c:ext>
          </c:extLst>
        </c:ser>
        <c:dLbls>
          <c:dLblPos val="ctr"/>
          <c:showLegendKey val="0"/>
          <c:showVal val="1"/>
          <c:showCatName val="0"/>
          <c:showSerName val="0"/>
          <c:showPercent val="0"/>
          <c:showBubbleSize val="0"/>
        </c:dLbls>
        <c:marker val="1"/>
        <c:smooth val="0"/>
        <c:axId val="1551775983"/>
        <c:axId val="1552709583"/>
      </c:lineChart>
      <c:catAx>
        <c:axId val="15517759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pl-PL"/>
          </a:p>
        </c:txPr>
        <c:crossAx val="1552709583"/>
        <c:crosses val="autoZero"/>
        <c:auto val="1"/>
        <c:lblAlgn val="ctr"/>
        <c:lblOffset val="100"/>
        <c:noMultiLvlLbl val="0"/>
      </c:catAx>
      <c:valAx>
        <c:axId val="1552709583"/>
        <c:scaling>
          <c:orientation val="minMax"/>
        </c:scaling>
        <c:delete val="1"/>
        <c:axPos val="l"/>
        <c:majorGridlines>
          <c:spPr>
            <a:ln w="317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177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Mission Succes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barChart>
        <c:barDir val="bar"/>
        <c:grouping val="clustered"/>
        <c:varyColors val="0"/>
        <c:ser>
          <c:idx val="0"/>
          <c:order val="0"/>
          <c:tx>
            <c:strRef>
              <c:f>formulas!$D$37</c:f>
              <c:strCache>
                <c:ptCount val="1"/>
                <c:pt idx="0">
                  <c:v>Mission Succes Rate</c:v>
                </c:pt>
              </c:strCache>
            </c:strRef>
          </c:tx>
          <c:spPr>
            <a:solidFill>
              <a:srgbClr val="5490E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formulas!$C$38:$C$51</c:f>
              <c:strCache>
                <c:ptCount val="7"/>
                <c:pt idx="0">
                  <c:v>USA</c:v>
                </c:pt>
                <c:pt idx="1">
                  <c:v>Japan</c:v>
                </c:pt>
                <c:pt idx="2">
                  <c:v>USSR/Russia</c:v>
                </c:pt>
                <c:pt idx="3">
                  <c:v>China</c:v>
                </c:pt>
                <c:pt idx="4">
                  <c:v>France</c:v>
                </c:pt>
                <c:pt idx="5">
                  <c:v>Italy</c:v>
                </c:pt>
                <c:pt idx="6">
                  <c:v>Iran</c:v>
                </c:pt>
              </c:strCache>
            </c:strRef>
          </c:cat>
          <c:val>
            <c:numRef>
              <c:f>formulas!$D$38:$D$51</c:f>
              <c:numCache>
                <c:formatCode>0.0%</c:formatCode>
                <c:ptCount val="7"/>
                <c:pt idx="0">
                  <c:v>0.87920792079207921</c:v>
                </c:pt>
                <c:pt idx="1">
                  <c:v>0.90697674418604646</c:v>
                </c:pt>
                <c:pt idx="2">
                  <c:v>0.91262135922330101</c:v>
                </c:pt>
                <c:pt idx="3">
                  <c:v>0.92561983471074383</c:v>
                </c:pt>
                <c:pt idx="4">
                  <c:v>0.95409836065573772</c:v>
                </c:pt>
                <c:pt idx="5">
                  <c:v>1</c:v>
                </c:pt>
                <c:pt idx="6">
                  <c:v>1</c:v>
                </c:pt>
              </c:numCache>
            </c:numRef>
          </c:val>
          <c:extLst>
            <c:ext xmlns:c16="http://schemas.microsoft.com/office/drawing/2014/chart" uri="{C3380CC4-5D6E-409C-BE32-E72D297353CC}">
              <c16:uniqueId val="{00000000-61CF-413D-A09E-0F36F005EFD8}"/>
            </c:ext>
          </c:extLst>
        </c:ser>
        <c:dLbls>
          <c:dLblPos val="outEnd"/>
          <c:showLegendKey val="0"/>
          <c:showVal val="1"/>
          <c:showCatName val="0"/>
          <c:showSerName val="0"/>
          <c:showPercent val="0"/>
          <c:showBubbleSize val="0"/>
        </c:dLbls>
        <c:gapWidth val="100"/>
        <c:axId val="867174303"/>
        <c:axId val="1160769599"/>
      </c:barChart>
      <c:catAx>
        <c:axId val="86717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pl-PL"/>
          </a:p>
        </c:txPr>
        <c:crossAx val="1160769599"/>
        <c:crosses val="autoZero"/>
        <c:auto val="1"/>
        <c:lblAlgn val="ctr"/>
        <c:lblOffset val="100"/>
        <c:noMultiLvlLbl val="0"/>
      </c:catAx>
      <c:valAx>
        <c:axId val="1160769599"/>
        <c:scaling>
          <c:orientation val="minMax"/>
        </c:scaling>
        <c:delete val="1"/>
        <c:axPos val="b"/>
        <c:numFmt formatCode="0.0%" sourceLinked="1"/>
        <c:majorTickMark val="none"/>
        <c:minorTickMark val="none"/>
        <c:tickLblPos val="nextTo"/>
        <c:crossAx val="8671743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[Ale kosmos.xlsx]pivot_tables!pvt_count_of_launches_by_rocket</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a:t>
            </a:r>
            <a:r>
              <a:rPr lang="pl-PL" sz="1800" b="1">
                <a:solidFill>
                  <a:schemeClr val="bg1"/>
                </a:solidFill>
              </a:rPr>
              <a:t>p</a:t>
            </a:r>
            <a:r>
              <a:rPr lang="pl-PL" sz="1800" b="1" baseline="0">
                <a:solidFill>
                  <a:schemeClr val="bg1"/>
                </a:solidFill>
              </a:rPr>
              <a:t> 10 Rocket By Count Of Launches</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pivot_tables!$C$64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pivot_tables!$B$65:$B$75</c:f>
              <c:strCache>
                <c:ptCount val="10"/>
                <c:pt idx="0">
                  <c:v>Molniya-M /Block 2BL</c:v>
                </c:pt>
                <c:pt idx="1">
                  <c:v>Vostok-2M</c:v>
                </c:pt>
                <c:pt idx="2">
                  <c:v>Tsyklon-2</c:v>
                </c:pt>
                <c:pt idx="3">
                  <c:v>Falcon 9 Block 5</c:v>
                </c:pt>
                <c:pt idx="4">
                  <c:v>Tsyklon-3</c:v>
                </c:pt>
                <c:pt idx="5">
                  <c:v>Soyuz U</c:v>
                </c:pt>
                <c:pt idx="6">
                  <c:v>Cosmos-2I (63SM)</c:v>
                </c:pt>
                <c:pt idx="7">
                  <c:v>Molniya-M /Block ML</c:v>
                </c:pt>
                <c:pt idx="8">
                  <c:v>Voskhod</c:v>
                </c:pt>
                <c:pt idx="9">
                  <c:v>Cosmos-3M (11K65M)</c:v>
                </c:pt>
              </c:strCache>
            </c:strRef>
          </c:cat>
          <c:val>
            <c:numRef>
              <c:f>pivot_tables!$C$65:$C$75</c:f>
              <c:numCache>
                <c:formatCode>General</c:formatCode>
                <c:ptCount val="10"/>
                <c:pt idx="0">
                  <c:v>87</c:v>
                </c:pt>
                <c:pt idx="1">
                  <c:v>93</c:v>
                </c:pt>
                <c:pt idx="2">
                  <c:v>106</c:v>
                </c:pt>
                <c:pt idx="3">
                  <c:v>111</c:v>
                </c:pt>
                <c:pt idx="4">
                  <c:v>122</c:v>
                </c:pt>
                <c:pt idx="5">
                  <c:v>125</c:v>
                </c:pt>
                <c:pt idx="6">
                  <c:v>126</c:v>
                </c:pt>
                <c:pt idx="7">
                  <c:v>128</c:v>
                </c:pt>
                <c:pt idx="8">
                  <c:v>299</c:v>
                </c:pt>
                <c:pt idx="9">
                  <c:v>446</c:v>
                </c:pt>
              </c:numCache>
            </c:numRef>
          </c:val>
          <c:extLst>
            <c:ext xmlns:c16="http://schemas.microsoft.com/office/drawing/2014/chart" uri="{C3380CC4-5D6E-409C-BE32-E72D297353CC}">
              <c16:uniqueId val="{00000000-BB4B-4345-BA18-ED8DF7A7C379}"/>
            </c:ext>
          </c:extLst>
        </c:ser>
        <c:dLbls>
          <c:dLblPos val="outEnd"/>
          <c:showLegendKey val="0"/>
          <c:showVal val="1"/>
          <c:showCatName val="0"/>
          <c:showSerName val="0"/>
          <c:showPercent val="0"/>
          <c:showBubbleSize val="0"/>
        </c:dLbls>
        <c:gapWidth val="75"/>
        <c:axId val="1102015007"/>
        <c:axId val="1160767199"/>
      </c:barChart>
      <c:catAx>
        <c:axId val="110201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pl-PL"/>
          </a:p>
        </c:txPr>
        <c:crossAx val="1160767199"/>
        <c:crosses val="autoZero"/>
        <c:auto val="1"/>
        <c:lblAlgn val="ctr"/>
        <c:lblOffset val="100"/>
        <c:noMultiLvlLbl val="0"/>
      </c:catAx>
      <c:valAx>
        <c:axId val="1160767199"/>
        <c:scaling>
          <c:orientation val="minMax"/>
        </c:scaling>
        <c:delete val="1"/>
        <c:axPos val="b"/>
        <c:numFmt formatCode="General" sourceLinked="1"/>
        <c:majorTickMark val="none"/>
        <c:minorTickMark val="none"/>
        <c:tickLblPos val="nextTo"/>
        <c:crossAx val="110201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[Ale kosmos.xlsx]pivot_tables!pvt_launches_place</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a:t>
            </a:r>
            <a:r>
              <a:rPr lang="pl-PL" sz="1800" b="1">
                <a:solidFill>
                  <a:schemeClr val="bg1"/>
                </a:solidFill>
              </a:rPr>
              <a:t>p</a:t>
            </a:r>
            <a:r>
              <a:rPr lang="pl-PL" sz="1800" b="1" baseline="0">
                <a:solidFill>
                  <a:schemeClr val="bg1"/>
                </a:solidFill>
              </a:rPr>
              <a:t> Rocket Launches Locations</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pivot_tables!$G$64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pivot_tables!$F$65:$F$75</c:f>
              <c:strCache>
                <c:ptCount val="10"/>
                <c:pt idx="0">
                  <c:v>Tanegashima Space Center</c:v>
                </c:pt>
                <c:pt idx="1">
                  <c:v>Kapustin Yar</c:v>
                </c:pt>
                <c:pt idx="2">
                  <c:v>Xichang Satellite Launch Center</c:v>
                </c:pt>
                <c:pt idx="3">
                  <c:v>Jiuquan Satellite Launch Center</c:v>
                </c:pt>
                <c:pt idx="4">
                  <c:v>Kennedy Space Center</c:v>
                </c:pt>
                <c:pt idx="5">
                  <c:v>Guiana Space Centre</c:v>
                </c:pt>
                <c:pt idx="6">
                  <c:v>Vandenberg AFB</c:v>
                </c:pt>
                <c:pt idx="7">
                  <c:v>Cape Canaveral</c:v>
                </c:pt>
                <c:pt idx="8">
                  <c:v>Baikonur Cosmodrome</c:v>
                </c:pt>
                <c:pt idx="9">
                  <c:v>Plesetsk Cosmodrome</c:v>
                </c:pt>
              </c:strCache>
            </c:strRef>
          </c:cat>
          <c:val>
            <c:numRef>
              <c:f>pivot_tables!$G$65:$G$75</c:f>
              <c:numCache>
                <c:formatCode>General</c:formatCode>
                <c:ptCount val="10"/>
                <c:pt idx="0">
                  <c:v>88</c:v>
                </c:pt>
                <c:pt idx="1">
                  <c:v>112</c:v>
                </c:pt>
                <c:pt idx="2">
                  <c:v>130</c:v>
                </c:pt>
                <c:pt idx="3">
                  <c:v>143</c:v>
                </c:pt>
                <c:pt idx="4">
                  <c:v>205</c:v>
                </c:pt>
                <c:pt idx="5">
                  <c:v>314</c:v>
                </c:pt>
                <c:pt idx="6">
                  <c:v>456</c:v>
                </c:pt>
                <c:pt idx="7">
                  <c:v>706</c:v>
                </c:pt>
                <c:pt idx="8">
                  <c:v>719</c:v>
                </c:pt>
                <c:pt idx="9">
                  <c:v>1278</c:v>
                </c:pt>
              </c:numCache>
            </c:numRef>
          </c:val>
          <c:extLst>
            <c:ext xmlns:c16="http://schemas.microsoft.com/office/drawing/2014/chart" uri="{C3380CC4-5D6E-409C-BE32-E72D297353CC}">
              <c16:uniqueId val="{00000000-FCCF-4056-8019-8031C1B8BC12}"/>
            </c:ext>
          </c:extLst>
        </c:ser>
        <c:dLbls>
          <c:dLblPos val="outEnd"/>
          <c:showLegendKey val="0"/>
          <c:showVal val="1"/>
          <c:showCatName val="0"/>
          <c:showSerName val="0"/>
          <c:showPercent val="0"/>
          <c:showBubbleSize val="0"/>
        </c:dLbls>
        <c:gapWidth val="75"/>
        <c:axId val="1551657519"/>
        <c:axId val="1545781007"/>
      </c:barChart>
      <c:catAx>
        <c:axId val="155165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pl-PL"/>
          </a:p>
        </c:txPr>
        <c:crossAx val="1545781007"/>
        <c:crosses val="autoZero"/>
        <c:auto val="1"/>
        <c:lblAlgn val="ctr"/>
        <c:lblOffset val="100"/>
        <c:noMultiLvlLbl val="0"/>
      </c:catAx>
      <c:valAx>
        <c:axId val="1545781007"/>
        <c:scaling>
          <c:orientation val="minMax"/>
        </c:scaling>
        <c:delete val="1"/>
        <c:axPos val="b"/>
        <c:numFmt formatCode="General" sourceLinked="1"/>
        <c:majorTickMark val="none"/>
        <c:minorTickMark val="none"/>
        <c:tickLblPos val="nextTo"/>
        <c:crossAx val="155165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chemeClr val="bg1"/>
                </a:solidFill>
              </a:rPr>
              <a:t>Percentage Of Rocket Launches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barChart>
        <c:barDir val="bar"/>
        <c:grouping val="clustered"/>
        <c:varyColors val="0"/>
        <c:ser>
          <c:idx val="0"/>
          <c:order val="0"/>
          <c:tx>
            <c:strRef>
              <c:f>formulas!$J$2</c:f>
              <c:strCache>
                <c:ptCount val="1"/>
                <c:pt idx="0">
                  <c:v>Percentage Of Rocket Launches</c:v>
                </c:pt>
              </c:strCache>
            </c:strRef>
          </c:tx>
          <c:spPr>
            <a:solidFill>
              <a:srgbClr val="5490E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formulas!$I$3:$I$16</c:f>
              <c:strCache>
                <c:ptCount val="5"/>
                <c:pt idx="0">
                  <c:v>Japan</c:v>
                </c:pt>
                <c:pt idx="1">
                  <c:v>France</c:v>
                </c:pt>
                <c:pt idx="2">
                  <c:v>China</c:v>
                </c:pt>
                <c:pt idx="3">
                  <c:v>USA</c:v>
                </c:pt>
                <c:pt idx="4">
                  <c:v>USSR/Russia</c:v>
                </c:pt>
              </c:strCache>
            </c:strRef>
          </c:cat>
          <c:val>
            <c:numRef>
              <c:f>formulas!$J$3:$J$16</c:f>
              <c:numCache>
                <c:formatCode>0.0%</c:formatCode>
                <c:ptCount val="5"/>
                <c:pt idx="0">
                  <c:v>2.7879835746704128E-2</c:v>
                </c:pt>
                <c:pt idx="1">
                  <c:v>6.5917441106548513E-2</c:v>
                </c:pt>
                <c:pt idx="2">
                  <c:v>7.8452561054679057E-2</c:v>
                </c:pt>
                <c:pt idx="3">
                  <c:v>0.32742597795547873</c:v>
                </c:pt>
                <c:pt idx="4">
                  <c:v>0.46747352496217853</c:v>
                </c:pt>
              </c:numCache>
            </c:numRef>
          </c:val>
          <c:extLst>
            <c:ext xmlns:c16="http://schemas.microsoft.com/office/drawing/2014/chart" uri="{C3380CC4-5D6E-409C-BE32-E72D297353CC}">
              <c16:uniqueId val="{00000000-E8BB-46AA-8C4A-317529D1B73F}"/>
            </c:ext>
          </c:extLst>
        </c:ser>
        <c:dLbls>
          <c:dLblPos val="outEnd"/>
          <c:showLegendKey val="0"/>
          <c:showVal val="1"/>
          <c:showCatName val="0"/>
          <c:showSerName val="0"/>
          <c:showPercent val="0"/>
          <c:showBubbleSize val="0"/>
        </c:dLbls>
        <c:gapWidth val="75"/>
        <c:axId val="1104478848"/>
        <c:axId val="1255335552"/>
      </c:barChart>
      <c:catAx>
        <c:axId val="110447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pl-PL"/>
          </a:p>
        </c:txPr>
        <c:crossAx val="1255335552"/>
        <c:crosses val="autoZero"/>
        <c:auto val="1"/>
        <c:lblAlgn val="ctr"/>
        <c:lblOffset val="100"/>
        <c:noMultiLvlLbl val="0"/>
      </c:catAx>
      <c:valAx>
        <c:axId val="1255335552"/>
        <c:scaling>
          <c:orientation val="minMax"/>
        </c:scaling>
        <c:delete val="1"/>
        <c:axPos val="b"/>
        <c:numFmt formatCode="0.0%" sourceLinked="1"/>
        <c:majorTickMark val="none"/>
        <c:minorTickMark val="none"/>
        <c:tickLblPos val="nextTo"/>
        <c:crossAx val="1104478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Mission Success Status Percentage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pl-PL"/>
        </a:p>
      </c:txPr>
    </c:title>
    <c:autoTitleDeleted val="0"/>
    <c:plotArea>
      <c:layout/>
      <c:lineChart>
        <c:grouping val="standard"/>
        <c:varyColors val="0"/>
        <c:ser>
          <c:idx val="0"/>
          <c:order val="0"/>
          <c:tx>
            <c:strRef>
              <c:f>formulas!$F$411</c:f>
              <c:strCache>
                <c:ptCount val="1"/>
                <c:pt idx="0">
                  <c:v>Mission Success Status Percentage</c:v>
                </c:pt>
              </c:strCache>
            </c:strRef>
          </c:tx>
          <c:spPr>
            <a:ln w="31750" cap="rnd">
              <a:solidFill>
                <a:srgbClr val="5490E9"/>
              </a:solidFill>
              <a:round/>
            </a:ln>
            <a:effectLst/>
          </c:spPr>
          <c:marker>
            <c:symbol val="diamond"/>
            <c:size val="21"/>
            <c:spPr>
              <a:solidFill>
                <a:srgbClr val="5490E9"/>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formulas!$E$412:$E$425</c:f>
              <c:strCache>
                <c:ptCount val="14"/>
                <c:pt idx="0">
                  <c:v>1957-1960</c:v>
                </c:pt>
                <c:pt idx="1">
                  <c:v>1961-1965</c:v>
                </c:pt>
                <c:pt idx="2">
                  <c:v>1966-1970</c:v>
                </c:pt>
                <c:pt idx="3">
                  <c:v>1971-1975</c:v>
                </c:pt>
                <c:pt idx="4">
                  <c:v>1976-1980</c:v>
                </c:pt>
                <c:pt idx="5">
                  <c:v>1981-1985</c:v>
                </c:pt>
                <c:pt idx="6">
                  <c:v>1986-1990</c:v>
                </c:pt>
                <c:pt idx="7">
                  <c:v>1991-1995</c:v>
                </c:pt>
                <c:pt idx="8">
                  <c:v>1996-2000</c:v>
                </c:pt>
                <c:pt idx="9">
                  <c:v>2001-2005</c:v>
                </c:pt>
                <c:pt idx="10">
                  <c:v>2006-2010</c:v>
                </c:pt>
                <c:pt idx="11">
                  <c:v>2011-2015</c:v>
                </c:pt>
                <c:pt idx="12">
                  <c:v>2016-2020</c:v>
                </c:pt>
                <c:pt idx="13">
                  <c:v>2021-2022</c:v>
                </c:pt>
              </c:strCache>
            </c:strRef>
          </c:cat>
          <c:val>
            <c:numRef>
              <c:f>formulas!$F$412:$F$425</c:f>
              <c:numCache>
                <c:formatCode>0.0%</c:formatCode>
                <c:ptCount val="14"/>
                <c:pt idx="0">
                  <c:v>0.3888888888888889</c:v>
                </c:pt>
                <c:pt idx="1">
                  <c:v>0.77018633540372672</c:v>
                </c:pt>
                <c:pt idx="2">
                  <c:v>0.84200385356454721</c:v>
                </c:pt>
                <c:pt idx="3">
                  <c:v>0.91541353383458646</c:v>
                </c:pt>
                <c:pt idx="4">
                  <c:v>0.9509345794392523</c:v>
                </c:pt>
                <c:pt idx="5">
                  <c:v>0.93948126801152743</c:v>
                </c:pt>
                <c:pt idx="6">
                  <c:v>0.94498381877022652</c:v>
                </c:pt>
                <c:pt idx="7">
                  <c:v>0.91530944625407162</c:v>
                </c:pt>
                <c:pt idx="8">
                  <c:v>0.91346153846153844</c:v>
                </c:pt>
                <c:pt idx="9">
                  <c:v>0.9321266968325792</c:v>
                </c:pt>
                <c:pt idx="10">
                  <c:v>0.93133047210300424</c:v>
                </c:pt>
                <c:pt idx="11">
                  <c:v>0.93478260869565222</c:v>
                </c:pt>
                <c:pt idx="12">
                  <c:v>0.92979127134724859</c:v>
                </c:pt>
                <c:pt idx="13">
                  <c:v>0.93200000000000005</c:v>
                </c:pt>
              </c:numCache>
            </c:numRef>
          </c:val>
          <c:smooth val="0"/>
          <c:extLst>
            <c:ext xmlns:c16="http://schemas.microsoft.com/office/drawing/2014/chart" uri="{C3380CC4-5D6E-409C-BE32-E72D297353CC}">
              <c16:uniqueId val="{00000000-2210-4710-9909-C817AE0CEE82}"/>
            </c:ext>
          </c:extLst>
        </c:ser>
        <c:dLbls>
          <c:dLblPos val="ctr"/>
          <c:showLegendKey val="0"/>
          <c:showVal val="1"/>
          <c:showCatName val="0"/>
          <c:showSerName val="0"/>
          <c:showPercent val="0"/>
          <c:showBubbleSize val="0"/>
        </c:dLbls>
        <c:marker val="1"/>
        <c:smooth val="0"/>
        <c:axId val="439094832"/>
        <c:axId val="538907792"/>
      </c:lineChart>
      <c:catAx>
        <c:axId val="4390948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bg1"/>
                </a:solidFill>
                <a:latin typeface="+mn-lt"/>
                <a:ea typeface="+mn-ea"/>
                <a:cs typeface="+mn-cs"/>
              </a:defRPr>
            </a:pPr>
            <a:endParaRPr lang="pl-PL"/>
          </a:p>
        </c:txPr>
        <c:crossAx val="538907792"/>
        <c:crosses val="autoZero"/>
        <c:auto val="1"/>
        <c:lblAlgn val="ctr"/>
        <c:lblOffset val="100"/>
        <c:noMultiLvlLbl val="0"/>
      </c:catAx>
      <c:valAx>
        <c:axId val="53890779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pl-PL"/>
          </a:p>
        </c:txPr>
        <c:crossAx val="43909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485774</xdr:colOff>
      <xdr:row>101</xdr:row>
      <xdr:rowOff>104774</xdr:rowOff>
    </xdr:to>
    <xdr:sp macro="" textlink="">
      <xdr:nvSpPr>
        <xdr:cNvPr id="2" name="Rectangle 1">
          <a:extLst>
            <a:ext uri="{FF2B5EF4-FFF2-40B4-BE49-F238E27FC236}">
              <a16:creationId xmlns:a16="http://schemas.microsoft.com/office/drawing/2014/main" id="{4B19A8AA-0AD5-C53E-43FC-E547306EFBE5}"/>
            </a:ext>
          </a:extLst>
        </xdr:cNvPr>
        <xdr:cNvSpPr/>
      </xdr:nvSpPr>
      <xdr:spPr>
        <a:xfrm>
          <a:off x="0" y="0"/>
          <a:ext cx="13896974" cy="19345274"/>
        </a:xfrm>
        <a:prstGeom prst="rect">
          <a:avLst/>
        </a:prstGeom>
        <a:solidFill>
          <a:srgbClr val="10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1100"/>
            <a:t>v</a:t>
          </a:r>
        </a:p>
      </xdr:txBody>
    </xdr:sp>
    <xdr:clientData/>
  </xdr:twoCellAnchor>
  <xdr:twoCellAnchor>
    <xdr:from>
      <xdr:col>0</xdr:col>
      <xdr:colOff>0</xdr:colOff>
      <xdr:row>0</xdr:row>
      <xdr:rowOff>0</xdr:rowOff>
    </xdr:from>
    <xdr:to>
      <xdr:col>22</xdr:col>
      <xdr:colOff>514349</xdr:colOff>
      <xdr:row>5</xdr:row>
      <xdr:rowOff>114300</xdr:rowOff>
    </xdr:to>
    <xdr:sp macro="" textlink="">
      <xdr:nvSpPr>
        <xdr:cNvPr id="3" name="TextBox 2">
          <a:extLst>
            <a:ext uri="{FF2B5EF4-FFF2-40B4-BE49-F238E27FC236}">
              <a16:creationId xmlns:a16="http://schemas.microsoft.com/office/drawing/2014/main" id="{487A91F0-5EAC-AA63-5CB3-AF69BC5D8B71}"/>
            </a:ext>
          </a:extLst>
        </xdr:cNvPr>
        <xdr:cNvSpPr txBox="1"/>
      </xdr:nvSpPr>
      <xdr:spPr>
        <a:xfrm>
          <a:off x="0" y="0"/>
          <a:ext cx="13925549" cy="10668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2400" b="1">
              <a:solidFill>
                <a:schemeClr val="bg1"/>
              </a:solidFill>
            </a:rPr>
            <a:t>Space Missions From 1957 To 2022 Dashboard</a:t>
          </a:r>
        </a:p>
      </xdr:txBody>
    </xdr:sp>
    <xdr:clientData/>
  </xdr:twoCellAnchor>
  <xdr:twoCellAnchor editAs="absolute">
    <xdr:from>
      <xdr:col>1</xdr:col>
      <xdr:colOff>0</xdr:colOff>
      <xdr:row>6</xdr:row>
      <xdr:rowOff>125730</xdr:rowOff>
    </xdr:from>
    <xdr:to>
      <xdr:col>4</xdr:col>
      <xdr:colOff>511200</xdr:colOff>
      <xdr:row>11</xdr:row>
      <xdr:rowOff>171450</xdr:rowOff>
    </xdr:to>
    <xdr:grpSp>
      <xdr:nvGrpSpPr>
        <xdr:cNvPr id="6" name="Group 5">
          <a:extLst>
            <a:ext uri="{FF2B5EF4-FFF2-40B4-BE49-F238E27FC236}">
              <a16:creationId xmlns:a16="http://schemas.microsoft.com/office/drawing/2014/main" id="{BAA7575D-45B1-4B1E-9758-BFBEEB55D84C}"/>
            </a:ext>
          </a:extLst>
        </xdr:cNvPr>
        <xdr:cNvGrpSpPr>
          <a:grpSpLocks/>
        </xdr:cNvGrpSpPr>
      </xdr:nvGrpSpPr>
      <xdr:grpSpPr>
        <a:xfrm>
          <a:off x="609600" y="1268730"/>
          <a:ext cx="2340000" cy="998220"/>
          <a:chOff x="1960880" y="640080"/>
          <a:chExt cx="1866900" cy="960120"/>
        </a:xfrm>
        <a:solidFill>
          <a:srgbClr val="2E3542"/>
        </a:solidFill>
        <a:effectLst>
          <a:outerShdw blurRad="50800" dist="38100" dir="5400000" algn="t" rotWithShape="0">
            <a:prstClr val="black">
              <a:alpha val="40000"/>
            </a:prstClr>
          </a:outerShdw>
        </a:effectLst>
      </xdr:grpSpPr>
      <xdr:sp macro="" textlink="">
        <xdr:nvSpPr>
          <xdr:cNvPr id="7" name="Rectangle: Rounded Corners 6">
            <a:extLst>
              <a:ext uri="{FF2B5EF4-FFF2-40B4-BE49-F238E27FC236}">
                <a16:creationId xmlns:a16="http://schemas.microsoft.com/office/drawing/2014/main" id="{BC4A7AAE-8FA1-6814-CA8A-C5EA302537A0}"/>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p>
        </xdr:txBody>
      </xdr:sp>
      <xdr:sp macro="" textlink="pivot_tables!B3">
        <xdr:nvSpPr>
          <xdr:cNvPr id="8" name="TextBox 7">
            <a:extLst>
              <a:ext uri="{FF2B5EF4-FFF2-40B4-BE49-F238E27FC236}">
                <a16:creationId xmlns:a16="http://schemas.microsoft.com/office/drawing/2014/main" id="{68AD991A-C0A1-2052-3F29-A61B9F5031B3}"/>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5BB74-4759-445E-8689-18D0B984AFB1}" type="TxLink">
              <a:rPr lang="en-US" sz="1800" b="1" i="0" u="none" strike="noStrike">
                <a:solidFill>
                  <a:schemeClr val="bg1"/>
                </a:solidFill>
                <a:latin typeface="Calibri"/>
                <a:ea typeface="Calibri"/>
                <a:cs typeface="Calibri"/>
              </a:rPr>
              <a:pPr algn="ctr"/>
              <a:t>4627</a:t>
            </a:fld>
            <a:endParaRPr lang="en-US" sz="54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B2">
        <xdr:nvSpPr>
          <xdr:cNvPr id="9" name="TextBox 8">
            <a:extLst>
              <a:ext uri="{FF2B5EF4-FFF2-40B4-BE49-F238E27FC236}">
                <a16:creationId xmlns:a16="http://schemas.microsoft.com/office/drawing/2014/main" id="{8A86F63B-AC26-71F3-E79A-86BECADAD5E3}"/>
              </a:ext>
            </a:extLst>
          </xdr:cNvPr>
          <xdr:cNvSpPr txBox="1"/>
        </xdr:nvSpPr>
        <xdr:spPr>
          <a:xfrm>
            <a:off x="1960880" y="691035"/>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107616-966A-4E2E-B476-E7DC2A11E5C4}" type="TxLink">
              <a:rPr lang="en-US" sz="1500" b="1" i="0" u="none" strike="noStrike">
                <a:solidFill>
                  <a:schemeClr val="bg1"/>
                </a:solidFill>
                <a:latin typeface="Calibri"/>
                <a:ea typeface="Calibri"/>
                <a:cs typeface="Calibri"/>
              </a:rPr>
              <a:pPr algn="ctr"/>
              <a:t>Count Of Rocket Launches</a:t>
            </a:fld>
            <a:endParaRPr lang="en-US" sz="1500" b="1">
              <a:solidFill>
                <a:schemeClr val="bg1"/>
              </a:solidFill>
              <a:latin typeface="Calibri Light (Headings)"/>
            </a:endParaRPr>
          </a:p>
        </xdr:txBody>
      </xdr:sp>
    </xdr:grpSp>
    <xdr:clientData/>
  </xdr:twoCellAnchor>
  <xdr:twoCellAnchor editAs="absolute">
    <xdr:from>
      <xdr:col>6</xdr:col>
      <xdr:colOff>428625</xdr:colOff>
      <xdr:row>6</xdr:row>
      <xdr:rowOff>125730</xdr:rowOff>
    </xdr:from>
    <xdr:to>
      <xdr:col>10</xdr:col>
      <xdr:colOff>330225</xdr:colOff>
      <xdr:row>11</xdr:row>
      <xdr:rowOff>171450</xdr:rowOff>
    </xdr:to>
    <xdr:grpSp>
      <xdr:nvGrpSpPr>
        <xdr:cNvPr id="10" name="Group 9">
          <a:extLst>
            <a:ext uri="{FF2B5EF4-FFF2-40B4-BE49-F238E27FC236}">
              <a16:creationId xmlns:a16="http://schemas.microsoft.com/office/drawing/2014/main" id="{51CCBC7F-D517-42EB-9B7D-12BF051492F0}"/>
            </a:ext>
          </a:extLst>
        </xdr:cNvPr>
        <xdr:cNvGrpSpPr>
          <a:grpSpLocks/>
        </xdr:cNvGrpSpPr>
      </xdr:nvGrpSpPr>
      <xdr:grpSpPr>
        <a:xfrm>
          <a:off x="4086225" y="1268730"/>
          <a:ext cx="2340000" cy="998220"/>
          <a:chOff x="1960880" y="640080"/>
          <a:chExt cx="1866900" cy="960120"/>
        </a:xfrm>
        <a:solidFill>
          <a:srgbClr val="2E3542"/>
        </a:solidFill>
        <a:effectLst>
          <a:outerShdw blurRad="50800" dist="38100" dir="5400000" algn="t" rotWithShape="0">
            <a:prstClr val="black">
              <a:alpha val="40000"/>
            </a:prstClr>
          </a:outerShdw>
        </a:effectLst>
      </xdr:grpSpPr>
      <xdr:sp macro="" textlink="">
        <xdr:nvSpPr>
          <xdr:cNvPr id="11" name="Rectangle: Rounded Corners 10">
            <a:extLst>
              <a:ext uri="{FF2B5EF4-FFF2-40B4-BE49-F238E27FC236}">
                <a16:creationId xmlns:a16="http://schemas.microsoft.com/office/drawing/2014/main" id="{7459A2AE-4093-89A4-0DC6-7F088AA4750F}"/>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500"/>
          </a:p>
        </xdr:txBody>
      </xdr:sp>
      <xdr:sp macro="" textlink="pivot_tables!F5">
        <xdr:nvSpPr>
          <xdr:cNvPr id="12" name="TextBox 11">
            <a:extLst>
              <a:ext uri="{FF2B5EF4-FFF2-40B4-BE49-F238E27FC236}">
                <a16:creationId xmlns:a16="http://schemas.microsoft.com/office/drawing/2014/main" id="{C9D1D59C-995E-DD07-FE4E-298E1176759E}"/>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496BEE-8CC5-4B88-BB34-E7CC6E910CA5}" type="TxLink">
              <a:rPr lang="en-US" sz="1800" b="1" i="0" u="none" strike="noStrike">
                <a:solidFill>
                  <a:schemeClr val="bg1"/>
                </a:solidFill>
                <a:latin typeface="Calibri"/>
                <a:ea typeface="Calibri"/>
                <a:cs typeface="Calibri"/>
              </a:rPr>
              <a:pPr algn="ctr"/>
              <a:t>89,9%</a:t>
            </a:fld>
            <a:endParaRPr lang="en-US" sz="32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B2">
        <xdr:nvSpPr>
          <xdr:cNvPr id="13" name="TextBox 12">
            <a:extLst>
              <a:ext uri="{FF2B5EF4-FFF2-40B4-BE49-F238E27FC236}">
                <a16:creationId xmlns:a16="http://schemas.microsoft.com/office/drawing/2014/main" id="{D8032C86-6EE0-1A24-E454-542DB54EF602}"/>
              </a:ext>
            </a:extLst>
          </xdr:cNvPr>
          <xdr:cNvSpPr txBox="1"/>
        </xdr:nvSpPr>
        <xdr:spPr>
          <a:xfrm>
            <a:off x="1960880" y="691035"/>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1500" b="1">
                <a:solidFill>
                  <a:schemeClr val="bg1"/>
                </a:solidFill>
                <a:latin typeface="+mn-lt"/>
              </a:rPr>
              <a:t>Success</a:t>
            </a:r>
            <a:r>
              <a:rPr lang="pl-PL" sz="1500" b="1" baseline="0">
                <a:solidFill>
                  <a:schemeClr val="bg1"/>
                </a:solidFill>
                <a:latin typeface="+mn-lt"/>
              </a:rPr>
              <a:t> Missions</a:t>
            </a:r>
          </a:p>
        </xdr:txBody>
      </xdr:sp>
    </xdr:grpSp>
    <xdr:clientData/>
  </xdr:twoCellAnchor>
  <xdr:twoCellAnchor editAs="absolute">
    <xdr:from>
      <xdr:col>18</xdr:col>
      <xdr:colOff>66675</xdr:colOff>
      <xdr:row>6</xdr:row>
      <xdr:rowOff>125730</xdr:rowOff>
    </xdr:from>
    <xdr:to>
      <xdr:col>21</xdr:col>
      <xdr:colOff>577875</xdr:colOff>
      <xdr:row>11</xdr:row>
      <xdr:rowOff>171450</xdr:rowOff>
    </xdr:to>
    <xdr:grpSp>
      <xdr:nvGrpSpPr>
        <xdr:cNvPr id="18" name="Group 17">
          <a:extLst>
            <a:ext uri="{FF2B5EF4-FFF2-40B4-BE49-F238E27FC236}">
              <a16:creationId xmlns:a16="http://schemas.microsoft.com/office/drawing/2014/main" id="{944451EB-51E7-4D4C-A9F7-21B2A9F31F6D}"/>
            </a:ext>
          </a:extLst>
        </xdr:cNvPr>
        <xdr:cNvGrpSpPr>
          <a:grpSpLocks/>
        </xdr:cNvGrpSpPr>
      </xdr:nvGrpSpPr>
      <xdr:grpSpPr>
        <a:xfrm>
          <a:off x="11039475" y="1268730"/>
          <a:ext cx="2340000" cy="998220"/>
          <a:chOff x="1960880" y="640080"/>
          <a:chExt cx="1866900" cy="960120"/>
        </a:xfrm>
        <a:solidFill>
          <a:srgbClr val="2E3542"/>
        </a:solidFill>
        <a:effectLst>
          <a:outerShdw blurRad="50800" dist="38100" dir="5400000" algn="t" rotWithShape="0">
            <a:prstClr val="black">
              <a:alpha val="40000"/>
            </a:prstClr>
          </a:outerShdw>
        </a:effectLst>
      </xdr:grpSpPr>
      <xdr:sp macro="" textlink="">
        <xdr:nvSpPr>
          <xdr:cNvPr id="19" name="Rectangle: Rounded Corners 18">
            <a:extLst>
              <a:ext uri="{FF2B5EF4-FFF2-40B4-BE49-F238E27FC236}">
                <a16:creationId xmlns:a16="http://schemas.microsoft.com/office/drawing/2014/main" id="{B98DA525-2757-EB1E-0AEA-F095F3D5947C}"/>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500"/>
          </a:p>
        </xdr:txBody>
      </xdr:sp>
      <xdr:sp macro="" textlink="pivot_tables!J65">
        <xdr:nvSpPr>
          <xdr:cNvPr id="20" name="TextBox 19">
            <a:extLst>
              <a:ext uri="{FF2B5EF4-FFF2-40B4-BE49-F238E27FC236}">
                <a16:creationId xmlns:a16="http://schemas.microsoft.com/office/drawing/2014/main" id="{84B416E4-85F1-E1A3-1C06-3E2104C415DB}"/>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4F7C05-F25E-4B69-989F-5055C89C3371}" type="TxLink">
              <a:rPr lang="en-US" sz="1800" b="1" i="0" u="none" strike="noStrike">
                <a:solidFill>
                  <a:schemeClr val="bg1"/>
                </a:solidFill>
                <a:latin typeface="Calibri"/>
                <a:ea typeface="Calibri"/>
                <a:cs typeface="Calibri"/>
              </a:rPr>
              <a:pPr algn="ctr"/>
              <a:t>27,3%</a:t>
            </a:fld>
            <a:endParaRPr lang="en-US" sz="18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I65">
        <xdr:nvSpPr>
          <xdr:cNvPr id="21" name="TextBox 20">
            <a:extLst>
              <a:ext uri="{FF2B5EF4-FFF2-40B4-BE49-F238E27FC236}">
                <a16:creationId xmlns:a16="http://schemas.microsoft.com/office/drawing/2014/main" id="{D81A0EB3-1824-1265-2278-0E4A483B91F2}"/>
              </a:ext>
            </a:extLst>
          </xdr:cNvPr>
          <xdr:cNvSpPr txBox="1"/>
        </xdr:nvSpPr>
        <xdr:spPr>
          <a:xfrm>
            <a:off x="1960880" y="691035"/>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12F337-BA4B-430B-A42A-7F3182BDFB61}" type="TxLink">
              <a:rPr lang="en-US" sz="1500" b="1" i="0" u="none" strike="noStrike">
                <a:solidFill>
                  <a:schemeClr val="bg1"/>
                </a:solidFill>
                <a:latin typeface="Calibri"/>
                <a:ea typeface="Calibri"/>
                <a:cs typeface="Calibri"/>
              </a:rPr>
              <a:pPr algn="ctr"/>
              <a:t>Price Known</a:t>
            </a:fld>
            <a:endParaRPr lang="pl-PL" sz="1500" b="1" baseline="0">
              <a:solidFill>
                <a:schemeClr val="bg1"/>
              </a:solidFill>
              <a:latin typeface="+mn-lt"/>
            </a:endParaRPr>
          </a:p>
        </xdr:txBody>
      </xdr:sp>
    </xdr:grpSp>
    <xdr:clientData/>
  </xdr:twoCellAnchor>
  <xdr:twoCellAnchor>
    <xdr:from>
      <xdr:col>6</xdr:col>
      <xdr:colOff>28576</xdr:colOff>
      <xdr:row>15</xdr:row>
      <xdr:rowOff>0</xdr:rowOff>
    </xdr:from>
    <xdr:to>
      <xdr:col>21</xdr:col>
      <xdr:colOff>571500</xdr:colOff>
      <xdr:row>29</xdr:row>
      <xdr:rowOff>76200</xdr:rowOff>
    </xdr:to>
    <xdr:graphicFrame macro="">
      <xdr:nvGraphicFramePr>
        <xdr:cNvPr id="22" name="Chart 21">
          <a:extLst>
            <a:ext uri="{FF2B5EF4-FFF2-40B4-BE49-F238E27FC236}">
              <a16:creationId xmlns:a16="http://schemas.microsoft.com/office/drawing/2014/main" id="{C680C560-D40C-4506-BD2C-0099D16D2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485775</xdr:colOff>
      <xdr:row>33</xdr:row>
      <xdr:rowOff>66674</xdr:rowOff>
    </xdr:from>
    <xdr:to>
      <xdr:col>21</xdr:col>
      <xdr:colOff>523875</xdr:colOff>
      <xdr:row>49</xdr:row>
      <xdr:rowOff>76199</xdr:rowOff>
    </xdr:to>
    <xdr:graphicFrame macro="">
      <xdr:nvGraphicFramePr>
        <xdr:cNvPr id="24" name="Chart 23">
          <a:extLst>
            <a:ext uri="{FF2B5EF4-FFF2-40B4-BE49-F238E27FC236}">
              <a16:creationId xmlns:a16="http://schemas.microsoft.com/office/drawing/2014/main" id="{90CA3C7C-9FA8-4896-90F1-A37498CA5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72</xdr:row>
      <xdr:rowOff>161924</xdr:rowOff>
    </xdr:from>
    <xdr:to>
      <xdr:col>13</xdr:col>
      <xdr:colOff>419100</xdr:colOff>
      <xdr:row>92</xdr:row>
      <xdr:rowOff>190499</xdr:rowOff>
    </xdr:to>
    <xdr:graphicFrame macro="">
      <xdr:nvGraphicFramePr>
        <xdr:cNvPr id="25" name="Chart 24">
          <a:extLst>
            <a:ext uri="{FF2B5EF4-FFF2-40B4-BE49-F238E27FC236}">
              <a16:creationId xmlns:a16="http://schemas.microsoft.com/office/drawing/2014/main" id="{25BC61D5-5CE8-47EF-9B60-CD352387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76200</xdr:colOff>
      <xdr:row>72</xdr:row>
      <xdr:rowOff>161925</xdr:rowOff>
    </xdr:from>
    <xdr:to>
      <xdr:col>21</xdr:col>
      <xdr:colOff>381000</xdr:colOff>
      <xdr:row>93</xdr:row>
      <xdr:rowOff>9525</xdr:rowOff>
    </xdr:to>
    <xdr:graphicFrame macro="">
      <xdr:nvGraphicFramePr>
        <xdr:cNvPr id="26" name="Chart 25">
          <a:extLst>
            <a:ext uri="{FF2B5EF4-FFF2-40B4-BE49-F238E27FC236}">
              <a16:creationId xmlns:a16="http://schemas.microsoft.com/office/drawing/2014/main" id="{67D8C001-A7F8-45C4-9D1E-40456419F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247650</xdr:colOff>
      <xdr:row>6</xdr:row>
      <xdr:rowOff>125730</xdr:rowOff>
    </xdr:from>
    <xdr:to>
      <xdr:col>16</xdr:col>
      <xdr:colOff>149250</xdr:colOff>
      <xdr:row>11</xdr:row>
      <xdr:rowOff>171450</xdr:rowOff>
    </xdr:to>
    <xdr:grpSp>
      <xdr:nvGrpSpPr>
        <xdr:cNvPr id="4" name="Group 3">
          <a:extLst>
            <a:ext uri="{FF2B5EF4-FFF2-40B4-BE49-F238E27FC236}">
              <a16:creationId xmlns:a16="http://schemas.microsoft.com/office/drawing/2014/main" id="{D322EE2E-E24E-DFCB-FDF4-D428DCF7F7BF}"/>
            </a:ext>
          </a:extLst>
        </xdr:cNvPr>
        <xdr:cNvGrpSpPr>
          <a:grpSpLocks/>
        </xdr:cNvGrpSpPr>
      </xdr:nvGrpSpPr>
      <xdr:grpSpPr>
        <a:xfrm>
          <a:off x="7562850" y="1268730"/>
          <a:ext cx="2340000" cy="998220"/>
          <a:chOff x="1960880" y="640080"/>
          <a:chExt cx="1866900" cy="960120"/>
        </a:xfrm>
        <a:solidFill>
          <a:srgbClr val="2E3542"/>
        </a:solidFill>
        <a:effectLst>
          <a:outerShdw blurRad="50800" dist="38100" dir="5400000" algn="t" rotWithShape="0">
            <a:prstClr val="black">
              <a:alpha val="40000"/>
            </a:prstClr>
          </a:outerShdw>
        </a:effectLst>
      </xdr:grpSpPr>
      <xdr:sp macro="" textlink="">
        <xdr:nvSpPr>
          <xdr:cNvPr id="5" name="Rectangle: Rounded Corners 4">
            <a:extLst>
              <a:ext uri="{FF2B5EF4-FFF2-40B4-BE49-F238E27FC236}">
                <a16:creationId xmlns:a16="http://schemas.microsoft.com/office/drawing/2014/main" id="{BF887BD2-B132-7DFE-3883-E359BDFCDDB5}"/>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500"/>
          </a:p>
        </xdr:txBody>
      </xdr:sp>
      <xdr:sp macro="" textlink="pivot_tables!M65">
        <xdr:nvSpPr>
          <xdr:cNvPr id="28" name="TextBox 27">
            <a:extLst>
              <a:ext uri="{FF2B5EF4-FFF2-40B4-BE49-F238E27FC236}">
                <a16:creationId xmlns:a16="http://schemas.microsoft.com/office/drawing/2014/main" id="{F5F295E2-130B-16FC-DF45-05E1E36DDB51}"/>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781183-8504-4D62-AAF8-50238BC7577A}" type="TxLink">
              <a:rPr lang="en-US" sz="1800" b="1" i="0" u="none" strike="noStrike">
                <a:solidFill>
                  <a:schemeClr val="bg1"/>
                </a:solidFill>
                <a:latin typeface="Calibri"/>
                <a:ea typeface="Calibri"/>
                <a:cs typeface="Calibri"/>
              </a:rPr>
              <a:pPr algn="ctr"/>
              <a:t>162 184 700 000</a:t>
            </a:fld>
            <a:endParaRPr lang="en-US" sz="72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M64">
        <xdr:nvSpPr>
          <xdr:cNvPr id="29" name="TextBox 28">
            <a:extLst>
              <a:ext uri="{FF2B5EF4-FFF2-40B4-BE49-F238E27FC236}">
                <a16:creationId xmlns:a16="http://schemas.microsoft.com/office/drawing/2014/main" id="{05273DB8-16DC-1A88-1994-BFD333A7872E}"/>
              </a:ext>
            </a:extLst>
          </xdr:cNvPr>
          <xdr:cNvSpPr txBox="1"/>
        </xdr:nvSpPr>
        <xdr:spPr>
          <a:xfrm>
            <a:off x="1960880" y="691035"/>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B8EC6E-5DBB-40AF-BF2B-64927B1490C0}" type="TxLink">
              <a:rPr lang="en-US" sz="1500" b="1" i="0" u="none" strike="noStrike">
                <a:solidFill>
                  <a:schemeClr val="bg1"/>
                </a:solidFill>
                <a:latin typeface="Calibri"/>
                <a:ea typeface="Calibri"/>
                <a:cs typeface="Calibri"/>
              </a:rPr>
              <a:pPr algn="ctr"/>
              <a:t>Sum of Price</a:t>
            </a:fld>
            <a:endParaRPr lang="pl-PL" sz="1500" b="1" baseline="0">
              <a:solidFill>
                <a:schemeClr val="bg1"/>
              </a:solidFill>
              <a:latin typeface="+mn-lt"/>
            </a:endParaRPr>
          </a:p>
        </xdr:txBody>
      </xdr:sp>
    </xdr:grpSp>
    <xdr:clientData/>
  </xdr:twoCellAnchor>
  <xdr:twoCellAnchor>
    <xdr:from>
      <xdr:col>6</xdr:col>
      <xdr:colOff>0</xdr:colOff>
      <xdr:row>33</xdr:row>
      <xdr:rowOff>57149</xdr:rowOff>
    </xdr:from>
    <xdr:to>
      <xdr:col>13</xdr:col>
      <xdr:colOff>304800</xdr:colOff>
      <xdr:row>49</xdr:row>
      <xdr:rowOff>85724</xdr:rowOff>
    </xdr:to>
    <xdr:graphicFrame macro="">
      <xdr:nvGraphicFramePr>
        <xdr:cNvPr id="34" name="Chart 33">
          <a:extLst>
            <a:ext uri="{FF2B5EF4-FFF2-40B4-BE49-F238E27FC236}">
              <a16:creationId xmlns:a16="http://schemas.microsoft.com/office/drawing/2014/main" id="{41667182-6C57-42E9-903F-574F49890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600075</xdr:colOff>
      <xdr:row>15</xdr:row>
      <xdr:rowOff>161926</xdr:rowOff>
    </xdr:from>
    <xdr:to>
      <xdr:col>5</xdr:col>
      <xdr:colOff>314325</xdr:colOff>
      <xdr:row>38</xdr:row>
      <xdr:rowOff>9526</xdr:rowOff>
    </xdr:to>
    <mc:AlternateContent xmlns:mc="http://schemas.openxmlformats.org/markup-compatibility/2006" xmlns:a14="http://schemas.microsoft.com/office/drawing/2010/main">
      <mc:Choice Requires="a14">
        <xdr:graphicFrame macro="">
          <xdr:nvGraphicFramePr>
            <xdr:cNvPr id="35" name="Country">
              <a:extLst>
                <a:ext uri="{FF2B5EF4-FFF2-40B4-BE49-F238E27FC236}">
                  <a16:creationId xmlns:a16="http://schemas.microsoft.com/office/drawing/2014/main" id="{2B04EF08-6935-6338-B08D-7CE1876DB5F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00075" y="3019426"/>
              <a:ext cx="2762250" cy="42291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9524</xdr:colOff>
      <xdr:row>52</xdr:row>
      <xdr:rowOff>161925</xdr:rowOff>
    </xdr:from>
    <xdr:to>
      <xdr:col>22</xdr:col>
      <xdr:colOff>28575</xdr:colOff>
      <xdr:row>67</xdr:row>
      <xdr:rowOff>47625</xdr:rowOff>
    </xdr:to>
    <xdr:graphicFrame macro="">
      <xdr:nvGraphicFramePr>
        <xdr:cNvPr id="14" name="Chart 13">
          <a:extLst>
            <a:ext uri="{FF2B5EF4-FFF2-40B4-BE49-F238E27FC236}">
              <a16:creationId xmlns:a16="http://schemas.microsoft.com/office/drawing/2014/main" id="{9F96AF95-C57E-43E6-8094-3CD4C6FCF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571500</xdr:colOff>
      <xdr:row>41</xdr:row>
      <xdr:rowOff>66674</xdr:rowOff>
    </xdr:from>
    <xdr:to>
      <xdr:col>5</xdr:col>
      <xdr:colOff>295275</xdr:colOff>
      <xdr:row>99</xdr:row>
      <xdr:rowOff>171449</xdr:rowOff>
    </xdr:to>
    <xdr:sp macro="" textlink="">
      <xdr:nvSpPr>
        <xdr:cNvPr id="15" name="TextBox 14">
          <a:extLst>
            <a:ext uri="{FF2B5EF4-FFF2-40B4-BE49-F238E27FC236}">
              <a16:creationId xmlns:a16="http://schemas.microsoft.com/office/drawing/2014/main" id="{18819C9D-71AF-C412-E48A-530192367E40}"/>
            </a:ext>
          </a:extLst>
        </xdr:cNvPr>
        <xdr:cNvSpPr txBox="1"/>
      </xdr:nvSpPr>
      <xdr:spPr>
        <a:xfrm>
          <a:off x="571500" y="7877174"/>
          <a:ext cx="2771775" cy="11153775"/>
        </a:xfrm>
        <a:prstGeom prst="roundRect">
          <a:avLst/>
        </a:prstGeom>
        <a:solidFill>
          <a:srgbClr val="2E354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800" b="1">
              <a:solidFill>
                <a:schemeClr val="bg1"/>
              </a:solidFill>
            </a:rPr>
            <a:t>Insights</a:t>
          </a:r>
        </a:p>
        <a:p>
          <a:pPr algn="l"/>
          <a:r>
            <a:rPr lang="pl-PL" sz="1400">
              <a:solidFill>
                <a:schemeClr val="bg1"/>
              </a:solidFill>
            </a:rPr>
            <a:t>1. A count of rocet</a:t>
          </a:r>
          <a:r>
            <a:rPr lang="pl-PL" sz="1400" baseline="0">
              <a:solidFill>
                <a:schemeClr val="bg1"/>
              </a:solidFill>
            </a:rPr>
            <a:t> launches were growing from 1957 to 1975. In later years this trend was mainly downward.</a:t>
          </a:r>
        </a:p>
        <a:p>
          <a:pPr algn="l"/>
          <a:r>
            <a:rPr lang="pl-PL" sz="1400" baseline="0">
              <a:solidFill>
                <a:schemeClr val="bg1"/>
              </a:solidFill>
            </a:rPr>
            <a:t>From the middle of second decade of XXI century the trend was upward agian.</a:t>
          </a:r>
        </a:p>
        <a:p>
          <a:pPr algn="l"/>
          <a:r>
            <a:rPr lang="pl-PL" sz="1400">
              <a:solidFill>
                <a:schemeClr val="bg1"/>
              </a:solidFill>
            </a:rPr>
            <a:t>2. Effectiveness of space missions is now on high level. But</a:t>
          </a:r>
          <a:r>
            <a:rPr lang="pl-PL" sz="1400" baseline="0">
              <a:solidFill>
                <a:schemeClr val="bg1"/>
              </a:solidFill>
            </a:rPr>
            <a:t> in first years lots of missions were unfortunately failed.</a:t>
          </a:r>
        </a:p>
        <a:p>
          <a:pPr algn="l"/>
          <a:r>
            <a:rPr lang="pl-PL" sz="1400" baseline="0">
              <a:solidFill>
                <a:schemeClr val="bg1"/>
              </a:solidFill>
            </a:rPr>
            <a:t>3. The highest effectiveness of space missions have: Iran, Italy, France, China, USSR/Russia and United States. But we must remember that Iran and Italy have relatively low number of launches.  So in this case when we do not count these two countries the best is France with 95,4% success missions.</a:t>
          </a:r>
        </a:p>
        <a:p>
          <a:pPr algn="l"/>
          <a:r>
            <a:rPr lang="pl-PL" sz="1400" baseline="0">
              <a:solidFill>
                <a:schemeClr val="bg1"/>
              </a:solidFill>
            </a:rPr>
            <a:t>4. In the paast effectiveness of space missions had changed in the different countries. For example USSR/Russia has  approximately 94% of success missions now, but in late 50s it was 40%.</a:t>
          </a:r>
        </a:p>
        <a:p>
          <a:pPr algn="l"/>
          <a:r>
            <a:rPr lang="pl-PL" sz="1400" baseline="0">
              <a:solidFill>
                <a:schemeClr val="bg1"/>
              </a:solidFill>
            </a:rPr>
            <a:t>5. The highest number of launches had Cosmos-3m rocket, it has a retired status now. In top 10 rocket in terms of number of launches we can find only one still active rocket, this is Falcon 9, created by Space-X.</a:t>
          </a:r>
        </a:p>
        <a:p>
          <a:pPr algn="l"/>
          <a:r>
            <a:rPr lang="pl-PL" sz="1400" baseline="0">
              <a:solidFill>
                <a:schemeClr val="bg1"/>
              </a:solidFill>
            </a:rPr>
            <a:t>6. A location with highest number of launches is Plesetsk Cosmodrome in Russia, second is Baikonur (Kazakhstan) and third is Cape Canaveral in USA.</a:t>
          </a:r>
        </a:p>
        <a:p>
          <a:pPr algn="l"/>
          <a:r>
            <a:rPr lang="pl-PL" sz="1400" baseline="0">
              <a:solidFill>
                <a:schemeClr val="bg1"/>
              </a:solidFill>
            </a:rPr>
            <a:t>7. We know a price of a mission only in 27,3% of cases. It is 162 184 700 000 dollars in general. Unfortunately in rest of case we do not have any data.</a:t>
          </a:r>
        </a:p>
        <a:p>
          <a:pPr algn="l"/>
          <a:endParaRPr lang="pl-PL"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efreshedDate="45198.758136111108" createdVersion="8" refreshedVersion="8" minRefreshableVersion="3" recordCount="4627" xr:uid="{88E3B93C-33BC-45DE-B32B-8CE6B358B036}">
  <cacheSource type="worksheet">
    <worksheetSource name="tb_to_analyze"/>
  </cacheSource>
  <cacheFields count="15">
    <cacheField name="Country" numFmtId="0">
      <sharedItems count="14">
        <s v="USSR/Russia"/>
        <s v="USA"/>
        <s v="France"/>
        <s v="Italy"/>
        <s v="Europe"/>
        <s v="China"/>
        <s v="Japan"/>
        <s v="United Kingdom"/>
        <s v="India"/>
        <s v="Israel"/>
        <s v="Brazil"/>
        <s v="North Korea"/>
        <s v="South Korea"/>
        <s v="Iran"/>
      </sharedItems>
    </cacheField>
    <cacheField name="Location Name" numFmtId="0">
      <sharedItems count="46">
        <s v="Baikonur Cosmodrome"/>
        <s v="Cape Canaveral"/>
        <s v="Naval Air Station Point Mugu"/>
        <s v="Vandenberg AFB"/>
        <s v="Wallops Flight Facility"/>
        <s v="Kapustin Yar"/>
        <s v="Hammaguir"/>
        <s v="Plesetsk Cosmodrome"/>
        <s v="Uchinoura Space Center"/>
        <s v="San Marco Launch Platform"/>
        <s v="Kennedy Space Center"/>
        <s v="Woomera Range Complex"/>
        <s v="Jiuquan Satellite Launch Center"/>
        <s v="Guiana Space Centre"/>
        <s v="Tanegashima Space Center"/>
        <s v="Satish Dhawan Space Centre"/>
        <s v="Xichang Satellite Launch Center"/>
        <s v="Taiyuan Satellite Launch Center"/>
        <s v="Palmachim Airbase"/>
        <s v="Edwards AFB"/>
        <s v="Svobodny Cosmodrome"/>
        <s v="Base Aerea de Gando"/>
        <s v="Alcântara Launch Center"/>
        <s v="Barents Sea"/>
        <s v="Tonghae Satellite Launching Ground"/>
        <s v="Kiritimati Launch Area"/>
        <s v="Ronald Reagan Ballistic Missile Defense Test Site"/>
        <s v="Pacific Spaceport Complex"/>
        <s v="Yasny Cosmodrome"/>
        <s v="Semnan Space Center"/>
        <s v="Naro Space Center"/>
        <s v="Sohae Satellite Launching Station"/>
        <s v="Blue Origin Launch Site"/>
        <s v="Pacific Missile Range Facility"/>
        <s v="Vostochny Cosmodrome"/>
        <s v="Wenchang Satellite Launch Center"/>
        <s v="Mahia Peninsula"/>
        <s v="Spaceport America"/>
        <s v="Tai Rui Barge"/>
        <s v="Shahrud Missile Test Site"/>
        <s v="Mojave Air And Space Port"/>
        <s v="Boca Chica"/>
        <s v="DeBo 3 Barge"/>
        <s v="West Texas"/>
        <s v="Suborbital Pad A"/>
        <s v="Suborbital Pad B"/>
      </sharedItems>
    </cacheField>
    <cacheField name="Location Country/Area" numFmtId="0">
      <sharedItems/>
    </cacheField>
    <cacheField name="Date" numFmtId="14">
      <sharedItems containsSemiMixedTypes="0" containsNonDate="0" containsDate="1" containsString="0" minDate="1957-10-04T00:00:00" maxDate="2022-07-30T00:00:00" count="4180">
        <d v="1957-10-04T00:00:00"/>
        <d v="1957-11-03T00:00:00"/>
        <d v="1957-12-06T00:00:00"/>
        <d v="1958-02-01T00:00:00"/>
        <d v="1958-02-05T00:00:00"/>
        <d v="1958-03-05T00:00:00"/>
        <d v="1958-03-17T00:00:00"/>
        <d v="1958-03-26T00:00:00"/>
        <d v="1958-04-27T00:00:00"/>
        <d v="1958-04-28T00:00:00"/>
        <d v="1958-05-15T00:00:00"/>
        <d v="1958-05-28T00:00:00"/>
        <d v="1958-06-26T00:00:00"/>
        <d v="1958-07-25T00:00:00"/>
        <d v="1958-07-26T00:00:00"/>
        <d v="1958-08-12T00:00:00"/>
        <d v="1958-08-17T00:00:00"/>
        <d v="1958-08-22T00:00:00"/>
        <d v="1958-08-24T00:00:00"/>
        <d v="1958-08-25T00:00:00"/>
        <d v="1958-08-26T00:00:00"/>
        <d v="1958-08-29T00:00:00"/>
        <d v="1958-09-23T00:00:00"/>
        <d v="1958-09-26T00:00:00"/>
        <d v="1958-10-11T00:00:00"/>
        <d v="1958-10-23T00:00:00"/>
        <d v="1958-11-08T00:00:00"/>
        <d v="1958-12-04T00:00:00"/>
        <d v="1958-12-06T00:00:00"/>
        <d v="1958-12-18T00:00:00"/>
        <d v="1959-01-02T00:00:00"/>
        <d v="1959-02-17T00:00:00"/>
        <d v="1959-02-28T00:00:00"/>
        <d v="1959-04-13T00:00:00"/>
        <d v="1959-04-14T00:00:00"/>
        <d v="1959-06-03T00:00:00"/>
        <d v="1959-06-18T00:00:00"/>
        <d v="1959-06-22T00:00:00"/>
        <d v="1959-06-25T00:00:00"/>
        <d v="1959-08-07T00:00:00"/>
        <d v="1959-08-13T00:00:00"/>
        <d v="1959-08-19T00:00:00"/>
        <d v="1959-09-09T00:00:00"/>
        <d v="1959-09-12T00:00:00"/>
        <d v="1959-09-17T00:00:00"/>
        <d v="1959-09-18T00:00:00"/>
        <d v="1959-10-04T00:00:00"/>
        <d v="1959-11-07T00:00:00"/>
        <d v="1959-11-20T00:00:00"/>
        <d v="1959-11-26T00:00:00"/>
        <d v="1960-02-04T00:00:00"/>
        <d v="1960-02-19T00:00:00"/>
        <d v="1960-02-26T00:00:00"/>
        <d v="1960-03-11T00:00:00"/>
        <d v="1960-04-01T00:00:00"/>
        <d v="1960-04-13T00:00:00"/>
        <d v="1960-04-15T00:00:00"/>
        <d v="1960-04-16T00:00:00"/>
        <d v="1960-05-13T00:00:00"/>
        <d v="1960-05-15T00:00:00"/>
        <d v="1960-05-24T00:00:00"/>
        <d v="1960-06-22T00:00:00"/>
        <d v="1960-06-29T00:00:00"/>
        <d v="1960-07-28T00:00:00"/>
        <d v="1960-07-29T00:00:00"/>
        <d v="1960-08-10T00:00:00"/>
        <d v="1960-08-12T00:00:00"/>
        <d v="1960-08-18T00:00:00"/>
        <d v="1960-08-19T00:00:00"/>
        <d v="1960-09-13T00:00:00"/>
        <d v="1960-09-25T00:00:00"/>
        <d v="1960-10-04T00:00:00"/>
        <d v="1960-10-10T00:00:00"/>
        <d v="1960-10-11T00:00:00"/>
        <d v="1960-10-14T00:00:00"/>
        <d v="1960-10-26T00:00:00"/>
        <d v="1960-11-12T00:00:00"/>
        <d v="1960-11-21T00:00:00"/>
        <d v="1960-11-23T00:00:00"/>
        <d v="1960-11-30T00:00:00"/>
        <d v="1960-12-01T00:00:00"/>
        <d v="1960-12-04T00:00:00"/>
        <d v="1960-12-07T00:00:00"/>
        <d v="1960-12-15T00:00:00"/>
        <d v="1960-12-19T00:00:00"/>
        <d v="1960-12-20T00:00:00"/>
        <d v="1960-12-22T00:00:00"/>
        <d v="1961-01-31T00:00:00"/>
        <d v="1961-02-04T00:00:00"/>
        <d v="1961-02-12T00:00:00"/>
        <d v="1961-02-16T00:00:00"/>
        <d v="1961-02-17T00:00:00"/>
        <d v="1961-02-18T00:00:00"/>
        <d v="1961-02-21T00:00:00"/>
        <d v="1961-02-22T00:00:00"/>
        <d v="1961-03-09T00:00:00"/>
        <d v="1961-03-24T00:00:00"/>
        <d v="1961-03-25T00:00:00"/>
        <d v="1961-03-30T00:00:00"/>
        <d v="1961-04-08T00:00:00"/>
        <d v="1961-04-12T00:00:00"/>
        <d v="1961-04-25T00:00:00"/>
        <d v="1961-05-05T00:00:00"/>
        <d v="1961-06-08T00:00:00"/>
        <d v="1961-06-16T00:00:00"/>
        <d v="1961-06-29T00:00:00"/>
        <d v="1961-06-30T00:00:00"/>
        <d v="1961-07-07T00:00:00"/>
        <d v="1961-07-12T00:00:00"/>
        <d v="1961-07-21T00:00:00"/>
        <d v="1961-08-04T00:00:00"/>
        <d v="1961-08-06T00:00:00"/>
        <d v="1961-08-16T00:00:00"/>
        <d v="1961-08-23T00:00:00"/>
        <d v="1961-08-25T00:00:00"/>
        <d v="1961-08-30T00:00:00"/>
        <d v="1961-09-09T00:00:00"/>
        <d v="1961-09-12T00:00:00"/>
        <d v="1961-09-13T00:00:00"/>
        <d v="1961-09-17T00:00:00"/>
        <d v="1961-10-13T00:00:00"/>
        <d v="1961-10-21T00:00:00"/>
        <d v="1961-10-23T00:00:00"/>
        <d v="1961-10-27T00:00:00"/>
        <d v="1961-11-01T00:00:00"/>
        <d v="1961-11-05T00:00:00"/>
        <d v="1961-11-15T00:00:00"/>
        <d v="1961-11-18T00:00:00"/>
        <d v="1961-11-22T00:00:00"/>
        <d v="1961-11-29T00:00:00"/>
        <d v="1961-12-11T00:00:00"/>
        <d v="1961-12-12T00:00:00"/>
        <d v="1961-12-21T00:00:00"/>
        <d v="1961-12-22T00:00:00"/>
        <d v="1962-01-13T00:00:00"/>
        <d v="1962-01-24T00:00:00"/>
        <d v="1962-01-26T00:00:00"/>
        <d v="1962-02-08T00:00:00"/>
        <d v="1962-02-20T00:00:00"/>
        <d v="1962-02-21T00:00:00"/>
        <d v="1962-02-27T00:00:00"/>
        <d v="1962-03-07T00:00:00"/>
        <d v="1962-03-16T00:00:00"/>
        <d v="1962-04-06T00:00:00"/>
        <d v="1962-04-09T00:00:00"/>
        <d v="1962-04-18T00:00:00"/>
        <d v="1962-04-23T00:00:00"/>
        <d v="1962-04-24T00:00:00"/>
        <d v="1962-04-26T00:00:00"/>
        <d v="1962-04-29T00:00:00"/>
        <d v="1962-05-08T00:00:00"/>
        <d v="1962-05-10T00:00:00"/>
        <d v="1962-05-15T00:00:00"/>
        <d v="1962-05-24T00:00:00"/>
        <d v="1962-05-28T00:00:00"/>
        <d v="1962-05-30T00:00:00"/>
        <d v="1962-06-01T00:00:00"/>
        <d v="1962-06-02T00:00:00"/>
        <d v="1962-06-17T00:00:00"/>
        <d v="1962-06-18T00:00:00"/>
        <d v="1962-06-19T00:00:00"/>
        <d v="1962-06-23T00:00:00"/>
        <d v="1962-06-28T00:00:00"/>
        <d v="1962-06-30T00:00:00"/>
        <d v="1962-07-10T00:00:00"/>
        <d v="1962-07-18T00:00:00"/>
        <d v="1962-07-21T00:00:00"/>
        <d v="1962-07-22T00:00:00"/>
        <d v="1962-07-28T00:00:00"/>
        <d v="1962-08-02T00:00:00"/>
        <d v="1962-08-05T00:00:00"/>
        <d v="1962-08-11T00:00:00"/>
        <d v="1962-08-12T00:00:00"/>
        <d v="1962-08-18T00:00:00"/>
        <d v="1962-08-23T00:00:00"/>
        <d v="1962-08-25T00:00:00"/>
        <d v="1962-08-27T00:00:00"/>
        <d v="1962-08-29T00:00:00"/>
        <d v="1962-09-01T00:00:00"/>
        <d v="1962-09-12T00:00:00"/>
        <d v="1962-09-17T00:00:00"/>
        <d v="1962-09-18T00:00:00"/>
        <d v="1962-09-27T00:00:00"/>
        <d v="1962-09-29T00:00:00"/>
        <d v="1962-10-02T00:00:00"/>
        <d v="1962-10-03T00:00:00"/>
        <d v="1962-10-09T00:00:00"/>
        <d v="1962-10-17T00:00:00"/>
        <d v="1962-10-18T00:00:00"/>
        <d v="1962-10-20T00:00:00"/>
        <d v="1962-10-24T00:00:00"/>
        <d v="1962-10-25T00:00:00"/>
        <d v="1962-10-26T00:00:00"/>
        <d v="1962-10-27T00:00:00"/>
        <d v="1962-10-31T00:00:00"/>
        <d v="1962-11-01T00:00:00"/>
        <d v="1962-11-04T00:00:00"/>
        <d v="1962-11-05T00:00:00"/>
        <d v="1962-11-11T00:00:00"/>
        <d v="1962-11-24T00:00:00"/>
        <d v="1962-12-04T00:00:00"/>
        <d v="1962-12-13T00:00:00"/>
        <d v="1962-12-14T00:00:00"/>
        <d v="1962-12-16T00:00:00"/>
        <d v="1962-12-17T00:00:00"/>
        <d v="1962-12-19T00:00:00"/>
        <d v="1962-12-22T00:00:00"/>
        <d v="1963-01-04T00:00:00"/>
        <d v="1963-02-03T00:00:00"/>
        <d v="1963-02-19T00:00:00"/>
        <d v="1963-03-21T00:00:00"/>
        <d v="1963-04-02T00:00:00"/>
        <d v="1963-04-05T00:00:00"/>
        <d v="1963-04-06T00:00:00"/>
        <d v="1963-04-13T00:00:00"/>
        <d v="1963-04-22T00:00:00"/>
        <d v="1963-04-26T00:00:00"/>
        <d v="1963-04-28T00:00:00"/>
        <d v="1963-05-09T00:00:00"/>
        <d v="1963-05-15T00:00:00"/>
        <d v="1963-05-22T00:00:00"/>
        <d v="1963-05-24T00:00:00"/>
        <d v="1963-06-01T00:00:00"/>
        <d v="1963-06-12T00:00:00"/>
        <d v="1963-06-14T00:00:00"/>
        <d v="1963-06-16T00:00:00"/>
        <d v="1963-06-28T00:00:00"/>
        <d v="1963-07-10T00:00:00"/>
        <d v="1963-07-12T00:00:00"/>
        <d v="1963-07-19T00:00:00"/>
        <d v="1963-08-06T00:00:00"/>
        <d v="1963-08-22T00:00:00"/>
        <d v="1963-09-06T00:00:00"/>
        <d v="1963-09-27T00:00:00"/>
        <d v="1963-10-17T00:00:00"/>
        <d v="1963-10-18T00:00:00"/>
        <d v="1963-10-24T00:00:00"/>
        <d v="1963-10-25T00:00:00"/>
        <d v="1963-11-01T00:00:00"/>
        <d v="1963-11-11T00:00:00"/>
        <d v="1963-11-16T00:00:00"/>
        <d v="1963-11-27T00:00:00"/>
        <d v="1963-11-28T00:00:00"/>
        <d v="1963-12-13T00:00:00"/>
        <d v="1963-12-18T00:00:00"/>
        <d v="1963-12-19T00:00:00"/>
        <d v="1964-01-29T00:00:00"/>
        <d v="1964-01-30T00:00:00"/>
        <d v="1964-02-19T00:00:00"/>
        <d v="1964-02-25T00:00:00"/>
        <d v="1964-02-27T00:00:00"/>
        <d v="1964-03-11T00:00:00"/>
        <d v="1964-03-18T00:00:00"/>
        <d v="1964-03-21T00:00:00"/>
        <d v="1964-03-27T00:00:00"/>
        <d v="1964-04-02T00:00:00"/>
        <d v="1964-04-04T00:00:00"/>
        <d v="1964-04-08T00:00:00"/>
        <d v="1964-04-12T00:00:00"/>
        <d v="1964-04-20T00:00:00"/>
        <d v="1964-04-23T00:00:00"/>
        <d v="1964-04-25T00:00:00"/>
        <d v="1964-05-18T00:00:00"/>
        <d v="1964-05-19T00:00:00"/>
        <d v="1964-05-28T00:00:00"/>
        <d v="1964-06-04T00:00:00"/>
        <d v="1964-06-06T00:00:00"/>
        <d v="1964-06-10T00:00:00"/>
        <d v="1964-06-23T00:00:00"/>
        <d v="1964-06-30T00:00:00"/>
        <d v="1964-07-01T00:00:00"/>
        <d v="1964-07-06T00:00:00"/>
        <d v="1964-07-10T00:00:00"/>
        <d v="1964-07-15T00:00:00"/>
        <d v="1964-07-17T00:00:00"/>
        <d v="1964-07-28T00:00:00"/>
        <d v="1964-07-30T00:00:00"/>
        <d v="1964-08-14T00:00:00"/>
        <d v="1964-08-18T00:00:00"/>
        <d v="1964-08-22T00:00:00"/>
        <d v="1964-08-28T00:00:00"/>
        <d v="1964-09-01T00:00:00"/>
        <d v="1964-09-05T00:00:00"/>
        <d v="1964-09-13T00:00:00"/>
        <d v="1964-09-18T00:00:00"/>
        <d v="1964-09-23T00:00:00"/>
        <d v="1964-09-24T00:00:00"/>
        <d v="1964-10-06T00:00:00"/>
        <d v="1964-10-08T00:00:00"/>
        <d v="1964-10-12T00:00:00"/>
        <d v="1964-10-14T00:00:00"/>
        <d v="1964-10-23T00:00:00"/>
        <d v="1964-10-24T00:00:00"/>
        <d v="1964-10-28T00:00:00"/>
        <d v="1964-11-05T00:00:00"/>
        <d v="1964-11-28T00:00:00"/>
        <d v="1964-11-30T00:00:00"/>
        <d v="1964-12-01T00:00:00"/>
        <d v="1964-12-04T00:00:00"/>
        <d v="1964-12-09T00:00:00"/>
        <d v="1964-12-10T00:00:00"/>
        <d v="1964-12-11T00:00:00"/>
        <d v="1965-01-11T00:00:00"/>
        <d v="1965-01-19T00:00:00"/>
        <d v="1965-01-21T00:00:00"/>
        <d v="1965-01-23T00:00:00"/>
        <d v="1965-01-30T00:00:00"/>
        <d v="1965-02-11T00:00:00"/>
        <d v="1965-02-12T00:00:00"/>
        <d v="1965-02-16T00:00:00"/>
        <d v="1965-02-17T00:00:00"/>
        <d v="1965-02-20T00:00:00"/>
        <d v="1965-02-21T00:00:00"/>
        <d v="1965-02-22T00:00:00"/>
        <d v="1965-02-26T00:00:00"/>
        <d v="1965-03-02T00:00:00"/>
        <d v="1965-03-07T00:00:00"/>
        <d v="1965-03-12T00:00:00"/>
        <d v="1965-03-15T00:00:00"/>
        <d v="1965-03-18T00:00:00"/>
        <d v="1965-03-21T00:00:00"/>
        <d v="1965-03-23T00:00:00"/>
        <d v="1965-03-25T00:00:00"/>
        <d v="1965-04-03T00:00:00"/>
        <d v="1965-04-10T00:00:00"/>
        <d v="1965-04-17T00:00:00"/>
        <d v="1965-04-23T00:00:00"/>
        <d v="1965-04-28T00:00:00"/>
        <d v="1965-05-06T00:00:00"/>
        <d v="1965-05-07T00:00:00"/>
        <d v="1965-05-09T00:00:00"/>
        <d v="1965-05-25T00:00:00"/>
        <d v="1965-05-27T00:00:00"/>
        <d v="1965-05-28T00:00:00"/>
        <d v="1965-06-03T00:00:00"/>
        <d v="1965-06-08T00:00:00"/>
        <d v="1965-06-15T00:00:00"/>
        <d v="1965-06-18T00:00:00"/>
        <d v="1965-06-25T00:00:00"/>
        <d v="1965-07-02T00:00:00"/>
        <d v="1965-07-12T00:00:00"/>
        <d v="1965-07-13T00:00:00"/>
        <d v="1965-07-16T00:00:00"/>
        <d v="1965-07-18T00:00:00"/>
        <d v="1965-07-20T00:00:00"/>
        <d v="1965-07-23T00:00:00"/>
        <d v="1965-07-30T00:00:00"/>
        <d v="1965-08-03T00:00:00"/>
        <d v="1965-08-11T00:00:00"/>
        <d v="1965-08-14T00:00:00"/>
        <d v="1965-08-21T00:00:00"/>
        <d v="1965-08-25T00:00:00"/>
        <d v="1965-09-03T00:00:00"/>
        <d v="1965-09-09T00:00:00"/>
        <d v="1965-09-18T00:00:00"/>
        <d v="1965-09-23T00:00:00"/>
        <d v="1965-09-30T00:00:00"/>
        <d v="1965-10-04T00:00:00"/>
        <d v="1965-10-05T00:00:00"/>
        <d v="1965-10-14T00:00:00"/>
        <d v="1965-10-15T00:00:00"/>
        <d v="1965-10-16T00:00:00"/>
        <d v="1965-10-19T00:00:00"/>
        <d v="1965-10-25T00:00:00"/>
        <d v="1965-10-28T00:00:00"/>
        <d v="1965-11-02T00:00:00"/>
        <d v="1965-11-04T00:00:00"/>
        <d v="1965-11-08T00:00:00"/>
        <d v="1965-11-12T00:00:00"/>
        <d v="1965-11-16T00:00:00"/>
        <d v="1965-11-23T00:00:00"/>
        <d v="1965-11-26T00:00:00"/>
        <d v="1965-11-27T00:00:00"/>
        <d v="1965-12-03T00:00:00"/>
        <d v="1965-12-04T00:00:00"/>
        <d v="1965-12-10T00:00:00"/>
        <d v="1965-12-15T00:00:00"/>
        <d v="1965-12-17T00:00:00"/>
        <d v="1965-12-21T00:00:00"/>
        <d v="1965-12-27T00:00:00"/>
        <d v="1965-12-28T00:00:00"/>
        <d v="1966-01-07T00:00:00"/>
        <d v="1966-01-19T00:00:00"/>
        <d v="1966-01-22T00:00:00"/>
        <d v="1966-01-25T00:00:00"/>
        <d v="1966-01-31T00:00:00"/>
        <d v="1966-02-10T00:00:00"/>
        <d v="1966-02-11T00:00:00"/>
        <d v="1966-02-15T00:00:00"/>
        <d v="1966-02-17T00:00:00"/>
        <d v="1966-02-19T00:00:00"/>
        <d v="1966-02-21T00:00:00"/>
        <d v="1966-02-22T00:00:00"/>
        <d v="1966-02-26T00:00:00"/>
        <d v="1966-03-01T00:00:00"/>
        <d v="1966-03-16T00:00:00"/>
        <d v="1966-03-17T00:00:00"/>
        <d v="1966-03-18T00:00:00"/>
        <d v="1966-03-21T00:00:00"/>
        <d v="1966-03-24T00:00:00"/>
        <d v="1966-03-27T00:00:00"/>
        <d v="1966-03-30T00:00:00"/>
        <d v="1966-03-31T00:00:00"/>
        <d v="1966-04-06T00:00:00"/>
        <d v="1966-04-08T00:00:00"/>
        <d v="1966-04-19T00:00:00"/>
        <d v="1966-04-20T00:00:00"/>
        <d v="1966-04-25T00:00:00"/>
        <d v="1966-04-26T00:00:00"/>
        <d v="1966-05-06T00:00:00"/>
        <d v="1966-05-11T00:00:00"/>
        <d v="1966-05-14T00:00:00"/>
        <d v="1966-05-16T00:00:00"/>
        <d v="1966-05-17T00:00:00"/>
        <d v="1966-05-24T00:00:00"/>
        <d v="1966-05-30T00:00:00"/>
        <d v="1966-06-01T00:00:00"/>
        <d v="1966-06-03T00:00:00"/>
        <d v="1966-06-07T00:00:00"/>
        <d v="1966-06-08T00:00:00"/>
        <d v="1966-06-09T00:00:00"/>
        <d v="1966-06-16T00:00:00"/>
        <d v="1966-06-17T00:00:00"/>
        <d v="1966-06-25T00:00:00"/>
        <d v="1966-07-05T00:00:00"/>
        <d v="1966-07-06T00:00:00"/>
        <d v="1966-07-08T00:00:00"/>
        <d v="1966-07-12T00:00:00"/>
        <d v="1966-07-14T00:00:00"/>
        <d v="1966-07-18T00:00:00"/>
        <d v="1966-07-20T00:00:00"/>
        <d v="1966-07-28T00:00:00"/>
        <d v="1966-07-29T00:00:00"/>
        <d v="1966-08-08T00:00:00"/>
        <d v="1966-08-10T00:00:00"/>
        <d v="1966-08-16T00:00:00"/>
        <d v="1966-08-19T00:00:00"/>
        <d v="1966-08-24T00:00:00"/>
        <d v="1966-08-25T00:00:00"/>
        <d v="1966-08-26T00:00:00"/>
        <d v="1966-08-27T00:00:00"/>
        <d v="1966-09-12T00:00:00"/>
        <d v="1966-09-16T00:00:00"/>
        <d v="1966-09-17T00:00:00"/>
        <d v="1966-09-20T00:00:00"/>
        <d v="1966-09-26T00:00:00"/>
        <d v="1966-09-28T00:00:00"/>
        <d v="1966-10-05T00:00:00"/>
        <d v="1966-10-12T00:00:00"/>
        <d v="1966-10-14T00:00:00"/>
        <d v="1966-10-20T00:00:00"/>
        <d v="1966-10-22T00:00:00"/>
        <d v="1966-10-26T00:00:00"/>
        <d v="1966-11-02T00:00:00"/>
        <d v="1966-11-03T00:00:00"/>
        <d v="1966-11-06T00:00:00"/>
        <d v="1966-11-11T00:00:00"/>
        <d v="1966-11-12T00:00:00"/>
        <d v="1966-11-16T00:00:00"/>
        <d v="1966-11-19T00:00:00"/>
        <d v="1966-11-28T00:00:00"/>
        <d v="1966-12-03T00:00:00"/>
        <d v="1966-12-05T00:00:00"/>
        <d v="1966-12-07T00:00:00"/>
        <d v="1966-12-11T00:00:00"/>
        <d v="1966-12-12T00:00:00"/>
        <d v="1966-12-14T00:00:00"/>
        <d v="1966-12-19T00:00:00"/>
        <d v="1966-12-20T00:00:00"/>
        <d v="1966-12-21T00:00:00"/>
        <d v="1967-01-18T00:00:00"/>
        <d v="1967-01-19T00:00:00"/>
        <d v="1967-01-25T00:00:00"/>
        <d v="1967-01-27T00:00:00"/>
        <d v="1967-02-02T00:00:00"/>
        <d v="1967-02-05T00:00:00"/>
        <d v="1967-02-07T00:00:00"/>
        <d v="1967-02-08T00:00:00"/>
        <d v="1967-02-14T00:00:00"/>
        <d v="1967-02-15T00:00:00"/>
        <d v="1967-02-24T00:00:00"/>
        <d v="1967-02-27T00:00:00"/>
        <d v="1967-02-28T00:00:00"/>
        <d v="1967-03-03T00:00:00"/>
        <d v="1967-03-10T00:00:00"/>
        <d v="1967-03-13T00:00:00"/>
        <d v="1967-03-16T00:00:00"/>
        <d v="1967-03-21T00:00:00"/>
        <d v="1967-03-22T00:00:00"/>
        <d v="1967-03-24T00:00:00"/>
        <d v="1967-03-25T00:00:00"/>
        <d v="1967-04-03T00:00:00"/>
        <d v="1967-04-04T00:00:00"/>
        <d v="1967-04-06T00:00:00"/>
        <d v="1967-04-08T00:00:00"/>
        <d v="1967-04-12T00:00:00"/>
        <d v="1967-04-17T00:00:00"/>
        <d v="1967-04-23T00:00:00"/>
        <d v="1967-04-26T00:00:00"/>
        <d v="1967-04-27T00:00:00"/>
        <d v="1967-04-28T00:00:00"/>
        <d v="1967-05-04T00:00:00"/>
        <d v="1967-05-12T00:00:00"/>
        <d v="1967-05-15T00:00:00"/>
        <d v="1967-05-16T00:00:00"/>
        <d v="1967-05-17T00:00:00"/>
        <d v="1967-05-22T00:00:00"/>
        <d v="1967-05-24T00:00:00"/>
        <d v="1967-06-01T00:00:00"/>
        <d v="1967-06-04T00:00:00"/>
        <d v="1967-06-05T00:00:00"/>
        <d v="1967-06-08T00:00:00"/>
        <d v="1967-06-12T00:00:00"/>
        <d v="1967-06-14T00:00:00"/>
        <d v="1967-06-16T00:00:00"/>
        <d v="1967-06-17T00:00:00"/>
        <d v="1967-06-20T00:00:00"/>
        <d v="1967-06-26T00:00:00"/>
        <d v="1967-07-01T00:00:00"/>
        <d v="1967-07-04T00:00:00"/>
        <d v="1967-07-14T00:00:00"/>
        <d v="1967-07-17T00:00:00"/>
        <d v="1967-07-21T00:00:00"/>
        <d v="1967-07-27T00:00:00"/>
        <d v="1967-07-31T00:00:00"/>
        <d v="1967-08-01T00:00:00"/>
        <d v="1967-08-08T00:00:00"/>
        <d v="1967-08-09T00:00:00"/>
        <d v="1967-08-16T00:00:00"/>
        <d v="1967-08-24T00:00:00"/>
        <d v="1967-08-31T00:00:00"/>
        <d v="1967-09-01T00:00:00"/>
        <d v="1967-09-08T00:00:00"/>
        <d v="1967-09-11T00:00:00"/>
        <d v="1967-09-12T00:00:00"/>
        <d v="1967-09-16T00:00:00"/>
        <d v="1967-09-19T00:00:00"/>
        <d v="1967-09-22T00:00:00"/>
        <d v="1967-09-26T00:00:00"/>
        <d v="1967-09-27T00:00:00"/>
        <d v="1967-10-03T00:00:00"/>
        <d v="1967-10-11T00:00:00"/>
        <d v="1967-10-12T00:00:00"/>
        <d v="1967-10-16T00:00:00"/>
        <d v="1967-10-18T00:00:00"/>
        <d v="1967-10-22T00:00:00"/>
        <d v="1967-10-24T00:00:00"/>
        <d v="1967-10-25T00:00:00"/>
        <d v="1967-10-27T00:00:00"/>
        <d v="1967-10-28T00:00:00"/>
        <d v="1967-10-30T00:00:00"/>
        <d v="1967-11-03T00:00:00"/>
        <d v="1967-11-05T00:00:00"/>
        <d v="1967-11-07T00:00:00"/>
        <d v="1967-11-09T00:00:00"/>
        <d v="1967-11-21T00:00:00"/>
        <d v="1967-11-22T00:00:00"/>
        <d v="1967-11-23T00:00:00"/>
        <d v="1967-11-25T00:00:00"/>
        <d v="1967-11-29T00:00:00"/>
        <d v="1967-12-03T00:00:00"/>
        <d v="1967-12-05T00:00:00"/>
        <d v="1967-12-16T00:00:00"/>
        <d v="1967-12-19T00:00:00"/>
        <d v="1967-12-26T00:00:00"/>
        <d v="1967-12-27T00:00:00"/>
        <d v="1968-01-07T00:00:00"/>
        <d v="1968-01-16T00:00:00"/>
        <d v="1968-01-18T00:00:00"/>
        <d v="1968-01-19T00:00:00"/>
        <d v="1968-01-22T00:00:00"/>
        <d v="1968-02-06T00:00:00"/>
        <d v="1968-02-07T00:00:00"/>
        <d v="1968-02-20T00:00:00"/>
        <d v="1968-03-02T00:00:00"/>
        <d v="1968-03-04T00:00:00"/>
        <d v="1968-03-05T00:00:00"/>
        <d v="1968-03-06T00:00:00"/>
        <d v="1968-03-13T00:00:00"/>
        <d v="1968-03-14T00:00:00"/>
        <d v="1968-03-16T00:00:00"/>
        <d v="1968-03-21T00:00:00"/>
        <d v="1968-03-22T00:00:00"/>
        <d v="1968-03-28T00:00:00"/>
        <d v="1968-04-03T00:00:00"/>
        <d v="1968-04-04T00:00:00"/>
        <d v="1968-04-06T00:00:00"/>
        <d v="1968-04-07T00:00:00"/>
        <d v="1968-04-09T00:00:00"/>
        <d v="1968-04-14T00:00:00"/>
        <d v="1968-04-15T00:00:00"/>
        <d v="1968-04-17T00:00:00"/>
        <d v="1968-04-18T00:00:00"/>
        <d v="1968-04-20T00:00:00"/>
        <d v="1968-04-21T00:00:00"/>
        <d v="1968-04-22T00:00:00"/>
        <d v="1968-04-24T00:00:00"/>
        <d v="1968-04-25T00:00:00"/>
        <d v="1968-04-26T00:00:00"/>
        <d v="1968-05-07T00:00:00"/>
        <d v="1968-05-24T00:00:00"/>
        <d v="1968-05-30T00:00:00"/>
        <d v="1968-06-01T00:00:00"/>
        <d v="1968-06-04T00:00:00"/>
        <d v="1968-06-05T00:00:00"/>
        <d v="1968-06-11T00:00:00"/>
        <d v="1968-06-12T00:00:00"/>
        <d v="1968-06-13T00:00:00"/>
        <d v="1968-06-15T00:00:00"/>
        <d v="1968-06-18T00:00:00"/>
        <d v="1968-06-21T00:00:00"/>
        <d v="1968-06-26T00:00:00"/>
        <d v="1968-07-05T00:00:00"/>
        <d v="1968-07-10T00:00:00"/>
        <d v="1968-07-11T00:00:00"/>
        <d v="1968-07-16T00:00:00"/>
        <d v="1968-07-18T00:00:00"/>
        <d v="1968-07-30T00:00:00"/>
        <d v="1968-08-06T00:00:00"/>
        <d v="1968-08-09T00:00:00"/>
        <d v="1968-08-10T00:00:00"/>
        <d v="1968-08-16T00:00:00"/>
        <d v="1968-08-27T00:00:00"/>
        <d v="1968-08-28T00:00:00"/>
        <d v="1968-09-05T00:00:00"/>
        <d v="1968-09-14T00:00:00"/>
        <d v="1968-09-16T00:00:00"/>
        <d v="1968-09-20T00:00:00"/>
        <d v="1968-09-23T00:00:00"/>
        <d v="1968-09-26T00:00:00"/>
        <d v="1968-10-02T00:00:00"/>
        <d v="1968-10-03T00:00:00"/>
        <d v="1968-10-05T00:00:00"/>
        <d v="1968-10-07T00:00:00"/>
        <d v="1968-10-11T00:00:00"/>
        <d v="1968-10-19T00:00:00"/>
        <d v="1968-10-20T00:00:00"/>
        <d v="1968-10-25T00:00:00"/>
        <d v="1968-10-26T00:00:00"/>
        <d v="1968-10-30T00:00:00"/>
        <d v="1968-10-31T00:00:00"/>
        <d v="1968-11-01T00:00:00"/>
        <d v="1968-11-06T00:00:00"/>
        <d v="1968-11-10T00:00:00"/>
        <d v="1968-11-13T00:00:00"/>
        <d v="1968-11-16T00:00:00"/>
        <d v="1968-11-21T00:00:00"/>
        <d v="1968-11-29T00:00:00"/>
        <d v="1968-11-30T00:00:00"/>
        <d v="1968-12-03T00:00:00"/>
        <d v="1968-12-04T00:00:00"/>
        <d v="1968-12-07T00:00:00"/>
        <d v="1968-12-10T00:00:00"/>
        <d v="1968-12-14T00:00:00"/>
        <d v="1968-12-16T00:00:00"/>
        <d v="1968-12-19T00:00:00"/>
        <d v="1968-12-21T00:00:00"/>
        <d v="1968-12-26T00:00:00"/>
        <d v="1969-01-05T00:00:00"/>
        <d v="1969-01-10T00:00:00"/>
        <d v="1969-01-12T00:00:00"/>
        <d v="1969-01-14T00:00:00"/>
        <d v="1969-01-15T00:00:00"/>
        <d v="1969-01-20T00:00:00"/>
        <d v="1969-01-22T00:00:00"/>
        <d v="1969-01-23T00:00:00"/>
        <d v="1969-01-25T00:00:00"/>
        <d v="1969-02-01T00:00:00"/>
        <d v="1969-02-07T00:00:00"/>
        <d v="1969-02-09T00:00:00"/>
        <d v="1969-02-19T00:00:00"/>
        <d v="1969-02-21T00:00:00"/>
        <d v="1969-02-25T00:00:00"/>
        <d v="1969-02-26T00:00:00"/>
        <d v="1969-03-03T00:00:00"/>
        <d v="1969-03-04T00:00:00"/>
        <d v="1969-03-05T00:00:00"/>
        <d v="1969-03-06T00:00:00"/>
        <d v="1969-03-15T00:00:00"/>
        <d v="1969-03-17T00:00:00"/>
        <d v="1969-03-18T00:00:00"/>
        <d v="1969-03-22T00:00:00"/>
        <d v="1969-03-24T00:00:00"/>
        <d v="1969-03-26T00:00:00"/>
        <d v="1969-03-27T00:00:00"/>
        <d v="1969-03-28T00:00:00"/>
        <d v="1969-04-02T00:00:00"/>
        <d v="1969-04-04T00:00:00"/>
        <d v="1969-04-09T00:00:00"/>
        <d v="1969-04-11T00:00:00"/>
        <d v="1969-04-13T00:00:00"/>
        <d v="1969-04-15T00:00:00"/>
        <d v="1969-04-23T00:00:00"/>
        <d v="1969-05-13T00:00:00"/>
        <d v="1969-05-18T00:00:00"/>
        <d v="1969-05-20T00:00:00"/>
        <d v="1969-05-23T00:00:00"/>
        <d v="1969-05-27T00:00:00"/>
        <d v="1969-05-29T00:00:00"/>
        <d v="1969-06-03T00:00:00"/>
        <d v="1969-06-12T00:00:00"/>
        <d v="1969-06-14T00:00:00"/>
        <d v="1969-06-15T00:00:00"/>
        <d v="1969-06-24T00:00:00"/>
        <d v="1969-06-27T00:00:00"/>
        <d v="1969-07-03T00:00:00"/>
        <d v="1969-07-10T00:00:00"/>
        <d v="1969-07-16T00:00:00"/>
        <d v="1969-07-22T00:00:00"/>
        <d v="1969-07-23T00:00:00"/>
        <d v="1969-08-06T00:00:00"/>
        <d v="1969-08-07T00:00:00"/>
        <d v="1969-08-12T00:00:00"/>
        <d v="1969-08-13T00:00:00"/>
        <d v="1969-08-16T00:00:00"/>
        <d v="1969-08-19T00:00:00"/>
        <d v="1969-08-22T00:00:00"/>
        <d v="1969-08-23T00:00:00"/>
        <d v="1969-08-29T00:00:00"/>
        <d v="1969-09-02T00:00:00"/>
        <d v="1969-09-15T00:00:00"/>
        <d v="1969-09-18T00:00:00"/>
        <d v="1969-09-22T00:00:00"/>
        <d v="1969-09-23T00:00:00"/>
        <d v="1969-09-24T00:00:00"/>
        <d v="1969-10-06T00:00:00"/>
        <d v="1969-10-11T00:00:00"/>
        <d v="1969-10-12T00:00:00"/>
        <d v="1969-10-13T00:00:00"/>
        <d v="1969-10-14T00:00:00"/>
        <d v="1969-10-17T00:00:00"/>
        <d v="1969-10-18T00:00:00"/>
        <d v="1969-10-21T00:00:00"/>
        <d v="1969-10-22T00:00:00"/>
        <d v="1969-10-24T00:00:00"/>
        <d v="1969-11-01T00:00:00"/>
        <d v="1969-11-04T00:00:00"/>
        <d v="1969-11-12T00:00:00"/>
        <d v="1969-11-14T00:00:00"/>
        <d v="1969-11-15T00:00:00"/>
        <d v="1969-11-16T00:00:00"/>
        <d v="1969-11-24T00:00:00"/>
        <d v="1969-11-28T00:00:00"/>
        <d v="1969-12-03T00:00:00"/>
        <d v="1969-12-11T00:00:00"/>
        <d v="1969-12-20T00:00:00"/>
        <d v="1969-12-23T00:00:00"/>
        <d v="1969-12-25T00:00:00"/>
        <d v="1969-12-27T00:00:00"/>
        <d v="1970-01-09T00:00:00"/>
        <d v="1970-01-14T00:00:00"/>
        <d v="1970-01-15T00:00:00"/>
        <d v="1970-01-16T00:00:00"/>
        <d v="1970-01-20T00:00:00"/>
        <d v="1970-01-21T00:00:00"/>
        <d v="1970-01-30T00:00:00"/>
        <d v="1970-02-06T00:00:00"/>
        <d v="1970-02-10T00:00:00"/>
        <d v="1970-02-11T00:00:00"/>
        <d v="1970-02-17T00:00:00"/>
        <d v="1970-02-27T00:00:00"/>
        <d v="1970-03-04T00:00:00"/>
        <d v="1970-03-10T00:00:00"/>
        <d v="1970-03-13T00:00:00"/>
        <d v="1970-03-17T00:00:00"/>
        <d v="1970-03-18T00:00:00"/>
        <d v="1970-03-27T00:00:00"/>
        <d v="1970-04-03T00:00:00"/>
        <d v="1970-04-07T00:00:00"/>
        <d v="1970-04-08T00:00:00"/>
        <d v="1970-04-11T00:00:00"/>
        <d v="1970-04-15T00:00:00"/>
        <d v="1970-04-23T00:00:00"/>
        <d v="1970-04-24T00:00:00"/>
        <d v="1970-04-25T00:00:00"/>
        <d v="1970-04-28T00:00:00"/>
        <d v="1970-05-12T00:00:00"/>
        <d v="1970-05-20T00:00:00"/>
        <d v="1970-05-22T00:00:00"/>
        <d v="1970-06-01T00:00:00"/>
        <d v="1970-06-10T00:00:00"/>
        <d v="1970-06-12T00:00:00"/>
        <d v="1970-06-13T00:00:00"/>
        <d v="1970-06-17T00:00:00"/>
        <d v="1970-06-19T00:00:00"/>
        <d v="1970-06-23T00:00:00"/>
        <d v="1970-06-25T00:00:00"/>
        <d v="1970-06-26T00:00:00"/>
        <d v="1970-06-27T00:00:00"/>
        <d v="1970-07-07T00:00:00"/>
        <d v="1970-07-09T00:00:00"/>
        <d v="1970-07-21T00:00:00"/>
        <d v="1970-07-28T00:00:00"/>
        <d v="1970-07-31T00:00:00"/>
        <d v="1970-08-07T00:00:00"/>
        <d v="1970-08-10T00:00:00"/>
        <d v="1970-08-17T00:00:00"/>
        <d v="1970-08-18T00:00:00"/>
        <d v="1970-08-19T00:00:00"/>
        <d v="1970-08-20T00:00:00"/>
        <d v="1970-08-22T00:00:00"/>
        <d v="1970-08-29T00:00:00"/>
        <d v="1970-09-01T00:00:00"/>
        <d v="1970-09-08T00:00:00"/>
        <d v="1970-09-12T00:00:00"/>
        <d v="1970-09-16T00:00:00"/>
        <d v="1970-09-17T00:00:00"/>
        <d v="1970-09-22T00:00:00"/>
        <d v="1970-09-25T00:00:00"/>
        <d v="1970-09-29T00:00:00"/>
        <d v="1970-10-01T00:00:00"/>
        <d v="1970-10-03T00:00:00"/>
        <d v="1970-10-08T00:00:00"/>
        <d v="1970-10-09T00:00:00"/>
        <d v="1970-10-12T00:00:00"/>
        <d v="1970-10-14T00:00:00"/>
        <d v="1970-10-15T00:00:00"/>
        <d v="1970-10-16T00:00:00"/>
        <d v="1970-10-20T00:00:00"/>
        <d v="1970-10-23T00:00:00"/>
        <d v="1970-10-30T00:00:00"/>
        <d v="1970-11-02T00:00:00"/>
        <d v="1970-11-06T00:00:00"/>
        <d v="1970-11-10T00:00:00"/>
        <d v="1970-11-11T00:00:00"/>
        <d v="1970-11-17T00:00:00"/>
        <d v="1970-11-24T00:00:00"/>
        <d v="1970-11-27T00:00:00"/>
        <d v="1970-11-30T00:00:00"/>
        <d v="1970-12-02T00:00:00"/>
        <d v="1970-12-03T00:00:00"/>
        <d v="1970-12-10T00:00:00"/>
        <d v="1970-12-12T00:00:00"/>
        <d v="1970-12-15T00:00:00"/>
        <d v="1970-12-16T00:00:00"/>
        <d v="1970-12-18T00:00:00"/>
        <d v="1970-12-22T00:00:00"/>
        <d v="1970-12-25T00:00:00"/>
        <d v="1971-01-12T00:00:00"/>
        <d v="1971-01-14T00:00:00"/>
        <d v="1971-01-20T00:00:00"/>
        <d v="1971-01-21T00:00:00"/>
        <d v="1971-01-26T00:00:00"/>
        <d v="1971-01-31T00:00:00"/>
        <d v="1971-02-09T00:00:00"/>
        <d v="1971-02-16T00:00:00"/>
        <d v="1971-02-17T00:00:00"/>
        <d v="1971-02-18T00:00:00"/>
        <d v="1971-02-21T00:00:00"/>
        <d v="1971-02-25T00:00:00"/>
        <d v="1971-02-26T00:00:00"/>
        <d v="1971-03-03T00:00:00"/>
        <d v="1971-03-04T00:00:00"/>
        <d v="1971-03-05T00:00:00"/>
        <d v="1971-03-18T00:00:00"/>
        <d v="1971-03-21T00:00:00"/>
        <d v="1971-03-23T00:00:00"/>
        <d v="1971-03-27T00:00:00"/>
        <d v="1971-04-01T00:00:00"/>
        <d v="1971-04-02T00:00:00"/>
        <d v="1971-04-07T00:00:00"/>
        <d v="1971-04-14T00:00:00"/>
        <d v="1971-04-15T00:00:00"/>
        <d v="1971-04-17T00:00:00"/>
        <d v="1971-04-19T00:00:00"/>
        <d v="1971-04-22T00:00:00"/>
        <d v="1971-04-24T00:00:00"/>
        <d v="1971-04-28T00:00:00"/>
        <d v="1971-05-05T00:00:00"/>
        <d v="1971-05-06T00:00:00"/>
        <d v="1971-05-07T00:00:00"/>
        <d v="1971-05-09T00:00:00"/>
        <d v="1971-05-10T00:00:00"/>
        <d v="1971-05-18T00:00:00"/>
        <d v="1971-05-19T00:00:00"/>
        <d v="1971-05-22T00:00:00"/>
        <d v="1971-05-27T00:00:00"/>
        <d v="1971-05-28T00:00:00"/>
        <d v="1971-05-29T00:00:00"/>
        <d v="1971-05-30T00:00:00"/>
        <d v="1971-06-04T00:00:00"/>
        <d v="1971-06-06T00:00:00"/>
        <d v="1971-06-11T00:00:00"/>
        <d v="1971-06-12T00:00:00"/>
        <d v="1971-06-15T00:00:00"/>
        <d v="1971-06-24T00:00:00"/>
        <d v="1971-06-25T00:00:00"/>
        <d v="1971-06-26T00:00:00"/>
        <d v="1971-07-16T00:00:00"/>
        <d v="1971-07-20T00:00:00"/>
        <d v="1971-07-22T00:00:00"/>
        <d v="1971-07-23T00:00:00"/>
        <d v="1971-07-26T00:00:00"/>
        <d v="1971-07-28T00:00:00"/>
        <d v="1971-07-30T00:00:00"/>
        <d v="1971-08-03T00:00:00"/>
        <d v="1971-08-05T00:00:00"/>
        <d v="1971-08-07T00:00:00"/>
        <d v="1971-08-08T00:00:00"/>
        <d v="1971-08-12T00:00:00"/>
        <d v="1971-08-19T00:00:00"/>
        <d v="1971-08-27T00:00:00"/>
        <d v="1971-09-02T00:00:00"/>
        <d v="1971-09-07T00:00:00"/>
        <d v="1971-09-10T00:00:00"/>
        <d v="1971-09-14T00:00:00"/>
        <d v="1971-09-21T00:00:00"/>
        <d v="1971-09-24T00:00:00"/>
        <d v="1971-09-28T00:00:00"/>
        <d v="1971-09-29T00:00:00"/>
        <d v="1971-10-07T00:00:00"/>
        <d v="1971-10-13T00:00:00"/>
        <d v="1971-10-14T00:00:00"/>
        <d v="1971-10-19T00:00:00"/>
        <d v="1971-10-23T00:00:00"/>
        <d v="1971-10-28T00:00:00"/>
        <d v="1971-11-02T00:00:00"/>
        <d v="1971-11-03T00:00:00"/>
        <d v="1971-11-04T00:00:00"/>
        <d v="1971-11-15T00:00:00"/>
        <d v="1971-11-17T00:00:00"/>
        <d v="1971-11-19T00:00:00"/>
        <d v="1971-11-20T00:00:00"/>
        <d v="1971-11-24T00:00:00"/>
        <d v="1971-11-29T00:00:00"/>
        <d v="1971-11-30T00:00:00"/>
        <d v="1971-12-02T00:00:00"/>
        <d v="1971-12-03T00:00:00"/>
        <d v="1971-12-04T00:00:00"/>
        <d v="1971-12-05T00:00:00"/>
        <d v="1971-12-06T00:00:00"/>
        <d v="1971-12-10T00:00:00"/>
        <d v="1971-12-15T00:00:00"/>
        <d v="1971-12-16T00:00:00"/>
        <d v="1971-12-17T00:00:00"/>
        <d v="1971-12-19T00:00:00"/>
        <d v="1971-12-20T00:00:00"/>
        <d v="1971-12-25T00:00:00"/>
        <d v="1971-12-27T00:00:00"/>
        <d v="1971-12-29T00:00:00"/>
        <d v="1972-01-12T00:00:00"/>
        <d v="1972-01-20T00:00:00"/>
        <d v="1972-01-23T00:00:00"/>
        <d v="1972-01-25T00:00:00"/>
        <d v="1972-02-03T00:00:00"/>
        <d v="1972-02-08T00:00:00"/>
        <d v="1972-02-14T00:00:00"/>
        <d v="1972-02-16T00:00:00"/>
        <d v="1972-02-25T00:00:00"/>
        <d v="1972-03-01T00:00:00"/>
        <d v="1972-03-03T00:00:00"/>
        <d v="1972-03-04T00:00:00"/>
        <d v="1972-03-15T00:00:00"/>
        <d v="1972-03-17T00:00:00"/>
        <d v="1972-03-22T00:00:00"/>
        <d v="1972-03-25T00:00:00"/>
        <d v="1972-03-27T00:00:00"/>
        <d v="1972-03-30T00:00:00"/>
        <d v="1972-03-31T00:00:00"/>
        <d v="1972-04-03T00:00:00"/>
        <d v="1972-04-04T00:00:00"/>
        <d v="1972-04-06T00:00:00"/>
        <d v="1972-04-07T00:00:00"/>
        <d v="1972-04-11T00:00:00"/>
        <d v="1972-04-12T00:00:00"/>
        <d v="1972-04-14T00:00:00"/>
        <d v="1972-04-16T00:00:00"/>
        <d v="1972-04-21T00:00:00"/>
        <d v="1972-04-25T00:00:00"/>
        <d v="1972-05-05T00:00:00"/>
        <d v="1972-05-06T00:00:00"/>
        <d v="1972-05-17T00:00:00"/>
        <d v="1972-05-19T00:00:00"/>
        <d v="1972-05-20T00:00:00"/>
        <d v="1972-05-25T00:00:00"/>
        <d v="1972-06-09T00:00:00"/>
        <d v="1972-06-13T00:00:00"/>
        <d v="1972-06-21T00:00:00"/>
        <d v="1972-06-23T00:00:00"/>
        <d v="1972-06-29T00:00:00"/>
        <d v="1972-06-30T00:00:00"/>
        <d v="1972-07-02T00:00:00"/>
        <d v="1972-07-05T00:00:00"/>
        <d v="1972-07-06T00:00:00"/>
        <d v="1972-07-07T00:00:00"/>
        <d v="1972-07-10T00:00:00"/>
        <d v="1972-07-12T00:00:00"/>
        <d v="1972-07-13T00:00:00"/>
        <d v="1972-07-19T00:00:00"/>
        <d v="1972-07-20T00:00:00"/>
        <d v="1972-07-29T00:00:00"/>
        <d v="1972-08-02T00:00:00"/>
        <d v="1972-08-10T00:00:00"/>
        <d v="1972-08-16T00:00:00"/>
        <d v="1972-08-18T00:00:00"/>
        <d v="1972-08-19T00:00:00"/>
        <d v="1972-08-21T00:00:00"/>
        <d v="1972-08-30T00:00:00"/>
        <d v="1972-09-01T00:00:00"/>
        <d v="1972-09-02T00:00:00"/>
        <d v="1972-09-15T00:00:00"/>
        <d v="1972-09-16T00:00:00"/>
        <d v="1972-09-19T00:00:00"/>
        <d v="1972-09-29T00:00:00"/>
        <d v="1972-09-30T00:00:00"/>
        <d v="1972-10-02T00:00:00"/>
        <d v="1972-10-04T00:00:00"/>
        <d v="1972-10-05T00:00:00"/>
        <d v="1972-10-10T00:00:00"/>
        <d v="1972-10-11T00:00:00"/>
        <d v="1972-10-14T00:00:00"/>
        <d v="1972-10-17T00:00:00"/>
        <d v="1972-10-18T00:00:00"/>
        <d v="1972-10-25T00:00:00"/>
        <d v="1972-10-26T00:00:00"/>
        <d v="1972-10-31T00:00:00"/>
        <d v="1972-11-01T00:00:00"/>
        <d v="1972-11-03T00:00:00"/>
        <d v="1972-11-15T00:00:00"/>
        <d v="1972-11-23T00:00:00"/>
        <d v="1972-11-25T00:00:00"/>
        <d v="1972-11-30T00:00:00"/>
        <d v="1972-12-02T00:00:00"/>
        <d v="1972-12-12T00:00:00"/>
        <d v="1972-12-14T00:00:00"/>
        <d v="1972-12-19T00:00:00"/>
        <d v="1972-12-20T00:00:00"/>
        <d v="1972-12-21T00:00:00"/>
        <d v="1972-12-25T00:00:00"/>
        <d v="1972-12-27T00:00:00"/>
        <d v="1972-12-28T00:00:00"/>
        <d v="1973-01-11T00:00:00"/>
        <d v="1973-01-20T00:00:00"/>
        <d v="1973-01-24T00:00:00"/>
        <d v="1973-01-26T00:00:00"/>
        <d v="1973-02-01T00:00:00"/>
        <d v="1973-02-03T00:00:00"/>
        <d v="1973-02-08T00:00:00"/>
        <d v="1973-02-15T00:00:00"/>
        <d v="1973-02-28T00:00:00"/>
        <d v="1973-03-01T00:00:00"/>
        <d v="1973-03-06T00:00:00"/>
        <d v="1973-03-09T00:00:00"/>
        <d v="1973-03-20T00:00:00"/>
        <d v="1973-03-22T00:00:00"/>
        <d v="1973-04-03T00:00:00"/>
        <d v="1973-04-05T00:00:00"/>
        <d v="1973-04-06T00:00:00"/>
        <d v="1973-04-12T00:00:00"/>
        <d v="1973-04-19T00:00:00"/>
        <d v="1973-04-25T00:00:00"/>
        <d v="1973-05-05T00:00:00"/>
        <d v="1973-05-14T00:00:00"/>
        <d v="1973-05-16T00:00:00"/>
        <d v="1973-05-17T00:00:00"/>
        <d v="1973-05-18T00:00:00"/>
        <d v="1973-05-22T00:00:00"/>
        <d v="1973-05-23T00:00:00"/>
        <d v="1973-05-24T00:00:00"/>
        <d v="1973-05-25T00:00:00"/>
        <d v="1973-05-29T00:00:00"/>
        <d v="1973-06-05T00:00:00"/>
        <d v="1973-06-06T00:00:00"/>
        <d v="1973-06-08T00:00:00"/>
        <d v="1973-06-10T00:00:00"/>
        <d v="1973-06-12T00:00:00"/>
        <d v="1973-06-15T00:00:00"/>
        <d v="1973-06-20T00:00:00"/>
        <d v="1973-06-21T00:00:00"/>
        <d v="1973-06-26T00:00:00"/>
        <d v="1973-06-27T00:00:00"/>
        <d v="1973-07-04T00:00:00"/>
        <d v="1973-07-11T00:00:00"/>
        <d v="1973-07-13T00:00:00"/>
        <d v="1973-07-25T00:00:00"/>
        <d v="1973-07-28T00:00:00"/>
        <d v="1973-08-01T00:00:00"/>
        <d v="1973-08-21T00:00:00"/>
        <d v="1973-08-22T00:00:00"/>
        <d v="1973-08-23T00:00:00"/>
        <d v="1973-08-24T00:00:00"/>
        <d v="1973-08-28T00:00:00"/>
        <d v="1973-08-30T00:00:00"/>
        <d v="1973-09-06T00:00:00"/>
        <d v="1973-09-08T00:00:00"/>
        <d v="1973-09-14T00:00:00"/>
        <d v="1973-09-18T00:00:00"/>
        <d v="1973-09-21T00:00:00"/>
        <d v="1973-09-27T00:00:00"/>
        <d v="1973-10-02T00:00:00"/>
        <d v="1973-10-03T00:00:00"/>
        <d v="1973-10-06T00:00:00"/>
        <d v="1973-10-10T00:00:00"/>
        <d v="1973-10-15T00:00:00"/>
        <d v="1973-10-16T00:00:00"/>
        <d v="1973-10-19T00:00:00"/>
        <d v="1973-10-20T00:00:00"/>
        <d v="1973-10-27T00:00:00"/>
        <d v="1973-10-29T00:00:00"/>
        <d v="1973-10-30T00:00:00"/>
        <d v="1973-10-31T00:00:00"/>
        <d v="1973-11-02T00:00:00"/>
        <d v="1973-11-03T00:00:00"/>
        <d v="1973-11-10T00:00:00"/>
        <d v="1973-11-14T00:00:00"/>
        <d v="1973-11-16T00:00:00"/>
        <d v="1973-11-20T00:00:00"/>
        <d v="1973-11-21T00:00:00"/>
        <d v="1973-11-27T00:00:00"/>
        <d v="1973-11-28T00:00:00"/>
        <d v="1973-11-30T00:00:00"/>
        <d v="1973-12-04T00:00:00"/>
        <d v="1973-12-13T00:00:00"/>
        <d v="1973-12-17T00:00:00"/>
        <d v="1973-12-18T00:00:00"/>
        <d v="1973-12-19T00:00:00"/>
        <d v="1973-12-21T00:00:00"/>
        <d v="1973-12-25T00:00:00"/>
        <d v="1973-12-26T00:00:00"/>
        <d v="1973-12-27T00:00:00"/>
        <d v="1973-12-29T00:00:00"/>
        <d v="1974-01-17T00:00:00"/>
        <d v="1974-01-24T00:00:00"/>
        <d v="1974-01-29T00:00:00"/>
        <d v="1974-01-30T00:00:00"/>
        <d v="1974-02-04T00:00:00"/>
        <d v="1974-02-06T00:00:00"/>
        <d v="1974-02-11T00:00:00"/>
        <d v="1974-02-12T00:00:00"/>
        <d v="1974-02-13T00:00:00"/>
        <d v="1974-02-18T00:00:00"/>
        <d v="1974-02-27T00:00:00"/>
        <d v="1974-03-05T00:00:00"/>
        <d v="1974-03-14T00:00:00"/>
        <d v="1974-03-20T00:00:00"/>
        <d v="1974-03-23T00:00:00"/>
        <d v="1974-03-26T00:00:00"/>
        <d v="1974-04-03T00:00:00"/>
        <d v="1974-04-04T00:00:00"/>
        <d v="1974-04-10T00:00:00"/>
        <d v="1974-04-11T00:00:00"/>
        <d v="1974-04-12T00:00:00"/>
        <d v="1974-04-20T00:00:00"/>
        <d v="1974-04-24T00:00:00"/>
        <d v="1974-04-26T00:00:00"/>
        <d v="1974-04-29T00:00:00"/>
        <d v="1974-05-15T00:00:00"/>
        <d v="1974-05-17T00:00:00"/>
        <d v="1974-05-21T00:00:00"/>
        <d v="1974-05-23T00:00:00"/>
        <d v="1974-05-27T00:00:00"/>
        <d v="1974-05-29T00:00:00"/>
        <d v="1974-05-30T00:00:00"/>
        <d v="1974-06-06T00:00:00"/>
        <d v="1974-06-13T00:00:00"/>
        <d v="1974-06-18T00:00:00"/>
        <d v="1974-06-21T00:00:00"/>
        <d v="1974-06-26T00:00:00"/>
        <d v="1974-06-27T00:00:00"/>
        <d v="1974-06-29T00:00:00"/>
        <d v="1974-07-03T00:00:00"/>
        <d v="1974-07-09T00:00:00"/>
        <d v="1974-07-11T00:00:00"/>
        <d v="1974-07-12T00:00:00"/>
        <d v="1974-07-14T00:00:00"/>
        <d v="1974-07-23T00:00:00"/>
        <d v="1974-07-25T00:00:00"/>
        <d v="1974-07-26T00:00:00"/>
        <d v="1974-08-06T00:00:00"/>
        <d v="1974-08-07T00:00:00"/>
        <d v="1974-08-12T00:00:00"/>
        <d v="1974-08-14T00:00:00"/>
        <d v="1974-08-16T00:00:00"/>
        <d v="1974-08-28T00:00:00"/>
        <d v="1974-08-29T00:00:00"/>
        <d v="1974-08-30T00:00:00"/>
        <d v="1974-09-11T00:00:00"/>
        <d v="1974-09-19T00:00:00"/>
        <d v="1974-09-20T00:00:00"/>
        <d v="1974-09-26T00:00:00"/>
        <d v="1974-10-11T00:00:00"/>
        <d v="1974-10-15T00:00:00"/>
        <d v="1974-10-18T00:00:00"/>
        <d v="1974-10-22T00:00:00"/>
        <d v="1974-10-24T00:00:00"/>
        <d v="1974-10-25T00:00:00"/>
        <d v="1974-10-28T00:00:00"/>
        <d v="1974-10-29T00:00:00"/>
        <d v="1974-10-31T00:00:00"/>
        <d v="1974-11-01T00:00:00"/>
        <d v="1974-11-04T00:00:00"/>
        <d v="1974-11-05T00:00:00"/>
        <d v="1974-11-16T00:00:00"/>
        <d v="1974-11-20T00:00:00"/>
        <d v="1974-11-21T00:00:00"/>
        <d v="1974-11-27T00:00:00"/>
        <d v="1974-12-02T00:00:00"/>
        <d v="1974-12-10T00:00:00"/>
        <d v="1974-12-13T00:00:00"/>
        <d v="1974-12-17T00:00:00"/>
        <d v="1974-12-18T00:00:00"/>
        <d v="1974-12-21T00:00:00"/>
        <d v="1974-12-24T00:00:00"/>
        <d v="1974-12-26T00:00:00"/>
        <d v="1974-12-27T00:00:00"/>
        <d v="1975-01-10T00:00:00"/>
        <d v="1975-01-17T00:00:00"/>
        <d v="1975-01-21T00:00:00"/>
        <d v="1975-01-23T00:00:00"/>
        <d v="1975-01-28T00:00:00"/>
        <d v="1975-01-30T00:00:00"/>
        <d v="1975-02-05T00:00:00"/>
        <d v="1975-02-06T00:00:00"/>
        <d v="1975-02-12T00:00:00"/>
        <d v="1975-02-20T00:00:00"/>
        <d v="1975-02-24T00:00:00"/>
        <d v="1975-02-26T00:00:00"/>
        <d v="1975-02-28T00:00:00"/>
        <d v="1975-03-10T00:00:00"/>
        <d v="1975-03-12T00:00:00"/>
        <d v="1975-03-21T00:00:00"/>
        <d v="1975-03-26T00:00:00"/>
        <d v="1975-03-27T00:00:00"/>
        <d v="1975-04-01T00:00:00"/>
        <d v="1975-04-02T00:00:00"/>
        <d v="1975-04-05T00:00:00"/>
        <d v="1975-04-07T00:00:00"/>
        <d v="1975-04-08T00:00:00"/>
        <d v="1975-04-11T00:00:00"/>
        <d v="1975-04-13T00:00:00"/>
        <d v="1975-04-14T00:00:00"/>
        <d v="1975-04-16T00:00:00"/>
        <d v="1975-04-18T00:00:00"/>
        <d v="1975-04-19T00:00:00"/>
        <d v="1975-04-22T00:00:00"/>
        <d v="1975-04-24T00:00:00"/>
        <d v="1975-04-29T00:00:00"/>
        <d v="1975-05-07T00:00:00"/>
        <d v="1975-05-17T00:00:00"/>
        <d v="1975-05-20T00:00:00"/>
        <d v="1975-05-21T00:00:00"/>
        <d v="1975-05-22T00:00:00"/>
        <d v="1975-05-24T00:00:00"/>
        <d v="1975-05-25T00:00:00"/>
        <d v="1975-05-28T00:00:00"/>
        <d v="1975-05-30T00:00:00"/>
        <d v="1975-06-03T00:00:00"/>
        <d v="1975-06-05T00:00:00"/>
        <d v="1975-06-08T00:00:00"/>
        <d v="1975-06-12T00:00:00"/>
        <d v="1975-06-18T00:00:00"/>
        <d v="1975-06-20T00:00:00"/>
        <d v="1975-06-24T00:00:00"/>
        <d v="1975-06-25T00:00:00"/>
        <d v="1975-06-27T00:00:00"/>
        <d v="1975-07-03T00:00:00"/>
        <d v="1975-07-04T00:00:00"/>
        <d v="1975-07-08T00:00:00"/>
        <d v="1975-07-11T00:00:00"/>
        <d v="1975-07-15T00:00:00"/>
        <d v="1975-07-17T00:00:00"/>
        <d v="1975-07-23T00:00:00"/>
        <d v="1975-07-24T00:00:00"/>
        <d v="1975-07-26T00:00:00"/>
        <d v="1975-07-31T00:00:00"/>
        <d v="1975-08-13T00:00:00"/>
        <d v="1975-08-14T00:00:00"/>
        <d v="1975-08-20T00:00:00"/>
        <d v="1975-08-22T00:00:00"/>
        <d v="1975-08-27T00:00:00"/>
        <d v="1975-09-02T00:00:00"/>
        <d v="1975-09-05T00:00:00"/>
        <d v="1975-09-09T00:00:00"/>
        <d v="1975-09-12T00:00:00"/>
        <d v="1975-09-16T00:00:00"/>
        <d v="1975-09-17T00:00:00"/>
        <d v="1975-09-18T00:00:00"/>
        <d v="1975-09-23T00:00:00"/>
        <d v="1975-09-24T00:00:00"/>
        <d v="1975-09-25T00:00:00"/>
        <d v="1975-09-26T00:00:00"/>
        <d v="1975-09-27T00:00:00"/>
        <d v="1975-09-29T00:00:00"/>
        <d v="1975-09-30T00:00:00"/>
        <d v="1975-10-01T00:00:00"/>
        <d v="1975-10-09T00:00:00"/>
        <d v="1975-10-17T00:00:00"/>
        <d v="1975-10-29T00:00:00"/>
        <d v="1975-11-04T00:00:00"/>
        <d v="1975-11-14T00:00:00"/>
        <d v="1975-11-15T00:00:00"/>
        <d v="1975-11-16T00:00:00"/>
        <d v="1975-11-17T00:00:00"/>
        <d v="1975-11-21T00:00:00"/>
        <d v="1975-11-25T00:00:00"/>
        <d v="1975-11-28T00:00:00"/>
        <d v="1975-12-03T00:00:00"/>
        <d v="1975-12-04T00:00:00"/>
        <d v="1975-12-11T00:00:00"/>
        <d v="1975-12-12T00:00:00"/>
        <d v="1975-12-14T00:00:00"/>
        <d v="1975-12-16T00:00:00"/>
        <d v="1975-12-17T00:00:00"/>
        <d v="1975-12-19T00:00:00"/>
        <d v="1975-12-22T00:00:00"/>
        <d v="1975-12-25T00:00:00"/>
        <d v="1975-12-27T00:00:00"/>
        <d v="1976-01-06T00:00:00"/>
        <d v="1976-01-07T00:00:00"/>
        <d v="1976-01-15T00:00:00"/>
        <d v="1976-01-20T00:00:00"/>
        <d v="1976-01-22T00:00:00"/>
        <d v="1976-01-28T00:00:00"/>
        <d v="1976-01-29T00:00:00"/>
        <d v="1976-02-03T00:00:00"/>
        <d v="1976-02-04T00:00:00"/>
        <d v="1976-02-05T00:00:00"/>
        <d v="1976-02-11T00:00:00"/>
        <d v="1976-02-12T00:00:00"/>
        <d v="1976-02-16T00:00:00"/>
        <d v="1976-02-20T00:00:00"/>
        <d v="1976-02-29T00:00:00"/>
        <d v="1976-03-10T00:00:00"/>
        <d v="1976-03-11T00:00:00"/>
        <d v="1976-03-12T00:00:00"/>
        <d v="1976-03-13T00:00:00"/>
        <d v="1976-03-14T00:00:00"/>
        <d v="1976-03-16T00:00:00"/>
        <d v="1976-03-18T00:00:00"/>
        <d v="1976-03-19T00:00:00"/>
        <d v="1976-03-22T00:00:00"/>
        <d v="1976-03-26T00:00:00"/>
        <d v="1976-03-31T00:00:00"/>
        <d v="1976-04-06T00:00:00"/>
        <d v="1976-04-07T00:00:00"/>
        <d v="1976-04-09T00:00:00"/>
        <d v="1976-04-28T00:00:00"/>
        <d v="1976-04-30T00:00:00"/>
        <d v="1976-05-05T00:00:00"/>
        <d v="1976-05-08T00:00:00"/>
        <d v="1976-05-12T00:00:00"/>
        <d v="1976-05-13T00:00:00"/>
        <d v="1976-05-15T00:00:00"/>
        <d v="1976-05-18T00:00:00"/>
        <d v="1976-05-20T00:00:00"/>
        <d v="1976-05-21T00:00:00"/>
        <d v="1976-05-26T00:00:00"/>
        <d v="1976-06-02T00:00:00"/>
        <d v="1976-06-08T00:00:00"/>
        <d v="1976-06-15T00:00:00"/>
        <d v="1976-06-16T00:00:00"/>
        <d v="1976-06-19T00:00:00"/>
        <d v="1976-06-24T00:00:00"/>
        <d v="1976-06-26T00:00:00"/>
        <d v="1976-06-29T00:00:00"/>
        <d v="1976-07-01T00:00:00"/>
        <d v="1976-07-02T00:00:00"/>
        <d v="1976-07-06T00:00:00"/>
        <d v="1976-07-08T00:00:00"/>
        <d v="1976-07-14T00:00:00"/>
        <d v="1976-07-15T00:00:00"/>
        <d v="1976-07-21T00:00:00"/>
        <d v="1976-07-22T00:00:00"/>
        <d v="1976-07-23T00:00:00"/>
        <d v="1976-07-27T00:00:00"/>
        <d v="1976-07-29T00:00:00"/>
        <d v="1976-08-04T00:00:00"/>
        <d v="1976-08-06T00:00:00"/>
        <d v="1976-08-12T00:00:00"/>
        <d v="1976-08-18T00:00:00"/>
        <d v="1976-08-26T00:00:00"/>
        <d v="1976-08-27T00:00:00"/>
        <d v="1976-08-28T00:00:00"/>
        <d v="1976-08-30T00:00:00"/>
        <d v="1976-09-01T00:00:00"/>
        <d v="1976-09-03T00:00:00"/>
        <d v="1976-09-15T00:00:00"/>
        <d v="1976-09-21T00:00:00"/>
        <d v="1976-09-22T00:00:00"/>
        <d v="1976-09-24T00:00:00"/>
        <d v="1976-09-29T00:00:00"/>
        <d v="1976-10-04T00:00:00"/>
        <d v="1976-10-10T00:00:00"/>
        <d v="1976-10-14T00:00:00"/>
        <d v="1976-10-15T00:00:00"/>
        <d v="1976-10-17T00:00:00"/>
        <d v="1976-10-21T00:00:00"/>
        <d v="1976-10-22T00:00:00"/>
        <d v="1976-10-25T00:00:00"/>
        <d v="1976-10-29T00:00:00"/>
        <d v="1976-11-01T00:00:00"/>
        <d v="1976-11-10T00:00:00"/>
        <d v="1976-11-11T00:00:00"/>
        <d v="1976-11-23T00:00:00"/>
        <d v="1976-11-25T00:00:00"/>
        <d v="1976-11-26T00:00:00"/>
        <d v="1976-11-29T00:00:00"/>
        <d v="1976-12-02T00:00:00"/>
        <d v="1976-12-07T00:00:00"/>
        <d v="1976-12-09T00:00:00"/>
        <d v="1976-12-15T00:00:00"/>
        <d v="1976-12-16T00:00:00"/>
        <d v="1976-12-17T00:00:00"/>
        <d v="1976-12-19T00:00:00"/>
        <d v="1976-12-27T00:00:00"/>
        <d v="1976-12-28T00:00:00"/>
        <d v="1977-01-06T00:00:00"/>
        <d v="1977-01-20T00:00:00"/>
        <d v="1977-02-02T00:00:00"/>
        <d v="1977-02-06T00:00:00"/>
        <d v="1977-02-07T00:00:00"/>
        <d v="1977-02-09T00:00:00"/>
        <d v="1977-02-11T00:00:00"/>
        <d v="1977-02-15T00:00:00"/>
        <d v="1977-02-19T00:00:00"/>
        <d v="1977-02-21T00:00:00"/>
        <d v="1977-02-22T00:00:00"/>
        <d v="1977-02-23T00:00:00"/>
        <d v="1977-02-26T00:00:00"/>
        <d v="1977-03-03T00:00:00"/>
        <d v="1977-03-10T00:00:00"/>
        <d v="1977-03-13T00:00:00"/>
        <d v="1977-03-17T00:00:00"/>
        <d v="1977-03-24T00:00:00"/>
        <d v="1977-03-29T00:00:00"/>
        <d v="1977-04-05T00:00:00"/>
        <d v="1977-04-07T00:00:00"/>
        <d v="1977-04-11T00:00:00"/>
        <d v="1977-04-20T00:00:00"/>
        <d v="1977-04-26T00:00:00"/>
        <d v="1977-04-27T00:00:00"/>
        <d v="1977-04-28T00:00:00"/>
        <d v="1977-05-05T00:00:00"/>
        <d v="1977-05-12T00:00:00"/>
        <d v="1977-05-17T00:00:00"/>
        <d v="1977-05-19T00:00:00"/>
        <d v="1977-05-23T00:00:00"/>
        <d v="1977-05-25T00:00:00"/>
        <d v="1977-05-26T00:00:00"/>
        <d v="1977-05-30T00:00:00"/>
        <d v="1977-05-31T00:00:00"/>
        <d v="1977-06-08T00:00:00"/>
        <d v="1977-06-10T00:00:00"/>
        <d v="1977-06-16T00:00:00"/>
        <d v="1977-06-17T00:00:00"/>
        <d v="1977-06-18T00:00:00"/>
        <d v="1977-06-22T00:00:00"/>
        <d v="1977-06-23T00:00:00"/>
        <d v="1977-06-24T00:00:00"/>
        <d v="1977-06-27T00:00:00"/>
        <d v="1977-06-29T00:00:00"/>
        <d v="1977-06-30T00:00:00"/>
        <d v="1977-07-01T00:00:00"/>
        <d v="1977-07-04T00:00:00"/>
        <d v="1977-07-07T00:00:00"/>
        <d v="1977-07-08T00:00:00"/>
        <d v="1977-07-12T00:00:00"/>
        <d v="1977-07-13T00:00:00"/>
        <d v="1977-07-19T00:00:00"/>
        <d v="1977-07-20T00:00:00"/>
        <d v="1977-07-22T00:00:00"/>
        <d v="1977-07-27T00:00:00"/>
        <d v="1977-07-29T00:00:00"/>
        <d v="1977-08-03T00:00:00"/>
        <d v="1977-08-10T00:00:00"/>
        <d v="1977-08-12T00:00:00"/>
        <d v="1977-08-20T00:00:00"/>
        <d v="1977-08-24T00:00:00"/>
        <d v="1977-08-27T00:00:00"/>
        <d v="1977-08-30T00:00:00"/>
        <d v="1977-09-02T00:00:00"/>
        <d v="1977-09-05T00:00:00"/>
        <d v="1977-09-06T00:00:00"/>
        <d v="1977-09-13T00:00:00"/>
        <d v="1977-09-14T00:00:00"/>
        <d v="1977-09-16T00:00:00"/>
        <d v="1977-09-18T00:00:00"/>
        <d v="1977-09-20T00:00:00"/>
        <d v="1977-09-22T00:00:00"/>
        <d v="1977-09-23T00:00:00"/>
        <d v="1977-09-24T00:00:00"/>
        <d v="1977-09-30T00:00:00"/>
        <d v="1977-10-09T00:00:00"/>
        <d v="1977-10-11T00:00:00"/>
        <d v="1977-10-21T00:00:00"/>
        <d v="1977-10-25T00:00:00"/>
        <d v="1977-10-26T00:00:00"/>
        <d v="1977-10-28T00:00:00"/>
        <d v="1977-11-24T00:00:00"/>
        <d v="1977-11-29T00:00:00"/>
        <d v="1977-12-04T00:00:00"/>
        <d v="1977-12-08T00:00:00"/>
        <d v="1977-12-10T00:00:00"/>
        <d v="1977-12-11T00:00:00"/>
        <d v="1977-12-12T00:00:00"/>
        <d v="1977-12-13T00:00:00"/>
        <d v="1977-12-14T00:00:00"/>
        <d v="1977-12-16T00:00:00"/>
        <d v="1977-12-20T00:00:00"/>
        <d v="1977-12-21T00:00:00"/>
        <d v="1977-12-23T00:00:00"/>
        <d v="1977-12-27T00:00:00"/>
        <d v="1978-01-06T00:00:00"/>
        <d v="1978-01-07T00:00:00"/>
        <d v="1978-01-10T00:00:00"/>
        <d v="1978-01-13T00:00:00"/>
        <d v="1978-01-17T00:00:00"/>
        <d v="1978-01-24T00:00:00"/>
        <d v="1978-01-26T00:00:00"/>
        <d v="1978-01-31T00:00:00"/>
        <d v="1978-02-04T00:00:00"/>
        <d v="1978-02-08T00:00:00"/>
        <d v="1978-02-09T00:00:00"/>
        <d v="1978-02-14T00:00:00"/>
        <d v="1978-02-16T00:00:00"/>
        <d v="1978-02-17T00:00:00"/>
        <d v="1978-02-22T00:00:00"/>
        <d v="1978-02-25T00:00:00"/>
        <d v="1978-02-28T00:00:00"/>
        <d v="1978-03-02T00:00:00"/>
        <d v="1978-03-04T00:00:00"/>
        <d v="1978-03-10T00:00:00"/>
        <d v="1978-03-15T00:00:00"/>
        <d v="1978-03-16T00:00:00"/>
        <d v="1978-03-17T00:00:00"/>
        <d v="1978-03-25T00:00:00"/>
        <d v="1978-03-28T00:00:00"/>
        <d v="1978-03-30T00:00:00"/>
        <d v="1978-03-31T00:00:00"/>
        <d v="1978-04-06T00:00:00"/>
        <d v="1978-04-07T00:00:00"/>
        <d v="1978-04-15T00:00:00"/>
        <d v="1978-04-20T00:00:00"/>
        <d v="1978-05-05T00:00:00"/>
        <d v="1978-05-12T00:00:00"/>
        <d v="1978-05-13T00:00:00"/>
        <d v="1978-05-16T00:00:00"/>
        <d v="1978-05-17T00:00:00"/>
        <d v="1978-05-19T00:00:00"/>
        <d v="1978-05-20T00:00:00"/>
        <d v="1978-05-23T00:00:00"/>
        <d v="1978-06-02T00:00:00"/>
        <d v="1978-06-07T00:00:00"/>
        <d v="1978-06-10T00:00:00"/>
        <d v="1978-06-12T00:00:00"/>
        <d v="1978-06-14T00:00:00"/>
        <d v="1978-06-21T00:00:00"/>
        <d v="1978-06-27T00:00:00"/>
        <d v="1978-06-28T00:00:00"/>
        <d v="1978-06-29T00:00:00"/>
        <d v="1978-07-14T00:00:00"/>
        <d v="1978-07-27T00:00:00"/>
        <d v="1978-08-05T00:00:00"/>
        <d v="1978-08-08T00:00:00"/>
        <d v="1978-08-22T00:00:00"/>
        <d v="1978-08-29T00:00:00"/>
        <d v="1978-09-06T00:00:00"/>
        <d v="1978-09-09T00:00:00"/>
        <d v="1978-09-16T00:00:00"/>
        <d v="1978-09-19T00:00:00"/>
        <d v="1978-10-03T00:00:00"/>
        <d v="1978-10-04T00:00:00"/>
        <d v="1978-10-06T00:00:00"/>
        <d v="1978-10-07T00:00:00"/>
        <d v="1978-10-10T00:00:00"/>
        <d v="1978-10-13T00:00:00"/>
        <d v="1978-10-17T00:00:00"/>
        <d v="1978-10-24T00:00:00"/>
        <d v="1978-10-26T00:00:00"/>
        <d v="1978-10-30T00:00:00"/>
        <d v="1978-11-01T00:00:00"/>
        <d v="1978-11-13T00:00:00"/>
        <d v="1978-11-15T00:00:00"/>
        <d v="1978-11-16T00:00:00"/>
        <d v="1978-11-21T00:00:00"/>
        <d v="1978-11-28T00:00:00"/>
        <d v="1978-12-05T00:00:00"/>
        <d v="1978-12-07T00:00:00"/>
        <d v="1978-12-08T00:00:00"/>
        <d v="1978-12-11T00:00:00"/>
        <d v="1978-12-14T00:00:00"/>
        <d v="1978-12-15T00:00:00"/>
        <d v="1978-12-19T00:00:00"/>
        <d v="1978-12-20T00:00:00"/>
        <d v="1978-12-22T00:00:00"/>
        <d v="1978-12-23T00:00:00"/>
        <d v="1978-12-26T00:00:00"/>
        <d v="1978-12-28T00:00:00"/>
        <d v="1979-01-16T00:00:00"/>
        <d v="1979-01-18T00:00:00"/>
        <d v="1979-01-25T00:00:00"/>
        <d v="1979-02-06T00:00:00"/>
        <d v="1979-02-08T00:00:00"/>
        <d v="1979-02-12T00:00:00"/>
        <d v="1979-02-13T00:00:00"/>
        <d v="1979-02-24T00:00:00"/>
        <d v="1979-02-27T00:00:00"/>
        <d v="1979-03-01T00:00:00"/>
        <d v="1979-03-15T00:00:00"/>
        <d v="1979-03-16T00:00:00"/>
        <d v="1979-03-21T00:00:00"/>
        <d v="1979-04-07T00:00:00"/>
        <d v="1979-04-11T00:00:00"/>
        <d v="1979-04-12T00:00:00"/>
        <d v="1979-04-14T00:00:00"/>
        <d v="1979-04-18T00:00:00"/>
        <d v="1979-04-25T00:00:00"/>
        <d v="1979-05-04T00:00:00"/>
        <d v="1979-05-28T00:00:00"/>
        <d v="1979-05-31T00:00:00"/>
        <d v="1979-06-05T00:00:00"/>
        <d v="1979-06-07T00:00:00"/>
        <d v="1979-06-10T00:00:00"/>
        <d v="1979-06-27T00:00:00"/>
        <d v="1979-06-28T00:00:00"/>
        <d v="1979-07-06T00:00:00"/>
        <d v="1979-07-11T00:00:00"/>
        <d v="1979-07-20T00:00:00"/>
        <d v="1979-07-27T00:00:00"/>
        <d v="1979-07-31T00:00:00"/>
        <d v="1979-08-10T00:00:00"/>
        <d v="1979-08-28T00:00:00"/>
        <d v="1979-09-20T00:00:00"/>
        <d v="1979-09-25T00:00:00"/>
        <d v="1979-10-01T00:00:00"/>
        <d v="1979-10-11T00:00:00"/>
        <d v="1979-10-16T00:00:00"/>
        <d v="1979-10-20T00:00:00"/>
        <d v="1979-10-26T00:00:00"/>
        <d v="1979-10-31T00:00:00"/>
        <d v="1979-11-01T00:00:00"/>
        <d v="1979-11-21T00:00:00"/>
        <d v="1979-11-27T00:00:00"/>
        <d v="1979-12-05T00:00:00"/>
        <d v="1979-12-24T00:00:00"/>
        <d v="1980-01-11T00:00:00"/>
        <d v="1980-01-14T00:00:00"/>
        <d v="1980-01-18T00:00:00"/>
        <d v="1980-01-23T00:00:00"/>
        <d v="1980-01-25T00:00:00"/>
        <d v="1980-01-30T00:00:00"/>
        <d v="1980-02-07T00:00:00"/>
        <d v="1980-02-09T00:00:00"/>
        <d v="1980-02-11T00:00:00"/>
        <d v="1980-02-12T00:00:00"/>
        <d v="1980-02-17T00:00:00"/>
        <d v="1980-02-22T00:00:00"/>
        <d v="1980-03-03T00:00:00"/>
        <d v="1980-03-14T00:00:00"/>
        <d v="1980-03-17T00:00:00"/>
        <d v="1980-03-27T00:00:00"/>
        <d v="1980-04-03T00:00:00"/>
        <d v="1980-04-12T00:00:00"/>
        <d v="1980-04-18T00:00:00"/>
        <d v="1980-04-26T00:00:00"/>
        <d v="1980-04-29T00:00:00"/>
        <d v="1980-05-14T00:00:00"/>
        <d v="1980-05-20T00:00:00"/>
        <d v="1980-05-23T00:00:00"/>
        <d v="1980-05-29T00:00:00"/>
        <d v="1980-06-04T00:00:00"/>
        <d v="1980-06-06T00:00:00"/>
        <d v="1980-06-14T00:00:00"/>
        <d v="1980-06-18T00:00:00"/>
        <d v="1980-06-21T00:00:00"/>
        <d v="1980-07-01T00:00:00"/>
        <d v="1980-07-02T00:00:00"/>
        <d v="1980-07-09T00:00:00"/>
        <d v="1980-07-18T00:00:00"/>
        <d v="1980-07-31T00:00:00"/>
        <d v="1980-08-15T00:00:00"/>
        <d v="1980-09-09T00:00:00"/>
        <d v="1980-10-14T00:00:00"/>
        <d v="1980-10-24T00:00:00"/>
        <d v="1980-10-31T00:00:00"/>
        <d v="1980-11-04T00:00:00"/>
        <d v="1980-11-16T00:00:00"/>
        <d v="1980-11-21T00:00:00"/>
        <d v="1980-11-27T00:00:00"/>
        <d v="1980-12-05T00:00:00"/>
        <d v="1980-12-06T00:00:00"/>
        <d v="1980-12-09T00:00:00"/>
        <d v="1980-12-10T00:00:00"/>
        <d v="1980-12-13T00:00:00"/>
        <d v="1980-12-23T00:00:00"/>
        <d v="1980-12-25T00:00:00"/>
        <d v="1981-01-09T00:00:00"/>
        <d v="1981-01-16T00:00:00"/>
        <d v="1981-01-21T00:00:00"/>
        <d v="1981-01-23T00:00:00"/>
        <d v="1981-01-27T00:00:00"/>
        <d v="1981-01-30T00:00:00"/>
        <d v="1981-02-02T00:00:00"/>
        <d v="1981-02-06T00:00:00"/>
        <d v="1981-02-11T00:00:00"/>
        <d v="1981-02-12T00:00:00"/>
        <d v="1981-02-19T00:00:00"/>
        <d v="1981-02-21T00:00:00"/>
        <d v="1981-02-28T00:00:00"/>
        <d v="1981-03-05T00:00:00"/>
        <d v="1981-03-06T00:00:00"/>
        <d v="1981-03-14T00:00:00"/>
        <d v="1981-03-16T00:00:00"/>
        <d v="1981-03-20T00:00:00"/>
        <d v="1981-03-21T00:00:00"/>
        <d v="1981-03-24T00:00:00"/>
        <d v="1981-03-31T00:00:00"/>
        <d v="1981-04-09T00:00:00"/>
        <d v="1981-04-12T00:00:00"/>
        <d v="1981-04-24T00:00:00"/>
        <d v="1981-05-07T00:00:00"/>
        <d v="1981-05-14T00:00:00"/>
        <d v="1981-05-19T00:00:00"/>
        <d v="1981-05-23T00:00:00"/>
        <d v="1981-05-31T00:00:00"/>
        <d v="1981-06-04T00:00:00"/>
        <d v="1981-06-09T00:00:00"/>
        <d v="1981-06-19T00:00:00"/>
        <d v="1981-06-23T00:00:00"/>
        <d v="1981-06-24T00:00:00"/>
        <d v="1981-07-10T00:00:00"/>
        <d v="1981-08-04T00:00:00"/>
        <d v="1981-08-06T00:00:00"/>
        <d v="1981-08-07T00:00:00"/>
        <d v="1981-08-10T00:00:00"/>
        <d v="1981-08-12T00:00:00"/>
        <d v="1981-08-24T00:00:00"/>
        <d v="1981-08-28T00:00:00"/>
        <d v="1981-09-03T00:00:00"/>
        <d v="1981-09-11T00:00:00"/>
        <d v="1981-09-14T00:00:00"/>
        <d v="1981-09-18T00:00:00"/>
        <d v="1981-09-19T00:00:00"/>
        <d v="1981-09-21T00:00:00"/>
        <d v="1981-09-23T00:00:00"/>
        <d v="1981-09-28T00:00:00"/>
        <d v="1981-09-30T00:00:00"/>
        <d v="1981-10-13T00:00:00"/>
        <d v="1981-10-17T00:00:00"/>
        <d v="1981-10-31T00:00:00"/>
        <d v="1981-11-12T00:00:00"/>
        <d v="1981-11-17T00:00:00"/>
        <d v="1981-11-20T00:00:00"/>
        <d v="1981-11-28T00:00:00"/>
        <d v="1981-12-03T00:00:00"/>
        <d v="1981-12-04T00:00:00"/>
        <d v="1981-12-15T00:00:00"/>
        <d v="1981-12-17T00:00:00"/>
        <d v="1981-12-19T00:00:00"/>
        <d v="1981-12-20T00:00:00"/>
        <d v="1981-12-23T00:00:00"/>
        <d v="1982-01-07T00:00:00"/>
        <d v="1982-01-14T00:00:00"/>
        <d v="1982-01-21T00:00:00"/>
        <d v="1982-01-29T00:00:00"/>
        <d v="1982-02-11T00:00:00"/>
        <d v="1982-02-17T00:00:00"/>
        <d v="1982-02-19T00:00:00"/>
        <d v="1982-02-26T00:00:00"/>
        <d v="1982-03-03T00:00:00"/>
        <d v="1982-03-04T00:00:00"/>
        <d v="1982-03-05T00:00:00"/>
        <d v="1982-03-06T00:00:00"/>
        <d v="1982-03-22T00:00:00"/>
        <d v="1982-03-24T00:00:00"/>
        <d v="1982-03-25T00:00:00"/>
        <d v="1982-03-31T00:00:00"/>
        <d v="1982-04-07T00:00:00"/>
        <d v="1982-04-08T00:00:00"/>
        <d v="1982-04-21T00:00:00"/>
        <d v="1982-04-28T00:00:00"/>
        <d v="1982-04-29T00:00:00"/>
        <d v="1982-05-05T00:00:00"/>
        <d v="1982-05-06T00:00:00"/>
        <d v="1982-05-11T00:00:00"/>
        <d v="1982-05-14T00:00:00"/>
        <d v="1982-05-20T00:00:00"/>
        <d v="1982-05-28T00:00:00"/>
        <d v="1982-06-01T00:00:00"/>
        <d v="1982-06-03T00:00:00"/>
        <d v="1982-06-06T00:00:00"/>
        <d v="1982-06-10T00:00:00"/>
        <d v="1982-06-18T00:00:00"/>
        <d v="1982-06-25T00:00:00"/>
        <d v="1982-06-27T00:00:00"/>
        <d v="1982-06-29T00:00:00"/>
        <d v="1982-07-07T00:00:00"/>
        <d v="1982-07-21T00:00:00"/>
        <d v="1982-07-29T00:00:00"/>
        <d v="1982-08-02T00:00:00"/>
        <d v="1982-08-05T00:00:00"/>
        <d v="1982-08-27T00:00:00"/>
        <d v="1982-08-30T00:00:00"/>
        <d v="1982-09-03T00:00:00"/>
        <d v="1982-09-04T00:00:00"/>
        <d v="1982-09-09T00:00:00"/>
        <d v="1982-09-16T00:00:00"/>
        <d v="1982-09-22T00:00:00"/>
        <d v="1982-09-24T00:00:00"/>
        <d v="1982-09-28T00:00:00"/>
        <d v="1982-10-19T00:00:00"/>
        <d v="1982-10-21T00:00:00"/>
        <d v="1982-10-30T00:00:00"/>
        <d v="1982-11-11T00:00:00"/>
        <d v="1982-11-17T00:00:00"/>
        <d v="1982-11-24T00:00:00"/>
        <d v="1982-12-08T00:00:00"/>
        <d v="1982-12-14T00:00:00"/>
        <d v="1982-12-21T00:00:00"/>
        <d v="1982-12-29T00:00:00"/>
        <d v="1983-01-12T00:00:00"/>
        <d v="1983-01-19T00:00:00"/>
        <d v="1983-01-20T00:00:00"/>
        <d v="1983-01-25T00:00:00"/>
        <d v="1983-02-04T00:00:00"/>
        <d v="1983-02-09T00:00:00"/>
        <d v="1983-02-16T00:00:00"/>
        <d v="1983-02-20T00:00:00"/>
        <d v="1983-03-11T00:00:00"/>
        <d v="1983-03-15T00:00:00"/>
        <d v="1983-03-16T00:00:00"/>
        <d v="1983-03-24T00:00:00"/>
        <d v="1983-03-28T00:00:00"/>
        <d v="1983-03-30T00:00:00"/>
        <d v="1983-04-02T00:00:00"/>
        <d v="1983-04-04T00:00:00"/>
        <d v="1983-04-06T00:00:00"/>
        <d v="1983-04-12T00:00:00"/>
        <d v="1983-04-17T00:00:00"/>
        <d v="1983-04-19T00:00:00"/>
        <d v="1983-04-23T00:00:00"/>
        <d v="1983-04-25T00:00:00"/>
        <d v="1983-05-04T00:00:00"/>
        <d v="1983-05-06T00:00:00"/>
        <d v="1983-05-07T00:00:00"/>
        <d v="1983-05-19T00:00:00"/>
        <d v="1983-05-24T00:00:00"/>
        <d v="1983-05-26T00:00:00"/>
        <d v="1983-06-09T00:00:00"/>
        <d v="1983-06-16T00:00:00"/>
        <d v="1983-06-18T00:00:00"/>
        <d v="1983-06-20T00:00:00"/>
        <d v="1983-06-22T00:00:00"/>
        <d v="1983-07-01T00:00:00"/>
        <d v="1983-07-06T00:00:00"/>
        <d v="1983-07-08T00:00:00"/>
        <d v="1983-07-14T00:00:00"/>
        <d v="1983-07-19T00:00:00"/>
        <d v="1983-07-24T00:00:00"/>
        <d v="1983-07-31T00:00:00"/>
        <d v="1983-08-03T00:00:00"/>
        <d v="1983-08-05T00:00:00"/>
        <d v="1983-08-19T00:00:00"/>
        <d v="1983-08-30T00:00:00"/>
        <d v="1983-08-31T00:00:00"/>
        <d v="1983-09-05T00:00:00"/>
        <d v="1983-09-28T00:00:00"/>
        <d v="1983-09-30T00:00:00"/>
        <d v="1983-10-05T00:00:00"/>
        <d v="1983-10-12T00:00:00"/>
        <d v="1983-10-19T00:00:00"/>
        <d v="1983-10-26T00:00:00"/>
        <d v="1983-10-28T00:00:00"/>
        <d v="1983-10-29T00:00:00"/>
        <d v="1983-11-11T00:00:00"/>
        <d v="1983-11-18T00:00:00"/>
        <d v="1983-11-23T00:00:00"/>
        <d v="1983-11-24T00:00:00"/>
        <d v="1983-11-28T00:00:00"/>
        <d v="1983-12-08T00:00:00"/>
        <d v="1983-12-15T00:00:00"/>
        <d v="1983-12-21T00:00:00"/>
        <d v="1983-12-27T00:00:00"/>
        <d v="1983-12-28T00:00:00"/>
        <d v="1984-01-05T00:00:00"/>
        <d v="1984-01-11T00:00:00"/>
        <d v="1984-01-23T00:00:00"/>
        <d v="1984-01-26T00:00:00"/>
        <d v="1984-01-29T00:00:00"/>
        <d v="1984-01-31T00:00:00"/>
        <d v="1984-02-02T00:00:00"/>
        <d v="1984-02-03T00:00:00"/>
        <d v="1984-02-05T00:00:00"/>
        <d v="1984-02-08T00:00:00"/>
        <d v="1984-02-14T00:00:00"/>
        <d v="1984-02-21T00:00:00"/>
        <d v="1984-03-05T00:00:00"/>
        <d v="1984-03-06T00:00:00"/>
        <d v="1984-03-15T00:00:00"/>
        <d v="1984-03-16T00:00:00"/>
        <d v="1984-04-04T00:00:00"/>
        <d v="1984-04-06T00:00:00"/>
        <d v="1984-04-08T00:00:00"/>
        <d v="1984-04-14T00:00:00"/>
        <d v="1984-04-17T00:00:00"/>
        <d v="1984-05-04T00:00:00"/>
        <d v="1984-05-11T00:00:00"/>
        <d v="1984-05-17T00:00:00"/>
        <d v="1984-05-23T00:00:00"/>
        <d v="1984-05-28T00:00:00"/>
        <d v="1984-05-30T00:00:00"/>
        <d v="1984-06-06T00:00:00"/>
        <d v="1984-06-08T00:00:00"/>
        <d v="1984-06-09T00:00:00"/>
        <d v="1984-06-13T00:00:00"/>
        <d v="1984-06-21T00:00:00"/>
        <d v="1984-06-25T00:00:00"/>
        <d v="1984-06-27T00:00:00"/>
        <d v="1984-06-28T00:00:00"/>
        <d v="1984-07-03T00:00:00"/>
        <d v="1984-07-05T00:00:00"/>
        <d v="1984-08-02T00:00:00"/>
        <d v="1984-08-04T00:00:00"/>
        <d v="1984-08-07T00:00:00"/>
        <d v="1984-08-08T00:00:00"/>
        <d v="1984-08-10T00:00:00"/>
        <d v="1984-08-24T00:00:00"/>
        <d v="1984-08-28T00:00:00"/>
        <d v="1984-08-29T00:00:00"/>
        <d v="1984-08-30T00:00:00"/>
        <d v="1984-09-07T00:00:00"/>
        <d v="1984-09-08T00:00:00"/>
        <d v="1984-09-12T00:00:00"/>
        <d v="1984-09-13T00:00:00"/>
        <d v="1984-09-27T00:00:00"/>
        <d v="1984-09-28T00:00:00"/>
        <d v="1984-10-04T00:00:00"/>
        <d v="1984-10-05T00:00:00"/>
        <d v="1984-10-11T00:00:00"/>
        <d v="1984-10-18T00:00:00"/>
        <d v="1984-10-31T00:00:00"/>
        <d v="1984-11-08T00:00:00"/>
        <d v="1984-11-10T00:00:00"/>
        <d v="1984-11-15T00:00:00"/>
        <d v="1984-11-27T00:00:00"/>
        <d v="1984-12-04T00:00:00"/>
        <d v="1984-12-12T00:00:00"/>
        <d v="1984-12-14T00:00:00"/>
        <d v="1984-12-19T00:00:00"/>
        <d v="1984-12-20T00:00:00"/>
        <d v="1984-12-22T00:00:00"/>
        <d v="1985-01-15T00:00:00"/>
        <d v="1985-01-16T00:00:00"/>
        <d v="1985-01-23T00:00:00"/>
        <d v="1985-01-24T00:00:00"/>
        <d v="1985-02-01T00:00:00"/>
        <d v="1985-02-06T00:00:00"/>
        <d v="1985-02-07T00:00:00"/>
        <d v="1985-02-08T00:00:00"/>
        <d v="1985-02-27T00:00:00"/>
        <d v="1985-03-05T00:00:00"/>
        <d v="1985-03-13T00:00:00"/>
        <d v="1985-03-14T00:00:00"/>
        <d v="1985-03-21T00:00:00"/>
        <d v="1985-03-22T00:00:00"/>
        <d v="1985-04-12T00:00:00"/>
        <d v="1985-04-13T00:00:00"/>
        <d v="1985-04-17T00:00:00"/>
        <d v="1985-04-18T00:00:00"/>
        <d v="1985-04-26T00:00:00"/>
        <d v="1985-05-06T00:00:00"/>
        <d v="1985-05-08T00:00:00"/>
        <d v="1985-05-29T00:00:00"/>
        <d v="1985-05-30T00:00:00"/>
        <d v="1985-06-11T00:00:00"/>
        <d v="1985-06-12T00:00:00"/>
        <d v="1985-06-14T00:00:00"/>
        <d v="1985-06-17T00:00:00"/>
        <d v="1985-06-18T00:00:00"/>
        <d v="1985-06-19T00:00:00"/>
        <d v="1985-06-21T00:00:00"/>
        <d v="1985-06-30T00:00:00"/>
        <d v="1985-07-02T00:00:00"/>
        <d v="1985-07-08T00:00:00"/>
        <d v="1985-07-17T00:00:00"/>
        <d v="1985-07-25T00:00:00"/>
        <d v="1985-08-01T00:00:00"/>
        <d v="1985-08-08T00:00:00"/>
        <d v="1985-08-18T00:00:00"/>
        <d v="1985-08-22T00:00:00"/>
        <d v="1985-08-23T00:00:00"/>
        <d v="1985-08-27T00:00:00"/>
        <d v="1985-08-28T00:00:00"/>
        <d v="1985-09-04T00:00:00"/>
        <d v="1985-09-12T00:00:00"/>
        <d v="1985-09-19T00:00:00"/>
        <d v="1985-09-24T00:00:00"/>
        <d v="1985-09-28T00:00:00"/>
        <d v="1985-09-30T00:00:00"/>
        <d v="1985-10-02T00:00:00"/>
        <d v="1985-10-03T00:00:00"/>
        <d v="1985-10-09T00:00:00"/>
        <d v="1985-10-21T00:00:00"/>
        <d v="1985-10-22T00:00:00"/>
        <d v="1985-10-23T00:00:00"/>
        <d v="1985-10-24T00:00:00"/>
        <d v="1985-10-28T00:00:00"/>
        <d v="1985-11-06T00:00:00"/>
        <d v="1985-11-09T00:00:00"/>
        <d v="1985-11-22T00:00:00"/>
        <d v="1985-11-27T00:00:00"/>
        <d v="1985-11-28T00:00:00"/>
        <d v="1985-12-12T00:00:00"/>
        <d v="1985-12-19T00:00:00"/>
        <d v="1985-12-24T00:00:00"/>
        <d v="1985-12-26T00:00:00"/>
        <d v="1985-12-28T00:00:00"/>
        <d v="1986-01-09T00:00:00"/>
        <d v="1986-01-12T00:00:00"/>
        <d v="1986-01-16T00:00:00"/>
        <d v="1986-01-17T00:00:00"/>
        <d v="1986-01-23T00:00:00"/>
        <d v="1986-01-28T00:00:00"/>
        <d v="1986-02-01T00:00:00"/>
        <d v="1986-02-09T00:00:00"/>
        <d v="1986-02-11T00:00:00"/>
        <d v="1986-02-12T00:00:00"/>
        <d v="1986-02-19T00:00:00"/>
        <d v="1986-02-22T00:00:00"/>
        <d v="1986-02-27T00:00:00"/>
        <d v="1986-03-21T00:00:00"/>
        <d v="1986-03-25T00:00:00"/>
        <d v="1986-03-28T00:00:00"/>
        <d v="1986-04-17T00:00:00"/>
        <d v="1986-04-18T00:00:00"/>
        <d v="1986-05-15T00:00:00"/>
        <d v="1986-05-23T00:00:00"/>
        <d v="1986-05-27T00:00:00"/>
        <d v="1986-05-31T00:00:00"/>
        <d v="1986-06-06T00:00:00"/>
        <d v="1986-06-12T00:00:00"/>
        <d v="1986-06-18T00:00:00"/>
        <d v="1986-06-19T00:00:00"/>
        <d v="1986-07-05T00:00:00"/>
        <d v="1986-07-16T00:00:00"/>
        <d v="1986-07-28T00:00:00"/>
        <d v="1986-07-30T00:00:00"/>
        <d v="1986-08-04T00:00:00"/>
        <d v="1986-08-12T00:00:00"/>
        <d v="1986-08-20T00:00:00"/>
        <d v="1986-08-28T00:00:00"/>
        <d v="1986-09-03T00:00:00"/>
        <d v="1986-09-05T00:00:00"/>
        <d v="1986-09-10T00:00:00"/>
        <d v="1986-09-17T00:00:00"/>
        <d v="1986-09-30T00:00:00"/>
        <d v="1986-10-03T00:00:00"/>
        <d v="1986-10-06T00:00:00"/>
        <d v="1986-10-15T00:00:00"/>
        <d v="1986-10-20T00:00:00"/>
        <d v="1986-10-22T00:00:00"/>
        <d v="1986-10-27T00:00:00"/>
        <d v="1986-11-13T00:00:00"/>
        <d v="1986-11-15T00:00:00"/>
        <d v="1986-11-20T00:00:00"/>
        <d v="1986-11-21T00:00:00"/>
        <d v="1986-11-24T00:00:00"/>
        <d v="1986-12-02T00:00:00"/>
        <d v="1986-12-05T00:00:00"/>
        <d v="1986-12-10T00:00:00"/>
        <d v="1986-12-12T00:00:00"/>
        <d v="1986-12-17T00:00:00"/>
        <d v="1986-12-18T00:00:00"/>
        <d v="1986-12-25T00:00:00"/>
        <d v="1986-12-26T00:00:00"/>
        <d v="1987-01-05T00:00:00"/>
        <d v="1987-01-14T00:00:00"/>
        <d v="1987-01-21T00:00:00"/>
        <d v="1987-01-22T00:00:00"/>
        <d v="1987-01-29T00:00:00"/>
        <d v="1987-02-01T00:00:00"/>
        <d v="1987-02-05T00:00:00"/>
        <d v="1987-02-12T00:00:00"/>
        <d v="1987-02-14T00:00:00"/>
        <d v="1987-02-18T00:00:00"/>
        <d v="1987-02-19T00:00:00"/>
        <d v="1987-02-20T00:00:00"/>
        <d v="1987-03-03T00:00:00"/>
        <d v="1987-03-13T00:00:00"/>
        <d v="1987-03-18T00:00:00"/>
        <d v="1987-03-24T00:00:00"/>
        <d v="1987-03-26T00:00:00"/>
        <d v="1987-04-08T00:00:00"/>
        <d v="1987-04-26T00:00:00"/>
        <d v="1987-05-13T00:00:00"/>
        <d v="1987-05-15T00:00:00"/>
        <d v="1987-06-04T00:00:00"/>
        <d v="1987-06-09T00:00:00"/>
        <d v="1987-06-12T00:00:00"/>
        <d v="1987-06-16T00:00:00"/>
        <d v="1987-06-18T00:00:00"/>
        <d v="1987-06-20T00:00:00"/>
        <d v="1987-06-23T00:00:00"/>
        <d v="1987-07-01T00:00:00"/>
        <d v="1987-07-06T00:00:00"/>
        <d v="1987-07-10T00:00:00"/>
        <d v="1987-07-14T00:00:00"/>
        <d v="1987-07-16T00:00:00"/>
        <d v="1987-08-01T00:00:00"/>
        <d v="1987-08-05T00:00:00"/>
        <d v="1987-08-18T00:00:00"/>
        <d v="1987-08-27T00:00:00"/>
        <d v="1987-08-28T00:00:00"/>
        <d v="1987-09-07T00:00:00"/>
        <d v="1987-09-09T00:00:00"/>
        <d v="1987-09-16T00:00:00"/>
        <d v="1987-10-10T00:00:00"/>
        <d v="1987-10-14T00:00:00"/>
        <d v="1987-10-20T00:00:00"/>
        <d v="1987-10-26T00:00:00"/>
        <d v="1987-11-21T00:00:00"/>
        <d v="1987-11-29T00:00:00"/>
        <d v="1987-12-01T00:00:00"/>
        <d v="1987-12-12T00:00:00"/>
        <d v="1987-12-15T00:00:00"/>
        <d v="1987-12-20T00:00:00"/>
        <d v="1987-12-21T00:00:00"/>
        <d v="1987-12-23T00:00:00"/>
        <d v="1988-01-15T00:00:00"/>
        <d v="1988-01-30T00:00:00"/>
        <d v="1988-02-03T00:00:00"/>
        <d v="1988-02-19T00:00:00"/>
        <d v="1988-02-26T00:00:00"/>
        <d v="1988-03-07T00:00:00"/>
        <d v="1988-03-11T00:00:00"/>
        <d v="1988-03-14T00:00:00"/>
        <d v="1988-03-15T00:00:00"/>
        <d v="1988-03-17T00:00:00"/>
        <d v="1988-03-22T00:00:00"/>
        <d v="1988-03-25T00:00:00"/>
        <d v="1988-04-05T00:00:00"/>
        <d v="1988-04-20T00:00:00"/>
        <d v="1988-05-15T00:00:00"/>
        <d v="1988-05-17T00:00:00"/>
        <d v="1988-05-26T00:00:00"/>
        <d v="1988-05-28T00:00:00"/>
        <d v="1988-05-30T00:00:00"/>
        <d v="1988-06-01T00:00:00"/>
        <d v="1988-06-14T00:00:00"/>
        <d v="1988-06-15T00:00:00"/>
        <d v="1988-06-21T00:00:00"/>
        <d v="1988-06-22T00:00:00"/>
        <d v="1988-07-05T00:00:00"/>
        <d v="1988-07-14T00:00:00"/>
        <d v="1988-07-18T00:00:00"/>
        <d v="1988-07-21T00:00:00"/>
        <d v="1988-07-26T00:00:00"/>
        <d v="1988-07-28T00:00:00"/>
        <d v="1988-07-31T00:00:00"/>
        <d v="1988-08-05T00:00:00"/>
        <d v="1988-08-30T00:00:00"/>
        <d v="1988-09-02T00:00:00"/>
        <d v="1988-09-05T00:00:00"/>
        <d v="1988-09-06T00:00:00"/>
        <d v="1988-09-08T00:00:00"/>
        <d v="1988-09-16T00:00:00"/>
        <d v="1988-09-19T00:00:00"/>
        <d v="1988-09-24T00:00:00"/>
        <d v="1988-09-29T00:00:00"/>
        <d v="1988-10-03T00:00:00"/>
        <d v="1988-10-11T00:00:00"/>
        <d v="1988-10-25T00:00:00"/>
        <d v="1988-10-28T00:00:00"/>
        <d v="1988-11-06T00:00:00"/>
        <d v="1988-11-15T00:00:00"/>
        <d v="1988-11-18T00:00:00"/>
        <d v="1988-11-23T00:00:00"/>
        <d v="1988-12-02T00:00:00"/>
        <d v="1988-12-11T00:00:00"/>
        <d v="1988-12-22T00:00:00"/>
        <d v="1988-12-23T00:00:00"/>
        <d v="1988-12-28T00:00:00"/>
        <d v="1989-01-27T00:00:00"/>
        <d v="1989-02-10T00:00:00"/>
        <d v="1989-02-14T00:00:00"/>
        <d v="1989-02-15T00:00:00"/>
        <d v="1989-02-21T00:00:00"/>
        <d v="1989-02-22T00:00:00"/>
        <d v="1989-02-26T00:00:00"/>
        <d v="1989-02-28T00:00:00"/>
        <d v="1989-03-06T00:00:00"/>
        <d v="1989-03-13T00:00:00"/>
        <d v="1989-03-24T00:00:00"/>
        <d v="1989-04-02T00:00:00"/>
        <d v="1989-04-04T00:00:00"/>
        <d v="1989-05-04T00:00:00"/>
        <d v="1989-05-10T00:00:00"/>
        <d v="1989-05-22T00:00:00"/>
        <d v="1989-06-05T00:00:00"/>
        <d v="1989-06-07T00:00:00"/>
        <d v="1989-06-08T00:00:00"/>
        <d v="1989-06-09T00:00:00"/>
        <d v="1989-06-10T00:00:00"/>
        <d v="1989-06-14T00:00:00"/>
        <d v="1989-07-04T00:00:00"/>
        <d v="1989-07-12T00:00:00"/>
        <d v="1989-07-24T00:00:00"/>
        <d v="1989-07-25T00:00:00"/>
        <d v="1989-08-08T00:00:00"/>
        <d v="1989-08-18T00:00:00"/>
        <d v="1989-08-27T00:00:00"/>
        <d v="1989-08-28T00:00:00"/>
        <d v="1989-09-04T00:00:00"/>
        <d v="1989-09-05T00:00:00"/>
        <d v="1989-09-06T00:00:00"/>
        <d v="1989-09-14T00:00:00"/>
        <d v="1989-09-25T00:00:00"/>
        <d v="1989-09-27T00:00:00"/>
        <d v="1989-09-28T00:00:00"/>
        <d v="1989-10-18T00:00:00"/>
        <d v="1989-10-24T00:00:00"/>
        <d v="1989-10-27T00:00:00"/>
        <d v="1989-11-23T00:00:00"/>
        <d v="1989-11-24T00:00:00"/>
        <d v="1989-11-28T00:00:00"/>
        <d v="1989-12-11T00:00:00"/>
        <d v="1989-12-27T00:00:00"/>
        <d v="1990-01-01T00:00:00"/>
        <d v="1990-01-09T00:00:00"/>
        <d v="1990-01-18T00:00:00"/>
        <d v="1990-01-22T00:00:00"/>
        <d v="1990-01-23T00:00:00"/>
        <d v="1990-01-24T00:00:00"/>
        <d v="1990-01-30T00:00:00"/>
        <d v="1990-02-04T00:00:00"/>
        <d v="1990-02-06T00:00:00"/>
        <d v="1990-02-07T00:00:00"/>
        <d v="1990-02-14T00:00:00"/>
        <d v="1990-02-22T00:00:00"/>
        <d v="1990-02-27T00:00:00"/>
        <d v="1990-02-28T00:00:00"/>
        <d v="1990-03-14T00:00:00"/>
        <d v="1990-03-20T00:00:00"/>
        <d v="1990-03-26T00:00:00"/>
        <d v="1990-03-27T00:00:00"/>
        <d v="1990-04-03T00:00:00"/>
        <d v="1990-04-05T00:00:00"/>
        <d v="1990-04-06T00:00:00"/>
        <d v="1990-04-07T00:00:00"/>
        <d v="1990-04-11T00:00:00"/>
        <d v="1990-04-13T00:00:00"/>
        <d v="1990-04-20T00:00:00"/>
        <d v="1990-04-24T00:00:00"/>
        <d v="1990-04-25T00:00:00"/>
        <d v="1990-04-26T00:00:00"/>
        <d v="1990-04-28T00:00:00"/>
        <d v="1990-05-22T00:00:00"/>
        <d v="1990-06-01T00:00:00"/>
        <d v="1990-06-08T00:00:00"/>
        <d v="1990-06-12T00:00:00"/>
        <d v="1990-06-13T00:00:00"/>
        <d v="1990-06-21T00:00:00"/>
        <d v="1990-06-23T00:00:00"/>
        <d v="1990-06-25T00:00:00"/>
        <d v="1990-07-16T00:00:00"/>
        <d v="1990-07-24T00:00:00"/>
        <d v="1990-07-25T00:00:00"/>
        <d v="1990-07-30T00:00:00"/>
        <d v="1990-08-08T00:00:00"/>
        <d v="1990-08-10T00:00:00"/>
        <d v="1990-08-23T00:00:00"/>
        <d v="1990-08-28T00:00:00"/>
        <d v="1990-08-30T00:00:00"/>
        <d v="1990-09-03T00:00:00"/>
        <d v="1990-09-14T00:00:00"/>
        <d v="1990-09-20T00:00:00"/>
        <d v="1990-09-28T00:00:00"/>
        <d v="1990-10-02T00:00:00"/>
        <d v="1990-10-04T00:00:00"/>
        <d v="1990-10-05T00:00:00"/>
        <d v="1990-10-06T00:00:00"/>
        <d v="1990-10-12T00:00:00"/>
        <d v="1990-10-18T00:00:00"/>
        <d v="1990-10-30T00:00:00"/>
        <d v="1990-11-13T00:00:00"/>
        <d v="1990-11-14T00:00:00"/>
        <d v="1990-11-15T00:00:00"/>
        <d v="1990-11-20T00:00:00"/>
        <d v="1990-11-23T00:00:00"/>
        <d v="1990-11-26T00:00:00"/>
        <d v="1990-11-28T00:00:00"/>
        <d v="1990-12-01T00:00:00"/>
        <d v="1990-12-02T00:00:00"/>
        <d v="1990-12-04T00:00:00"/>
        <d v="1990-12-10T00:00:00"/>
        <d v="1990-12-22T00:00:00"/>
        <d v="1991-01-08T00:00:00"/>
        <d v="1991-01-15T00:00:00"/>
        <d v="1991-01-18T00:00:00"/>
        <d v="1991-01-29T00:00:00"/>
        <d v="1991-02-05T00:00:00"/>
        <d v="1991-02-12T00:00:00"/>
        <d v="1991-02-15T00:00:00"/>
        <d v="1991-02-26T00:00:00"/>
        <d v="1991-03-02T00:00:00"/>
        <d v="1991-03-08T00:00:00"/>
        <d v="1991-03-12T00:00:00"/>
        <d v="1991-03-19T00:00:00"/>
        <d v="1991-03-22T00:00:00"/>
        <d v="1991-04-04T00:00:00"/>
        <d v="1991-04-05T00:00:00"/>
        <d v="1991-04-13T00:00:00"/>
        <d v="1991-04-16T00:00:00"/>
        <d v="1991-04-18T00:00:00"/>
        <d v="1991-04-24T00:00:00"/>
        <d v="1991-04-28T00:00:00"/>
        <d v="1991-05-14T00:00:00"/>
        <d v="1991-05-16T00:00:00"/>
        <d v="1991-05-29T00:00:00"/>
        <d v="1991-06-04T00:00:00"/>
        <d v="1991-06-05T00:00:00"/>
        <d v="1991-06-11T00:00:00"/>
        <d v="1991-06-13T00:00:00"/>
        <d v="1991-06-18T00:00:00"/>
        <d v="1991-06-25T00:00:00"/>
        <d v="1991-07-04T00:00:00"/>
        <d v="1991-07-17T00:00:00"/>
        <d v="1991-07-21T00:00:00"/>
        <d v="1991-08-01T00:00:00"/>
        <d v="1991-08-02T00:00:00"/>
        <d v="1991-08-14T00:00:00"/>
        <d v="1991-08-15T00:00:00"/>
        <d v="1991-08-22T00:00:00"/>
        <d v="1991-08-25T00:00:00"/>
        <d v="1991-08-29T00:00:00"/>
        <d v="1991-08-30T00:00:00"/>
        <d v="1991-09-12T00:00:00"/>
        <d v="1991-09-17T00:00:00"/>
        <d v="1991-09-26T00:00:00"/>
        <d v="1991-09-28T00:00:00"/>
        <d v="1991-10-10T00:00:00"/>
        <d v="1991-10-29T00:00:00"/>
        <d v="1991-11-08T00:00:00"/>
        <d v="1991-11-12T00:00:00"/>
        <d v="1991-11-24T00:00:00"/>
        <d v="1991-11-27T00:00:00"/>
        <d v="1991-11-28T00:00:00"/>
        <d v="1991-12-07T00:00:00"/>
        <d v="1991-12-16T00:00:00"/>
        <d v="1991-12-18T00:00:00"/>
        <d v="1991-12-20T00:00:00"/>
        <d v="1991-12-28T00:00:00"/>
        <d v="1992-01-22T00:00:00"/>
        <d v="1992-01-24T00:00:00"/>
        <d v="1992-02-05T00:00:00"/>
        <d v="1992-02-11T00:00:00"/>
        <d v="1992-02-17T00:00:00"/>
        <d v="1992-02-26T00:00:00"/>
        <d v="1992-03-04T00:00:00"/>
        <d v="1992-03-09T00:00:00"/>
        <d v="1992-03-14T00:00:00"/>
        <d v="1992-03-23T00:00:00"/>
        <d v="1992-03-24T00:00:00"/>
        <d v="1992-04-10T00:00:00"/>
        <d v="1992-04-15T00:00:00"/>
        <d v="1992-04-25T00:00:00"/>
        <d v="1992-05-07T00:00:00"/>
        <d v="1992-05-14T00:00:00"/>
        <d v="1992-06-03T00:00:00"/>
        <d v="1992-06-07T00:00:00"/>
        <d v="1992-06-10T00:00:00"/>
        <d v="1992-06-25T00:00:00"/>
        <d v="1992-07-01T00:00:00"/>
        <d v="1992-07-02T00:00:00"/>
        <d v="1992-07-07T00:00:00"/>
        <d v="1992-07-08T00:00:00"/>
        <d v="1992-07-09T00:00:00"/>
        <d v="1992-07-13T00:00:00"/>
        <d v="1992-07-24T00:00:00"/>
        <d v="1992-07-31T00:00:00"/>
        <d v="1992-08-06T00:00:00"/>
        <d v="1992-08-09T00:00:00"/>
        <d v="1992-08-10T00:00:00"/>
        <d v="1992-08-12T00:00:00"/>
        <d v="1992-08-13T00:00:00"/>
        <d v="1992-08-22T00:00:00"/>
        <d v="1992-09-09T00:00:00"/>
        <d v="1992-09-10T00:00:00"/>
        <d v="1992-09-12T00:00:00"/>
        <d v="1992-09-25T00:00:00"/>
        <d v="1992-10-06T00:00:00"/>
        <d v="1992-10-12T00:00:00"/>
        <d v="1992-10-14T00:00:00"/>
        <d v="1992-10-20T00:00:00"/>
        <d v="1992-10-22T00:00:00"/>
        <d v="1992-10-28T00:00:00"/>
        <d v="1992-10-29T00:00:00"/>
        <d v="1992-11-17T00:00:00"/>
        <d v="1992-11-21T00:00:00"/>
        <d v="1992-11-22T00:00:00"/>
        <d v="1992-11-24T00:00:00"/>
        <d v="1992-11-25T00:00:00"/>
        <d v="1992-11-28T00:00:00"/>
        <d v="1992-12-01T00:00:00"/>
        <d v="1992-12-02T00:00:00"/>
        <d v="1992-12-18T00:00:00"/>
        <d v="1992-12-21T00:00:00"/>
        <d v="1992-12-22T00:00:00"/>
        <d v="1992-12-25T00:00:00"/>
        <d v="1993-01-12T00:00:00"/>
        <d v="1993-01-13T00:00:00"/>
        <d v="1993-01-26T00:00:00"/>
        <d v="1993-02-03T00:00:00"/>
        <d v="1993-02-09T00:00:00"/>
        <d v="1993-02-20T00:00:00"/>
        <d v="1993-03-16T00:00:00"/>
        <d v="1993-03-25T00:00:00"/>
        <d v="1993-03-26T00:00:00"/>
        <d v="1993-03-30T00:00:00"/>
        <d v="1993-04-01T00:00:00"/>
        <d v="1993-04-06T00:00:00"/>
        <d v="1993-04-08T00:00:00"/>
        <d v="1993-04-09T00:00:00"/>
        <d v="1993-04-16T00:00:00"/>
        <d v="1993-04-21T00:00:00"/>
        <d v="1993-04-25T00:00:00"/>
        <d v="1993-04-26T00:00:00"/>
        <d v="1993-04-28T00:00:00"/>
        <d v="1993-05-11T00:00:00"/>
        <d v="1993-05-12T00:00:00"/>
        <d v="1993-05-13T00:00:00"/>
        <d v="1993-05-26T00:00:00"/>
        <d v="1993-06-16T00:00:00"/>
        <d v="1993-06-21T00:00:00"/>
        <d v="1993-06-24T00:00:00"/>
        <d v="1993-06-25T00:00:00"/>
        <d v="1993-06-26T00:00:00"/>
        <d v="1993-07-07T00:00:00"/>
        <d v="1993-07-19T00:00:00"/>
        <d v="1993-07-22T00:00:00"/>
        <d v="1993-08-02T00:00:00"/>
        <d v="1993-08-04T00:00:00"/>
        <d v="1993-08-09T00:00:00"/>
        <d v="1993-08-10T00:00:00"/>
        <d v="1993-08-30T00:00:00"/>
        <d v="1993-08-31T00:00:00"/>
        <d v="1993-09-03T00:00:00"/>
        <d v="1993-09-12T00:00:00"/>
        <d v="1993-09-16T00:00:00"/>
        <d v="1993-09-17T00:00:00"/>
        <d v="1993-09-20T00:00:00"/>
        <d v="1993-09-26T00:00:00"/>
        <d v="1993-10-05T00:00:00"/>
        <d v="1993-10-08T00:00:00"/>
        <d v="1993-10-18T00:00:00"/>
        <d v="1993-10-22T00:00:00"/>
        <d v="1993-10-26T00:00:00"/>
        <d v="1993-11-02T00:00:00"/>
        <d v="1993-11-20T00:00:00"/>
        <d v="1993-11-28T00:00:00"/>
        <d v="1993-12-02T00:00:00"/>
        <d v="1993-12-08T00:00:00"/>
        <d v="1993-12-16T00:00:00"/>
        <d v="1993-12-18T00:00:00"/>
        <d v="1993-12-22T00:00:00"/>
        <d v="1994-01-24T00:00:00"/>
        <d v="1994-01-25T00:00:00"/>
        <d v="1994-02-03T00:00:00"/>
        <d v="1994-02-07T00:00:00"/>
        <d v="1994-02-08T00:00:00"/>
        <d v="1994-02-12T00:00:00"/>
        <d v="1994-03-02T00:00:00"/>
        <d v="1994-03-04T00:00:00"/>
        <d v="1994-03-10T00:00:00"/>
        <d v="1994-03-13T00:00:00"/>
        <d v="1994-03-19T00:00:00"/>
        <d v="1994-04-09T00:00:00"/>
        <d v="1994-04-13T00:00:00"/>
        <d v="1994-04-23T00:00:00"/>
        <d v="1994-04-26T00:00:00"/>
        <d v="1994-05-03T00:00:00"/>
        <d v="1994-05-04T00:00:00"/>
        <d v="1994-05-19T00:00:00"/>
        <d v="1994-05-25T00:00:00"/>
        <d v="1994-06-17T00:00:00"/>
        <d v="1994-06-24T00:00:00"/>
        <d v="1994-06-27T00:00:00"/>
        <d v="1994-07-03T00:00:00"/>
        <d v="1994-07-08T00:00:00"/>
        <d v="1994-07-14T00:00:00"/>
        <d v="1994-07-21T00:00:00"/>
        <d v="1994-08-02T00:00:00"/>
        <d v="1994-08-03T00:00:00"/>
        <d v="1994-08-05T00:00:00"/>
        <d v="1994-08-10T00:00:00"/>
        <d v="1994-08-23T00:00:00"/>
        <d v="1994-08-26T00:00:00"/>
        <d v="1994-08-27T00:00:00"/>
        <d v="1994-08-28T00:00:00"/>
        <d v="1994-08-29T00:00:00"/>
        <d v="1994-09-03T00:00:00"/>
        <d v="1994-09-09T00:00:00"/>
        <d v="1994-09-27T00:00:00"/>
        <d v="1994-09-30T00:00:00"/>
        <d v="1994-10-06T00:00:00"/>
        <d v="1994-10-08T00:00:00"/>
        <d v="1994-10-11T00:00:00"/>
        <d v="1994-10-15T00:00:00"/>
        <d v="1994-11-01T00:00:00"/>
        <d v="1994-11-02T00:00:00"/>
        <d v="1994-11-03T00:00:00"/>
        <d v="1994-11-04T00:00:00"/>
        <d v="1994-11-24T00:00:00"/>
        <d v="1994-11-29T00:00:00"/>
        <d v="1994-12-01T00:00:00"/>
        <d v="1994-12-14T00:00:00"/>
        <d v="1994-12-20T00:00:00"/>
        <d v="1994-12-22T00:00:00"/>
        <d v="1994-12-26T00:00:00"/>
        <d v="1994-12-30T00:00:00"/>
        <d v="1995-01-10T00:00:00"/>
        <d v="1995-01-15T00:00:00"/>
        <d v="1995-01-24T00:00:00"/>
        <d v="1995-01-25T00:00:00"/>
        <d v="1995-01-29T00:00:00"/>
        <d v="1995-02-03T00:00:00"/>
        <d v="1995-03-02T00:00:00"/>
        <d v="1995-03-18T00:00:00"/>
        <d v="1995-03-22T00:00:00"/>
        <d v="1995-03-24T00:00:00"/>
        <d v="1995-03-28T00:00:00"/>
        <d v="1995-04-03T00:00:00"/>
        <d v="1995-04-05T00:00:00"/>
        <d v="1995-04-07T00:00:00"/>
        <d v="1995-04-21T00:00:00"/>
        <d v="1995-05-14T00:00:00"/>
        <d v="1995-05-17T00:00:00"/>
        <d v="1995-05-23T00:00:00"/>
        <d v="1995-05-24T00:00:00"/>
        <d v="1995-05-31T00:00:00"/>
        <d v="1995-06-08T00:00:00"/>
        <d v="1995-06-10T00:00:00"/>
        <d v="1995-06-22T00:00:00"/>
        <d v="1995-06-27T00:00:00"/>
        <d v="1995-07-05T00:00:00"/>
        <d v="1995-07-07T00:00:00"/>
        <d v="1995-07-10T00:00:00"/>
        <d v="1995-07-13T00:00:00"/>
        <d v="1995-07-31T00:00:00"/>
        <d v="1995-08-02T00:00:00"/>
        <d v="1995-08-03T00:00:00"/>
        <d v="1995-08-09T00:00:00"/>
        <d v="1995-08-15T00:00:00"/>
        <d v="1995-08-29T00:00:00"/>
        <d v="1995-08-31T00:00:00"/>
        <d v="1995-09-05T00:00:00"/>
        <d v="1995-09-07T00:00:00"/>
        <d v="1995-09-24T00:00:00"/>
        <d v="1995-10-06T00:00:00"/>
        <d v="1995-10-19T00:00:00"/>
        <d v="1995-10-20T00:00:00"/>
        <d v="1995-10-22T00:00:00"/>
        <d v="1995-10-23T00:00:00"/>
        <d v="1995-10-31T00:00:00"/>
        <d v="1995-11-04T00:00:00"/>
        <d v="1995-11-06T00:00:00"/>
        <d v="1995-11-12T00:00:00"/>
        <d v="1995-11-17T00:00:00"/>
        <d v="1995-11-28T00:00:00"/>
        <d v="1995-12-02T00:00:00"/>
        <d v="1995-12-05T00:00:00"/>
        <d v="1995-12-06T00:00:00"/>
        <d v="1995-12-15T00:00:00"/>
        <d v="1995-12-20T00:00:00"/>
        <d v="1995-12-28T00:00:00"/>
        <d v="1995-12-30T00:00:00"/>
        <d v="1996-01-11T00:00:00"/>
        <d v="1996-01-12T00:00:00"/>
        <d v="1996-01-14T00:00:00"/>
        <d v="1996-01-16T00:00:00"/>
        <d v="1996-02-01T00:00:00"/>
        <d v="1996-02-05T00:00:00"/>
        <d v="1996-02-14T00:00:00"/>
        <d v="1996-02-17T00:00:00"/>
        <d v="1996-02-19T00:00:00"/>
        <d v="1996-02-22T00:00:00"/>
        <d v="1996-02-24T00:00:00"/>
        <d v="1996-03-09T00:00:00"/>
        <d v="1996-03-14T00:00:00"/>
        <d v="1996-03-21T00:00:00"/>
        <d v="1996-03-22T00:00:00"/>
        <d v="1996-03-28T00:00:00"/>
        <d v="1996-04-03T00:00:00"/>
        <d v="1996-04-20T00:00:00"/>
        <d v="1996-04-24T00:00:00"/>
        <d v="1996-04-30T00:00:00"/>
        <d v="1996-05-12T00:00:00"/>
        <d v="1996-05-16T00:00:00"/>
        <d v="1996-05-17T00:00:00"/>
        <d v="1996-05-19T00:00:00"/>
        <d v="1996-05-24T00:00:00"/>
        <d v="1996-06-04T00:00:00"/>
        <d v="1996-06-15T00:00:00"/>
        <d v="1996-06-20T00:00:00"/>
        <d v="1996-07-02T00:00:00"/>
        <d v="1996-07-03T00:00:00"/>
        <d v="1996-07-09T00:00:00"/>
        <d v="1996-07-16T00:00:00"/>
        <d v="1996-07-25T00:00:00"/>
        <d v="1996-08-08T00:00:00"/>
        <d v="1996-08-14T00:00:00"/>
        <d v="1996-08-17T00:00:00"/>
        <d v="1996-08-18T00:00:00"/>
        <d v="1996-08-21T00:00:00"/>
        <d v="1996-08-29T00:00:00"/>
        <d v="1996-09-04T00:00:00"/>
        <d v="1996-09-05T00:00:00"/>
        <d v="1996-09-08T00:00:00"/>
        <d v="1996-09-11T00:00:00"/>
        <d v="1996-09-12T00:00:00"/>
        <d v="1996-09-16T00:00:00"/>
        <d v="1996-10-20T00:00:00"/>
        <d v="1996-10-24T00:00:00"/>
        <d v="1996-11-04T00:00:00"/>
        <d v="1996-11-07T00:00:00"/>
        <d v="1996-11-13T00:00:00"/>
        <d v="1996-11-21T00:00:00"/>
        <d v="1996-12-04T00:00:00"/>
        <d v="1996-12-07T00:00:00"/>
        <d v="1996-12-11T00:00:00"/>
        <d v="1996-12-18T00:00:00"/>
        <d v="1996-12-20T00:00:00"/>
        <d v="1997-01-12T00:00:00"/>
        <d v="1997-01-17T00:00:00"/>
        <d v="1997-01-30T00:00:00"/>
        <d v="1997-02-11T00:00:00"/>
        <d v="1997-02-12T00:00:00"/>
        <d v="1997-02-14T00:00:00"/>
        <d v="1997-02-17T00:00:00"/>
        <d v="1997-02-23T00:00:00"/>
        <d v="1997-03-01T00:00:00"/>
        <d v="1997-03-04T00:00:00"/>
        <d v="1997-03-08T00:00:00"/>
        <d v="1997-04-04T00:00:00"/>
        <d v="1997-04-16T00:00:00"/>
        <d v="1997-04-17T00:00:00"/>
        <d v="1997-04-21T00:00:00"/>
        <d v="1997-04-25T00:00:00"/>
        <d v="1997-05-05T00:00:00"/>
        <d v="1997-05-11T00:00:00"/>
        <d v="1997-05-14T00:00:00"/>
        <d v="1997-05-15T00:00:00"/>
        <d v="1997-05-20T00:00:00"/>
        <d v="1997-06-03T00:00:00"/>
        <d v="1997-06-10T00:00:00"/>
        <d v="1997-06-25T00:00:00"/>
        <d v="1997-07-01T00:00:00"/>
        <d v="1997-07-09T00:00:00"/>
        <d v="1997-07-23T00:00:00"/>
        <d v="1997-07-28T00:00:00"/>
        <d v="1997-08-01T00:00:00"/>
        <d v="1997-08-07T00:00:00"/>
        <d v="1997-08-08T00:00:00"/>
        <d v="1997-08-19T00:00:00"/>
        <d v="1997-08-21T00:00:00"/>
        <d v="1997-08-23T00:00:00"/>
        <d v="1997-08-25T00:00:00"/>
        <d v="1997-08-29T00:00:00"/>
        <d v="1997-09-01T00:00:00"/>
        <d v="1997-09-02T00:00:00"/>
        <d v="1997-09-04T00:00:00"/>
        <d v="1997-09-23T00:00:00"/>
        <d v="1997-09-24T00:00:00"/>
        <d v="1997-09-25T00:00:00"/>
        <d v="1997-09-27T00:00:00"/>
        <d v="1997-09-29T00:00:00"/>
        <d v="1997-10-05T00:00:00"/>
        <d v="1997-10-15T00:00:00"/>
        <d v="1997-10-16T00:00:00"/>
        <d v="1997-10-22T00:00:00"/>
        <d v="1997-10-24T00:00:00"/>
        <d v="1997-10-25T00:00:00"/>
        <d v="1997-10-30T00:00:00"/>
        <d v="1997-11-02T00:00:00"/>
        <d v="1997-11-06T00:00:00"/>
        <d v="1997-11-08T00:00:00"/>
        <d v="1997-11-09T00:00:00"/>
        <d v="1997-11-19T00:00:00"/>
        <d v="1997-11-27T00:00:00"/>
        <d v="1997-12-02T00:00:00"/>
        <d v="1997-12-08T00:00:00"/>
        <d v="1997-12-09T00:00:00"/>
        <d v="1997-12-12T00:00:00"/>
        <d v="1997-12-20T00:00:00"/>
        <d v="1997-12-22T00:00:00"/>
        <d v="1997-12-23T00:00:00"/>
        <d v="1997-12-24T00:00:00"/>
        <d v="1998-01-07T00:00:00"/>
        <d v="1998-01-10T00:00:00"/>
        <d v="1998-01-22T00:00:00"/>
        <d v="1998-01-29T00:00:00"/>
        <d v="1998-02-04T00:00:00"/>
        <d v="1998-02-10T00:00:00"/>
        <d v="1998-02-14T00:00:00"/>
        <d v="1998-02-18T00:00:00"/>
        <d v="1998-02-21T00:00:00"/>
        <d v="1998-02-26T00:00:00"/>
        <d v="1998-02-27T00:00:00"/>
        <d v="1998-02-28T00:00:00"/>
        <d v="1998-03-16T00:00:00"/>
        <d v="1998-03-24T00:00:00"/>
        <d v="1998-03-25T00:00:00"/>
        <d v="1998-03-30T00:00:00"/>
        <d v="1998-04-02T00:00:00"/>
        <d v="1998-04-17T00:00:00"/>
        <d v="1998-04-24T00:00:00"/>
        <d v="1998-04-28T00:00:00"/>
        <d v="1998-05-02T00:00:00"/>
        <d v="1998-05-07T00:00:00"/>
        <d v="1998-05-09T00:00:00"/>
        <d v="1998-05-13T00:00:00"/>
        <d v="1998-05-17T00:00:00"/>
        <d v="1998-05-30T00:00:00"/>
        <d v="1998-06-02T00:00:00"/>
        <d v="1998-06-10T00:00:00"/>
        <d v="1998-06-15T00:00:00"/>
        <d v="1998-06-18T00:00:00"/>
        <d v="1998-07-01T00:00:00"/>
        <d v="1998-07-03T00:00:00"/>
        <d v="1998-07-07T00:00:00"/>
        <d v="1998-07-10T00:00:00"/>
        <d v="1998-07-28T00:00:00"/>
        <d v="1998-08-02T00:00:00"/>
        <d v="1998-08-12T00:00:00"/>
        <d v="1998-08-19T00:00:00"/>
        <d v="1998-08-24T00:00:00"/>
        <d v="1998-08-25T00:00:00"/>
        <d v="1998-08-27T00:00:00"/>
        <d v="1998-08-31T00:00:00"/>
        <d v="1998-09-08T00:00:00"/>
        <d v="1998-09-09T00:00:00"/>
        <d v="1998-09-16T00:00:00"/>
        <d v="1998-09-23T00:00:00"/>
        <d v="1998-09-28T00:00:00"/>
        <d v="1998-10-03T00:00:00"/>
        <d v="1998-10-05T00:00:00"/>
        <d v="1998-10-09T00:00:00"/>
        <d v="1998-10-20T00:00:00"/>
        <d v="1998-10-21T00:00:00"/>
        <d v="1998-10-22T00:00:00"/>
        <d v="1998-10-28T00:00:00"/>
        <d v="1998-10-29T00:00:00"/>
        <d v="1998-11-06T00:00:00"/>
        <d v="1998-11-22T00:00:00"/>
        <d v="1998-12-04T00:00:00"/>
        <d v="1998-12-06T00:00:00"/>
        <d v="1998-12-10T00:00:00"/>
        <d v="1998-12-11T00:00:00"/>
        <d v="1998-12-19T00:00:00"/>
        <d v="1998-12-22T00:00:00"/>
        <d v="1998-12-24T00:00:00"/>
        <d v="1999-01-03T00:00:00"/>
        <d v="1999-01-27T00:00:00"/>
        <d v="1999-02-07T00:00:00"/>
        <d v="1999-02-16T00:00:00"/>
        <d v="1999-02-23T00:00:00"/>
        <d v="1999-02-26T00:00:00"/>
        <d v="1999-03-05T00:00:00"/>
        <d v="1999-03-28T00:00:00"/>
        <d v="1999-04-02T00:00:00"/>
        <d v="1999-04-09T00:00:00"/>
        <d v="1999-04-12T00:00:00"/>
        <d v="1999-04-15T00:00:00"/>
        <d v="1999-04-21T00:00:00"/>
        <d v="1999-04-27T00:00:00"/>
        <d v="1999-04-28T00:00:00"/>
        <d v="1999-04-30T00:00:00"/>
        <d v="1999-05-05T00:00:00"/>
        <d v="1999-05-10T00:00:00"/>
        <d v="1999-05-18T00:00:00"/>
        <d v="1999-05-22T00:00:00"/>
        <d v="1999-05-27T00:00:00"/>
        <d v="1999-05-29T00:00:00"/>
        <d v="1999-06-10T00:00:00"/>
        <d v="1999-06-11T00:00:00"/>
        <d v="1999-06-20T00:00:00"/>
        <d v="1999-06-24T00:00:00"/>
        <d v="1999-07-08T00:00:00"/>
        <d v="1999-07-10T00:00:00"/>
        <d v="1999-07-17T00:00:00"/>
        <d v="1999-07-23T00:00:00"/>
        <d v="1999-07-25T00:00:00"/>
        <d v="1999-08-07T00:00:00"/>
        <d v="1999-08-12T00:00:00"/>
        <d v="1999-08-17T00:00:00"/>
        <d v="1999-08-26T00:00:00"/>
        <d v="1999-09-04T00:00:00"/>
        <d v="1999-09-23T00:00:00"/>
        <d v="1999-09-24T00:00:00"/>
        <d v="1999-09-25T00:00:00"/>
        <d v="1999-10-10T00:00:00"/>
        <d v="1999-10-14T00:00:00"/>
        <d v="1999-10-19T00:00:00"/>
        <d v="1999-11-13T00:00:00"/>
        <d v="1999-11-15T00:00:00"/>
        <d v="1999-11-19T00:00:00"/>
        <d v="1999-11-23T00:00:00"/>
        <d v="1999-12-03T00:00:00"/>
        <d v="1999-12-04T00:00:00"/>
        <d v="1999-12-10T00:00:00"/>
        <d v="1999-12-11T00:00:00"/>
        <d v="1999-12-12T00:00:00"/>
        <d v="1999-12-18T00:00:00"/>
        <d v="1999-12-20T00:00:00"/>
        <d v="1999-12-22T00:00:00"/>
        <d v="1999-12-26T00:00:00"/>
        <d v="1999-12-27T00:00:00"/>
        <d v="1999-12-31T00:00:00"/>
        <d v="2000-01-21T00:00:00"/>
        <d v="2000-01-25T00:00:00"/>
        <d v="2000-01-27T00:00:00"/>
        <d v="2000-02-03T00:00:00"/>
        <d v="2000-02-08T00:00:00"/>
        <d v="2000-02-10T00:00:00"/>
        <d v="2000-02-11T00:00:00"/>
        <d v="2000-02-18T00:00:00"/>
        <d v="2000-03-02T00:00:00"/>
        <d v="2000-03-12T00:00:00"/>
        <d v="2000-03-21T00:00:00"/>
        <d v="2000-03-25T00:00:00"/>
        <d v="2000-04-19T00:00:00"/>
        <d v="2000-05-03T00:00:00"/>
        <d v="2000-05-08T00:00:00"/>
        <d v="2000-05-11T00:00:00"/>
        <d v="2000-05-16T00:00:00"/>
        <d v="2000-05-19T00:00:00"/>
        <d v="2000-05-24T00:00:00"/>
        <d v="2000-06-07T00:00:00"/>
        <d v="2000-06-25T00:00:00"/>
        <d v="2000-06-28T00:00:00"/>
        <d v="2000-06-30T00:00:00"/>
        <d v="2000-07-14T00:00:00"/>
        <d v="2000-07-15T00:00:00"/>
        <d v="2000-07-16T00:00:00"/>
        <d v="2000-07-19T00:00:00"/>
        <d v="2000-07-28T00:00:00"/>
        <d v="2000-08-17T00:00:00"/>
        <d v="2000-08-23T00:00:00"/>
        <d v="2000-09-06T00:00:00"/>
        <d v="2000-09-08T00:00:00"/>
        <d v="2000-09-14T00:00:00"/>
        <d v="2000-09-21T00:00:00"/>
        <d v="2000-09-25T00:00:00"/>
        <d v="2000-09-26T00:00:00"/>
        <d v="2000-10-06T00:00:00"/>
        <d v="2000-10-09T00:00:00"/>
        <d v="2000-10-11T00:00:00"/>
        <d v="2000-10-20T00:00:00"/>
        <d v="2000-10-21T00:00:00"/>
        <d v="2000-10-29T00:00:00"/>
        <d v="2000-10-30T00:00:00"/>
        <d v="2000-11-10T00:00:00"/>
        <d v="2000-11-16T00:00:00"/>
        <d v="2000-11-20T00:00:00"/>
        <d v="2000-11-21T00:00:00"/>
        <d v="2000-11-30T00:00:00"/>
        <d v="2000-12-05T00:00:00"/>
        <d v="2000-12-06T00:00:00"/>
        <d v="2000-12-20T00:00:00"/>
        <d v="2000-12-27T00:00:00"/>
        <d v="2001-01-09T00:00:00"/>
        <d v="2001-01-10T00:00:00"/>
        <d v="2001-01-30T00:00:00"/>
        <d v="2001-02-07T00:00:00"/>
        <d v="2001-02-20T00:00:00"/>
        <d v="2001-02-27T00:00:00"/>
        <d v="2001-03-08T00:00:00"/>
        <d v="2001-03-18T00:00:00"/>
        <d v="2001-04-07T00:00:00"/>
        <d v="2001-04-18T00:00:00"/>
        <d v="2001-04-19T00:00:00"/>
        <d v="2001-05-08T00:00:00"/>
        <d v="2001-05-18T00:00:00"/>
        <d v="2001-06-08T00:00:00"/>
        <d v="2001-06-09T00:00:00"/>
        <d v="2001-06-19T00:00:00"/>
        <d v="2001-06-30T00:00:00"/>
        <d v="2001-07-12T00:00:00"/>
        <d v="2001-07-20T00:00:00"/>
        <d v="2001-07-23T00:00:00"/>
        <d v="2001-08-06T00:00:00"/>
        <d v="2001-08-08T00:00:00"/>
        <d v="2001-08-10T00:00:00"/>
        <d v="2001-08-29T00:00:00"/>
        <d v="2001-08-30T00:00:00"/>
        <d v="2001-09-09T00:00:00"/>
        <d v="2001-09-21T00:00:00"/>
        <d v="2001-09-25T00:00:00"/>
        <d v="2001-09-30T00:00:00"/>
        <d v="2001-10-05T00:00:00"/>
        <d v="2001-10-11T00:00:00"/>
        <d v="2001-10-18T00:00:00"/>
        <d v="2001-10-22T00:00:00"/>
        <d v="2001-10-25T00:00:00"/>
        <d v="2001-11-27T00:00:00"/>
        <d v="2001-12-05T00:00:00"/>
        <d v="2001-12-07T00:00:00"/>
        <d v="2001-12-10T00:00:00"/>
        <d v="2001-12-21T00:00:00"/>
        <d v="2001-12-28T00:00:00"/>
        <d v="2002-01-16T00:00:00"/>
        <d v="2002-01-23T00:00:00"/>
        <d v="2002-02-04T00:00:00"/>
        <d v="2002-02-05T00:00:00"/>
        <d v="2002-02-11T00:00:00"/>
        <d v="2002-02-21T00:00:00"/>
        <d v="2002-02-23T00:00:00"/>
        <d v="2002-03-01T00:00:00"/>
        <d v="2002-03-08T00:00:00"/>
        <d v="2002-03-17T00:00:00"/>
        <d v="2002-03-25T00:00:00"/>
        <d v="2002-03-29T00:00:00"/>
        <d v="2002-04-01T00:00:00"/>
        <d v="2002-04-08T00:00:00"/>
        <d v="2002-04-16T00:00:00"/>
        <d v="2002-05-04T00:00:00"/>
        <d v="2002-05-15T00:00:00"/>
        <d v="2002-05-28T00:00:00"/>
        <d v="2002-06-05T00:00:00"/>
        <d v="2002-06-15T00:00:00"/>
        <d v="2002-06-20T00:00:00"/>
        <d v="2002-06-24T00:00:00"/>
        <d v="2002-07-02T00:00:00"/>
        <d v="2002-07-03T00:00:00"/>
        <d v="2002-07-05T00:00:00"/>
        <d v="2002-07-08T00:00:00"/>
        <d v="2002-08-21T00:00:00"/>
        <d v="2002-08-28T00:00:00"/>
        <d v="2002-09-06T00:00:00"/>
        <d v="2002-09-10T00:00:00"/>
        <d v="2002-09-12T00:00:00"/>
        <d v="2002-09-15T00:00:00"/>
        <d v="2002-09-18T00:00:00"/>
        <d v="2002-09-26T00:00:00"/>
        <d v="2002-10-07T00:00:00"/>
        <d v="2002-10-27T00:00:00"/>
        <d v="2002-11-20T00:00:00"/>
        <d v="2002-11-24T00:00:00"/>
        <d v="2002-11-28T00:00:00"/>
        <d v="2002-12-05T00:00:00"/>
        <d v="2002-12-11T00:00:00"/>
        <d v="2002-12-14T00:00:00"/>
        <d v="2002-12-17T00:00:00"/>
        <d v="2002-12-20T00:00:00"/>
        <d v="2002-12-24T00:00:00"/>
        <d v="2002-12-29T00:00:00"/>
        <d v="2003-01-06T00:00:00"/>
        <d v="2003-01-13T00:00:00"/>
        <d v="2003-01-16T00:00:00"/>
        <d v="2003-01-25T00:00:00"/>
        <d v="2003-01-29T00:00:00"/>
        <d v="2003-02-15T00:00:00"/>
        <d v="2003-03-11T00:00:00"/>
        <d v="2003-03-28T00:00:00"/>
        <d v="2003-03-31T00:00:00"/>
        <d v="2003-04-02T00:00:00"/>
        <d v="2003-04-08T00:00:00"/>
        <d v="2003-04-09T00:00:00"/>
        <d v="2003-04-12T00:00:00"/>
        <d v="2003-04-28T00:00:00"/>
        <d v="2003-05-08T00:00:00"/>
        <d v="2003-05-09T00:00:00"/>
        <d v="2003-05-13T00:00:00"/>
        <d v="2003-05-24T00:00:00"/>
        <d v="2003-06-02T00:00:00"/>
        <d v="2003-06-04T00:00:00"/>
        <d v="2003-06-10T00:00:00"/>
        <d v="2003-06-11T00:00:00"/>
        <d v="2003-06-19T00:00:00"/>
        <d v="2003-06-26T00:00:00"/>
        <d v="2003-06-30T00:00:00"/>
        <d v="2003-07-08T00:00:00"/>
        <d v="2003-07-17T00:00:00"/>
        <d v="2003-08-08T00:00:00"/>
        <d v="2003-08-13T00:00:00"/>
        <d v="2003-08-19T00:00:00"/>
        <d v="2003-08-25T00:00:00"/>
        <d v="2003-08-29T00:00:00"/>
        <d v="2003-09-09T00:00:00"/>
        <d v="2003-09-16T00:00:00"/>
        <d v="2003-09-27T00:00:00"/>
        <d v="2003-10-01T00:00:00"/>
        <d v="2003-10-15T00:00:00"/>
        <d v="2003-10-17T00:00:00"/>
        <d v="2003-10-18T00:00:00"/>
        <d v="2003-10-21T00:00:00"/>
        <d v="2003-10-30T00:00:00"/>
        <d v="2003-11-03T00:00:00"/>
        <d v="2003-11-14T00:00:00"/>
        <d v="2003-11-29T00:00:00"/>
        <d v="2003-12-02T00:00:00"/>
        <d v="2003-12-05T00:00:00"/>
        <d v="2003-12-10T00:00:00"/>
        <d v="2003-12-21T00:00:00"/>
        <d v="2003-12-29T00:00:00"/>
        <d v="2004-01-11T00:00:00"/>
        <d v="2004-02-05T00:00:00"/>
        <d v="2004-02-14T00:00:00"/>
        <d v="2004-02-18T00:00:00"/>
        <d v="2004-03-02T00:00:00"/>
        <d v="2004-03-13T00:00:00"/>
        <d v="2004-03-20T00:00:00"/>
        <d v="2004-04-16T00:00:00"/>
        <d v="2004-04-18T00:00:00"/>
        <d v="2004-04-19T00:00:00"/>
        <d v="2004-04-20T00:00:00"/>
        <d v="2004-05-04T00:00:00"/>
        <d v="2004-05-20T00:00:00"/>
        <d v="2004-05-28T00:00:00"/>
        <d v="2004-06-10T00:00:00"/>
        <d v="2004-06-23T00:00:00"/>
        <d v="2004-06-29T00:00:00"/>
        <d v="2004-07-15T00:00:00"/>
        <d v="2004-07-18T00:00:00"/>
        <d v="2004-07-22T00:00:00"/>
        <d v="2004-07-25T00:00:00"/>
        <d v="2004-08-03T00:00:00"/>
        <d v="2004-08-29T00:00:00"/>
        <d v="2004-08-31T00:00:00"/>
        <d v="2004-09-06T00:00:00"/>
        <d v="2004-09-08T00:00:00"/>
        <d v="2004-09-20T00:00:00"/>
        <d v="2004-09-23T00:00:00"/>
        <d v="2004-09-27T00:00:00"/>
        <d v="2004-10-19T00:00:00"/>
        <d v="2004-11-06T00:00:00"/>
        <d v="2004-11-08T00:00:00"/>
        <d v="2004-11-18T00:00:00"/>
        <d v="2004-11-20T00:00:00"/>
        <d v="2004-12-17T00:00:00"/>
        <d v="2004-12-18T00:00:00"/>
        <d v="2004-12-21T00:00:00"/>
        <d v="2004-12-24T00:00:00"/>
        <d v="2005-01-12T00:00:00"/>
        <d v="2005-01-20T00:00:00"/>
        <d v="2005-02-03T00:00:00"/>
        <d v="2005-02-12T00:00:00"/>
        <d v="2005-02-26T00:00:00"/>
        <d v="2005-03-01T00:00:00"/>
        <d v="2005-03-11T00:00:00"/>
        <d v="2005-04-11T00:00:00"/>
        <d v="2005-04-12T00:00:00"/>
        <d v="2005-04-15T00:00:00"/>
        <d v="2005-04-26T00:00:00"/>
        <d v="2005-04-30T00:00:00"/>
        <d v="2005-05-05T00:00:00"/>
        <d v="2005-05-20T00:00:00"/>
        <d v="2005-06-21T00:00:00"/>
        <d v="2005-06-23T00:00:00"/>
        <d v="2005-07-05T00:00:00"/>
        <d v="2005-07-10T00:00:00"/>
        <d v="2005-07-26T00:00:00"/>
        <d v="2005-08-02T00:00:00"/>
        <d v="2005-08-11T00:00:00"/>
        <d v="2005-08-12T00:00:00"/>
        <d v="2005-08-23T00:00:00"/>
        <d v="2005-08-26T00:00:00"/>
        <d v="2005-08-29T00:00:00"/>
        <d v="2005-09-22T00:00:00"/>
        <d v="2005-09-26T00:00:00"/>
        <d v="2005-10-08T00:00:00"/>
        <d v="2005-10-13T00:00:00"/>
        <d v="2005-10-16T00:00:00"/>
        <d v="2005-10-19T00:00:00"/>
        <d v="2005-10-27T00:00:00"/>
        <d v="2005-11-08T00:00:00"/>
        <d v="2005-11-16T00:00:00"/>
        <d v="2005-12-21T00:00:00"/>
        <d v="2006-01-19T00:00:00"/>
        <d v="2006-01-24T00:00:00"/>
        <d v="2006-02-15T00:00:00"/>
        <d v="2006-02-18T00:00:00"/>
        <d v="2006-02-21T00:00:00"/>
        <d v="2006-03-11T00:00:00"/>
        <d v="2006-03-24T00:00:00"/>
        <d v="2006-03-28T00:00:00"/>
        <d v="2006-04-12T00:00:00"/>
        <d v="2006-04-15T00:00:00"/>
        <d v="2006-04-20T00:00:00"/>
        <d v="2006-04-25T00:00:00"/>
        <d v="2006-04-26T00:00:00"/>
        <d v="2006-04-28T00:00:00"/>
        <d v="2006-05-24T00:00:00"/>
        <d v="2006-05-26T00:00:00"/>
        <d v="2006-05-27T00:00:00"/>
        <d v="2006-06-18T00:00:00"/>
        <d v="2006-06-21T00:00:00"/>
        <d v="2006-06-25T00:00:00"/>
        <d v="2006-06-28T00:00:00"/>
        <d v="2006-07-04T00:00:00"/>
        <d v="2006-07-10T00:00:00"/>
        <d v="2006-07-12T00:00:00"/>
        <d v="2006-07-21T00:00:00"/>
        <d v="2006-07-26T00:00:00"/>
        <d v="2006-07-28T00:00:00"/>
        <d v="2006-08-11T00:00:00"/>
        <d v="2006-08-22T00:00:00"/>
        <d v="2006-09-09T00:00:00"/>
        <d v="2006-09-11T00:00:00"/>
        <d v="2006-09-12T00:00:00"/>
        <d v="2006-09-22T00:00:00"/>
        <d v="2006-09-25T00:00:00"/>
        <d v="2006-10-13T00:00:00"/>
        <d v="2006-10-23T00:00:00"/>
        <d v="2006-10-26T00:00:00"/>
        <d v="2006-10-28T00:00:00"/>
        <d v="2006-10-30T00:00:00"/>
        <d v="2006-11-04T00:00:00"/>
        <d v="2006-11-17T00:00:00"/>
        <d v="2006-12-08T00:00:00"/>
        <d v="2006-12-10T00:00:00"/>
        <d v="2006-12-14T00:00:00"/>
        <d v="2006-12-16T00:00:00"/>
        <d v="2006-12-18T00:00:00"/>
        <d v="2006-12-19T00:00:00"/>
        <d v="2007-01-10T00:00:00"/>
        <d v="2007-01-30T00:00:00"/>
        <d v="2007-02-02T00:00:00"/>
        <d v="2007-02-17T00:00:00"/>
        <d v="2007-02-24T00:00:00"/>
        <d v="2007-03-09T00:00:00"/>
        <d v="2007-03-11T00:00:00"/>
        <d v="2007-03-21T00:00:00"/>
        <d v="2007-04-11T00:00:00"/>
        <d v="2007-04-13T00:00:00"/>
        <d v="2007-04-17T00:00:00"/>
        <d v="2007-04-23T00:00:00"/>
        <d v="2007-04-24T00:00:00"/>
        <d v="2007-04-25T00:00:00"/>
        <d v="2007-05-04T00:00:00"/>
        <d v="2007-05-13T00:00:00"/>
        <d v="2007-05-25T00:00:00"/>
        <d v="2007-05-31T00:00:00"/>
        <d v="2007-06-08T00:00:00"/>
        <d v="2007-06-10T00:00:00"/>
        <d v="2007-06-15T00:00:00"/>
        <d v="2007-06-28T00:00:00"/>
        <d v="2007-06-29T00:00:00"/>
        <d v="2007-07-02T00:00:00"/>
        <d v="2007-07-05T00:00:00"/>
        <d v="2007-08-04T00:00:00"/>
        <d v="2007-08-08T00:00:00"/>
        <d v="2007-08-14T00:00:00"/>
        <d v="2007-09-02T00:00:00"/>
        <d v="2007-09-11T00:00:00"/>
        <d v="2007-09-14T00:00:00"/>
        <d v="2007-09-18T00:00:00"/>
        <d v="2007-09-19T00:00:00"/>
        <d v="2007-09-27T00:00:00"/>
        <d v="2007-10-05T00:00:00"/>
        <d v="2007-10-11T00:00:00"/>
        <d v="2007-10-17T00:00:00"/>
        <d v="2007-10-23T00:00:00"/>
        <d v="2007-10-24T00:00:00"/>
        <d v="2007-11-01T00:00:00"/>
        <d v="2007-11-11T00:00:00"/>
        <d v="2007-11-14T00:00:00"/>
        <d v="2007-12-09T00:00:00"/>
        <d v="2007-12-10T00:00:00"/>
        <d v="2007-12-20T00:00:00"/>
        <d v="2007-12-21T00:00:00"/>
        <d v="2008-01-15T00:00:00"/>
        <d v="2008-01-21T00:00:00"/>
        <d v="2008-02-07T00:00:00"/>
        <d v="2008-02-23T00:00:00"/>
        <d v="2008-03-09T00:00:00"/>
        <d v="2008-03-11T00:00:00"/>
        <d v="2008-03-13T00:00:00"/>
        <d v="2008-03-15T00:00:00"/>
        <d v="2008-03-19T00:00:00"/>
        <d v="2008-03-27T00:00:00"/>
        <d v="2008-04-14T00:00:00"/>
        <d v="2008-04-15T00:00:00"/>
        <d v="2008-04-18T00:00:00"/>
        <d v="2008-04-25T00:00:00"/>
        <d v="2008-04-28T00:00:00"/>
        <d v="2008-05-21T00:00:00"/>
        <d v="2008-05-23T00:00:00"/>
        <d v="2008-05-27T00:00:00"/>
        <d v="2008-05-31T00:00:00"/>
        <d v="2008-06-09T00:00:00"/>
        <d v="2008-06-11T00:00:00"/>
        <d v="2008-06-12T00:00:00"/>
        <d v="2008-06-19T00:00:00"/>
        <d v="2008-06-20T00:00:00"/>
        <d v="2008-07-07T00:00:00"/>
        <d v="2008-07-16T00:00:00"/>
        <d v="2008-07-22T00:00:00"/>
        <d v="2008-08-03T00:00:00"/>
        <d v="2008-08-14T00:00:00"/>
        <d v="2008-08-17T00:00:00"/>
        <d v="2008-08-29T00:00:00"/>
        <d v="2008-09-06T00:00:00"/>
        <d v="2008-09-24T00:00:00"/>
        <d v="2008-09-28T00:00:00"/>
        <d v="2008-10-01T00:00:00"/>
        <d v="2008-10-19T00:00:00"/>
        <d v="2008-10-22T00:00:00"/>
        <d v="2008-10-25T00:00:00"/>
        <d v="2008-10-29T00:00:00"/>
        <d v="2008-11-05T00:00:00"/>
        <d v="2008-11-15T00:00:00"/>
        <d v="2008-12-02T00:00:00"/>
        <d v="2008-12-20T00:00:00"/>
        <d v="2009-01-18T00:00:00"/>
        <d v="2009-01-23T00:00:00"/>
        <d v="2009-01-30T00:00:00"/>
        <d v="2009-02-02T00:00:00"/>
        <d v="2009-02-06T00:00:00"/>
        <d v="2009-02-12T00:00:00"/>
        <d v="2009-02-24T00:00:00"/>
        <d v="2009-02-26T00:00:00"/>
        <d v="2009-03-07T00:00:00"/>
        <d v="2009-03-15T00:00:00"/>
        <d v="2009-03-17T00:00:00"/>
        <d v="2009-03-24T00:00:00"/>
        <d v="2009-04-04T00:00:00"/>
        <d v="2009-04-05T00:00:00"/>
        <d v="2009-04-20T00:00:00"/>
        <d v="2009-05-05T00:00:00"/>
        <d v="2009-05-11T00:00:00"/>
        <d v="2009-05-14T00:00:00"/>
        <d v="2009-05-19T00:00:00"/>
        <d v="2009-06-18T00:00:00"/>
        <d v="2009-06-21T00:00:00"/>
        <d v="2009-06-27T00:00:00"/>
        <d v="2009-07-01T00:00:00"/>
        <d v="2009-07-06T00:00:00"/>
        <d v="2009-07-14T00:00:00"/>
        <d v="2009-07-15T00:00:00"/>
        <d v="2009-07-21T00:00:00"/>
        <d v="2009-07-29T00:00:00"/>
        <d v="2009-08-17T00:00:00"/>
        <d v="2009-08-21T00:00:00"/>
        <d v="2009-08-25T00:00:00"/>
        <d v="2009-08-28T00:00:00"/>
        <d v="2009-09-08T00:00:00"/>
        <d v="2009-09-10T00:00:00"/>
        <d v="2009-09-23T00:00:00"/>
        <d v="2009-09-25T00:00:00"/>
        <d v="2009-10-01T00:00:00"/>
        <d v="2009-10-08T00:00:00"/>
        <d v="2009-10-18T00:00:00"/>
        <d v="2009-10-28T00:00:00"/>
        <d v="2009-10-29T00:00:00"/>
        <d v="2009-11-02T00:00:00"/>
        <d v="2009-11-16T00:00:00"/>
        <d v="2009-11-23T00:00:00"/>
        <d v="2009-11-28T00:00:00"/>
        <d v="2009-11-30T00:00:00"/>
        <d v="2009-12-06T00:00:00"/>
        <d v="2009-12-14T00:00:00"/>
        <d v="2009-12-18T00:00:00"/>
        <d v="2010-02-03T00:00:00"/>
        <d v="2010-02-08T00:00:00"/>
        <d v="2010-02-11T00:00:00"/>
        <d v="2010-03-04T00:00:00"/>
        <d v="2010-04-02T00:00:00"/>
        <d v="2010-04-05T00:00:00"/>
        <d v="2010-04-08T00:00:00"/>
        <d v="2010-04-15T00:00:00"/>
        <d v="2010-04-22T00:00:00"/>
        <d v="2010-04-27T00:00:00"/>
        <d v="2010-04-28T00:00:00"/>
        <d v="2010-05-10T00:00:00"/>
        <d v="2010-05-14T00:00:00"/>
        <d v="2010-05-21T00:00:00"/>
        <d v="2010-05-28T00:00:00"/>
        <d v="2010-06-02T00:00:00"/>
        <d v="2010-06-04T00:00:00"/>
        <d v="2010-06-10T00:00:00"/>
        <d v="2010-06-15T00:00:00"/>
        <d v="2010-06-21T00:00:00"/>
        <d v="2010-06-22T00:00:00"/>
        <d v="2010-06-26T00:00:00"/>
        <d v="2010-07-12T00:00:00"/>
        <d v="2010-08-04T00:00:00"/>
        <d v="2010-08-14T00:00:00"/>
        <d v="2010-09-08T00:00:00"/>
        <d v="2010-09-21T00:00:00"/>
        <d v="2010-09-26T00:00:00"/>
        <d v="2010-09-30T00:00:00"/>
        <d v="2010-10-28T00:00:00"/>
        <d v="2010-11-06T00:00:00"/>
        <d v="2010-11-20T00:00:00"/>
        <d v="2010-11-21T00:00:00"/>
        <d v="2010-11-26T00:00:00"/>
        <d v="2010-12-08T00:00:00"/>
        <d v="2010-12-25T00:00:00"/>
        <d v="2010-12-29T00:00:00"/>
        <d v="2011-01-20T00:00:00"/>
        <d v="2011-01-22T00:00:00"/>
        <d v="2011-02-01T00:00:00"/>
        <d v="2011-02-06T00:00:00"/>
        <d v="2011-02-15T00:00:00"/>
        <d v="2011-02-24T00:00:00"/>
        <d v="2011-03-04T00:00:00"/>
        <d v="2011-03-05T00:00:00"/>
        <d v="2011-03-11T00:00:00"/>
        <d v="2011-04-15T00:00:00"/>
        <d v="2011-04-20T00:00:00"/>
        <d v="2011-04-22T00:00:00"/>
        <d v="2011-05-07T00:00:00"/>
        <d v="2011-05-16T00:00:00"/>
        <d v="2011-05-20T00:00:00"/>
        <d v="2011-06-10T00:00:00"/>
        <d v="2011-06-15T00:00:00"/>
        <d v="2011-06-30T00:00:00"/>
        <d v="2011-07-08T00:00:00"/>
        <d v="2011-07-15T00:00:00"/>
        <d v="2011-07-16T00:00:00"/>
        <d v="2011-07-18T00:00:00"/>
        <d v="2011-08-05T00:00:00"/>
        <d v="2011-08-06T00:00:00"/>
        <d v="2011-08-17T00:00:00"/>
        <d v="2011-09-10T00:00:00"/>
        <d v="2011-09-11T00:00:00"/>
        <d v="2011-09-21T00:00:00"/>
        <d v="2011-09-23T00:00:00"/>
        <d v="2011-09-24T00:00:00"/>
        <d v="2011-09-27T00:00:00"/>
        <d v="2011-09-29T00:00:00"/>
        <d v="2011-10-05T00:00:00"/>
        <d v="2011-10-12T00:00:00"/>
        <d v="2011-10-21T00:00:00"/>
        <d v="2011-10-28T00:00:00"/>
        <d v="2011-10-31T00:00:00"/>
        <d v="2011-11-08T00:00:00"/>
        <d v="2011-11-26T00:00:00"/>
        <d v="2011-12-12T00:00:00"/>
        <d v="2011-12-17T00:00:00"/>
        <d v="2012-01-20T00:00:00"/>
        <d v="2012-02-03T00:00:00"/>
        <d v="2012-02-13T00:00:00"/>
        <d v="2012-02-24T00:00:00"/>
        <d v="2012-03-23T00:00:00"/>
        <d v="2012-04-03T00:00:00"/>
        <d v="2012-04-12T00:00:00"/>
        <d v="2012-04-26T00:00:00"/>
        <d v="2012-05-04T00:00:00"/>
        <d v="2012-05-15T00:00:00"/>
        <d v="2012-05-17T00:00:00"/>
        <d v="2012-05-22T00:00:00"/>
        <d v="2012-05-23T00:00:00"/>
        <d v="2012-06-01T00:00:00"/>
        <d v="2012-06-13T00:00:00"/>
        <d v="2012-06-16T00:00:00"/>
        <d v="2012-06-20T00:00:00"/>
        <d v="2012-06-29T00:00:00"/>
        <d v="2012-07-05T00:00:00"/>
        <d v="2012-07-21T00:00:00"/>
        <d v="2012-07-28T00:00:00"/>
        <d v="2012-08-02T00:00:00"/>
        <d v="2012-08-19T00:00:00"/>
        <d v="2012-08-30T00:00:00"/>
        <d v="2012-09-09T00:00:00"/>
        <d v="2012-09-13T00:00:00"/>
        <d v="2012-09-22T00:00:00"/>
        <d v="2012-09-28T00:00:00"/>
        <d v="2012-10-04T00:00:00"/>
        <d v="2012-10-08T00:00:00"/>
        <d v="2012-10-12T00:00:00"/>
        <d v="2012-11-10T00:00:00"/>
        <d v="2012-12-02T00:00:00"/>
        <d v="2012-12-03T00:00:00"/>
        <d v="2012-12-11T00:00:00"/>
        <d v="2012-12-12T00:00:00"/>
        <d v="2012-12-19T00:00:00"/>
        <d v="2013-01-15T00:00:00"/>
        <d v="2013-01-27T00:00:00"/>
        <d v="2013-01-30T00:00:00"/>
        <d v="2013-01-31T00:00:00"/>
        <d v="2013-02-01T00:00:00"/>
        <d v="2013-02-07T00:00:00"/>
        <d v="2013-02-11T00:00:00"/>
        <d v="2013-02-25T00:00:00"/>
        <d v="2013-03-01T00:00:00"/>
        <d v="2013-03-19T00:00:00"/>
        <d v="2013-04-21T00:00:00"/>
        <d v="2013-05-07T00:00:00"/>
        <d v="2013-05-15T00:00:00"/>
        <d v="2013-05-25T00:00:00"/>
        <d v="2013-06-05T00:00:00"/>
        <d v="2013-06-11T00:00:00"/>
        <d v="2013-06-25T00:00:00"/>
        <d v="2013-06-27T00:00:00"/>
        <d v="2013-06-28T00:00:00"/>
        <d v="2013-07-01T00:00:00"/>
        <d v="2013-07-02T00:00:00"/>
        <d v="2013-07-19T00:00:00"/>
        <d v="2013-07-25T00:00:00"/>
        <d v="2013-08-03T00:00:00"/>
        <d v="2013-08-08T00:00:00"/>
        <d v="2013-08-22T00:00:00"/>
        <d v="2013-08-28T00:00:00"/>
        <d v="2013-08-29T00:00:00"/>
        <d v="2013-08-31T00:00:00"/>
        <d v="2013-09-07T00:00:00"/>
        <d v="2013-09-11T00:00:00"/>
        <d v="2013-09-13T00:00:00"/>
        <d v="2013-09-14T00:00:00"/>
        <d v="2013-09-18T00:00:00"/>
        <d v="2013-09-25T00:00:00"/>
        <d v="2013-09-29T00:00:00"/>
        <d v="2013-11-05T00:00:00"/>
        <d v="2013-11-18T00:00:00"/>
        <d v="2013-11-20T00:00:00"/>
        <d v="2013-11-21T00:00:00"/>
        <d v="2013-11-22T00:00:00"/>
        <d v="2013-12-03T00:00:00"/>
        <d v="2013-12-06T00:00:00"/>
        <d v="2013-12-19T00:00:00"/>
        <d v="2013-12-25T00:00:00"/>
        <d v="2013-12-28T00:00:00"/>
        <d v="2014-01-05T00:00:00"/>
        <d v="2014-01-06T00:00:00"/>
        <d v="2014-01-09T00:00:00"/>
        <d v="2014-01-24T00:00:00"/>
        <d v="2014-02-06T00:00:00"/>
        <d v="2014-02-21T00:00:00"/>
        <d v="2014-02-27T00:00:00"/>
        <d v="2014-03-22T00:00:00"/>
        <d v="2014-04-03T00:00:00"/>
        <d v="2014-04-04T00:00:00"/>
        <d v="2014-04-09T00:00:00"/>
        <d v="2014-04-10T00:00:00"/>
        <d v="2014-04-18T00:00:00"/>
        <d v="2014-04-30T00:00:00"/>
        <d v="2014-05-17T00:00:00"/>
        <d v="2014-05-22T00:00:00"/>
        <d v="2014-05-23T00:00:00"/>
        <d v="2014-05-24T00:00:00"/>
        <d v="2014-06-19T00:00:00"/>
        <d v="2014-06-30T00:00:00"/>
        <d v="2014-07-02T00:00:00"/>
        <d v="2014-07-03T00:00:00"/>
        <d v="2014-07-09T00:00:00"/>
        <d v="2014-07-10T00:00:00"/>
        <d v="2014-07-13T00:00:00"/>
        <d v="2014-07-14T00:00:00"/>
        <d v="2014-07-28T00:00:00"/>
        <d v="2014-07-29T00:00:00"/>
        <d v="2014-08-02T00:00:00"/>
        <d v="2014-08-05T00:00:00"/>
        <d v="2014-08-13T00:00:00"/>
        <d v="2014-08-22T00:00:00"/>
        <d v="2014-09-07T00:00:00"/>
        <d v="2014-09-11T00:00:00"/>
        <d v="2014-09-17T00:00:00"/>
        <d v="2014-09-21T00:00:00"/>
        <d v="2014-10-07T00:00:00"/>
        <d v="2014-10-16T00:00:00"/>
        <d v="2014-10-28T00:00:00"/>
        <d v="2014-10-29T00:00:00"/>
        <d v="2014-11-06T00:00:00"/>
        <d v="2014-11-21T00:00:00"/>
        <d v="2014-12-03T00:00:00"/>
        <d v="2014-12-05T00:00:00"/>
        <d v="2014-12-06T00:00:00"/>
        <d v="2014-12-13T00:00:00"/>
        <d v="2014-12-18T00:00:00"/>
        <d v="2014-12-19T00:00:00"/>
        <d v="2014-12-23T00:00:00"/>
        <d v="2015-01-10T00:00:00"/>
        <d v="2015-01-21T00:00:00"/>
        <d v="2015-01-31T00:00:00"/>
        <d v="2015-02-01T00:00:00"/>
        <d v="2015-02-02T00:00:00"/>
        <d v="2015-02-11T00:00:00"/>
        <d v="2015-02-17T00:00:00"/>
        <d v="2015-03-02T00:00:00"/>
        <d v="2015-03-13T00:00:00"/>
        <d v="2015-03-25T00:00:00"/>
        <d v="2015-03-26T00:00:00"/>
        <d v="2015-03-27T00:00:00"/>
        <d v="2015-03-28T00:00:00"/>
        <d v="2015-03-31T00:00:00"/>
        <d v="2015-04-15T00:00:00"/>
        <d v="2015-04-26T00:00:00"/>
        <d v="2015-04-27T00:00:00"/>
        <d v="2015-04-29T00:00:00"/>
        <d v="2015-05-20T00:00:00"/>
        <d v="2015-05-27T00:00:00"/>
        <d v="2015-06-23T00:00:00"/>
        <d v="2015-06-28T00:00:00"/>
        <d v="2015-07-10T00:00:00"/>
        <d v="2015-07-15T00:00:00"/>
        <d v="2015-07-24T00:00:00"/>
        <d v="2015-08-19T00:00:00"/>
        <d v="2015-08-20T00:00:00"/>
        <d v="2015-08-27T00:00:00"/>
        <d v="2015-09-02T00:00:00"/>
        <d v="2015-09-11T00:00:00"/>
        <d v="2015-09-19T00:00:00"/>
        <d v="2015-09-23T00:00:00"/>
        <d v="2015-09-25T00:00:00"/>
        <d v="2015-09-28T00:00:00"/>
        <d v="2015-09-30T00:00:00"/>
        <d v="2015-10-02T00:00:00"/>
        <d v="2015-10-08T00:00:00"/>
        <d v="2015-10-31T00:00:00"/>
        <d v="2015-11-04T00:00:00"/>
        <d v="2015-11-10T00:00:00"/>
        <d v="2015-11-23T00:00:00"/>
        <d v="2015-11-24T00:00:00"/>
        <d v="2015-12-03T00:00:00"/>
        <d v="2015-12-05T00:00:00"/>
        <d v="2015-12-06T00:00:00"/>
        <d v="2015-12-11T00:00:00"/>
        <d v="2015-12-16T00:00:00"/>
        <d v="2015-12-17T00:00:00"/>
        <d v="2015-12-22T00:00:00"/>
        <d v="2016-01-15T00:00:00"/>
        <d v="2016-01-17T00:00:00"/>
        <d v="2016-01-20T00:00:00"/>
        <d v="2016-01-22T00:00:00"/>
        <d v="2016-01-27T00:00:00"/>
        <d v="2016-01-29T00:00:00"/>
        <d v="2016-02-01T00:00:00"/>
        <d v="2016-02-05T00:00:00"/>
        <d v="2016-02-07T00:00:00"/>
        <d v="2016-02-10T00:00:00"/>
        <d v="2016-02-16T00:00:00"/>
        <d v="2016-02-17T00:00:00"/>
        <d v="2016-03-04T00:00:00"/>
        <d v="2016-03-09T00:00:00"/>
        <d v="2016-03-10T00:00:00"/>
        <d v="2016-03-13T00:00:00"/>
        <d v="2016-03-14T00:00:00"/>
        <d v="2016-03-18T00:00:00"/>
        <d v="2016-03-23T00:00:00"/>
        <d v="2016-03-24T00:00:00"/>
        <d v="2016-03-29T00:00:00"/>
        <d v="2016-03-31T00:00:00"/>
        <d v="2016-04-02T00:00:00"/>
        <d v="2016-04-05T00:00:00"/>
        <d v="2016-04-08T00:00:00"/>
        <d v="2016-04-25T00:00:00"/>
        <d v="2016-04-28T00:00:00"/>
        <d v="2016-05-06T00:00:00"/>
        <d v="2016-05-15T00:00:00"/>
        <d v="2016-05-24T00:00:00"/>
        <d v="2016-05-27T00:00:00"/>
        <d v="2016-05-29T00:00:00"/>
        <d v="2016-05-30T00:00:00"/>
        <d v="2016-06-04T00:00:00"/>
        <d v="2016-06-09T00:00:00"/>
        <d v="2016-06-11T00:00:00"/>
        <d v="2016-06-12T00:00:00"/>
        <d v="2016-06-15T00:00:00"/>
        <d v="2016-06-18T00:00:00"/>
        <d v="2016-06-19T00:00:00"/>
        <d v="2016-06-22T00:00:00"/>
        <d v="2016-06-24T00:00:00"/>
        <d v="2016-06-25T00:00:00"/>
        <d v="2016-06-29T00:00:00"/>
        <d v="2016-07-07T00:00:00"/>
        <d v="2016-07-16T00:00:00"/>
        <d v="2016-07-18T00:00:00"/>
        <d v="2016-07-28T00:00:00"/>
        <d v="2016-08-05T00:00:00"/>
        <d v="2016-08-09T00:00:00"/>
        <d v="2016-08-14T00:00:00"/>
        <d v="2016-08-15T00:00:00"/>
        <d v="2016-08-19T00:00:00"/>
        <d v="2016-08-24T00:00:00"/>
        <d v="2016-08-31T00:00:00"/>
        <d v="2016-09-01T00:00:00"/>
        <d v="2016-09-08T00:00:00"/>
        <d v="2016-09-13T00:00:00"/>
        <d v="2016-09-15T00:00:00"/>
        <d v="2016-09-16T00:00:00"/>
        <d v="2016-09-26T00:00:00"/>
        <d v="2016-10-05T00:00:00"/>
        <d v="2016-10-06T00:00:00"/>
        <d v="2016-10-16T00:00:00"/>
        <d v="2016-10-17T00:00:00"/>
        <d v="2016-10-19T00:00:00"/>
        <d v="2016-11-02T00:00:00"/>
        <d v="2016-11-03T00:00:00"/>
        <d v="2016-11-09T00:00:00"/>
        <d v="2016-11-11T00:00:00"/>
        <d v="2016-11-17T00:00:00"/>
        <d v="2016-11-19T00:00:00"/>
        <d v="2016-11-22T00:00:00"/>
        <d v="2016-12-01T00:00:00"/>
        <d v="2016-12-05T00:00:00"/>
        <d v="2016-12-07T00:00:00"/>
        <d v="2016-12-09T00:00:00"/>
        <d v="2016-12-10T00:00:00"/>
        <d v="2016-12-15T00:00:00"/>
        <d v="2016-12-18T00:00:00"/>
        <d v="2016-12-20T00:00:00"/>
        <d v="2016-12-21T00:00:00"/>
        <d v="2016-12-28T00:00:00"/>
        <d v="2017-01-05T00:00:00"/>
        <d v="2017-01-09T00:00:00"/>
        <d v="2017-01-14T00:00:00"/>
        <d v="2017-01-21T00:00:00"/>
        <d v="2017-01-24T00:00:00"/>
        <d v="2017-01-28T00:00:00"/>
        <d v="2017-02-14T00:00:00"/>
        <d v="2017-02-15T00:00:00"/>
        <d v="2017-02-19T00:00:00"/>
        <d v="2017-02-22T00:00:00"/>
        <d v="2017-03-01T00:00:00"/>
        <d v="2017-03-02T00:00:00"/>
        <d v="2017-03-07T00:00:00"/>
        <d v="2017-03-16T00:00:00"/>
        <d v="2017-03-17T00:00:00"/>
        <d v="2017-03-19T00:00:00"/>
        <d v="2017-03-30T00:00:00"/>
        <d v="2017-04-12T00:00:00"/>
        <d v="2017-04-18T00:00:00"/>
        <d v="2017-04-20T00:00:00"/>
        <d v="2017-05-01T00:00:00"/>
        <d v="2017-05-04T00:00:00"/>
        <d v="2017-05-05T00:00:00"/>
        <d v="2017-05-15T00:00:00"/>
        <d v="2017-05-18T00:00:00"/>
        <d v="2017-05-25T00:00:00"/>
        <d v="2017-06-01T00:00:00"/>
        <d v="2017-06-03T00:00:00"/>
        <d v="2017-06-05T00:00:00"/>
        <d v="2017-06-08T00:00:00"/>
        <d v="2017-06-14T00:00:00"/>
        <d v="2017-06-15T00:00:00"/>
        <d v="2017-06-18T00:00:00"/>
        <d v="2017-06-23T00:00:00"/>
        <d v="2017-06-25T00:00:00"/>
        <d v="2017-06-28T00:00:00"/>
        <d v="2017-07-02T00:00:00"/>
        <d v="2017-07-05T00:00:00"/>
        <d v="2017-07-14T00:00:00"/>
        <d v="2017-07-27T00:00:00"/>
        <d v="2017-07-28T00:00:00"/>
        <d v="2017-08-02T00:00:00"/>
        <d v="2017-08-12T00:00:00"/>
        <d v="2017-08-14T00:00:00"/>
        <d v="2017-08-16T00:00:00"/>
        <d v="2017-08-18T00:00:00"/>
        <d v="2017-08-19T00:00:00"/>
        <d v="2017-08-22T00:00:00"/>
        <d v="2017-08-24T00:00:00"/>
        <d v="2017-08-25T00:00:00"/>
        <d v="2017-08-31T00:00:00"/>
        <d v="2017-09-07T00:00:00"/>
        <d v="2017-09-11T00:00:00"/>
        <d v="2017-09-24T00:00:00"/>
        <d v="2017-09-28T00:00:00"/>
        <d v="2017-09-29T00:00:00"/>
        <d v="2017-10-09T00:00:00"/>
        <d v="2017-10-11T00:00:00"/>
        <d v="2017-10-13T00:00:00"/>
        <d v="2017-10-14T00:00:00"/>
        <d v="2017-10-15T00:00:00"/>
        <d v="2017-10-30T00:00:00"/>
        <d v="2017-10-31T00:00:00"/>
        <d v="2017-11-05T00:00:00"/>
        <d v="2017-11-08T00:00:00"/>
        <d v="2017-11-12T00:00:00"/>
        <d v="2017-11-14T00:00:00"/>
        <d v="2017-11-18T00:00:00"/>
        <d v="2017-11-21T00:00:00"/>
        <d v="2017-11-24T00:00:00"/>
        <d v="2017-11-28T00:00:00"/>
        <d v="2017-12-02T00:00:00"/>
        <d v="2017-12-03T00:00:00"/>
        <d v="2017-12-10T00:00:00"/>
        <d v="2017-12-12T00:00:00"/>
        <d v="2017-12-15T00:00:00"/>
        <d v="2017-12-17T00:00:00"/>
        <d v="2017-12-23T00:00:00"/>
        <d v="2017-12-25T00:00:00"/>
        <d v="2017-12-26T00:00:00"/>
        <d v="2018-01-08T00:00:00"/>
        <d v="2018-01-09T00:00:00"/>
        <d v="2018-01-11T00:00:00"/>
        <d v="2018-01-12T00:00:00"/>
        <d v="2018-01-13T00:00:00"/>
        <d v="2018-01-17T00:00:00"/>
        <d v="2018-01-19T00:00:00"/>
        <d v="2018-01-20T00:00:00"/>
        <d v="2018-01-21T00:00:00"/>
        <d v="2018-01-25T00:00:00"/>
        <d v="2018-01-31T00:00:00"/>
        <d v="2018-02-01T00:00:00"/>
        <d v="2018-02-02T00:00:00"/>
        <d v="2018-02-03T00:00:00"/>
        <d v="2018-02-06T00:00:00"/>
        <d v="2018-02-12T00:00:00"/>
        <d v="2018-02-13T00:00:00"/>
        <d v="2018-02-22T00:00:00"/>
        <d v="2018-02-27T00:00:00"/>
        <d v="2018-03-01T00:00:00"/>
        <d v="2018-03-06T00:00:00"/>
        <d v="2018-03-09T00:00:00"/>
        <d v="2018-03-17T00:00:00"/>
        <d v="2018-03-21T00:00:00"/>
        <d v="2018-03-29T00:00:00"/>
        <d v="2018-03-30T00:00:00"/>
        <d v="2018-03-31T00:00:00"/>
        <d v="2018-04-02T00:00:00"/>
        <d v="2018-04-05T00:00:00"/>
        <d v="2018-04-10T00:00:00"/>
        <d v="2018-04-11T00:00:00"/>
        <d v="2018-04-14T00:00:00"/>
        <d v="2018-04-18T00:00:00"/>
        <d v="2018-04-25T00:00:00"/>
        <d v="2018-04-26T00:00:00"/>
        <d v="2018-04-29T00:00:00"/>
        <d v="2018-05-03T00:00:00"/>
        <d v="2018-05-05T00:00:00"/>
        <d v="2018-05-08T00:00:00"/>
        <d v="2018-05-11T00:00:00"/>
        <d v="2018-05-20T00:00:00"/>
        <d v="2018-05-21T00:00:00"/>
        <d v="2018-05-22T00:00:00"/>
        <d v="2018-06-02T00:00:00"/>
        <d v="2018-06-04T00:00:00"/>
        <d v="2018-06-05T00:00:00"/>
        <d v="2018-06-06T00:00:00"/>
        <d v="2018-06-12T00:00:00"/>
        <d v="2018-06-16T00:00:00"/>
        <d v="2018-06-27T00:00:00"/>
        <d v="2018-06-29T00:00:00"/>
        <d v="2018-07-09T00:00:00"/>
        <d v="2018-07-18T00:00:00"/>
        <d v="2018-07-22T00:00:00"/>
        <d v="2018-07-25T00:00:00"/>
        <d v="2018-07-29T00:00:00"/>
        <d v="2018-07-31T00:00:00"/>
        <d v="2018-08-07T00:00:00"/>
        <d v="2018-08-12T00:00:00"/>
        <d v="2018-08-22T00:00:00"/>
        <d v="2018-08-24T00:00:00"/>
        <d v="2018-08-25T00:00:00"/>
        <d v="2018-09-07T00:00:00"/>
        <d v="2018-09-10T00:00:00"/>
        <d v="2018-09-15T00:00:00"/>
        <d v="2018-09-16T00:00:00"/>
        <d v="2018-09-19T00:00:00"/>
        <d v="2018-09-22T00:00:00"/>
        <d v="2018-09-25T00:00:00"/>
        <d v="2018-09-29T00:00:00"/>
        <d v="2018-10-08T00:00:00"/>
        <d v="2018-10-09T00:00:00"/>
        <d v="2018-10-11T00:00:00"/>
        <d v="2018-10-15T00:00:00"/>
        <d v="2018-10-17T00:00:00"/>
        <d v="2018-10-20T00:00:00"/>
        <d v="2018-10-24T00:00:00"/>
        <d v="2018-10-25T00:00:00"/>
        <d v="2018-10-27T00:00:00"/>
        <d v="2018-10-29T00:00:00"/>
        <d v="2018-11-01T00:00:00"/>
        <d v="2018-11-03T00:00:00"/>
        <d v="2018-11-07T00:00:00"/>
        <d v="2018-11-11T00:00:00"/>
        <d v="2018-11-14T00:00:00"/>
        <d v="2018-11-15T00:00:00"/>
        <d v="2018-11-16T00:00:00"/>
        <d v="2018-11-17T00:00:00"/>
        <d v="2018-11-18T00:00:00"/>
        <d v="2018-11-19T00:00:00"/>
        <d v="2018-11-21T00:00:00"/>
        <d v="2018-11-29T00:00:00"/>
        <d v="2018-11-30T00:00:00"/>
        <d v="2018-12-03T00:00:00"/>
        <d v="2018-12-04T00:00:00"/>
        <d v="2018-12-05T00:00:00"/>
        <d v="2018-12-07T00:00:00"/>
        <d v="2018-12-16T00:00:00"/>
        <d v="2018-12-19T00:00:00"/>
        <d v="2018-12-21T00:00:00"/>
        <d v="2018-12-23T00:00:00"/>
        <d v="2018-12-24T00:00:00"/>
        <d v="2018-12-27T00:00:00"/>
        <d v="2018-12-29T00:00:00"/>
        <d v="2019-01-10T00:00:00"/>
        <d v="2019-01-11T00:00:00"/>
        <d v="2019-01-15T00:00:00"/>
        <d v="2019-01-18T00:00:00"/>
        <d v="2019-01-19T00:00:00"/>
        <d v="2019-01-21T00:00:00"/>
        <d v="2019-01-23T00:00:00"/>
        <d v="2019-01-24T00:00:00"/>
        <d v="2019-02-05T00:00:00"/>
        <d v="2019-02-21T00:00:00"/>
        <d v="2019-02-22T00:00:00"/>
        <d v="2019-02-27T00:00:00"/>
        <d v="2019-03-02T00:00:00"/>
        <d v="2019-03-09T00:00:00"/>
        <d v="2019-03-14T00:00:00"/>
        <d v="2019-03-16T00:00:00"/>
        <d v="2019-03-22T00:00:00"/>
        <d v="2019-03-27T00:00:00"/>
        <d v="2019-03-28T00:00:00"/>
        <d v="2019-03-31T00:00:00"/>
        <d v="2019-04-01T00:00:00"/>
        <d v="2019-04-04T00:00:00"/>
        <d v="2019-04-11T00:00:00"/>
        <d v="2019-04-17T00:00:00"/>
        <d v="2019-04-20T00:00:00"/>
        <d v="2019-04-29T00:00:00"/>
        <d v="2019-05-02T00:00:00"/>
        <d v="2019-05-04T00:00:00"/>
        <d v="2019-05-05T00:00:00"/>
        <d v="2019-05-17T00:00:00"/>
        <d v="2019-05-22T00:00:00"/>
        <d v="2019-05-24T00:00:00"/>
        <d v="2019-05-27T00:00:00"/>
        <d v="2019-05-30T00:00:00"/>
        <d v="2019-06-05T00:00:00"/>
        <d v="2019-06-12T00:00:00"/>
        <d v="2019-06-20T00:00:00"/>
        <d v="2019-06-24T00:00:00"/>
        <d v="2019-06-25T00:00:00"/>
        <d v="2019-06-29T00:00:00"/>
        <d v="2019-07-05T00:00:00"/>
        <d v="2019-07-10T00:00:00"/>
        <d v="2019-07-11T00:00:00"/>
        <d v="2019-07-13T00:00:00"/>
        <d v="2019-07-20T00:00:00"/>
        <d v="2019-07-22T00:00:00"/>
        <d v="2019-07-25T00:00:00"/>
        <d v="2019-07-26T00:00:00"/>
        <d v="2019-07-30T00:00:00"/>
        <d v="2019-07-31T00:00:00"/>
        <d v="2019-08-05T00:00:00"/>
        <d v="2019-08-06T00:00:00"/>
        <d v="2019-08-08T00:00:00"/>
        <d v="2019-08-17T00:00:00"/>
        <d v="2019-08-19T00:00:00"/>
        <d v="2019-08-22T00:00:00"/>
        <d v="2019-08-29T00:00:00"/>
        <d v="2019-08-30T00:00:00"/>
        <d v="2019-09-12T00:00:00"/>
        <d v="2019-09-19T00:00:00"/>
        <d v="2019-09-22T00:00:00"/>
        <d v="2019-09-24T00:00:00"/>
        <d v="2019-09-25T00:00:00"/>
        <d v="2019-09-26T00:00:00"/>
        <d v="2019-10-04T00:00:00"/>
        <d v="2019-10-09T00:00:00"/>
        <d v="2019-10-11T00:00:00"/>
        <d v="2019-10-17T00:00:00"/>
        <d v="2019-10-26T00:00:00"/>
        <d v="2019-11-02T00:00:00"/>
        <d v="2019-11-03T00:00:00"/>
        <d v="2019-11-04T00:00:00"/>
        <d v="2019-11-11T00:00:00"/>
        <d v="2019-11-13T00:00:00"/>
        <d v="2019-11-17T00:00:00"/>
        <d v="2019-11-23T00:00:00"/>
        <d v="2019-11-25T00:00:00"/>
        <d v="2019-11-26T00:00:00"/>
        <d v="2019-11-27T00:00:00"/>
        <d v="2019-12-05T00:00:00"/>
        <d v="2019-12-06T00:00:00"/>
        <d v="2019-12-07T00:00:00"/>
        <d v="2019-12-11T00:00:00"/>
        <d v="2019-12-16T00:00:00"/>
        <d v="2019-12-17T00:00:00"/>
        <d v="2019-12-18T00:00:00"/>
        <d v="2019-12-20T00:00:00"/>
        <d v="2019-12-24T00:00:00"/>
        <d v="2019-12-26T00:00:00"/>
        <d v="2019-12-27T00:00:00"/>
        <d v="2020-01-07T00:00:00"/>
        <d v="2020-01-15T00:00:00"/>
        <d v="2020-01-16T00:00:00"/>
        <d v="2020-01-19T00:00:00"/>
        <d v="2020-01-29T00:00:00"/>
        <d v="2020-01-31T00:00:00"/>
        <d v="2020-02-06T00:00:00"/>
        <d v="2020-02-09T00:00:00"/>
        <d v="2020-02-10T00:00:00"/>
        <d v="2020-02-15T00:00:00"/>
        <d v="2020-02-17T00:00:00"/>
        <d v="2020-02-18T00:00:00"/>
        <d v="2020-02-19T00:00:00"/>
        <d v="2020-02-20T00:00:00"/>
        <d v="2020-03-07T00:00:00"/>
        <d v="2020-03-09T00:00:00"/>
        <d v="2020-03-16T00:00:00"/>
        <d v="2020-03-18T00:00:00"/>
        <d v="2020-03-21T00:00:00"/>
        <d v="2020-03-24T00:00:00"/>
        <d v="2020-03-26T00:00:00"/>
        <d v="2020-04-09T00:00:00"/>
        <d v="2020-04-22T00:00:00"/>
        <d v="2020-04-25T00:00:00"/>
        <d v="2020-05-05T00:00:00"/>
        <d v="2020-05-12T00:00:00"/>
        <d v="2020-05-17T00:00:00"/>
        <d v="2020-05-20T00:00:00"/>
        <d v="2020-05-22T00:00:00"/>
        <d v="2020-05-25T00:00:00"/>
        <d v="2020-05-29T00:00:00"/>
        <d v="2020-05-30T00:00:00"/>
        <d v="2020-05-31T00:00:00"/>
        <d v="2020-06-04T00:00:00"/>
        <d v="2020-06-10T00:00:00"/>
        <d v="2020-06-13T00:00:00"/>
        <d v="2020-06-17T00:00:00"/>
        <d v="2020-06-23T00:00:00"/>
        <d v="2020-06-30T00:00:00"/>
        <d v="2020-07-03T00:00:00"/>
        <d v="2020-07-04T00:00:00"/>
        <d v="2020-07-06T00:00:00"/>
        <d v="2020-07-09T00:00:00"/>
        <d v="2020-07-10T00:00:00"/>
        <d v="2020-07-15T00:00:00"/>
        <d v="2020-07-19T00:00:00"/>
        <d v="2020-07-20T00:00:00"/>
        <d v="2020-07-23T00:00:00"/>
        <d v="2020-07-25T00:00:00"/>
        <d v="2020-07-30T00:00:00"/>
        <d v="2020-08-04T00:00:00"/>
        <d v="2020-08-06T00:00:00"/>
        <d v="2020-08-07T00:00:00"/>
        <d v="2020-08-15T00:00:00"/>
        <d v="2020-08-18T00:00:00"/>
        <d v="2020-08-23T00:00:00"/>
        <d v="2020-08-30T00:00:00"/>
        <d v="2020-08-31T00:00:00"/>
        <d v="2020-09-03T00:00:00"/>
        <d v="2020-09-04T00:00:00"/>
        <d v="2020-09-07T00:00:00"/>
        <d v="2020-09-12T00:00:00"/>
        <d v="2020-09-15T00:00:00"/>
        <d v="2020-09-21T00:00:00"/>
        <d v="2020-09-27T00:00:00"/>
        <d v="2020-09-28T00:00:00"/>
        <d v="2020-10-03T00:00:00"/>
        <d v="2020-10-06T00:00:00"/>
        <d v="2020-10-11T00:00:00"/>
        <d v="2020-10-13T00:00:00"/>
        <d v="2020-10-14T00:00:00"/>
        <d v="2020-10-18T00:00:00"/>
        <d v="2020-10-24T00:00:00"/>
        <d v="2020-10-25T00:00:00"/>
        <d v="2020-10-26T00:00:00"/>
        <d v="2020-10-28T00:00:00"/>
        <d v="2020-11-05T00:00:00"/>
        <d v="2020-11-06T00:00:00"/>
        <d v="2020-11-07T00:00:00"/>
        <d v="2020-11-12T00:00:00"/>
        <d v="2020-11-13T00:00:00"/>
        <d v="2020-11-16T00:00:00"/>
        <d v="2020-11-17T00:00:00"/>
        <d v="2020-11-20T00:00:00"/>
        <d v="2020-11-21T00:00:00"/>
        <d v="2020-11-23T00:00:00"/>
        <d v="2020-11-25T00:00:00"/>
        <d v="2020-11-29T00:00:00"/>
        <d v="2020-12-02T00:00:00"/>
        <d v="2020-12-03T00:00:00"/>
        <d v="2020-12-06T00:00:00"/>
        <d v="2020-12-09T00:00:00"/>
        <d v="2020-12-11T00:00:00"/>
        <d v="2020-12-12T00:00:00"/>
        <d v="2020-12-13T00:00:00"/>
        <d v="2020-12-14T00:00:00"/>
        <d v="2020-12-15T00:00:00"/>
        <d v="2020-12-17T00:00:00"/>
        <d v="2020-12-18T00:00:00"/>
        <d v="2020-12-19T00:00:00"/>
        <d v="2020-12-22T00:00:00"/>
        <d v="2020-12-27T00:00:00"/>
        <d v="2020-12-29T00:00:00"/>
        <d v="2021-01-08T00:00:00"/>
        <d v="2021-01-14T00:00:00"/>
        <d v="2021-01-17T00:00:00"/>
        <d v="2021-01-19T00:00:00"/>
        <d v="2021-01-20T00:00:00"/>
        <d v="2021-01-24T00:00:00"/>
        <d v="2021-01-29T00:00:00"/>
        <d v="2021-02-01T00:00:00"/>
        <d v="2021-02-02T00:00:00"/>
        <d v="2021-02-04T00:00:00"/>
        <d v="2021-02-15T00:00:00"/>
        <d v="2021-02-16T00:00:00"/>
        <d v="2021-02-20T00:00:00"/>
        <d v="2021-02-24T00:00:00"/>
        <d v="2021-02-28T00:00:00"/>
        <d v="2021-03-03T00:00:00"/>
        <d v="2021-03-04T00:00:00"/>
        <d v="2021-03-11T00:00:00"/>
        <d v="2021-03-13T00:00:00"/>
        <d v="2021-03-14T00:00:00"/>
        <d v="2021-03-22T00:00:00"/>
        <d v="2021-03-24T00:00:00"/>
        <d v="2021-03-25T00:00:00"/>
        <d v="2021-03-30T00:00:00"/>
        <d v="2021-04-07T00:00:00"/>
        <d v="2021-04-08T00:00:00"/>
        <d v="2021-04-09T00:00:00"/>
        <d v="2021-04-14T00:00:00"/>
        <d v="2021-04-23T00:00:00"/>
        <d v="2021-04-25T00:00:00"/>
        <d v="2021-04-26T00:00:00"/>
        <d v="2021-04-27T00:00:00"/>
        <d v="2021-04-29T00:00:00"/>
        <d v="2021-04-30T00:00:00"/>
        <d v="2021-05-04T00:00:00"/>
        <d v="2021-05-05T00:00:00"/>
        <d v="2021-05-06T00:00:00"/>
        <d v="2021-05-09T00:00:00"/>
        <d v="2021-05-15T00:00:00"/>
        <d v="2021-05-18T00:00:00"/>
        <d v="2021-05-19T00:00:00"/>
        <d v="2021-05-22T00:00:00"/>
        <d v="2021-05-26T00:00:00"/>
        <d v="2021-05-28T00:00:00"/>
        <d v="2021-05-29T00:00:00"/>
        <d v="2021-06-02T00:00:00"/>
        <d v="2021-06-03T00:00:00"/>
        <d v="2021-06-06T00:00:00"/>
        <d v="2021-06-11T00:00:00"/>
        <d v="2021-06-13T00:00:00"/>
        <d v="2021-06-15T00:00:00"/>
        <d v="2021-06-17T00:00:00"/>
        <d v="2021-06-18T00:00:00"/>
        <d v="2021-06-25T00:00:00"/>
        <d v="2021-06-29T00:00:00"/>
        <d v="2021-06-30T00:00:00"/>
        <d v="2021-07-01T00:00:00"/>
        <d v="2021-07-03T00:00:00"/>
        <d v="2021-07-04T00:00:00"/>
        <d v="2021-07-06T00:00:00"/>
        <d v="2021-07-09T00:00:00"/>
        <d v="2021-07-11T00:00:00"/>
        <d v="2021-07-19T00:00:00"/>
        <d v="2021-07-20T00:00:00"/>
        <d v="2021-07-21T00:00:00"/>
        <d v="2021-07-29T00:00:00"/>
        <d v="2021-07-30T00:00:00"/>
        <d v="2021-08-03T00:00:00"/>
        <d v="2021-08-04T00:00:00"/>
        <d v="2021-08-05T00:00:00"/>
        <d v="2021-08-10T00:00:00"/>
        <d v="2021-08-12T00:00:00"/>
        <d v="2021-08-17T00:00:00"/>
        <d v="2021-08-18T00:00:00"/>
        <d v="2021-08-21T00:00:00"/>
        <d v="2021-08-24T00:00:00"/>
        <d v="2021-08-26T00:00:00"/>
        <d v="2021-08-28T00:00:00"/>
        <d v="2021-08-29T00:00:00"/>
        <d v="2021-09-03T00:00:00"/>
        <d v="2021-09-07T00:00:00"/>
        <d v="2021-09-09T00:00:00"/>
        <d v="2021-09-14T00:00:00"/>
        <d v="2021-09-16T00:00:00"/>
        <d v="2021-09-20T00:00:00"/>
        <d v="2021-09-27T00:00:00"/>
        <d v="2021-10-05T00:00:00"/>
        <d v="2021-10-13T00:00:00"/>
        <d v="2021-10-14T00:00:00"/>
        <d v="2021-10-15T00:00:00"/>
        <d v="2021-10-16T00:00:00"/>
        <d v="2021-10-21T00:00:00"/>
        <d v="2021-10-24T00:00:00"/>
        <d v="2021-10-26T00:00:00"/>
        <d v="2021-10-27T00:00:00"/>
        <d v="2021-10-28T00:00:00"/>
        <d v="2021-11-03T00:00:00"/>
        <d v="2021-11-05T00:00:00"/>
        <d v="2021-11-06T00:00:00"/>
        <d v="2021-11-09T00:00:00"/>
        <d v="2021-11-11T00:00:00"/>
        <d v="2021-11-13T00:00:00"/>
        <d v="2021-11-16T00:00:00"/>
        <d v="2021-11-18T00:00:00"/>
        <d v="2021-11-20T00:00:00"/>
        <d v="2021-11-22T00:00:00"/>
        <d v="2021-11-24T00:00:00"/>
        <d v="2021-11-25T00:00:00"/>
        <d v="2021-11-26T00:00:00"/>
        <d v="2021-12-02T00:00:00"/>
        <d v="2021-12-05T00:00:00"/>
        <d v="2021-12-07T00:00:00"/>
        <d v="2021-12-08T00:00:00"/>
        <d v="2021-12-09T00:00:00"/>
        <d v="2021-12-10T00:00:00"/>
        <d v="2021-12-11T00:00:00"/>
        <d v="2021-12-13T00:00:00"/>
        <d v="2021-12-15T00:00:00"/>
        <d v="2021-12-18T00:00:00"/>
        <d v="2021-12-19T00:00:00"/>
        <d v="2021-12-21T00:00:00"/>
        <d v="2021-12-22T00:00:00"/>
        <d v="2021-12-23T00:00:00"/>
        <d v="2021-12-25T00:00:00"/>
        <d v="2021-12-26T00:00:00"/>
        <d v="2021-12-27T00:00:00"/>
        <d v="2021-12-29T00:00:00"/>
        <d v="2021-12-30T00:00:00"/>
        <d v="2022-01-06T00:00:00"/>
        <d v="2022-01-13T00:00:00"/>
        <d v="2022-01-17T00:00:00"/>
        <d v="2022-01-19T00:00:00"/>
        <d v="2022-01-21T00:00:00"/>
        <d v="2022-01-25T00:00:00"/>
        <d v="2022-01-31T00:00:00"/>
        <d v="2022-02-02T00:00:00"/>
        <d v="2022-02-03T00:00:00"/>
        <d v="2022-02-05T00:00:00"/>
        <d v="2022-02-10T00:00:00"/>
        <d v="2022-02-14T00:00:00"/>
        <d v="2022-02-15T00:00:00"/>
        <d v="2022-02-19T00:00:00"/>
        <d v="2022-02-21T00:00:00"/>
        <d v="2022-02-25T00:00:00"/>
        <d v="2022-02-26T00:00:00"/>
        <d v="2022-02-27T00:00:00"/>
        <d v="2022-02-28T00:00:00"/>
        <d v="2022-03-01T00:00:00"/>
        <d v="2022-03-03T00:00:00"/>
        <d v="2022-03-05T00:00:00"/>
        <d v="2022-03-08T00:00:00"/>
        <d v="2022-03-09T00:00:00"/>
        <d v="2022-03-15T00:00:00"/>
        <d v="2022-03-17T00:00:00"/>
        <d v="2022-03-18T00:00:00"/>
        <d v="2022-03-19T00:00:00"/>
        <d v="2022-03-22T00:00:00"/>
        <d v="2022-03-29T00:00:00"/>
        <d v="2022-03-30T00:00:00"/>
        <d v="2022-03-31T00:00:00"/>
        <d v="2022-04-01T00:00:00"/>
        <d v="2022-04-02T00:00:00"/>
        <d v="2022-04-06T00:00:00"/>
        <d v="2022-04-07T00:00:00"/>
        <d v="2022-04-08T00:00:00"/>
        <d v="2022-04-15T00:00:00"/>
        <d v="2022-04-17T00:00:00"/>
        <d v="2022-04-21T00:00:00"/>
        <d v="2022-04-27T00:00:00"/>
        <d v="2022-04-29T00:00:00"/>
        <d v="2022-04-30T00:00:00"/>
        <d v="2022-05-02T00:00:00"/>
        <d v="2022-05-05T00:00:00"/>
        <d v="2022-05-06T00:00:00"/>
        <d v="2022-05-09T00:00:00"/>
        <d v="2022-05-13T00:00:00"/>
        <d v="2022-05-14T00:00:00"/>
        <d v="2022-05-18T00:00:00"/>
        <d v="2022-05-19T00:00:00"/>
        <d v="2022-05-20T00:00:00"/>
        <d v="2022-05-25T00:00:00"/>
        <d v="2022-06-02T00:00:00"/>
        <d v="2022-06-03T00:00:00"/>
        <d v="2022-06-04T00:00:00"/>
        <d v="2022-06-05T00:00:00"/>
        <d v="2022-06-08T00:00:00"/>
        <d v="2022-06-17T00:00:00"/>
        <d v="2022-06-18T00:00:00"/>
        <d v="2022-06-19T00:00:00"/>
        <d v="2022-06-21T00:00:00"/>
        <d v="2022-06-22T00:00:00"/>
        <d v="2022-06-23T00:00:00"/>
        <d v="2022-06-27T00:00:00"/>
        <d v="2022-06-28T00:00:00"/>
        <d v="2022-06-29T00:00:00"/>
        <d v="2022-06-30T00:00:00"/>
        <d v="2022-07-01T00:00:00"/>
        <d v="2022-07-02T00:00:00"/>
        <d v="2022-07-07T00:00:00"/>
        <d v="2022-07-11T00:00:00"/>
        <d v="2022-07-12T00:00:00"/>
        <d v="2022-07-13T00:00:00"/>
        <d v="2022-07-15T00:00:00"/>
        <d v="2022-07-17T00:00:00"/>
        <d v="2022-07-22T00:00:00"/>
        <d v="2022-07-24T00:00:00"/>
        <d v="2022-07-27T00:00:00"/>
        <d v="2022-07-29T00:00:00"/>
      </sharedItems>
      <fieldGroup par="11"/>
    </cacheField>
    <cacheField name="Rocket" numFmtId="0">
      <sharedItems count="370">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Shtil'"/>
        <s v="Delta III 8930"/>
        <s v="Taepodong-1"/>
        <s v="Delta II 7425"/>
        <s v="Delta II 7426"/>
        <s v="Zenit-3 SL"/>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Volna"/>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Super Stripy"/>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Long March 11H"/>
        <s v="Hyperbola-1"/>
        <s v="Jielong-1"/>
        <s v="Antares 230+"/>
        <s v="Atlas V N22"/>
        <s v="Long March 7A"/>
        <s v="Qased"/>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Long March 6A"/>
        <s v="Vega C"/>
        <s v="Zhongke-1A"/>
      </sharedItems>
    </cacheField>
    <cacheField name="RocketStatus" numFmtId="0">
      <sharedItems/>
    </cacheField>
    <cacheField name="Price" numFmtId="0">
      <sharedItems containsMixedTypes="1" containsNumber="1" containsInteger="1" minValue="2500000" maxValue="5000000000" count="66">
        <s v="No Data"/>
        <n v="63230000"/>
        <n v="59000000"/>
        <n v="1160000000"/>
        <n v="450000000"/>
        <n v="30800000"/>
        <n v="5000000000"/>
        <n v="35000000"/>
        <n v="136600000"/>
        <n v="40000000"/>
        <n v="29750000"/>
        <n v="25000000"/>
        <n v="69700000"/>
        <n v="45000000"/>
        <n v="20000000"/>
        <n v="29000000"/>
        <n v="64680000"/>
        <n v="41800000"/>
        <n v="47000000"/>
        <n v="90000000"/>
        <n v="109000000"/>
        <n v="164000000"/>
        <n v="200000000"/>
        <n v="133000000"/>
        <n v="135000000"/>
        <n v="190000000"/>
        <n v="17420000"/>
        <n v="350000000"/>
        <n v="130000000"/>
        <n v="153000000"/>
        <n v="7000000"/>
        <n v="115000000"/>
        <n v="21000000"/>
        <n v="29150000"/>
        <n v="123000000"/>
        <n v="20140000"/>
        <n v="31000000"/>
        <n v="112500000"/>
        <n v="120000000"/>
        <n v="59500000"/>
        <n v="140000000"/>
        <n v="46000000"/>
        <n v="30000000"/>
        <n v="145000000"/>
        <n v="80000000"/>
        <n v="37000000"/>
        <n v="65000000"/>
        <n v="55000000"/>
        <n v="56500000"/>
        <n v="62000000"/>
        <n v="100000000"/>
        <n v="19000000"/>
        <n v="5300000"/>
        <n v="15000000"/>
        <n v="85000000"/>
        <n v="5800000"/>
        <n v="7500000"/>
        <n v="48500000"/>
        <n v="39000000"/>
        <n v="23000000"/>
        <n v="67000000"/>
        <n v="12000000"/>
        <n v="28300000"/>
        <n v="2500000"/>
        <n v="4900000"/>
        <n v="27000000"/>
      </sharedItems>
      <fieldGroup par="14"/>
    </cacheField>
    <cacheField name="MissionStatus" numFmtId="0">
      <sharedItems count="4">
        <s v="Success"/>
        <s v="Failure"/>
        <s v="Partial Failure"/>
        <s v="Prelaunch Failure"/>
      </sharedItems>
      <fieldGroup par="13"/>
    </cacheField>
    <cacheField name="Year" numFmtId="0">
      <sharedItems containsSemiMixedTypes="0" containsString="0" containsNumber="1" containsInteger="1" minValue="1957" maxValue="2022" count="6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fieldGroup par="12"/>
    </cacheField>
    <cacheField name="Months (Date)" numFmtId="0" databaseField="0">
      <fieldGroup base="3">
        <rangePr groupBy="months" startDate="1957-10-04T00:00:00" endDate="2022-07-30T00:00:00"/>
        <groupItems count="14">
          <s v="&lt;04.10.1957"/>
          <s v="sty"/>
          <s v="lut"/>
          <s v="mar"/>
          <s v="kwi"/>
          <s v="maj"/>
          <s v="cze"/>
          <s v="lip"/>
          <s v="sie"/>
          <s v="wrz"/>
          <s v="paź"/>
          <s v="lis"/>
          <s v="gru"/>
          <s v="&gt;30.07.2022"/>
        </groupItems>
      </fieldGroup>
    </cacheField>
    <cacheField name="Quarters (Date)" numFmtId="0" databaseField="0">
      <fieldGroup base="3">
        <rangePr groupBy="quarters" startDate="1957-10-04T00:00:00" endDate="2022-07-30T00:00:00"/>
        <groupItems count="6">
          <s v="&lt;04.10.1957"/>
          <s v="Qtr1"/>
          <s v="Qtr2"/>
          <s v="Qtr3"/>
          <s v="Qtr4"/>
          <s v="&gt;30.07.2022"/>
        </groupItems>
      </fieldGroup>
    </cacheField>
    <cacheField name="Years (Date)" numFmtId="0" databaseField="0">
      <fieldGroup base="3">
        <rangePr groupBy="years" startDate="1957-10-04T00:00:00" endDate="2022-07-30T00:00:00"/>
        <groupItems count="68">
          <s v="&lt;04.10.1957"/>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30.07.2022"/>
        </groupItems>
      </fieldGroup>
    </cacheField>
    <cacheField name="Year2" numFmtId="0" databaseField="0">
      <fieldGroup base="8">
        <discretePr count="66">
          <x v="0"/>
          <x v="0"/>
          <x v="0"/>
          <x v="0"/>
          <x v="1"/>
          <x v="1"/>
          <x v="1"/>
          <x v="1"/>
          <x v="1"/>
          <x v="2"/>
          <x v="2"/>
          <x v="2"/>
          <x v="2"/>
          <x v="2"/>
          <x v="3"/>
          <x v="3"/>
          <x v="3"/>
          <x v="3"/>
          <x v="3"/>
          <x v="4"/>
          <x v="4"/>
          <x v="4"/>
          <x v="4"/>
          <x v="4"/>
          <x v="5"/>
          <x v="5"/>
          <x v="5"/>
          <x v="5"/>
          <x v="5"/>
          <x v="6"/>
          <x v="6"/>
          <x v="6"/>
          <x v="6"/>
          <x v="6"/>
          <x v="7"/>
          <x v="7"/>
          <x v="7"/>
          <x v="7"/>
          <x v="7"/>
          <x v="8"/>
          <x v="8"/>
          <x v="8"/>
          <x v="8"/>
          <x v="8"/>
          <x v="9"/>
          <x v="9"/>
          <x v="9"/>
          <x v="9"/>
          <x v="9"/>
          <x v="10"/>
          <x v="10"/>
          <x v="10"/>
          <x v="10"/>
          <x v="10"/>
          <x v="11"/>
          <x v="11"/>
          <x v="11"/>
          <x v="11"/>
          <x v="11"/>
          <x v="12"/>
          <x v="12"/>
          <x v="12"/>
          <x v="12"/>
          <x v="12"/>
          <x v="13"/>
          <x v="13"/>
        </discretePr>
        <groupItems count="14">
          <s v="Group1"/>
          <s v="Group2"/>
          <s v="Group3"/>
          <s v="Group4"/>
          <s v="Group5"/>
          <s v="Group6"/>
          <s v="Group7"/>
          <s v="Group8"/>
          <s v="Group9"/>
          <s v="Group10"/>
          <s v="Group11"/>
          <s v="Group12"/>
          <s v="Group13"/>
          <s v="Group14"/>
        </groupItems>
      </fieldGroup>
    </cacheField>
    <cacheField name="MissionStatus2" numFmtId="0" databaseField="0">
      <fieldGroup base="7">
        <discretePr count="4">
          <x v="0"/>
          <x v="1"/>
          <x v="2"/>
          <x v="2"/>
        </discretePr>
        <groupItems count="3">
          <s v="Success"/>
          <s v="Failure"/>
          <s v="Group1"/>
        </groupItems>
      </fieldGroup>
    </cacheField>
    <cacheField name="Price2" numFmtId="0" databaseField="0">
      <fieldGroup base="6">
        <discretePr count="66">
          <x v="0"/>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discretePr>
        <groupItems count="2">
          <s v="No Data"/>
          <s v="Group1"/>
        </groupItems>
      </fieldGroup>
    </cacheField>
  </cacheFields>
  <extLst>
    <ext xmlns:x14="http://schemas.microsoft.com/office/spreadsheetml/2009/9/main" uri="{725AE2AE-9491-48be-B2B4-4EB974FC3084}">
      <x14:pivotCacheDefinition pivotCacheId="1970567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7">
  <r>
    <x v="0"/>
    <x v="0"/>
    <s v=" Kazakhstan"/>
    <x v="0"/>
    <x v="0"/>
    <s v="Retired"/>
    <x v="0"/>
    <x v="0"/>
    <x v="0"/>
  </r>
  <r>
    <x v="0"/>
    <x v="0"/>
    <s v=" Kazakhstan"/>
    <x v="1"/>
    <x v="0"/>
    <s v="Retired"/>
    <x v="0"/>
    <x v="0"/>
    <x v="0"/>
  </r>
  <r>
    <x v="1"/>
    <x v="1"/>
    <s v=" USA"/>
    <x v="2"/>
    <x v="1"/>
    <s v="Retired"/>
    <x v="0"/>
    <x v="1"/>
    <x v="0"/>
  </r>
  <r>
    <x v="1"/>
    <x v="1"/>
    <s v=" USA"/>
    <x v="3"/>
    <x v="2"/>
    <s v="Retired"/>
    <x v="0"/>
    <x v="0"/>
    <x v="1"/>
  </r>
  <r>
    <x v="1"/>
    <x v="1"/>
    <s v=" USA"/>
    <x v="4"/>
    <x v="1"/>
    <s v="Retired"/>
    <x v="0"/>
    <x v="1"/>
    <x v="1"/>
  </r>
  <r>
    <x v="1"/>
    <x v="1"/>
    <s v=" USA"/>
    <x v="5"/>
    <x v="2"/>
    <s v="Retired"/>
    <x v="0"/>
    <x v="1"/>
    <x v="1"/>
  </r>
  <r>
    <x v="1"/>
    <x v="1"/>
    <s v=" USA"/>
    <x v="6"/>
    <x v="1"/>
    <s v="Retired"/>
    <x v="0"/>
    <x v="0"/>
    <x v="1"/>
  </r>
  <r>
    <x v="1"/>
    <x v="1"/>
    <s v=" USA"/>
    <x v="7"/>
    <x v="2"/>
    <s v="Retired"/>
    <x v="0"/>
    <x v="0"/>
    <x v="1"/>
  </r>
  <r>
    <x v="0"/>
    <x v="0"/>
    <s v=" Kazakhstan"/>
    <x v="8"/>
    <x v="3"/>
    <s v="Retired"/>
    <x v="0"/>
    <x v="1"/>
    <x v="1"/>
  </r>
  <r>
    <x v="1"/>
    <x v="1"/>
    <s v=" USA"/>
    <x v="9"/>
    <x v="1"/>
    <s v="Retired"/>
    <x v="0"/>
    <x v="1"/>
    <x v="1"/>
  </r>
  <r>
    <x v="0"/>
    <x v="0"/>
    <s v=" Kazakhstan"/>
    <x v="10"/>
    <x v="3"/>
    <s v="Retired"/>
    <x v="0"/>
    <x v="0"/>
    <x v="1"/>
  </r>
  <r>
    <x v="1"/>
    <x v="1"/>
    <s v=" USA"/>
    <x v="11"/>
    <x v="1"/>
    <s v="Retired"/>
    <x v="0"/>
    <x v="1"/>
    <x v="1"/>
  </r>
  <r>
    <x v="1"/>
    <x v="1"/>
    <s v=" USA"/>
    <x v="12"/>
    <x v="1"/>
    <s v="Retired"/>
    <x v="0"/>
    <x v="1"/>
    <x v="1"/>
  </r>
  <r>
    <x v="1"/>
    <x v="2"/>
    <s v=" USA"/>
    <x v="13"/>
    <x v="4"/>
    <s v="Retired"/>
    <x v="0"/>
    <x v="1"/>
    <x v="1"/>
  </r>
  <r>
    <x v="1"/>
    <x v="1"/>
    <s v=" USA"/>
    <x v="14"/>
    <x v="2"/>
    <s v="Retired"/>
    <x v="0"/>
    <x v="0"/>
    <x v="1"/>
  </r>
  <r>
    <x v="1"/>
    <x v="2"/>
    <s v=" USA"/>
    <x v="15"/>
    <x v="4"/>
    <s v="Retired"/>
    <x v="0"/>
    <x v="1"/>
    <x v="1"/>
  </r>
  <r>
    <x v="1"/>
    <x v="1"/>
    <s v=" USA"/>
    <x v="16"/>
    <x v="5"/>
    <s v="Retired"/>
    <x v="0"/>
    <x v="1"/>
    <x v="1"/>
  </r>
  <r>
    <x v="1"/>
    <x v="2"/>
    <s v=" USA"/>
    <x v="17"/>
    <x v="4"/>
    <s v="Retired"/>
    <x v="0"/>
    <x v="1"/>
    <x v="1"/>
  </r>
  <r>
    <x v="1"/>
    <x v="1"/>
    <s v=" USA"/>
    <x v="18"/>
    <x v="2"/>
    <s v="Retired"/>
    <x v="0"/>
    <x v="1"/>
    <x v="1"/>
  </r>
  <r>
    <x v="1"/>
    <x v="2"/>
    <s v=" USA"/>
    <x v="19"/>
    <x v="4"/>
    <s v="Retired"/>
    <x v="0"/>
    <x v="1"/>
    <x v="1"/>
  </r>
  <r>
    <x v="1"/>
    <x v="2"/>
    <s v=" USA"/>
    <x v="20"/>
    <x v="4"/>
    <s v="Retired"/>
    <x v="0"/>
    <x v="1"/>
    <x v="1"/>
  </r>
  <r>
    <x v="1"/>
    <x v="2"/>
    <s v=" USA"/>
    <x v="21"/>
    <x v="4"/>
    <s v="Retired"/>
    <x v="0"/>
    <x v="1"/>
    <x v="1"/>
  </r>
  <r>
    <x v="0"/>
    <x v="0"/>
    <s v=" Kazakhstan"/>
    <x v="22"/>
    <x v="6"/>
    <s v="Retired"/>
    <x v="0"/>
    <x v="1"/>
    <x v="1"/>
  </r>
  <r>
    <x v="1"/>
    <x v="1"/>
    <s v=" USA"/>
    <x v="23"/>
    <x v="1"/>
    <s v="Retired"/>
    <x v="0"/>
    <x v="1"/>
    <x v="1"/>
  </r>
  <r>
    <x v="1"/>
    <x v="1"/>
    <s v=" USA"/>
    <x v="24"/>
    <x v="5"/>
    <s v="Retired"/>
    <x v="0"/>
    <x v="2"/>
    <x v="1"/>
  </r>
  <r>
    <x v="0"/>
    <x v="0"/>
    <s v=" Kazakhstan"/>
    <x v="24"/>
    <x v="6"/>
    <s v="Retired"/>
    <x v="0"/>
    <x v="1"/>
    <x v="1"/>
  </r>
  <r>
    <x v="1"/>
    <x v="1"/>
    <s v=" USA"/>
    <x v="25"/>
    <x v="2"/>
    <s v="Retired"/>
    <x v="0"/>
    <x v="1"/>
    <x v="1"/>
  </r>
  <r>
    <x v="1"/>
    <x v="1"/>
    <s v=" USA"/>
    <x v="26"/>
    <x v="5"/>
    <s v="Retired"/>
    <x v="0"/>
    <x v="1"/>
    <x v="1"/>
  </r>
  <r>
    <x v="0"/>
    <x v="0"/>
    <s v=" Kazakhstan"/>
    <x v="27"/>
    <x v="6"/>
    <s v="Retired"/>
    <x v="0"/>
    <x v="1"/>
    <x v="1"/>
  </r>
  <r>
    <x v="1"/>
    <x v="1"/>
    <s v=" USA"/>
    <x v="28"/>
    <x v="7"/>
    <s v="Retired"/>
    <x v="0"/>
    <x v="2"/>
    <x v="1"/>
  </r>
  <r>
    <x v="1"/>
    <x v="1"/>
    <s v=" USA"/>
    <x v="29"/>
    <x v="8"/>
    <s v="Retired"/>
    <x v="0"/>
    <x v="0"/>
    <x v="1"/>
  </r>
  <r>
    <x v="0"/>
    <x v="0"/>
    <s v=" Kazakhstan"/>
    <x v="30"/>
    <x v="6"/>
    <s v="Retired"/>
    <x v="0"/>
    <x v="2"/>
    <x v="2"/>
  </r>
  <r>
    <x v="1"/>
    <x v="1"/>
    <s v=" USA"/>
    <x v="31"/>
    <x v="1"/>
    <s v="Retired"/>
    <x v="0"/>
    <x v="0"/>
    <x v="2"/>
  </r>
  <r>
    <x v="1"/>
    <x v="3"/>
    <s v=" USA"/>
    <x v="32"/>
    <x v="9"/>
    <s v="Retired"/>
    <x v="0"/>
    <x v="1"/>
    <x v="2"/>
  </r>
  <r>
    <x v="1"/>
    <x v="3"/>
    <s v=" USA"/>
    <x v="33"/>
    <x v="9"/>
    <s v="Retired"/>
    <x v="0"/>
    <x v="0"/>
    <x v="2"/>
  </r>
  <r>
    <x v="1"/>
    <x v="1"/>
    <s v=" USA"/>
    <x v="34"/>
    <x v="1"/>
    <s v="Retired"/>
    <x v="0"/>
    <x v="1"/>
    <x v="2"/>
  </r>
  <r>
    <x v="1"/>
    <x v="3"/>
    <s v=" USA"/>
    <x v="35"/>
    <x v="9"/>
    <s v="Retired"/>
    <x v="0"/>
    <x v="1"/>
    <x v="2"/>
  </r>
  <r>
    <x v="0"/>
    <x v="0"/>
    <s v=" Kazakhstan"/>
    <x v="36"/>
    <x v="6"/>
    <s v="Retired"/>
    <x v="0"/>
    <x v="1"/>
    <x v="2"/>
  </r>
  <r>
    <x v="1"/>
    <x v="1"/>
    <s v=" USA"/>
    <x v="37"/>
    <x v="1"/>
    <s v="Retired"/>
    <x v="0"/>
    <x v="1"/>
    <x v="2"/>
  </r>
  <r>
    <x v="1"/>
    <x v="3"/>
    <s v=" USA"/>
    <x v="38"/>
    <x v="9"/>
    <s v="Retired"/>
    <x v="0"/>
    <x v="1"/>
    <x v="2"/>
  </r>
  <r>
    <x v="1"/>
    <x v="1"/>
    <s v=" USA"/>
    <x v="39"/>
    <x v="10"/>
    <s v="Retired"/>
    <x v="0"/>
    <x v="0"/>
    <x v="2"/>
  </r>
  <r>
    <x v="1"/>
    <x v="3"/>
    <s v=" USA"/>
    <x v="40"/>
    <x v="9"/>
    <s v="Retired"/>
    <x v="0"/>
    <x v="0"/>
    <x v="2"/>
  </r>
  <r>
    <x v="1"/>
    <x v="3"/>
    <s v=" USA"/>
    <x v="41"/>
    <x v="9"/>
    <s v="Retired"/>
    <x v="0"/>
    <x v="0"/>
    <x v="2"/>
  </r>
  <r>
    <x v="1"/>
    <x v="1"/>
    <s v=" USA"/>
    <x v="42"/>
    <x v="11"/>
    <s v="Retired"/>
    <x v="0"/>
    <x v="2"/>
    <x v="2"/>
  </r>
  <r>
    <x v="0"/>
    <x v="0"/>
    <s v=" Kazakhstan"/>
    <x v="43"/>
    <x v="6"/>
    <s v="Retired"/>
    <x v="0"/>
    <x v="0"/>
    <x v="2"/>
  </r>
  <r>
    <x v="1"/>
    <x v="1"/>
    <s v=" USA"/>
    <x v="44"/>
    <x v="12"/>
    <s v="Retired"/>
    <x v="0"/>
    <x v="1"/>
    <x v="2"/>
  </r>
  <r>
    <x v="1"/>
    <x v="1"/>
    <s v=" USA"/>
    <x v="45"/>
    <x v="1"/>
    <s v="Retired"/>
    <x v="0"/>
    <x v="2"/>
    <x v="2"/>
  </r>
  <r>
    <x v="0"/>
    <x v="0"/>
    <s v=" Kazakhstan"/>
    <x v="46"/>
    <x v="6"/>
    <s v="Retired"/>
    <x v="0"/>
    <x v="0"/>
    <x v="2"/>
  </r>
  <r>
    <x v="1"/>
    <x v="3"/>
    <s v=" USA"/>
    <x v="47"/>
    <x v="9"/>
    <s v="Retired"/>
    <x v="0"/>
    <x v="0"/>
    <x v="2"/>
  </r>
  <r>
    <x v="1"/>
    <x v="3"/>
    <s v=" USA"/>
    <x v="48"/>
    <x v="9"/>
    <s v="Retired"/>
    <x v="0"/>
    <x v="1"/>
    <x v="2"/>
  </r>
  <r>
    <x v="1"/>
    <x v="1"/>
    <s v=" USA"/>
    <x v="49"/>
    <x v="13"/>
    <s v="Retired"/>
    <x v="0"/>
    <x v="1"/>
    <x v="2"/>
  </r>
  <r>
    <x v="1"/>
    <x v="3"/>
    <s v=" USA"/>
    <x v="50"/>
    <x v="9"/>
    <s v="Retired"/>
    <x v="0"/>
    <x v="1"/>
    <x v="3"/>
  </r>
  <r>
    <x v="1"/>
    <x v="3"/>
    <s v=" USA"/>
    <x v="51"/>
    <x v="9"/>
    <s v="Retired"/>
    <x v="0"/>
    <x v="1"/>
    <x v="3"/>
  </r>
  <r>
    <x v="1"/>
    <x v="1"/>
    <s v=" USA"/>
    <x v="52"/>
    <x v="14"/>
    <s v="Retired"/>
    <x v="0"/>
    <x v="1"/>
    <x v="3"/>
  </r>
  <r>
    <x v="1"/>
    <x v="1"/>
    <s v=" USA"/>
    <x v="53"/>
    <x v="15"/>
    <s v="Retired"/>
    <x v="0"/>
    <x v="0"/>
    <x v="3"/>
  </r>
  <r>
    <x v="1"/>
    <x v="1"/>
    <s v=" USA"/>
    <x v="54"/>
    <x v="12"/>
    <s v="Retired"/>
    <x v="0"/>
    <x v="0"/>
    <x v="3"/>
  </r>
  <r>
    <x v="1"/>
    <x v="1"/>
    <s v=" USA"/>
    <x v="55"/>
    <x v="16"/>
    <s v="Retired"/>
    <x v="0"/>
    <x v="0"/>
    <x v="3"/>
  </r>
  <r>
    <x v="0"/>
    <x v="0"/>
    <s v=" Kazakhstan"/>
    <x v="56"/>
    <x v="6"/>
    <s v="Retired"/>
    <x v="0"/>
    <x v="1"/>
    <x v="3"/>
  </r>
  <r>
    <x v="1"/>
    <x v="3"/>
    <s v=" USA"/>
    <x v="56"/>
    <x v="9"/>
    <s v="Retired"/>
    <x v="0"/>
    <x v="0"/>
    <x v="3"/>
  </r>
  <r>
    <x v="0"/>
    <x v="0"/>
    <s v=" Kazakhstan"/>
    <x v="57"/>
    <x v="6"/>
    <s v="Retired"/>
    <x v="0"/>
    <x v="1"/>
    <x v="3"/>
  </r>
  <r>
    <x v="1"/>
    <x v="1"/>
    <s v=" USA"/>
    <x v="58"/>
    <x v="17"/>
    <s v="Retired"/>
    <x v="0"/>
    <x v="1"/>
    <x v="3"/>
  </r>
  <r>
    <x v="0"/>
    <x v="0"/>
    <s v=" Kazakhstan"/>
    <x v="59"/>
    <x v="6"/>
    <s v="Retired"/>
    <x v="0"/>
    <x v="0"/>
    <x v="3"/>
  </r>
  <r>
    <x v="1"/>
    <x v="1"/>
    <s v=" USA"/>
    <x v="60"/>
    <x v="14"/>
    <s v="Retired"/>
    <x v="0"/>
    <x v="0"/>
    <x v="3"/>
  </r>
  <r>
    <x v="1"/>
    <x v="1"/>
    <s v=" USA"/>
    <x v="61"/>
    <x v="16"/>
    <s v="Retired"/>
    <x v="0"/>
    <x v="0"/>
    <x v="3"/>
  </r>
  <r>
    <x v="1"/>
    <x v="3"/>
    <s v=" USA"/>
    <x v="62"/>
    <x v="9"/>
    <s v="Retired"/>
    <x v="0"/>
    <x v="1"/>
    <x v="3"/>
  </r>
  <r>
    <x v="0"/>
    <x v="0"/>
    <s v=" Kazakhstan"/>
    <x v="63"/>
    <x v="6"/>
    <s v="Retired"/>
    <x v="0"/>
    <x v="1"/>
    <x v="3"/>
  </r>
  <r>
    <x v="1"/>
    <x v="1"/>
    <s v=" USA"/>
    <x v="64"/>
    <x v="11"/>
    <s v="Retired"/>
    <x v="0"/>
    <x v="1"/>
    <x v="3"/>
  </r>
  <r>
    <x v="1"/>
    <x v="3"/>
    <s v=" USA"/>
    <x v="65"/>
    <x v="9"/>
    <s v="Retired"/>
    <x v="0"/>
    <x v="0"/>
    <x v="3"/>
  </r>
  <r>
    <x v="1"/>
    <x v="1"/>
    <s v=" USA"/>
    <x v="66"/>
    <x v="17"/>
    <s v="Retired"/>
    <x v="0"/>
    <x v="0"/>
    <x v="3"/>
  </r>
  <r>
    <x v="1"/>
    <x v="3"/>
    <s v=" USA"/>
    <x v="67"/>
    <x v="9"/>
    <s v="Retired"/>
    <x v="0"/>
    <x v="0"/>
    <x v="3"/>
  </r>
  <r>
    <x v="1"/>
    <x v="1"/>
    <s v=" USA"/>
    <x v="67"/>
    <x v="16"/>
    <s v="Retired"/>
    <x v="0"/>
    <x v="1"/>
    <x v="3"/>
  </r>
  <r>
    <x v="0"/>
    <x v="0"/>
    <s v=" Kazakhstan"/>
    <x v="68"/>
    <x v="6"/>
    <s v="Retired"/>
    <x v="0"/>
    <x v="0"/>
    <x v="3"/>
  </r>
  <r>
    <x v="1"/>
    <x v="3"/>
    <s v=" USA"/>
    <x v="69"/>
    <x v="9"/>
    <s v="Retired"/>
    <x v="0"/>
    <x v="0"/>
    <x v="3"/>
  </r>
  <r>
    <x v="1"/>
    <x v="1"/>
    <s v=" USA"/>
    <x v="70"/>
    <x v="13"/>
    <s v="Retired"/>
    <x v="0"/>
    <x v="1"/>
    <x v="3"/>
  </r>
  <r>
    <x v="1"/>
    <x v="1"/>
    <s v=" USA"/>
    <x v="71"/>
    <x v="16"/>
    <s v="Retired"/>
    <x v="0"/>
    <x v="0"/>
    <x v="3"/>
  </r>
  <r>
    <x v="0"/>
    <x v="0"/>
    <s v=" Kazakhstan"/>
    <x v="72"/>
    <x v="18"/>
    <s v="Retired"/>
    <x v="0"/>
    <x v="1"/>
    <x v="3"/>
  </r>
  <r>
    <x v="1"/>
    <x v="3"/>
    <s v=" USA"/>
    <x v="73"/>
    <x v="14"/>
    <s v="Retired"/>
    <x v="0"/>
    <x v="1"/>
    <x v="3"/>
  </r>
  <r>
    <x v="0"/>
    <x v="0"/>
    <s v=" Kazakhstan"/>
    <x v="74"/>
    <x v="18"/>
    <s v="Retired"/>
    <x v="0"/>
    <x v="1"/>
    <x v="3"/>
  </r>
  <r>
    <x v="1"/>
    <x v="3"/>
    <s v=" USA"/>
    <x v="75"/>
    <x v="19"/>
    <s v="Retired"/>
    <x v="0"/>
    <x v="1"/>
    <x v="3"/>
  </r>
  <r>
    <x v="1"/>
    <x v="3"/>
    <s v=" USA"/>
    <x v="76"/>
    <x v="19"/>
    <s v="Retired"/>
    <x v="0"/>
    <x v="0"/>
    <x v="3"/>
  </r>
  <r>
    <x v="1"/>
    <x v="1"/>
    <s v=" USA"/>
    <x v="77"/>
    <x v="20"/>
    <s v="Retired"/>
    <x v="0"/>
    <x v="1"/>
    <x v="3"/>
  </r>
  <r>
    <x v="1"/>
    <x v="1"/>
    <s v=" USA"/>
    <x v="78"/>
    <x v="17"/>
    <s v="Retired"/>
    <x v="0"/>
    <x v="0"/>
    <x v="3"/>
  </r>
  <r>
    <x v="1"/>
    <x v="1"/>
    <s v=" USA"/>
    <x v="79"/>
    <x v="16"/>
    <s v="Retired"/>
    <x v="0"/>
    <x v="1"/>
    <x v="3"/>
  </r>
  <r>
    <x v="0"/>
    <x v="0"/>
    <s v=" Kazakhstan"/>
    <x v="80"/>
    <x v="6"/>
    <s v="Retired"/>
    <x v="0"/>
    <x v="0"/>
    <x v="3"/>
  </r>
  <r>
    <x v="1"/>
    <x v="4"/>
    <s v=" USA"/>
    <x v="81"/>
    <x v="21"/>
    <s v="Retired"/>
    <x v="0"/>
    <x v="1"/>
    <x v="3"/>
  </r>
  <r>
    <x v="1"/>
    <x v="3"/>
    <s v=" USA"/>
    <x v="82"/>
    <x v="19"/>
    <s v="Retired"/>
    <x v="0"/>
    <x v="0"/>
    <x v="3"/>
  </r>
  <r>
    <x v="1"/>
    <x v="1"/>
    <s v=" USA"/>
    <x v="83"/>
    <x v="13"/>
    <s v="Retired"/>
    <x v="0"/>
    <x v="1"/>
    <x v="3"/>
  </r>
  <r>
    <x v="1"/>
    <x v="1"/>
    <s v=" USA"/>
    <x v="84"/>
    <x v="20"/>
    <s v="Retired"/>
    <x v="0"/>
    <x v="0"/>
    <x v="3"/>
  </r>
  <r>
    <x v="1"/>
    <x v="3"/>
    <s v=" USA"/>
    <x v="85"/>
    <x v="19"/>
    <s v="Retired"/>
    <x v="0"/>
    <x v="0"/>
    <x v="3"/>
  </r>
  <r>
    <x v="0"/>
    <x v="0"/>
    <s v=" Kazakhstan"/>
    <x v="86"/>
    <x v="6"/>
    <s v="Retired"/>
    <x v="0"/>
    <x v="1"/>
    <x v="3"/>
  </r>
  <r>
    <x v="1"/>
    <x v="1"/>
    <s v=" USA"/>
    <x v="87"/>
    <x v="20"/>
    <s v="Retired"/>
    <x v="0"/>
    <x v="0"/>
    <x v="4"/>
  </r>
  <r>
    <x v="1"/>
    <x v="3"/>
    <s v=" USA"/>
    <x v="87"/>
    <x v="14"/>
    <s v="Retired"/>
    <x v="0"/>
    <x v="0"/>
    <x v="4"/>
  </r>
  <r>
    <x v="0"/>
    <x v="0"/>
    <s v=" Kazakhstan"/>
    <x v="88"/>
    <x v="18"/>
    <s v="Retired"/>
    <x v="0"/>
    <x v="1"/>
    <x v="4"/>
  </r>
  <r>
    <x v="0"/>
    <x v="0"/>
    <s v=" Kazakhstan"/>
    <x v="89"/>
    <x v="18"/>
    <s v="Retired"/>
    <x v="0"/>
    <x v="0"/>
    <x v="4"/>
  </r>
  <r>
    <x v="1"/>
    <x v="4"/>
    <s v=" USA"/>
    <x v="90"/>
    <x v="21"/>
    <s v="Retired"/>
    <x v="0"/>
    <x v="0"/>
    <x v="4"/>
  </r>
  <r>
    <x v="1"/>
    <x v="3"/>
    <s v=" USA"/>
    <x v="91"/>
    <x v="19"/>
    <s v="Retired"/>
    <x v="0"/>
    <x v="0"/>
    <x v="4"/>
  </r>
  <r>
    <x v="1"/>
    <x v="3"/>
    <s v=" USA"/>
    <x v="92"/>
    <x v="19"/>
    <s v="Retired"/>
    <x v="0"/>
    <x v="0"/>
    <x v="4"/>
  </r>
  <r>
    <x v="1"/>
    <x v="1"/>
    <s v=" USA"/>
    <x v="93"/>
    <x v="11"/>
    <s v="Retired"/>
    <x v="0"/>
    <x v="0"/>
    <x v="4"/>
  </r>
  <r>
    <x v="1"/>
    <x v="1"/>
    <s v=" USA"/>
    <x v="94"/>
    <x v="16"/>
    <s v="Retired"/>
    <x v="0"/>
    <x v="0"/>
    <x v="4"/>
  </r>
  <r>
    <x v="0"/>
    <x v="0"/>
    <s v=" Kazakhstan"/>
    <x v="95"/>
    <x v="6"/>
    <s v="Retired"/>
    <x v="0"/>
    <x v="0"/>
    <x v="4"/>
  </r>
  <r>
    <x v="1"/>
    <x v="1"/>
    <s v=" USA"/>
    <x v="96"/>
    <x v="20"/>
    <s v="Retired"/>
    <x v="0"/>
    <x v="0"/>
    <x v="4"/>
  </r>
  <r>
    <x v="0"/>
    <x v="0"/>
    <s v=" Kazakhstan"/>
    <x v="97"/>
    <x v="6"/>
    <s v="Retired"/>
    <x v="0"/>
    <x v="0"/>
    <x v="4"/>
  </r>
  <r>
    <x v="1"/>
    <x v="1"/>
    <s v=" USA"/>
    <x v="97"/>
    <x v="17"/>
    <s v="Retired"/>
    <x v="0"/>
    <x v="0"/>
    <x v="4"/>
  </r>
  <r>
    <x v="1"/>
    <x v="3"/>
    <s v=" USA"/>
    <x v="98"/>
    <x v="19"/>
    <s v="Retired"/>
    <x v="0"/>
    <x v="1"/>
    <x v="4"/>
  </r>
  <r>
    <x v="1"/>
    <x v="3"/>
    <s v=" USA"/>
    <x v="99"/>
    <x v="19"/>
    <s v="Retired"/>
    <x v="0"/>
    <x v="0"/>
    <x v="4"/>
  </r>
  <r>
    <x v="0"/>
    <x v="0"/>
    <s v=" Kazakhstan"/>
    <x v="100"/>
    <x v="6"/>
    <s v="Retired"/>
    <x v="0"/>
    <x v="0"/>
    <x v="4"/>
  </r>
  <r>
    <x v="1"/>
    <x v="1"/>
    <s v=" USA"/>
    <x v="101"/>
    <x v="11"/>
    <s v="Retired"/>
    <x v="0"/>
    <x v="1"/>
    <x v="4"/>
  </r>
  <r>
    <x v="1"/>
    <x v="1"/>
    <s v=" USA"/>
    <x v="102"/>
    <x v="20"/>
    <s v="Retired"/>
    <x v="0"/>
    <x v="0"/>
    <x v="4"/>
  </r>
  <r>
    <x v="1"/>
    <x v="3"/>
    <s v=" USA"/>
    <x v="103"/>
    <x v="19"/>
    <s v="Retired"/>
    <x v="0"/>
    <x v="1"/>
    <x v="4"/>
  </r>
  <r>
    <x v="1"/>
    <x v="3"/>
    <s v=" USA"/>
    <x v="104"/>
    <x v="19"/>
    <s v="Retired"/>
    <x v="0"/>
    <x v="0"/>
    <x v="4"/>
  </r>
  <r>
    <x v="1"/>
    <x v="1"/>
    <s v=" USA"/>
    <x v="105"/>
    <x v="16"/>
    <s v="Retired"/>
    <x v="0"/>
    <x v="0"/>
    <x v="4"/>
  </r>
  <r>
    <x v="1"/>
    <x v="4"/>
    <s v=" USA"/>
    <x v="106"/>
    <x v="21"/>
    <s v="Retired"/>
    <x v="0"/>
    <x v="1"/>
    <x v="4"/>
  </r>
  <r>
    <x v="1"/>
    <x v="3"/>
    <s v=" USA"/>
    <x v="107"/>
    <x v="19"/>
    <s v="Retired"/>
    <x v="0"/>
    <x v="0"/>
    <x v="4"/>
  </r>
  <r>
    <x v="1"/>
    <x v="1"/>
    <s v=" USA"/>
    <x v="108"/>
    <x v="17"/>
    <s v="Retired"/>
    <x v="0"/>
    <x v="0"/>
    <x v="4"/>
  </r>
  <r>
    <x v="1"/>
    <x v="3"/>
    <s v=" USA"/>
    <x v="108"/>
    <x v="22"/>
    <s v="Retired"/>
    <x v="0"/>
    <x v="0"/>
    <x v="4"/>
  </r>
  <r>
    <x v="1"/>
    <x v="1"/>
    <s v=" USA"/>
    <x v="109"/>
    <x v="20"/>
    <s v="Retired"/>
    <x v="0"/>
    <x v="0"/>
    <x v="4"/>
  </r>
  <r>
    <x v="1"/>
    <x v="3"/>
    <s v=" USA"/>
    <x v="109"/>
    <x v="19"/>
    <s v="Retired"/>
    <x v="0"/>
    <x v="1"/>
    <x v="4"/>
  </r>
  <r>
    <x v="1"/>
    <x v="3"/>
    <s v=" USA"/>
    <x v="110"/>
    <x v="19"/>
    <s v="Retired"/>
    <x v="0"/>
    <x v="1"/>
    <x v="4"/>
  </r>
  <r>
    <x v="0"/>
    <x v="0"/>
    <s v=" Kazakhstan"/>
    <x v="111"/>
    <x v="6"/>
    <s v="Retired"/>
    <x v="0"/>
    <x v="0"/>
    <x v="4"/>
  </r>
  <r>
    <x v="1"/>
    <x v="1"/>
    <s v=" USA"/>
    <x v="112"/>
    <x v="17"/>
    <s v="Retired"/>
    <x v="0"/>
    <x v="0"/>
    <x v="4"/>
  </r>
  <r>
    <x v="1"/>
    <x v="1"/>
    <s v=" USA"/>
    <x v="113"/>
    <x v="22"/>
    <s v="Retired"/>
    <x v="0"/>
    <x v="1"/>
    <x v="4"/>
  </r>
  <r>
    <x v="1"/>
    <x v="4"/>
    <s v=" USA"/>
    <x v="114"/>
    <x v="21"/>
    <s v="Retired"/>
    <x v="0"/>
    <x v="2"/>
    <x v="4"/>
  </r>
  <r>
    <x v="1"/>
    <x v="3"/>
    <s v=" USA"/>
    <x v="115"/>
    <x v="19"/>
    <s v="Retired"/>
    <x v="0"/>
    <x v="0"/>
    <x v="4"/>
  </r>
  <r>
    <x v="1"/>
    <x v="3"/>
    <s v=" USA"/>
    <x v="116"/>
    <x v="22"/>
    <s v="Retired"/>
    <x v="0"/>
    <x v="1"/>
    <x v="4"/>
  </r>
  <r>
    <x v="1"/>
    <x v="3"/>
    <s v=" USA"/>
    <x v="117"/>
    <x v="19"/>
    <s v="Retired"/>
    <x v="0"/>
    <x v="0"/>
    <x v="4"/>
  </r>
  <r>
    <x v="1"/>
    <x v="1"/>
    <s v=" USA"/>
    <x v="118"/>
    <x v="11"/>
    <s v="Retired"/>
    <x v="0"/>
    <x v="0"/>
    <x v="4"/>
  </r>
  <r>
    <x v="1"/>
    <x v="3"/>
    <s v=" USA"/>
    <x v="119"/>
    <x v="19"/>
    <s v="Retired"/>
    <x v="0"/>
    <x v="0"/>
    <x v="4"/>
  </r>
  <r>
    <x v="1"/>
    <x v="3"/>
    <s v=" USA"/>
    <x v="120"/>
    <x v="19"/>
    <s v="Retired"/>
    <x v="0"/>
    <x v="0"/>
    <x v="4"/>
  </r>
  <r>
    <x v="1"/>
    <x v="3"/>
    <s v=" USA"/>
    <x v="121"/>
    <x v="22"/>
    <s v="Retired"/>
    <x v="0"/>
    <x v="2"/>
    <x v="4"/>
  </r>
  <r>
    <x v="1"/>
    <x v="3"/>
    <s v=" USA"/>
    <x v="122"/>
    <x v="19"/>
    <s v="Retired"/>
    <x v="0"/>
    <x v="1"/>
    <x v="4"/>
  </r>
  <r>
    <x v="0"/>
    <x v="5"/>
    <s v=" Russia"/>
    <x v="123"/>
    <x v="23"/>
    <s v="Retired"/>
    <x v="0"/>
    <x v="1"/>
    <x v="4"/>
  </r>
  <r>
    <x v="1"/>
    <x v="1"/>
    <s v=" USA"/>
    <x v="124"/>
    <x v="24"/>
    <s v="Retired"/>
    <x v="0"/>
    <x v="1"/>
    <x v="4"/>
  </r>
  <r>
    <x v="1"/>
    <x v="3"/>
    <s v=" USA"/>
    <x v="125"/>
    <x v="19"/>
    <s v="Retired"/>
    <x v="0"/>
    <x v="1"/>
    <x v="4"/>
  </r>
  <r>
    <x v="1"/>
    <x v="3"/>
    <s v=" USA"/>
    <x v="126"/>
    <x v="19"/>
    <s v="Retired"/>
    <x v="0"/>
    <x v="0"/>
    <x v="4"/>
  </r>
  <r>
    <x v="1"/>
    <x v="1"/>
    <s v=" USA"/>
    <x v="126"/>
    <x v="16"/>
    <s v="Retired"/>
    <x v="0"/>
    <x v="0"/>
    <x v="4"/>
  </r>
  <r>
    <x v="1"/>
    <x v="1"/>
    <s v=" USA"/>
    <x v="127"/>
    <x v="22"/>
    <s v="Retired"/>
    <x v="0"/>
    <x v="1"/>
    <x v="4"/>
  </r>
  <r>
    <x v="1"/>
    <x v="3"/>
    <s v=" USA"/>
    <x v="128"/>
    <x v="22"/>
    <s v="Retired"/>
    <x v="0"/>
    <x v="1"/>
    <x v="4"/>
  </r>
  <r>
    <x v="1"/>
    <x v="1"/>
    <s v=" USA"/>
    <x v="129"/>
    <x v="11"/>
    <s v="Retired"/>
    <x v="0"/>
    <x v="0"/>
    <x v="4"/>
  </r>
  <r>
    <x v="0"/>
    <x v="0"/>
    <s v=" Kazakhstan"/>
    <x v="130"/>
    <x v="6"/>
    <s v="Retired"/>
    <x v="0"/>
    <x v="1"/>
    <x v="4"/>
  </r>
  <r>
    <x v="1"/>
    <x v="3"/>
    <s v=" USA"/>
    <x v="131"/>
    <x v="19"/>
    <s v="Retired"/>
    <x v="0"/>
    <x v="0"/>
    <x v="4"/>
  </r>
  <r>
    <x v="0"/>
    <x v="5"/>
    <s v=" Russia"/>
    <x v="132"/>
    <x v="23"/>
    <s v="Retired"/>
    <x v="0"/>
    <x v="1"/>
    <x v="4"/>
  </r>
  <r>
    <x v="1"/>
    <x v="3"/>
    <s v=" USA"/>
    <x v="133"/>
    <x v="22"/>
    <s v="Retired"/>
    <x v="0"/>
    <x v="2"/>
    <x v="4"/>
  </r>
  <r>
    <x v="1"/>
    <x v="3"/>
    <s v=" USA"/>
    <x v="134"/>
    <x v="19"/>
    <s v="Retired"/>
    <x v="0"/>
    <x v="1"/>
    <x v="5"/>
  </r>
  <r>
    <x v="1"/>
    <x v="1"/>
    <s v=" USA"/>
    <x v="135"/>
    <x v="16"/>
    <s v="Retired"/>
    <x v="0"/>
    <x v="1"/>
    <x v="5"/>
  </r>
  <r>
    <x v="1"/>
    <x v="1"/>
    <s v=" USA"/>
    <x v="136"/>
    <x v="22"/>
    <s v="Retired"/>
    <x v="0"/>
    <x v="2"/>
    <x v="5"/>
  </r>
  <r>
    <x v="1"/>
    <x v="1"/>
    <s v=" USA"/>
    <x v="137"/>
    <x v="17"/>
    <s v="Retired"/>
    <x v="0"/>
    <x v="0"/>
    <x v="5"/>
  </r>
  <r>
    <x v="1"/>
    <x v="1"/>
    <s v=" USA"/>
    <x v="138"/>
    <x v="11"/>
    <s v="Retired"/>
    <x v="0"/>
    <x v="0"/>
    <x v="5"/>
  </r>
  <r>
    <x v="1"/>
    <x v="3"/>
    <s v=" USA"/>
    <x v="139"/>
    <x v="19"/>
    <s v="Retired"/>
    <x v="0"/>
    <x v="2"/>
    <x v="5"/>
  </r>
  <r>
    <x v="1"/>
    <x v="3"/>
    <s v=" USA"/>
    <x v="140"/>
    <x v="19"/>
    <s v="Retired"/>
    <x v="0"/>
    <x v="0"/>
    <x v="5"/>
  </r>
  <r>
    <x v="1"/>
    <x v="1"/>
    <s v=" USA"/>
    <x v="141"/>
    <x v="17"/>
    <s v="Retired"/>
    <x v="0"/>
    <x v="0"/>
    <x v="5"/>
  </r>
  <r>
    <x v="1"/>
    <x v="3"/>
    <s v=" USA"/>
    <x v="141"/>
    <x v="22"/>
    <s v="Retired"/>
    <x v="0"/>
    <x v="0"/>
    <x v="5"/>
  </r>
  <r>
    <x v="0"/>
    <x v="5"/>
    <s v=" Russia"/>
    <x v="142"/>
    <x v="23"/>
    <s v="Retired"/>
    <x v="0"/>
    <x v="0"/>
    <x v="5"/>
  </r>
  <r>
    <x v="0"/>
    <x v="5"/>
    <s v=" Russia"/>
    <x v="143"/>
    <x v="23"/>
    <s v="Retired"/>
    <x v="0"/>
    <x v="0"/>
    <x v="5"/>
  </r>
  <r>
    <x v="1"/>
    <x v="3"/>
    <s v=" USA"/>
    <x v="144"/>
    <x v="22"/>
    <s v="Retired"/>
    <x v="0"/>
    <x v="0"/>
    <x v="5"/>
  </r>
  <r>
    <x v="1"/>
    <x v="3"/>
    <s v=" USA"/>
    <x v="145"/>
    <x v="19"/>
    <s v="Retired"/>
    <x v="0"/>
    <x v="0"/>
    <x v="5"/>
  </r>
  <r>
    <x v="1"/>
    <x v="1"/>
    <s v=" USA"/>
    <x v="146"/>
    <x v="22"/>
    <s v="Retired"/>
    <x v="0"/>
    <x v="0"/>
    <x v="5"/>
  </r>
  <r>
    <x v="0"/>
    <x v="5"/>
    <s v=" Russia"/>
    <x v="147"/>
    <x v="23"/>
    <s v="Retired"/>
    <x v="0"/>
    <x v="0"/>
    <x v="5"/>
  </r>
  <r>
    <x v="0"/>
    <x v="0"/>
    <s v=" Kazakhstan"/>
    <x v="148"/>
    <x v="6"/>
    <s v="Retired"/>
    <x v="0"/>
    <x v="0"/>
    <x v="5"/>
  </r>
  <r>
    <x v="1"/>
    <x v="4"/>
    <s v=" USA"/>
    <x v="148"/>
    <x v="25"/>
    <s v="Retired"/>
    <x v="0"/>
    <x v="1"/>
    <x v="5"/>
  </r>
  <r>
    <x v="1"/>
    <x v="1"/>
    <s v=" USA"/>
    <x v="148"/>
    <x v="17"/>
    <s v="Retired"/>
    <x v="0"/>
    <x v="0"/>
    <x v="5"/>
  </r>
  <r>
    <x v="1"/>
    <x v="3"/>
    <s v=" USA"/>
    <x v="148"/>
    <x v="22"/>
    <s v="Retired"/>
    <x v="0"/>
    <x v="0"/>
    <x v="5"/>
  </r>
  <r>
    <x v="1"/>
    <x v="3"/>
    <s v=" USA"/>
    <x v="149"/>
    <x v="19"/>
    <s v="Retired"/>
    <x v="0"/>
    <x v="0"/>
    <x v="5"/>
  </r>
  <r>
    <x v="1"/>
    <x v="1"/>
    <s v=" USA"/>
    <x v="150"/>
    <x v="26"/>
    <s v="Retired"/>
    <x v="0"/>
    <x v="1"/>
    <x v="5"/>
  </r>
  <r>
    <x v="1"/>
    <x v="1"/>
    <s v=" USA"/>
    <x v="151"/>
    <x v="16"/>
    <s v="Retired"/>
    <x v="0"/>
    <x v="1"/>
    <x v="5"/>
  </r>
  <r>
    <x v="1"/>
    <x v="3"/>
    <s v=" USA"/>
    <x v="152"/>
    <x v="19"/>
    <s v="Retired"/>
    <x v="0"/>
    <x v="0"/>
    <x v="5"/>
  </r>
  <r>
    <x v="1"/>
    <x v="1"/>
    <s v=" USA"/>
    <x v="153"/>
    <x v="11"/>
    <s v="Retired"/>
    <x v="0"/>
    <x v="0"/>
    <x v="5"/>
  </r>
  <r>
    <x v="1"/>
    <x v="3"/>
    <s v=" USA"/>
    <x v="153"/>
    <x v="27"/>
    <s v="Retired"/>
    <x v="0"/>
    <x v="1"/>
    <x v="5"/>
  </r>
  <r>
    <x v="0"/>
    <x v="5"/>
    <s v=" Russia"/>
    <x v="154"/>
    <x v="23"/>
    <s v="Retired"/>
    <x v="0"/>
    <x v="0"/>
    <x v="5"/>
  </r>
  <r>
    <x v="1"/>
    <x v="3"/>
    <s v=" USA"/>
    <x v="155"/>
    <x v="19"/>
    <s v="Retired"/>
    <x v="0"/>
    <x v="0"/>
    <x v="5"/>
  </r>
  <r>
    <x v="0"/>
    <x v="0"/>
    <s v=" Kazakhstan"/>
    <x v="156"/>
    <x v="28"/>
    <s v="Retired"/>
    <x v="0"/>
    <x v="1"/>
    <x v="5"/>
  </r>
  <r>
    <x v="1"/>
    <x v="3"/>
    <s v=" USA"/>
    <x v="157"/>
    <x v="9"/>
    <s v="Retired"/>
    <x v="0"/>
    <x v="0"/>
    <x v="5"/>
  </r>
  <r>
    <x v="1"/>
    <x v="3"/>
    <s v=" USA"/>
    <x v="158"/>
    <x v="22"/>
    <s v="Retired"/>
    <x v="0"/>
    <x v="0"/>
    <x v="5"/>
  </r>
  <r>
    <x v="1"/>
    <x v="3"/>
    <s v=" USA"/>
    <x v="159"/>
    <x v="19"/>
    <s v="Retired"/>
    <x v="0"/>
    <x v="0"/>
    <x v="5"/>
  </r>
  <r>
    <x v="1"/>
    <x v="1"/>
    <s v=" USA"/>
    <x v="160"/>
    <x v="17"/>
    <s v="Retired"/>
    <x v="0"/>
    <x v="0"/>
    <x v="5"/>
  </r>
  <r>
    <x v="1"/>
    <x v="3"/>
    <s v=" USA"/>
    <x v="161"/>
    <x v="19"/>
    <s v="Retired"/>
    <x v="0"/>
    <x v="0"/>
    <x v="5"/>
  </r>
  <r>
    <x v="1"/>
    <x v="3"/>
    <s v=" USA"/>
    <x v="162"/>
    <x v="29"/>
    <s v="Retired"/>
    <x v="0"/>
    <x v="0"/>
    <x v="5"/>
  </r>
  <r>
    <x v="0"/>
    <x v="5"/>
    <s v=" Russia"/>
    <x v="163"/>
    <x v="23"/>
    <s v="Retired"/>
    <x v="0"/>
    <x v="0"/>
    <x v="5"/>
  </r>
  <r>
    <x v="1"/>
    <x v="1"/>
    <s v=" USA"/>
    <x v="164"/>
    <x v="17"/>
    <s v="Retired"/>
    <x v="0"/>
    <x v="0"/>
    <x v="5"/>
  </r>
  <r>
    <x v="1"/>
    <x v="3"/>
    <s v=" USA"/>
    <x v="165"/>
    <x v="22"/>
    <s v="Retired"/>
    <x v="0"/>
    <x v="0"/>
    <x v="5"/>
  </r>
  <r>
    <x v="1"/>
    <x v="3"/>
    <s v=" USA"/>
    <x v="166"/>
    <x v="19"/>
    <s v="Retired"/>
    <x v="0"/>
    <x v="0"/>
    <x v="5"/>
  </r>
  <r>
    <x v="1"/>
    <x v="1"/>
    <s v=" USA"/>
    <x v="167"/>
    <x v="22"/>
    <s v="Retired"/>
    <x v="0"/>
    <x v="1"/>
    <x v="5"/>
  </r>
  <r>
    <x v="1"/>
    <x v="3"/>
    <s v=" USA"/>
    <x v="168"/>
    <x v="19"/>
    <s v="Retired"/>
    <x v="0"/>
    <x v="0"/>
    <x v="5"/>
  </r>
  <r>
    <x v="0"/>
    <x v="0"/>
    <s v=" Kazakhstan"/>
    <x v="168"/>
    <x v="28"/>
    <s v="Retired"/>
    <x v="0"/>
    <x v="0"/>
    <x v="5"/>
  </r>
  <r>
    <x v="1"/>
    <x v="3"/>
    <s v=" USA"/>
    <x v="169"/>
    <x v="29"/>
    <s v="Retired"/>
    <x v="0"/>
    <x v="0"/>
    <x v="5"/>
  </r>
  <r>
    <x v="1"/>
    <x v="3"/>
    <s v=" USA"/>
    <x v="170"/>
    <x v="22"/>
    <s v="Retired"/>
    <x v="0"/>
    <x v="0"/>
    <x v="5"/>
  </r>
  <r>
    <x v="0"/>
    <x v="0"/>
    <s v=" Kazakhstan"/>
    <x v="171"/>
    <x v="6"/>
    <s v="Retired"/>
    <x v="0"/>
    <x v="0"/>
    <x v="5"/>
  </r>
  <r>
    <x v="0"/>
    <x v="0"/>
    <s v=" Kazakhstan"/>
    <x v="172"/>
    <x v="6"/>
    <s v="Retired"/>
    <x v="0"/>
    <x v="0"/>
    <x v="5"/>
  </r>
  <r>
    <x v="0"/>
    <x v="5"/>
    <s v=" Russia"/>
    <x v="173"/>
    <x v="23"/>
    <s v="Retired"/>
    <x v="0"/>
    <x v="0"/>
    <x v="5"/>
  </r>
  <r>
    <x v="1"/>
    <x v="3"/>
    <s v=" USA"/>
    <x v="174"/>
    <x v="27"/>
    <s v="Retired"/>
    <x v="0"/>
    <x v="0"/>
    <x v="5"/>
  </r>
  <r>
    <x v="0"/>
    <x v="0"/>
    <s v=" Kazakhstan"/>
    <x v="175"/>
    <x v="18"/>
    <s v="Retired"/>
    <x v="0"/>
    <x v="1"/>
    <x v="5"/>
  </r>
  <r>
    <x v="1"/>
    <x v="1"/>
    <s v=" USA"/>
    <x v="176"/>
    <x v="22"/>
    <s v="Retired"/>
    <x v="0"/>
    <x v="0"/>
    <x v="5"/>
  </r>
  <r>
    <x v="1"/>
    <x v="3"/>
    <s v=" USA"/>
    <x v="177"/>
    <x v="29"/>
    <s v="Retired"/>
    <x v="0"/>
    <x v="0"/>
    <x v="5"/>
  </r>
  <r>
    <x v="0"/>
    <x v="0"/>
    <s v=" Kazakhstan"/>
    <x v="178"/>
    <x v="18"/>
    <s v="Retired"/>
    <x v="0"/>
    <x v="1"/>
    <x v="5"/>
  </r>
  <r>
    <x v="1"/>
    <x v="3"/>
    <s v=" USA"/>
    <x v="178"/>
    <x v="19"/>
    <s v="Retired"/>
    <x v="0"/>
    <x v="0"/>
    <x v="5"/>
  </r>
  <r>
    <x v="0"/>
    <x v="0"/>
    <s v=" Kazakhstan"/>
    <x v="179"/>
    <x v="18"/>
    <s v="Retired"/>
    <x v="0"/>
    <x v="1"/>
    <x v="5"/>
  </r>
  <r>
    <x v="1"/>
    <x v="3"/>
    <s v=" USA"/>
    <x v="180"/>
    <x v="19"/>
    <s v="Retired"/>
    <x v="0"/>
    <x v="0"/>
    <x v="5"/>
  </r>
  <r>
    <x v="1"/>
    <x v="1"/>
    <s v=" USA"/>
    <x v="181"/>
    <x v="17"/>
    <s v="Retired"/>
    <x v="0"/>
    <x v="0"/>
    <x v="5"/>
  </r>
  <r>
    <x v="0"/>
    <x v="0"/>
    <s v=" Kazakhstan"/>
    <x v="182"/>
    <x v="28"/>
    <s v="Retired"/>
    <x v="0"/>
    <x v="0"/>
    <x v="5"/>
  </r>
  <r>
    <x v="1"/>
    <x v="3"/>
    <s v=" USA"/>
    <x v="183"/>
    <x v="19"/>
    <s v="Retired"/>
    <x v="0"/>
    <x v="0"/>
    <x v="5"/>
  </r>
  <r>
    <x v="1"/>
    <x v="3"/>
    <s v=" USA"/>
    <x v="183"/>
    <x v="29"/>
    <s v="Retired"/>
    <x v="0"/>
    <x v="0"/>
    <x v="5"/>
  </r>
  <r>
    <x v="1"/>
    <x v="1"/>
    <s v=" USA"/>
    <x v="184"/>
    <x v="30"/>
    <s v="Retired"/>
    <x v="0"/>
    <x v="0"/>
    <x v="5"/>
  </r>
  <r>
    <x v="1"/>
    <x v="1"/>
    <s v=" USA"/>
    <x v="185"/>
    <x v="11"/>
    <s v="Retired"/>
    <x v="0"/>
    <x v="0"/>
    <x v="5"/>
  </r>
  <r>
    <x v="1"/>
    <x v="3"/>
    <s v=" USA"/>
    <x v="186"/>
    <x v="19"/>
    <s v="Retired"/>
    <x v="0"/>
    <x v="0"/>
    <x v="5"/>
  </r>
  <r>
    <x v="0"/>
    <x v="0"/>
    <s v=" Kazakhstan"/>
    <x v="187"/>
    <x v="28"/>
    <s v="Retired"/>
    <x v="0"/>
    <x v="0"/>
    <x v="5"/>
  </r>
  <r>
    <x v="1"/>
    <x v="1"/>
    <s v=" USA"/>
    <x v="188"/>
    <x v="22"/>
    <s v="Retired"/>
    <x v="0"/>
    <x v="0"/>
    <x v="5"/>
  </r>
  <r>
    <x v="0"/>
    <x v="5"/>
    <s v=" Russia"/>
    <x v="189"/>
    <x v="23"/>
    <s v="Retired"/>
    <x v="0"/>
    <x v="0"/>
    <x v="5"/>
  </r>
  <r>
    <x v="0"/>
    <x v="0"/>
    <s v=" Kazakhstan"/>
    <x v="190"/>
    <x v="18"/>
    <s v="Retired"/>
    <x v="0"/>
    <x v="1"/>
    <x v="5"/>
  </r>
  <r>
    <x v="0"/>
    <x v="5"/>
    <s v=" Russia"/>
    <x v="191"/>
    <x v="23"/>
    <s v="Retired"/>
    <x v="0"/>
    <x v="1"/>
    <x v="5"/>
  </r>
  <r>
    <x v="1"/>
    <x v="3"/>
    <s v=" USA"/>
    <x v="192"/>
    <x v="29"/>
    <s v="Retired"/>
    <x v="0"/>
    <x v="0"/>
    <x v="5"/>
  </r>
  <r>
    <x v="1"/>
    <x v="1"/>
    <s v=" USA"/>
    <x v="193"/>
    <x v="30"/>
    <s v="Retired"/>
    <x v="0"/>
    <x v="0"/>
    <x v="5"/>
  </r>
  <r>
    <x v="1"/>
    <x v="1"/>
    <s v=" USA"/>
    <x v="194"/>
    <x v="16"/>
    <s v="Retired"/>
    <x v="0"/>
    <x v="0"/>
    <x v="5"/>
  </r>
  <r>
    <x v="0"/>
    <x v="0"/>
    <s v=" Kazakhstan"/>
    <x v="195"/>
    <x v="18"/>
    <s v="Retired"/>
    <x v="0"/>
    <x v="0"/>
    <x v="5"/>
  </r>
  <r>
    <x v="0"/>
    <x v="0"/>
    <s v=" Kazakhstan"/>
    <x v="196"/>
    <x v="18"/>
    <s v="Retired"/>
    <x v="0"/>
    <x v="1"/>
    <x v="5"/>
  </r>
  <r>
    <x v="1"/>
    <x v="3"/>
    <s v=" USA"/>
    <x v="197"/>
    <x v="19"/>
    <s v="Retired"/>
    <x v="0"/>
    <x v="0"/>
    <x v="5"/>
  </r>
  <r>
    <x v="1"/>
    <x v="3"/>
    <s v=" USA"/>
    <x v="198"/>
    <x v="22"/>
    <s v="Retired"/>
    <x v="0"/>
    <x v="0"/>
    <x v="5"/>
  </r>
  <r>
    <x v="1"/>
    <x v="3"/>
    <s v=" USA"/>
    <x v="199"/>
    <x v="19"/>
    <s v="Retired"/>
    <x v="0"/>
    <x v="0"/>
    <x v="5"/>
  </r>
  <r>
    <x v="1"/>
    <x v="3"/>
    <s v=" USA"/>
    <x v="200"/>
    <x v="29"/>
    <s v="Retired"/>
    <x v="0"/>
    <x v="0"/>
    <x v="5"/>
  </r>
  <r>
    <x v="1"/>
    <x v="3"/>
    <s v=" USA"/>
    <x v="201"/>
    <x v="29"/>
    <s v="Retired"/>
    <x v="0"/>
    <x v="0"/>
    <x v="5"/>
  </r>
  <r>
    <x v="1"/>
    <x v="1"/>
    <s v=" USA"/>
    <x v="201"/>
    <x v="31"/>
    <s v="Retired"/>
    <x v="0"/>
    <x v="0"/>
    <x v="5"/>
  </r>
  <r>
    <x v="1"/>
    <x v="3"/>
    <s v=" USA"/>
    <x v="202"/>
    <x v="29"/>
    <s v="Retired"/>
    <x v="0"/>
    <x v="0"/>
    <x v="5"/>
  </r>
  <r>
    <x v="1"/>
    <x v="4"/>
    <s v=" USA"/>
    <x v="203"/>
    <x v="32"/>
    <s v="Retired"/>
    <x v="0"/>
    <x v="0"/>
    <x v="5"/>
  </r>
  <r>
    <x v="1"/>
    <x v="3"/>
    <s v=" USA"/>
    <x v="204"/>
    <x v="22"/>
    <s v="Retired"/>
    <x v="0"/>
    <x v="1"/>
    <x v="5"/>
  </r>
  <r>
    <x v="1"/>
    <x v="3"/>
    <s v=" USA"/>
    <x v="205"/>
    <x v="32"/>
    <s v="Retired"/>
    <x v="0"/>
    <x v="0"/>
    <x v="5"/>
  </r>
  <r>
    <x v="0"/>
    <x v="0"/>
    <s v=" Kazakhstan"/>
    <x v="206"/>
    <x v="28"/>
    <s v="Retired"/>
    <x v="0"/>
    <x v="0"/>
    <x v="5"/>
  </r>
  <r>
    <x v="0"/>
    <x v="0"/>
    <s v=" Kazakhstan"/>
    <x v="207"/>
    <x v="18"/>
    <s v="Retired"/>
    <x v="0"/>
    <x v="1"/>
    <x v="6"/>
  </r>
  <r>
    <x v="0"/>
    <x v="0"/>
    <s v=" Kazakhstan"/>
    <x v="208"/>
    <x v="18"/>
    <s v="Retired"/>
    <x v="0"/>
    <x v="1"/>
    <x v="6"/>
  </r>
  <r>
    <x v="1"/>
    <x v="3"/>
    <s v=" USA"/>
    <x v="209"/>
    <x v="33"/>
    <s v="Retired"/>
    <x v="0"/>
    <x v="0"/>
    <x v="6"/>
  </r>
  <r>
    <x v="0"/>
    <x v="0"/>
    <s v=" Kazakhstan"/>
    <x v="210"/>
    <x v="28"/>
    <s v="Retired"/>
    <x v="0"/>
    <x v="0"/>
    <x v="6"/>
  </r>
  <r>
    <x v="0"/>
    <x v="0"/>
    <s v=" Kazakhstan"/>
    <x v="211"/>
    <x v="18"/>
    <s v="Retired"/>
    <x v="0"/>
    <x v="0"/>
    <x v="6"/>
  </r>
  <r>
    <x v="1"/>
    <x v="3"/>
    <s v=" USA"/>
    <x v="212"/>
    <x v="32"/>
    <s v="Retired"/>
    <x v="0"/>
    <x v="1"/>
    <x v="6"/>
  </r>
  <r>
    <x v="0"/>
    <x v="5"/>
    <s v=" Russia"/>
    <x v="213"/>
    <x v="23"/>
    <s v="Retired"/>
    <x v="0"/>
    <x v="1"/>
    <x v="6"/>
  </r>
  <r>
    <x v="0"/>
    <x v="5"/>
    <s v=" Russia"/>
    <x v="214"/>
    <x v="23"/>
    <s v="Retired"/>
    <x v="0"/>
    <x v="0"/>
    <x v="6"/>
  </r>
  <r>
    <x v="0"/>
    <x v="0"/>
    <s v=" Kazakhstan"/>
    <x v="215"/>
    <x v="28"/>
    <s v="Retired"/>
    <x v="0"/>
    <x v="0"/>
    <x v="6"/>
  </r>
  <r>
    <x v="1"/>
    <x v="3"/>
    <s v=" USA"/>
    <x v="216"/>
    <x v="27"/>
    <s v="Retired"/>
    <x v="0"/>
    <x v="1"/>
    <x v="6"/>
  </r>
  <r>
    <x v="0"/>
    <x v="0"/>
    <s v=" Kazakhstan"/>
    <x v="217"/>
    <x v="28"/>
    <s v="Retired"/>
    <x v="0"/>
    <x v="0"/>
    <x v="6"/>
  </r>
  <r>
    <x v="1"/>
    <x v="3"/>
    <s v=" USA"/>
    <x v="218"/>
    <x v="22"/>
    <s v="Retired"/>
    <x v="0"/>
    <x v="0"/>
    <x v="6"/>
  </r>
  <r>
    <x v="1"/>
    <x v="1"/>
    <s v=" USA"/>
    <x v="219"/>
    <x v="11"/>
    <s v="Retired"/>
    <x v="0"/>
    <x v="0"/>
    <x v="6"/>
  </r>
  <r>
    <x v="0"/>
    <x v="5"/>
    <s v=" Russia"/>
    <x v="220"/>
    <x v="23"/>
    <s v="Retired"/>
    <x v="0"/>
    <x v="0"/>
    <x v="6"/>
  </r>
  <r>
    <x v="0"/>
    <x v="0"/>
    <s v=" Kazakhstan"/>
    <x v="221"/>
    <x v="28"/>
    <s v="Retired"/>
    <x v="0"/>
    <x v="0"/>
    <x v="6"/>
  </r>
  <r>
    <x v="0"/>
    <x v="5"/>
    <s v=" Russia"/>
    <x v="222"/>
    <x v="23"/>
    <s v="Retired"/>
    <x v="0"/>
    <x v="1"/>
    <x v="6"/>
  </r>
  <r>
    <x v="1"/>
    <x v="3"/>
    <s v=" USA"/>
    <x v="223"/>
    <x v="22"/>
    <s v="Retired"/>
    <x v="0"/>
    <x v="1"/>
    <x v="6"/>
  </r>
  <r>
    <x v="0"/>
    <x v="0"/>
    <s v=" Kazakhstan"/>
    <x v="224"/>
    <x v="6"/>
    <s v="Retired"/>
    <x v="0"/>
    <x v="0"/>
    <x v="6"/>
  </r>
  <r>
    <x v="1"/>
    <x v="3"/>
    <s v=" USA"/>
    <x v="225"/>
    <x v="32"/>
    <s v="Retired"/>
    <x v="0"/>
    <x v="0"/>
    <x v="6"/>
  </r>
  <r>
    <x v="0"/>
    <x v="0"/>
    <s v=" Kazakhstan"/>
    <x v="225"/>
    <x v="6"/>
    <s v="Retired"/>
    <x v="0"/>
    <x v="0"/>
    <x v="6"/>
  </r>
  <r>
    <x v="1"/>
    <x v="3"/>
    <s v=" USA"/>
    <x v="226"/>
    <x v="34"/>
    <s v="Retired"/>
    <x v="0"/>
    <x v="0"/>
    <x v="6"/>
  </r>
  <r>
    <x v="0"/>
    <x v="0"/>
    <s v=" Kazakhstan"/>
    <x v="227"/>
    <x v="28"/>
    <s v="Retired"/>
    <x v="0"/>
    <x v="1"/>
    <x v="6"/>
  </r>
  <r>
    <x v="1"/>
    <x v="3"/>
    <s v=" USA"/>
    <x v="228"/>
    <x v="35"/>
    <s v="Retired"/>
    <x v="0"/>
    <x v="0"/>
    <x v="6"/>
  </r>
  <r>
    <x v="1"/>
    <x v="3"/>
    <s v=" USA"/>
    <x v="229"/>
    <x v="22"/>
    <s v="Retired"/>
    <x v="0"/>
    <x v="0"/>
    <x v="6"/>
  </r>
  <r>
    <x v="0"/>
    <x v="5"/>
    <s v=" Russia"/>
    <x v="230"/>
    <x v="23"/>
    <s v="Retired"/>
    <x v="0"/>
    <x v="0"/>
    <x v="6"/>
  </r>
  <r>
    <x v="0"/>
    <x v="5"/>
    <s v=" Russia"/>
    <x v="231"/>
    <x v="23"/>
    <s v="Retired"/>
    <x v="0"/>
    <x v="1"/>
    <x v="6"/>
  </r>
  <r>
    <x v="1"/>
    <x v="3"/>
    <s v=" USA"/>
    <x v="232"/>
    <x v="35"/>
    <s v="Retired"/>
    <x v="0"/>
    <x v="0"/>
    <x v="6"/>
  </r>
  <r>
    <x v="1"/>
    <x v="3"/>
    <s v=" USA"/>
    <x v="233"/>
    <x v="36"/>
    <s v="Retired"/>
    <x v="0"/>
    <x v="1"/>
    <x v="6"/>
  </r>
  <r>
    <x v="1"/>
    <x v="1"/>
    <s v=" USA"/>
    <x v="234"/>
    <x v="35"/>
    <s v="Retired"/>
    <x v="0"/>
    <x v="0"/>
    <x v="6"/>
  </r>
  <r>
    <x v="0"/>
    <x v="0"/>
    <s v=" Kazakhstan"/>
    <x v="235"/>
    <x v="28"/>
    <s v="Retired"/>
    <x v="0"/>
    <x v="0"/>
    <x v="6"/>
  </r>
  <r>
    <x v="0"/>
    <x v="5"/>
    <s v=" Russia"/>
    <x v="236"/>
    <x v="23"/>
    <s v="Retired"/>
    <x v="0"/>
    <x v="1"/>
    <x v="6"/>
  </r>
  <r>
    <x v="1"/>
    <x v="3"/>
    <s v=" USA"/>
    <x v="237"/>
    <x v="35"/>
    <s v="Retired"/>
    <x v="0"/>
    <x v="0"/>
    <x v="6"/>
  </r>
  <r>
    <x v="0"/>
    <x v="0"/>
    <s v=" Kazakhstan"/>
    <x v="238"/>
    <x v="37"/>
    <s v="Retired"/>
    <x v="0"/>
    <x v="0"/>
    <x v="6"/>
  </r>
  <r>
    <x v="0"/>
    <x v="0"/>
    <s v=" Kazakhstan"/>
    <x v="239"/>
    <x v="18"/>
    <s v="Retired"/>
    <x v="0"/>
    <x v="0"/>
    <x v="6"/>
  </r>
  <r>
    <x v="0"/>
    <x v="0"/>
    <s v=" Kazakhstan"/>
    <x v="240"/>
    <x v="38"/>
    <s v="Retired"/>
    <x v="0"/>
    <x v="0"/>
    <x v="6"/>
  </r>
  <r>
    <x v="1"/>
    <x v="1"/>
    <s v=" USA"/>
    <x v="241"/>
    <x v="39"/>
    <s v="Retired"/>
    <x v="0"/>
    <x v="0"/>
    <x v="6"/>
  </r>
  <r>
    <x v="0"/>
    <x v="0"/>
    <s v=" Kazakhstan"/>
    <x v="242"/>
    <x v="28"/>
    <s v="Retired"/>
    <x v="0"/>
    <x v="1"/>
    <x v="6"/>
  </r>
  <r>
    <x v="0"/>
    <x v="5"/>
    <s v=" Russia"/>
    <x v="243"/>
    <x v="23"/>
    <s v="Retired"/>
    <x v="0"/>
    <x v="0"/>
    <x v="6"/>
  </r>
  <r>
    <x v="1"/>
    <x v="3"/>
    <s v=" USA"/>
    <x v="244"/>
    <x v="35"/>
    <s v="Retired"/>
    <x v="0"/>
    <x v="0"/>
    <x v="6"/>
  </r>
  <r>
    <x v="0"/>
    <x v="0"/>
    <s v=" Kazakhstan"/>
    <x v="245"/>
    <x v="28"/>
    <s v="Retired"/>
    <x v="0"/>
    <x v="0"/>
    <x v="6"/>
  </r>
  <r>
    <x v="1"/>
    <x v="3"/>
    <s v=" USA"/>
    <x v="245"/>
    <x v="34"/>
    <s v="Retired"/>
    <x v="0"/>
    <x v="0"/>
    <x v="6"/>
  </r>
  <r>
    <x v="1"/>
    <x v="1"/>
    <s v=" USA"/>
    <x v="246"/>
    <x v="40"/>
    <s v="Retired"/>
    <x v="0"/>
    <x v="0"/>
    <x v="7"/>
  </r>
  <r>
    <x v="0"/>
    <x v="0"/>
    <s v=" Kazakhstan"/>
    <x v="247"/>
    <x v="6"/>
    <s v="Retired"/>
    <x v="0"/>
    <x v="0"/>
    <x v="7"/>
  </r>
  <r>
    <x v="1"/>
    <x v="1"/>
    <s v=" USA"/>
    <x v="247"/>
    <x v="22"/>
    <s v="Retired"/>
    <x v="0"/>
    <x v="0"/>
    <x v="7"/>
  </r>
  <r>
    <x v="0"/>
    <x v="0"/>
    <s v=" Kazakhstan"/>
    <x v="248"/>
    <x v="18"/>
    <s v="Retired"/>
    <x v="0"/>
    <x v="1"/>
    <x v="7"/>
  </r>
  <r>
    <x v="1"/>
    <x v="3"/>
    <s v=" USA"/>
    <x v="249"/>
    <x v="35"/>
    <s v="Retired"/>
    <x v="0"/>
    <x v="0"/>
    <x v="7"/>
  </r>
  <r>
    <x v="0"/>
    <x v="5"/>
    <s v=" Russia"/>
    <x v="250"/>
    <x v="23"/>
    <s v="Retired"/>
    <x v="0"/>
    <x v="0"/>
    <x v="7"/>
  </r>
  <r>
    <x v="1"/>
    <x v="3"/>
    <s v=" USA"/>
    <x v="251"/>
    <x v="35"/>
    <s v="Retired"/>
    <x v="0"/>
    <x v="0"/>
    <x v="7"/>
  </r>
  <r>
    <x v="0"/>
    <x v="5"/>
    <s v=" Russia"/>
    <x v="252"/>
    <x v="23"/>
    <s v="Retired"/>
    <x v="0"/>
    <x v="0"/>
    <x v="7"/>
  </r>
  <r>
    <x v="0"/>
    <x v="0"/>
    <s v=" Kazakhstan"/>
    <x v="253"/>
    <x v="18"/>
    <s v="Retired"/>
    <x v="0"/>
    <x v="1"/>
    <x v="7"/>
  </r>
  <r>
    <x v="0"/>
    <x v="0"/>
    <s v=" Kazakhstan"/>
    <x v="254"/>
    <x v="18"/>
    <s v="Retired"/>
    <x v="0"/>
    <x v="2"/>
    <x v="7"/>
  </r>
  <r>
    <x v="0"/>
    <x v="0"/>
    <s v=" Kazakhstan"/>
    <x v="255"/>
    <x v="18"/>
    <s v="Retired"/>
    <x v="0"/>
    <x v="0"/>
    <x v="7"/>
  </r>
  <r>
    <x v="0"/>
    <x v="0"/>
    <s v=" Kazakhstan"/>
    <x v="256"/>
    <x v="28"/>
    <s v="Retired"/>
    <x v="0"/>
    <x v="0"/>
    <x v="7"/>
  </r>
  <r>
    <x v="1"/>
    <x v="1"/>
    <s v=" USA"/>
    <x v="257"/>
    <x v="41"/>
    <s v="Retired"/>
    <x v="0"/>
    <x v="0"/>
    <x v="7"/>
  </r>
  <r>
    <x v="0"/>
    <x v="0"/>
    <s v=" Kazakhstan"/>
    <x v="258"/>
    <x v="37"/>
    <s v="Retired"/>
    <x v="0"/>
    <x v="0"/>
    <x v="7"/>
  </r>
  <r>
    <x v="0"/>
    <x v="0"/>
    <s v=" Kazakhstan"/>
    <x v="259"/>
    <x v="18"/>
    <s v="Retired"/>
    <x v="0"/>
    <x v="1"/>
    <x v="7"/>
  </r>
  <r>
    <x v="1"/>
    <x v="3"/>
    <s v=" USA"/>
    <x v="260"/>
    <x v="35"/>
    <s v="Retired"/>
    <x v="0"/>
    <x v="0"/>
    <x v="7"/>
  </r>
  <r>
    <x v="0"/>
    <x v="0"/>
    <s v=" Kazakhstan"/>
    <x v="261"/>
    <x v="28"/>
    <s v="Retired"/>
    <x v="0"/>
    <x v="0"/>
    <x v="7"/>
  </r>
  <r>
    <x v="0"/>
    <x v="0"/>
    <s v=" Kazakhstan"/>
    <x v="262"/>
    <x v="38"/>
    <s v="Retired"/>
    <x v="0"/>
    <x v="0"/>
    <x v="7"/>
  </r>
  <r>
    <x v="1"/>
    <x v="3"/>
    <s v=" USA"/>
    <x v="263"/>
    <x v="35"/>
    <s v="Retired"/>
    <x v="0"/>
    <x v="0"/>
    <x v="7"/>
  </r>
  <r>
    <x v="1"/>
    <x v="1"/>
    <s v=" USA"/>
    <x v="264"/>
    <x v="40"/>
    <s v="Retired"/>
    <x v="0"/>
    <x v="0"/>
    <x v="7"/>
  </r>
  <r>
    <x v="0"/>
    <x v="0"/>
    <s v=" Kazakhstan"/>
    <x v="265"/>
    <x v="18"/>
    <s v="Retired"/>
    <x v="0"/>
    <x v="1"/>
    <x v="7"/>
  </r>
  <r>
    <x v="0"/>
    <x v="5"/>
    <s v=" Russia"/>
    <x v="266"/>
    <x v="23"/>
    <s v="Retired"/>
    <x v="0"/>
    <x v="0"/>
    <x v="7"/>
  </r>
  <r>
    <x v="0"/>
    <x v="0"/>
    <s v=" Kazakhstan"/>
    <x v="267"/>
    <x v="28"/>
    <s v="Retired"/>
    <x v="0"/>
    <x v="0"/>
    <x v="7"/>
  </r>
  <r>
    <x v="0"/>
    <x v="0"/>
    <s v=" Kazakhstan"/>
    <x v="268"/>
    <x v="28"/>
    <s v="Retired"/>
    <x v="0"/>
    <x v="0"/>
    <x v="7"/>
  </r>
  <r>
    <x v="1"/>
    <x v="1"/>
    <s v=" USA"/>
    <x v="269"/>
    <x v="42"/>
    <s v="Retired"/>
    <x v="0"/>
    <x v="1"/>
    <x v="7"/>
  </r>
  <r>
    <x v="0"/>
    <x v="0"/>
    <s v=" Kazakhstan"/>
    <x v="270"/>
    <x v="38"/>
    <s v="Retired"/>
    <x v="0"/>
    <x v="0"/>
    <x v="7"/>
  </r>
  <r>
    <x v="1"/>
    <x v="3"/>
    <s v=" USA"/>
    <x v="271"/>
    <x v="35"/>
    <s v="Retired"/>
    <x v="0"/>
    <x v="0"/>
    <x v="7"/>
  </r>
  <r>
    <x v="0"/>
    <x v="0"/>
    <s v=" Kazakhstan"/>
    <x v="272"/>
    <x v="6"/>
    <s v="Retired"/>
    <x v="0"/>
    <x v="0"/>
    <x v="7"/>
  </r>
  <r>
    <x v="0"/>
    <x v="0"/>
    <s v=" Kazakhstan"/>
    <x v="273"/>
    <x v="28"/>
    <s v="Retired"/>
    <x v="0"/>
    <x v="0"/>
    <x v="7"/>
  </r>
  <r>
    <x v="1"/>
    <x v="1"/>
    <s v=" USA"/>
    <x v="274"/>
    <x v="35"/>
    <s v="Retired"/>
    <x v="0"/>
    <x v="0"/>
    <x v="7"/>
  </r>
  <r>
    <x v="1"/>
    <x v="1"/>
    <s v=" USA"/>
    <x v="275"/>
    <x v="22"/>
    <s v="Retired"/>
    <x v="0"/>
    <x v="0"/>
    <x v="7"/>
  </r>
  <r>
    <x v="0"/>
    <x v="5"/>
    <s v=" Russia"/>
    <x v="276"/>
    <x v="23"/>
    <s v="Retired"/>
    <x v="0"/>
    <x v="0"/>
    <x v="7"/>
  </r>
  <r>
    <x v="0"/>
    <x v="0"/>
    <s v=" Kazakhstan"/>
    <x v="277"/>
    <x v="28"/>
    <s v="Retired"/>
    <x v="0"/>
    <x v="0"/>
    <x v="7"/>
  </r>
  <r>
    <x v="1"/>
    <x v="3"/>
    <s v=" USA"/>
    <x v="277"/>
    <x v="43"/>
    <s v="Retired"/>
    <x v="0"/>
    <x v="0"/>
    <x v="7"/>
  </r>
  <r>
    <x v="0"/>
    <x v="0"/>
    <s v=" Kazakhstan"/>
    <x v="278"/>
    <x v="44"/>
    <s v="Retired"/>
    <x v="0"/>
    <x v="0"/>
    <x v="7"/>
  </r>
  <r>
    <x v="0"/>
    <x v="0"/>
    <s v=" Kazakhstan"/>
    <x v="279"/>
    <x v="18"/>
    <s v="Retired"/>
    <x v="0"/>
    <x v="0"/>
    <x v="7"/>
  </r>
  <r>
    <x v="0"/>
    <x v="5"/>
    <s v=" Russia"/>
    <x v="279"/>
    <x v="23"/>
    <s v="Retired"/>
    <x v="0"/>
    <x v="0"/>
    <x v="7"/>
  </r>
  <r>
    <x v="0"/>
    <x v="0"/>
    <s v=" Kazakhstan"/>
    <x v="280"/>
    <x v="45"/>
    <s v="Retired"/>
    <x v="0"/>
    <x v="0"/>
    <x v="7"/>
  </r>
  <r>
    <x v="1"/>
    <x v="1"/>
    <s v=" USA"/>
    <x v="281"/>
    <x v="46"/>
    <s v="Retired"/>
    <x v="1"/>
    <x v="1"/>
    <x v="7"/>
  </r>
  <r>
    <x v="1"/>
    <x v="1"/>
    <s v=" USA"/>
    <x v="282"/>
    <x v="22"/>
    <s v="Retired"/>
    <x v="0"/>
    <x v="0"/>
    <x v="7"/>
  </r>
  <r>
    <x v="0"/>
    <x v="0"/>
    <s v=" Kazakhstan"/>
    <x v="283"/>
    <x v="38"/>
    <s v="Retired"/>
    <x v="0"/>
    <x v="0"/>
    <x v="7"/>
  </r>
  <r>
    <x v="1"/>
    <x v="1"/>
    <s v=" USA"/>
    <x v="284"/>
    <x v="40"/>
    <s v="Retired"/>
    <x v="0"/>
    <x v="0"/>
    <x v="7"/>
  </r>
  <r>
    <x v="1"/>
    <x v="3"/>
    <s v=" USA"/>
    <x v="285"/>
    <x v="43"/>
    <s v="Retired"/>
    <x v="0"/>
    <x v="0"/>
    <x v="7"/>
  </r>
  <r>
    <x v="0"/>
    <x v="0"/>
    <s v=" Kazakhstan"/>
    <x v="286"/>
    <x v="28"/>
    <s v="Retired"/>
    <x v="0"/>
    <x v="0"/>
    <x v="7"/>
  </r>
  <r>
    <x v="0"/>
    <x v="0"/>
    <s v=" Kazakhstan"/>
    <x v="287"/>
    <x v="38"/>
    <s v="Retired"/>
    <x v="0"/>
    <x v="0"/>
    <x v="7"/>
  </r>
  <r>
    <x v="1"/>
    <x v="3"/>
    <s v=" USA"/>
    <x v="288"/>
    <x v="43"/>
    <s v="Retired"/>
    <x v="0"/>
    <x v="1"/>
    <x v="7"/>
  </r>
  <r>
    <x v="0"/>
    <x v="0"/>
    <s v=" Kazakhstan"/>
    <x v="289"/>
    <x v="38"/>
    <s v="Retired"/>
    <x v="0"/>
    <x v="0"/>
    <x v="7"/>
  </r>
  <r>
    <x v="0"/>
    <x v="0"/>
    <s v=" Kazakhstan"/>
    <x v="290"/>
    <x v="28"/>
    <s v="Retired"/>
    <x v="0"/>
    <x v="0"/>
    <x v="7"/>
  </r>
  <r>
    <x v="1"/>
    <x v="3"/>
    <s v=" USA"/>
    <x v="291"/>
    <x v="35"/>
    <s v="Retired"/>
    <x v="0"/>
    <x v="0"/>
    <x v="7"/>
  </r>
  <r>
    <x v="0"/>
    <x v="0"/>
    <s v=" Kazakhstan"/>
    <x v="291"/>
    <x v="44"/>
    <s v="Retired"/>
    <x v="0"/>
    <x v="1"/>
    <x v="7"/>
  </r>
  <r>
    <x v="0"/>
    <x v="5"/>
    <s v=" Russia"/>
    <x v="292"/>
    <x v="23"/>
    <s v="Retired"/>
    <x v="0"/>
    <x v="0"/>
    <x v="7"/>
  </r>
  <r>
    <x v="0"/>
    <x v="0"/>
    <s v=" Kazakhstan"/>
    <x v="293"/>
    <x v="28"/>
    <s v="Retired"/>
    <x v="0"/>
    <x v="0"/>
    <x v="7"/>
  </r>
  <r>
    <x v="1"/>
    <x v="1"/>
    <s v=" USA"/>
    <x v="294"/>
    <x v="35"/>
    <s v="Retired"/>
    <x v="0"/>
    <x v="1"/>
    <x v="7"/>
  </r>
  <r>
    <x v="1"/>
    <x v="1"/>
    <s v=" USA"/>
    <x v="295"/>
    <x v="35"/>
    <s v="Retired"/>
    <x v="0"/>
    <x v="0"/>
    <x v="7"/>
  </r>
  <r>
    <x v="0"/>
    <x v="0"/>
    <s v=" Kazakhstan"/>
    <x v="296"/>
    <x v="18"/>
    <s v="Retired"/>
    <x v="0"/>
    <x v="0"/>
    <x v="7"/>
  </r>
  <r>
    <x v="0"/>
    <x v="5"/>
    <s v=" Russia"/>
    <x v="297"/>
    <x v="23"/>
    <s v="Retired"/>
    <x v="0"/>
    <x v="1"/>
    <x v="7"/>
  </r>
  <r>
    <x v="1"/>
    <x v="3"/>
    <s v=" USA"/>
    <x v="298"/>
    <x v="43"/>
    <s v="Retired"/>
    <x v="0"/>
    <x v="0"/>
    <x v="7"/>
  </r>
  <r>
    <x v="0"/>
    <x v="5"/>
    <s v=" Russia"/>
    <x v="299"/>
    <x v="23"/>
    <s v="Retired"/>
    <x v="0"/>
    <x v="0"/>
    <x v="7"/>
  </r>
  <r>
    <x v="1"/>
    <x v="1"/>
    <s v=" USA"/>
    <x v="300"/>
    <x v="46"/>
    <s v="Retired"/>
    <x v="1"/>
    <x v="0"/>
    <x v="7"/>
  </r>
  <r>
    <x v="1"/>
    <x v="1"/>
    <s v=" USA"/>
    <x v="301"/>
    <x v="42"/>
    <s v="Retired"/>
    <x v="0"/>
    <x v="2"/>
    <x v="7"/>
  </r>
  <r>
    <x v="0"/>
    <x v="0"/>
    <s v=" Kazakhstan"/>
    <x v="302"/>
    <x v="28"/>
    <s v="Retired"/>
    <x v="0"/>
    <x v="0"/>
    <x v="8"/>
  </r>
  <r>
    <x v="1"/>
    <x v="1"/>
    <s v=" USA"/>
    <x v="303"/>
    <x v="41"/>
    <s v="Retired"/>
    <x v="0"/>
    <x v="0"/>
    <x v="8"/>
  </r>
  <r>
    <x v="1"/>
    <x v="3"/>
    <s v=" USA"/>
    <x v="304"/>
    <x v="47"/>
    <s v="Retired"/>
    <x v="0"/>
    <x v="1"/>
    <x v="8"/>
  </r>
  <r>
    <x v="1"/>
    <x v="3"/>
    <s v=" USA"/>
    <x v="305"/>
    <x v="43"/>
    <s v="Retired"/>
    <x v="0"/>
    <x v="0"/>
    <x v="8"/>
  </r>
  <r>
    <x v="0"/>
    <x v="5"/>
    <s v=" Russia"/>
    <x v="306"/>
    <x v="23"/>
    <s v="Retired"/>
    <x v="0"/>
    <x v="0"/>
    <x v="8"/>
  </r>
  <r>
    <x v="1"/>
    <x v="1"/>
    <s v=" USA"/>
    <x v="307"/>
    <x v="46"/>
    <s v="Retired"/>
    <x v="1"/>
    <x v="0"/>
    <x v="8"/>
  </r>
  <r>
    <x v="0"/>
    <x v="5"/>
    <s v=" Russia"/>
    <x v="308"/>
    <x v="23"/>
    <s v="Retired"/>
    <x v="0"/>
    <x v="1"/>
    <x v="8"/>
  </r>
  <r>
    <x v="1"/>
    <x v="1"/>
    <s v=" USA"/>
    <x v="309"/>
    <x v="40"/>
    <s v="Retired"/>
    <x v="0"/>
    <x v="0"/>
    <x v="8"/>
  </r>
  <r>
    <x v="1"/>
    <x v="1"/>
    <s v=" USA"/>
    <x v="310"/>
    <x v="22"/>
    <s v="Retired"/>
    <x v="0"/>
    <x v="0"/>
    <x v="8"/>
  </r>
  <r>
    <x v="0"/>
    <x v="5"/>
    <s v=" Russia"/>
    <x v="311"/>
    <x v="23"/>
    <s v="Retired"/>
    <x v="0"/>
    <x v="1"/>
    <x v="8"/>
  </r>
  <r>
    <x v="0"/>
    <x v="0"/>
    <s v=" Kazakhstan"/>
    <x v="312"/>
    <x v="44"/>
    <s v="Retired"/>
    <x v="0"/>
    <x v="0"/>
    <x v="8"/>
  </r>
  <r>
    <x v="0"/>
    <x v="0"/>
    <s v=" Kazakhstan"/>
    <x v="313"/>
    <x v="38"/>
    <s v="Retired"/>
    <x v="0"/>
    <x v="0"/>
    <x v="8"/>
  </r>
  <r>
    <x v="0"/>
    <x v="0"/>
    <s v=" Kazakhstan"/>
    <x v="314"/>
    <x v="45"/>
    <s v="Retired"/>
    <x v="0"/>
    <x v="0"/>
    <x v="8"/>
  </r>
  <r>
    <x v="1"/>
    <x v="1"/>
    <s v=" USA"/>
    <x v="315"/>
    <x v="42"/>
    <s v="Retired"/>
    <x v="0"/>
    <x v="1"/>
    <x v="8"/>
  </r>
  <r>
    <x v="0"/>
    <x v="0"/>
    <s v=" Kazakhstan"/>
    <x v="316"/>
    <x v="38"/>
    <s v="Retired"/>
    <x v="0"/>
    <x v="0"/>
    <x v="8"/>
  </r>
  <r>
    <x v="0"/>
    <x v="0"/>
    <s v=" Kazakhstan"/>
    <x v="317"/>
    <x v="18"/>
    <s v="Retired"/>
    <x v="0"/>
    <x v="0"/>
    <x v="8"/>
  </r>
  <r>
    <x v="1"/>
    <x v="3"/>
    <s v=" USA"/>
    <x v="317"/>
    <x v="43"/>
    <s v="Retired"/>
    <x v="0"/>
    <x v="0"/>
    <x v="8"/>
  </r>
  <r>
    <x v="0"/>
    <x v="0"/>
    <s v=" Kazakhstan"/>
    <x v="318"/>
    <x v="44"/>
    <s v="Retired"/>
    <x v="0"/>
    <x v="0"/>
    <x v="8"/>
  </r>
  <r>
    <x v="0"/>
    <x v="0"/>
    <s v=" Kazakhstan"/>
    <x v="319"/>
    <x v="38"/>
    <s v="Retired"/>
    <x v="0"/>
    <x v="0"/>
    <x v="8"/>
  </r>
  <r>
    <x v="1"/>
    <x v="1"/>
    <s v=" USA"/>
    <x v="320"/>
    <x v="22"/>
    <s v="Retired"/>
    <x v="0"/>
    <x v="0"/>
    <x v="8"/>
  </r>
  <r>
    <x v="1"/>
    <x v="1"/>
    <s v=" USA"/>
    <x v="321"/>
    <x v="41"/>
    <s v="Retired"/>
    <x v="0"/>
    <x v="0"/>
    <x v="8"/>
  </r>
  <r>
    <x v="0"/>
    <x v="0"/>
    <s v=" Kazakhstan"/>
    <x v="322"/>
    <x v="28"/>
    <s v="Retired"/>
    <x v="0"/>
    <x v="0"/>
    <x v="8"/>
  </r>
  <r>
    <x v="1"/>
    <x v="3"/>
    <s v=" USA"/>
    <x v="323"/>
    <x v="43"/>
    <s v="Retired"/>
    <x v="0"/>
    <x v="0"/>
    <x v="8"/>
  </r>
  <r>
    <x v="0"/>
    <x v="0"/>
    <s v=" Kazakhstan"/>
    <x v="324"/>
    <x v="18"/>
    <s v="Retired"/>
    <x v="0"/>
    <x v="1"/>
    <x v="8"/>
  </r>
  <r>
    <x v="0"/>
    <x v="0"/>
    <s v=" Kazakhstan"/>
    <x v="325"/>
    <x v="38"/>
    <s v="Retired"/>
    <x v="0"/>
    <x v="0"/>
    <x v="8"/>
  </r>
  <r>
    <x v="0"/>
    <x v="0"/>
    <s v=" Kazakhstan"/>
    <x v="326"/>
    <x v="18"/>
    <s v="Retired"/>
    <x v="0"/>
    <x v="0"/>
    <x v="8"/>
  </r>
  <r>
    <x v="1"/>
    <x v="3"/>
    <s v=" USA"/>
    <x v="327"/>
    <x v="43"/>
    <s v="Retired"/>
    <x v="0"/>
    <x v="0"/>
    <x v="8"/>
  </r>
  <r>
    <x v="1"/>
    <x v="1"/>
    <s v=" USA"/>
    <x v="328"/>
    <x v="46"/>
    <s v="Retired"/>
    <x v="1"/>
    <x v="0"/>
    <x v="8"/>
  </r>
  <r>
    <x v="0"/>
    <x v="0"/>
    <s v=" Kazakhstan"/>
    <x v="329"/>
    <x v="28"/>
    <s v="Retired"/>
    <x v="0"/>
    <x v="0"/>
    <x v="8"/>
  </r>
  <r>
    <x v="0"/>
    <x v="0"/>
    <s v=" Kazakhstan"/>
    <x v="330"/>
    <x v="18"/>
    <s v="Retired"/>
    <x v="0"/>
    <x v="0"/>
    <x v="8"/>
  </r>
  <r>
    <x v="1"/>
    <x v="1"/>
    <s v=" USA"/>
    <x v="331"/>
    <x v="40"/>
    <s v="Retired"/>
    <x v="0"/>
    <x v="0"/>
    <x v="8"/>
  </r>
  <r>
    <x v="0"/>
    <x v="0"/>
    <s v=" Kazakhstan"/>
    <x v="331"/>
    <x v="38"/>
    <s v="Retired"/>
    <x v="0"/>
    <x v="0"/>
    <x v="8"/>
  </r>
  <r>
    <x v="1"/>
    <x v="3"/>
    <s v=" USA"/>
    <x v="332"/>
    <x v="43"/>
    <s v="Retired"/>
    <x v="0"/>
    <x v="0"/>
    <x v="8"/>
  </r>
  <r>
    <x v="1"/>
    <x v="3"/>
    <s v=" USA"/>
    <x v="333"/>
    <x v="47"/>
    <s v="Retired"/>
    <x v="0"/>
    <x v="1"/>
    <x v="8"/>
  </r>
  <r>
    <x v="1"/>
    <x v="1"/>
    <s v=" USA"/>
    <x v="334"/>
    <x v="41"/>
    <s v="Retired"/>
    <x v="0"/>
    <x v="0"/>
    <x v="8"/>
  </r>
  <r>
    <x v="0"/>
    <x v="0"/>
    <s v=" Kazakhstan"/>
    <x v="335"/>
    <x v="18"/>
    <s v="Retired"/>
    <x v="0"/>
    <x v="0"/>
    <x v="8"/>
  </r>
  <r>
    <x v="0"/>
    <x v="0"/>
    <s v=" Kazakhstan"/>
    <x v="336"/>
    <x v="28"/>
    <s v="Retired"/>
    <x v="0"/>
    <x v="0"/>
    <x v="8"/>
  </r>
  <r>
    <x v="1"/>
    <x v="1"/>
    <s v=" USA"/>
    <x v="337"/>
    <x v="48"/>
    <s v="Retired"/>
    <x v="0"/>
    <x v="0"/>
    <x v="8"/>
  </r>
  <r>
    <x v="0"/>
    <x v="0"/>
    <s v=" Kazakhstan"/>
    <x v="338"/>
    <x v="38"/>
    <s v="Retired"/>
    <x v="0"/>
    <x v="0"/>
    <x v="8"/>
  </r>
  <r>
    <x v="1"/>
    <x v="3"/>
    <s v=" USA"/>
    <x v="338"/>
    <x v="43"/>
    <s v="Retired"/>
    <x v="0"/>
    <x v="0"/>
    <x v="8"/>
  </r>
  <r>
    <x v="0"/>
    <x v="5"/>
    <s v=" Russia"/>
    <x v="339"/>
    <x v="23"/>
    <s v="Retired"/>
    <x v="0"/>
    <x v="0"/>
    <x v="8"/>
  </r>
  <r>
    <x v="1"/>
    <x v="3"/>
    <s v=" USA"/>
    <x v="340"/>
    <x v="43"/>
    <s v="Retired"/>
    <x v="0"/>
    <x v="1"/>
    <x v="8"/>
  </r>
  <r>
    <x v="0"/>
    <x v="0"/>
    <s v=" Kazakhstan"/>
    <x v="341"/>
    <x v="28"/>
    <s v="Retired"/>
    <x v="0"/>
    <x v="1"/>
    <x v="8"/>
  </r>
  <r>
    <x v="0"/>
    <x v="0"/>
    <s v=" Kazakhstan"/>
    <x v="342"/>
    <x v="44"/>
    <s v="Retired"/>
    <x v="0"/>
    <x v="0"/>
    <x v="8"/>
  </r>
  <r>
    <x v="0"/>
    <x v="0"/>
    <s v=" Kazakhstan"/>
    <x v="342"/>
    <x v="49"/>
    <s v="Retired"/>
    <x v="0"/>
    <x v="0"/>
    <x v="8"/>
  </r>
  <r>
    <x v="0"/>
    <x v="0"/>
    <s v=" Kazakhstan"/>
    <x v="343"/>
    <x v="18"/>
    <s v="Retired"/>
    <x v="0"/>
    <x v="0"/>
    <x v="8"/>
  </r>
  <r>
    <x v="1"/>
    <x v="1"/>
    <s v=" USA"/>
    <x v="344"/>
    <x v="35"/>
    <s v="Retired"/>
    <x v="0"/>
    <x v="0"/>
    <x v="8"/>
  </r>
  <r>
    <x v="0"/>
    <x v="5"/>
    <s v=" Russia"/>
    <x v="345"/>
    <x v="23"/>
    <s v="Retired"/>
    <x v="0"/>
    <x v="0"/>
    <x v="8"/>
  </r>
  <r>
    <x v="1"/>
    <x v="1"/>
    <s v=" USA"/>
    <x v="346"/>
    <x v="40"/>
    <s v="Retired"/>
    <x v="0"/>
    <x v="0"/>
    <x v="8"/>
  </r>
  <r>
    <x v="0"/>
    <x v="0"/>
    <s v=" Kazakhstan"/>
    <x v="347"/>
    <x v="38"/>
    <s v="Retired"/>
    <x v="0"/>
    <x v="0"/>
    <x v="8"/>
  </r>
  <r>
    <x v="1"/>
    <x v="3"/>
    <s v=" USA"/>
    <x v="347"/>
    <x v="43"/>
    <s v="Retired"/>
    <x v="0"/>
    <x v="0"/>
    <x v="8"/>
  </r>
  <r>
    <x v="1"/>
    <x v="1"/>
    <s v=" USA"/>
    <x v="348"/>
    <x v="50"/>
    <s v="Retired"/>
    <x v="0"/>
    <x v="0"/>
    <x v="8"/>
  </r>
  <r>
    <x v="0"/>
    <x v="0"/>
    <s v=" Kazakhstan"/>
    <x v="349"/>
    <x v="28"/>
    <s v="Retired"/>
    <x v="0"/>
    <x v="0"/>
    <x v="8"/>
  </r>
  <r>
    <x v="1"/>
    <x v="1"/>
    <s v=" USA"/>
    <x v="350"/>
    <x v="41"/>
    <s v="Retired"/>
    <x v="0"/>
    <x v="0"/>
    <x v="8"/>
  </r>
  <r>
    <x v="0"/>
    <x v="0"/>
    <s v=" Kazakhstan"/>
    <x v="351"/>
    <x v="38"/>
    <s v="Retired"/>
    <x v="0"/>
    <x v="0"/>
    <x v="8"/>
  </r>
  <r>
    <x v="0"/>
    <x v="0"/>
    <s v=" Kazakhstan"/>
    <x v="352"/>
    <x v="44"/>
    <s v="Retired"/>
    <x v="0"/>
    <x v="0"/>
    <x v="8"/>
  </r>
  <r>
    <x v="0"/>
    <x v="0"/>
    <s v=" Kazakhstan"/>
    <x v="353"/>
    <x v="38"/>
    <s v="Retired"/>
    <x v="0"/>
    <x v="0"/>
    <x v="8"/>
  </r>
  <r>
    <x v="0"/>
    <x v="0"/>
    <s v=" Kazakhstan"/>
    <x v="354"/>
    <x v="44"/>
    <s v="Retired"/>
    <x v="0"/>
    <x v="0"/>
    <x v="8"/>
  </r>
  <r>
    <x v="0"/>
    <x v="0"/>
    <s v=" Kazakhstan"/>
    <x v="355"/>
    <x v="38"/>
    <s v="Retired"/>
    <x v="0"/>
    <x v="0"/>
    <x v="8"/>
  </r>
  <r>
    <x v="1"/>
    <x v="3"/>
    <s v=" USA"/>
    <x v="356"/>
    <x v="43"/>
    <s v="Retired"/>
    <x v="0"/>
    <x v="0"/>
    <x v="8"/>
  </r>
  <r>
    <x v="0"/>
    <x v="0"/>
    <s v=" Kazakhstan"/>
    <x v="357"/>
    <x v="51"/>
    <s v="Retired"/>
    <x v="0"/>
    <x v="0"/>
    <x v="8"/>
  </r>
  <r>
    <x v="1"/>
    <x v="3"/>
    <s v=" USA"/>
    <x v="358"/>
    <x v="47"/>
    <s v="Retired"/>
    <x v="0"/>
    <x v="0"/>
    <x v="8"/>
  </r>
  <r>
    <x v="0"/>
    <x v="0"/>
    <s v=" Kazakhstan"/>
    <x v="359"/>
    <x v="18"/>
    <s v="Retired"/>
    <x v="0"/>
    <x v="0"/>
    <x v="8"/>
  </r>
  <r>
    <x v="1"/>
    <x v="1"/>
    <s v=" USA"/>
    <x v="360"/>
    <x v="48"/>
    <s v="Retired"/>
    <x v="0"/>
    <x v="1"/>
    <x v="8"/>
  </r>
  <r>
    <x v="0"/>
    <x v="0"/>
    <s v=" Kazakhstan"/>
    <x v="361"/>
    <x v="38"/>
    <s v="Retired"/>
    <x v="0"/>
    <x v="0"/>
    <x v="8"/>
  </r>
  <r>
    <x v="0"/>
    <x v="5"/>
    <s v=" Russia"/>
    <x v="362"/>
    <x v="52"/>
    <s v="Retired"/>
    <x v="0"/>
    <x v="0"/>
    <x v="8"/>
  </r>
  <r>
    <x v="1"/>
    <x v="1"/>
    <s v=" USA"/>
    <x v="363"/>
    <x v="43"/>
    <s v="Retired"/>
    <x v="0"/>
    <x v="1"/>
    <x v="8"/>
  </r>
  <r>
    <x v="0"/>
    <x v="0"/>
    <s v=" Kazakhstan"/>
    <x v="364"/>
    <x v="38"/>
    <s v="Retired"/>
    <x v="0"/>
    <x v="0"/>
    <x v="8"/>
  </r>
  <r>
    <x v="0"/>
    <x v="0"/>
    <s v=" Kazakhstan"/>
    <x v="365"/>
    <x v="49"/>
    <s v="Retired"/>
    <x v="0"/>
    <x v="0"/>
    <x v="8"/>
  </r>
  <r>
    <x v="0"/>
    <x v="5"/>
    <s v=" Russia"/>
    <x v="366"/>
    <x v="52"/>
    <s v="Retired"/>
    <x v="0"/>
    <x v="0"/>
    <x v="8"/>
  </r>
  <r>
    <x v="1"/>
    <x v="3"/>
    <s v=" USA"/>
    <x v="367"/>
    <x v="43"/>
    <s v="Retired"/>
    <x v="0"/>
    <x v="0"/>
    <x v="8"/>
  </r>
  <r>
    <x v="0"/>
    <x v="0"/>
    <s v=" Kazakhstan"/>
    <x v="368"/>
    <x v="18"/>
    <s v="Retired"/>
    <x v="0"/>
    <x v="0"/>
    <x v="8"/>
  </r>
  <r>
    <x v="0"/>
    <x v="0"/>
    <s v=" Kazakhstan"/>
    <x v="369"/>
    <x v="18"/>
    <s v="Retired"/>
    <x v="0"/>
    <x v="0"/>
    <x v="8"/>
  </r>
  <r>
    <x v="0"/>
    <x v="0"/>
    <s v=" Kazakhstan"/>
    <x v="370"/>
    <x v="18"/>
    <s v="Retired"/>
    <x v="0"/>
    <x v="2"/>
    <x v="8"/>
  </r>
  <r>
    <x v="0"/>
    <x v="5"/>
    <s v=" Russia"/>
    <x v="371"/>
    <x v="52"/>
    <s v="Retired"/>
    <x v="0"/>
    <x v="0"/>
    <x v="8"/>
  </r>
  <r>
    <x v="2"/>
    <x v="6"/>
    <s v=" Algieria"/>
    <x v="371"/>
    <x v="53"/>
    <s v="Retired"/>
    <x v="0"/>
    <x v="0"/>
    <x v="8"/>
  </r>
  <r>
    <x v="0"/>
    <x v="0"/>
    <s v=" Kazakhstan"/>
    <x v="372"/>
    <x v="28"/>
    <s v="Retired"/>
    <x v="0"/>
    <x v="0"/>
    <x v="8"/>
  </r>
  <r>
    <x v="0"/>
    <x v="0"/>
    <s v=" Kazakhstan"/>
    <x v="373"/>
    <x v="18"/>
    <s v="Retired"/>
    <x v="0"/>
    <x v="0"/>
    <x v="8"/>
  </r>
  <r>
    <x v="1"/>
    <x v="1"/>
    <s v=" USA"/>
    <x v="374"/>
    <x v="41"/>
    <s v="Retired"/>
    <x v="0"/>
    <x v="0"/>
    <x v="8"/>
  </r>
  <r>
    <x v="0"/>
    <x v="0"/>
    <s v=" Kazakhstan"/>
    <x v="375"/>
    <x v="28"/>
    <s v="Retired"/>
    <x v="0"/>
    <x v="0"/>
    <x v="8"/>
  </r>
  <r>
    <x v="1"/>
    <x v="1"/>
    <s v=" USA"/>
    <x v="376"/>
    <x v="41"/>
    <s v="Retired"/>
    <x v="0"/>
    <x v="0"/>
    <x v="8"/>
  </r>
  <r>
    <x v="0"/>
    <x v="0"/>
    <s v=" Kazakhstan"/>
    <x v="377"/>
    <x v="45"/>
    <s v="Retired"/>
    <x v="0"/>
    <x v="0"/>
    <x v="8"/>
  </r>
  <r>
    <x v="0"/>
    <x v="5"/>
    <s v=" Russia"/>
    <x v="378"/>
    <x v="23"/>
    <s v="Retired"/>
    <x v="0"/>
    <x v="0"/>
    <x v="8"/>
  </r>
  <r>
    <x v="1"/>
    <x v="1"/>
    <s v=" USA"/>
    <x v="378"/>
    <x v="48"/>
    <s v="Retired"/>
    <x v="0"/>
    <x v="2"/>
    <x v="8"/>
  </r>
  <r>
    <x v="0"/>
    <x v="0"/>
    <s v=" Kazakhstan"/>
    <x v="379"/>
    <x v="54"/>
    <s v="Retired"/>
    <x v="0"/>
    <x v="0"/>
    <x v="8"/>
  </r>
  <r>
    <x v="0"/>
    <x v="0"/>
    <s v=" Kazakhstan"/>
    <x v="380"/>
    <x v="44"/>
    <s v="Retired"/>
    <x v="0"/>
    <x v="0"/>
    <x v="8"/>
  </r>
  <r>
    <x v="0"/>
    <x v="5"/>
    <s v=" Russia"/>
    <x v="380"/>
    <x v="23"/>
    <s v="Retired"/>
    <x v="0"/>
    <x v="1"/>
    <x v="8"/>
  </r>
  <r>
    <x v="0"/>
    <x v="0"/>
    <s v=" Kazakhstan"/>
    <x v="381"/>
    <x v="28"/>
    <s v="Retired"/>
    <x v="0"/>
    <x v="2"/>
    <x v="9"/>
  </r>
  <r>
    <x v="1"/>
    <x v="3"/>
    <s v=" USA"/>
    <x v="382"/>
    <x v="43"/>
    <s v="Retired"/>
    <x v="0"/>
    <x v="0"/>
    <x v="9"/>
  </r>
  <r>
    <x v="0"/>
    <x v="0"/>
    <s v=" Kazakhstan"/>
    <x v="383"/>
    <x v="28"/>
    <s v="Retired"/>
    <x v="0"/>
    <x v="0"/>
    <x v="9"/>
  </r>
  <r>
    <x v="0"/>
    <x v="5"/>
    <s v=" Russia"/>
    <x v="384"/>
    <x v="52"/>
    <s v="Retired"/>
    <x v="0"/>
    <x v="0"/>
    <x v="9"/>
  </r>
  <r>
    <x v="0"/>
    <x v="0"/>
    <s v=" Kazakhstan"/>
    <x v="385"/>
    <x v="51"/>
    <s v="Retired"/>
    <x v="0"/>
    <x v="0"/>
    <x v="9"/>
  </r>
  <r>
    <x v="0"/>
    <x v="0"/>
    <s v=" Kazakhstan"/>
    <x v="386"/>
    <x v="28"/>
    <s v="Retired"/>
    <x v="0"/>
    <x v="0"/>
    <x v="9"/>
  </r>
  <r>
    <x v="0"/>
    <x v="5"/>
    <s v=" Russia"/>
    <x v="387"/>
    <x v="23"/>
    <s v="Retired"/>
    <x v="0"/>
    <x v="0"/>
    <x v="9"/>
  </r>
  <r>
    <x v="1"/>
    <x v="3"/>
    <s v=" USA"/>
    <x v="388"/>
    <x v="43"/>
    <s v="Retired"/>
    <x v="0"/>
    <x v="0"/>
    <x v="9"/>
  </r>
  <r>
    <x v="2"/>
    <x v="6"/>
    <s v=" Algieria"/>
    <x v="389"/>
    <x v="53"/>
    <s v="Retired"/>
    <x v="0"/>
    <x v="0"/>
    <x v="9"/>
  </r>
  <r>
    <x v="0"/>
    <x v="0"/>
    <s v=" Kazakhstan"/>
    <x v="390"/>
    <x v="38"/>
    <s v="Retired"/>
    <x v="0"/>
    <x v="0"/>
    <x v="9"/>
  </r>
  <r>
    <x v="0"/>
    <x v="5"/>
    <s v=" Russia"/>
    <x v="391"/>
    <x v="23"/>
    <s v="Retired"/>
    <x v="0"/>
    <x v="1"/>
    <x v="9"/>
  </r>
  <r>
    <x v="0"/>
    <x v="0"/>
    <s v=" Kazakhstan"/>
    <x v="392"/>
    <x v="38"/>
    <s v="Retired"/>
    <x v="0"/>
    <x v="0"/>
    <x v="9"/>
  </r>
  <r>
    <x v="1"/>
    <x v="1"/>
    <s v=" USA"/>
    <x v="393"/>
    <x v="55"/>
    <s v="Retired"/>
    <x v="0"/>
    <x v="0"/>
    <x v="9"/>
  </r>
  <r>
    <x v="0"/>
    <x v="0"/>
    <s v=" Kazakhstan"/>
    <x v="394"/>
    <x v="51"/>
    <s v="Retired"/>
    <x v="0"/>
    <x v="2"/>
    <x v="9"/>
  </r>
  <r>
    <x v="1"/>
    <x v="1"/>
    <s v=" USA"/>
    <x v="395"/>
    <x v="43"/>
    <s v="Retired"/>
    <x v="0"/>
    <x v="0"/>
    <x v="9"/>
  </r>
  <r>
    <x v="0"/>
    <x v="7"/>
    <s v=" Russia"/>
    <x v="396"/>
    <x v="28"/>
    <s v="Retired"/>
    <x v="0"/>
    <x v="0"/>
    <x v="9"/>
  </r>
  <r>
    <x v="1"/>
    <x v="3"/>
    <s v=" USA"/>
    <x v="397"/>
    <x v="43"/>
    <s v="Retired"/>
    <x v="0"/>
    <x v="0"/>
    <x v="9"/>
  </r>
  <r>
    <x v="0"/>
    <x v="0"/>
    <s v=" Kazakhstan"/>
    <x v="398"/>
    <x v="38"/>
    <s v="Retired"/>
    <x v="0"/>
    <x v="0"/>
    <x v="9"/>
  </r>
  <r>
    <x v="0"/>
    <x v="0"/>
    <s v=" Kazakhstan"/>
    <x v="399"/>
    <x v="49"/>
    <s v="Retired"/>
    <x v="0"/>
    <x v="1"/>
    <x v="9"/>
  </r>
  <r>
    <x v="0"/>
    <x v="0"/>
    <s v=" Kazakhstan"/>
    <x v="400"/>
    <x v="18"/>
    <s v="Retired"/>
    <x v="0"/>
    <x v="1"/>
    <x v="9"/>
  </r>
  <r>
    <x v="1"/>
    <x v="3"/>
    <s v=" USA"/>
    <x v="401"/>
    <x v="47"/>
    <s v="Retired"/>
    <x v="0"/>
    <x v="0"/>
    <x v="9"/>
  </r>
  <r>
    <x v="0"/>
    <x v="0"/>
    <s v=" Kazakhstan"/>
    <x v="402"/>
    <x v="51"/>
    <s v="Retired"/>
    <x v="0"/>
    <x v="0"/>
    <x v="9"/>
  </r>
  <r>
    <x v="0"/>
    <x v="7"/>
    <s v=" Russia"/>
    <x v="403"/>
    <x v="38"/>
    <s v="Retired"/>
    <x v="0"/>
    <x v="0"/>
    <x v="9"/>
  </r>
  <r>
    <x v="1"/>
    <x v="1"/>
    <s v=" USA"/>
    <x v="404"/>
    <x v="50"/>
    <s v="Retired"/>
    <x v="0"/>
    <x v="2"/>
    <x v="9"/>
  </r>
  <r>
    <x v="1"/>
    <x v="1"/>
    <s v=" USA"/>
    <x v="404"/>
    <x v="56"/>
    <s v="Retired"/>
    <x v="0"/>
    <x v="0"/>
    <x v="9"/>
  </r>
  <r>
    <x v="1"/>
    <x v="3"/>
    <s v=" USA"/>
    <x v="405"/>
    <x v="43"/>
    <s v="Retired"/>
    <x v="0"/>
    <x v="0"/>
    <x v="9"/>
  </r>
  <r>
    <x v="0"/>
    <x v="0"/>
    <s v=" Kazakhstan"/>
    <x v="406"/>
    <x v="28"/>
    <s v="Retired"/>
    <x v="0"/>
    <x v="0"/>
    <x v="9"/>
  </r>
  <r>
    <x v="0"/>
    <x v="0"/>
    <s v=" Kazakhstan"/>
    <x v="407"/>
    <x v="18"/>
    <s v="Retired"/>
    <x v="0"/>
    <x v="0"/>
    <x v="9"/>
  </r>
  <r>
    <x v="0"/>
    <x v="5"/>
    <s v=" Russia"/>
    <x v="408"/>
    <x v="52"/>
    <s v="Retired"/>
    <x v="0"/>
    <x v="0"/>
    <x v="9"/>
  </r>
  <r>
    <x v="0"/>
    <x v="0"/>
    <s v=" Kazakhstan"/>
    <x v="409"/>
    <x v="28"/>
    <s v="Retired"/>
    <x v="0"/>
    <x v="0"/>
    <x v="9"/>
  </r>
  <r>
    <x v="0"/>
    <x v="0"/>
    <s v=" Kazakhstan"/>
    <x v="410"/>
    <x v="45"/>
    <s v="Retired"/>
    <x v="0"/>
    <x v="0"/>
    <x v="9"/>
  </r>
  <r>
    <x v="1"/>
    <x v="3"/>
    <s v=" USA"/>
    <x v="411"/>
    <x v="43"/>
    <s v="Retired"/>
    <x v="0"/>
    <x v="0"/>
    <x v="9"/>
  </r>
  <r>
    <x v="1"/>
    <x v="1"/>
    <s v=" USA"/>
    <x v="412"/>
    <x v="41"/>
    <s v="Retired"/>
    <x v="0"/>
    <x v="2"/>
    <x v="9"/>
  </r>
  <r>
    <x v="0"/>
    <x v="7"/>
    <s v=" Russia"/>
    <x v="413"/>
    <x v="38"/>
    <s v="Retired"/>
    <x v="0"/>
    <x v="1"/>
    <x v="9"/>
  </r>
  <r>
    <x v="1"/>
    <x v="1"/>
    <s v=" USA"/>
    <x v="413"/>
    <x v="43"/>
    <s v="Retired"/>
    <x v="0"/>
    <x v="1"/>
    <x v="9"/>
  </r>
  <r>
    <x v="0"/>
    <x v="5"/>
    <s v=" Russia"/>
    <x v="414"/>
    <x v="52"/>
    <s v="Retired"/>
    <x v="0"/>
    <x v="0"/>
    <x v="9"/>
  </r>
  <r>
    <x v="1"/>
    <x v="1"/>
    <s v=" USA"/>
    <x v="415"/>
    <x v="50"/>
    <s v="Retired"/>
    <x v="0"/>
    <x v="0"/>
    <x v="9"/>
  </r>
  <r>
    <x v="1"/>
    <x v="1"/>
    <s v=" USA"/>
    <x v="416"/>
    <x v="57"/>
    <s v="Retired"/>
    <x v="0"/>
    <x v="0"/>
    <x v="9"/>
  </r>
  <r>
    <x v="1"/>
    <x v="1"/>
    <s v=" USA"/>
    <x v="417"/>
    <x v="41"/>
    <s v="Retired"/>
    <x v="0"/>
    <x v="2"/>
    <x v="9"/>
  </r>
  <r>
    <x v="1"/>
    <x v="3"/>
    <s v=" USA"/>
    <x v="417"/>
    <x v="43"/>
    <s v="Retired"/>
    <x v="0"/>
    <x v="0"/>
    <x v="9"/>
  </r>
  <r>
    <x v="1"/>
    <x v="1"/>
    <s v=" USA"/>
    <x v="418"/>
    <x v="58"/>
    <s v="Retired"/>
    <x v="0"/>
    <x v="0"/>
    <x v="9"/>
  </r>
  <r>
    <x v="0"/>
    <x v="0"/>
    <s v=" Kazakhstan"/>
    <x v="419"/>
    <x v="38"/>
    <s v="Retired"/>
    <x v="0"/>
    <x v="0"/>
    <x v="9"/>
  </r>
  <r>
    <x v="1"/>
    <x v="3"/>
    <s v=" USA"/>
    <x v="420"/>
    <x v="43"/>
    <s v="Retired"/>
    <x v="0"/>
    <x v="2"/>
    <x v="9"/>
  </r>
  <r>
    <x v="1"/>
    <x v="1"/>
    <s v=" USA"/>
    <x v="421"/>
    <x v="48"/>
    <s v="Retired"/>
    <x v="0"/>
    <x v="0"/>
    <x v="9"/>
  </r>
  <r>
    <x v="0"/>
    <x v="7"/>
    <s v=" Russia"/>
    <x v="422"/>
    <x v="38"/>
    <s v="Retired"/>
    <x v="0"/>
    <x v="0"/>
    <x v="9"/>
  </r>
  <r>
    <x v="0"/>
    <x v="0"/>
    <s v=" Kazakhstan"/>
    <x v="423"/>
    <x v="45"/>
    <s v="Retired"/>
    <x v="0"/>
    <x v="0"/>
    <x v="9"/>
  </r>
  <r>
    <x v="1"/>
    <x v="1"/>
    <s v=" USA"/>
    <x v="424"/>
    <x v="55"/>
    <s v="Retired"/>
    <x v="0"/>
    <x v="0"/>
    <x v="9"/>
  </r>
  <r>
    <x v="0"/>
    <x v="0"/>
    <s v=" Kazakhstan"/>
    <x v="425"/>
    <x v="49"/>
    <s v="Retired"/>
    <x v="0"/>
    <x v="0"/>
    <x v="9"/>
  </r>
  <r>
    <x v="0"/>
    <x v="5"/>
    <s v=" Russia"/>
    <x v="426"/>
    <x v="23"/>
    <s v="Retired"/>
    <x v="0"/>
    <x v="0"/>
    <x v="9"/>
  </r>
  <r>
    <x v="1"/>
    <x v="3"/>
    <s v=" USA"/>
    <x v="427"/>
    <x v="43"/>
    <s v="Retired"/>
    <x v="0"/>
    <x v="0"/>
    <x v="9"/>
  </r>
  <r>
    <x v="1"/>
    <x v="3"/>
    <s v=" USA"/>
    <x v="428"/>
    <x v="47"/>
    <s v="Retired"/>
    <x v="0"/>
    <x v="2"/>
    <x v="9"/>
  </r>
  <r>
    <x v="0"/>
    <x v="0"/>
    <s v=" Kazakhstan"/>
    <x v="428"/>
    <x v="38"/>
    <s v="Retired"/>
    <x v="0"/>
    <x v="0"/>
    <x v="9"/>
  </r>
  <r>
    <x v="1"/>
    <x v="1"/>
    <s v=" USA"/>
    <x v="429"/>
    <x v="43"/>
    <s v="Retired"/>
    <x v="0"/>
    <x v="0"/>
    <x v="9"/>
  </r>
  <r>
    <x v="1"/>
    <x v="1"/>
    <s v=" USA"/>
    <x v="429"/>
    <x v="41"/>
    <s v="Retired"/>
    <x v="0"/>
    <x v="0"/>
    <x v="9"/>
  </r>
  <r>
    <x v="0"/>
    <x v="0"/>
    <s v=" Kazakhstan"/>
    <x v="430"/>
    <x v="54"/>
    <s v="Retired"/>
    <x v="0"/>
    <x v="0"/>
    <x v="9"/>
  </r>
  <r>
    <x v="0"/>
    <x v="0"/>
    <s v=" Kazakhstan"/>
    <x v="431"/>
    <x v="38"/>
    <s v="Retired"/>
    <x v="0"/>
    <x v="0"/>
    <x v="9"/>
  </r>
  <r>
    <x v="1"/>
    <x v="3"/>
    <s v=" USA"/>
    <x v="432"/>
    <x v="59"/>
    <s v="Retired"/>
    <x v="2"/>
    <x v="0"/>
    <x v="9"/>
  </r>
  <r>
    <x v="0"/>
    <x v="0"/>
    <s v=" Kazakhstan"/>
    <x v="433"/>
    <x v="38"/>
    <s v="Retired"/>
    <x v="0"/>
    <x v="0"/>
    <x v="9"/>
  </r>
  <r>
    <x v="1"/>
    <x v="1"/>
    <s v=" USA"/>
    <x v="434"/>
    <x v="43"/>
    <s v="Retired"/>
    <x v="0"/>
    <x v="0"/>
    <x v="9"/>
  </r>
  <r>
    <x v="1"/>
    <x v="3"/>
    <s v=" USA"/>
    <x v="435"/>
    <x v="43"/>
    <s v="Retired"/>
    <x v="0"/>
    <x v="0"/>
    <x v="9"/>
  </r>
  <r>
    <x v="1"/>
    <x v="3"/>
    <s v=" USA"/>
    <x v="436"/>
    <x v="43"/>
    <s v="Retired"/>
    <x v="0"/>
    <x v="0"/>
    <x v="9"/>
  </r>
  <r>
    <x v="0"/>
    <x v="0"/>
    <s v=" Kazakhstan"/>
    <x v="437"/>
    <x v="51"/>
    <s v="Retired"/>
    <x v="0"/>
    <x v="0"/>
    <x v="9"/>
  </r>
  <r>
    <x v="1"/>
    <x v="1"/>
    <s v=" USA"/>
    <x v="438"/>
    <x v="55"/>
    <s v="Retired"/>
    <x v="0"/>
    <x v="0"/>
    <x v="9"/>
  </r>
  <r>
    <x v="1"/>
    <x v="1"/>
    <s v=" USA"/>
    <x v="439"/>
    <x v="48"/>
    <s v="Retired"/>
    <x v="0"/>
    <x v="1"/>
    <x v="9"/>
  </r>
  <r>
    <x v="0"/>
    <x v="0"/>
    <s v=" Kazakhstan"/>
    <x v="440"/>
    <x v="38"/>
    <s v="Retired"/>
    <x v="0"/>
    <x v="0"/>
    <x v="9"/>
  </r>
  <r>
    <x v="1"/>
    <x v="1"/>
    <s v=" USA"/>
    <x v="441"/>
    <x v="43"/>
    <s v="Retired"/>
    <x v="0"/>
    <x v="0"/>
    <x v="9"/>
  </r>
  <r>
    <x v="1"/>
    <x v="1"/>
    <s v=" USA"/>
    <x v="441"/>
    <x v="41"/>
    <s v="Retired"/>
    <x v="0"/>
    <x v="0"/>
    <x v="9"/>
  </r>
  <r>
    <x v="0"/>
    <x v="0"/>
    <s v=" Kazakhstan"/>
    <x v="442"/>
    <x v="28"/>
    <s v="Retired"/>
    <x v="0"/>
    <x v="1"/>
    <x v="9"/>
  </r>
  <r>
    <x v="1"/>
    <x v="3"/>
    <s v=" USA"/>
    <x v="442"/>
    <x v="43"/>
    <s v="Retired"/>
    <x v="0"/>
    <x v="0"/>
    <x v="9"/>
  </r>
  <r>
    <x v="0"/>
    <x v="0"/>
    <s v=" Kazakhstan"/>
    <x v="443"/>
    <x v="60"/>
    <s v="Retired"/>
    <x v="0"/>
    <x v="2"/>
    <x v="9"/>
  </r>
  <r>
    <x v="1"/>
    <x v="1"/>
    <s v=" USA"/>
    <x v="444"/>
    <x v="50"/>
    <s v="Retired"/>
    <x v="0"/>
    <x v="0"/>
    <x v="9"/>
  </r>
  <r>
    <x v="1"/>
    <x v="8"/>
    <s v=" Japan"/>
    <x v="445"/>
    <x v="61"/>
    <s v="Retired"/>
    <x v="0"/>
    <x v="1"/>
    <x v="9"/>
  </r>
  <r>
    <x v="1"/>
    <x v="3"/>
    <s v=" USA"/>
    <x v="446"/>
    <x v="59"/>
    <s v="Retired"/>
    <x v="2"/>
    <x v="0"/>
    <x v="9"/>
  </r>
  <r>
    <x v="1"/>
    <x v="3"/>
    <s v=" USA"/>
    <x v="447"/>
    <x v="43"/>
    <s v="Retired"/>
    <x v="0"/>
    <x v="0"/>
    <x v="9"/>
  </r>
  <r>
    <x v="1"/>
    <x v="3"/>
    <s v=" USA"/>
    <x v="448"/>
    <x v="43"/>
    <s v="Retired"/>
    <x v="0"/>
    <x v="0"/>
    <x v="9"/>
  </r>
  <r>
    <x v="0"/>
    <x v="7"/>
    <s v=" Russia"/>
    <x v="449"/>
    <x v="28"/>
    <s v="Retired"/>
    <x v="0"/>
    <x v="0"/>
    <x v="9"/>
  </r>
  <r>
    <x v="0"/>
    <x v="0"/>
    <s v=" Kazakhstan"/>
    <x v="450"/>
    <x v="18"/>
    <s v="Retired"/>
    <x v="0"/>
    <x v="0"/>
    <x v="9"/>
  </r>
  <r>
    <x v="0"/>
    <x v="0"/>
    <s v=" Kazakhstan"/>
    <x v="450"/>
    <x v="38"/>
    <s v="Retired"/>
    <x v="0"/>
    <x v="0"/>
    <x v="9"/>
  </r>
  <r>
    <x v="0"/>
    <x v="0"/>
    <s v=" Kazakhstan"/>
    <x v="451"/>
    <x v="51"/>
    <s v="Retired"/>
    <x v="0"/>
    <x v="0"/>
    <x v="9"/>
  </r>
  <r>
    <x v="1"/>
    <x v="1"/>
    <s v=" USA"/>
    <x v="452"/>
    <x v="50"/>
    <s v="Retired"/>
    <x v="0"/>
    <x v="0"/>
    <x v="9"/>
  </r>
  <r>
    <x v="0"/>
    <x v="0"/>
    <s v=" Kazakhstan"/>
    <x v="453"/>
    <x v="60"/>
    <s v="Retired"/>
    <x v="0"/>
    <x v="2"/>
    <x v="9"/>
  </r>
  <r>
    <x v="1"/>
    <x v="3"/>
    <s v=" USA"/>
    <x v="453"/>
    <x v="43"/>
    <s v="Retired"/>
    <x v="0"/>
    <x v="0"/>
    <x v="9"/>
  </r>
  <r>
    <x v="1"/>
    <x v="1"/>
    <s v=" USA"/>
    <x v="454"/>
    <x v="48"/>
    <s v="Retired"/>
    <x v="0"/>
    <x v="0"/>
    <x v="9"/>
  </r>
  <r>
    <x v="1"/>
    <x v="1"/>
    <s v=" USA"/>
    <x v="455"/>
    <x v="43"/>
    <s v="Retired"/>
    <x v="0"/>
    <x v="0"/>
    <x v="9"/>
  </r>
  <r>
    <x v="1"/>
    <x v="1"/>
    <s v=" USA"/>
    <x v="456"/>
    <x v="43"/>
    <s v="Retired"/>
    <x v="0"/>
    <x v="0"/>
    <x v="9"/>
  </r>
  <r>
    <x v="1"/>
    <x v="1"/>
    <s v=" USA"/>
    <x v="456"/>
    <x v="41"/>
    <s v="Retired"/>
    <x v="0"/>
    <x v="0"/>
    <x v="9"/>
  </r>
  <r>
    <x v="0"/>
    <x v="7"/>
    <s v=" Russia"/>
    <x v="457"/>
    <x v="38"/>
    <s v="Retired"/>
    <x v="0"/>
    <x v="0"/>
    <x v="9"/>
  </r>
  <r>
    <x v="0"/>
    <x v="0"/>
    <s v=" Kazakhstan"/>
    <x v="458"/>
    <x v="62"/>
    <s v="Retired"/>
    <x v="0"/>
    <x v="1"/>
    <x v="9"/>
  </r>
  <r>
    <x v="0"/>
    <x v="0"/>
    <s v=" Kazakhstan"/>
    <x v="459"/>
    <x v="28"/>
    <s v="Retired"/>
    <x v="0"/>
    <x v="0"/>
    <x v="9"/>
  </r>
  <r>
    <x v="0"/>
    <x v="0"/>
    <s v=" Kazakhstan"/>
    <x v="460"/>
    <x v="63"/>
    <s v="Retired"/>
    <x v="0"/>
    <x v="0"/>
    <x v="9"/>
  </r>
  <r>
    <x v="0"/>
    <x v="0"/>
    <s v=" Kazakhstan"/>
    <x v="461"/>
    <x v="38"/>
    <s v="Retired"/>
    <x v="0"/>
    <x v="0"/>
    <x v="9"/>
  </r>
  <r>
    <x v="1"/>
    <x v="3"/>
    <s v=" USA"/>
    <x v="462"/>
    <x v="43"/>
    <s v="Retired"/>
    <x v="0"/>
    <x v="0"/>
    <x v="9"/>
  </r>
  <r>
    <x v="1"/>
    <x v="1"/>
    <s v=" USA"/>
    <x v="463"/>
    <x v="43"/>
    <s v="Retired"/>
    <x v="0"/>
    <x v="0"/>
    <x v="9"/>
  </r>
  <r>
    <x v="1"/>
    <x v="3"/>
    <s v=" USA"/>
    <x v="464"/>
    <x v="47"/>
    <s v="Retired"/>
    <x v="0"/>
    <x v="0"/>
    <x v="9"/>
  </r>
  <r>
    <x v="0"/>
    <x v="5"/>
    <s v=" Russia"/>
    <x v="465"/>
    <x v="52"/>
    <s v="Retired"/>
    <x v="0"/>
    <x v="0"/>
    <x v="9"/>
  </r>
  <r>
    <x v="0"/>
    <x v="0"/>
    <s v=" Kazakhstan"/>
    <x v="466"/>
    <x v="63"/>
    <s v="Retired"/>
    <x v="0"/>
    <x v="3"/>
    <x v="9"/>
  </r>
  <r>
    <x v="1"/>
    <x v="3"/>
    <s v=" USA"/>
    <x v="466"/>
    <x v="59"/>
    <s v="Retired"/>
    <x v="2"/>
    <x v="0"/>
    <x v="9"/>
  </r>
  <r>
    <x v="0"/>
    <x v="7"/>
    <s v=" Russia"/>
    <x v="467"/>
    <x v="28"/>
    <s v="Retired"/>
    <x v="0"/>
    <x v="0"/>
    <x v="9"/>
  </r>
  <r>
    <x v="1"/>
    <x v="8"/>
    <s v=" Japan"/>
    <x v="468"/>
    <x v="61"/>
    <s v="Retired"/>
    <x v="0"/>
    <x v="1"/>
    <x v="9"/>
  </r>
  <r>
    <x v="0"/>
    <x v="0"/>
    <s v=" Kazakhstan"/>
    <x v="469"/>
    <x v="51"/>
    <s v="Retired"/>
    <x v="0"/>
    <x v="0"/>
    <x v="9"/>
  </r>
  <r>
    <x v="0"/>
    <x v="5"/>
    <s v=" Russia"/>
    <x v="469"/>
    <x v="23"/>
    <s v="Retired"/>
    <x v="0"/>
    <x v="0"/>
    <x v="9"/>
  </r>
  <r>
    <x v="1"/>
    <x v="1"/>
    <s v=" USA"/>
    <x v="470"/>
    <x v="48"/>
    <s v="Retired"/>
    <x v="0"/>
    <x v="0"/>
    <x v="10"/>
  </r>
  <r>
    <x v="0"/>
    <x v="7"/>
    <s v=" Russia"/>
    <x v="471"/>
    <x v="28"/>
    <s v="Retired"/>
    <x v="0"/>
    <x v="0"/>
    <x v="10"/>
  </r>
  <r>
    <x v="0"/>
    <x v="0"/>
    <s v=" Kazakhstan"/>
    <x v="472"/>
    <x v="60"/>
    <s v="Retired"/>
    <x v="0"/>
    <x v="0"/>
    <x v="10"/>
  </r>
  <r>
    <x v="1"/>
    <x v="1"/>
    <s v=" USA"/>
    <x v="473"/>
    <x v="55"/>
    <s v="Retired"/>
    <x v="0"/>
    <x v="1"/>
    <x v="10"/>
  </r>
  <r>
    <x v="1"/>
    <x v="3"/>
    <s v=" USA"/>
    <x v="474"/>
    <x v="43"/>
    <s v="Retired"/>
    <x v="0"/>
    <x v="0"/>
    <x v="10"/>
  </r>
  <r>
    <x v="1"/>
    <x v="1"/>
    <s v=" USA"/>
    <x v="475"/>
    <x v="43"/>
    <s v="Retired"/>
    <x v="0"/>
    <x v="0"/>
    <x v="10"/>
  </r>
  <r>
    <x v="0"/>
    <x v="0"/>
    <s v=" Kazakhstan"/>
    <x v="476"/>
    <x v="63"/>
    <s v="Retired"/>
    <x v="0"/>
    <x v="0"/>
    <x v="10"/>
  </r>
  <r>
    <x v="2"/>
    <x v="6"/>
    <s v=" Algieria"/>
    <x v="477"/>
    <x v="53"/>
    <s v="Retired"/>
    <x v="0"/>
    <x v="2"/>
    <x v="10"/>
  </r>
  <r>
    <x v="0"/>
    <x v="7"/>
    <s v=" Russia"/>
    <x v="477"/>
    <x v="38"/>
    <s v="Retired"/>
    <x v="0"/>
    <x v="0"/>
    <x v="10"/>
  </r>
  <r>
    <x v="0"/>
    <x v="5"/>
    <s v=" Russia"/>
    <x v="478"/>
    <x v="52"/>
    <s v="Retired"/>
    <x v="0"/>
    <x v="0"/>
    <x v="10"/>
  </r>
  <r>
    <x v="2"/>
    <x v="6"/>
    <s v=" Algieria"/>
    <x v="479"/>
    <x v="53"/>
    <s v="Retired"/>
    <x v="0"/>
    <x v="0"/>
    <x v="10"/>
  </r>
  <r>
    <x v="1"/>
    <x v="3"/>
    <s v=" USA"/>
    <x v="480"/>
    <x v="59"/>
    <s v="Retired"/>
    <x v="2"/>
    <x v="0"/>
    <x v="10"/>
  </r>
  <r>
    <x v="0"/>
    <x v="0"/>
    <s v=" Kazakhstan"/>
    <x v="481"/>
    <x v="28"/>
    <s v="Retired"/>
    <x v="0"/>
    <x v="2"/>
    <x v="10"/>
  </r>
  <r>
    <x v="0"/>
    <x v="7"/>
    <s v=" Russia"/>
    <x v="482"/>
    <x v="45"/>
    <s v="Retired"/>
    <x v="0"/>
    <x v="0"/>
    <x v="10"/>
  </r>
  <r>
    <x v="0"/>
    <x v="5"/>
    <s v=" Russia"/>
    <x v="483"/>
    <x v="52"/>
    <s v="Retired"/>
    <x v="0"/>
    <x v="0"/>
    <x v="10"/>
  </r>
  <r>
    <x v="0"/>
    <x v="0"/>
    <s v=" Kazakhstan"/>
    <x v="484"/>
    <x v="64"/>
    <s v="Retired"/>
    <x v="0"/>
    <x v="0"/>
    <x v="10"/>
  </r>
  <r>
    <x v="0"/>
    <x v="7"/>
    <s v=" Russia"/>
    <x v="485"/>
    <x v="28"/>
    <s v="Retired"/>
    <x v="0"/>
    <x v="0"/>
    <x v="10"/>
  </r>
  <r>
    <x v="0"/>
    <x v="7"/>
    <s v=" Russia"/>
    <x v="486"/>
    <x v="52"/>
    <s v="Retired"/>
    <x v="0"/>
    <x v="0"/>
    <x v="10"/>
  </r>
  <r>
    <x v="0"/>
    <x v="5"/>
    <s v=" Russia"/>
    <x v="487"/>
    <x v="52"/>
    <s v="Retired"/>
    <x v="0"/>
    <x v="0"/>
    <x v="10"/>
  </r>
  <r>
    <x v="0"/>
    <x v="7"/>
    <s v=" Russia"/>
    <x v="488"/>
    <x v="38"/>
    <s v="Retired"/>
    <x v="0"/>
    <x v="0"/>
    <x v="10"/>
  </r>
  <r>
    <x v="0"/>
    <x v="0"/>
    <s v=" Kazakhstan"/>
    <x v="488"/>
    <x v="60"/>
    <s v="Retired"/>
    <x v="0"/>
    <x v="1"/>
    <x v="10"/>
  </r>
  <r>
    <x v="0"/>
    <x v="0"/>
    <s v=" Kazakhstan"/>
    <x v="489"/>
    <x v="62"/>
    <s v="Retired"/>
    <x v="0"/>
    <x v="0"/>
    <x v="10"/>
  </r>
  <r>
    <x v="0"/>
    <x v="7"/>
    <s v=" Russia"/>
    <x v="490"/>
    <x v="52"/>
    <s v="Retired"/>
    <x v="0"/>
    <x v="0"/>
    <x v="10"/>
  </r>
  <r>
    <x v="1"/>
    <x v="8"/>
    <s v=" Japan"/>
    <x v="491"/>
    <x v="61"/>
    <s v="Retired"/>
    <x v="0"/>
    <x v="1"/>
    <x v="10"/>
  </r>
  <r>
    <x v="0"/>
    <x v="7"/>
    <s v=" Russia"/>
    <x v="492"/>
    <x v="28"/>
    <s v="Retired"/>
    <x v="0"/>
    <x v="0"/>
    <x v="10"/>
  </r>
  <r>
    <x v="1"/>
    <x v="1"/>
    <s v=" USA"/>
    <x v="493"/>
    <x v="43"/>
    <s v="Retired"/>
    <x v="0"/>
    <x v="2"/>
    <x v="10"/>
  </r>
  <r>
    <x v="0"/>
    <x v="0"/>
    <s v=" Kazakhstan"/>
    <x v="494"/>
    <x v="64"/>
    <s v="Retired"/>
    <x v="0"/>
    <x v="2"/>
    <x v="10"/>
  </r>
  <r>
    <x v="0"/>
    <x v="0"/>
    <s v=" Kazakhstan"/>
    <x v="495"/>
    <x v="38"/>
    <s v="Retired"/>
    <x v="0"/>
    <x v="0"/>
    <x v="10"/>
  </r>
  <r>
    <x v="1"/>
    <x v="1"/>
    <s v=" USA"/>
    <x v="496"/>
    <x v="50"/>
    <s v="Retired"/>
    <x v="0"/>
    <x v="0"/>
    <x v="10"/>
  </r>
  <r>
    <x v="0"/>
    <x v="0"/>
    <s v=" Kazakhstan"/>
    <x v="497"/>
    <x v="63"/>
    <s v="Retired"/>
    <x v="0"/>
    <x v="0"/>
    <x v="10"/>
  </r>
  <r>
    <x v="3"/>
    <x v="9"/>
    <s v=" Kenya"/>
    <x v="498"/>
    <x v="65"/>
    <s v="Retired"/>
    <x v="0"/>
    <x v="0"/>
    <x v="10"/>
  </r>
  <r>
    <x v="1"/>
    <x v="3"/>
    <s v=" USA"/>
    <x v="498"/>
    <x v="59"/>
    <s v="Retired"/>
    <x v="2"/>
    <x v="1"/>
    <x v="10"/>
  </r>
  <r>
    <x v="0"/>
    <x v="7"/>
    <s v=" Russia"/>
    <x v="499"/>
    <x v="45"/>
    <s v="Retired"/>
    <x v="0"/>
    <x v="0"/>
    <x v="10"/>
  </r>
  <r>
    <x v="1"/>
    <x v="1"/>
    <s v=" USA"/>
    <x v="500"/>
    <x v="48"/>
    <s v="Retired"/>
    <x v="0"/>
    <x v="0"/>
    <x v="10"/>
  </r>
  <r>
    <x v="1"/>
    <x v="1"/>
    <s v=" USA"/>
    <x v="501"/>
    <x v="43"/>
    <s v="Retired"/>
    <x v="0"/>
    <x v="0"/>
    <x v="10"/>
  </r>
  <r>
    <x v="0"/>
    <x v="0"/>
    <s v=" Kazakhstan"/>
    <x v="502"/>
    <x v="28"/>
    <s v="Retired"/>
    <x v="0"/>
    <x v="0"/>
    <x v="10"/>
  </r>
  <r>
    <x v="0"/>
    <x v="7"/>
    <s v=" Russia"/>
    <x v="503"/>
    <x v="66"/>
    <s v="Retired"/>
    <x v="0"/>
    <x v="0"/>
    <x v="10"/>
  </r>
  <r>
    <x v="0"/>
    <x v="0"/>
    <s v=" Kazakhstan"/>
    <x v="504"/>
    <x v="51"/>
    <s v="Retired"/>
    <x v="0"/>
    <x v="2"/>
    <x v="10"/>
  </r>
  <r>
    <x v="0"/>
    <x v="0"/>
    <s v=" Kazakhstan"/>
    <x v="505"/>
    <x v="60"/>
    <s v="Retired"/>
    <x v="0"/>
    <x v="0"/>
    <x v="10"/>
  </r>
  <r>
    <x v="0"/>
    <x v="7"/>
    <s v=" Russia"/>
    <x v="506"/>
    <x v="38"/>
    <s v="Retired"/>
    <x v="0"/>
    <x v="0"/>
    <x v="10"/>
  </r>
  <r>
    <x v="1"/>
    <x v="3"/>
    <s v=" USA"/>
    <x v="506"/>
    <x v="43"/>
    <s v="Retired"/>
    <x v="0"/>
    <x v="0"/>
    <x v="10"/>
  </r>
  <r>
    <x v="0"/>
    <x v="0"/>
    <s v=" Kazakhstan"/>
    <x v="507"/>
    <x v="18"/>
    <s v="Retired"/>
    <x v="0"/>
    <x v="0"/>
    <x v="10"/>
  </r>
  <r>
    <x v="0"/>
    <x v="0"/>
    <s v=" Kazakhstan"/>
    <x v="508"/>
    <x v="38"/>
    <s v="Retired"/>
    <x v="0"/>
    <x v="0"/>
    <x v="10"/>
  </r>
  <r>
    <x v="1"/>
    <x v="3"/>
    <s v=" USA"/>
    <x v="509"/>
    <x v="43"/>
    <s v="Retired"/>
    <x v="0"/>
    <x v="0"/>
    <x v="10"/>
  </r>
  <r>
    <x v="0"/>
    <x v="5"/>
    <s v=" Russia"/>
    <x v="510"/>
    <x v="52"/>
    <s v="Retired"/>
    <x v="0"/>
    <x v="0"/>
    <x v="10"/>
  </r>
  <r>
    <x v="0"/>
    <x v="7"/>
    <s v=" Russia"/>
    <x v="511"/>
    <x v="38"/>
    <s v="Retired"/>
    <x v="0"/>
    <x v="0"/>
    <x v="10"/>
  </r>
  <r>
    <x v="0"/>
    <x v="0"/>
    <s v=" Kazakhstan"/>
    <x v="512"/>
    <x v="67"/>
    <s v="Retired"/>
    <x v="0"/>
    <x v="0"/>
    <x v="10"/>
  </r>
  <r>
    <x v="0"/>
    <x v="7"/>
    <s v=" Russia"/>
    <x v="512"/>
    <x v="52"/>
    <s v="Retired"/>
    <x v="0"/>
    <x v="0"/>
    <x v="10"/>
  </r>
  <r>
    <x v="1"/>
    <x v="1"/>
    <s v=" USA"/>
    <x v="513"/>
    <x v="43"/>
    <s v="Retired"/>
    <x v="0"/>
    <x v="0"/>
    <x v="10"/>
  </r>
  <r>
    <x v="0"/>
    <x v="5"/>
    <s v=" Russia"/>
    <x v="514"/>
    <x v="52"/>
    <s v="Retired"/>
    <x v="0"/>
    <x v="0"/>
    <x v="10"/>
  </r>
  <r>
    <x v="0"/>
    <x v="0"/>
    <s v=" Kazakhstan"/>
    <x v="515"/>
    <x v="67"/>
    <s v="Retired"/>
    <x v="0"/>
    <x v="2"/>
    <x v="10"/>
  </r>
  <r>
    <x v="0"/>
    <x v="7"/>
    <s v=" Russia"/>
    <x v="516"/>
    <x v="38"/>
    <s v="Retired"/>
    <x v="0"/>
    <x v="1"/>
    <x v="10"/>
  </r>
  <r>
    <x v="1"/>
    <x v="3"/>
    <s v=" USA"/>
    <x v="516"/>
    <x v="59"/>
    <s v="Retired"/>
    <x v="2"/>
    <x v="2"/>
    <x v="10"/>
  </r>
  <r>
    <x v="0"/>
    <x v="7"/>
    <s v=" Russia"/>
    <x v="517"/>
    <x v="66"/>
    <s v="Retired"/>
    <x v="0"/>
    <x v="1"/>
    <x v="10"/>
  </r>
  <r>
    <x v="1"/>
    <x v="1"/>
    <s v=" USA"/>
    <x v="518"/>
    <x v="48"/>
    <s v="Retired"/>
    <x v="0"/>
    <x v="0"/>
    <x v="10"/>
  </r>
  <r>
    <x v="0"/>
    <x v="0"/>
    <s v=" Kazakhstan"/>
    <x v="519"/>
    <x v="38"/>
    <s v="Retired"/>
    <x v="0"/>
    <x v="0"/>
    <x v="10"/>
  </r>
  <r>
    <x v="1"/>
    <x v="1"/>
    <s v=" USA"/>
    <x v="520"/>
    <x v="50"/>
    <s v="Retired"/>
    <x v="0"/>
    <x v="0"/>
    <x v="10"/>
  </r>
  <r>
    <x v="0"/>
    <x v="0"/>
    <s v=" Kazakhstan"/>
    <x v="521"/>
    <x v="60"/>
    <s v="Retired"/>
    <x v="0"/>
    <x v="0"/>
    <x v="10"/>
  </r>
  <r>
    <x v="0"/>
    <x v="0"/>
    <s v=" Kazakhstan"/>
    <x v="522"/>
    <x v="38"/>
    <s v="Retired"/>
    <x v="0"/>
    <x v="1"/>
    <x v="10"/>
  </r>
  <r>
    <x v="1"/>
    <x v="3"/>
    <s v=" USA"/>
    <x v="523"/>
    <x v="47"/>
    <s v="Retired"/>
    <x v="0"/>
    <x v="2"/>
    <x v="10"/>
  </r>
  <r>
    <x v="0"/>
    <x v="0"/>
    <s v=" Kazakhstan"/>
    <x v="524"/>
    <x v="60"/>
    <s v="Retired"/>
    <x v="0"/>
    <x v="0"/>
    <x v="10"/>
  </r>
  <r>
    <x v="1"/>
    <x v="1"/>
    <s v=" USA"/>
    <x v="525"/>
    <x v="43"/>
    <s v="Retired"/>
    <x v="0"/>
    <x v="0"/>
    <x v="10"/>
  </r>
  <r>
    <x v="0"/>
    <x v="0"/>
    <s v=" Kazakhstan"/>
    <x v="526"/>
    <x v="60"/>
    <s v="Retired"/>
    <x v="0"/>
    <x v="0"/>
    <x v="10"/>
  </r>
  <r>
    <x v="0"/>
    <x v="0"/>
    <s v=" Kazakhstan"/>
    <x v="527"/>
    <x v="38"/>
    <s v="Retired"/>
    <x v="0"/>
    <x v="0"/>
    <x v="10"/>
  </r>
  <r>
    <x v="1"/>
    <x v="3"/>
    <s v=" USA"/>
    <x v="528"/>
    <x v="59"/>
    <s v="Retired"/>
    <x v="2"/>
    <x v="0"/>
    <x v="10"/>
  </r>
  <r>
    <x v="0"/>
    <x v="7"/>
    <s v=" Russia"/>
    <x v="529"/>
    <x v="52"/>
    <s v="Retired"/>
    <x v="0"/>
    <x v="0"/>
    <x v="10"/>
  </r>
  <r>
    <x v="0"/>
    <x v="0"/>
    <s v=" Kazakhstan"/>
    <x v="530"/>
    <x v="18"/>
    <s v="Retired"/>
    <x v="0"/>
    <x v="0"/>
    <x v="10"/>
  </r>
  <r>
    <x v="0"/>
    <x v="7"/>
    <s v=" Russia"/>
    <x v="531"/>
    <x v="38"/>
    <s v="Retired"/>
    <x v="0"/>
    <x v="1"/>
    <x v="10"/>
  </r>
  <r>
    <x v="1"/>
    <x v="1"/>
    <s v=" USA"/>
    <x v="532"/>
    <x v="68"/>
    <s v="Retired"/>
    <x v="0"/>
    <x v="0"/>
    <x v="10"/>
  </r>
  <r>
    <x v="0"/>
    <x v="7"/>
    <s v=" Russia"/>
    <x v="533"/>
    <x v="38"/>
    <s v="Retired"/>
    <x v="0"/>
    <x v="0"/>
    <x v="10"/>
  </r>
  <r>
    <x v="0"/>
    <x v="7"/>
    <s v=" Russia"/>
    <x v="534"/>
    <x v="52"/>
    <s v="Retired"/>
    <x v="0"/>
    <x v="0"/>
    <x v="10"/>
  </r>
  <r>
    <x v="0"/>
    <x v="0"/>
    <s v=" Kazakhstan"/>
    <x v="535"/>
    <x v="38"/>
    <s v="Retired"/>
    <x v="0"/>
    <x v="0"/>
    <x v="10"/>
  </r>
  <r>
    <x v="0"/>
    <x v="0"/>
    <s v=" Kazakhstan"/>
    <x v="536"/>
    <x v="60"/>
    <s v="Retired"/>
    <x v="0"/>
    <x v="0"/>
    <x v="10"/>
  </r>
  <r>
    <x v="1"/>
    <x v="3"/>
    <s v=" USA"/>
    <x v="536"/>
    <x v="59"/>
    <s v="Retired"/>
    <x v="2"/>
    <x v="0"/>
    <x v="10"/>
  </r>
  <r>
    <x v="0"/>
    <x v="0"/>
    <s v=" Kazakhstan"/>
    <x v="537"/>
    <x v="60"/>
    <s v="Retired"/>
    <x v="0"/>
    <x v="0"/>
    <x v="10"/>
  </r>
  <r>
    <x v="0"/>
    <x v="7"/>
    <s v=" Russia"/>
    <x v="538"/>
    <x v="38"/>
    <s v="Retired"/>
    <x v="0"/>
    <x v="0"/>
    <x v="10"/>
  </r>
  <r>
    <x v="0"/>
    <x v="7"/>
    <s v=" Russia"/>
    <x v="539"/>
    <x v="66"/>
    <s v="Retired"/>
    <x v="0"/>
    <x v="1"/>
    <x v="10"/>
  </r>
  <r>
    <x v="0"/>
    <x v="0"/>
    <s v=" Kazakhstan"/>
    <x v="539"/>
    <x v="64"/>
    <s v="Retired"/>
    <x v="0"/>
    <x v="1"/>
    <x v="10"/>
  </r>
  <r>
    <x v="0"/>
    <x v="0"/>
    <s v=" Kazakhstan"/>
    <x v="540"/>
    <x v="18"/>
    <s v="Retired"/>
    <x v="0"/>
    <x v="0"/>
    <x v="10"/>
  </r>
  <r>
    <x v="0"/>
    <x v="7"/>
    <s v=" Russia"/>
    <x v="541"/>
    <x v="38"/>
    <s v="Retired"/>
    <x v="0"/>
    <x v="0"/>
    <x v="10"/>
  </r>
  <r>
    <x v="0"/>
    <x v="0"/>
    <s v=" Kazakhstan"/>
    <x v="542"/>
    <x v="62"/>
    <s v="Retired"/>
    <x v="0"/>
    <x v="0"/>
    <x v="10"/>
  </r>
  <r>
    <x v="0"/>
    <x v="0"/>
    <s v=" Kazakhstan"/>
    <x v="543"/>
    <x v="38"/>
    <s v="Retired"/>
    <x v="0"/>
    <x v="0"/>
    <x v="10"/>
  </r>
  <r>
    <x v="0"/>
    <x v="0"/>
    <s v=" Kazakhstan"/>
    <x v="544"/>
    <x v="60"/>
    <s v="Retired"/>
    <x v="0"/>
    <x v="0"/>
    <x v="10"/>
  </r>
  <r>
    <x v="0"/>
    <x v="0"/>
    <s v=" Kazakhstan"/>
    <x v="545"/>
    <x v="18"/>
    <s v="Retired"/>
    <x v="0"/>
    <x v="0"/>
    <x v="10"/>
  </r>
  <r>
    <x v="0"/>
    <x v="7"/>
    <s v=" Russia"/>
    <x v="546"/>
    <x v="45"/>
    <s v="Retired"/>
    <x v="0"/>
    <x v="0"/>
    <x v="10"/>
  </r>
  <r>
    <x v="1"/>
    <x v="3"/>
    <s v=" USA"/>
    <x v="547"/>
    <x v="59"/>
    <s v="Retired"/>
    <x v="2"/>
    <x v="0"/>
    <x v="10"/>
  </r>
  <r>
    <x v="0"/>
    <x v="0"/>
    <s v=" Kazakhstan"/>
    <x v="548"/>
    <x v="69"/>
    <s v="Retired"/>
    <x v="0"/>
    <x v="0"/>
    <x v="10"/>
  </r>
  <r>
    <x v="0"/>
    <x v="0"/>
    <s v=" Kazakhstan"/>
    <x v="548"/>
    <x v="63"/>
    <s v="Retired"/>
    <x v="0"/>
    <x v="0"/>
    <x v="10"/>
  </r>
  <r>
    <x v="0"/>
    <x v="0"/>
    <s v=" Kazakhstan"/>
    <x v="549"/>
    <x v="60"/>
    <s v="Retired"/>
    <x v="0"/>
    <x v="0"/>
    <x v="10"/>
  </r>
  <r>
    <x v="0"/>
    <x v="0"/>
    <s v=" Kazakhstan"/>
    <x v="550"/>
    <x v="63"/>
    <s v="Retired"/>
    <x v="0"/>
    <x v="0"/>
    <x v="10"/>
  </r>
  <r>
    <x v="0"/>
    <x v="7"/>
    <s v=" Russia"/>
    <x v="550"/>
    <x v="66"/>
    <s v="Retired"/>
    <x v="0"/>
    <x v="0"/>
    <x v="10"/>
  </r>
  <r>
    <x v="0"/>
    <x v="7"/>
    <s v=" Russia"/>
    <x v="551"/>
    <x v="38"/>
    <s v="Retired"/>
    <x v="0"/>
    <x v="0"/>
    <x v="10"/>
  </r>
  <r>
    <x v="1"/>
    <x v="1"/>
    <s v=" USA"/>
    <x v="552"/>
    <x v="43"/>
    <s v="Retired"/>
    <x v="0"/>
    <x v="0"/>
    <x v="10"/>
  </r>
  <r>
    <x v="1"/>
    <x v="1"/>
    <s v=" USA"/>
    <x v="553"/>
    <x v="68"/>
    <s v="Retired"/>
    <x v="0"/>
    <x v="0"/>
    <x v="10"/>
  </r>
  <r>
    <x v="1"/>
    <x v="10"/>
    <s v=" USA"/>
    <x v="554"/>
    <x v="70"/>
    <s v="Retired"/>
    <x v="3"/>
    <x v="0"/>
    <x v="10"/>
  </r>
  <r>
    <x v="0"/>
    <x v="7"/>
    <s v=" Russia"/>
    <x v="555"/>
    <x v="52"/>
    <s v="Retired"/>
    <x v="0"/>
    <x v="0"/>
    <x v="10"/>
  </r>
  <r>
    <x v="0"/>
    <x v="0"/>
    <s v=" Kazakhstan"/>
    <x v="556"/>
    <x v="64"/>
    <s v="Retired"/>
    <x v="0"/>
    <x v="1"/>
    <x v="10"/>
  </r>
  <r>
    <x v="0"/>
    <x v="7"/>
    <s v=" Russia"/>
    <x v="557"/>
    <x v="66"/>
    <s v="Retired"/>
    <x v="0"/>
    <x v="0"/>
    <x v="10"/>
  </r>
  <r>
    <x v="0"/>
    <x v="7"/>
    <s v=" Russia"/>
    <x v="558"/>
    <x v="38"/>
    <s v="Retired"/>
    <x v="0"/>
    <x v="0"/>
    <x v="10"/>
  </r>
  <r>
    <x v="1"/>
    <x v="11"/>
    <s v=" Australia"/>
    <x v="559"/>
    <x v="71"/>
    <s v="Retired"/>
    <x v="0"/>
    <x v="0"/>
    <x v="10"/>
  </r>
  <r>
    <x v="0"/>
    <x v="7"/>
    <s v=" Russia"/>
    <x v="560"/>
    <x v="38"/>
    <s v="Retired"/>
    <x v="0"/>
    <x v="0"/>
    <x v="10"/>
  </r>
  <r>
    <x v="1"/>
    <x v="3"/>
    <s v=" USA"/>
    <x v="561"/>
    <x v="59"/>
    <s v="Retired"/>
    <x v="2"/>
    <x v="0"/>
    <x v="10"/>
  </r>
  <r>
    <x v="0"/>
    <x v="7"/>
    <s v=" Russia"/>
    <x v="562"/>
    <x v="38"/>
    <s v="Retired"/>
    <x v="0"/>
    <x v="0"/>
    <x v="10"/>
  </r>
  <r>
    <x v="0"/>
    <x v="5"/>
    <s v=" Russia"/>
    <x v="563"/>
    <x v="23"/>
    <s v="Retired"/>
    <x v="0"/>
    <x v="0"/>
    <x v="10"/>
  </r>
  <r>
    <x v="0"/>
    <x v="5"/>
    <s v=" Russia"/>
    <x v="564"/>
    <x v="52"/>
    <s v="Retired"/>
    <x v="0"/>
    <x v="0"/>
    <x v="10"/>
  </r>
  <r>
    <x v="0"/>
    <x v="0"/>
    <s v=" Kazakhstan"/>
    <x v="565"/>
    <x v="69"/>
    <s v="Retired"/>
    <x v="0"/>
    <x v="0"/>
    <x v="10"/>
  </r>
  <r>
    <x v="1"/>
    <x v="1"/>
    <s v=" USA"/>
    <x v="566"/>
    <x v="68"/>
    <s v="Retired"/>
    <x v="0"/>
    <x v="0"/>
    <x v="11"/>
  </r>
  <r>
    <x v="0"/>
    <x v="7"/>
    <s v=" Russia"/>
    <x v="567"/>
    <x v="38"/>
    <s v="Retired"/>
    <x v="0"/>
    <x v="0"/>
    <x v="11"/>
  </r>
  <r>
    <x v="1"/>
    <x v="3"/>
    <s v=" USA"/>
    <x v="568"/>
    <x v="59"/>
    <s v="Retired"/>
    <x v="2"/>
    <x v="0"/>
    <x v="11"/>
  </r>
  <r>
    <x v="0"/>
    <x v="7"/>
    <s v=" Russia"/>
    <x v="569"/>
    <x v="66"/>
    <s v="Retired"/>
    <x v="0"/>
    <x v="0"/>
    <x v="11"/>
  </r>
  <r>
    <x v="1"/>
    <x v="1"/>
    <s v=" USA"/>
    <x v="570"/>
    <x v="55"/>
    <s v="Retired"/>
    <x v="0"/>
    <x v="0"/>
    <x v="11"/>
  </r>
  <r>
    <x v="0"/>
    <x v="0"/>
    <s v=" Kazakhstan"/>
    <x v="571"/>
    <x v="38"/>
    <s v="Retired"/>
    <x v="0"/>
    <x v="0"/>
    <x v="11"/>
  </r>
  <r>
    <x v="0"/>
    <x v="0"/>
    <s v=" Kazakhstan"/>
    <x v="572"/>
    <x v="51"/>
    <s v="Retired"/>
    <x v="0"/>
    <x v="1"/>
    <x v="11"/>
  </r>
  <r>
    <x v="0"/>
    <x v="5"/>
    <s v=" Russia"/>
    <x v="573"/>
    <x v="52"/>
    <s v="Retired"/>
    <x v="0"/>
    <x v="0"/>
    <x v="11"/>
  </r>
  <r>
    <x v="0"/>
    <x v="7"/>
    <s v=" Russia"/>
    <x v="573"/>
    <x v="66"/>
    <s v="Retired"/>
    <x v="0"/>
    <x v="0"/>
    <x v="11"/>
  </r>
  <r>
    <x v="0"/>
    <x v="0"/>
    <s v=" Kazakhstan"/>
    <x v="574"/>
    <x v="64"/>
    <s v="Retired"/>
    <x v="0"/>
    <x v="2"/>
    <x v="11"/>
  </r>
  <r>
    <x v="1"/>
    <x v="1"/>
    <s v=" USA"/>
    <x v="575"/>
    <x v="72"/>
    <s v="Retired"/>
    <x v="0"/>
    <x v="0"/>
    <x v="11"/>
  </r>
  <r>
    <x v="0"/>
    <x v="7"/>
    <s v=" Russia"/>
    <x v="576"/>
    <x v="52"/>
    <s v="Retired"/>
    <x v="0"/>
    <x v="0"/>
    <x v="11"/>
  </r>
  <r>
    <x v="0"/>
    <x v="7"/>
    <s v=" Russia"/>
    <x v="576"/>
    <x v="38"/>
    <s v="Retired"/>
    <x v="0"/>
    <x v="0"/>
    <x v="11"/>
  </r>
  <r>
    <x v="0"/>
    <x v="5"/>
    <s v=" Russia"/>
    <x v="577"/>
    <x v="52"/>
    <s v="Retired"/>
    <x v="0"/>
    <x v="1"/>
    <x v="11"/>
  </r>
  <r>
    <x v="1"/>
    <x v="3"/>
    <s v=" USA"/>
    <x v="578"/>
    <x v="59"/>
    <s v="Retired"/>
    <x v="2"/>
    <x v="0"/>
    <x v="11"/>
  </r>
  <r>
    <x v="0"/>
    <x v="7"/>
    <s v=" Russia"/>
    <x v="579"/>
    <x v="45"/>
    <s v="Retired"/>
    <x v="0"/>
    <x v="0"/>
    <x v="11"/>
  </r>
  <r>
    <x v="0"/>
    <x v="7"/>
    <s v=" Russia"/>
    <x v="580"/>
    <x v="38"/>
    <s v="Retired"/>
    <x v="0"/>
    <x v="0"/>
    <x v="11"/>
  </r>
  <r>
    <x v="0"/>
    <x v="0"/>
    <s v=" Kazakhstan"/>
    <x v="581"/>
    <x v="38"/>
    <s v="Retired"/>
    <x v="0"/>
    <x v="0"/>
    <x v="11"/>
  </r>
  <r>
    <x v="0"/>
    <x v="0"/>
    <s v=" Kazakhstan"/>
    <x v="582"/>
    <x v="69"/>
    <s v="Retired"/>
    <x v="0"/>
    <x v="0"/>
    <x v="11"/>
  </r>
  <r>
    <x v="0"/>
    <x v="0"/>
    <s v=" Kazakhstan"/>
    <x v="583"/>
    <x v="62"/>
    <s v="Retired"/>
    <x v="0"/>
    <x v="0"/>
    <x v="11"/>
  </r>
  <r>
    <x v="0"/>
    <x v="7"/>
    <s v=" Russia"/>
    <x v="584"/>
    <x v="38"/>
    <s v="Retired"/>
    <x v="0"/>
    <x v="0"/>
    <x v="11"/>
  </r>
  <r>
    <x v="1"/>
    <x v="10"/>
    <s v=" USA"/>
    <x v="585"/>
    <x v="70"/>
    <s v="Retired"/>
    <x v="3"/>
    <x v="2"/>
    <x v="11"/>
  </r>
  <r>
    <x v="1"/>
    <x v="3"/>
    <s v=" USA"/>
    <x v="586"/>
    <x v="73"/>
    <s v="Retired"/>
    <x v="0"/>
    <x v="0"/>
    <x v="11"/>
  </r>
  <r>
    <x v="0"/>
    <x v="0"/>
    <s v=" Kazakhstan"/>
    <x v="587"/>
    <x v="51"/>
    <s v="Retired"/>
    <x v="0"/>
    <x v="0"/>
    <x v="11"/>
  </r>
  <r>
    <x v="0"/>
    <x v="7"/>
    <s v=" Russia"/>
    <x v="588"/>
    <x v="52"/>
    <s v="Retired"/>
    <x v="0"/>
    <x v="0"/>
    <x v="11"/>
  </r>
  <r>
    <x v="0"/>
    <x v="0"/>
    <s v=" Kazakhstan"/>
    <x v="589"/>
    <x v="63"/>
    <s v="Retired"/>
    <x v="0"/>
    <x v="0"/>
    <x v="11"/>
  </r>
  <r>
    <x v="0"/>
    <x v="0"/>
    <s v=" Kazakhstan"/>
    <x v="590"/>
    <x v="63"/>
    <s v="Retired"/>
    <x v="0"/>
    <x v="0"/>
    <x v="11"/>
  </r>
  <r>
    <x v="1"/>
    <x v="3"/>
    <s v=" USA"/>
    <x v="591"/>
    <x v="59"/>
    <s v="Retired"/>
    <x v="2"/>
    <x v="0"/>
    <x v="11"/>
  </r>
  <r>
    <x v="0"/>
    <x v="7"/>
    <s v=" Russia"/>
    <x v="592"/>
    <x v="38"/>
    <s v="Retired"/>
    <x v="0"/>
    <x v="0"/>
    <x v="11"/>
  </r>
  <r>
    <x v="0"/>
    <x v="5"/>
    <s v=" Russia"/>
    <x v="592"/>
    <x v="52"/>
    <s v="Retired"/>
    <x v="0"/>
    <x v="0"/>
    <x v="11"/>
  </r>
  <r>
    <x v="0"/>
    <x v="0"/>
    <s v=" Kazakhstan"/>
    <x v="593"/>
    <x v="38"/>
    <s v="Retired"/>
    <x v="0"/>
    <x v="0"/>
    <x v="11"/>
  </r>
  <r>
    <x v="0"/>
    <x v="0"/>
    <s v=" Kazakhstan"/>
    <x v="594"/>
    <x v="51"/>
    <s v="Retired"/>
    <x v="0"/>
    <x v="0"/>
    <x v="11"/>
  </r>
  <r>
    <x v="0"/>
    <x v="0"/>
    <s v=" Kazakhstan"/>
    <x v="595"/>
    <x v="64"/>
    <s v="Retired"/>
    <x v="0"/>
    <x v="1"/>
    <x v="11"/>
  </r>
  <r>
    <x v="0"/>
    <x v="0"/>
    <s v=" Kazakhstan"/>
    <x v="596"/>
    <x v="69"/>
    <s v="Retired"/>
    <x v="0"/>
    <x v="2"/>
    <x v="11"/>
  </r>
  <r>
    <x v="0"/>
    <x v="0"/>
    <s v=" Kazakhstan"/>
    <x v="597"/>
    <x v="60"/>
    <s v="Retired"/>
    <x v="0"/>
    <x v="0"/>
    <x v="11"/>
  </r>
  <r>
    <x v="0"/>
    <x v="5"/>
    <s v=" Russia"/>
    <x v="598"/>
    <x v="52"/>
    <s v="Retired"/>
    <x v="0"/>
    <x v="0"/>
    <x v="11"/>
  </r>
  <r>
    <x v="0"/>
    <x v="7"/>
    <s v=" Russia"/>
    <x v="599"/>
    <x v="66"/>
    <s v="Retired"/>
    <x v="0"/>
    <x v="0"/>
    <x v="11"/>
  </r>
  <r>
    <x v="0"/>
    <x v="5"/>
    <s v=" Russia"/>
    <x v="600"/>
    <x v="52"/>
    <s v="Retired"/>
    <x v="0"/>
    <x v="0"/>
    <x v="11"/>
  </r>
  <r>
    <x v="0"/>
    <x v="7"/>
    <s v=" Russia"/>
    <x v="601"/>
    <x v="52"/>
    <s v="Retired"/>
    <x v="0"/>
    <x v="0"/>
    <x v="11"/>
  </r>
  <r>
    <x v="0"/>
    <x v="7"/>
    <s v=" Russia"/>
    <x v="602"/>
    <x v="38"/>
    <s v="Retired"/>
    <x v="0"/>
    <x v="0"/>
    <x v="11"/>
  </r>
  <r>
    <x v="0"/>
    <x v="0"/>
    <s v=" Kazakhstan"/>
    <x v="603"/>
    <x v="38"/>
    <s v="Retired"/>
    <x v="0"/>
    <x v="0"/>
    <x v="11"/>
  </r>
  <r>
    <x v="0"/>
    <x v="7"/>
    <s v=" Russia"/>
    <x v="603"/>
    <x v="66"/>
    <s v="Retired"/>
    <x v="0"/>
    <x v="1"/>
    <x v="11"/>
  </r>
  <r>
    <x v="1"/>
    <x v="3"/>
    <s v=" USA"/>
    <x v="604"/>
    <x v="59"/>
    <s v="Retired"/>
    <x v="2"/>
    <x v="0"/>
    <x v="11"/>
  </r>
  <r>
    <x v="0"/>
    <x v="5"/>
    <s v=" Russia"/>
    <x v="605"/>
    <x v="52"/>
    <s v="Retired"/>
    <x v="0"/>
    <x v="0"/>
    <x v="11"/>
  </r>
  <r>
    <x v="0"/>
    <x v="7"/>
    <s v=" Russia"/>
    <x v="606"/>
    <x v="45"/>
    <s v="Retired"/>
    <x v="0"/>
    <x v="0"/>
    <x v="11"/>
  </r>
  <r>
    <x v="1"/>
    <x v="1"/>
    <s v=" USA"/>
    <x v="607"/>
    <x v="48"/>
    <s v="Retired"/>
    <x v="0"/>
    <x v="0"/>
    <x v="11"/>
  </r>
  <r>
    <x v="0"/>
    <x v="0"/>
    <s v=" Kazakhstan"/>
    <x v="608"/>
    <x v="62"/>
    <s v="Retired"/>
    <x v="0"/>
    <x v="1"/>
    <x v="11"/>
  </r>
  <r>
    <x v="0"/>
    <x v="0"/>
    <s v=" Kazakhstan"/>
    <x v="609"/>
    <x v="38"/>
    <s v="Retired"/>
    <x v="0"/>
    <x v="0"/>
    <x v="11"/>
  </r>
  <r>
    <x v="0"/>
    <x v="0"/>
    <s v=" Kazakhstan"/>
    <x v="610"/>
    <x v="38"/>
    <s v="Retired"/>
    <x v="0"/>
    <x v="0"/>
    <x v="11"/>
  </r>
  <r>
    <x v="0"/>
    <x v="7"/>
    <s v=" Russia"/>
    <x v="611"/>
    <x v="38"/>
    <s v="Retired"/>
    <x v="0"/>
    <x v="0"/>
    <x v="11"/>
  </r>
  <r>
    <x v="0"/>
    <x v="5"/>
    <s v=" Russia"/>
    <x v="612"/>
    <x v="52"/>
    <s v="Retired"/>
    <x v="0"/>
    <x v="0"/>
    <x v="11"/>
  </r>
  <r>
    <x v="0"/>
    <x v="0"/>
    <s v=" Kazakhstan"/>
    <x v="612"/>
    <x v="51"/>
    <s v="Retired"/>
    <x v="0"/>
    <x v="0"/>
    <x v="11"/>
  </r>
  <r>
    <x v="0"/>
    <x v="0"/>
    <s v=" Kazakhstan"/>
    <x v="613"/>
    <x v="38"/>
    <s v="Retired"/>
    <x v="0"/>
    <x v="0"/>
    <x v="11"/>
  </r>
  <r>
    <x v="1"/>
    <x v="3"/>
    <s v=" USA"/>
    <x v="614"/>
    <x v="73"/>
    <s v="Retired"/>
    <x v="0"/>
    <x v="0"/>
    <x v="11"/>
  </r>
  <r>
    <x v="0"/>
    <x v="7"/>
    <s v=" Russia"/>
    <x v="615"/>
    <x v="38"/>
    <s v="Retired"/>
    <x v="0"/>
    <x v="0"/>
    <x v="11"/>
  </r>
  <r>
    <x v="0"/>
    <x v="7"/>
    <s v=" Russia"/>
    <x v="616"/>
    <x v="52"/>
    <s v="Retired"/>
    <x v="0"/>
    <x v="0"/>
    <x v="11"/>
  </r>
  <r>
    <x v="0"/>
    <x v="0"/>
    <s v=" Kazakhstan"/>
    <x v="617"/>
    <x v="38"/>
    <s v="Retired"/>
    <x v="0"/>
    <x v="0"/>
    <x v="11"/>
  </r>
  <r>
    <x v="1"/>
    <x v="1"/>
    <s v=" USA"/>
    <x v="618"/>
    <x v="72"/>
    <s v="Retired"/>
    <x v="0"/>
    <x v="0"/>
    <x v="11"/>
  </r>
  <r>
    <x v="1"/>
    <x v="3"/>
    <s v=" USA"/>
    <x v="618"/>
    <x v="59"/>
    <s v="Retired"/>
    <x v="2"/>
    <x v="0"/>
    <x v="11"/>
  </r>
  <r>
    <x v="0"/>
    <x v="0"/>
    <s v=" Kazakhstan"/>
    <x v="619"/>
    <x v="38"/>
    <s v="Retired"/>
    <x v="0"/>
    <x v="0"/>
    <x v="11"/>
  </r>
  <r>
    <x v="1"/>
    <x v="1"/>
    <s v=" USA"/>
    <x v="620"/>
    <x v="68"/>
    <s v="Retired"/>
    <x v="0"/>
    <x v="2"/>
    <x v="11"/>
  </r>
  <r>
    <x v="1"/>
    <x v="3"/>
    <s v=" USA"/>
    <x v="621"/>
    <x v="74"/>
    <s v="Retired"/>
    <x v="0"/>
    <x v="1"/>
    <x v="11"/>
  </r>
  <r>
    <x v="0"/>
    <x v="0"/>
    <s v=" Kazakhstan"/>
    <x v="622"/>
    <x v="62"/>
    <s v="Retired"/>
    <x v="0"/>
    <x v="0"/>
    <x v="11"/>
  </r>
  <r>
    <x v="0"/>
    <x v="7"/>
    <s v=" Russia"/>
    <x v="622"/>
    <x v="38"/>
    <s v="Retired"/>
    <x v="0"/>
    <x v="0"/>
    <x v="11"/>
  </r>
  <r>
    <x v="0"/>
    <x v="0"/>
    <s v=" Kazakhstan"/>
    <x v="623"/>
    <x v="63"/>
    <s v="Retired"/>
    <x v="0"/>
    <x v="0"/>
    <x v="11"/>
  </r>
  <r>
    <x v="0"/>
    <x v="0"/>
    <s v=" Kazakhstan"/>
    <x v="624"/>
    <x v="38"/>
    <s v="Retired"/>
    <x v="0"/>
    <x v="0"/>
    <x v="11"/>
  </r>
  <r>
    <x v="0"/>
    <x v="0"/>
    <s v=" Kazakhstan"/>
    <x v="625"/>
    <x v="38"/>
    <s v="Retired"/>
    <x v="0"/>
    <x v="0"/>
    <x v="11"/>
  </r>
  <r>
    <x v="0"/>
    <x v="0"/>
    <s v=" Kazakhstan"/>
    <x v="625"/>
    <x v="64"/>
    <s v="Retired"/>
    <x v="0"/>
    <x v="0"/>
    <x v="11"/>
  </r>
  <r>
    <x v="0"/>
    <x v="7"/>
    <s v=" Russia"/>
    <x v="626"/>
    <x v="38"/>
    <s v="Retired"/>
    <x v="0"/>
    <x v="0"/>
    <x v="11"/>
  </r>
  <r>
    <x v="0"/>
    <x v="7"/>
    <s v=" Russia"/>
    <x v="627"/>
    <x v="52"/>
    <s v="Retired"/>
    <x v="0"/>
    <x v="0"/>
    <x v="11"/>
  </r>
  <r>
    <x v="0"/>
    <x v="0"/>
    <s v=" Kazakhstan"/>
    <x v="628"/>
    <x v="38"/>
    <s v="Retired"/>
    <x v="0"/>
    <x v="0"/>
    <x v="11"/>
  </r>
  <r>
    <x v="1"/>
    <x v="1"/>
    <s v=" USA"/>
    <x v="629"/>
    <x v="48"/>
    <s v="Retired"/>
    <x v="0"/>
    <x v="0"/>
    <x v="11"/>
  </r>
  <r>
    <x v="0"/>
    <x v="0"/>
    <s v=" Kazakhstan"/>
    <x v="630"/>
    <x v="60"/>
    <s v="Retired"/>
    <x v="0"/>
    <x v="0"/>
    <x v="11"/>
  </r>
  <r>
    <x v="0"/>
    <x v="7"/>
    <s v=" Russia"/>
    <x v="631"/>
    <x v="52"/>
    <s v="Retired"/>
    <x v="0"/>
    <x v="0"/>
    <x v="11"/>
  </r>
  <r>
    <x v="0"/>
    <x v="0"/>
    <s v=" Kazakhstan"/>
    <x v="632"/>
    <x v="51"/>
    <s v="Retired"/>
    <x v="0"/>
    <x v="0"/>
    <x v="11"/>
  </r>
  <r>
    <x v="0"/>
    <x v="7"/>
    <s v=" Russia"/>
    <x v="633"/>
    <x v="38"/>
    <s v="Retired"/>
    <x v="0"/>
    <x v="2"/>
    <x v="11"/>
  </r>
  <r>
    <x v="0"/>
    <x v="7"/>
    <s v=" Russia"/>
    <x v="634"/>
    <x v="38"/>
    <s v="Retired"/>
    <x v="0"/>
    <x v="0"/>
    <x v="11"/>
  </r>
  <r>
    <x v="1"/>
    <x v="1"/>
    <s v=" USA"/>
    <x v="634"/>
    <x v="55"/>
    <s v="Retired"/>
    <x v="0"/>
    <x v="0"/>
    <x v="11"/>
  </r>
  <r>
    <x v="0"/>
    <x v="0"/>
    <s v=" Kazakhstan"/>
    <x v="635"/>
    <x v="69"/>
    <s v="Retired"/>
    <x v="0"/>
    <x v="0"/>
    <x v="11"/>
  </r>
  <r>
    <x v="0"/>
    <x v="0"/>
    <s v=" Kazakhstan"/>
    <x v="636"/>
    <x v="69"/>
    <s v="Retired"/>
    <x v="0"/>
    <x v="0"/>
    <x v="11"/>
  </r>
  <r>
    <x v="0"/>
    <x v="0"/>
    <s v=" Kazakhstan"/>
    <x v="637"/>
    <x v="63"/>
    <s v="Retired"/>
    <x v="0"/>
    <x v="0"/>
    <x v="11"/>
  </r>
  <r>
    <x v="0"/>
    <x v="0"/>
    <s v=" Kazakhstan"/>
    <x v="638"/>
    <x v="63"/>
    <s v="Retired"/>
    <x v="0"/>
    <x v="0"/>
    <x v="11"/>
  </r>
  <r>
    <x v="0"/>
    <x v="7"/>
    <s v=" Russia"/>
    <x v="639"/>
    <x v="66"/>
    <s v="Retired"/>
    <x v="0"/>
    <x v="0"/>
    <x v="11"/>
  </r>
  <r>
    <x v="0"/>
    <x v="0"/>
    <s v=" Kazakhstan"/>
    <x v="640"/>
    <x v="38"/>
    <s v="Retired"/>
    <x v="0"/>
    <x v="0"/>
    <x v="11"/>
  </r>
  <r>
    <x v="0"/>
    <x v="0"/>
    <s v=" Kazakhstan"/>
    <x v="641"/>
    <x v="69"/>
    <s v="Retired"/>
    <x v="0"/>
    <x v="0"/>
    <x v="11"/>
  </r>
  <r>
    <x v="1"/>
    <x v="3"/>
    <s v=" USA"/>
    <x v="642"/>
    <x v="59"/>
    <s v="Retired"/>
    <x v="2"/>
    <x v="0"/>
    <x v="11"/>
  </r>
  <r>
    <x v="0"/>
    <x v="0"/>
    <s v=" Kazakhstan"/>
    <x v="643"/>
    <x v="64"/>
    <s v="Retired"/>
    <x v="0"/>
    <x v="0"/>
    <x v="11"/>
  </r>
  <r>
    <x v="0"/>
    <x v="7"/>
    <s v=" Russia"/>
    <x v="644"/>
    <x v="38"/>
    <s v="Retired"/>
    <x v="0"/>
    <x v="0"/>
    <x v="11"/>
  </r>
  <r>
    <x v="0"/>
    <x v="0"/>
    <s v=" Kazakhstan"/>
    <x v="645"/>
    <x v="75"/>
    <s v="Retired"/>
    <x v="0"/>
    <x v="0"/>
    <x v="11"/>
  </r>
  <r>
    <x v="0"/>
    <x v="7"/>
    <s v=" Russia"/>
    <x v="646"/>
    <x v="38"/>
    <s v="Retired"/>
    <x v="0"/>
    <x v="0"/>
    <x v="11"/>
  </r>
  <r>
    <x v="4"/>
    <x v="11"/>
    <s v=" Australia"/>
    <x v="647"/>
    <x v="76"/>
    <s v="Retired"/>
    <x v="0"/>
    <x v="0"/>
    <x v="11"/>
  </r>
  <r>
    <x v="0"/>
    <x v="7"/>
    <s v=" Russia"/>
    <x v="647"/>
    <x v="38"/>
    <s v="Retired"/>
    <x v="0"/>
    <x v="0"/>
    <x v="11"/>
  </r>
  <r>
    <x v="0"/>
    <x v="7"/>
    <s v=" Russia"/>
    <x v="648"/>
    <x v="66"/>
    <s v="Retired"/>
    <x v="0"/>
    <x v="0"/>
    <x v="11"/>
  </r>
  <r>
    <x v="0"/>
    <x v="7"/>
    <s v=" Russia"/>
    <x v="649"/>
    <x v="52"/>
    <s v="Retired"/>
    <x v="0"/>
    <x v="0"/>
    <x v="11"/>
  </r>
  <r>
    <x v="1"/>
    <x v="3"/>
    <s v=" USA"/>
    <x v="650"/>
    <x v="59"/>
    <s v="Retired"/>
    <x v="2"/>
    <x v="0"/>
    <x v="11"/>
  </r>
  <r>
    <x v="1"/>
    <x v="1"/>
    <s v=" USA"/>
    <x v="651"/>
    <x v="68"/>
    <s v="Retired"/>
    <x v="0"/>
    <x v="0"/>
    <x v="11"/>
  </r>
  <r>
    <x v="0"/>
    <x v="0"/>
    <s v=" Kazakhstan"/>
    <x v="652"/>
    <x v="38"/>
    <s v="Retired"/>
    <x v="0"/>
    <x v="0"/>
    <x v="11"/>
  </r>
  <r>
    <x v="0"/>
    <x v="5"/>
    <s v=" Russia"/>
    <x v="653"/>
    <x v="52"/>
    <s v="Retired"/>
    <x v="0"/>
    <x v="0"/>
    <x v="11"/>
  </r>
  <r>
    <x v="0"/>
    <x v="0"/>
    <s v=" Kazakhstan"/>
    <x v="654"/>
    <x v="51"/>
    <s v="Retired"/>
    <x v="0"/>
    <x v="0"/>
    <x v="11"/>
  </r>
  <r>
    <x v="0"/>
    <x v="7"/>
    <s v=" Russia"/>
    <x v="655"/>
    <x v="52"/>
    <s v="Retired"/>
    <x v="0"/>
    <x v="0"/>
    <x v="11"/>
  </r>
  <r>
    <x v="1"/>
    <x v="10"/>
    <s v=" USA"/>
    <x v="656"/>
    <x v="70"/>
    <s v="Retired"/>
    <x v="3"/>
    <x v="0"/>
    <x v="11"/>
  </r>
  <r>
    <x v="0"/>
    <x v="5"/>
    <s v=" Russia"/>
    <x v="657"/>
    <x v="52"/>
    <s v="Retired"/>
    <x v="0"/>
    <x v="0"/>
    <x v="11"/>
  </r>
  <r>
    <x v="0"/>
    <x v="0"/>
    <s v=" Kazakhstan"/>
    <x v="658"/>
    <x v="67"/>
    <s v="Retired"/>
    <x v="0"/>
    <x v="0"/>
    <x v="12"/>
  </r>
  <r>
    <x v="0"/>
    <x v="0"/>
    <s v=" Kazakhstan"/>
    <x v="659"/>
    <x v="67"/>
    <s v="Retired"/>
    <x v="0"/>
    <x v="0"/>
    <x v="12"/>
  </r>
  <r>
    <x v="0"/>
    <x v="7"/>
    <s v=" Russia"/>
    <x v="660"/>
    <x v="38"/>
    <s v="Retired"/>
    <x v="0"/>
    <x v="0"/>
    <x v="12"/>
  </r>
  <r>
    <x v="0"/>
    <x v="0"/>
    <s v=" Kazakhstan"/>
    <x v="661"/>
    <x v="63"/>
    <s v="Retired"/>
    <x v="0"/>
    <x v="0"/>
    <x v="12"/>
  </r>
  <r>
    <x v="0"/>
    <x v="0"/>
    <s v=" Kazakhstan"/>
    <x v="662"/>
    <x v="63"/>
    <s v="Retired"/>
    <x v="0"/>
    <x v="0"/>
    <x v="12"/>
  </r>
  <r>
    <x v="0"/>
    <x v="0"/>
    <s v=" Kazakhstan"/>
    <x v="663"/>
    <x v="64"/>
    <s v="Retired"/>
    <x v="0"/>
    <x v="1"/>
    <x v="12"/>
  </r>
  <r>
    <x v="1"/>
    <x v="3"/>
    <s v=" USA"/>
    <x v="664"/>
    <x v="59"/>
    <s v="Retired"/>
    <x v="2"/>
    <x v="0"/>
    <x v="12"/>
  </r>
  <r>
    <x v="0"/>
    <x v="0"/>
    <s v=" Kazakhstan"/>
    <x v="665"/>
    <x v="38"/>
    <s v="Retired"/>
    <x v="0"/>
    <x v="0"/>
    <x v="12"/>
  </r>
  <r>
    <x v="0"/>
    <x v="0"/>
    <s v=" Kazakhstan"/>
    <x v="666"/>
    <x v="69"/>
    <s v="Retired"/>
    <x v="0"/>
    <x v="1"/>
    <x v="12"/>
  </r>
  <r>
    <x v="0"/>
    <x v="7"/>
    <s v=" Russia"/>
    <x v="667"/>
    <x v="45"/>
    <s v="Retired"/>
    <x v="0"/>
    <x v="1"/>
    <x v="12"/>
  </r>
  <r>
    <x v="0"/>
    <x v="7"/>
    <s v=" Russia"/>
    <x v="668"/>
    <x v="52"/>
    <s v="Retired"/>
    <x v="0"/>
    <x v="0"/>
    <x v="12"/>
  </r>
  <r>
    <x v="1"/>
    <x v="1"/>
    <s v=" USA"/>
    <x v="669"/>
    <x v="48"/>
    <s v="Retired"/>
    <x v="0"/>
    <x v="0"/>
    <x v="12"/>
  </r>
  <r>
    <x v="0"/>
    <x v="0"/>
    <s v=" Kazakhstan"/>
    <x v="670"/>
    <x v="64"/>
    <s v="Retired"/>
    <x v="0"/>
    <x v="1"/>
    <x v="12"/>
  </r>
  <r>
    <x v="0"/>
    <x v="0"/>
    <s v=" Kazakhstan"/>
    <x v="671"/>
    <x v="77"/>
    <s v="Retired"/>
    <x v="0"/>
    <x v="1"/>
    <x v="12"/>
  </r>
  <r>
    <x v="1"/>
    <x v="1"/>
    <s v=" USA"/>
    <x v="672"/>
    <x v="68"/>
    <s v="Retired"/>
    <x v="0"/>
    <x v="0"/>
    <x v="12"/>
  </r>
  <r>
    <x v="0"/>
    <x v="7"/>
    <s v=" Russia"/>
    <x v="672"/>
    <x v="38"/>
    <s v="Retired"/>
    <x v="0"/>
    <x v="0"/>
    <x v="12"/>
  </r>
  <r>
    <x v="0"/>
    <x v="0"/>
    <s v=" Kazakhstan"/>
    <x v="673"/>
    <x v="38"/>
    <s v="Retired"/>
    <x v="0"/>
    <x v="0"/>
    <x v="12"/>
  </r>
  <r>
    <x v="1"/>
    <x v="10"/>
    <s v=" USA"/>
    <x v="674"/>
    <x v="70"/>
    <s v="Retired"/>
    <x v="3"/>
    <x v="0"/>
    <x v="12"/>
  </r>
  <r>
    <x v="1"/>
    <x v="3"/>
    <s v=" USA"/>
    <x v="675"/>
    <x v="59"/>
    <s v="Retired"/>
    <x v="2"/>
    <x v="0"/>
    <x v="12"/>
  </r>
  <r>
    <x v="0"/>
    <x v="5"/>
    <s v=" Russia"/>
    <x v="676"/>
    <x v="52"/>
    <s v="Retired"/>
    <x v="0"/>
    <x v="0"/>
    <x v="12"/>
  </r>
  <r>
    <x v="0"/>
    <x v="7"/>
    <s v=" Russia"/>
    <x v="676"/>
    <x v="66"/>
    <s v="Retired"/>
    <x v="0"/>
    <x v="0"/>
    <x v="12"/>
  </r>
  <r>
    <x v="0"/>
    <x v="7"/>
    <s v=" Russia"/>
    <x v="677"/>
    <x v="38"/>
    <s v="Retired"/>
    <x v="0"/>
    <x v="0"/>
    <x v="12"/>
  </r>
  <r>
    <x v="0"/>
    <x v="7"/>
    <s v=" Russia"/>
    <x v="678"/>
    <x v="38"/>
    <s v="Retired"/>
    <x v="0"/>
    <x v="0"/>
    <x v="12"/>
  </r>
  <r>
    <x v="0"/>
    <x v="7"/>
    <s v=" Russia"/>
    <x v="679"/>
    <x v="66"/>
    <s v="Retired"/>
    <x v="0"/>
    <x v="0"/>
    <x v="12"/>
  </r>
  <r>
    <x v="1"/>
    <x v="3"/>
    <s v=" USA"/>
    <x v="680"/>
    <x v="73"/>
    <s v="Retired"/>
    <x v="0"/>
    <x v="0"/>
    <x v="12"/>
  </r>
  <r>
    <x v="0"/>
    <x v="7"/>
    <s v=" Russia"/>
    <x v="681"/>
    <x v="38"/>
    <s v="Retired"/>
    <x v="0"/>
    <x v="0"/>
    <x v="12"/>
  </r>
  <r>
    <x v="0"/>
    <x v="0"/>
    <s v=" Kazakhstan"/>
    <x v="682"/>
    <x v="38"/>
    <s v="Retired"/>
    <x v="0"/>
    <x v="0"/>
    <x v="12"/>
  </r>
  <r>
    <x v="0"/>
    <x v="7"/>
    <s v=" Russia"/>
    <x v="683"/>
    <x v="45"/>
    <s v="Retired"/>
    <x v="0"/>
    <x v="1"/>
    <x v="12"/>
  </r>
  <r>
    <x v="0"/>
    <x v="0"/>
    <s v=" Kazakhstan"/>
    <x v="684"/>
    <x v="64"/>
    <s v="Retired"/>
    <x v="0"/>
    <x v="1"/>
    <x v="12"/>
  </r>
  <r>
    <x v="1"/>
    <x v="1"/>
    <s v=" USA"/>
    <x v="684"/>
    <x v="68"/>
    <s v="Retired"/>
    <x v="0"/>
    <x v="0"/>
    <x v="12"/>
  </r>
  <r>
    <x v="0"/>
    <x v="7"/>
    <s v=" Russia"/>
    <x v="685"/>
    <x v="52"/>
    <s v="Retired"/>
    <x v="0"/>
    <x v="0"/>
    <x v="12"/>
  </r>
  <r>
    <x v="0"/>
    <x v="0"/>
    <s v=" Kazakhstan"/>
    <x v="686"/>
    <x v="64"/>
    <s v="Retired"/>
    <x v="0"/>
    <x v="1"/>
    <x v="12"/>
  </r>
  <r>
    <x v="0"/>
    <x v="7"/>
    <s v=" Russia"/>
    <x v="687"/>
    <x v="38"/>
    <s v="Retired"/>
    <x v="0"/>
    <x v="0"/>
    <x v="12"/>
  </r>
  <r>
    <x v="0"/>
    <x v="7"/>
    <s v=" Russia"/>
    <x v="687"/>
    <x v="52"/>
    <s v="Retired"/>
    <x v="0"/>
    <x v="0"/>
    <x v="12"/>
  </r>
  <r>
    <x v="0"/>
    <x v="7"/>
    <s v=" Russia"/>
    <x v="688"/>
    <x v="38"/>
    <s v="Retired"/>
    <x v="0"/>
    <x v="0"/>
    <x v="12"/>
  </r>
  <r>
    <x v="0"/>
    <x v="0"/>
    <s v=" Kazakhstan"/>
    <x v="689"/>
    <x v="51"/>
    <s v="Retired"/>
    <x v="0"/>
    <x v="0"/>
    <x v="12"/>
  </r>
  <r>
    <x v="1"/>
    <x v="1"/>
    <s v=" USA"/>
    <x v="690"/>
    <x v="72"/>
    <s v="Retired"/>
    <x v="0"/>
    <x v="0"/>
    <x v="12"/>
  </r>
  <r>
    <x v="0"/>
    <x v="0"/>
    <s v=" Kazakhstan"/>
    <x v="691"/>
    <x v="38"/>
    <s v="Retired"/>
    <x v="0"/>
    <x v="0"/>
    <x v="12"/>
  </r>
  <r>
    <x v="1"/>
    <x v="3"/>
    <s v=" USA"/>
    <x v="691"/>
    <x v="59"/>
    <s v="Retired"/>
    <x v="2"/>
    <x v="0"/>
    <x v="12"/>
  </r>
  <r>
    <x v="0"/>
    <x v="0"/>
    <s v=" Kazakhstan"/>
    <x v="692"/>
    <x v="38"/>
    <s v="Retired"/>
    <x v="0"/>
    <x v="0"/>
    <x v="12"/>
  </r>
  <r>
    <x v="0"/>
    <x v="7"/>
    <s v=" Russia"/>
    <x v="693"/>
    <x v="38"/>
    <s v="Retired"/>
    <x v="0"/>
    <x v="2"/>
    <x v="12"/>
  </r>
  <r>
    <x v="1"/>
    <x v="10"/>
    <s v=" USA"/>
    <x v="694"/>
    <x v="70"/>
    <s v="Retired"/>
    <x v="3"/>
    <x v="0"/>
    <x v="12"/>
  </r>
  <r>
    <x v="0"/>
    <x v="7"/>
    <s v=" Russia"/>
    <x v="695"/>
    <x v="38"/>
    <s v="Retired"/>
    <x v="0"/>
    <x v="0"/>
    <x v="12"/>
  </r>
  <r>
    <x v="1"/>
    <x v="1"/>
    <s v=" USA"/>
    <x v="696"/>
    <x v="48"/>
    <s v="Retired"/>
    <x v="0"/>
    <x v="0"/>
    <x v="12"/>
  </r>
  <r>
    <x v="0"/>
    <x v="7"/>
    <s v=" Russia"/>
    <x v="697"/>
    <x v="52"/>
    <s v="Retired"/>
    <x v="0"/>
    <x v="0"/>
    <x v="12"/>
  </r>
  <r>
    <x v="0"/>
    <x v="0"/>
    <s v=" Kazakhstan"/>
    <x v="698"/>
    <x v="38"/>
    <s v="Retired"/>
    <x v="0"/>
    <x v="0"/>
    <x v="12"/>
  </r>
  <r>
    <x v="0"/>
    <x v="7"/>
    <s v=" Russia"/>
    <x v="699"/>
    <x v="52"/>
    <s v="Retired"/>
    <x v="0"/>
    <x v="0"/>
    <x v="12"/>
  </r>
  <r>
    <x v="1"/>
    <x v="3"/>
    <s v=" USA"/>
    <x v="699"/>
    <x v="59"/>
    <s v="Retired"/>
    <x v="2"/>
    <x v="0"/>
    <x v="12"/>
  </r>
  <r>
    <x v="0"/>
    <x v="5"/>
    <s v=" Russia"/>
    <x v="700"/>
    <x v="78"/>
    <s v="Retired"/>
    <x v="0"/>
    <x v="0"/>
    <x v="12"/>
  </r>
  <r>
    <x v="0"/>
    <x v="0"/>
    <s v=" Kazakhstan"/>
    <x v="701"/>
    <x v="64"/>
    <s v="Retired"/>
    <x v="0"/>
    <x v="1"/>
    <x v="12"/>
  </r>
  <r>
    <x v="0"/>
    <x v="7"/>
    <s v=" Russia"/>
    <x v="702"/>
    <x v="38"/>
    <s v="Retired"/>
    <x v="0"/>
    <x v="0"/>
    <x v="12"/>
  </r>
  <r>
    <x v="0"/>
    <x v="0"/>
    <s v=" Kazakhstan"/>
    <x v="703"/>
    <x v="38"/>
    <s v="Retired"/>
    <x v="0"/>
    <x v="0"/>
    <x v="12"/>
  </r>
  <r>
    <x v="0"/>
    <x v="0"/>
    <s v=" Kazakhstan"/>
    <x v="704"/>
    <x v="38"/>
    <s v="Retired"/>
    <x v="0"/>
    <x v="0"/>
    <x v="12"/>
  </r>
  <r>
    <x v="4"/>
    <x v="11"/>
    <s v=" Australia"/>
    <x v="705"/>
    <x v="76"/>
    <s v="Retired"/>
    <x v="0"/>
    <x v="1"/>
    <x v="12"/>
  </r>
  <r>
    <x v="0"/>
    <x v="0"/>
    <s v=" Kazakhstan"/>
    <x v="705"/>
    <x v="77"/>
    <s v="Retired"/>
    <x v="0"/>
    <x v="1"/>
    <x v="12"/>
  </r>
  <r>
    <x v="0"/>
    <x v="7"/>
    <s v=" Russia"/>
    <x v="706"/>
    <x v="38"/>
    <s v="Retired"/>
    <x v="0"/>
    <x v="0"/>
    <x v="12"/>
  </r>
  <r>
    <x v="1"/>
    <x v="10"/>
    <s v=" USA"/>
    <x v="707"/>
    <x v="70"/>
    <s v="Retired"/>
    <x v="3"/>
    <x v="0"/>
    <x v="12"/>
  </r>
  <r>
    <x v="0"/>
    <x v="7"/>
    <s v=" Russia"/>
    <x v="708"/>
    <x v="38"/>
    <s v="Retired"/>
    <x v="0"/>
    <x v="0"/>
    <x v="12"/>
  </r>
  <r>
    <x v="0"/>
    <x v="0"/>
    <s v=" Kazakhstan"/>
    <x v="708"/>
    <x v="51"/>
    <s v="Retired"/>
    <x v="0"/>
    <x v="0"/>
    <x v="12"/>
  </r>
  <r>
    <x v="0"/>
    <x v="7"/>
    <s v=" Russia"/>
    <x v="709"/>
    <x v="52"/>
    <s v="Retired"/>
    <x v="0"/>
    <x v="1"/>
    <x v="12"/>
  </r>
  <r>
    <x v="0"/>
    <x v="0"/>
    <s v=" Kazakhstan"/>
    <x v="710"/>
    <x v="79"/>
    <s v="Retired"/>
    <x v="0"/>
    <x v="0"/>
    <x v="12"/>
  </r>
  <r>
    <x v="0"/>
    <x v="0"/>
    <s v=" Kazakhstan"/>
    <x v="711"/>
    <x v="64"/>
    <s v="Retired"/>
    <x v="0"/>
    <x v="0"/>
    <x v="12"/>
  </r>
  <r>
    <x v="1"/>
    <x v="1"/>
    <s v=" USA"/>
    <x v="712"/>
    <x v="68"/>
    <s v="Retired"/>
    <x v="0"/>
    <x v="0"/>
    <x v="12"/>
  </r>
  <r>
    <x v="0"/>
    <x v="7"/>
    <s v=" Russia"/>
    <x v="713"/>
    <x v="66"/>
    <s v="Retired"/>
    <x v="0"/>
    <x v="0"/>
    <x v="12"/>
  </r>
  <r>
    <x v="0"/>
    <x v="0"/>
    <s v=" Kazakhstan"/>
    <x v="714"/>
    <x v="38"/>
    <s v="Retired"/>
    <x v="0"/>
    <x v="0"/>
    <x v="12"/>
  </r>
  <r>
    <x v="0"/>
    <x v="7"/>
    <s v=" Russia"/>
    <x v="715"/>
    <x v="38"/>
    <s v="Retired"/>
    <x v="0"/>
    <x v="0"/>
    <x v="12"/>
  </r>
  <r>
    <x v="0"/>
    <x v="7"/>
    <s v=" Russia"/>
    <x v="716"/>
    <x v="52"/>
    <s v="Retired"/>
    <x v="0"/>
    <x v="0"/>
    <x v="12"/>
  </r>
  <r>
    <x v="1"/>
    <x v="3"/>
    <s v=" USA"/>
    <x v="717"/>
    <x v="80"/>
    <s v="Retired"/>
    <x v="0"/>
    <x v="0"/>
    <x v="12"/>
  </r>
  <r>
    <x v="0"/>
    <x v="0"/>
    <s v=" Kazakhstan"/>
    <x v="718"/>
    <x v="38"/>
    <s v="Retired"/>
    <x v="0"/>
    <x v="0"/>
    <x v="12"/>
  </r>
  <r>
    <x v="0"/>
    <x v="7"/>
    <s v=" Russia"/>
    <x v="719"/>
    <x v="38"/>
    <s v="Retired"/>
    <x v="0"/>
    <x v="0"/>
    <x v="12"/>
  </r>
  <r>
    <x v="0"/>
    <x v="0"/>
    <s v=" Kazakhstan"/>
    <x v="720"/>
    <x v="60"/>
    <s v="Retired"/>
    <x v="0"/>
    <x v="0"/>
    <x v="12"/>
  </r>
  <r>
    <x v="0"/>
    <x v="0"/>
    <s v=" Kazakhstan"/>
    <x v="721"/>
    <x v="38"/>
    <s v="Retired"/>
    <x v="0"/>
    <x v="0"/>
    <x v="12"/>
  </r>
  <r>
    <x v="1"/>
    <x v="8"/>
    <s v=" Japan"/>
    <x v="722"/>
    <x v="61"/>
    <s v="Retired"/>
    <x v="0"/>
    <x v="1"/>
    <x v="12"/>
  </r>
  <r>
    <x v="0"/>
    <x v="0"/>
    <s v=" Kazakhstan"/>
    <x v="723"/>
    <x v="64"/>
    <s v="Retired"/>
    <x v="0"/>
    <x v="0"/>
    <x v="12"/>
  </r>
  <r>
    <x v="0"/>
    <x v="7"/>
    <s v=" Russia"/>
    <x v="724"/>
    <x v="38"/>
    <s v="Retired"/>
    <x v="0"/>
    <x v="0"/>
    <x v="12"/>
  </r>
  <r>
    <x v="0"/>
    <x v="7"/>
    <s v=" Russia"/>
    <x v="725"/>
    <x v="45"/>
    <s v="Retired"/>
    <x v="0"/>
    <x v="0"/>
    <x v="12"/>
  </r>
  <r>
    <x v="0"/>
    <x v="0"/>
    <s v=" Kazakhstan"/>
    <x v="726"/>
    <x v="63"/>
    <s v="Retired"/>
    <x v="0"/>
    <x v="0"/>
    <x v="12"/>
  </r>
  <r>
    <x v="0"/>
    <x v="0"/>
    <s v=" Kazakhstan"/>
    <x v="727"/>
    <x v="63"/>
    <s v="Retired"/>
    <x v="0"/>
    <x v="0"/>
    <x v="12"/>
  </r>
  <r>
    <x v="0"/>
    <x v="0"/>
    <s v=" Kazakhstan"/>
    <x v="728"/>
    <x v="63"/>
    <s v="Retired"/>
    <x v="0"/>
    <x v="0"/>
    <x v="12"/>
  </r>
  <r>
    <x v="0"/>
    <x v="5"/>
    <s v=" Russia"/>
    <x v="729"/>
    <x v="52"/>
    <s v="Retired"/>
    <x v="0"/>
    <x v="0"/>
    <x v="12"/>
  </r>
  <r>
    <x v="0"/>
    <x v="7"/>
    <s v=" Russia"/>
    <x v="730"/>
    <x v="38"/>
    <s v="Retired"/>
    <x v="0"/>
    <x v="0"/>
    <x v="12"/>
  </r>
  <r>
    <x v="0"/>
    <x v="7"/>
    <s v=" Russia"/>
    <x v="731"/>
    <x v="52"/>
    <s v="Retired"/>
    <x v="0"/>
    <x v="0"/>
    <x v="12"/>
  </r>
  <r>
    <x v="0"/>
    <x v="7"/>
    <s v=" Russia"/>
    <x v="732"/>
    <x v="66"/>
    <s v="Retired"/>
    <x v="0"/>
    <x v="0"/>
    <x v="12"/>
  </r>
  <r>
    <x v="0"/>
    <x v="0"/>
    <s v=" Kazakhstan"/>
    <x v="733"/>
    <x v="64"/>
    <s v="Retired"/>
    <x v="0"/>
    <x v="1"/>
    <x v="12"/>
  </r>
  <r>
    <x v="0"/>
    <x v="0"/>
    <s v=" Kazakhstan"/>
    <x v="734"/>
    <x v="38"/>
    <s v="Retired"/>
    <x v="0"/>
    <x v="0"/>
    <x v="12"/>
  </r>
  <r>
    <x v="0"/>
    <x v="5"/>
    <s v=" Russia"/>
    <x v="734"/>
    <x v="52"/>
    <s v="Retired"/>
    <x v="0"/>
    <x v="0"/>
    <x v="12"/>
  </r>
  <r>
    <x v="1"/>
    <x v="3"/>
    <s v=" USA"/>
    <x v="734"/>
    <x v="80"/>
    <s v="Retired"/>
    <x v="0"/>
    <x v="0"/>
    <x v="12"/>
  </r>
  <r>
    <x v="0"/>
    <x v="0"/>
    <s v=" Kazakhstan"/>
    <x v="735"/>
    <x v="79"/>
    <s v="Retired"/>
    <x v="0"/>
    <x v="0"/>
    <x v="12"/>
  </r>
  <r>
    <x v="0"/>
    <x v="7"/>
    <s v=" Russia"/>
    <x v="736"/>
    <x v="52"/>
    <s v="Retired"/>
    <x v="0"/>
    <x v="0"/>
    <x v="12"/>
  </r>
  <r>
    <x v="0"/>
    <x v="7"/>
    <s v=" Russia"/>
    <x v="737"/>
    <x v="38"/>
    <s v="Retired"/>
    <x v="0"/>
    <x v="0"/>
    <x v="12"/>
  </r>
  <r>
    <x v="1"/>
    <x v="10"/>
    <s v=" USA"/>
    <x v="738"/>
    <x v="70"/>
    <s v="Retired"/>
    <x v="3"/>
    <x v="0"/>
    <x v="12"/>
  </r>
  <r>
    <x v="0"/>
    <x v="0"/>
    <s v=" Kazakhstan"/>
    <x v="739"/>
    <x v="38"/>
    <s v="Retired"/>
    <x v="0"/>
    <x v="0"/>
    <x v="12"/>
  </r>
  <r>
    <x v="5"/>
    <x v="12"/>
    <s v=" China"/>
    <x v="740"/>
    <x v="81"/>
    <s v="Retired"/>
    <x v="0"/>
    <x v="1"/>
    <x v="12"/>
  </r>
  <r>
    <x v="0"/>
    <x v="7"/>
    <s v=" Russia"/>
    <x v="741"/>
    <x v="52"/>
    <s v="Retired"/>
    <x v="0"/>
    <x v="0"/>
    <x v="12"/>
  </r>
  <r>
    <x v="0"/>
    <x v="7"/>
    <s v=" Russia"/>
    <x v="741"/>
    <x v="66"/>
    <s v="Retired"/>
    <x v="0"/>
    <x v="0"/>
    <x v="12"/>
  </r>
  <r>
    <x v="0"/>
    <x v="0"/>
    <s v=" Kazakhstan"/>
    <x v="742"/>
    <x v="64"/>
    <s v="Retired"/>
    <x v="0"/>
    <x v="1"/>
    <x v="12"/>
  </r>
  <r>
    <x v="0"/>
    <x v="7"/>
    <s v=" Russia"/>
    <x v="743"/>
    <x v="38"/>
    <s v="Retired"/>
    <x v="0"/>
    <x v="0"/>
    <x v="12"/>
  </r>
  <r>
    <x v="0"/>
    <x v="7"/>
    <s v=" Russia"/>
    <x v="744"/>
    <x v="52"/>
    <s v="Retired"/>
    <x v="0"/>
    <x v="0"/>
    <x v="12"/>
  </r>
  <r>
    <x v="0"/>
    <x v="7"/>
    <s v=" Russia"/>
    <x v="745"/>
    <x v="66"/>
    <s v="Retired"/>
    <x v="0"/>
    <x v="0"/>
    <x v="12"/>
  </r>
  <r>
    <x v="0"/>
    <x v="0"/>
    <s v=" Kazakhstan"/>
    <x v="746"/>
    <x v="79"/>
    <s v="Retired"/>
    <x v="0"/>
    <x v="0"/>
    <x v="12"/>
  </r>
  <r>
    <x v="0"/>
    <x v="7"/>
    <s v=" Russia"/>
    <x v="746"/>
    <x v="38"/>
    <s v="Retired"/>
    <x v="0"/>
    <x v="0"/>
    <x v="12"/>
  </r>
  <r>
    <x v="0"/>
    <x v="5"/>
    <s v=" Russia"/>
    <x v="747"/>
    <x v="52"/>
    <s v="Retired"/>
    <x v="0"/>
    <x v="0"/>
    <x v="12"/>
  </r>
  <r>
    <x v="0"/>
    <x v="7"/>
    <s v=" Russia"/>
    <x v="748"/>
    <x v="66"/>
    <s v="Retired"/>
    <x v="0"/>
    <x v="1"/>
    <x v="12"/>
  </r>
  <r>
    <x v="0"/>
    <x v="0"/>
    <s v=" Kazakhstan"/>
    <x v="749"/>
    <x v="38"/>
    <s v="Retired"/>
    <x v="0"/>
    <x v="0"/>
    <x v="13"/>
  </r>
  <r>
    <x v="1"/>
    <x v="3"/>
    <s v=" USA"/>
    <x v="750"/>
    <x v="80"/>
    <s v="Retired"/>
    <x v="0"/>
    <x v="0"/>
    <x v="13"/>
  </r>
  <r>
    <x v="0"/>
    <x v="7"/>
    <s v=" Russia"/>
    <x v="751"/>
    <x v="52"/>
    <s v="Retired"/>
    <x v="0"/>
    <x v="0"/>
    <x v="13"/>
  </r>
  <r>
    <x v="0"/>
    <x v="5"/>
    <s v=" Russia"/>
    <x v="752"/>
    <x v="52"/>
    <s v="Retired"/>
    <x v="0"/>
    <x v="0"/>
    <x v="13"/>
  </r>
  <r>
    <x v="0"/>
    <x v="7"/>
    <s v=" Russia"/>
    <x v="753"/>
    <x v="52"/>
    <s v="Retired"/>
    <x v="0"/>
    <x v="0"/>
    <x v="13"/>
  </r>
  <r>
    <x v="0"/>
    <x v="7"/>
    <s v=" Russia"/>
    <x v="754"/>
    <x v="38"/>
    <s v="Retired"/>
    <x v="0"/>
    <x v="0"/>
    <x v="13"/>
  </r>
  <r>
    <x v="0"/>
    <x v="7"/>
    <s v=" Russia"/>
    <x v="755"/>
    <x v="52"/>
    <s v="Retired"/>
    <x v="0"/>
    <x v="1"/>
    <x v="13"/>
  </r>
  <r>
    <x v="0"/>
    <x v="0"/>
    <s v=" Kazakhstan"/>
    <x v="756"/>
    <x v="64"/>
    <s v="Retired"/>
    <x v="0"/>
    <x v="1"/>
    <x v="13"/>
  </r>
  <r>
    <x v="0"/>
    <x v="7"/>
    <s v=" Russia"/>
    <x v="757"/>
    <x v="38"/>
    <s v="Retired"/>
    <x v="0"/>
    <x v="0"/>
    <x v="13"/>
  </r>
  <r>
    <x v="1"/>
    <x v="8"/>
    <s v=" Japan"/>
    <x v="758"/>
    <x v="61"/>
    <s v="Retired"/>
    <x v="0"/>
    <x v="0"/>
    <x v="13"/>
  </r>
  <r>
    <x v="0"/>
    <x v="7"/>
    <s v=" Russia"/>
    <x v="759"/>
    <x v="51"/>
    <s v="Retired"/>
    <x v="0"/>
    <x v="0"/>
    <x v="13"/>
  </r>
  <r>
    <x v="0"/>
    <x v="7"/>
    <s v=" Russia"/>
    <x v="760"/>
    <x v="52"/>
    <s v="Retired"/>
    <x v="0"/>
    <x v="0"/>
    <x v="13"/>
  </r>
  <r>
    <x v="0"/>
    <x v="7"/>
    <s v=" Russia"/>
    <x v="761"/>
    <x v="38"/>
    <s v="Retired"/>
    <x v="0"/>
    <x v="0"/>
    <x v="13"/>
  </r>
  <r>
    <x v="2"/>
    <x v="13"/>
    <s v=" French Guiana"/>
    <x v="762"/>
    <x v="82"/>
    <s v="Retired"/>
    <x v="0"/>
    <x v="0"/>
    <x v="13"/>
  </r>
  <r>
    <x v="0"/>
    <x v="7"/>
    <s v=" Russia"/>
    <x v="763"/>
    <x v="38"/>
    <s v="Retired"/>
    <x v="0"/>
    <x v="0"/>
    <x v="13"/>
  </r>
  <r>
    <x v="0"/>
    <x v="7"/>
    <s v=" Russia"/>
    <x v="764"/>
    <x v="45"/>
    <s v="Retired"/>
    <x v="0"/>
    <x v="2"/>
    <x v="13"/>
  </r>
  <r>
    <x v="0"/>
    <x v="7"/>
    <s v=" Russia"/>
    <x v="765"/>
    <x v="52"/>
    <s v="Retired"/>
    <x v="0"/>
    <x v="0"/>
    <x v="13"/>
  </r>
  <r>
    <x v="0"/>
    <x v="7"/>
    <s v=" Russia"/>
    <x v="766"/>
    <x v="38"/>
    <s v="Retired"/>
    <x v="0"/>
    <x v="0"/>
    <x v="13"/>
  </r>
  <r>
    <x v="0"/>
    <x v="7"/>
    <s v=" Russia"/>
    <x v="767"/>
    <x v="38"/>
    <s v="Retired"/>
    <x v="0"/>
    <x v="0"/>
    <x v="13"/>
  </r>
  <r>
    <x v="0"/>
    <x v="7"/>
    <s v=" Russia"/>
    <x v="768"/>
    <x v="66"/>
    <s v="Retired"/>
    <x v="0"/>
    <x v="0"/>
    <x v="13"/>
  </r>
  <r>
    <x v="0"/>
    <x v="0"/>
    <s v=" Kazakhstan"/>
    <x v="769"/>
    <x v="38"/>
    <s v="Retired"/>
    <x v="0"/>
    <x v="0"/>
    <x v="13"/>
  </r>
  <r>
    <x v="1"/>
    <x v="1"/>
    <s v=" USA"/>
    <x v="769"/>
    <x v="48"/>
    <s v="Retired"/>
    <x v="0"/>
    <x v="0"/>
    <x v="13"/>
  </r>
  <r>
    <x v="0"/>
    <x v="7"/>
    <s v=" Russia"/>
    <x v="770"/>
    <x v="66"/>
    <s v="Retired"/>
    <x v="0"/>
    <x v="0"/>
    <x v="13"/>
  </r>
  <r>
    <x v="1"/>
    <x v="10"/>
    <s v=" USA"/>
    <x v="770"/>
    <x v="70"/>
    <s v="Retired"/>
    <x v="3"/>
    <x v="0"/>
    <x v="13"/>
  </r>
  <r>
    <x v="0"/>
    <x v="7"/>
    <s v=" Russia"/>
    <x v="771"/>
    <x v="38"/>
    <s v="Retired"/>
    <x v="0"/>
    <x v="0"/>
    <x v="13"/>
  </r>
  <r>
    <x v="1"/>
    <x v="3"/>
    <s v=" USA"/>
    <x v="771"/>
    <x v="80"/>
    <s v="Retired"/>
    <x v="0"/>
    <x v="0"/>
    <x v="13"/>
  </r>
  <r>
    <x v="0"/>
    <x v="7"/>
    <s v=" Russia"/>
    <x v="772"/>
    <x v="52"/>
    <s v="Retired"/>
    <x v="0"/>
    <x v="0"/>
    <x v="13"/>
  </r>
  <r>
    <x v="5"/>
    <x v="12"/>
    <s v=" China"/>
    <x v="773"/>
    <x v="81"/>
    <s v="Retired"/>
    <x v="0"/>
    <x v="0"/>
    <x v="13"/>
  </r>
  <r>
    <x v="0"/>
    <x v="5"/>
    <s v=" Russia"/>
    <x v="773"/>
    <x v="52"/>
    <s v="Retired"/>
    <x v="0"/>
    <x v="0"/>
    <x v="13"/>
  </r>
  <r>
    <x v="0"/>
    <x v="7"/>
    <s v=" Russia"/>
    <x v="774"/>
    <x v="66"/>
    <s v="Retired"/>
    <x v="0"/>
    <x v="0"/>
    <x v="13"/>
  </r>
  <r>
    <x v="0"/>
    <x v="7"/>
    <s v=" Russia"/>
    <x v="775"/>
    <x v="45"/>
    <s v="Retired"/>
    <x v="0"/>
    <x v="0"/>
    <x v="13"/>
  </r>
  <r>
    <x v="0"/>
    <x v="7"/>
    <s v=" Russia"/>
    <x v="776"/>
    <x v="38"/>
    <s v="Retired"/>
    <x v="0"/>
    <x v="0"/>
    <x v="13"/>
  </r>
  <r>
    <x v="0"/>
    <x v="0"/>
    <s v=" Kazakhstan"/>
    <x v="777"/>
    <x v="38"/>
    <s v="Retired"/>
    <x v="0"/>
    <x v="0"/>
    <x v="13"/>
  </r>
  <r>
    <x v="0"/>
    <x v="7"/>
    <s v=" Russia"/>
    <x v="778"/>
    <x v="52"/>
    <s v="Retired"/>
    <x v="0"/>
    <x v="1"/>
    <x v="13"/>
  </r>
  <r>
    <x v="0"/>
    <x v="0"/>
    <s v=" Kazakhstan"/>
    <x v="779"/>
    <x v="63"/>
    <s v="Retired"/>
    <x v="0"/>
    <x v="0"/>
    <x v="13"/>
  </r>
  <r>
    <x v="0"/>
    <x v="0"/>
    <s v=" Kazakhstan"/>
    <x v="780"/>
    <x v="38"/>
    <s v="Retired"/>
    <x v="0"/>
    <x v="0"/>
    <x v="13"/>
  </r>
  <r>
    <x v="4"/>
    <x v="11"/>
    <s v=" Australia"/>
    <x v="781"/>
    <x v="76"/>
    <s v="Retired"/>
    <x v="0"/>
    <x v="1"/>
    <x v="13"/>
  </r>
  <r>
    <x v="0"/>
    <x v="5"/>
    <s v=" Russia"/>
    <x v="781"/>
    <x v="52"/>
    <s v="Retired"/>
    <x v="0"/>
    <x v="0"/>
    <x v="13"/>
  </r>
  <r>
    <x v="0"/>
    <x v="7"/>
    <s v=" Russia"/>
    <x v="782"/>
    <x v="52"/>
    <s v="Retired"/>
    <x v="0"/>
    <x v="0"/>
    <x v="13"/>
  </r>
  <r>
    <x v="0"/>
    <x v="7"/>
    <s v=" Russia"/>
    <x v="783"/>
    <x v="38"/>
    <s v="Retired"/>
    <x v="0"/>
    <x v="0"/>
    <x v="13"/>
  </r>
  <r>
    <x v="1"/>
    <x v="1"/>
    <s v=" USA"/>
    <x v="784"/>
    <x v="72"/>
    <s v="Retired"/>
    <x v="0"/>
    <x v="0"/>
    <x v="13"/>
  </r>
  <r>
    <x v="0"/>
    <x v="7"/>
    <s v=" Russia"/>
    <x v="785"/>
    <x v="45"/>
    <s v="Retired"/>
    <x v="0"/>
    <x v="0"/>
    <x v="13"/>
  </r>
  <r>
    <x v="1"/>
    <x v="3"/>
    <s v=" USA"/>
    <x v="786"/>
    <x v="80"/>
    <s v="Retired"/>
    <x v="0"/>
    <x v="0"/>
    <x v="13"/>
  </r>
  <r>
    <x v="0"/>
    <x v="7"/>
    <s v=" Russia"/>
    <x v="787"/>
    <x v="51"/>
    <s v="Retired"/>
    <x v="0"/>
    <x v="0"/>
    <x v="13"/>
  </r>
  <r>
    <x v="0"/>
    <x v="0"/>
    <s v=" Kazakhstan"/>
    <x v="787"/>
    <x v="38"/>
    <s v="Retired"/>
    <x v="0"/>
    <x v="0"/>
    <x v="13"/>
  </r>
  <r>
    <x v="0"/>
    <x v="7"/>
    <s v=" Russia"/>
    <x v="788"/>
    <x v="52"/>
    <s v="Retired"/>
    <x v="0"/>
    <x v="0"/>
    <x v="13"/>
  </r>
  <r>
    <x v="0"/>
    <x v="7"/>
    <s v=" Russia"/>
    <x v="788"/>
    <x v="66"/>
    <s v="Retired"/>
    <x v="0"/>
    <x v="1"/>
    <x v="13"/>
  </r>
  <r>
    <x v="0"/>
    <x v="0"/>
    <s v=" Kazakhstan"/>
    <x v="789"/>
    <x v="38"/>
    <s v="Retired"/>
    <x v="0"/>
    <x v="0"/>
    <x v="13"/>
  </r>
  <r>
    <x v="0"/>
    <x v="7"/>
    <s v=" Russia"/>
    <x v="790"/>
    <x v="38"/>
    <s v="Retired"/>
    <x v="0"/>
    <x v="0"/>
    <x v="13"/>
  </r>
  <r>
    <x v="0"/>
    <x v="7"/>
    <s v=" Russia"/>
    <x v="791"/>
    <x v="38"/>
    <s v="Retired"/>
    <x v="0"/>
    <x v="1"/>
    <x v="13"/>
  </r>
  <r>
    <x v="0"/>
    <x v="0"/>
    <s v=" Kazakhstan"/>
    <x v="792"/>
    <x v="60"/>
    <s v="Retired"/>
    <x v="0"/>
    <x v="0"/>
    <x v="13"/>
  </r>
  <r>
    <x v="0"/>
    <x v="5"/>
    <s v=" Russia"/>
    <x v="793"/>
    <x v="78"/>
    <s v="Retired"/>
    <x v="0"/>
    <x v="0"/>
    <x v="13"/>
  </r>
  <r>
    <x v="0"/>
    <x v="5"/>
    <s v=" Russia"/>
    <x v="794"/>
    <x v="52"/>
    <s v="Retired"/>
    <x v="0"/>
    <x v="0"/>
    <x v="13"/>
  </r>
  <r>
    <x v="0"/>
    <x v="7"/>
    <s v=" Russia"/>
    <x v="794"/>
    <x v="38"/>
    <s v="Retired"/>
    <x v="0"/>
    <x v="0"/>
    <x v="13"/>
  </r>
  <r>
    <x v="0"/>
    <x v="7"/>
    <s v=" Russia"/>
    <x v="795"/>
    <x v="52"/>
    <s v="Retired"/>
    <x v="0"/>
    <x v="0"/>
    <x v="13"/>
  </r>
  <r>
    <x v="0"/>
    <x v="0"/>
    <s v=" Kazakhstan"/>
    <x v="796"/>
    <x v="83"/>
    <s v="Retired"/>
    <x v="0"/>
    <x v="0"/>
    <x v="13"/>
  </r>
  <r>
    <x v="1"/>
    <x v="3"/>
    <s v=" USA"/>
    <x v="797"/>
    <x v="80"/>
    <s v="Retired"/>
    <x v="0"/>
    <x v="0"/>
    <x v="13"/>
  </r>
  <r>
    <x v="0"/>
    <x v="7"/>
    <s v=" Russia"/>
    <x v="798"/>
    <x v="52"/>
    <s v="Retired"/>
    <x v="0"/>
    <x v="0"/>
    <x v="13"/>
  </r>
  <r>
    <x v="0"/>
    <x v="7"/>
    <s v=" Russia"/>
    <x v="799"/>
    <x v="66"/>
    <s v="Retired"/>
    <x v="0"/>
    <x v="2"/>
    <x v="13"/>
  </r>
  <r>
    <x v="0"/>
    <x v="0"/>
    <s v=" Kazakhstan"/>
    <x v="800"/>
    <x v="83"/>
    <s v="Retired"/>
    <x v="0"/>
    <x v="2"/>
    <x v="13"/>
  </r>
  <r>
    <x v="0"/>
    <x v="0"/>
    <s v=" Kazakhstan"/>
    <x v="801"/>
    <x v="38"/>
    <s v="Retired"/>
    <x v="0"/>
    <x v="0"/>
    <x v="13"/>
  </r>
  <r>
    <x v="1"/>
    <x v="1"/>
    <s v=" USA"/>
    <x v="802"/>
    <x v="72"/>
    <s v="Retired"/>
    <x v="0"/>
    <x v="0"/>
    <x v="13"/>
  </r>
  <r>
    <x v="0"/>
    <x v="7"/>
    <s v=" Russia"/>
    <x v="803"/>
    <x v="38"/>
    <s v="Retired"/>
    <x v="0"/>
    <x v="0"/>
    <x v="13"/>
  </r>
  <r>
    <x v="0"/>
    <x v="0"/>
    <s v=" Kazakhstan"/>
    <x v="804"/>
    <x v="64"/>
    <s v="Retired"/>
    <x v="0"/>
    <x v="0"/>
    <x v="13"/>
  </r>
  <r>
    <x v="0"/>
    <x v="7"/>
    <s v=" Russia"/>
    <x v="805"/>
    <x v="52"/>
    <s v="Retired"/>
    <x v="0"/>
    <x v="0"/>
    <x v="13"/>
  </r>
  <r>
    <x v="0"/>
    <x v="0"/>
    <s v=" Kazakhstan"/>
    <x v="806"/>
    <x v="38"/>
    <s v="Retired"/>
    <x v="0"/>
    <x v="0"/>
    <x v="13"/>
  </r>
  <r>
    <x v="6"/>
    <x v="8"/>
    <s v=" Japan"/>
    <x v="807"/>
    <x v="84"/>
    <s v="Retired"/>
    <x v="0"/>
    <x v="1"/>
    <x v="13"/>
  </r>
  <r>
    <x v="0"/>
    <x v="7"/>
    <s v=" Russia"/>
    <x v="807"/>
    <x v="38"/>
    <s v="Retired"/>
    <x v="0"/>
    <x v="0"/>
    <x v="13"/>
  </r>
  <r>
    <x v="0"/>
    <x v="0"/>
    <s v=" Kazakhstan"/>
    <x v="808"/>
    <x v="60"/>
    <s v="Retired"/>
    <x v="0"/>
    <x v="0"/>
    <x v="13"/>
  </r>
  <r>
    <x v="0"/>
    <x v="7"/>
    <s v=" Russia"/>
    <x v="809"/>
    <x v="51"/>
    <s v="Retired"/>
    <x v="0"/>
    <x v="0"/>
    <x v="13"/>
  </r>
  <r>
    <x v="0"/>
    <x v="0"/>
    <s v=" Kazakhstan"/>
    <x v="810"/>
    <x v="38"/>
    <s v="Retired"/>
    <x v="0"/>
    <x v="0"/>
    <x v="13"/>
  </r>
  <r>
    <x v="0"/>
    <x v="0"/>
    <s v=" Kazakhstan"/>
    <x v="811"/>
    <x v="79"/>
    <s v="Retired"/>
    <x v="0"/>
    <x v="0"/>
    <x v="13"/>
  </r>
  <r>
    <x v="0"/>
    <x v="0"/>
    <s v=" Kazakhstan"/>
    <x v="812"/>
    <x v="38"/>
    <s v="Retired"/>
    <x v="0"/>
    <x v="0"/>
    <x v="13"/>
  </r>
  <r>
    <x v="0"/>
    <x v="7"/>
    <s v=" Russia"/>
    <x v="812"/>
    <x v="52"/>
    <s v="Retired"/>
    <x v="0"/>
    <x v="0"/>
    <x v="13"/>
  </r>
  <r>
    <x v="0"/>
    <x v="0"/>
    <s v=" Kazakhstan"/>
    <x v="813"/>
    <x v="38"/>
    <s v="Retired"/>
    <x v="0"/>
    <x v="0"/>
    <x v="13"/>
  </r>
  <r>
    <x v="0"/>
    <x v="7"/>
    <s v=" Russia"/>
    <x v="814"/>
    <x v="66"/>
    <s v="Retired"/>
    <x v="0"/>
    <x v="0"/>
    <x v="13"/>
  </r>
  <r>
    <x v="0"/>
    <x v="7"/>
    <s v=" Russia"/>
    <x v="815"/>
    <x v="52"/>
    <s v="Retired"/>
    <x v="0"/>
    <x v="0"/>
    <x v="13"/>
  </r>
  <r>
    <x v="0"/>
    <x v="7"/>
    <s v=" Russia"/>
    <x v="816"/>
    <x v="45"/>
    <s v="Retired"/>
    <x v="0"/>
    <x v="0"/>
    <x v="13"/>
  </r>
  <r>
    <x v="0"/>
    <x v="7"/>
    <s v=" Russia"/>
    <x v="817"/>
    <x v="66"/>
    <s v="Retired"/>
    <x v="0"/>
    <x v="0"/>
    <x v="13"/>
  </r>
  <r>
    <x v="0"/>
    <x v="0"/>
    <s v=" Kazakhstan"/>
    <x v="818"/>
    <x v="79"/>
    <s v="Retired"/>
    <x v="0"/>
    <x v="0"/>
    <x v="13"/>
  </r>
  <r>
    <x v="0"/>
    <x v="0"/>
    <s v=" Kazakhstan"/>
    <x v="818"/>
    <x v="64"/>
    <s v="Retired"/>
    <x v="0"/>
    <x v="0"/>
    <x v="13"/>
  </r>
  <r>
    <x v="0"/>
    <x v="0"/>
    <s v=" Kazakhstan"/>
    <x v="819"/>
    <x v="79"/>
    <s v="Retired"/>
    <x v="0"/>
    <x v="0"/>
    <x v="13"/>
  </r>
  <r>
    <x v="1"/>
    <x v="3"/>
    <s v=" USA"/>
    <x v="819"/>
    <x v="80"/>
    <s v="Retired"/>
    <x v="0"/>
    <x v="0"/>
    <x v="13"/>
  </r>
  <r>
    <x v="0"/>
    <x v="0"/>
    <s v=" Kazakhstan"/>
    <x v="820"/>
    <x v="79"/>
    <s v="Retired"/>
    <x v="0"/>
    <x v="0"/>
    <x v="13"/>
  </r>
  <r>
    <x v="0"/>
    <x v="7"/>
    <s v=" Russia"/>
    <x v="820"/>
    <x v="38"/>
    <s v="Retired"/>
    <x v="0"/>
    <x v="0"/>
    <x v="13"/>
  </r>
  <r>
    <x v="7"/>
    <x v="11"/>
    <s v=" Australia"/>
    <x v="821"/>
    <x v="85"/>
    <s v="Retired"/>
    <x v="0"/>
    <x v="1"/>
    <x v="13"/>
  </r>
  <r>
    <x v="1"/>
    <x v="1"/>
    <s v=" USA"/>
    <x v="822"/>
    <x v="86"/>
    <s v="Retired"/>
    <x v="0"/>
    <x v="2"/>
    <x v="13"/>
  </r>
  <r>
    <x v="0"/>
    <x v="0"/>
    <s v=" Kazakhstan"/>
    <x v="823"/>
    <x v="64"/>
    <s v="Retired"/>
    <x v="0"/>
    <x v="0"/>
    <x v="13"/>
  </r>
  <r>
    <x v="0"/>
    <x v="0"/>
    <s v=" Kazakhstan"/>
    <x v="824"/>
    <x v="38"/>
    <s v="Retired"/>
    <x v="0"/>
    <x v="0"/>
    <x v="13"/>
  </r>
  <r>
    <x v="0"/>
    <x v="7"/>
    <s v=" Russia"/>
    <x v="825"/>
    <x v="66"/>
    <s v="Retired"/>
    <x v="0"/>
    <x v="0"/>
    <x v="13"/>
  </r>
  <r>
    <x v="0"/>
    <x v="0"/>
    <s v=" Kazakhstan"/>
    <x v="826"/>
    <x v="87"/>
    <s v="Retired"/>
    <x v="0"/>
    <x v="0"/>
    <x v="13"/>
  </r>
  <r>
    <x v="0"/>
    <x v="7"/>
    <s v=" Russia"/>
    <x v="826"/>
    <x v="52"/>
    <s v="Retired"/>
    <x v="0"/>
    <x v="0"/>
    <x v="13"/>
  </r>
  <r>
    <x v="0"/>
    <x v="7"/>
    <s v=" Russia"/>
    <x v="827"/>
    <x v="51"/>
    <s v="Retired"/>
    <x v="0"/>
    <x v="0"/>
    <x v="13"/>
  </r>
  <r>
    <x v="1"/>
    <x v="1"/>
    <s v=" USA"/>
    <x v="828"/>
    <x v="68"/>
    <s v="Retired"/>
    <x v="0"/>
    <x v="1"/>
    <x v="13"/>
  </r>
  <r>
    <x v="0"/>
    <x v="7"/>
    <s v=" Russia"/>
    <x v="829"/>
    <x v="66"/>
    <s v="Retired"/>
    <x v="0"/>
    <x v="0"/>
    <x v="13"/>
  </r>
  <r>
    <x v="0"/>
    <x v="0"/>
    <s v=" Kazakhstan"/>
    <x v="829"/>
    <x v="64"/>
    <s v="Retired"/>
    <x v="0"/>
    <x v="0"/>
    <x v="13"/>
  </r>
  <r>
    <x v="0"/>
    <x v="7"/>
    <s v=" Russia"/>
    <x v="830"/>
    <x v="38"/>
    <s v="Retired"/>
    <x v="0"/>
    <x v="0"/>
    <x v="13"/>
  </r>
  <r>
    <x v="0"/>
    <x v="7"/>
    <s v=" Russia"/>
    <x v="831"/>
    <x v="38"/>
    <s v="Retired"/>
    <x v="0"/>
    <x v="0"/>
    <x v="13"/>
  </r>
  <r>
    <x v="3"/>
    <x v="9"/>
    <s v=" Kenya"/>
    <x v="832"/>
    <x v="65"/>
    <s v="Retired"/>
    <x v="0"/>
    <x v="0"/>
    <x v="13"/>
  </r>
  <r>
    <x v="2"/>
    <x v="13"/>
    <s v=" French Guiana"/>
    <x v="832"/>
    <x v="82"/>
    <s v="Retired"/>
    <x v="0"/>
    <x v="0"/>
    <x v="13"/>
  </r>
  <r>
    <x v="0"/>
    <x v="7"/>
    <s v=" Russia"/>
    <x v="832"/>
    <x v="66"/>
    <s v="Retired"/>
    <x v="0"/>
    <x v="0"/>
    <x v="13"/>
  </r>
  <r>
    <x v="0"/>
    <x v="0"/>
    <s v=" Kazakhstan"/>
    <x v="833"/>
    <x v="38"/>
    <s v="Retired"/>
    <x v="0"/>
    <x v="0"/>
    <x v="13"/>
  </r>
  <r>
    <x v="0"/>
    <x v="7"/>
    <s v=" Russia"/>
    <x v="834"/>
    <x v="66"/>
    <s v="Retired"/>
    <x v="0"/>
    <x v="0"/>
    <x v="13"/>
  </r>
  <r>
    <x v="0"/>
    <x v="7"/>
    <s v=" Russia"/>
    <x v="835"/>
    <x v="52"/>
    <s v="Retired"/>
    <x v="0"/>
    <x v="0"/>
    <x v="13"/>
  </r>
  <r>
    <x v="0"/>
    <x v="7"/>
    <s v=" Russia"/>
    <x v="835"/>
    <x v="45"/>
    <s v="Retired"/>
    <x v="0"/>
    <x v="0"/>
    <x v="13"/>
  </r>
  <r>
    <x v="0"/>
    <x v="7"/>
    <s v=" Russia"/>
    <x v="836"/>
    <x v="66"/>
    <s v="Retired"/>
    <x v="0"/>
    <x v="1"/>
    <x v="13"/>
  </r>
  <r>
    <x v="0"/>
    <x v="0"/>
    <s v=" Kazakhstan"/>
    <x v="837"/>
    <x v="51"/>
    <s v="Retired"/>
    <x v="0"/>
    <x v="0"/>
    <x v="13"/>
  </r>
  <r>
    <x v="0"/>
    <x v="0"/>
    <s v=" Kazakhstan"/>
    <x v="838"/>
    <x v="38"/>
    <s v="Retired"/>
    <x v="0"/>
    <x v="0"/>
    <x v="14"/>
  </r>
  <r>
    <x v="0"/>
    <x v="7"/>
    <s v=" Russia"/>
    <x v="839"/>
    <x v="52"/>
    <s v="Retired"/>
    <x v="0"/>
    <x v="0"/>
    <x v="14"/>
  </r>
  <r>
    <x v="0"/>
    <x v="7"/>
    <s v=" Russia"/>
    <x v="840"/>
    <x v="45"/>
    <s v="Retired"/>
    <x v="0"/>
    <x v="0"/>
    <x v="14"/>
  </r>
  <r>
    <x v="0"/>
    <x v="0"/>
    <s v=" Kazakhstan"/>
    <x v="841"/>
    <x v="38"/>
    <s v="Retired"/>
    <x v="0"/>
    <x v="0"/>
    <x v="14"/>
  </r>
  <r>
    <x v="1"/>
    <x v="3"/>
    <s v=" USA"/>
    <x v="841"/>
    <x v="80"/>
    <s v="Retired"/>
    <x v="0"/>
    <x v="0"/>
    <x v="14"/>
  </r>
  <r>
    <x v="1"/>
    <x v="1"/>
    <s v=" USA"/>
    <x v="842"/>
    <x v="68"/>
    <s v="Retired"/>
    <x v="0"/>
    <x v="0"/>
    <x v="14"/>
  </r>
  <r>
    <x v="0"/>
    <x v="7"/>
    <s v=" Russia"/>
    <x v="842"/>
    <x v="52"/>
    <s v="Retired"/>
    <x v="0"/>
    <x v="0"/>
    <x v="14"/>
  </r>
  <r>
    <x v="1"/>
    <x v="10"/>
    <s v=" USA"/>
    <x v="843"/>
    <x v="70"/>
    <s v="Retired"/>
    <x v="3"/>
    <x v="0"/>
    <x v="14"/>
  </r>
  <r>
    <x v="0"/>
    <x v="7"/>
    <s v=" Russia"/>
    <x v="844"/>
    <x v="66"/>
    <s v="Retired"/>
    <x v="0"/>
    <x v="0"/>
    <x v="14"/>
  </r>
  <r>
    <x v="6"/>
    <x v="8"/>
    <s v=" Japan"/>
    <x v="845"/>
    <x v="84"/>
    <s v="Retired"/>
    <x v="0"/>
    <x v="0"/>
    <x v="14"/>
  </r>
  <r>
    <x v="0"/>
    <x v="7"/>
    <s v=" Russia"/>
    <x v="846"/>
    <x v="66"/>
    <s v="Retired"/>
    <x v="0"/>
    <x v="0"/>
    <x v="14"/>
  </r>
  <r>
    <x v="0"/>
    <x v="7"/>
    <s v=" Russia"/>
    <x v="847"/>
    <x v="38"/>
    <s v="Retired"/>
    <x v="0"/>
    <x v="0"/>
    <x v="14"/>
  </r>
  <r>
    <x v="6"/>
    <x v="8"/>
    <s v=" Japan"/>
    <x v="848"/>
    <x v="88"/>
    <s v="Retired"/>
    <x v="0"/>
    <x v="0"/>
    <x v="14"/>
  </r>
  <r>
    <x v="0"/>
    <x v="0"/>
    <s v=" Kazakhstan"/>
    <x v="849"/>
    <x v="79"/>
    <s v="Retired"/>
    <x v="0"/>
    <x v="0"/>
    <x v="14"/>
  </r>
  <r>
    <x v="0"/>
    <x v="0"/>
    <s v=" Kazakhstan"/>
    <x v="850"/>
    <x v="87"/>
    <s v="Retired"/>
    <x v="0"/>
    <x v="0"/>
    <x v="14"/>
  </r>
  <r>
    <x v="0"/>
    <x v="0"/>
    <s v=" Kazakhstan"/>
    <x v="851"/>
    <x v="38"/>
    <s v="Retired"/>
    <x v="0"/>
    <x v="0"/>
    <x v="14"/>
  </r>
  <r>
    <x v="5"/>
    <x v="12"/>
    <s v=" China"/>
    <x v="851"/>
    <x v="81"/>
    <s v="Retired"/>
    <x v="0"/>
    <x v="0"/>
    <x v="14"/>
  </r>
  <r>
    <x v="0"/>
    <x v="0"/>
    <s v=" Kazakhstan"/>
    <x v="852"/>
    <x v="79"/>
    <s v="Retired"/>
    <x v="0"/>
    <x v="0"/>
    <x v="14"/>
  </r>
  <r>
    <x v="0"/>
    <x v="7"/>
    <s v=" Russia"/>
    <x v="853"/>
    <x v="38"/>
    <s v="Retired"/>
    <x v="0"/>
    <x v="1"/>
    <x v="14"/>
  </r>
  <r>
    <x v="0"/>
    <x v="5"/>
    <s v=" Russia"/>
    <x v="853"/>
    <x v="52"/>
    <s v="Retired"/>
    <x v="0"/>
    <x v="1"/>
    <x v="14"/>
  </r>
  <r>
    <x v="0"/>
    <x v="7"/>
    <s v=" Russia"/>
    <x v="854"/>
    <x v="66"/>
    <s v="Retired"/>
    <x v="0"/>
    <x v="0"/>
    <x v="14"/>
  </r>
  <r>
    <x v="1"/>
    <x v="3"/>
    <s v=" USA"/>
    <x v="855"/>
    <x v="89"/>
    <s v="Retired"/>
    <x v="0"/>
    <x v="0"/>
    <x v="14"/>
  </r>
  <r>
    <x v="0"/>
    <x v="7"/>
    <s v=" Russia"/>
    <x v="856"/>
    <x v="66"/>
    <s v="Retired"/>
    <x v="0"/>
    <x v="0"/>
    <x v="14"/>
  </r>
  <r>
    <x v="0"/>
    <x v="7"/>
    <s v=" Russia"/>
    <x v="857"/>
    <x v="38"/>
    <s v="Retired"/>
    <x v="0"/>
    <x v="0"/>
    <x v="14"/>
  </r>
  <r>
    <x v="0"/>
    <x v="0"/>
    <s v=" Kazakhstan"/>
    <x v="858"/>
    <x v="79"/>
    <s v="Retired"/>
    <x v="0"/>
    <x v="0"/>
    <x v="14"/>
  </r>
  <r>
    <x v="0"/>
    <x v="7"/>
    <s v=" Russia"/>
    <x v="859"/>
    <x v="38"/>
    <s v="Retired"/>
    <x v="0"/>
    <x v="0"/>
    <x v="14"/>
  </r>
  <r>
    <x v="0"/>
    <x v="7"/>
    <s v=" Russia"/>
    <x v="860"/>
    <x v="45"/>
    <s v="Retired"/>
    <x v="0"/>
    <x v="0"/>
    <x v="14"/>
  </r>
  <r>
    <x v="0"/>
    <x v="7"/>
    <s v=" Russia"/>
    <x v="861"/>
    <x v="38"/>
    <s v="Retired"/>
    <x v="0"/>
    <x v="0"/>
    <x v="14"/>
  </r>
  <r>
    <x v="2"/>
    <x v="13"/>
    <s v=" French Guiana"/>
    <x v="862"/>
    <x v="82"/>
    <s v="Retired"/>
    <x v="0"/>
    <x v="0"/>
    <x v="14"/>
  </r>
  <r>
    <x v="0"/>
    <x v="7"/>
    <s v=" Russia"/>
    <x v="863"/>
    <x v="45"/>
    <s v="Retired"/>
    <x v="0"/>
    <x v="0"/>
    <x v="14"/>
  </r>
  <r>
    <x v="0"/>
    <x v="0"/>
    <s v=" Kazakhstan"/>
    <x v="864"/>
    <x v="75"/>
    <s v="Retired"/>
    <x v="0"/>
    <x v="0"/>
    <x v="14"/>
  </r>
  <r>
    <x v="0"/>
    <x v="5"/>
    <s v=" Russia"/>
    <x v="865"/>
    <x v="78"/>
    <s v="Retired"/>
    <x v="0"/>
    <x v="0"/>
    <x v="14"/>
  </r>
  <r>
    <x v="1"/>
    <x v="3"/>
    <s v=" USA"/>
    <x v="865"/>
    <x v="80"/>
    <s v="Retired"/>
    <x v="0"/>
    <x v="0"/>
    <x v="14"/>
  </r>
  <r>
    <x v="0"/>
    <x v="0"/>
    <s v=" Kazakhstan"/>
    <x v="865"/>
    <x v="63"/>
    <s v="Retired"/>
    <x v="0"/>
    <x v="0"/>
    <x v="14"/>
  </r>
  <r>
    <x v="3"/>
    <x v="9"/>
    <s v=" Kenya"/>
    <x v="866"/>
    <x v="65"/>
    <s v="Retired"/>
    <x v="0"/>
    <x v="0"/>
    <x v="14"/>
  </r>
  <r>
    <x v="0"/>
    <x v="7"/>
    <s v=" Russia"/>
    <x v="866"/>
    <x v="52"/>
    <s v="Retired"/>
    <x v="0"/>
    <x v="0"/>
    <x v="14"/>
  </r>
  <r>
    <x v="0"/>
    <x v="7"/>
    <s v=" Russia"/>
    <x v="867"/>
    <x v="66"/>
    <s v="Retired"/>
    <x v="0"/>
    <x v="0"/>
    <x v="14"/>
  </r>
  <r>
    <x v="1"/>
    <x v="1"/>
    <s v=" USA"/>
    <x v="868"/>
    <x v="86"/>
    <s v="Retired"/>
    <x v="0"/>
    <x v="0"/>
    <x v="14"/>
  </r>
  <r>
    <x v="0"/>
    <x v="0"/>
    <s v=" Kazakhstan"/>
    <x v="869"/>
    <x v="38"/>
    <s v="Retired"/>
    <x v="0"/>
    <x v="0"/>
    <x v="14"/>
  </r>
  <r>
    <x v="0"/>
    <x v="7"/>
    <s v=" Russia"/>
    <x v="870"/>
    <x v="66"/>
    <s v="Retired"/>
    <x v="0"/>
    <x v="0"/>
    <x v="14"/>
  </r>
  <r>
    <x v="1"/>
    <x v="1"/>
    <s v=" USA"/>
    <x v="871"/>
    <x v="68"/>
    <s v="Retired"/>
    <x v="0"/>
    <x v="1"/>
    <x v="14"/>
  </r>
  <r>
    <x v="0"/>
    <x v="0"/>
    <s v=" Kazakhstan"/>
    <x v="872"/>
    <x v="64"/>
    <s v="Retired"/>
    <x v="0"/>
    <x v="0"/>
    <x v="14"/>
  </r>
  <r>
    <x v="0"/>
    <x v="0"/>
    <s v=" Kazakhstan"/>
    <x v="873"/>
    <x v="38"/>
    <s v="Retired"/>
    <x v="0"/>
    <x v="0"/>
    <x v="14"/>
  </r>
  <r>
    <x v="0"/>
    <x v="7"/>
    <s v=" Russia"/>
    <x v="874"/>
    <x v="52"/>
    <s v="Retired"/>
    <x v="0"/>
    <x v="0"/>
    <x v="14"/>
  </r>
  <r>
    <x v="0"/>
    <x v="0"/>
    <s v=" Kazakhstan"/>
    <x v="874"/>
    <x v="64"/>
    <s v="Retired"/>
    <x v="0"/>
    <x v="0"/>
    <x v="14"/>
  </r>
  <r>
    <x v="0"/>
    <x v="7"/>
    <s v=" Russia"/>
    <x v="875"/>
    <x v="66"/>
    <s v="Retired"/>
    <x v="0"/>
    <x v="0"/>
    <x v="14"/>
  </r>
  <r>
    <x v="0"/>
    <x v="7"/>
    <s v=" Russia"/>
    <x v="876"/>
    <x v="52"/>
    <s v="Retired"/>
    <x v="0"/>
    <x v="0"/>
    <x v="14"/>
  </r>
  <r>
    <x v="0"/>
    <x v="7"/>
    <s v=" Russia"/>
    <x v="877"/>
    <x v="38"/>
    <s v="Retired"/>
    <x v="0"/>
    <x v="0"/>
    <x v="14"/>
  </r>
  <r>
    <x v="0"/>
    <x v="0"/>
    <s v=" Kazakhstan"/>
    <x v="877"/>
    <x v="64"/>
    <s v="Retired"/>
    <x v="0"/>
    <x v="0"/>
    <x v="14"/>
  </r>
  <r>
    <x v="0"/>
    <x v="7"/>
    <s v=" Russia"/>
    <x v="878"/>
    <x v="66"/>
    <s v="Retired"/>
    <x v="0"/>
    <x v="0"/>
    <x v="14"/>
  </r>
  <r>
    <x v="1"/>
    <x v="1"/>
    <s v=" USA"/>
    <x v="879"/>
    <x v="68"/>
    <s v="Retired"/>
    <x v="0"/>
    <x v="0"/>
    <x v="14"/>
  </r>
  <r>
    <x v="0"/>
    <x v="7"/>
    <s v=" Russia"/>
    <x v="880"/>
    <x v="66"/>
    <s v="Retired"/>
    <x v="0"/>
    <x v="0"/>
    <x v="14"/>
  </r>
  <r>
    <x v="0"/>
    <x v="0"/>
    <s v=" Kazakhstan"/>
    <x v="881"/>
    <x v="63"/>
    <s v="Retired"/>
    <x v="0"/>
    <x v="0"/>
    <x v="14"/>
  </r>
  <r>
    <x v="0"/>
    <x v="7"/>
    <s v=" Russia"/>
    <x v="882"/>
    <x v="38"/>
    <s v="Retired"/>
    <x v="0"/>
    <x v="0"/>
    <x v="14"/>
  </r>
  <r>
    <x v="0"/>
    <x v="0"/>
    <s v=" Kazakhstan"/>
    <x v="883"/>
    <x v="87"/>
    <s v="Retired"/>
    <x v="0"/>
    <x v="0"/>
    <x v="14"/>
  </r>
  <r>
    <x v="1"/>
    <x v="3"/>
    <s v=" USA"/>
    <x v="884"/>
    <x v="90"/>
    <s v="Retired"/>
    <x v="0"/>
    <x v="0"/>
    <x v="14"/>
  </r>
  <r>
    <x v="0"/>
    <x v="0"/>
    <s v=" Kazakhstan"/>
    <x v="885"/>
    <x v="38"/>
    <s v="Retired"/>
    <x v="0"/>
    <x v="0"/>
    <x v="14"/>
  </r>
  <r>
    <x v="0"/>
    <x v="7"/>
    <s v=" Russia"/>
    <x v="886"/>
    <x v="38"/>
    <s v="Retired"/>
    <x v="0"/>
    <x v="1"/>
    <x v="14"/>
  </r>
  <r>
    <x v="0"/>
    <x v="0"/>
    <s v=" Kazakhstan"/>
    <x v="887"/>
    <x v="77"/>
    <s v="Retired"/>
    <x v="0"/>
    <x v="1"/>
    <x v="14"/>
  </r>
  <r>
    <x v="0"/>
    <x v="7"/>
    <s v=" Russia"/>
    <x v="888"/>
    <x v="45"/>
    <s v="Retired"/>
    <x v="0"/>
    <x v="0"/>
    <x v="14"/>
  </r>
  <r>
    <x v="0"/>
    <x v="0"/>
    <s v=" Kazakhstan"/>
    <x v="889"/>
    <x v="38"/>
    <s v="Retired"/>
    <x v="0"/>
    <x v="0"/>
    <x v="14"/>
  </r>
  <r>
    <x v="0"/>
    <x v="7"/>
    <s v=" Russia"/>
    <x v="890"/>
    <x v="66"/>
    <s v="Retired"/>
    <x v="0"/>
    <x v="1"/>
    <x v="14"/>
  </r>
  <r>
    <x v="0"/>
    <x v="7"/>
    <s v=" Russia"/>
    <x v="891"/>
    <x v="38"/>
    <s v="Retired"/>
    <x v="0"/>
    <x v="0"/>
    <x v="14"/>
  </r>
  <r>
    <x v="1"/>
    <x v="10"/>
    <s v=" USA"/>
    <x v="892"/>
    <x v="70"/>
    <s v="Retired"/>
    <x v="3"/>
    <x v="0"/>
    <x v="14"/>
  </r>
  <r>
    <x v="0"/>
    <x v="7"/>
    <s v=" Russia"/>
    <x v="893"/>
    <x v="51"/>
    <s v="Retired"/>
    <x v="0"/>
    <x v="0"/>
    <x v="14"/>
  </r>
  <r>
    <x v="0"/>
    <x v="7"/>
    <s v=" Russia"/>
    <x v="893"/>
    <x v="38"/>
    <s v="Retired"/>
    <x v="0"/>
    <x v="0"/>
    <x v="14"/>
  </r>
  <r>
    <x v="0"/>
    <x v="0"/>
    <s v=" Kazakhstan"/>
    <x v="894"/>
    <x v="38"/>
    <s v="Retired"/>
    <x v="0"/>
    <x v="0"/>
    <x v="14"/>
  </r>
  <r>
    <x v="0"/>
    <x v="7"/>
    <s v=" Russia"/>
    <x v="895"/>
    <x v="52"/>
    <s v="Retired"/>
    <x v="0"/>
    <x v="1"/>
    <x v="14"/>
  </r>
  <r>
    <x v="0"/>
    <x v="0"/>
    <s v=" Kazakhstan"/>
    <x v="896"/>
    <x v="38"/>
    <s v="Retired"/>
    <x v="0"/>
    <x v="0"/>
    <x v="14"/>
  </r>
  <r>
    <x v="1"/>
    <x v="3"/>
    <s v=" USA"/>
    <x v="897"/>
    <x v="73"/>
    <s v="Retired"/>
    <x v="0"/>
    <x v="0"/>
    <x v="14"/>
  </r>
  <r>
    <x v="0"/>
    <x v="0"/>
    <s v=" Kazakhstan"/>
    <x v="898"/>
    <x v="60"/>
    <s v="Retired"/>
    <x v="0"/>
    <x v="0"/>
    <x v="14"/>
  </r>
  <r>
    <x v="1"/>
    <x v="3"/>
    <s v=" USA"/>
    <x v="899"/>
    <x v="91"/>
    <s v="Retired"/>
    <x v="0"/>
    <x v="0"/>
    <x v="14"/>
  </r>
  <r>
    <x v="0"/>
    <x v="0"/>
    <s v=" Kazakhstan"/>
    <x v="900"/>
    <x v="38"/>
    <s v="Retired"/>
    <x v="0"/>
    <x v="1"/>
    <x v="14"/>
  </r>
  <r>
    <x v="0"/>
    <x v="7"/>
    <s v=" Russia"/>
    <x v="901"/>
    <x v="52"/>
    <s v="Retired"/>
    <x v="0"/>
    <x v="0"/>
    <x v="14"/>
  </r>
  <r>
    <x v="0"/>
    <x v="0"/>
    <s v=" Kazakhstan"/>
    <x v="902"/>
    <x v="64"/>
    <s v="Retired"/>
    <x v="0"/>
    <x v="0"/>
    <x v="14"/>
  </r>
  <r>
    <x v="0"/>
    <x v="7"/>
    <s v=" Russia"/>
    <x v="903"/>
    <x v="66"/>
    <s v="Retired"/>
    <x v="0"/>
    <x v="0"/>
    <x v="14"/>
  </r>
  <r>
    <x v="0"/>
    <x v="7"/>
    <s v=" Russia"/>
    <x v="904"/>
    <x v="66"/>
    <s v="Retired"/>
    <x v="0"/>
    <x v="0"/>
    <x v="14"/>
  </r>
  <r>
    <x v="0"/>
    <x v="7"/>
    <s v=" Russia"/>
    <x v="905"/>
    <x v="38"/>
    <s v="Retired"/>
    <x v="0"/>
    <x v="0"/>
    <x v="14"/>
  </r>
  <r>
    <x v="0"/>
    <x v="7"/>
    <s v=" Russia"/>
    <x v="906"/>
    <x v="38"/>
    <s v="Retired"/>
    <x v="0"/>
    <x v="0"/>
    <x v="14"/>
  </r>
  <r>
    <x v="0"/>
    <x v="7"/>
    <s v=" Russia"/>
    <x v="907"/>
    <x v="52"/>
    <s v="Retired"/>
    <x v="0"/>
    <x v="0"/>
    <x v="14"/>
  </r>
  <r>
    <x v="6"/>
    <x v="8"/>
    <s v=" Japan"/>
    <x v="908"/>
    <x v="84"/>
    <s v="Retired"/>
    <x v="0"/>
    <x v="0"/>
    <x v="14"/>
  </r>
  <r>
    <x v="0"/>
    <x v="0"/>
    <s v=" Kazakhstan"/>
    <x v="908"/>
    <x v="38"/>
    <s v="Retired"/>
    <x v="0"/>
    <x v="0"/>
    <x v="14"/>
  </r>
  <r>
    <x v="0"/>
    <x v="0"/>
    <s v=" Kazakhstan"/>
    <x v="908"/>
    <x v="64"/>
    <s v="Retired"/>
    <x v="0"/>
    <x v="0"/>
    <x v="14"/>
  </r>
  <r>
    <x v="0"/>
    <x v="7"/>
    <s v=" Russia"/>
    <x v="909"/>
    <x v="38"/>
    <s v="Retired"/>
    <x v="0"/>
    <x v="0"/>
    <x v="14"/>
  </r>
  <r>
    <x v="0"/>
    <x v="7"/>
    <s v=" Russia"/>
    <x v="910"/>
    <x v="38"/>
    <s v="Retired"/>
    <x v="0"/>
    <x v="0"/>
    <x v="14"/>
  </r>
  <r>
    <x v="0"/>
    <x v="7"/>
    <s v=" Russia"/>
    <x v="911"/>
    <x v="66"/>
    <s v="Retired"/>
    <x v="0"/>
    <x v="0"/>
    <x v="14"/>
  </r>
  <r>
    <x v="0"/>
    <x v="0"/>
    <s v=" Kazakhstan"/>
    <x v="912"/>
    <x v="38"/>
    <s v="Retired"/>
    <x v="0"/>
    <x v="0"/>
    <x v="14"/>
  </r>
  <r>
    <x v="0"/>
    <x v="7"/>
    <s v=" Russia"/>
    <x v="913"/>
    <x v="52"/>
    <s v="Retired"/>
    <x v="0"/>
    <x v="0"/>
    <x v="14"/>
  </r>
  <r>
    <x v="1"/>
    <x v="3"/>
    <s v=" USA"/>
    <x v="914"/>
    <x v="91"/>
    <s v="Retired"/>
    <x v="0"/>
    <x v="0"/>
    <x v="14"/>
  </r>
  <r>
    <x v="7"/>
    <x v="11"/>
    <s v=" Australia"/>
    <x v="915"/>
    <x v="85"/>
    <s v="Retired"/>
    <x v="0"/>
    <x v="0"/>
    <x v="14"/>
  </r>
  <r>
    <x v="0"/>
    <x v="7"/>
    <s v=" Russia"/>
    <x v="916"/>
    <x v="38"/>
    <s v="Retired"/>
    <x v="0"/>
    <x v="0"/>
    <x v="14"/>
  </r>
  <r>
    <x v="1"/>
    <x v="1"/>
    <s v=" USA"/>
    <x v="917"/>
    <x v="86"/>
    <s v="Retired"/>
    <x v="0"/>
    <x v="0"/>
    <x v="14"/>
  </r>
  <r>
    <x v="4"/>
    <x v="13"/>
    <s v=" French Guiana"/>
    <x v="918"/>
    <x v="92"/>
    <s v="Retired"/>
    <x v="0"/>
    <x v="1"/>
    <x v="14"/>
  </r>
  <r>
    <x v="3"/>
    <x v="9"/>
    <s v=" Kenya"/>
    <x v="919"/>
    <x v="65"/>
    <s v="Retired"/>
    <x v="0"/>
    <x v="0"/>
    <x v="14"/>
  </r>
  <r>
    <x v="0"/>
    <x v="7"/>
    <s v=" Russia"/>
    <x v="920"/>
    <x v="52"/>
    <s v="Retired"/>
    <x v="0"/>
    <x v="0"/>
    <x v="14"/>
  </r>
  <r>
    <x v="0"/>
    <x v="7"/>
    <s v=" Russia"/>
    <x v="921"/>
    <x v="38"/>
    <s v="Retired"/>
    <x v="0"/>
    <x v="2"/>
    <x v="14"/>
  </r>
  <r>
    <x v="0"/>
    <x v="7"/>
    <s v=" Russia"/>
    <x v="922"/>
    <x v="66"/>
    <s v="Retired"/>
    <x v="0"/>
    <x v="0"/>
    <x v="14"/>
  </r>
  <r>
    <x v="0"/>
    <x v="7"/>
    <s v=" Russia"/>
    <x v="923"/>
    <x v="51"/>
    <s v="Retired"/>
    <x v="0"/>
    <x v="0"/>
    <x v="14"/>
  </r>
  <r>
    <x v="0"/>
    <x v="7"/>
    <s v=" Russia"/>
    <x v="924"/>
    <x v="52"/>
    <s v="Retired"/>
    <x v="0"/>
    <x v="0"/>
    <x v="14"/>
  </r>
  <r>
    <x v="0"/>
    <x v="7"/>
    <s v=" Russia"/>
    <x v="924"/>
    <x v="66"/>
    <s v="Retired"/>
    <x v="0"/>
    <x v="0"/>
    <x v="14"/>
  </r>
  <r>
    <x v="0"/>
    <x v="7"/>
    <s v=" Russia"/>
    <x v="925"/>
    <x v="66"/>
    <s v="Retired"/>
    <x v="0"/>
    <x v="0"/>
    <x v="14"/>
  </r>
  <r>
    <x v="0"/>
    <x v="5"/>
    <s v=" Russia"/>
    <x v="926"/>
    <x v="52"/>
    <s v="Retired"/>
    <x v="0"/>
    <x v="0"/>
    <x v="14"/>
  </r>
  <r>
    <x v="0"/>
    <x v="7"/>
    <s v=" Russia"/>
    <x v="926"/>
    <x v="66"/>
    <s v="Retired"/>
    <x v="0"/>
    <x v="0"/>
    <x v="14"/>
  </r>
  <r>
    <x v="0"/>
    <x v="7"/>
    <s v=" Russia"/>
    <x v="927"/>
    <x v="38"/>
    <s v="Retired"/>
    <x v="0"/>
    <x v="1"/>
    <x v="14"/>
  </r>
  <r>
    <x v="0"/>
    <x v="0"/>
    <s v=" Kazakhstan"/>
    <x v="927"/>
    <x v="79"/>
    <s v="Retired"/>
    <x v="0"/>
    <x v="0"/>
    <x v="14"/>
  </r>
  <r>
    <x v="1"/>
    <x v="1"/>
    <s v=" USA"/>
    <x v="928"/>
    <x v="72"/>
    <s v="Retired"/>
    <x v="0"/>
    <x v="1"/>
    <x v="14"/>
  </r>
  <r>
    <x v="2"/>
    <x v="13"/>
    <s v=" French Guiana"/>
    <x v="929"/>
    <x v="82"/>
    <s v="Retired"/>
    <x v="0"/>
    <x v="1"/>
    <x v="14"/>
  </r>
  <r>
    <x v="0"/>
    <x v="0"/>
    <s v=" Kazakhstan"/>
    <x v="930"/>
    <x v="38"/>
    <s v="Retired"/>
    <x v="0"/>
    <x v="0"/>
    <x v="14"/>
  </r>
  <r>
    <x v="0"/>
    <x v="7"/>
    <s v=" Russia"/>
    <x v="931"/>
    <x v="38"/>
    <s v="Retired"/>
    <x v="0"/>
    <x v="0"/>
    <x v="14"/>
  </r>
  <r>
    <x v="0"/>
    <x v="7"/>
    <s v=" Russia"/>
    <x v="932"/>
    <x v="66"/>
    <s v="Retired"/>
    <x v="0"/>
    <x v="0"/>
    <x v="14"/>
  </r>
  <r>
    <x v="0"/>
    <x v="0"/>
    <s v=" Kazakhstan"/>
    <x v="933"/>
    <x v="38"/>
    <s v="Retired"/>
    <x v="0"/>
    <x v="0"/>
    <x v="14"/>
  </r>
  <r>
    <x v="0"/>
    <x v="7"/>
    <s v=" Russia"/>
    <x v="934"/>
    <x v="52"/>
    <s v="Retired"/>
    <x v="0"/>
    <x v="0"/>
    <x v="14"/>
  </r>
  <r>
    <x v="0"/>
    <x v="7"/>
    <s v=" Russia"/>
    <x v="934"/>
    <x v="66"/>
    <s v="Retired"/>
    <x v="0"/>
    <x v="0"/>
    <x v="14"/>
  </r>
  <r>
    <x v="0"/>
    <x v="7"/>
    <s v=" Russia"/>
    <x v="935"/>
    <x v="51"/>
    <s v="Retired"/>
    <x v="0"/>
    <x v="0"/>
    <x v="14"/>
  </r>
  <r>
    <x v="1"/>
    <x v="1"/>
    <s v=" USA"/>
    <x v="936"/>
    <x v="68"/>
    <s v="Retired"/>
    <x v="0"/>
    <x v="0"/>
    <x v="14"/>
  </r>
  <r>
    <x v="0"/>
    <x v="0"/>
    <s v=" Kazakhstan"/>
    <x v="937"/>
    <x v="79"/>
    <s v="Retired"/>
    <x v="0"/>
    <x v="0"/>
    <x v="14"/>
  </r>
  <r>
    <x v="0"/>
    <x v="7"/>
    <s v=" Russia"/>
    <x v="938"/>
    <x v="93"/>
    <s v="Retired"/>
    <x v="0"/>
    <x v="2"/>
    <x v="14"/>
  </r>
  <r>
    <x v="0"/>
    <x v="7"/>
    <s v=" Russia"/>
    <x v="938"/>
    <x v="66"/>
    <s v="Retired"/>
    <x v="0"/>
    <x v="0"/>
    <x v="14"/>
  </r>
  <r>
    <x v="0"/>
    <x v="7"/>
    <s v=" Russia"/>
    <x v="939"/>
    <x v="45"/>
    <s v="Retired"/>
    <x v="0"/>
    <x v="0"/>
    <x v="14"/>
  </r>
  <r>
    <x v="0"/>
    <x v="0"/>
    <s v=" Kazakhstan"/>
    <x v="940"/>
    <x v="38"/>
    <s v="Retired"/>
    <x v="0"/>
    <x v="0"/>
    <x v="15"/>
  </r>
  <r>
    <x v="1"/>
    <x v="3"/>
    <s v=" USA"/>
    <x v="941"/>
    <x v="90"/>
    <s v="Retired"/>
    <x v="0"/>
    <x v="0"/>
    <x v="15"/>
  </r>
  <r>
    <x v="1"/>
    <x v="1"/>
    <s v=" USA"/>
    <x v="942"/>
    <x v="68"/>
    <s v="Retired"/>
    <x v="0"/>
    <x v="0"/>
    <x v="15"/>
  </r>
  <r>
    <x v="0"/>
    <x v="7"/>
    <s v=" Russia"/>
    <x v="943"/>
    <x v="52"/>
    <s v="Retired"/>
    <x v="0"/>
    <x v="0"/>
    <x v="15"/>
  </r>
  <r>
    <x v="0"/>
    <x v="0"/>
    <s v=" Kazakhstan"/>
    <x v="944"/>
    <x v="38"/>
    <s v="Retired"/>
    <x v="0"/>
    <x v="0"/>
    <x v="15"/>
  </r>
  <r>
    <x v="0"/>
    <x v="5"/>
    <s v=" Russia"/>
    <x v="945"/>
    <x v="78"/>
    <s v="Retired"/>
    <x v="0"/>
    <x v="0"/>
    <x v="15"/>
  </r>
  <r>
    <x v="0"/>
    <x v="0"/>
    <s v=" Kazakhstan"/>
    <x v="946"/>
    <x v="64"/>
    <s v="Retired"/>
    <x v="0"/>
    <x v="0"/>
    <x v="15"/>
  </r>
  <r>
    <x v="0"/>
    <x v="0"/>
    <s v=" Kazakhstan"/>
    <x v="947"/>
    <x v="38"/>
    <s v="Retired"/>
    <x v="0"/>
    <x v="0"/>
    <x v="15"/>
  </r>
  <r>
    <x v="1"/>
    <x v="3"/>
    <s v=" USA"/>
    <x v="947"/>
    <x v="89"/>
    <s v="Retired"/>
    <x v="0"/>
    <x v="1"/>
    <x v="15"/>
  </r>
  <r>
    <x v="0"/>
    <x v="7"/>
    <s v=" Russia"/>
    <x v="948"/>
    <x v="66"/>
    <s v="Retired"/>
    <x v="0"/>
    <x v="0"/>
    <x v="15"/>
  </r>
  <r>
    <x v="1"/>
    <x v="1"/>
    <s v=" USA"/>
    <x v="949"/>
    <x v="86"/>
    <s v="Retired"/>
    <x v="0"/>
    <x v="0"/>
    <x v="15"/>
  </r>
  <r>
    <x v="0"/>
    <x v="7"/>
    <s v=" Russia"/>
    <x v="949"/>
    <x v="45"/>
    <s v="Retired"/>
    <x v="0"/>
    <x v="0"/>
    <x v="15"/>
  </r>
  <r>
    <x v="1"/>
    <x v="1"/>
    <s v=" USA"/>
    <x v="950"/>
    <x v="68"/>
    <s v="Retired"/>
    <x v="0"/>
    <x v="0"/>
    <x v="15"/>
  </r>
  <r>
    <x v="0"/>
    <x v="7"/>
    <s v=" Russia"/>
    <x v="951"/>
    <x v="38"/>
    <s v="Retired"/>
    <x v="0"/>
    <x v="0"/>
    <x v="15"/>
  </r>
  <r>
    <x v="0"/>
    <x v="7"/>
    <s v=" Russia"/>
    <x v="952"/>
    <x v="38"/>
    <s v="Retired"/>
    <x v="0"/>
    <x v="0"/>
    <x v="15"/>
  </r>
  <r>
    <x v="1"/>
    <x v="3"/>
    <s v=" USA"/>
    <x v="953"/>
    <x v="91"/>
    <s v="Retired"/>
    <x v="0"/>
    <x v="0"/>
    <x v="15"/>
  </r>
  <r>
    <x v="0"/>
    <x v="7"/>
    <s v=" Russia"/>
    <x v="954"/>
    <x v="66"/>
    <s v="Retired"/>
    <x v="0"/>
    <x v="0"/>
    <x v="15"/>
  </r>
  <r>
    <x v="0"/>
    <x v="7"/>
    <s v=" Russia"/>
    <x v="955"/>
    <x v="66"/>
    <s v="Retired"/>
    <x v="0"/>
    <x v="0"/>
    <x v="15"/>
  </r>
  <r>
    <x v="0"/>
    <x v="7"/>
    <s v=" Russia"/>
    <x v="955"/>
    <x v="52"/>
    <s v="Retired"/>
    <x v="0"/>
    <x v="0"/>
    <x v="15"/>
  </r>
  <r>
    <x v="0"/>
    <x v="0"/>
    <s v=" Kazakhstan"/>
    <x v="956"/>
    <x v="83"/>
    <s v="Retired"/>
    <x v="0"/>
    <x v="0"/>
    <x v="15"/>
  </r>
  <r>
    <x v="0"/>
    <x v="7"/>
    <s v=" Russia"/>
    <x v="957"/>
    <x v="45"/>
    <s v="Retired"/>
    <x v="0"/>
    <x v="0"/>
    <x v="15"/>
  </r>
  <r>
    <x v="0"/>
    <x v="0"/>
    <s v=" Kazakhstan"/>
    <x v="958"/>
    <x v="83"/>
    <s v="Retired"/>
    <x v="0"/>
    <x v="2"/>
    <x v="15"/>
  </r>
  <r>
    <x v="0"/>
    <x v="7"/>
    <s v=" Russia"/>
    <x v="959"/>
    <x v="38"/>
    <s v="Retired"/>
    <x v="0"/>
    <x v="0"/>
    <x v="15"/>
  </r>
  <r>
    <x v="0"/>
    <x v="7"/>
    <s v=" Russia"/>
    <x v="960"/>
    <x v="51"/>
    <s v="Retired"/>
    <x v="0"/>
    <x v="0"/>
    <x v="15"/>
  </r>
  <r>
    <x v="0"/>
    <x v="7"/>
    <s v=" Russia"/>
    <x v="961"/>
    <x v="38"/>
    <s v="Retired"/>
    <x v="0"/>
    <x v="0"/>
    <x v="15"/>
  </r>
  <r>
    <x v="0"/>
    <x v="0"/>
    <s v=" Kazakhstan"/>
    <x v="962"/>
    <x v="38"/>
    <s v="Retired"/>
    <x v="0"/>
    <x v="0"/>
    <x v="15"/>
  </r>
  <r>
    <x v="0"/>
    <x v="7"/>
    <s v=" Russia"/>
    <x v="963"/>
    <x v="52"/>
    <s v="Retired"/>
    <x v="0"/>
    <x v="0"/>
    <x v="15"/>
  </r>
  <r>
    <x v="0"/>
    <x v="0"/>
    <s v=" Kazakhstan"/>
    <x v="964"/>
    <x v="94"/>
    <s v="Retired"/>
    <x v="0"/>
    <x v="0"/>
    <x v="15"/>
  </r>
  <r>
    <x v="0"/>
    <x v="7"/>
    <s v=" Russia"/>
    <x v="965"/>
    <x v="38"/>
    <s v="Retired"/>
    <x v="0"/>
    <x v="0"/>
    <x v="15"/>
  </r>
  <r>
    <x v="1"/>
    <x v="10"/>
    <s v=" USA"/>
    <x v="966"/>
    <x v="70"/>
    <s v="Retired"/>
    <x v="3"/>
    <x v="0"/>
    <x v="15"/>
  </r>
  <r>
    <x v="0"/>
    <x v="7"/>
    <s v=" Russia"/>
    <x v="967"/>
    <x v="52"/>
    <s v="Retired"/>
    <x v="0"/>
    <x v="0"/>
    <x v="15"/>
  </r>
  <r>
    <x v="0"/>
    <x v="7"/>
    <s v=" Russia"/>
    <x v="968"/>
    <x v="52"/>
    <s v="Retired"/>
    <x v="0"/>
    <x v="1"/>
    <x v="15"/>
  </r>
  <r>
    <x v="0"/>
    <x v="7"/>
    <s v=" Russia"/>
    <x v="969"/>
    <x v="38"/>
    <s v="Retired"/>
    <x v="0"/>
    <x v="0"/>
    <x v="15"/>
  </r>
  <r>
    <x v="0"/>
    <x v="7"/>
    <s v=" Russia"/>
    <x v="970"/>
    <x v="66"/>
    <s v="Retired"/>
    <x v="0"/>
    <x v="0"/>
    <x v="15"/>
  </r>
  <r>
    <x v="0"/>
    <x v="7"/>
    <s v=" Russia"/>
    <x v="971"/>
    <x v="38"/>
    <s v="Retired"/>
    <x v="0"/>
    <x v="0"/>
    <x v="15"/>
  </r>
  <r>
    <x v="0"/>
    <x v="7"/>
    <s v=" Russia"/>
    <x v="972"/>
    <x v="51"/>
    <s v="Retired"/>
    <x v="0"/>
    <x v="0"/>
    <x v="15"/>
  </r>
  <r>
    <x v="1"/>
    <x v="3"/>
    <s v=" USA"/>
    <x v="973"/>
    <x v="91"/>
    <s v="Retired"/>
    <x v="0"/>
    <x v="1"/>
    <x v="15"/>
  </r>
  <r>
    <x v="0"/>
    <x v="0"/>
    <s v=" Kazakhstan"/>
    <x v="974"/>
    <x v="38"/>
    <s v="Retired"/>
    <x v="0"/>
    <x v="0"/>
    <x v="15"/>
  </r>
  <r>
    <x v="0"/>
    <x v="0"/>
    <s v=" Kazakhstan"/>
    <x v="975"/>
    <x v="38"/>
    <s v="Retired"/>
    <x v="0"/>
    <x v="0"/>
    <x v="15"/>
  </r>
  <r>
    <x v="1"/>
    <x v="1"/>
    <s v=" USA"/>
    <x v="976"/>
    <x v="68"/>
    <s v="Retired"/>
    <x v="0"/>
    <x v="0"/>
    <x v="15"/>
  </r>
  <r>
    <x v="0"/>
    <x v="0"/>
    <s v=" Kazakhstan"/>
    <x v="977"/>
    <x v="38"/>
    <s v="Retired"/>
    <x v="0"/>
    <x v="0"/>
    <x v="15"/>
  </r>
  <r>
    <x v="0"/>
    <x v="7"/>
    <s v=" Russia"/>
    <x v="978"/>
    <x v="66"/>
    <s v="Retired"/>
    <x v="0"/>
    <x v="0"/>
    <x v="15"/>
  </r>
  <r>
    <x v="0"/>
    <x v="7"/>
    <s v=" Russia"/>
    <x v="978"/>
    <x v="38"/>
    <s v="Retired"/>
    <x v="0"/>
    <x v="0"/>
    <x v="15"/>
  </r>
  <r>
    <x v="0"/>
    <x v="0"/>
    <s v=" Kazakhstan"/>
    <x v="979"/>
    <x v="94"/>
    <s v="Retired"/>
    <x v="0"/>
    <x v="0"/>
    <x v="15"/>
  </r>
  <r>
    <x v="0"/>
    <x v="7"/>
    <s v=" Russia"/>
    <x v="980"/>
    <x v="52"/>
    <s v="Retired"/>
    <x v="0"/>
    <x v="0"/>
    <x v="15"/>
  </r>
  <r>
    <x v="0"/>
    <x v="7"/>
    <s v=" Russia"/>
    <x v="980"/>
    <x v="45"/>
    <s v="Retired"/>
    <x v="0"/>
    <x v="0"/>
    <x v="15"/>
  </r>
  <r>
    <x v="0"/>
    <x v="0"/>
    <s v=" Kazakhstan"/>
    <x v="981"/>
    <x v="63"/>
    <s v="Retired"/>
    <x v="0"/>
    <x v="0"/>
    <x v="15"/>
  </r>
  <r>
    <x v="0"/>
    <x v="7"/>
    <s v=" Russia"/>
    <x v="982"/>
    <x v="52"/>
    <s v="Retired"/>
    <x v="0"/>
    <x v="0"/>
    <x v="15"/>
  </r>
  <r>
    <x v="0"/>
    <x v="0"/>
    <s v=" Kazakhstan"/>
    <x v="983"/>
    <x v="38"/>
    <s v="Retired"/>
    <x v="0"/>
    <x v="0"/>
    <x v="15"/>
  </r>
  <r>
    <x v="1"/>
    <x v="3"/>
    <s v=" USA"/>
    <x v="984"/>
    <x v="90"/>
    <s v="Retired"/>
    <x v="0"/>
    <x v="0"/>
    <x v="15"/>
  </r>
  <r>
    <x v="0"/>
    <x v="7"/>
    <s v=" Russia"/>
    <x v="985"/>
    <x v="66"/>
    <s v="Retired"/>
    <x v="0"/>
    <x v="0"/>
    <x v="15"/>
  </r>
  <r>
    <x v="0"/>
    <x v="5"/>
    <s v=" Russia"/>
    <x v="986"/>
    <x v="52"/>
    <s v="Retired"/>
    <x v="0"/>
    <x v="0"/>
    <x v="15"/>
  </r>
  <r>
    <x v="0"/>
    <x v="7"/>
    <s v=" Russia"/>
    <x v="987"/>
    <x v="93"/>
    <s v="Retired"/>
    <x v="0"/>
    <x v="2"/>
    <x v="15"/>
  </r>
  <r>
    <x v="0"/>
    <x v="7"/>
    <s v=" Russia"/>
    <x v="988"/>
    <x v="38"/>
    <s v="Retired"/>
    <x v="0"/>
    <x v="0"/>
    <x v="15"/>
  </r>
  <r>
    <x v="0"/>
    <x v="7"/>
    <s v=" Russia"/>
    <x v="989"/>
    <x v="66"/>
    <s v="Retired"/>
    <x v="0"/>
    <x v="0"/>
    <x v="15"/>
  </r>
  <r>
    <x v="0"/>
    <x v="0"/>
    <s v=" Kazakhstan"/>
    <x v="990"/>
    <x v="64"/>
    <s v="Retired"/>
    <x v="0"/>
    <x v="1"/>
    <x v="15"/>
  </r>
  <r>
    <x v="0"/>
    <x v="0"/>
    <s v=" Kazakhstan"/>
    <x v="991"/>
    <x v="38"/>
    <s v="Retired"/>
    <x v="0"/>
    <x v="0"/>
    <x v="15"/>
  </r>
  <r>
    <x v="5"/>
    <x v="12"/>
    <s v=" China"/>
    <x v="992"/>
    <x v="95"/>
    <s v="Retired"/>
    <x v="0"/>
    <x v="0"/>
    <x v="15"/>
  </r>
  <r>
    <x v="0"/>
    <x v="7"/>
    <s v=" Russia"/>
    <x v="993"/>
    <x v="66"/>
    <s v="Retired"/>
    <x v="0"/>
    <x v="0"/>
    <x v="15"/>
  </r>
  <r>
    <x v="0"/>
    <x v="7"/>
    <s v=" Russia"/>
    <x v="994"/>
    <x v="38"/>
    <s v="Retired"/>
    <x v="0"/>
    <x v="0"/>
    <x v="15"/>
  </r>
  <r>
    <x v="6"/>
    <x v="8"/>
    <s v=" Japan"/>
    <x v="995"/>
    <x v="84"/>
    <s v="Retired"/>
    <x v="0"/>
    <x v="0"/>
    <x v="15"/>
  </r>
  <r>
    <x v="1"/>
    <x v="1"/>
    <s v=" USA"/>
    <x v="996"/>
    <x v="68"/>
    <s v="Retired"/>
    <x v="0"/>
    <x v="0"/>
    <x v="15"/>
  </r>
  <r>
    <x v="0"/>
    <x v="0"/>
    <s v=" Kazakhstan"/>
    <x v="996"/>
    <x v="79"/>
    <s v="Retired"/>
    <x v="0"/>
    <x v="0"/>
    <x v="15"/>
  </r>
  <r>
    <x v="0"/>
    <x v="5"/>
    <s v=" Russia"/>
    <x v="997"/>
    <x v="52"/>
    <s v="Retired"/>
    <x v="0"/>
    <x v="0"/>
    <x v="15"/>
  </r>
  <r>
    <x v="0"/>
    <x v="0"/>
    <s v=" Kazakhstan"/>
    <x v="997"/>
    <x v="38"/>
    <s v="Retired"/>
    <x v="0"/>
    <x v="0"/>
    <x v="15"/>
  </r>
  <r>
    <x v="1"/>
    <x v="3"/>
    <s v=" USA"/>
    <x v="998"/>
    <x v="91"/>
    <s v="Retired"/>
    <x v="0"/>
    <x v="0"/>
    <x v="15"/>
  </r>
  <r>
    <x v="0"/>
    <x v="7"/>
    <s v=" Russia"/>
    <x v="999"/>
    <x v="38"/>
    <s v="Retired"/>
    <x v="0"/>
    <x v="1"/>
    <x v="15"/>
  </r>
  <r>
    <x v="0"/>
    <x v="7"/>
    <s v=" Russia"/>
    <x v="1000"/>
    <x v="38"/>
    <s v="Retired"/>
    <x v="0"/>
    <x v="0"/>
    <x v="15"/>
  </r>
  <r>
    <x v="0"/>
    <x v="0"/>
    <s v=" Kazakhstan"/>
    <x v="1001"/>
    <x v="38"/>
    <s v="Retired"/>
    <x v="0"/>
    <x v="0"/>
    <x v="15"/>
  </r>
  <r>
    <x v="0"/>
    <x v="7"/>
    <s v=" Russia"/>
    <x v="1002"/>
    <x v="96"/>
    <s v="Retired"/>
    <x v="0"/>
    <x v="0"/>
    <x v="15"/>
  </r>
  <r>
    <x v="0"/>
    <x v="7"/>
    <s v=" Russia"/>
    <x v="1003"/>
    <x v="66"/>
    <s v="Retired"/>
    <x v="0"/>
    <x v="0"/>
    <x v="15"/>
  </r>
  <r>
    <x v="0"/>
    <x v="7"/>
    <s v=" Russia"/>
    <x v="1004"/>
    <x v="51"/>
    <s v="Retired"/>
    <x v="0"/>
    <x v="0"/>
    <x v="15"/>
  </r>
  <r>
    <x v="1"/>
    <x v="3"/>
    <s v=" USA"/>
    <x v="1005"/>
    <x v="97"/>
    <s v="Retired"/>
    <x v="0"/>
    <x v="0"/>
    <x v="15"/>
  </r>
  <r>
    <x v="0"/>
    <x v="7"/>
    <s v=" Russia"/>
    <x v="1006"/>
    <x v="38"/>
    <s v="Retired"/>
    <x v="0"/>
    <x v="0"/>
    <x v="15"/>
  </r>
  <r>
    <x v="0"/>
    <x v="7"/>
    <s v=" Russia"/>
    <x v="1007"/>
    <x v="52"/>
    <s v="Retired"/>
    <x v="0"/>
    <x v="0"/>
    <x v="15"/>
  </r>
  <r>
    <x v="1"/>
    <x v="3"/>
    <s v=" USA"/>
    <x v="1008"/>
    <x v="90"/>
    <s v="Retired"/>
    <x v="0"/>
    <x v="0"/>
    <x v="15"/>
  </r>
  <r>
    <x v="0"/>
    <x v="7"/>
    <s v=" Russia"/>
    <x v="1009"/>
    <x v="52"/>
    <s v="Retired"/>
    <x v="0"/>
    <x v="0"/>
    <x v="15"/>
  </r>
  <r>
    <x v="0"/>
    <x v="7"/>
    <s v=" Russia"/>
    <x v="1010"/>
    <x v="51"/>
    <s v="Retired"/>
    <x v="0"/>
    <x v="0"/>
    <x v="15"/>
  </r>
  <r>
    <x v="0"/>
    <x v="7"/>
    <s v=" Russia"/>
    <x v="1011"/>
    <x v="66"/>
    <s v="Retired"/>
    <x v="0"/>
    <x v="1"/>
    <x v="15"/>
  </r>
  <r>
    <x v="0"/>
    <x v="7"/>
    <s v=" Russia"/>
    <x v="1012"/>
    <x v="38"/>
    <s v="Retired"/>
    <x v="0"/>
    <x v="0"/>
    <x v="15"/>
  </r>
  <r>
    <x v="0"/>
    <x v="7"/>
    <s v=" Russia"/>
    <x v="1013"/>
    <x v="52"/>
    <s v="Retired"/>
    <x v="0"/>
    <x v="0"/>
    <x v="15"/>
  </r>
  <r>
    <x v="0"/>
    <x v="7"/>
    <s v=" Russia"/>
    <x v="1014"/>
    <x v="45"/>
    <s v="Retired"/>
    <x v="0"/>
    <x v="0"/>
    <x v="15"/>
  </r>
  <r>
    <x v="0"/>
    <x v="7"/>
    <s v=" Russia"/>
    <x v="1015"/>
    <x v="38"/>
    <s v="Retired"/>
    <x v="0"/>
    <x v="0"/>
    <x v="15"/>
  </r>
  <r>
    <x v="0"/>
    <x v="7"/>
    <s v=" Russia"/>
    <x v="1016"/>
    <x v="66"/>
    <s v="Retired"/>
    <x v="0"/>
    <x v="0"/>
    <x v="15"/>
  </r>
  <r>
    <x v="0"/>
    <x v="7"/>
    <s v=" Russia"/>
    <x v="1017"/>
    <x v="66"/>
    <s v="Retired"/>
    <x v="0"/>
    <x v="0"/>
    <x v="15"/>
  </r>
  <r>
    <x v="3"/>
    <x v="9"/>
    <s v=" Kenya"/>
    <x v="1018"/>
    <x v="98"/>
    <s v="Retired"/>
    <x v="0"/>
    <x v="0"/>
    <x v="15"/>
  </r>
  <r>
    <x v="0"/>
    <x v="0"/>
    <s v=" Kazakhstan"/>
    <x v="1019"/>
    <x v="77"/>
    <s v="Retired"/>
    <x v="0"/>
    <x v="1"/>
    <x v="15"/>
  </r>
  <r>
    <x v="0"/>
    <x v="0"/>
    <s v=" Kazakhstan"/>
    <x v="1020"/>
    <x v="38"/>
    <s v="Retired"/>
    <x v="0"/>
    <x v="0"/>
    <x v="15"/>
  </r>
  <r>
    <x v="0"/>
    <x v="5"/>
    <s v=" Russia"/>
    <x v="1021"/>
    <x v="52"/>
    <s v="Retired"/>
    <x v="0"/>
    <x v="0"/>
    <x v="15"/>
  </r>
  <r>
    <x v="0"/>
    <x v="0"/>
    <s v=" Kazakhstan"/>
    <x v="1022"/>
    <x v="51"/>
    <s v="Retired"/>
    <x v="0"/>
    <x v="0"/>
    <x v="15"/>
  </r>
  <r>
    <x v="0"/>
    <x v="7"/>
    <s v=" Russia"/>
    <x v="1023"/>
    <x v="51"/>
    <s v="Retired"/>
    <x v="0"/>
    <x v="0"/>
    <x v="15"/>
  </r>
  <r>
    <x v="0"/>
    <x v="7"/>
    <s v=" Russia"/>
    <x v="1024"/>
    <x v="38"/>
    <s v="Retired"/>
    <x v="0"/>
    <x v="0"/>
    <x v="15"/>
  </r>
  <r>
    <x v="1"/>
    <x v="10"/>
    <s v=" USA"/>
    <x v="1025"/>
    <x v="70"/>
    <s v="Retired"/>
    <x v="3"/>
    <x v="0"/>
    <x v="15"/>
  </r>
  <r>
    <x v="1"/>
    <x v="1"/>
    <s v=" USA"/>
    <x v="1026"/>
    <x v="72"/>
    <s v="Retired"/>
    <x v="0"/>
    <x v="0"/>
    <x v="15"/>
  </r>
  <r>
    <x v="0"/>
    <x v="7"/>
    <s v=" Russia"/>
    <x v="1027"/>
    <x v="66"/>
    <s v="Retired"/>
    <x v="0"/>
    <x v="0"/>
    <x v="15"/>
  </r>
  <r>
    <x v="1"/>
    <x v="3"/>
    <s v=" USA"/>
    <x v="1027"/>
    <x v="91"/>
    <s v="Retired"/>
    <x v="0"/>
    <x v="0"/>
    <x v="15"/>
  </r>
  <r>
    <x v="0"/>
    <x v="7"/>
    <s v=" Russia"/>
    <x v="1028"/>
    <x v="66"/>
    <s v="Retired"/>
    <x v="0"/>
    <x v="0"/>
    <x v="15"/>
  </r>
  <r>
    <x v="0"/>
    <x v="7"/>
    <s v=" Russia"/>
    <x v="1029"/>
    <x v="93"/>
    <s v="Retired"/>
    <x v="0"/>
    <x v="0"/>
    <x v="15"/>
  </r>
  <r>
    <x v="0"/>
    <x v="7"/>
    <s v=" Russia"/>
    <x v="1030"/>
    <x v="45"/>
    <s v="Retired"/>
    <x v="0"/>
    <x v="2"/>
    <x v="15"/>
  </r>
  <r>
    <x v="0"/>
    <x v="0"/>
    <s v=" Kazakhstan"/>
    <x v="1031"/>
    <x v="38"/>
    <s v="Retired"/>
    <x v="0"/>
    <x v="0"/>
    <x v="16"/>
  </r>
  <r>
    <x v="0"/>
    <x v="7"/>
    <s v=" Russia"/>
    <x v="1032"/>
    <x v="66"/>
    <s v="Retired"/>
    <x v="0"/>
    <x v="0"/>
    <x v="16"/>
  </r>
  <r>
    <x v="0"/>
    <x v="7"/>
    <s v=" Russia"/>
    <x v="1033"/>
    <x v="52"/>
    <s v="Retired"/>
    <x v="0"/>
    <x v="0"/>
    <x v="16"/>
  </r>
  <r>
    <x v="0"/>
    <x v="5"/>
    <s v=" Russia"/>
    <x v="1034"/>
    <x v="66"/>
    <s v="Retired"/>
    <x v="0"/>
    <x v="0"/>
    <x v="16"/>
  </r>
  <r>
    <x v="0"/>
    <x v="0"/>
    <s v=" Kazakhstan"/>
    <x v="1035"/>
    <x v="38"/>
    <s v="Retired"/>
    <x v="0"/>
    <x v="0"/>
    <x v="16"/>
  </r>
  <r>
    <x v="0"/>
    <x v="0"/>
    <s v=" Kazakhstan"/>
    <x v="1036"/>
    <x v="51"/>
    <s v="Retired"/>
    <x v="0"/>
    <x v="0"/>
    <x v="16"/>
  </r>
  <r>
    <x v="0"/>
    <x v="7"/>
    <s v=" Russia"/>
    <x v="1037"/>
    <x v="38"/>
    <s v="Retired"/>
    <x v="0"/>
    <x v="0"/>
    <x v="16"/>
  </r>
  <r>
    <x v="0"/>
    <x v="0"/>
    <s v=" Kazakhstan"/>
    <x v="1038"/>
    <x v="94"/>
    <s v="Retired"/>
    <x v="0"/>
    <x v="0"/>
    <x v="16"/>
  </r>
  <r>
    <x v="0"/>
    <x v="7"/>
    <s v=" Russia"/>
    <x v="1039"/>
    <x v="66"/>
    <s v="Retired"/>
    <x v="0"/>
    <x v="0"/>
    <x v="16"/>
  </r>
  <r>
    <x v="0"/>
    <x v="7"/>
    <s v=" Russia"/>
    <x v="1040"/>
    <x v="38"/>
    <s v="Retired"/>
    <x v="0"/>
    <x v="0"/>
    <x v="16"/>
  </r>
  <r>
    <x v="0"/>
    <x v="0"/>
    <s v=" Kazakhstan"/>
    <x v="1041"/>
    <x v="38"/>
    <s v="Retired"/>
    <x v="0"/>
    <x v="0"/>
    <x v="16"/>
  </r>
  <r>
    <x v="1"/>
    <x v="1"/>
    <s v=" USA"/>
    <x v="1041"/>
    <x v="72"/>
    <s v="Retired"/>
    <x v="0"/>
    <x v="0"/>
    <x v="16"/>
  </r>
  <r>
    <x v="1"/>
    <x v="3"/>
    <s v=" USA"/>
    <x v="1042"/>
    <x v="90"/>
    <s v="Retired"/>
    <x v="0"/>
    <x v="0"/>
    <x v="16"/>
  </r>
  <r>
    <x v="0"/>
    <x v="7"/>
    <s v=" Russia"/>
    <x v="1043"/>
    <x v="45"/>
    <s v="Retired"/>
    <x v="0"/>
    <x v="0"/>
    <x v="16"/>
  </r>
  <r>
    <x v="0"/>
    <x v="7"/>
    <s v=" Russia"/>
    <x v="1044"/>
    <x v="38"/>
    <s v="Retired"/>
    <x v="0"/>
    <x v="0"/>
    <x v="16"/>
  </r>
  <r>
    <x v="0"/>
    <x v="0"/>
    <s v=" Kazakhstan"/>
    <x v="1045"/>
    <x v="75"/>
    <s v="Retired"/>
    <x v="0"/>
    <x v="0"/>
    <x v="16"/>
  </r>
  <r>
    <x v="0"/>
    <x v="7"/>
    <s v=" Russia"/>
    <x v="1046"/>
    <x v="51"/>
    <s v="Retired"/>
    <x v="0"/>
    <x v="0"/>
    <x v="16"/>
  </r>
  <r>
    <x v="1"/>
    <x v="1"/>
    <s v=" USA"/>
    <x v="1047"/>
    <x v="99"/>
    <s v="Retired"/>
    <x v="0"/>
    <x v="0"/>
    <x v="16"/>
  </r>
  <r>
    <x v="0"/>
    <x v="7"/>
    <s v=" Russia"/>
    <x v="1048"/>
    <x v="52"/>
    <s v="Retired"/>
    <x v="0"/>
    <x v="0"/>
    <x v="16"/>
  </r>
  <r>
    <x v="0"/>
    <x v="7"/>
    <s v=" Russia"/>
    <x v="1049"/>
    <x v="38"/>
    <s v="Retired"/>
    <x v="0"/>
    <x v="0"/>
    <x v="16"/>
  </r>
  <r>
    <x v="0"/>
    <x v="5"/>
    <s v=" Russia"/>
    <x v="1049"/>
    <x v="52"/>
    <s v="Retired"/>
    <x v="0"/>
    <x v="0"/>
    <x v="16"/>
  </r>
  <r>
    <x v="0"/>
    <x v="0"/>
    <s v=" Kazakhstan"/>
    <x v="1050"/>
    <x v="79"/>
    <s v="Retired"/>
    <x v="0"/>
    <x v="1"/>
    <x v="16"/>
  </r>
  <r>
    <x v="0"/>
    <x v="7"/>
    <s v=" Russia"/>
    <x v="1050"/>
    <x v="38"/>
    <s v="Retired"/>
    <x v="0"/>
    <x v="0"/>
    <x v="16"/>
  </r>
  <r>
    <x v="0"/>
    <x v="7"/>
    <s v=" Russia"/>
    <x v="1051"/>
    <x v="38"/>
    <s v="Retired"/>
    <x v="0"/>
    <x v="0"/>
    <x v="16"/>
  </r>
  <r>
    <x v="1"/>
    <x v="10"/>
    <s v=" USA"/>
    <x v="1052"/>
    <x v="70"/>
    <s v="Retired"/>
    <x v="3"/>
    <x v="0"/>
    <x v="16"/>
  </r>
  <r>
    <x v="1"/>
    <x v="3"/>
    <s v=" USA"/>
    <x v="1053"/>
    <x v="91"/>
    <s v="Retired"/>
    <x v="0"/>
    <x v="0"/>
    <x v="16"/>
  </r>
  <r>
    <x v="0"/>
    <x v="7"/>
    <s v=" Russia"/>
    <x v="1054"/>
    <x v="52"/>
    <s v="Retired"/>
    <x v="0"/>
    <x v="0"/>
    <x v="16"/>
  </r>
  <r>
    <x v="0"/>
    <x v="7"/>
    <s v=" Russia"/>
    <x v="1055"/>
    <x v="100"/>
    <s v="Retired"/>
    <x v="0"/>
    <x v="0"/>
    <x v="16"/>
  </r>
  <r>
    <x v="2"/>
    <x v="13"/>
    <s v=" French Guiana"/>
    <x v="1056"/>
    <x v="82"/>
    <s v="Retired"/>
    <x v="0"/>
    <x v="1"/>
    <x v="16"/>
  </r>
  <r>
    <x v="0"/>
    <x v="7"/>
    <s v=" Russia"/>
    <x v="1057"/>
    <x v="38"/>
    <s v="Retired"/>
    <x v="0"/>
    <x v="0"/>
    <x v="16"/>
  </r>
  <r>
    <x v="0"/>
    <x v="5"/>
    <s v=" Russia"/>
    <x v="1058"/>
    <x v="78"/>
    <s v="Retired"/>
    <x v="0"/>
    <x v="0"/>
    <x v="16"/>
  </r>
  <r>
    <x v="0"/>
    <x v="7"/>
    <s v=" Russia"/>
    <x v="1059"/>
    <x v="66"/>
    <s v="Retired"/>
    <x v="0"/>
    <x v="1"/>
    <x v="16"/>
  </r>
  <r>
    <x v="1"/>
    <x v="10"/>
    <s v=" USA"/>
    <x v="1059"/>
    <x v="55"/>
    <s v="Retired"/>
    <x v="0"/>
    <x v="0"/>
    <x v="16"/>
  </r>
  <r>
    <x v="0"/>
    <x v="7"/>
    <s v=" Russia"/>
    <x v="1059"/>
    <x v="38"/>
    <s v="Retired"/>
    <x v="0"/>
    <x v="0"/>
    <x v="16"/>
  </r>
  <r>
    <x v="0"/>
    <x v="7"/>
    <s v=" Russia"/>
    <x v="1060"/>
    <x v="45"/>
    <s v="Retired"/>
    <x v="0"/>
    <x v="0"/>
    <x v="16"/>
  </r>
  <r>
    <x v="0"/>
    <x v="7"/>
    <s v=" Russia"/>
    <x v="1061"/>
    <x v="52"/>
    <s v="Retired"/>
    <x v="0"/>
    <x v="0"/>
    <x v="16"/>
  </r>
  <r>
    <x v="0"/>
    <x v="7"/>
    <s v=" Russia"/>
    <x v="1062"/>
    <x v="38"/>
    <s v="Retired"/>
    <x v="0"/>
    <x v="0"/>
    <x v="16"/>
  </r>
  <r>
    <x v="0"/>
    <x v="7"/>
    <s v=" Russia"/>
    <x v="1063"/>
    <x v="66"/>
    <s v="Retired"/>
    <x v="0"/>
    <x v="0"/>
    <x v="16"/>
  </r>
  <r>
    <x v="0"/>
    <x v="0"/>
    <s v=" Kazakhstan"/>
    <x v="1064"/>
    <x v="38"/>
    <s v="Retired"/>
    <x v="0"/>
    <x v="0"/>
    <x v="16"/>
  </r>
  <r>
    <x v="1"/>
    <x v="1"/>
    <s v=" USA"/>
    <x v="1065"/>
    <x v="86"/>
    <s v="Retired"/>
    <x v="0"/>
    <x v="0"/>
    <x v="16"/>
  </r>
  <r>
    <x v="0"/>
    <x v="0"/>
    <s v=" Kazakhstan"/>
    <x v="1066"/>
    <x v="63"/>
    <s v="Retired"/>
    <x v="0"/>
    <x v="0"/>
    <x v="16"/>
  </r>
  <r>
    <x v="0"/>
    <x v="7"/>
    <s v=" Russia"/>
    <x v="1067"/>
    <x v="66"/>
    <s v="Retired"/>
    <x v="0"/>
    <x v="0"/>
    <x v="16"/>
  </r>
  <r>
    <x v="0"/>
    <x v="7"/>
    <s v=" Russia"/>
    <x v="1068"/>
    <x v="38"/>
    <s v="Retired"/>
    <x v="0"/>
    <x v="0"/>
    <x v="16"/>
  </r>
  <r>
    <x v="0"/>
    <x v="7"/>
    <s v=" Russia"/>
    <x v="1069"/>
    <x v="66"/>
    <s v="Retired"/>
    <x v="0"/>
    <x v="1"/>
    <x v="16"/>
  </r>
  <r>
    <x v="1"/>
    <x v="3"/>
    <s v=" USA"/>
    <x v="1069"/>
    <x v="91"/>
    <s v="Retired"/>
    <x v="0"/>
    <x v="1"/>
    <x v="16"/>
  </r>
  <r>
    <x v="0"/>
    <x v="7"/>
    <s v=" Russia"/>
    <x v="1070"/>
    <x v="93"/>
    <s v="Retired"/>
    <x v="0"/>
    <x v="0"/>
    <x v="16"/>
  </r>
  <r>
    <x v="0"/>
    <x v="7"/>
    <s v=" Russia"/>
    <x v="1071"/>
    <x v="38"/>
    <s v="Retired"/>
    <x v="0"/>
    <x v="1"/>
    <x v="16"/>
  </r>
  <r>
    <x v="0"/>
    <x v="7"/>
    <s v=" Russia"/>
    <x v="1072"/>
    <x v="51"/>
    <s v="Retired"/>
    <x v="0"/>
    <x v="0"/>
    <x v="16"/>
  </r>
  <r>
    <x v="1"/>
    <x v="3"/>
    <s v=" USA"/>
    <x v="1073"/>
    <x v="90"/>
    <s v="Retired"/>
    <x v="0"/>
    <x v="0"/>
    <x v="16"/>
  </r>
  <r>
    <x v="0"/>
    <x v="7"/>
    <s v=" Russia"/>
    <x v="1074"/>
    <x v="38"/>
    <s v="Retired"/>
    <x v="0"/>
    <x v="0"/>
    <x v="16"/>
  </r>
  <r>
    <x v="1"/>
    <x v="10"/>
    <s v=" USA"/>
    <x v="1075"/>
    <x v="55"/>
    <s v="Retired"/>
    <x v="0"/>
    <x v="0"/>
    <x v="16"/>
  </r>
  <r>
    <x v="0"/>
    <x v="7"/>
    <s v=" Russia"/>
    <x v="1076"/>
    <x v="38"/>
    <s v="Retired"/>
    <x v="0"/>
    <x v="0"/>
    <x v="16"/>
  </r>
  <r>
    <x v="0"/>
    <x v="7"/>
    <s v=" Russia"/>
    <x v="1077"/>
    <x v="38"/>
    <s v="Retired"/>
    <x v="0"/>
    <x v="0"/>
    <x v="16"/>
  </r>
  <r>
    <x v="1"/>
    <x v="3"/>
    <s v=" USA"/>
    <x v="1077"/>
    <x v="89"/>
    <s v="Retired"/>
    <x v="0"/>
    <x v="0"/>
    <x v="16"/>
  </r>
  <r>
    <x v="0"/>
    <x v="7"/>
    <s v=" Russia"/>
    <x v="1078"/>
    <x v="52"/>
    <s v="Retired"/>
    <x v="0"/>
    <x v="0"/>
    <x v="16"/>
  </r>
  <r>
    <x v="1"/>
    <x v="1"/>
    <s v=" USA"/>
    <x v="1079"/>
    <x v="99"/>
    <s v="Retired"/>
    <x v="0"/>
    <x v="0"/>
    <x v="16"/>
  </r>
  <r>
    <x v="0"/>
    <x v="0"/>
    <s v=" Kazakhstan"/>
    <x v="1080"/>
    <x v="38"/>
    <s v="Retired"/>
    <x v="0"/>
    <x v="0"/>
    <x v="16"/>
  </r>
  <r>
    <x v="0"/>
    <x v="7"/>
    <s v=" Russia"/>
    <x v="1081"/>
    <x v="66"/>
    <s v="Retired"/>
    <x v="0"/>
    <x v="0"/>
    <x v="16"/>
  </r>
  <r>
    <x v="0"/>
    <x v="7"/>
    <s v=" Russia"/>
    <x v="1082"/>
    <x v="51"/>
    <s v="Retired"/>
    <x v="0"/>
    <x v="0"/>
    <x v="16"/>
  </r>
  <r>
    <x v="0"/>
    <x v="0"/>
    <s v=" Kazakhstan"/>
    <x v="1082"/>
    <x v="38"/>
    <s v="Retired"/>
    <x v="0"/>
    <x v="0"/>
    <x v="16"/>
  </r>
  <r>
    <x v="0"/>
    <x v="7"/>
    <s v=" Russia"/>
    <x v="1083"/>
    <x v="38"/>
    <s v="Retired"/>
    <x v="0"/>
    <x v="0"/>
    <x v="16"/>
  </r>
  <r>
    <x v="0"/>
    <x v="7"/>
    <s v=" Russia"/>
    <x v="1084"/>
    <x v="66"/>
    <s v="Retired"/>
    <x v="0"/>
    <x v="0"/>
    <x v="16"/>
  </r>
  <r>
    <x v="0"/>
    <x v="7"/>
    <s v=" Russia"/>
    <x v="1085"/>
    <x v="66"/>
    <s v="Retired"/>
    <x v="0"/>
    <x v="0"/>
    <x v="16"/>
  </r>
  <r>
    <x v="5"/>
    <x v="12"/>
    <s v=" China"/>
    <x v="1086"/>
    <x v="95"/>
    <s v="Retired"/>
    <x v="0"/>
    <x v="1"/>
    <x v="16"/>
  </r>
  <r>
    <x v="0"/>
    <x v="7"/>
    <s v=" Russia"/>
    <x v="1087"/>
    <x v="100"/>
    <s v="Retired"/>
    <x v="0"/>
    <x v="0"/>
    <x v="16"/>
  </r>
  <r>
    <x v="0"/>
    <x v="0"/>
    <s v=" Kazakhstan"/>
    <x v="1088"/>
    <x v="63"/>
    <s v="Retired"/>
    <x v="0"/>
    <x v="0"/>
    <x v="16"/>
  </r>
  <r>
    <x v="1"/>
    <x v="3"/>
    <s v=" USA"/>
    <x v="1088"/>
    <x v="91"/>
    <s v="Retired"/>
    <x v="0"/>
    <x v="0"/>
    <x v="16"/>
  </r>
  <r>
    <x v="0"/>
    <x v="7"/>
    <s v=" Russia"/>
    <x v="1089"/>
    <x v="66"/>
    <s v="Retired"/>
    <x v="0"/>
    <x v="0"/>
    <x v="16"/>
  </r>
  <r>
    <x v="0"/>
    <x v="7"/>
    <s v=" Russia"/>
    <x v="1090"/>
    <x v="38"/>
    <s v="Retired"/>
    <x v="0"/>
    <x v="0"/>
    <x v="16"/>
  </r>
  <r>
    <x v="0"/>
    <x v="7"/>
    <s v=" Russia"/>
    <x v="1091"/>
    <x v="38"/>
    <s v="Retired"/>
    <x v="0"/>
    <x v="0"/>
    <x v="16"/>
  </r>
  <r>
    <x v="0"/>
    <x v="7"/>
    <s v=" Russia"/>
    <x v="1092"/>
    <x v="38"/>
    <s v="Retired"/>
    <x v="0"/>
    <x v="0"/>
    <x v="16"/>
  </r>
  <r>
    <x v="0"/>
    <x v="0"/>
    <s v=" Kazakhstan"/>
    <x v="1093"/>
    <x v="38"/>
    <s v="Retired"/>
    <x v="0"/>
    <x v="0"/>
    <x v="16"/>
  </r>
  <r>
    <x v="0"/>
    <x v="7"/>
    <s v=" Russia"/>
    <x v="1094"/>
    <x v="38"/>
    <s v="Retired"/>
    <x v="0"/>
    <x v="0"/>
    <x v="16"/>
  </r>
  <r>
    <x v="0"/>
    <x v="7"/>
    <s v=" Russia"/>
    <x v="1094"/>
    <x v="52"/>
    <s v="Retired"/>
    <x v="0"/>
    <x v="0"/>
    <x v="16"/>
  </r>
  <r>
    <x v="0"/>
    <x v="7"/>
    <s v=" Russia"/>
    <x v="1095"/>
    <x v="51"/>
    <s v="Retired"/>
    <x v="0"/>
    <x v="0"/>
    <x v="16"/>
  </r>
  <r>
    <x v="0"/>
    <x v="7"/>
    <s v=" Russia"/>
    <x v="1096"/>
    <x v="38"/>
    <s v="Retired"/>
    <x v="0"/>
    <x v="0"/>
    <x v="16"/>
  </r>
  <r>
    <x v="0"/>
    <x v="7"/>
    <s v=" Russia"/>
    <x v="1097"/>
    <x v="38"/>
    <s v="Retired"/>
    <x v="0"/>
    <x v="0"/>
    <x v="16"/>
  </r>
  <r>
    <x v="0"/>
    <x v="7"/>
    <s v=" Russia"/>
    <x v="1098"/>
    <x v="45"/>
    <s v="Retired"/>
    <x v="0"/>
    <x v="0"/>
    <x v="16"/>
  </r>
  <r>
    <x v="0"/>
    <x v="7"/>
    <s v=" Russia"/>
    <x v="1099"/>
    <x v="66"/>
    <s v="Retired"/>
    <x v="0"/>
    <x v="0"/>
    <x v="16"/>
  </r>
  <r>
    <x v="0"/>
    <x v="7"/>
    <s v=" Russia"/>
    <x v="1100"/>
    <x v="100"/>
    <s v="Retired"/>
    <x v="0"/>
    <x v="0"/>
    <x v="16"/>
  </r>
  <r>
    <x v="0"/>
    <x v="7"/>
    <s v=" Russia"/>
    <x v="1101"/>
    <x v="96"/>
    <s v="Retired"/>
    <x v="0"/>
    <x v="0"/>
    <x v="16"/>
  </r>
  <r>
    <x v="1"/>
    <x v="1"/>
    <s v=" USA"/>
    <x v="1102"/>
    <x v="99"/>
    <s v="Retired"/>
    <x v="0"/>
    <x v="0"/>
    <x v="16"/>
  </r>
  <r>
    <x v="0"/>
    <x v="7"/>
    <s v=" Russia"/>
    <x v="1103"/>
    <x v="38"/>
    <s v="Retired"/>
    <x v="0"/>
    <x v="0"/>
    <x v="16"/>
  </r>
  <r>
    <x v="1"/>
    <x v="3"/>
    <s v=" USA"/>
    <x v="1103"/>
    <x v="90"/>
    <s v="Retired"/>
    <x v="0"/>
    <x v="0"/>
    <x v="16"/>
  </r>
  <r>
    <x v="0"/>
    <x v="0"/>
    <s v=" Kazakhstan"/>
    <x v="1104"/>
    <x v="51"/>
    <s v="Retired"/>
    <x v="0"/>
    <x v="0"/>
    <x v="16"/>
  </r>
  <r>
    <x v="1"/>
    <x v="10"/>
    <s v=" USA"/>
    <x v="1105"/>
    <x v="55"/>
    <s v="Retired"/>
    <x v="0"/>
    <x v="0"/>
    <x v="16"/>
  </r>
  <r>
    <x v="0"/>
    <x v="7"/>
    <s v=" Russia"/>
    <x v="1106"/>
    <x v="52"/>
    <s v="Retired"/>
    <x v="0"/>
    <x v="0"/>
    <x v="16"/>
  </r>
  <r>
    <x v="0"/>
    <x v="0"/>
    <s v=" Kazakhstan"/>
    <x v="1107"/>
    <x v="38"/>
    <s v="Retired"/>
    <x v="0"/>
    <x v="0"/>
    <x v="16"/>
  </r>
  <r>
    <x v="0"/>
    <x v="7"/>
    <s v=" Russia"/>
    <x v="1108"/>
    <x v="66"/>
    <s v="Retired"/>
    <x v="0"/>
    <x v="0"/>
    <x v="16"/>
  </r>
  <r>
    <x v="0"/>
    <x v="7"/>
    <s v=" Russia"/>
    <x v="1109"/>
    <x v="52"/>
    <s v="Retired"/>
    <x v="0"/>
    <x v="0"/>
    <x v="16"/>
  </r>
  <r>
    <x v="0"/>
    <x v="7"/>
    <s v=" Russia"/>
    <x v="1109"/>
    <x v="38"/>
    <s v="Retired"/>
    <x v="0"/>
    <x v="0"/>
    <x v="16"/>
  </r>
  <r>
    <x v="0"/>
    <x v="7"/>
    <s v=" Russia"/>
    <x v="1110"/>
    <x v="51"/>
    <s v="Retired"/>
    <x v="0"/>
    <x v="0"/>
    <x v="16"/>
  </r>
  <r>
    <x v="0"/>
    <x v="7"/>
    <s v=" Russia"/>
    <x v="1111"/>
    <x v="66"/>
    <s v="Retired"/>
    <x v="0"/>
    <x v="0"/>
    <x v="16"/>
  </r>
  <r>
    <x v="0"/>
    <x v="7"/>
    <s v=" Russia"/>
    <x v="1112"/>
    <x v="52"/>
    <s v="Retired"/>
    <x v="0"/>
    <x v="0"/>
    <x v="16"/>
  </r>
  <r>
    <x v="1"/>
    <x v="1"/>
    <s v=" USA"/>
    <x v="1112"/>
    <x v="86"/>
    <s v="Retired"/>
    <x v="0"/>
    <x v="0"/>
    <x v="16"/>
  </r>
  <r>
    <x v="0"/>
    <x v="7"/>
    <s v=" Russia"/>
    <x v="1113"/>
    <x v="93"/>
    <s v="Retired"/>
    <x v="0"/>
    <x v="0"/>
    <x v="16"/>
  </r>
  <r>
    <x v="0"/>
    <x v="0"/>
    <s v=" Kazakhstan"/>
    <x v="1114"/>
    <x v="63"/>
    <s v="Retired"/>
    <x v="0"/>
    <x v="0"/>
    <x v="16"/>
  </r>
  <r>
    <x v="0"/>
    <x v="7"/>
    <s v=" Russia"/>
    <x v="1115"/>
    <x v="66"/>
    <s v="Retired"/>
    <x v="0"/>
    <x v="0"/>
    <x v="16"/>
  </r>
  <r>
    <x v="0"/>
    <x v="7"/>
    <s v=" Russia"/>
    <x v="1116"/>
    <x v="38"/>
    <s v="Retired"/>
    <x v="0"/>
    <x v="0"/>
    <x v="16"/>
  </r>
  <r>
    <x v="0"/>
    <x v="7"/>
    <s v=" Russia"/>
    <x v="1117"/>
    <x v="51"/>
    <s v="Retired"/>
    <x v="0"/>
    <x v="0"/>
    <x v="16"/>
  </r>
  <r>
    <x v="0"/>
    <x v="7"/>
    <s v=" Russia"/>
    <x v="1118"/>
    <x v="66"/>
    <s v="Retired"/>
    <x v="0"/>
    <x v="0"/>
    <x v="16"/>
  </r>
  <r>
    <x v="0"/>
    <x v="0"/>
    <s v=" Kazakhstan"/>
    <x v="1119"/>
    <x v="79"/>
    <s v="Retired"/>
    <x v="0"/>
    <x v="0"/>
    <x v="16"/>
  </r>
  <r>
    <x v="0"/>
    <x v="7"/>
    <s v=" Russia"/>
    <x v="1120"/>
    <x v="66"/>
    <s v="Retired"/>
    <x v="0"/>
    <x v="0"/>
    <x v="16"/>
  </r>
  <r>
    <x v="0"/>
    <x v="7"/>
    <s v=" Russia"/>
    <x v="1121"/>
    <x v="66"/>
    <s v="Retired"/>
    <x v="0"/>
    <x v="0"/>
    <x v="17"/>
  </r>
  <r>
    <x v="0"/>
    <x v="7"/>
    <s v=" Russia"/>
    <x v="1122"/>
    <x v="38"/>
    <s v="Retired"/>
    <x v="0"/>
    <x v="0"/>
    <x v="17"/>
  </r>
  <r>
    <x v="0"/>
    <x v="0"/>
    <s v=" Kazakhstan"/>
    <x v="1123"/>
    <x v="63"/>
    <s v="Retired"/>
    <x v="0"/>
    <x v="0"/>
    <x v="17"/>
  </r>
  <r>
    <x v="0"/>
    <x v="7"/>
    <s v=" Russia"/>
    <x v="1124"/>
    <x v="38"/>
    <s v="Retired"/>
    <x v="0"/>
    <x v="0"/>
    <x v="17"/>
  </r>
  <r>
    <x v="6"/>
    <x v="8"/>
    <s v=" Japan"/>
    <x v="1125"/>
    <x v="101"/>
    <s v="Retired"/>
    <x v="0"/>
    <x v="0"/>
    <x v="17"/>
  </r>
  <r>
    <x v="0"/>
    <x v="7"/>
    <s v=" Russia"/>
    <x v="1126"/>
    <x v="66"/>
    <s v="Retired"/>
    <x v="0"/>
    <x v="0"/>
    <x v="17"/>
  </r>
  <r>
    <x v="1"/>
    <x v="1"/>
    <s v=" USA"/>
    <x v="1127"/>
    <x v="102"/>
    <s v="Retired"/>
    <x v="0"/>
    <x v="1"/>
    <x v="17"/>
  </r>
  <r>
    <x v="0"/>
    <x v="0"/>
    <s v=" Kazakhstan"/>
    <x v="1128"/>
    <x v="38"/>
    <s v="Retired"/>
    <x v="0"/>
    <x v="0"/>
    <x v="17"/>
  </r>
  <r>
    <x v="1"/>
    <x v="3"/>
    <s v=" USA"/>
    <x v="1129"/>
    <x v="91"/>
    <s v="Retired"/>
    <x v="0"/>
    <x v="0"/>
    <x v="17"/>
  </r>
  <r>
    <x v="3"/>
    <x v="9"/>
    <s v=" Kenya"/>
    <x v="1130"/>
    <x v="98"/>
    <s v="Retired"/>
    <x v="0"/>
    <x v="0"/>
    <x v="17"/>
  </r>
  <r>
    <x v="0"/>
    <x v="7"/>
    <s v=" Russia"/>
    <x v="1131"/>
    <x v="52"/>
    <s v="Retired"/>
    <x v="0"/>
    <x v="0"/>
    <x v="17"/>
  </r>
  <r>
    <x v="0"/>
    <x v="7"/>
    <s v=" Russia"/>
    <x v="1132"/>
    <x v="45"/>
    <s v="Retired"/>
    <x v="0"/>
    <x v="0"/>
    <x v="17"/>
  </r>
  <r>
    <x v="0"/>
    <x v="7"/>
    <s v=" Russia"/>
    <x v="1132"/>
    <x v="52"/>
    <s v="Retired"/>
    <x v="0"/>
    <x v="0"/>
    <x v="17"/>
  </r>
  <r>
    <x v="0"/>
    <x v="7"/>
    <s v=" Russia"/>
    <x v="1133"/>
    <x v="38"/>
    <s v="Retired"/>
    <x v="0"/>
    <x v="0"/>
    <x v="17"/>
  </r>
  <r>
    <x v="0"/>
    <x v="0"/>
    <s v=" Kazakhstan"/>
    <x v="1134"/>
    <x v="100"/>
    <s v="Retired"/>
    <x v="0"/>
    <x v="0"/>
    <x v="17"/>
  </r>
  <r>
    <x v="0"/>
    <x v="7"/>
    <s v=" Russia"/>
    <x v="1135"/>
    <x v="66"/>
    <s v="Retired"/>
    <x v="0"/>
    <x v="0"/>
    <x v="17"/>
  </r>
  <r>
    <x v="0"/>
    <x v="0"/>
    <s v=" Kazakhstan"/>
    <x v="1136"/>
    <x v="103"/>
    <s v="Retired"/>
    <x v="0"/>
    <x v="0"/>
    <x v="17"/>
  </r>
  <r>
    <x v="0"/>
    <x v="0"/>
    <s v=" Kazakhstan"/>
    <x v="1137"/>
    <x v="100"/>
    <s v="Retired"/>
    <x v="0"/>
    <x v="0"/>
    <x v="17"/>
  </r>
  <r>
    <x v="0"/>
    <x v="7"/>
    <s v=" Russia"/>
    <x v="1138"/>
    <x v="38"/>
    <s v="Retired"/>
    <x v="0"/>
    <x v="0"/>
    <x v="17"/>
  </r>
  <r>
    <x v="1"/>
    <x v="3"/>
    <s v=" USA"/>
    <x v="1139"/>
    <x v="90"/>
    <s v="Retired"/>
    <x v="0"/>
    <x v="0"/>
    <x v="17"/>
  </r>
  <r>
    <x v="0"/>
    <x v="7"/>
    <s v=" Russia"/>
    <x v="1140"/>
    <x v="38"/>
    <s v="Retired"/>
    <x v="0"/>
    <x v="0"/>
    <x v="17"/>
  </r>
  <r>
    <x v="0"/>
    <x v="0"/>
    <s v=" Kazakhstan"/>
    <x v="1141"/>
    <x v="38"/>
    <s v="Retired"/>
    <x v="0"/>
    <x v="1"/>
    <x v="17"/>
  </r>
  <r>
    <x v="0"/>
    <x v="7"/>
    <s v=" Russia"/>
    <x v="1142"/>
    <x v="104"/>
    <s v="Retired"/>
    <x v="0"/>
    <x v="0"/>
    <x v="17"/>
  </r>
  <r>
    <x v="0"/>
    <x v="7"/>
    <s v=" Russia"/>
    <x v="1143"/>
    <x v="45"/>
    <s v="Retired"/>
    <x v="0"/>
    <x v="0"/>
    <x v="17"/>
  </r>
  <r>
    <x v="0"/>
    <x v="7"/>
    <s v=" Russia"/>
    <x v="1144"/>
    <x v="51"/>
    <s v="Retired"/>
    <x v="0"/>
    <x v="0"/>
    <x v="17"/>
  </r>
  <r>
    <x v="0"/>
    <x v="7"/>
    <s v=" Russia"/>
    <x v="1145"/>
    <x v="38"/>
    <s v="Retired"/>
    <x v="0"/>
    <x v="0"/>
    <x v="17"/>
  </r>
  <r>
    <x v="0"/>
    <x v="7"/>
    <s v=" Russia"/>
    <x v="1145"/>
    <x v="66"/>
    <s v="Retired"/>
    <x v="0"/>
    <x v="0"/>
    <x v="17"/>
  </r>
  <r>
    <x v="0"/>
    <x v="0"/>
    <s v=" Kazakhstan"/>
    <x v="1146"/>
    <x v="79"/>
    <s v="Retired"/>
    <x v="0"/>
    <x v="0"/>
    <x v="17"/>
  </r>
  <r>
    <x v="0"/>
    <x v="0"/>
    <s v=" Kazakhstan"/>
    <x v="1146"/>
    <x v="100"/>
    <s v="Retired"/>
    <x v="0"/>
    <x v="0"/>
    <x v="17"/>
  </r>
  <r>
    <x v="0"/>
    <x v="7"/>
    <s v=" Russia"/>
    <x v="1146"/>
    <x v="38"/>
    <s v="Retired"/>
    <x v="0"/>
    <x v="0"/>
    <x v="17"/>
  </r>
  <r>
    <x v="0"/>
    <x v="0"/>
    <s v=" Kazakhstan"/>
    <x v="1147"/>
    <x v="79"/>
    <s v="Retired"/>
    <x v="0"/>
    <x v="0"/>
    <x v="17"/>
  </r>
  <r>
    <x v="0"/>
    <x v="7"/>
    <s v=" Russia"/>
    <x v="1147"/>
    <x v="66"/>
    <s v="Retired"/>
    <x v="0"/>
    <x v="0"/>
    <x v="17"/>
  </r>
  <r>
    <x v="0"/>
    <x v="7"/>
    <s v=" Russia"/>
    <x v="1148"/>
    <x v="66"/>
    <s v="Retired"/>
    <x v="0"/>
    <x v="0"/>
    <x v="17"/>
  </r>
  <r>
    <x v="0"/>
    <x v="7"/>
    <s v=" Russia"/>
    <x v="1149"/>
    <x v="100"/>
    <s v="Retired"/>
    <x v="0"/>
    <x v="1"/>
    <x v="17"/>
  </r>
  <r>
    <x v="0"/>
    <x v="0"/>
    <s v=" Kazakhstan"/>
    <x v="1150"/>
    <x v="63"/>
    <s v="Retired"/>
    <x v="0"/>
    <x v="0"/>
    <x v="17"/>
  </r>
  <r>
    <x v="0"/>
    <x v="0"/>
    <s v=" Kazakhstan"/>
    <x v="1151"/>
    <x v="64"/>
    <s v="Retired"/>
    <x v="0"/>
    <x v="0"/>
    <x v="17"/>
  </r>
  <r>
    <x v="0"/>
    <x v="7"/>
    <s v=" Russia"/>
    <x v="1152"/>
    <x v="38"/>
    <s v="Retired"/>
    <x v="0"/>
    <x v="0"/>
    <x v="17"/>
  </r>
  <r>
    <x v="1"/>
    <x v="1"/>
    <s v=" USA"/>
    <x v="1152"/>
    <x v="86"/>
    <s v="Retired"/>
    <x v="0"/>
    <x v="0"/>
    <x v="17"/>
  </r>
  <r>
    <x v="0"/>
    <x v="0"/>
    <s v=" Kazakhstan"/>
    <x v="1153"/>
    <x v="38"/>
    <s v="Retired"/>
    <x v="0"/>
    <x v="0"/>
    <x v="17"/>
  </r>
  <r>
    <x v="1"/>
    <x v="3"/>
    <s v=" USA"/>
    <x v="1153"/>
    <x v="91"/>
    <s v="Retired"/>
    <x v="0"/>
    <x v="0"/>
    <x v="17"/>
  </r>
  <r>
    <x v="0"/>
    <x v="7"/>
    <s v=" Russia"/>
    <x v="1154"/>
    <x v="38"/>
    <s v="Retired"/>
    <x v="0"/>
    <x v="0"/>
    <x v="17"/>
  </r>
  <r>
    <x v="0"/>
    <x v="7"/>
    <s v=" Russia"/>
    <x v="1155"/>
    <x v="66"/>
    <s v="Retired"/>
    <x v="0"/>
    <x v="0"/>
    <x v="17"/>
  </r>
  <r>
    <x v="0"/>
    <x v="7"/>
    <s v=" Russia"/>
    <x v="1156"/>
    <x v="66"/>
    <s v="Retired"/>
    <x v="0"/>
    <x v="0"/>
    <x v="17"/>
  </r>
  <r>
    <x v="0"/>
    <x v="7"/>
    <s v=" Russia"/>
    <x v="1157"/>
    <x v="52"/>
    <s v="Retired"/>
    <x v="0"/>
    <x v="0"/>
    <x v="17"/>
  </r>
  <r>
    <x v="0"/>
    <x v="7"/>
    <s v=" Russia"/>
    <x v="1158"/>
    <x v="66"/>
    <s v="Retired"/>
    <x v="0"/>
    <x v="0"/>
    <x v="17"/>
  </r>
  <r>
    <x v="0"/>
    <x v="7"/>
    <s v=" Russia"/>
    <x v="1159"/>
    <x v="93"/>
    <s v="Retired"/>
    <x v="0"/>
    <x v="0"/>
    <x v="17"/>
  </r>
  <r>
    <x v="0"/>
    <x v="7"/>
    <s v=" Russia"/>
    <x v="1159"/>
    <x v="96"/>
    <s v="Retired"/>
    <x v="0"/>
    <x v="0"/>
    <x v="17"/>
  </r>
  <r>
    <x v="0"/>
    <x v="0"/>
    <s v=" Kazakhstan"/>
    <x v="1160"/>
    <x v="63"/>
    <s v="Retired"/>
    <x v="0"/>
    <x v="0"/>
    <x v="17"/>
  </r>
  <r>
    <x v="0"/>
    <x v="7"/>
    <s v=" Russia"/>
    <x v="1161"/>
    <x v="45"/>
    <s v="Retired"/>
    <x v="0"/>
    <x v="0"/>
    <x v="17"/>
  </r>
  <r>
    <x v="0"/>
    <x v="5"/>
    <s v=" Russia"/>
    <x v="1162"/>
    <x v="78"/>
    <s v="Retired"/>
    <x v="0"/>
    <x v="0"/>
    <x v="17"/>
  </r>
  <r>
    <x v="0"/>
    <x v="7"/>
    <s v=" Russia"/>
    <x v="1162"/>
    <x v="52"/>
    <s v="Retired"/>
    <x v="0"/>
    <x v="1"/>
    <x v="17"/>
  </r>
  <r>
    <x v="0"/>
    <x v="7"/>
    <s v=" Russia"/>
    <x v="1163"/>
    <x v="38"/>
    <s v="Retired"/>
    <x v="0"/>
    <x v="0"/>
    <x v="17"/>
  </r>
  <r>
    <x v="5"/>
    <x v="12"/>
    <s v=" China"/>
    <x v="1163"/>
    <x v="95"/>
    <s v="Retired"/>
    <x v="0"/>
    <x v="1"/>
    <x v="17"/>
  </r>
  <r>
    <x v="1"/>
    <x v="3"/>
    <s v=" USA"/>
    <x v="1164"/>
    <x v="105"/>
    <s v="Retired"/>
    <x v="0"/>
    <x v="0"/>
    <x v="17"/>
  </r>
  <r>
    <x v="0"/>
    <x v="7"/>
    <s v=" Russia"/>
    <x v="1165"/>
    <x v="51"/>
    <s v="Retired"/>
    <x v="0"/>
    <x v="0"/>
    <x v="17"/>
  </r>
  <r>
    <x v="0"/>
    <x v="0"/>
    <s v=" Kazakhstan"/>
    <x v="1166"/>
    <x v="38"/>
    <s v="Retired"/>
    <x v="0"/>
    <x v="0"/>
    <x v="17"/>
  </r>
  <r>
    <x v="0"/>
    <x v="7"/>
    <s v=" Russia"/>
    <x v="1166"/>
    <x v="52"/>
    <s v="Retired"/>
    <x v="0"/>
    <x v="0"/>
    <x v="17"/>
  </r>
  <r>
    <x v="0"/>
    <x v="7"/>
    <s v=" Russia"/>
    <x v="1167"/>
    <x v="38"/>
    <s v="Retired"/>
    <x v="0"/>
    <x v="0"/>
    <x v="17"/>
  </r>
  <r>
    <x v="0"/>
    <x v="0"/>
    <s v=" Kazakhstan"/>
    <x v="1168"/>
    <x v="100"/>
    <s v="Retired"/>
    <x v="0"/>
    <x v="0"/>
    <x v="17"/>
  </r>
  <r>
    <x v="0"/>
    <x v="7"/>
    <s v=" Russia"/>
    <x v="1169"/>
    <x v="38"/>
    <s v="Retired"/>
    <x v="0"/>
    <x v="0"/>
    <x v="17"/>
  </r>
  <r>
    <x v="0"/>
    <x v="0"/>
    <s v=" Kazakhstan"/>
    <x v="1170"/>
    <x v="100"/>
    <s v="Retired"/>
    <x v="0"/>
    <x v="0"/>
    <x v="17"/>
  </r>
  <r>
    <x v="1"/>
    <x v="3"/>
    <s v=" USA"/>
    <x v="1171"/>
    <x v="91"/>
    <s v="Retired"/>
    <x v="0"/>
    <x v="0"/>
    <x v="17"/>
  </r>
  <r>
    <x v="0"/>
    <x v="7"/>
    <s v=" Russia"/>
    <x v="1172"/>
    <x v="45"/>
    <s v="Retired"/>
    <x v="0"/>
    <x v="0"/>
    <x v="17"/>
  </r>
  <r>
    <x v="0"/>
    <x v="0"/>
    <s v=" Kazakhstan"/>
    <x v="1173"/>
    <x v="63"/>
    <s v="Retired"/>
    <x v="0"/>
    <x v="0"/>
    <x v="17"/>
  </r>
  <r>
    <x v="0"/>
    <x v="0"/>
    <s v=" Kazakhstan"/>
    <x v="1174"/>
    <x v="38"/>
    <s v="Retired"/>
    <x v="0"/>
    <x v="0"/>
    <x v="17"/>
  </r>
  <r>
    <x v="0"/>
    <x v="7"/>
    <s v=" Russia"/>
    <x v="1174"/>
    <x v="66"/>
    <s v="Retired"/>
    <x v="0"/>
    <x v="0"/>
    <x v="17"/>
  </r>
  <r>
    <x v="0"/>
    <x v="7"/>
    <s v=" Russia"/>
    <x v="1175"/>
    <x v="38"/>
    <s v="Retired"/>
    <x v="0"/>
    <x v="1"/>
    <x v="17"/>
  </r>
  <r>
    <x v="0"/>
    <x v="7"/>
    <s v=" Russia"/>
    <x v="1176"/>
    <x v="66"/>
    <s v="Retired"/>
    <x v="0"/>
    <x v="0"/>
    <x v="17"/>
  </r>
  <r>
    <x v="0"/>
    <x v="7"/>
    <s v=" Russia"/>
    <x v="1177"/>
    <x v="66"/>
    <s v="Retired"/>
    <x v="0"/>
    <x v="0"/>
    <x v="17"/>
  </r>
  <r>
    <x v="0"/>
    <x v="0"/>
    <s v=" Kazakhstan"/>
    <x v="1178"/>
    <x v="38"/>
    <s v="Retired"/>
    <x v="0"/>
    <x v="0"/>
    <x v="17"/>
  </r>
  <r>
    <x v="0"/>
    <x v="7"/>
    <s v=" Russia"/>
    <x v="1179"/>
    <x v="52"/>
    <s v="Retired"/>
    <x v="0"/>
    <x v="0"/>
    <x v="17"/>
  </r>
  <r>
    <x v="0"/>
    <x v="7"/>
    <s v=" Russia"/>
    <x v="1180"/>
    <x v="66"/>
    <s v="Retired"/>
    <x v="0"/>
    <x v="0"/>
    <x v="17"/>
  </r>
  <r>
    <x v="3"/>
    <x v="9"/>
    <s v=" Kenya"/>
    <x v="1181"/>
    <x v="106"/>
    <s v="Retired"/>
    <x v="0"/>
    <x v="0"/>
    <x v="17"/>
  </r>
  <r>
    <x v="0"/>
    <x v="7"/>
    <s v=" Russia"/>
    <x v="1182"/>
    <x v="38"/>
    <s v="Retired"/>
    <x v="0"/>
    <x v="0"/>
    <x v="17"/>
  </r>
  <r>
    <x v="0"/>
    <x v="7"/>
    <s v=" Russia"/>
    <x v="1182"/>
    <x v="66"/>
    <s v="Retired"/>
    <x v="0"/>
    <x v="0"/>
    <x v="17"/>
  </r>
  <r>
    <x v="0"/>
    <x v="7"/>
    <s v=" Russia"/>
    <x v="1183"/>
    <x v="100"/>
    <s v="Retired"/>
    <x v="0"/>
    <x v="0"/>
    <x v="17"/>
  </r>
  <r>
    <x v="0"/>
    <x v="7"/>
    <s v=" Russia"/>
    <x v="1184"/>
    <x v="51"/>
    <s v="Retired"/>
    <x v="0"/>
    <x v="0"/>
    <x v="17"/>
  </r>
  <r>
    <x v="0"/>
    <x v="0"/>
    <s v=" Kazakhstan"/>
    <x v="1185"/>
    <x v="100"/>
    <s v="Retired"/>
    <x v="0"/>
    <x v="0"/>
    <x v="17"/>
  </r>
  <r>
    <x v="0"/>
    <x v="7"/>
    <s v=" Russia"/>
    <x v="1186"/>
    <x v="45"/>
    <s v="Retired"/>
    <x v="0"/>
    <x v="0"/>
    <x v="17"/>
  </r>
  <r>
    <x v="1"/>
    <x v="3"/>
    <s v=" USA"/>
    <x v="1187"/>
    <x v="90"/>
    <s v="Retired"/>
    <x v="0"/>
    <x v="0"/>
    <x v="17"/>
  </r>
  <r>
    <x v="0"/>
    <x v="7"/>
    <s v=" Russia"/>
    <x v="1188"/>
    <x v="66"/>
    <s v="Retired"/>
    <x v="0"/>
    <x v="0"/>
    <x v="17"/>
  </r>
  <r>
    <x v="0"/>
    <x v="7"/>
    <s v=" Russia"/>
    <x v="1189"/>
    <x v="38"/>
    <s v="Retired"/>
    <x v="0"/>
    <x v="0"/>
    <x v="17"/>
  </r>
  <r>
    <x v="0"/>
    <x v="7"/>
    <s v=" Russia"/>
    <x v="1190"/>
    <x v="93"/>
    <s v="Retired"/>
    <x v="0"/>
    <x v="0"/>
    <x v="17"/>
  </r>
  <r>
    <x v="5"/>
    <x v="12"/>
    <s v=" China"/>
    <x v="1191"/>
    <x v="107"/>
    <s v="Retired"/>
    <x v="0"/>
    <x v="1"/>
    <x v="17"/>
  </r>
  <r>
    <x v="0"/>
    <x v="7"/>
    <s v=" Russia"/>
    <x v="1192"/>
    <x v="38"/>
    <s v="Retired"/>
    <x v="0"/>
    <x v="0"/>
    <x v="17"/>
  </r>
  <r>
    <x v="0"/>
    <x v="7"/>
    <s v=" Russia"/>
    <x v="1193"/>
    <x v="52"/>
    <s v="Retired"/>
    <x v="0"/>
    <x v="0"/>
    <x v="17"/>
  </r>
  <r>
    <x v="0"/>
    <x v="7"/>
    <s v=" Russia"/>
    <x v="1194"/>
    <x v="51"/>
    <s v="Retired"/>
    <x v="0"/>
    <x v="0"/>
    <x v="17"/>
  </r>
  <r>
    <x v="1"/>
    <x v="1"/>
    <s v=" USA"/>
    <x v="1194"/>
    <x v="99"/>
    <s v="Retired"/>
    <x v="0"/>
    <x v="0"/>
    <x v="17"/>
  </r>
  <r>
    <x v="0"/>
    <x v="7"/>
    <s v=" Russia"/>
    <x v="1195"/>
    <x v="38"/>
    <s v="Retired"/>
    <x v="0"/>
    <x v="0"/>
    <x v="17"/>
  </r>
  <r>
    <x v="0"/>
    <x v="0"/>
    <s v=" Kazakhstan"/>
    <x v="1196"/>
    <x v="100"/>
    <s v="Retired"/>
    <x v="0"/>
    <x v="0"/>
    <x v="17"/>
  </r>
  <r>
    <x v="1"/>
    <x v="1"/>
    <s v=" USA"/>
    <x v="1197"/>
    <x v="102"/>
    <s v="Retired"/>
    <x v="0"/>
    <x v="0"/>
    <x v="17"/>
  </r>
  <r>
    <x v="0"/>
    <x v="7"/>
    <s v=" Russia"/>
    <x v="1198"/>
    <x v="100"/>
    <s v="Retired"/>
    <x v="0"/>
    <x v="2"/>
    <x v="17"/>
  </r>
  <r>
    <x v="0"/>
    <x v="7"/>
    <s v=" Russia"/>
    <x v="1199"/>
    <x v="45"/>
    <s v="Retired"/>
    <x v="0"/>
    <x v="0"/>
    <x v="17"/>
  </r>
  <r>
    <x v="0"/>
    <x v="7"/>
    <s v=" Russia"/>
    <x v="1200"/>
    <x v="66"/>
    <s v="Retired"/>
    <x v="0"/>
    <x v="0"/>
    <x v="17"/>
  </r>
  <r>
    <x v="0"/>
    <x v="7"/>
    <s v=" Russia"/>
    <x v="1201"/>
    <x v="51"/>
    <s v="Retired"/>
    <x v="0"/>
    <x v="0"/>
    <x v="17"/>
  </r>
  <r>
    <x v="0"/>
    <x v="0"/>
    <s v=" Kazakhstan"/>
    <x v="1202"/>
    <x v="79"/>
    <s v="Retired"/>
    <x v="0"/>
    <x v="0"/>
    <x v="17"/>
  </r>
  <r>
    <x v="0"/>
    <x v="7"/>
    <s v=" Russia"/>
    <x v="1203"/>
    <x v="66"/>
    <s v="Retired"/>
    <x v="0"/>
    <x v="0"/>
    <x v="17"/>
  </r>
  <r>
    <x v="0"/>
    <x v="0"/>
    <s v=" Kazakhstan"/>
    <x v="1204"/>
    <x v="38"/>
    <s v="Retired"/>
    <x v="0"/>
    <x v="0"/>
    <x v="17"/>
  </r>
  <r>
    <x v="0"/>
    <x v="0"/>
    <s v=" Kazakhstan"/>
    <x v="1205"/>
    <x v="63"/>
    <s v="Retired"/>
    <x v="0"/>
    <x v="0"/>
    <x v="18"/>
  </r>
  <r>
    <x v="0"/>
    <x v="0"/>
    <s v=" Kazakhstan"/>
    <x v="1206"/>
    <x v="38"/>
    <s v="Retired"/>
    <x v="0"/>
    <x v="0"/>
    <x v="18"/>
  </r>
  <r>
    <x v="0"/>
    <x v="7"/>
    <s v=" Russia"/>
    <x v="1207"/>
    <x v="52"/>
    <s v="Retired"/>
    <x v="0"/>
    <x v="0"/>
    <x v="18"/>
  </r>
  <r>
    <x v="0"/>
    <x v="7"/>
    <s v=" Russia"/>
    <x v="1208"/>
    <x v="38"/>
    <s v="Retired"/>
    <x v="0"/>
    <x v="0"/>
    <x v="18"/>
  </r>
  <r>
    <x v="0"/>
    <x v="7"/>
    <s v=" Russia"/>
    <x v="1209"/>
    <x v="52"/>
    <s v="Retired"/>
    <x v="0"/>
    <x v="0"/>
    <x v="18"/>
  </r>
  <r>
    <x v="0"/>
    <x v="7"/>
    <s v=" Russia"/>
    <x v="1210"/>
    <x v="96"/>
    <s v="Retired"/>
    <x v="0"/>
    <x v="0"/>
    <x v="18"/>
  </r>
  <r>
    <x v="0"/>
    <x v="7"/>
    <s v=" Russia"/>
    <x v="1211"/>
    <x v="66"/>
    <s v="Retired"/>
    <x v="0"/>
    <x v="0"/>
    <x v="18"/>
  </r>
  <r>
    <x v="0"/>
    <x v="7"/>
    <s v=" Russia"/>
    <x v="1212"/>
    <x v="51"/>
    <s v="Retired"/>
    <x v="0"/>
    <x v="0"/>
    <x v="18"/>
  </r>
  <r>
    <x v="2"/>
    <x v="13"/>
    <s v=" French Guiana"/>
    <x v="1212"/>
    <x v="108"/>
    <s v="Retired"/>
    <x v="0"/>
    <x v="0"/>
    <x v="18"/>
  </r>
  <r>
    <x v="0"/>
    <x v="7"/>
    <s v=" Russia"/>
    <x v="1213"/>
    <x v="66"/>
    <s v="Retired"/>
    <x v="0"/>
    <x v="0"/>
    <x v="18"/>
  </r>
  <r>
    <x v="0"/>
    <x v="7"/>
    <s v=" Russia"/>
    <x v="1213"/>
    <x v="38"/>
    <s v="Retired"/>
    <x v="0"/>
    <x v="0"/>
    <x v="18"/>
  </r>
  <r>
    <x v="1"/>
    <x v="1"/>
    <s v=" USA"/>
    <x v="1214"/>
    <x v="99"/>
    <s v="Retired"/>
    <x v="0"/>
    <x v="1"/>
    <x v="18"/>
  </r>
  <r>
    <x v="6"/>
    <x v="8"/>
    <s v=" Japan"/>
    <x v="1215"/>
    <x v="88"/>
    <s v="Retired"/>
    <x v="0"/>
    <x v="0"/>
    <x v="18"/>
  </r>
  <r>
    <x v="0"/>
    <x v="0"/>
    <s v=" Kazakhstan"/>
    <x v="1216"/>
    <x v="38"/>
    <s v="Retired"/>
    <x v="0"/>
    <x v="0"/>
    <x v="18"/>
  </r>
  <r>
    <x v="0"/>
    <x v="7"/>
    <s v=" Russia"/>
    <x v="1217"/>
    <x v="66"/>
    <s v="Retired"/>
    <x v="0"/>
    <x v="0"/>
    <x v="18"/>
  </r>
  <r>
    <x v="1"/>
    <x v="3"/>
    <s v=" USA"/>
    <x v="1218"/>
    <x v="109"/>
    <s v="Retired"/>
    <x v="0"/>
    <x v="0"/>
    <x v="18"/>
  </r>
  <r>
    <x v="0"/>
    <x v="0"/>
    <s v=" Kazakhstan"/>
    <x v="1219"/>
    <x v="38"/>
    <s v="Retired"/>
    <x v="0"/>
    <x v="0"/>
    <x v="18"/>
  </r>
  <r>
    <x v="0"/>
    <x v="7"/>
    <s v=" Russia"/>
    <x v="1220"/>
    <x v="100"/>
    <s v="Retired"/>
    <x v="0"/>
    <x v="0"/>
    <x v="18"/>
  </r>
  <r>
    <x v="0"/>
    <x v="7"/>
    <s v=" Russia"/>
    <x v="1221"/>
    <x v="38"/>
    <s v="Retired"/>
    <x v="0"/>
    <x v="0"/>
    <x v="18"/>
  </r>
  <r>
    <x v="0"/>
    <x v="0"/>
    <s v=" Kazakhstan"/>
    <x v="1222"/>
    <x v="38"/>
    <s v="Retired"/>
    <x v="0"/>
    <x v="0"/>
    <x v="18"/>
  </r>
  <r>
    <x v="0"/>
    <x v="7"/>
    <s v=" Russia"/>
    <x v="1222"/>
    <x v="66"/>
    <s v="Retired"/>
    <x v="0"/>
    <x v="0"/>
    <x v="18"/>
  </r>
  <r>
    <x v="0"/>
    <x v="7"/>
    <s v=" Russia"/>
    <x v="1223"/>
    <x v="45"/>
    <s v="Retired"/>
    <x v="0"/>
    <x v="0"/>
    <x v="18"/>
  </r>
  <r>
    <x v="0"/>
    <x v="0"/>
    <s v=" Kazakhstan"/>
    <x v="1224"/>
    <x v="79"/>
    <s v="Retired"/>
    <x v="0"/>
    <x v="0"/>
    <x v="18"/>
  </r>
  <r>
    <x v="0"/>
    <x v="0"/>
    <s v=" Kazakhstan"/>
    <x v="1225"/>
    <x v="63"/>
    <s v="Retired"/>
    <x v="0"/>
    <x v="1"/>
    <x v="18"/>
  </r>
  <r>
    <x v="0"/>
    <x v="0"/>
    <s v=" Kazakhstan"/>
    <x v="1226"/>
    <x v="79"/>
    <s v="Retired"/>
    <x v="0"/>
    <x v="0"/>
    <x v="18"/>
  </r>
  <r>
    <x v="0"/>
    <x v="7"/>
    <s v=" Russia"/>
    <x v="1227"/>
    <x v="52"/>
    <s v="Retired"/>
    <x v="0"/>
    <x v="0"/>
    <x v="18"/>
  </r>
  <r>
    <x v="0"/>
    <x v="7"/>
    <s v=" Russia"/>
    <x v="1228"/>
    <x v="66"/>
    <s v="Retired"/>
    <x v="0"/>
    <x v="0"/>
    <x v="18"/>
  </r>
  <r>
    <x v="1"/>
    <x v="3"/>
    <s v=" USA"/>
    <x v="1229"/>
    <x v="110"/>
    <s v="Retired"/>
    <x v="0"/>
    <x v="1"/>
    <x v="18"/>
  </r>
  <r>
    <x v="0"/>
    <x v="7"/>
    <s v=" Russia"/>
    <x v="1230"/>
    <x v="104"/>
    <s v="Retired"/>
    <x v="0"/>
    <x v="0"/>
    <x v="18"/>
  </r>
  <r>
    <x v="0"/>
    <x v="0"/>
    <s v=" Kazakhstan"/>
    <x v="1231"/>
    <x v="100"/>
    <s v="Retired"/>
    <x v="0"/>
    <x v="0"/>
    <x v="18"/>
  </r>
  <r>
    <x v="0"/>
    <x v="7"/>
    <s v=" Russia"/>
    <x v="1232"/>
    <x v="38"/>
    <s v="Retired"/>
    <x v="0"/>
    <x v="0"/>
    <x v="18"/>
  </r>
  <r>
    <x v="1"/>
    <x v="3"/>
    <s v=" USA"/>
    <x v="1232"/>
    <x v="91"/>
    <s v="Retired"/>
    <x v="0"/>
    <x v="0"/>
    <x v="18"/>
  </r>
  <r>
    <x v="0"/>
    <x v="7"/>
    <s v=" Russia"/>
    <x v="1233"/>
    <x v="66"/>
    <s v="Retired"/>
    <x v="0"/>
    <x v="0"/>
    <x v="18"/>
  </r>
  <r>
    <x v="0"/>
    <x v="7"/>
    <s v=" Russia"/>
    <x v="1234"/>
    <x v="66"/>
    <s v="Retired"/>
    <x v="0"/>
    <x v="0"/>
    <x v="18"/>
  </r>
  <r>
    <x v="0"/>
    <x v="7"/>
    <s v=" Russia"/>
    <x v="1235"/>
    <x v="38"/>
    <s v="Retired"/>
    <x v="0"/>
    <x v="0"/>
    <x v="18"/>
  </r>
  <r>
    <x v="0"/>
    <x v="7"/>
    <s v=" Russia"/>
    <x v="1236"/>
    <x v="104"/>
    <s v="Retired"/>
    <x v="0"/>
    <x v="0"/>
    <x v="18"/>
  </r>
  <r>
    <x v="3"/>
    <x v="9"/>
    <s v=" Kenya"/>
    <x v="1237"/>
    <x v="111"/>
    <s v="Retired"/>
    <x v="0"/>
    <x v="0"/>
    <x v="18"/>
  </r>
  <r>
    <x v="2"/>
    <x v="13"/>
    <s v=" French Guiana"/>
    <x v="1238"/>
    <x v="108"/>
    <s v="Retired"/>
    <x v="0"/>
    <x v="0"/>
    <x v="18"/>
  </r>
  <r>
    <x v="1"/>
    <x v="1"/>
    <s v=" USA"/>
    <x v="1239"/>
    <x v="86"/>
    <s v="Retired"/>
    <x v="0"/>
    <x v="1"/>
    <x v="18"/>
  </r>
  <r>
    <x v="0"/>
    <x v="0"/>
    <s v=" Kazakhstan"/>
    <x v="1240"/>
    <x v="38"/>
    <s v="Retired"/>
    <x v="0"/>
    <x v="0"/>
    <x v="18"/>
  </r>
  <r>
    <x v="1"/>
    <x v="1"/>
    <s v=" USA"/>
    <x v="1241"/>
    <x v="99"/>
    <s v="Retired"/>
    <x v="0"/>
    <x v="0"/>
    <x v="18"/>
  </r>
  <r>
    <x v="0"/>
    <x v="0"/>
    <s v=" Kazakhstan"/>
    <x v="1242"/>
    <x v="63"/>
    <s v="Retired"/>
    <x v="0"/>
    <x v="0"/>
    <x v="18"/>
  </r>
  <r>
    <x v="0"/>
    <x v="7"/>
    <s v=" Russia"/>
    <x v="1243"/>
    <x v="100"/>
    <s v="Retired"/>
    <x v="0"/>
    <x v="0"/>
    <x v="18"/>
  </r>
  <r>
    <x v="0"/>
    <x v="7"/>
    <s v=" Russia"/>
    <x v="1244"/>
    <x v="66"/>
    <s v="Retired"/>
    <x v="0"/>
    <x v="0"/>
    <x v="18"/>
  </r>
  <r>
    <x v="0"/>
    <x v="0"/>
    <s v=" Kazakhstan"/>
    <x v="1244"/>
    <x v="38"/>
    <s v="Retired"/>
    <x v="0"/>
    <x v="0"/>
    <x v="18"/>
  </r>
  <r>
    <x v="0"/>
    <x v="7"/>
    <s v=" Russia"/>
    <x v="1245"/>
    <x v="38"/>
    <s v="Retired"/>
    <x v="0"/>
    <x v="0"/>
    <x v="18"/>
  </r>
  <r>
    <x v="0"/>
    <x v="5"/>
    <s v=" Russia"/>
    <x v="1246"/>
    <x v="66"/>
    <s v="Retired"/>
    <x v="0"/>
    <x v="1"/>
    <x v="18"/>
  </r>
  <r>
    <x v="0"/>
    <x v="7"/>
    <s v=" Russia"/>
    <x v="1246"/>
    <x v="38"/>
    <s v="Retired"/>
    <x v="0"/>
    <x v="0"/>
    <x v="18"/>
  </r>
  <r>
    <x v="0"/>
    <x v="7"/>
    <s v=" Russia"/>
    <x v="1247"/>
    <x v="104"/>
    <s v="Retired"/>
    <x v="0"/>
    <x v="0"/>
    <x v="18"/>
  </r>
  <r>
    <x v="1"/>
    <x v="3"/>
    <s v=" USA"/>
    <x v="1248"/>
    <x v="90"/>
    <s v="Retired"/>
    <x v="0"/>
    <x v="0"/>
    <x v="18"/>
  </r>
  <r>
    <x v="0"/>
    <x v="7"/>
    <s v=" Russia"/>
    <x v="1249"/>
    <x v="100"/>
    <s v="Retired"/>
    <x v="0"/>
    <x v="0"/>
    <x v="18"/>
  </r>
  <r>
    <x v="1"/>
    <x v="1"/>
    <s v=" USA"/>
    <x v="1250"/>
    <x v="72"/>
    <s v="Retired"/>
    <x v="0"/>
    <x v="0"/>
    <x v="18"/>
  </r>
  <r>
    <x v="0"/>
    <x v="7"/>
    <s v=" Russia"/>
    <x v="1251"/>
    <x v="45"/>
    <s v="Retired"/>
    <x v="0"/>
    <x v="0"/>
    <x v="18"/>
  </r>
  <r>
    <x v="0"/>
    <x v="7"/>
    <s v=" Russia"/>
    <x v="1252"/>
    <x v="52"/>
    <s v="Retired"/>
    <x v="0"/>
    <x v="0"/>
    <x v="18"/>
  </r>
  <r>
    <x v="0"/>
    <x v="7"/>
    <s v=" Russia"/>
    <x v="1253"/>
    <x v="38"/>
    <s v="Retired"/>
    <x v="0"/>
    <x v="0"/>
    <x v="18"/>
  </r>
  <r>
    <x v="0"/>
    <x v="7"/>
    <s v=" Russia"/>
    <x v="1254"/>
    <x v="38"/>
    <s v="Retired"/>
    <x v="0"/>
    <x v="0"/>
    <x v="18"/>
  </r>
  <r>
    <x v="0"/>
    <x v="7"/>
    <s v=" Russia"/>
    <x v="1255"/>
    <x v="38"/>
    <s v="Retired"/>
    <x v="0"/>
    <x v="0"/>
    <x v="18"/>
  </r>
  <r>
    <x v="0"/>
    <x v="7"/>
    <s v=" Russia"/>
    <x v="1256"/>
    <x v="66"/>
    <s v="Retired"/>
    <x v="0"/>
    <x v="0"/>
    <x v="18"/>
  </r>
  <r>
    <x v="0"/>
    <x v="7"/>
    <s v=" Russia"/>
    <x v="1257"/>
    <x v="104"/>
    <s v="Retired"/>
    <x v="0"/>
    <x v="0"/>
    <x v="18"/>
  </r>
  <r>
    <x v="0"/>
    <x v="7"/>
    <s v=" Russia"/>
    <x v="1258"/>
    <x v="45"/>
    <s v="Retired"/>
    <x v="0"/>
    <x v="0"/>
    <x v="18"/>
  </r>
  <r>
    <x v="0"/>
    <x v="0"/>
    <s v=" Kazakhstan"/>
    <x v="1259"/>
    <x v="100"/>
    <s v="Retired"/>
    <x v="0"/>
    <x v="0"/>
    <x v="18"/>
  </r>
  <r>
    <x v="1"/>
    <x v="10"/>
    <s v=" USA"/>
    <x v="1259"/>
    <x v="55"/>
    <s v="Retired"/>
    <x v="0"/>
    <x v="0"/>
    <x v="18"/>
  </r>
  <r>
    <x v="0"/>
    <x v="7"/>
    <s v=" Russia"/>
    <x v="1260"/>
    <x v="52"/>
    <s v="Retired"/>
    <x v="0"/>
    <x v="0"/>
    <x v="18"/>
  </r>
  <r>
    <x v="0"/>
    <x v="7"/>
    <s v=" Russia"/>
    <x v="1261"/>
    <x v="38"/>
    <s v="Retired"/>
    <x v="0"/>
    <x v="0"/>
    <x v="18"/>
  </r>
  <r>
    <x v="0"/>
    <x v="7"/>
    <s v=" Russia"/>
    <x v="1262"/>
    <x v="66"/>
    <s v="Retired"/>
    <x v="0"/>
    <x v="0"/>
    <x v="18"/>
  </r>
  <r>
    <x v="5"/>
    <x v="12"/>
    <s v=" China"/>
    <x v="1263"/>
    <x v="95"/>
    <s v="Retired"/>
    <x v="0"/>
    <x v="0"/>
    <x v="18"/>
  </r>
  <r>
    <x v="0"/>
    <x v="7"/>
    <s v=" Russia"/>
    <x v="1264"/>
    <x v="38"/>
    <s v="Retired"/>
    <x v="0"/>
    <x v="0"/>
    <x v="18"/>
  </r>
  <r>
    <x v="0"/>
    <x v="0"/>
    <s v=" Kazakhstan"/>
    <x v="1265"/>
    <x v="38"/>
    <s v="Retired"/>
    <x v="0"/>
    <x v="0"/>
    <x v="18"/>
  </r>
  <r>
    <x v="0"/>
    <x v="7"/>
    <s v=" Russia"/>
    <x v="1266"/>
    <x v="66"/>
    <s v="Retired"/>
    <x v="0"/>
    <x v="0"/>
    <x v="18"/>
  </r>
  <r>
    <x v="1"/>
    <x v="1"/>
    <s v=" USA"/>
    <x v="1267"/>
    <x v="102"/>
    <s v="Retired"/>
    <x v="0"/>
    <x v="0"/>
    <x v="18"/>
  </r>
  <r>
    <x v="0"/>
    <x v="7"/>
    <s v=" Russia"/>
    <x v="1268"/>
    <x v="45"/>
    <s v="Retired"/>
    <x v="0"/>
    <x v="0"/>
    <x v="18"/>
  </r>
  <r>
    <x v="0"/>
    <x v="7"/>
    <s v=" Russia"/>
    <x v="1269"/>
    <x v="38"/>
    <s v="Retired"/>
    <x v="0"/>
    <x v="0"/>
    <x v="18"/>
  </r>
  <r>
    <x v="0"/>
    <x v="7"/>
    <s v=" Russia"/>
    <x v="1270"/>
    <x v="104"/>
    <s v="Retired"/>
    <x v="0"/>
    <x v="0"/>
    <x v="18"/>
  </r>
  <r>
    <x v="0"/>
    <x v="7"/>
    <s v=" Russia"/>
    <x v="1271"/>
    <x v="100"/>
    <s v="Retired"/>
    <x v="0"/>
    <x v="0"/>
    <x v="18"/>
  </r>
  <r>
    <x v="0"/>
    <x v="7"/>
    <s v=" Russia"/>
    <x v="1272"/>
    <x v="104"/>
    <s v="Retired"/>
    <x v="0"/>
    <x v="0"/>
    <x v="18"/>
  </r>
  <r>
    <x v="6"/>
    <x v="14"/>
    <s v=" Japan"/>
    <x v="1272"/>
    <x v="112"/>
    <s v="Retired"/>
    <x v="0"/>
    <x v="0"/>
    <x v="18"/>
  </r>
  <r>
    <x v="1"/>
    <x v="1"/>
    <s v=" USA"/>
    <x v="1272"/>
    <x v="102"/>
    <s v="Retired"/>
    <x v="0"/>
    <x v="0"/>
    <x v="18"/>
  </r>
  <r>
    <x v="0"/>
    <x v="7"/>
    <s v=" Russia"/>
    <x v="1273"/>
    <x v="100"/>
    <s v="Retired"/>
    <x v="0"/>
    <x v="0"/>
    <x v="18"/>
  </r>
  <r>
    <x v="0"/>
    <x v="0"/>
    <s v=" Kazakhstan"/>
    <x v="1274"/>
    <x v="38"/>
    <s v="Retired"/>
    <x v="0"/>
    <x v="0"/>
    <x v="18"/>
  </r>
  <r>
    <x v="0"/>
    <x v="7"/>
    <s v=" Russia"/>
    <x v="1275"/>
    <x v="66"/>
    <s v="Retired"/>
    <x v="0"/>
    <x v="0"/>
    <x v="18"/>
  </r>
  <r>
    <x v="0"/>
    <x v="7"/>
    <s v=" Russia"/>
    <x v="1276"/>
    <x v="45"/>
    <s v="Retired"/>
    <x v="0"/>
    <x v="0"/>
    <x v="18"/>
  </r>
  <r>
    <x v="0"/>
    <x v="7"/>
    <s v=" Russia"/>
    <x v="1277"/>
    <x v="38"/>
    <s v="Retired"/>
    <x v="0"/>
    <x v="0"/>
    <x v="18"/>
  </r>
  <r>
    <x v="0"/>
    <x v="7"/>
    <s v=" Russia"/>
    <x v="1278"/>
    <x v="66"/>
    <s v="Retired"/>
    <x v="0"/>
    <x v="0"/>
    <x v="18"/>
  </r>
  <r>
    <x v="0"/>
    <x v="7"/>
    <s v=" Russia"/>
    <x v="1279"/>
    <x v="100"/>
    <s v="Retired"/>
    <x v="0"/>
    <x v="0"/>
    <x v="18"/>
  </r>
  <r>
    <x v="1"/>
    <x v="1"/>
    <s v=" USA"/>
    <x v="1280"/>
    <x v="113"/>
    <s v="Retired"/>
    <x v="0"/>
    <x v="0"/>
    <x v="18"/>
  </r>
  <r>
    <x v="2"/>
    <x v="13"/>
    <s v=" French Guiana"/>
    <x v="1281"/>
    <x v="108"/>
    <s v="Retired"/>
    <x v="0"/>
    <x v="0"/>
    <x v="18"/>
  </r>
  <r>
    <x v="0"/>
    <x v="0"/>
    <s v=" Kazakhstan"/>
    <x v="1282"/>
    <x v="100"/>
    <s v="Retired"/>
    <x v="0"/>
    <x v="0"/>
    <x v="18"/>
  </r>
  <r>
    <x v="0"/>
    <x v="7"/>
    <s v=" Russia"/>
    <x v="1283"/>
    <x v="66"/>
    <s v="Retired"/>
    <x v="0"/>
    <x v="0"/>
    <x v="18"/>
  </r>
  <r>
    <x v="0"/>
    <x v="0"/>
    <s v=" Kazakhstan"/>
    <x v="1284"/>
    <x v="38"/>
    <s v="Retired"/>
    <x v="0"/>
    <x v="0"/>
    <x v="18"/>
  </r>
  <r>
    <x v="1"/>
    <x v="3"/>
    <s v=" USA"/>
    <x v="1285"/>
    <x v="91"/>
    <s v="Retired"/>
    <x v="0"/>
    <x v="0"/>
    <x v="18"/>
  </r>
  <r>
    <x v="0"/>
    <x v="7"/>
    <s v=" Russia"/>
    <x v="1286"/>
    <x v="38"/>
    <s v="Retired"/>
    <x v="0"/>
    <x v="0"/>
    <x v="18"/>
  </r>
  <r>
    <x v="0"/>
    <x v="0"/>
    <s v=" Kazakhstan"/>
    <x v="1287"/>
    <x v="79"/>
    <s v="Retired"/>
    <x v="0"/>
    <x v="0"/>
    <x v="18"/>
  </r>
  <r>
    <x v="0"/>
    <x v="7"/>
    <s v=" Russia"/>
    <x v="1288"/>
    <x v="38"/>
    <s v="Retired"/>
    <x v="0"/>
    <x v="0"/>
    <x v="18"/>
  </r>
  <r>
    <x v="0"/>
    <x v="7"/>
    <s v=" Russia"/>
    <x v="1289"/>
    <x v="104"/>
    <s v="Retired"/>
    <x v="0"/>
    <x v="0"/>
    <x v="18"/>
  </r>
  <r>
    <x v="0"/>
    <x v="7"/>
    <s v=" Russia"/>
    <x v="1290"/>
    <x v="66"/>
    <s v="Retired"/>
    <x v="0"/>
    <x v="0"/>
    <x v="18"/>
  </r>
  <r>
    <x v="5"/>
    <x v="12"/>
    <s v=" China"/>
    <x v="1291"/>
    <x v="107"/>
    <s v="Retired"/>
    <x v="0"/>
    <x v="0"/>
    <x v="18"/>
  </r>
  <r>
    <x v="0"/>
    <x v="0"/>
    <s v=" Kazakhstan"/>
    <x v="1292"/>
    <x v="100"/>
    <s v="Retired"/>
    <x v="0"/>
    <x v="0"/>
    <x v="18"/>
  </r>
  <r>
    <x v="0"/>
    <x v="0"/>
    <s v=" Kazakhstan"/>
    <x v="1293"/>
    <x v="38"/>
    <s v="Retired"/>
    <x v="0"/>
    <x v="0"/>
    <x v="18"/>
  </r>
  <r>
    <x v="0"/>
    <x v="7"/>
    <s v=" Russia"/>
    <x v="1293"/>
    <x v="66"/>
    <s v="Retired"/>
    <x v="0"/>
    <x v="0"/>
    <x v="18"/>
  </r>
  <r>
    <x v="0"/>
    <x v="7"/>
    <s v=" Russia"/>
    <x v="1294"/>
    <x v="100"/>
    <s v="Retired"/>
    <x v="0"/>
    <x v="0"/>
    <x v="18"/>
  </r>
  <r>
    <x v="0"/>
    <x v="7"/>
    <s v=" Russia"/>
    <x v="1295"/>
    <x v="66"/>
    <s v="Retired"/>
    <x v="0"/>
    <x v="0"/>
    <x v="18"/>
  </r>
  <r>
    <x v="0"/>
    <x v="7"/>
    <s v=" Russia"/>
    <x v="1296"/>
    <x v="38"/>
    <s v="Retired"/>
    <x v="0"/>
    <x v="0"/>
    <x v="18"/>
  </r>
  <r>
    <x v="1"/>
    <x v="3"/>
    <s v=" USA"/>
    <x v="1297"/>
    <x v="90"/>
    <s v="Retired"/>
    <x v="0"/>
    <x v="0"/>
    <x v="18"/>
  </r>
  <r>
    <x v="0"/>
    <x v="7"/>
    <s v=" Russia"/>
    <x v="1298"/>
    <x v="66"/>
    <s v="Retired"/>
    <x v="0"/>
    <x v="0"/>
    <x v="18"/>
  </r>
  <r>
    <x v="0"/>
    <x v="0"/>
    <s v=" Kazakhstan"/>
    <x v="1299"/>
    <x v="79"/>
    <s v="Retired"/>
    <x v="0"/>
    <x v="0"/>
    <x v="18"/>
  </r>
  <r>
    <x v="1"/>
    <x v="1"/>
    <s v=" USA"/>
    <x v="1300"/>
    <x v="86"/>
    <s v="Retired"/>
    <x v="0"/>
    <x v="0"/>
    <x v="18"/>
  </r>
  <r>
    <x v="5"/>
    <x v="12"/>
    <s v=" China"/>
    <x v="1301"/>
    <x v="95"/>
    <s v="Retired"/>
    <x v="0"/>
    <x v="0"/>
    <x v="18"/>
  </r>
  <r>
    <x v="0"/>
    <x v="0"/>
    <s v=" Kazakhstan"/>
    <x v="1301"/>
    <x v="38"/>
    <s v="Retired"/>
    <x v="0"/>
    <x v="0"/>
    <x v="18"/>
  </r>
  <r>
    <x v="0"/>
    <x v="7"/>
    <s v=" Russia"/>
    <x v="1302"/>
    <x v="104"/>
    <s v="Retired"/>
    <x v="0"/>
    <x v="0"/>
    <x v="18"/>
  </r>
  <r>
    <x v="0"/>
    <x v="7"/>
    <s v=" Russia"/>
    <x v="1303"/>
    <x v="66"/>
    <s v="Retired"/>
    <x v="0"/>
    <x v="1"/>
    <x v="18"/>
  </r>
  <r>
    <x v="0"/>
    <x v="0"/>
    <s v=" Kazakhstan"/>
    <x v="1304"/>
    <x v="94"/>
    <s v="Retired"/>
    <x v="0"/>
    <x v="0"/>
    <x v="18"/>
  </r>
  <r>
    <x v="0"/>
    <x v="7"/>
    <s v=" Russia"/>
    <x v="1305"/>
    <x v="45"/>
    <s v="Retired"/>
    <x v="0"/>
    <x v="0"/>
    <x v="18"/>
  </r>
  <r>
    <x v="0"/>
    <x v="7"/>
    <s v=" Russia"/>
    <x v="1306"/>
    <x v="104"/>
    <s v="Retired"/>
    <x v="0"/>
    <x v="0"/>
    <x v="18"/>
  </r>
  <r>
    <x v="0"/>
    <x v="7"/>
    <s v=" Russia"/>
    <x v="1307"/>
    <x v="66"/>
    <s v="Retired"/>
    <x v="0"/>
    <x v="0"/>
    <x v="19"/>
  </r>
  <r>
    <x v="0"/>
    <x v="7"/>
    <s v=" Russia"/>
    <x v="1308"/>
    <x v="38"/>
    <s v="Retired"/>
    <x v="0"/>
    <x v="0"/>
    <x v="19"/>
  </r>
  <r>
    <x v="1"/>
    <x v="1"/>
    <s v=" USA"/>
    <x v="1309"/>
    <x v="102"/>
    <s v="Retired"/>
    <x v="0"/>
    <x v="0"/>
    <x v="19"/>
  </r>
  <r>
    <x v="0"/>
    <x v="7"/>
    <s v=" Russia"/>
    <x v="1310"/>
    <x v="66"/>
    <s v="Retired"/>
    <x v="0"/>
    <x v="0"/>
    <x v="19"/>
  </r>
  <r>
    <x v="0"/>
    <x v="0"/>
    <s v=" Kazakhstan"/>
    <x v="1311"/>
    <x v="104"/>
    <s v="Retired"/>
    <x v="0"/>
    <x v="0"/>
    <x v="19"/>
  </r>
  <r>
    <x v="0"/>
    <x v="7"/>
    <s v=" Russia"/>
    <x v="1311"/>
    <x v="66"/>
    <s v="Retired"/>
    <x v="0"/>
    <x v="0"/>
    <x v="19"/>
  </r>
  <r>
    <x v="0"/>
    <x v="7"/>
    <s v=" Russia"/>
    <x v="1312"/>
    <x v="66"/>
    <s v="Retired"/>
    <x v="0"/>
    <x v="0"/>
    <x v="19"/>
  </r>
  <r>
    <x v="0"/>
    <x v="0"/>
    <s v=" Kazakhstan"/>
    <x v="1313"/>
    <x v="38"/>
    <s v="Retired"/>
    <x v="0"/>
    <x v="0"/>
    <x v="19"/>
  </r>
  <r>
    <x v="1"/>
    <x v="1"/>
    <s v=" USA"/>
    <x v="1313"/>
    <x v="113"/>
    <s v="Retired"/>
    <x v="0"/>
    <x v="0"/>
    <x v="19"/>
  </r>
  <r>
    <x v="0"/>
    <x v="7"/>
    <s v=" Russia"/>
    <x v="1314"/>
    <x v="66"/>
    <s v="Retired"/>
    <x v="0"/>
    <x v="0"/>
    <x v="19"/>
  </r>
  <r>
    <x v="6"/>
    <x v="8"/>
    <s v=" Japan"/>
    <x v="1315"/>
    <x v="88"/>
    <s v="Retired"/>
    <x v="0"/>
    <x v="1"/>
    <x v="19"/>
  </r>
  <r>
    <x v="0"/>
    <x v="7"/>
    <s v=" Russia"/>
    <x v="1316"/>
    <x v="52"/>
    <s v="Retired"/>
    <x v="0"/>
    <x v="0"/>
    <x v="19"/>
  </r>
  <r>
    <x v="0"/>
    <x v="0"/>
    <s v=" Kazakhstan"/>
    <x v="1317"/>
    <x v="38"/>
    <s v="Retired"/>
    <x v="0"/>
    <x v="0"/>
    <x v="19"/>
  </r>
  <r>
    <x v="0"/>
    <x v="7"/>
    <s v=" Russia"/>
    <x v="1318"/>
    <x v="66"/>
    <s v="Retired"/>
    <x v="0"/>
    <x v="0"/>
    <x v="19"/>
  </r>
  <r>
    <x v="0"/>
    <x v="0"/>
    <s v=" Kazakhstan"/>
    <x v="1319"/>
    <x v="79"/>
    <s v="Retired"/>
    <x v="0"/>
    <x v="0"/>
    <x v="19"/>
  </r>
  <r>
    <x v="0"/>
    <x v="7"/>
    <s v=" Russia"/>
    <x v="1320"/>
    <x v="100"/>
    <s v="Retired"/>
    <x v="0"/>
    <x v="0"/>
    <x v="19"/>
  </r>
  <r>
    <x v="6"/>
    <x v="14"/>
    <s v=" Japan"/>
    <x v="1321"/>
    <x v="112"/>
    <s v="Retired"/>
    <x v="0"/>
    <x v="0"/>
    <x v="19"/>
  </r>
  <r>
    <x v="0"/>
    <x v="0"/>
    <s v=" Kazakhstan"/>
    <x v="1322"/>
    <x v="100"/>
    <s v="Retired"/>
    <x v="0"/>
    <x v="0"/>
    <x v="19"/>
  </r>
  <r>
    <x v="0"/>
    <x v="7"/>
    <s v=" Russia"/>
    <x v="1323"/>
    <x v="104"/>
    <s v="Retired"/>
    <x v="0"/>
    <x v="0"/>
    <x v="19"/>
  </r>
  <r>
    <x v="0"/>
    <x v="7"/>
    <s v=" Russia"/>
    <x v="1324"/>
    <x v="66"/>
    <s v="Retired"/>
    <x v="0"/>
    <x v="0"/>
    <x v="19"/>
  </r>
  <r>
    <x v="0"/>
    <x v="0"/>
    <s v=" Kazakhstan"/>
    <x v="1325"/>
    <x v="79"/>
    <s v="Retired"/>
    <x v="0"/>
    <x v="0"/>
    <x v="19"/>
  </r>
  <r>
    <x v="1"/>
    <x v="1"/>
    <s v=" USA"/>
    <x v="1326"/>
    <x v="86"/>
    <s v="Retired"/>
    <x v="0"/>
    <x v="0"/>
    <x v="19"/>
  </r>
  <r>
    <x v="0"/>
    <x v="7"/>
    <s v=" Russia"/>
    <x v="1327"/>
    <x v="45"/>
    <s v="Retired"/>
    <x v="0"/>
    <x v="0"/>
    <x v="19"/>
  </r>
  <r>
    <x v="0"/>
    <x v="0"/>
    <s v=" Kazakhstan"/>
    <x v="1328"/>
    <x v="100"/>
    <s v="Retired"/>
    <x v="0"/>
    <x v="0"/>
    <x v="19"/>
  </r>
  <r>
    <x v="0"/>
    <x v="0"/>
    <s v=" Kazakhstan"/>
    <x v="1329"/>
    <x v="104"/>
    <s v="Retired"/>
    <x v="0"/>
    <x v="0"/>
    <x v="19"/>
  </r>
  <r>
    <x v="1"/>
    <x v="3"/>
    <s v=" USA"/>
    <x v="1330"/>
    <x v="91"/>
    <s v="Retired"/>
    <x v="0"/>
    <x v="0"/>
    <x v="19"/>
  </r>
  <r>
    <x v="0"/>
    <x v="7"/>
    <s v=" Russia"/>
    <x v="1331"/>
    <x v="38"/>
    <s v="Retired"/>
    <x v="0"/>
    <x v="0"/>
    <x v="19"/>
  </r>
  <r>
    <x v="0"/>
    <x v="7"/>
    <s v=" Russia"/>
    <x v="1332"/>
    <x v="93"/>
    <s v="Retired"/>
    <x v="0"/>
    <x v="0"/>
    <x v="19"/>
  </r>
  <r>
    <x v="0"/>
    <x v="7"/>
    <s v=" Russia"/>
    <x v="1333"/>
    <x v="66"/>
    <s v="Retired"/>
    <x v="0"/>
    <x v="0"/>
    <x v="19"/>
  </r>
  <r>
    <x v="0"/>
    <x v="7"/>
    <s v=" Russia"/>
    <x v="1334"/>
    <x v="45"/>
    <s v="Retired"/>
    <x v="0"/>
    <x v="0"/>
    <x v="19"/>
  </r>
  <r>
    <x v="0"/>
    <x v="7"/>
    <s v=" Russia"/>
    <x v="1335"/>
    <x v="38"/>
    <s v="Retired"/>
    <x v="0"/>
    <x v="0"/>
    <x v="19"/>
  </r>
  <r>
    <x v="0"/>
    <x v="7"/>
    <s v=" Russia"/>
    <x v="1336"/>
    <x v="38"/>
    <s v="Retired"/>
    <x v="0"/>
    <x v="0"/>
    <x v="19"/>
  </r>
  <r>
    <x v="0"/>
    <x v="7"/>
    <s v=" Russia"/>
    <x v="1336"/>
    <x v="66"/>
    <s v="Retired"/>
    <x v="0"/>
    <x v="0"/>
    <x v="19"/>
  </r>
  <r>
    <x v="1"/>
    <x v="3"/>
    <s v=" USA"/>
    <x v="1337"/>
    <x v="114"/>
    <s v="Retired"/>
    <x v="0"/>
    <x v="0"/>
    <x v="19"/>
  </r>
  <r>
    <x v="0"/>
    <x v="0"/>
    <s v=" Kazakhstan"/>
    <x v="1338"/>
    <x v="38"/>
    <s v="Retired"/>
    <x v="0"/>
    <x v="0"/>
    <x v="19"/>
  </r>
  <r>
    <x v="0"/>
    <x v="7"/>
    <s v=" Russia"/>
    <x v="1339"/>
    <x v="66"/>
    <s v="Retired"/>
    <x v="0"/>
    <x v="0"/>
    <x v="19"/>
  </r>
  <r>
    <x v="0"/>
    <x v="7"/>
    <s v=" Russia"/>
    <x v="1340"/>
    <x v="104"/>
    <s v="Retired"/>
    <x v="0"/>
    <x v="0"/>
    <x v="19"/>
  </r>
  <r>
    <x v="1"/>
    <x v="1"/>
    <s v=" USA"/>
    <x v="1341"/>
    <x v="113"/>
    <s v="Retired"/>
    <x v="0"/>
    <x v="0"/>
    <x v="19"/>
  </r>
  <r>
    <x v="0"/>
    <x v="7"/>
    <s v=" Russia"/>
    <x v="1342"/>
    <x v="45"/>
    <s v="Retired"/>
    <x v="0"/>
    <x v="0"/>
    <x v="19"/>
  </r>
  <r>
    <x v="0"/>
    <x v="7"/>
    <s v=" Russia"/>
    <x v="1343"/>
    <x v="52"/>
    <s v="Retired"/>
    <x v="0"/>
    <x v="0"/>
    <x v="19"/>
  </r>
  <r>
    <x v="0"/>
    <x v="0"/>
    <s v=" Kazakhstan"/>
    <x v="1344"/>
    <x v="38"/>
    <s v="Retired"/>
    <x v="0"/>
    <x v="0"/>
    <x v="19"/>
  </r>
  <r>
    <x v="0"/>
    <x v="7"/>
    <s v=" Russia"/>
    <x v="1345"/>
    <x v="100"/>
    <s v="Retired"/>
    <x v="0"/>
    <x v="0"/>
    <x v="19"/>
  </r>
  <r>
    <x v="0"/>
    <x v="7"/>
    <s v=" Russia"/>
    <x v="1346"/>
    <x v="38"/>
    <s v="Retired"/>
    <x v="0"/>
    <x v="0"/>
    <x v="19"/>
  </r>
  <r>
    <x v="0"/>
    <x v="7"/>
    <s v=" Russia"/>
    <x v="1347"/>
    <x v="66"/>
    <s v="Retired"/>
    <x v="0"/>
    <x v="0"/>
    <x v="19"/>
  </r>
  <r>
    <x v="1"/>
    <x v="3"/>
    <s v=" USA"/>
    <x v="1347"/>
    <x v="109"/>
    <s v="Retired"/>
    <x v="0"/>
    <x v="0"/>
    <x v="19"/>
  </r>
  <r>
    <x v="0"/>
    <x v="0"/>
    <s v=" Kazakhstan"/>
    <x v="1348"/>
    <x v="38"/>
    <s v="Retired"/>
    <x v="0"/>
    <x v="0"/>
    <x v="19"/>
  </r>
  <r>
    <x v="0"/>
    <x v="7"/>
    <s v=" Russia"/>
    <x v="1349"/>
    <x v="66"/>
    <s v="Retired"/>
    <x v="0"/>
    <x v="0"/>
    <x v="19"/>
  </r>
  <r>
    <x v="0"/>
    <x v="7"/>
    <s v=" Russia"/>
    <x v="1350"/>
    <x v="38"/>
    <s v="Retired"/>
    <x v="0"/>
    <x v="0"/>
    <x v="19"/>
  </r>
  <r>
    <x v="0"/>
    <x v="7"/>
    <s v=" Russia"/>
    <x v="1351"/>
    <x v="66"/>
    <s v="Retired"/>
    <x v="0"/>
    <x v="0"/>
    <x v="19"/>
  </r>
  <r>
    <x v="0"/>
    <x v="7"/>
    <s v=" Russia"/>
    <x v="1352"/>
    <x v="100"/>
    <s v="Retired"/>
    <x v="0"/>
    <x v="0"/>
    <x v="19"/>
  </r>
  <r>
    <x v="1"/>
    <x v="1"/>
    <s v=" USA"/>
    <x v="1353"/>
    <x v="86"/>
    <s v="Retired"/>
    <x v="0"/>
    <x v="0"/>
    <x v="19"/>
  </r>
  <r>
    <x v="0"/>
    <x v="0"/>
    <s v=" Kazakhstan"/>
    <x v="1354"/>
    <x v="38"/>
    <s v="Retired"/>
    <x v="0"/>
    <x v="0"/>
    <x v="19"/>
  </r>
  <r>
    <x v="0"/>
    <x v="7"/>
    <s v=" Russia"/>
    <x v="1354"/>
    <x v="66"/>
    <s v="Retired"/>
    <x v="0"/>
    <x v="0"/>
    <x v="19"/>
  </r>
  <r>
    <x v="0"/>
    <x v="7"/>
    <s v=" Russia"/>
    <x v="1355"/>
    <x v="104"/>
    <s v="Retired"/>
    <x v="0"/>
    <x v="2"/>
    <x v="19"/>
  </r>
  <r>
    <x v="0"/>
    <x v="0"/>
    <s v=" Kazakhstan"/>
    <x v="1356"/>
    <x v="79"/>
    <s v="Retired"/>
    <x v="0"/>
    <x v="0"/>
    <x v="19"/>
  </r>
  <r>
    <x v="0"/>
    <x v="0"/>
    <s v=" Kazakhstan"/>
    <x v="1357"/>
    <x v="63"/>
    <s v="Retired"/>
    <x v="0"/>
    <x v="0"/>
    <x v="19"/>
  </r>
  <r>
    <x v="1"/>
    <x v="3"/>
    <s v=" USA"/>
    <x v="1358"/>
    <x v="90"/>
    <s v="Retired"/>
    <x v="0"/>
    <x v="0"/>
    <x v="19"/>
  </r>
  <r>
    <x v="0"/>
    <x v="7"/>
    <s v=" Russia"/>
    <x v="1358"/>
    <x v="66"/>
    <s v="Retired"/>
    <x v="0"/>
    <x v="0"/>
    <x v="19"/>
  </r>
  <r>
    <x v="0"/>
    <x v="7"/>
    <s v=" Russia"/>
    <x v="1359"/>
    <x v="100"/>
    <s v="Retired"/>
    <x v="0"/>
    <x v="0"/>
    <x v="19"/>
  </r>
  <r>
    <x v="0"/>
    <x v="7"/>
    <s v=" Russia"/>
    <x v="1360"/>
    <x v="66"/>
    <s v="Retired"/>
    <x v="0"/>
    <x v="0"/>
    <x v="19"/>
  </r>
  <r>
    <x v="0"/>
    <x v="7"/>
    <s v=" Russia"/>
    <x v="1361"/>
    <x v="66"/>
    <s v="Retired"/>
    <x v="0"/>
    <x v="0"/>
    <x v="19"/>
  </r>
  <r>
    <x v="0"/>
    <x v="0"/>
    <s v=" Kazakhstan"/>
    <x v="1361"/>
    <x v="79"/>
    <s v="Retired"/>
    <x v="0"/>
    <x v="0"/>
    <x v="19"/>
  </r>
  <r>
    <x v="0"/>
    <x v="7"/>
    <s v=" Russia"/>
    <x v="1362"/>
    <x v="100"/>
    <s v="Retired"/>
    <x v="0"/>
    <x v="0"/>
    <x v="19"/>
  </r>
  <r>
    <x v="1"/>
    <x v="1"/>
    <s v=" USA"/>
    <x v="1362"/>
    <x v="113"/>
    <s v="Retired"/>
    <x v="0"/>
    <x v="0"/>
    <x v="19"/>
  </r>
  <r>
    <x v="0"/>
    <x v="0"/>
    <s v=" Kazakhstan"/>
    <x v="1363"/>
    <x v="104"/>
    <s v="Retired"/>
    <x v="0"/>
    <x v="0"/>
    <x v="19"/>
  </r>
  <r>
    <x v="0"/>
    <x v="7"/>
    <s v=" Russia"/>
    <x v="1364"/>
    <x v="66"/>
    <s v="Retired"/>
    <x v="0"/>
    <x v="0"/>
    <x v="19"/>
  </r>
  <r>
    <x v="0"/>
    <x v="7"/>
    <s v=" Russia"/>
    <x v="1364"/>
    <x v="66"/>
    <s v="Retired"/>
    <x v="0"/>
    <x v="0"/>
    <x v="19"/>
  </r>
  <r>
    <x v="0"/>
    <x v="7"/>
    <s v=" Russia"/>
    <x v="1365"/>
    <x v="66"/>
    <s v="Retired"/>
    <x v="0"/>
    <x v="0"/>
    <x v="19"/>
  </r>
  <r>
    <x v="0"/>
    <x v="7"/>
    <s v=" Russia"/>
    <x v="1366"/>
    <x v="100"/>
    <s v="Retired"/>
    <x v="0"/>
    <x v="0"/>
    <x v="19"/>
  </r>
  <r>
    <x v="1"/>
    <x v="3"/>
    <s v=" USA"/>
    <x v="1367"/>
    <x v="109"/>
    <s v="Retired"/>
    <x v="0"/>
    <x v="0"/>
    <x v="19"/>
  </r>
  <r>
    <x v="0"/>
    <x v="7"/>
    <s v=" Russia"/>
    <x v="1368"/>
    <x v="100"/>
    <s v="Retired"/>
    <x v="0"/>
    <x v="0"/>
    <x v="19"/>
  </r>
  <r>
    <x v="0"/>
    <x v="7"/>
    <s v=" Russia"/>
    <x v="1369"/>
    <x v="52"/>
    <s v="Retired"/>
    <x v="0"/>
    <x v="0"/>
    <x v="19"/>
  </r>
  <r>
    <x v="0"/>
    <x v="7"/>
    <s v=" Russia"/>
    <x v="1370"/>
    <x v="52"/>
    <s v="Retired"/>
    <x v="0"/>
    <x v="0"/>
    <x v="19"/>
  </r>
  <r>
    <x v="0"/>
    <x v="7"/>
    <s v=" Russia"/>
    <x v="1371"/>
    <x v="45"/>
    <s v="Retired"/>
    <x v="0"/>
    <x v="0"/>
    <x v="19"/>
  </r>
  <r>
    <x v="0"/>
    <x v="0"/>
    <s v=" Kazakhstan"/>
    <x v="1372"/>
    <x v="100"/>
    <s v="Retired"/>
    <x v="0"/>
    <x v="0"/>
    <x v="19"/>
  </r>
  <r>
    <x v="5"/>
    <x v="12"/>
    <s v=" China"/>
    <x v="1373"/>
    <x v="95"/>
    <s v="Retired"/>
    <x v="0"/>
    <x v="0"/>
    <x v="19"/>
  </r>
  <r>
    <x v="0"/>
    <x v="7"/>
    <s v=" Russia"/>
    <x v="1374"/>
    <x v="104"/>
    <s v="Retired"/>
    <x v="0"/>
    <x v="2"/>
    <x v="19"/>
  </r>
  <r>
    <x v="0"/>
    <x v="7"/>
    <s v=" Russia"/>
    <x v="1375"/>
    <x v="100"/>
    <s v="Retired"/>
    <x v="0"/>
    <x v="0"/>
    <x v="19"/>
  </r>
  <r>
    <x v="0"/>
    <x v="0"/>
    <s v=" Kazakhstan"/>
    <x v="1376"/>
    <x v="100"/>
    <s v="Retired"/>
    <x v="0"/>
    <x v="0"/>
    <x v="19"/>
  </r>
  <r>
    <x v="1"/>
    <x v="3"/>
    <s v=" USA"/>
    <x v="1376"/>
    <x v="91"/>
    <s v="Retired"/>
    <x v="0"/>
    <x v="0"/>
    <x v="19"/>
  </r>
  <r>
    <x v="0"/>
    <x v="7"/>
    <s v=" Russia"/>
    <x v="1377"/>
    <x v="100"/>
    <s v="Retired"/>
    <x v="0"/>
    <x v="0"/>
    <x v="19"/>
  </r>
  <r>
    <x v="0"/>
    <x v="0"/>
    <s v=" Kazakhstan"/>
    <x v="1378"/>
    <x v="100"/>
    <s v="Retired"/>
    <x v="0"/>
    <x v="0"/>
    <x v="19"/>
  </r>
  <r>
    <x v="0"/>
    <x v="7"/>
    <s v=" Russia"/>
    <x v="1379"/>
    <x v="100"/>
    <s v="Retired"/>
    <x v="0"/>
    <x v="0"/>
    <x v="19"/>
  </r>
  <r>
    <x v="0"/>
    <x v="7"/>
    <s v=" Russia"/>
    <x v="1380"/>
    <x v="66"/>
    <s v="Retired"/>
    <x v="0"/>
    <x v="0"/>
    <x v="19"/>
  </r>
  <r>
    <x v="0"/>
    <x v="7"/>
    <s v=" Russia"/>
    <x v="1381"/>
    <x v="100"/>
    <s v="Retired"/>
    <x v="0"/>
    <x v="1"/>
    <x v="19"/>
  </r>
  <r>
    <x v="0"/>
    <x v="0"/>
    <s v=" Kazakhstan"/>
    <x v="1382"/>
    <x v="100"/>
    <s v="Retired"/>
    <x v="0"/>
    <x v="0"/>
    <x v="19"/>
  </r>
  <r>
    <x v="0"/>
    <x v="0"/>
    <s v=" Kazakhstan"/>
    <x v="1383"/>
    <x v="63"/>
    <s v="Retired"/>
    <x v="0"/>
    <x v="0"/>
    <x v="19"/>
  </r>
  <r>
    <x v="0"/>
    <x v="7"/>
    <s v=" Russia"/>
    <x v="1384"/>
    <x v="45"/>
    <s v="Retired"/>
    <x v="0"/>
    <x v="0"/>
    <x v="19"/>
  </r>
  <r>
    <x v="0"/>
    <x v="0"/>
    <s v=" Kazakhstan"/>
    <x v="1385"/>
    <x v="79"/>
    <s v="Retired"/>
    <x v="0"/>
    <x v="0"/>
    <x v="19"/>
  </r>
  <r>
    <x v="0"/>
    <x v="0"/>
    <s v=" Kazakhstan"/>
    <x v="1386"/>
    <x v="79"/>
    <s v="Retired"/>
    <x v="0"/>
    <x v="0"/>
    <x v="19"/>
  </r>
  <r>
    <x v="0"/>
    <x v="7"/>
    <s v=" Russia"/>
    <x v="1387"/>
    <x v="96"/>
    <s v="Retired"/>
    <x v="0"/>
    <x v="0"/>
    <x v="19"/>
  </r>
  <r>
    <x v="0"/>
    <x v="7"/>
    <s v=" Russia"/>
    <x v="1388"/>
    <x v="100"/>
    <s v="Retired"/>
    <x v="0"/>
    <x v="0"/>
    <x v="19"/>
  </r>
  <r>
    <x v="0"/>
    <x v="7"/>
    <s v=" Russia"/>
    <x v="1389"/>
    <x v="66"/>
    <s v="Retired"/>
    <x v="0"/>
    <x v="0"/>
    <x v="19"/>
  </r>
  <r>
    <x v="0"/>
    <x v="7"/>
    <s v=" Russia"/>
    <x v="1390"/>
    <x v="100"/>
    <s v="Retired"/>
    <x v="0"/>
    <x v="0"/>
    <x v="19"/>
  </r>
  <r>
    <x v="5"/>
    <x v="12"/>
    <s v=" China"/>
    <x v="1391"/>
    <x v="95"/>
    <s v="Retired"/>
    <x v="0"/>
    <x v="1"/>
    <x v="19"/>
  </r>
  <r>
    <x v="0"/>
    <x v="0"/>
    <s v=" Kazakhstan"/>
    <x v="1392"/>
    <x v="100"/>
    <s v="Retired"/>
    <x v="0"/>
    <x v="0"/>
    <x v="19"/>
  </r>
  <r>
    <x v="0"/>
    <x v="7"/>
    <s v=" Russia"/>
    <x v="1393"/>
    <x v="100"/>
    <s v="Retired"/>
    <x v="0"/>
    <x v="0"/>
    <x v="19"/>
  </r>
  <r>
    <x v="0"/>
    <x v="0"/>
    <s v=" Kazakhstan"/>
    <x v="1394"/>
    <x v="94"/>
    <s v="Retired"/>
    <x v="0"/>
    <x v="0"/>
    <x v="19"/>
  </r>
  <r>
    <x v="0"/>
    <x v="0"/>
    <s v=" Kazakhstan"/>
    <x v="1395"/>
    <x v="79"/>
    <s v="Retired"/>
    <x v="0"/>
    <x v="0"/>
    <x v="19"/>
  </r>
  <r>
    <x v="0"/>
    <x v="0"/>
    <s v=" Kazakhstan"/>
    <x v="1396"/>
    <x v="100"/>
    <s v="Retired"/>
    <x v="0"/>
    <x v="0"/>
    <x v="19"/>
  </r>
  <r>
    <x v="0"/>
    <x v="7"/>
    <s v=" Russia"/>
    <x v="1397"/>
    <x v="66"/>
    <s v="Retired"/>
    <x v="0"/>
    <x v="0"/>
    <x v="19"/>
  </r>
  <r>
    <x v="0"/>
    <x v="7"/>
    <s v=" Russia"/>
    <x v="1397"/>
    <x v="104"/>
    <s v="Retired"/>
    <x v="0"/>
    <x v="0"/>
    <x v="19"/>
  </r>
  <r>
    <x v="5"/>
    <x v="12"/>
    <s v=" China"/>
    <x v="1398"/>
    <x v="107"/>
    <s v="Retired"/>
    <x v="0"/>
    <x v="0"/>
    <x v="19"/>
  </r>
  <r>
    <x v="0"/>
    <x v="7"/>
    <s v=" Russia"/>
    <x v="1399"/>
    <x v="100"/>
    <s v="Retired"/>
    <x v="0"/>
    <x v="0"/>
    <x v="19"/>
  </r>
  <r>
    <x v="0"/>
    <x v="7"/>
    <s v=" Russia"/>
    <x v="1399"/>
    <x v="66"/>
    <s v="Retired"/>
    <x v="0"/>
    <x v="0"/>
    <x v="19"/>
  </r>
  <r>
    <x v="0"/>
    <x v="7"/>
    <s v=" Russia"/>
    <x v="1400"/>
    <x v="66"/>
    <s v="Retired"/>
    <x v="0"/>
    <x v="0"/>
    <x v="19"/>
  </r>
  <r>
    <x v="0"/>
    <x v="7"/>
    <s v=" Russia"/>
    <x v="1401"/>
    <x v="66"/>
    <s v="Retired"/>
    <x v="0"/>
    <x v="0"/>
    <x v="19"/>
  </r>
  <r>
    <x v="0"/>
    <x v="0"/>
    <s v=" Kazakhstan"/>
    <x v="1402"/>
    <x v="100"/>
    <s v="Retired"/>
    <x v="0"/>
    <x v="0"/>
    <x v="19"/>
  </r>
  <r>
    <x v="0"/>
    <x v="7"/>
    <s v=" Russia"/>
    <x v="1402"/>
    <x v="66"/>
    <s v="Retired"/>
    <x v="0"/>
    <x v="0"/>
    <x v="19"/>
  </r>
  <r>
    <x v="1"/>
    <x v="3"/>
    <s v=" USA"/>
    <x v="1403"/>
    <x v="90"/>
    <s v="Retired"/>
    <x v="0"/>
    <x v="0"/>
    <x v="19"/>
  </r>
  <r>
    <x v="0"/>
    <x v="0"/>
    <s v=" Kazakhstan"/>
    <x v="1404"/>
    <x v="79"/>
    <s v="Retired"/>
    <x v="0"/>
    <x v="0"/>
    <x v="19"/>
  </r>
  <r>
    <x v="0"/>
    <x v="7"/>
    <s v=" Russia"/>
    <x v="1405"/>
    <x v="104"/>
    <s v="Retired"/>
    <x v="0"/>
    <x v="0"/>
    <x v="19"/>
  </r>
  <r>
    <x v="0"/>
    <x v="7"/>
    <s v=" Russia"/>
    <x v="1405"/>
    <x v="66"/>
    <s v="Retired"/>
    <x v="0"/>
    <x v="0"/>
    <x v="19"/>
  </r>
  <r>
    <x v="0"/>
    <x v="0"/>
    <s v=" Kazakhstan"/>
    <x v="1406"/>
    <x v="100"/>
    <s v="Retired"/>
    <x v="0"/>
    <x v="0"/>
    <x v="20"/>
  </r>
  <r>
    <x v="0"/>
    <x v="7"/>
    <s v=" Russia"/>
    <x v="1406"/>
    <x v="45"/>
    <s v="Retired"/>
    <x v="0"/>
    <x v="0"/>
    <x v="20"/>
  </r>
  <r>
    <x v="0"/>
    <x v="0"/>
    <s v=" Kazakhstan"/>
    <x v="1407"/>
    <x v="100"/>
    <s v="Retired"/>
    <x v="0"/>
    <x v="0"/>
    <x v="20"/>
  </r>
  <r>
    <x v="0"/>
    <x v="7"/>
    <s v=" Russia"/>
    <x v="1407"/>
    <x v="66"/>
    <s v="Retired"/>
    <x v="0"/>
    <x v="0"/>
    <x v="20"/>
  </r>
  <r>
    <x v="0"/>
    <x v="7"/>
    <s v=" Russia"/>
    <x v="1408"/>
    <x v="66"/>
    <s v="Retired"/>
    <x v="0"/>
    <x v="0"/>
    <x v="20"/>
  </r>
  <r>
    <x v="1"/>
    <x v="1"/>
    <s v=" USA"/>
    <x v="1409"/>
    <x v="86"/>
    <s v="Retired"/>
    <x v="0"/>
    <x v="0"/>
    <x v="20"/>
  </r>
  <r>
    <x v="0"/>
    <x v="0"/>
    <s v=" Kazakhstan"/>
    <x v="1410"/>
    <x v="100"/>
    <s v="Retired"/>
    <x v="0"/>
    <x v="0"/>
    <x v="20"/>
  </r>
  <r>
    <x v="0"/>
    <x v="7"/>
    <s v=" Russia"/>
    <x v="1411"/>
    <x v="100"/>
    <s v="Retired"/>
    <x v="0"/>
    <x v="0"/>
    <x v="20"/>
  </r>
  <r>
    <x v="0"/>
    <x v="7"/>
    <s v=" Russia"/>
    <x v="1412"/>
    <x v="104"/>
    <s v="Retired"/>
    <x v="0"/>
    <x v="0"/>
    <x v="20"/>
  </r>
  <r>
    <x v="0"/>
    <x v="7"/>
    <s v=" Russia"/>
    <x v="1413"/>
    <x v="66"/>
    <s v="Retired"/>
    <x v="0"/>
    <x v="0"/>
    <x v="20"/>
  </r>
  <r>
    <x v="6"/>
    <x v="8"/>
    <s v=" Japan"/>
    <x v="1414"/>
    <x v="101"/>
    <s v="Retired"/>
    <x v="0"/>
    <x v="0"/>
    <x v="20"/>
  </r>
  <r>
    <x v="0"/>
    <x v="7"/>
    <s v=" Russia"/>
    <x v="1415"/>
    <x v="66"/>
    <s v="Retired"/>
    <x v="0"/>
    <x v="0"/>
    <x v="20"/>
  </r>
  <r>
    <x v="0"/>
    <x v="0"/>
    <s v=" Kazakhstan"/>
    <x v="1416"/>
    <x v="100"/>
    <s v="Retired"/>
    <x v="0"/>
    <x v="1"/>
    <x v="20"/>
  </r>
  <r>
    <x v="6"/>
    <x v="14"/>
    <s v=" Japan"/>
    <x v="1417"/>
    <x v="115"/>
    <s v="Retired"/>
    <x v="0"/>
    <x v="0"/>
    <x v="20"/>
  </r>
  <r>
    <x v="0"/>
    <x v="7"/>
    <s v=" Russia"/>
    <x v="1418"/>
    <x v="45"/>
    <s v="Retired"/>
    <x v="0"/>
    <x v="0"/>
    <x v="20"/>
  </r>
  <r>
    <x v="0"/>
    <x v="7"/>
    <s v=" Russia"/>
    <x v="1419"/>
    <x v="100"/>
    <s v="Retired"/>
    <x v="0"/>
    <x v="0"/>
    <x v="20"/>
  </r>
  <r>
    <x v="0"/>
    <x v="7"/>
    <s v=" Russia"/>
    <x v="1420"/>
    <x v="100"/>
    <s v="Retired"/>
    <x v="0"/>
    <x v="0"/>
    <x v="20"/>
  </r>
  <r>
    <x v="1"/>
    <x v="3"/>
    <s v=" USA"/>
    <x v="1421"/>
    <x v="91"/>
    <s v="Retired"/>
    <x v="0"/>
    <x v="0"/>
    <x v="20"/>
  </r>
  <r>
    <x v="0"/>
    <x v="7"/>
    <s v=" Russia"/>
    <x v="1422"/>
    <x v="100"/>
    <s v="Retired"/>
    <x v="0"/>
    <x v="0"/>
    <x v="20"/>
  </r>
  <r>
    <x v="0"/>
    <x v="7"/>
    <s v=" Russia"/>
    <x v="1423"/>
    <x v="104"/>
    <s v="Retired"/>
    <x v="0"/>
    <x v="0"/>
    <x v="20"/>
  </r>
  <r>
    <x v="0"/>
    <x v="7"/>
    <s v=" Russia"/>
    <x v="1423"/>
    <x v="66"/>
    <s v="Retired"/>
    <x v="0"/>
    <x v="0"/>
    <x v="20"/>
  </r>
  <r>
    <x v="0"/>
    <x v="7"/>
    <s v=" Russia"/>
    <x v="1424"/>
    <x v="66"/>
    <s v="Retired"/>
    <x v="0"/>
    <x v="0"/>
    <x v="20"/>
  </r>
  <r>
    <x v="0"/>
    <x v="7"/>
    <s v=" Russia"/>
    <x v="1425"/>
    <x v="45"/>
    <s v="Retired"/>
    <x v="0"/>
    <x v="0"/>
    <x v="20"/>
  </r>
  <r>
    <x v="0"/>
    <x v="7"/>
    <s v=" Russia"/>
    <x v="1425"/>
    <x v="52"/>
    <s v="Retired"/>
    <x v="0"/>
    <x v="0"/>
    <x v="20"/>
  </r>
  <r>
    <x v="0"/>
    <x v="7"/>
    <s v=" Russia"/>
    <x v="1426"/>
    <x v="100"/>
    <s v="Retired"/>
    <x v="0"/>
    <x v="0"/>
    <x v="20"/>
  </r>
  <r>
    <x v="0"/>
    <x v="7"/>
    <s v=" Russia"/>
    <x v="1427"/>
    <x v="96"/>
    <s v="Retired"/>
    <x v="0"/>
    <x v="0"/>
    <x v="20"/>
  </r>
  <r>
    <x v="0"/>
    <x v="0"/>
    <s v=" Kazakhstan"/>
    <x v="1428"/>
    <x v="100"/>
    <s v="Retired"/>
    <x v="0"/>
    <x v="0"/>
    <x v="20"/>
  </r>
  <r>
    <x v="0"/>
    <x v="7"/>
    <s v=" Russia"/>
    <x v="1429"/>
    <x v="100"/>
    <s v="Retired"/>
    <x v="0"/>
    <x v="0"/>
    <x v="20"/>
  </r>
  <r>
    <x v="0"/>
    <x v="5"/>
    <s v=" Russia"/>
    <x v="1430"/>
    <x v="66"/>
    <s v="Retired"/>
    <x v="0"/>
    <x v="0"/>
    <x v="20"/>
  </r>
  <r>
    <x v="0"/>
    <x v="7"/>
    <s v=" Russia"/>
    <x v="1431"/>
    <x v="104"/>
    <s v="Retired"/>
    <x v="0"/>
    <x v="0"/>
    <x v="20"/>
  </r>
  <r>
    <x v="0"/>
    <x v="7"/>
    <s v=" Russia"/>
    <x v="1432"/>
    <x v="100"/>
    <s v="Retired"/>
    <x v="0"/>
    <x v="0"/>
    <x v="20"/>
  </r>
  <r>
    <x v="1"/>
    <x v="1"/>
    <s v=" USA"/>
    <x v="1433"/>
    <x v="86"/>
    <s v="Retired"/>
    <x v="0"/>
    <x v="0"/>
    <x v="20"/>
  </r>
  <r>
    <x v="0"/>
    <x v="0"/>
    <s v=" Kazakhstan"/>
    <x v="1434"/>
    <x v="100"/>
    <s v="Retired"/>
    <x v="0"/>
    <x v="0"/>
    <x v="20"/>
  </r>
  <r>
    <x v="0"/>
    <x v="7"/>
    <s v=" Russia"/>
    <x v="1435"/>
    <x v="66"/>
    <s v="Retired"/>
    <x v="0"/>
    <x v="0"/>
    <x v="20"/>
  </r>
  <r>
    <x v="0"/>
    <x v="0"/>
    <s v=" Kazakhstan"/>
    <x v="1436"/>
    <x v="79"/>
    <s v="Retired"/>
    <x v="0"/>
    <x v="0"/>
    <x v="20"/>
  </r>
  <r>
    <x v="1"/>
    <x v="1"/>
    <s v=" USA"/>
    <x v="1436"/>
    <x v="72"/>
    <s v="Retired"/>
    <x v="0"/>
    <x v="0"/>
    <x v="20"/>
  </r>
  <r>
    <x v="0"/>
    <x v="7"/>
    <s v=" Russia"/>
    <x v="1437"/>
    <x v="66"/>
    <s v="Retired"/>
    <x v="0"/>
    <x v="0"/>
    <x v="20"/>
  </r>
  <r>
    <x v="0"/>
    <x v="7"/>
    <s v=" Russia"/>
    <x v="1438"/>
    <x v="100"/>
    <s v="Retired"/>
    <x v="0"/>
    <x v="0"/>
    <x v="20"/>
  </r>
  <r>
    <x v="1"/>
    <x v="1"/>
    <s v=" USA"/>
    <x v="1438"/>
    <x v="113"/>
    <s v="Retired"/>
    <x v="0"/>
    <x v="0"/>
    <x v="20"/>
  </r>
  <r>
    <x v="0"/>
    <x v="7"/>
    <s v=" Russia"/>
    <x v="1439"/>
    <x v="66"/>
    <s v="Retired"/>
    <x v="0"/>
    <x v="0"/>
    <x v="20"/>
  </r>
  <r>
    <x v="0"/>
    <x v="0"/>
    <s v=" Kazakhstan"/>
    <x v="1440"/>
    <x v="100"/>
    <s v="Retired"/>
    <x v="0"/>
    <x v="0"/>
    <x v="20"/>
  </r>
  <r>
    <x v="0"/>
    <x v="7"/>
    <s v=" Russia"/>
    <x v="1441"/>
    <x v="100"/>
    <s v="Retired"/>
    <x v="0"/>
    <x v="0"/>
    <x v="20"/>
  </r>
  <r>
    <x v="0"/>
    <x v="7"/>
    <s v=" Russia"/>
    <x v="1442"/>
    <x v="100"/>
    <s v="Retired"/>
    <x v="0"/>
    <x v="0"/>
    <x v="20"/>
  </r>
  <r>
    <x v="0"/>
    <x v="7"/>
    <s v=" Russia"/>
    <x v="1443"/>
    <x v="96"/>
    <s v="Retired"/>
    <x v="0"/>
    <x v="0"/>
    <x v="20"/>
  </r>
  <r>
    <x v="0"/>
    <x v="5"/>
    <s v=" Russia"/>
    <x v="1444"/>
    <x v="66"/>
    <s v="Retired"/>
    <x v="0"/>
    <x v="0"/>
    <x v="20"/>
  </r>
  <r>
    <x v="0"/>
    <x v="0"/>
    <s v=" Kazakhstan"/>
    <x v="1444"/>
    <x v="79"/>
    <s v="Retired"/>
    <x v="0"/>
    <x v="0"/>
    <x v="20"/>
  </r>
  <r>
    <x v="0"/>
    <x v="7"/>
    <s v=" Russia"/>
    <x v="1445"/>
    <x v="52"/>
    <s v="Retired"/>
    <x v="0"/>
    <x v="0"/>
    <x v="20"/>
  </r>
  <r>
    <x v="0"/>
    <x v="0"/>
    <s v=" Kazakhstan"/>
    <x v="1446"/>
    <x v="100"/>
    <s v="Retired"/>
    <x v="0"/>
    <x v="0"/>
    <x v="20"/>
  </r>
  <r>
    <x v="1"/>
    <x v="3"/>
    <s v=" USA"/>
    <x v="1447"/>
    <x v="116"/>
    <s v="Retired"/>
    <x v="0"/>
    <x v="0"/>
    <x v="20"/>
  </r>
  <r>
    <x v="0"/>
    <x v="0"/>
    <s v=" Kazakhstan"/>
    <x v="1448"/>
    <x v="104"/>
    <s v="Retired"/>
    <x v="0"/>
    <x v="0"/>
    <x v="20"/>
  </r>
  <r>
    <x v="0"/>
    <x v="7"/>
    <s v=" Russia"/>
    <x v="1448"/>
    <x v="117"/>
    <s v="Retired"/>
    <x v="0"/>
    <x v="0"/>
    <x v="20"/>
  </r>
  <r>
    <x v="1"/>
    <x v="3"/>
    <s v=" USA"/>
    <x v="1449"/>
    <x v="90"/>
    <s v="Retired"/>
    <x v="0"/>
    <x v="0"/>
    <x v="20"/>
  </r>
  <r>
    <x v="0"/>
    <x v="0"/>
    <s v=" Kazakhstan"/>
    <x v="1450"/>
    <x v="45"/>
    <s v="Retired"/>
    <x v="0"/>
    <x v="0"/>
    <x v="20"/>
  </r>
  <r>
    <x v="0"/>
    <x v="7"/>
    <s v=" Russia"/>
    <x v="1451"/>
    <x v="100"/>
    <s v="Retired"/>
    <x v="0"/>
    <x v="0"/>
    <x v="20"/>
  </r>
  <r>
    <x v="0"/>
    <x v="7"/>
    <s v=" Russia"/>
    <x v="1452"/>
    <x v="66"/>
    <s v="Retired"/>
    <x v="0"/>
    <x v="0"/>
    <x v="20"/>
  </r>
  <r>
    <x v="0"/>
    <x v="7"/>
    <s v=" Russia"/>
    <x v="1453"/>
    <x v="66"/>
    <s v="Retired"/>
    <x v="0"/>
    <x v="0"/>
    <x v="20"/>
  </r>
  <r>
    <x v="0"/>
    <x v="7"/>
    <s v=" Russia"/>
    <x v="1454"/>
    <x v="45"/>
    <s v="Retired"/>
    <x v="0"/>
    <x v="0"/>
    <x v="20"/>
  </r>
  <r>
    <x v="0"/>
    <x v="7"/>
    <s v=" Russia"/>
    <x v="1455"/>
    <x v="66"/>
    <s v="Retired"/>
    <x v="0"/>
    <x v="0"/>
    <x v="20"/>
  </r>
  <r>
    <x v="0"/>
    <x v="7"/>
    <s v=" Russia"/>
    <x v="1456"/>
    <x v="100"/>
    <s v="Retired"/>
    <x v="0"/>
    <x v="0"/>
    <x v="20"/>
  </r>
  <r>
    <x v="0"/>
    <x v="7"/>
    <s v=" Russia"/>
    <x v="1457"/>
    <x v="66"/>
    <s v="Retired"/>
    <x v="0"/>
    <x v="0"/>
    <x v="20"/>
  </r>
  <r>
    <x v="0"/>
    <x v="7"/>
    <s v=" Russia"/>
    <x v="1458"/>
    <x v="66"/>
    <s v="Retired"/>
    <x v="0"/>
    <x v="0"/>
    <x v="20"/>
  </r>
  <r>
    <x v="0"/>
    <x v="7"/>
    <s v=" Russia"/>
    <x v="1459"/>
    <x v="96"/>
    <s v="Retired"/>
    <x v="0"/>
    <x v="0"/>
    <x v="20"/>
  </r>
  <r>
    <x v="0"/>
    <x v="0"/>
    <s v=" Kazakhstan"/>
    <x v="1459"/>
    <x v="100"/>
    <s v="Retired"/>
    <x v="0"/>
    <x v="0"/>
    <x v="20"/>
  </r>
  <r>
    <x v="0"/>
    <x v="7"/>
    <s v=" Russia"/>
    <x v="1460"/>
    <x v="66"/>
    <s v="Retired"/>
    <x v="0"/>
    <x v="0"/>
    <x v="20"/>
  </r>
  <r>
    <x v="0"/>
    <x v="7"/>
    <s v=" Russia"/>
    <x v="1461"/>
    <x v="100"/>
    <s v="Retired"/>
    <x v="0"/>
    <x v="0"/>
    <x v="20"/>
  </r>
  <r>
    <x v="0"/>
    <x v="7"/>
    <s v=" Russia"/>
    <x v="1462"/>
    <x v="100"/>
    <s v="Retired"/>
    <x v="0"/>
    <x v="0"/>
    <x v="20"/>
  </r>
  <r>
    <x v="0"/>
    <x v="7"/>
    <s v=" Russia"/>
    <x v="1463"/>
    <x v="100"/>
    <s v="Retired"/>
    <x v="0"/>
    <x v="0"/>
    <x v="20"/>
  </r>
  <r>
    <x v="0"/>
    <x v="0"/>
    <s v=" Kazakhstan"/>
    <x v="1464"/>
    <x v="100"/>
    <s v="Retired"/>
    <x v="0"/>
    <x v="1"/>
    <x v="20"/>
  </r>
  <r>
    <x v="1"/>
    <x v="1"/>
    <s v=" USA"/>
    <x v="1465"/>
    <x v="113"/>
    <s v="Retired"/>
    <x v="0"/>
    <x v="0"/>
    <x v="20"/>
  </r>
  <r>
    <x v="1"/>
    <x v="1"/>
    <s v=" USA"/>
    <x v="1466"/>
    <x v="102"/>
    <s v="Retired"/>
    <x v="0"/>
    <x v="0"/>
    <x v="20"/>
  </r>
  <r>
    <x v="0"/>
    <x v="0"/>
    <s v=" Kazakhstan"/>
    <x v="1467"/>
    <x v="79"/>
    <s v="Retired"/>
    <x v="0"/>
    <x v="0"/>
    <x v="20"/>
  </r>
  <r>
    <x v="0"/>
    <x v="7"/>
    <s v=" Russia"/>
    <x v="1467"/>
    <x v="100"/>
    <s v="Retired"/>
    <x v="0"/>
    <x v="0"/>
    <x v="20"/>
  </r>
  <r>
    <x v="0"/>
    <x v="7"/>
    <s v=" Russia"/>
    <x v="1467"/>
    <x v="66"/>
    <s v="Retired"/>
    <x v="0"/>
    <x v="0"/>
    <x v="20"/>
  </r>
  <r>
    <x v="0"/>
    <x v="7"/>
    <s v=" Russia"/>
    <x v="1468"/>
    <x v="100"/>
    <s v="Retired"/>
    <x v="0"/>
    <x v="0"/>
    <x v="20"/>
  </r>
  <r>
    <x v="0"/>
    <x v="7"/>
    <s v=" Russia"/>
    <x v="1469"/>
    <x v="104"/>
    <s v="Retired"/>
    <x v="0"/>
    <x v="0"/>
    <x v="20"/>
  </r>
  <r>
    <x v="0"/>
    <x v="7"/>
    <s v=" Russia"/>
    <x v="1470"/>
    <x v="100"/>
    <s v="Retired"/>
    <x v="0"/>
    <x v="0"/>
    <x v="20"/>
  </r>
  <r>
    <x v="1"/>
    <x v="1"/>
    <s v=" USA"/>
    <x v="1471"/>
    <x v="102"/>
    <s v="Retired"/>
    <x v="0"/>
    <x v="0"/>
    <x v="20"/>
  </r>
  <r>
    <x v="0"/>
    <x v="7"/>
    <s v=" Russia"/>
    <x v="1472"/>
    <x v="100"/>
    <s v="Retired"/>
    <x v="0"/>
    <x v="0"/>
    <x v="20"/>
  </r>
  <r>
    <x v="0"/>
    <x v="7"/>
    <s v=" Russia"/>
    <x v="1473"/>
    <x v="100"/>
    <s v="Retired"/>
    <x v="0"/>
    <x v="0"/>
    <x v="20"/>
  </r>
  <r>
    <x v="0"/>
    <x v="7"/>
    <s v=" Russia"/>
    <x v="1473"/>
    <x v="66"/>
    <s v="Retired"/>
    <x v="0"/>
    <x v="0"/>
    <x v="20"/>
  </r>
  <r>
    <x v="5"/>
    <x v="12"/>
    <s v=" China"/>
    <x v="1474"/>
    <x v="95"/>
    <s v="Retired"/>
    <x v="0"/>
    <x v="0"/>
    <x v="20"/>
  </r>
  <r>
    <x v="0"/>
    <x v="0"/>
    <s v=" Kazakhstan"/>
    <x v="1475"/>
    <x v="79"/>
    <s v="Retired"/>
    <x v="0"/>
    <x v="0"/>
    <x v="20"/>
  </r>
  <r>
    <x v="0"/>
    <x v="7"/>
    <s v=" Russia"/>
    <x v="1475"/>
    <x v="100"/>
    <s v="Retired"/>
    <x v="0"/>
    <x v="0"/>
    <x v="20"/>
  </r>
  <r>
    <x v="0"/>
    <x v="0"/>
    <s v=" Kazakhstan"/>
    <x v="1476"/>
    <x v="79"/>
    <s v="Retired"/>
    <x v="0"/>
    <x v="0"/>
    <x v="20"/>
  </r>
  <r>
    <x v="0"/>
    <x v="7"/>
    <s v=" Russia"/>
    <x v="1477"/>
    <x v="45"/>
    <s v="Retired"/>
    <x v="0"/>
    <x v="0"/>
    <x v="20"/>
  </r>
  <r>
    <x v="0"/>
    <x v="0"/>
    <s v=" Kazakhstan"/>
    <x v="1478"/>
    <x v="94"/>
    <s v="Retired"/>
    <x v="0"/>
    <x v="0"/>
    <x v="20"/>
  </r>
  <r>
    <x v="1"/>
    <x v="3"/>
    <s v=" USA"/>
    <x v="1479"/>
    <x v="91"/>
    <s v="Retired"/>
    <x v="0"/>
    <x v="0"/>
    <x v="20"/>
  </r>
  <r>
    <x v="0"/>
    <x v="7"/>
    <s v=" Russia"/>
    <x v="1480"/>
    <x v="117"/>
    <s v="Retired"/>
    <x v="0"/>
    <x v="0"/>
    <x v="20"/>
  </r>
  <r>
    <x v="0"/>
    <x v="7"/>
    <s v=" Russia"/>
    <x v="1480"/>
    <x v="66"/>
    <s v="Retired"/>
    <x v="0"/>
    <x v="0"/>
    <x v="20"/>
  </r>
  <r>
    <x v="1"/>
    <x v="1"/>
    <s v=" USA"/>
    <x v="1481"/>
    <x v="113"/>
    <s v="Retired"/>
    <x v="0"/>
    <x v="1"/>
    <x v="20"/>
  </r>
  <r>
    <x v="0"/>
    <x v="0"/>
    <s v=" Kazakhstan"/>
    <x v="1481"/>
    <x v="100"/>
    <s v="Retired"/>
    <x v="0"/>
    <x v="0"/>
    <x v="20"/>
  </r>
  <r>
    <x v="0"/>
    <x v="0"/>
    <s v=" Kazakhstan"/>
    <x v="1482"/>
    <x v="100"/>
    <s v="Retired"/>
    <x v="0"/>
    <x v="0"/>
    <x v="20"/>
  </r>
  <r>
    <x v="0"/>
    <x v="7"/>
    <s v=" Russia"/>
    <x v="1483"/>
    <x v="100"/>
    <s v="Retired"/>
    <x v="0"/>
    <x v="0"/>
    <x v="20"/>
  </r>
  <r>
    <x v="0"/>
    <x v="7"/>
    <s v=" Russia"/>
    <x v="1484"/>
    <x v="66"/>
    <s v="Retired"/>
    <x v="0"/>
    <x v="0"/>
    <x v="20"/>
  </r>
  <r>
    <x v="0"/>
    <x v="7"/>
    <s v=" Russia"/>
    <x v="1485"/>
    <x v="66"/>
    <s v="Retired"/>
    <x v="0"/>
    <x v="0"/>
    <x v="20"/>
  </r>
  <r>
    <x v="0"/>
    <x v="0"/>
    <s v=" Kazakhstan"/>
    <x v="1486"/>
    <x v="79"/>
    <s v="Retired"/>
    <x v="0"/>
    <x v="0"/>
    <x v="20"/>
  </r>
  <r>
    <x v="0"/>
    <x v="7"/>
    <s v=" Russia"/>
    <x v="1487"/>
    <x v="104"/>
    <s v="Retired"/>
    <x v="0"/>
    <x v="0"/>
    <x v="20"/>
  </r>
  <r>
    <x v="0"/>
    <x v="7"/>
    <s v=" Russia"/>
    <x v="1487"/>
    <x v="66"/>
    <s v="Retired"/>
    <x v="0"/>
    <x v="0"/>
    <x v="20"/>
  </r>
  <r>
    <x v="0"/>
    <x v="7"/>
    <s v=" Russia"/>
    <x v="1488"/>
    <x v="66"/>
    <s v="Retired"/>
    <x v="0"/>
    <x v="0"/>
    <x v="20"/>
  </r>
  <r>
    <x v="0"/>
    <x v="7"/>
    <s v=" Russia"/>
    <x v="1489"/>
    <x v="66"/>
    <s v="Retired"/>
    <x v="0"/>
    <x v="1"/>
    <x v="20"/>
  </r>
  <r>
    <x v="0"/>
    <x v="7"/>
    <s v=" Russia"/>
    <x v="1490"/>
    <x v="100"/>
    <s v="Retired"/>
    <x v="0"/>
    <x v="0"/>
    <x v="20"/>
  </r>
  <r>
    <x v="0"/>
    <x v="7"/>
    <s v=" Russia"/>
    <x v="1491"/>
    <x v="66"/>
    <s v="Retired"/>
    <x v="0"/>
    <x v="0"/>
    <x v="20"/>
  </r>
  <r>
    <x v="1"/>
    <x v="3"/>
    <s v=" USA"/>
    <x v="1491"/>
    <x v="114"/>
    <s v="Retired"/>
    <x v="0"/>
    <x v="0"/>
    <x v="20"/>
  </r>
  <r>
    <x v="0"/>
    <x v="0"/>
    <s v=" Kazakhstan"/>
    <x v="1492"/>
    <x v="100"/>
    <s v="Retired"/>
    <x v="0"/>
    <x v="0"/>
    <x v="20"/>
  </r>
  <r>
    <x v="1"/>
    <x v="1"/>
    <s v=" USA"/>
    <x v="1493"/>
    <x v="72"/>
    <s v="Retired"/>
    <x v="0"/>
    <x v="0"/>
    <x v="20"/>
  </r>
  <r>
    <x v="0"/>
    <x v="0"/>
    <s v=" Kazakhstan"/>
    <x v="1494"/>
    <x v="100"/>
    <s v="Retired"/>
    <x v="0"/>
    <x v="0"/>
    <x v="20"/>
  </r>
  <r>
    <x v="0"/>
    <x v="7"/>
    <s v=" Russia"/>
    <x v="1495"/>
    <x v="66"/>
    <s v="Retired"/>
    <x v="0"/>
    <x v="0"/>
    <x v="20"/>
  </r>
  <r>
    <x v="0"/>
    <x v="7"/>
    <s v=" Russia"/>
    <x v="1496"/>
    <x v="45"/>
    <s v="Retired"/>
    <x v="0"/>
    <x v="0"/>
    <x v="20"/>
  </r>
  <r>
    <x v="0"/>
    <x v="7"/>
    <s v=" Russia"/>
    <x v="1497"/>
    <x v="66"/>
    <s v="Retired"/>
    <x v="0"/>
    <x v="0"/>
    <x v="20"/>
  </r>
  <r>
    <x v="0"/>
    <x v="7"/>
    <s v=" Russia"/>
    <x v="1498"/>
    <x v="100"/>
    <s v="Retired"/>
    <x v="0"/>
    <x v="0"/>
    <x v="20"/>
  </r>
  <r>
    <x v="0"/>
    <x v="0"/>
    <s v=" Kazakhstan"/>
    <x v="1499"/>
    <x v="79"/>
    <s v="Retired"/>
    <x v="0"/>
    <x v="0"/>
    <x v="20"/>
  </r>
  <r>
    <x v="0"/>
    <x v="7"/>
    <s v=" Russia"/>
    <x v="1500"/>
    <x v="66"/>
    <s v="Retired"/>
    <x v="0"/>
    <x v="0"/>
    <x v="20"/>
  </r>
  <r>
    <x v="0"/>
    <x v="7"/>
    <s v=" Russia"/>
    <x v="1501"/>
    <x v="117"/>
    <s v="Retired"/>
    <x v="0"/>
    <x v="0"/>
    <x v="20"/>
  </r>
  <r>
    <x v="0"/>
    <x v="0"/>
    <s v=" Kazakhstan"/>
    <x v="1501"/>
    <x v="100"/>
    <s v="Retired"/>
    <x v="0"/>
    <x v="0"/>
    <x v="20"/>
  </r>
  <r>
    <x v="0"/>
    <x v="7"/>
    <s v=" Russia"/>
    <x v="1502"/>
    <x v="100"/>
    <s v="Retired"/>
    <x v="0"/>
    <x v="0"/>
    <x v="21"/>
  </r>
  <r>
    <x v="1"/>
    <x v="1"/>
    <s v=" USA"/>
    <x v="1503"/>
    <x v="113"/>
    <s v="Retired"/>
    <x v="0"/>
    <x v="0"/>
    <x v="21"/>
  </r>
  <r>
    <x v="0"/>
    <x v="7"/>
    <s v=" Russia"/>
    <x v="1504"/>
    <x v="45"/>
    <s v="Retired"/>
    <x v="0"/>
    <x v="0"/>
    <x v="21"/>
  </r>
  <r>
    <x v="0"/>
    <x v="7"/>
    <s v=" Russia"/>
    <x v="1504"/>
    <x v="66"/>
    <s v="Retired"/>
    <x v="0"/>
    <x v="0"/>
    <x v="21"/>
  </r>
  <r>
    <x v="0"/>
    <x v="7"/>
    <s v=" Russia"/>
    <x v="1505"/>
    <x v="100"/>
    <s v="Retired"/>
    <x v="0"/>
    <x v="0"/>
    <x v="21"/>
  </r>
  <r>
    <x v="0"/>
    <x v="7"/>
    <s v=" Russia"/>
    <x v="1506"/>
    <x v="66"/>
    <s v="Retired"/>
    <x v="0"/>
    <x v="0"/>
    <x v="21"/>
  </r>
  <r>
    <x v="0"/>
    <x v="7"/>
    <s v=" Russia"/>
    <x v="1507"/>
    <x v="104"/>
    <s v="Retired"/>
    <x v="0"/>
    <x v="0"/>
    <x v="21"/>
  </r>
  <r>
    <x v="0"/>
    <x v="0"/>
    <s v=" Kazakhstan"/>
    <x v="1507"/>
    <x v="100"/>
    <s v="Retired"/>
    <x v="0"/>
    <x v="0"/>
    <x v="21"/>
  </r>
  <r>
    <x v="5"/>
    <x v="12"/>
    <s v=" China"/>
    <x v="1508"/>
    <x v="107"/>
    <s v="Retired"/>
    <x v="0"/>
    <x v="0"/>
    <x v="21"/>
  </r>
  <r>
    <x v="0"/>
    <x v="7"/>
    <s v=" Russia"/>
    <x v="1509"/>
    <x v="100"/>
    <s v="Retired"/>
    <x v="0"/>
    <x v="0"/>
    <x v="21"/>
  </r>
  <r>
    <x v="6"/>
    <x v="8"/>
    <s v=" Japan"/>
    <x v="1510"/>
    <x v="101"/>
    <s v="Retired"/>
    <x v="0"/>
    <x v="0"/>
    <x v="21"/>
  </r>
  <r>
    <x v="0"/>
    <x v="7"/>
    <s v=" Russia"/>
    <x v="1511"/>
    <x v="100"/>
    <s v="Retired"/>
    <x v="0"/>
    <x v="0"/>
    <x v="21"/>
  </r>
  <r>
    <x v="1"/>
    <x v="1"/>
    <s v=" USA"/>
    <x v="1512"/>
    <x v="113"/>
    <s v="Retired"/>
    <x v="0"/>
    <x v="0"/>
    <x v="21"/>
  </r>
  <r>
    <x v="0"/>
    <x v="0"/>
    <s v=" Kazakhstan"/>
    <x v="1513"/>
    <x v="100"/>
    <s v="Retired"/>
    <x v="0"/>
    <x v="0"/>
    <x v="21"/>
  </r>
  <r>
    <x v="6"/>
    <x v="14"/>
    <s v=" Japan"/>
    <x v="1514"/>
    <x v="112"/>
    <s v="Retired"/>
    <x v="0"/>
    <x v="0"/>
    <x v="21"/>
  </r>
  <r>
    <x v="0"/>
    <x v="7"/>
    <s v=" Russia"/>
    <x v="1515"/>
    <x v="66"/>
    <s v="Retired"/>
    <x v="0"/>
    <x v="0"/>
    <x v="21"/>
  </r>
  <r>
    <x v="1"/>
    <x v="3"/>
    <s v=" USA"/>
    <x v="1516"/>
    <x v="116"/>
    <s v="Retired"/>
    <x v="0"/>
    <x v="0"/>
    <x v="21"/>
  </r>
  <r>
    <x v="1"/>
    <x v="3"/>
    <s v=" USA"/>
    <x v="1517"/>
    <x v="109"/>
    <s v="Retired"/>
    <x v="0"/>
    <x v="0"/>
    <x v="21"/>
  </r>
  <r>
    <x v="0"/>
    <x v="7"/>
    <s v=" Russia"/>
    <x v="1518"/>
    <x v="66"/>
    <s v="Retired"/>
    <x v="0"/>
    <x v="0"/>
    <x v="21"/>
  </r>
  <r>
    <x v="0"/>
    <x v="7"/>
    <s v=" Russia"/>
    <x v="1519"/>
    <x v="104"/>
    <s v="Retired"/>
    <x v="0"/>
    <x v="0"/>
    <x v="21"/>
  </r>
  <r>
    <x v="0"/>
    <x v="0"/>
    <s v=" Kazakhstan"/>
    <x v="1520"/>
    <x v="100"/>
    <s v="Retired"/>
    <x v="0"/>
    <x v="0"/>
    <x v="21"/>
  </r>
  <r>
    <x v="0"/>
    <x v="7"/>
    <s v=" Russia"/>
    <x v="1521"/>
    <x v="100"/>
    <s v="Retired"/>
    <x v="0"/>
    <x v="0"/>
    <x v="21"/>
  </r>
  <r>
    <x v="0"/>
    <x v="7"/>
    <s v=" Russia"/>
    <x v="1522"/>
    <x v="66"/>
    <s v="Retired"/>
    <x v="0"/>
    <x v="0"/>
    <x v="21"/>
  </r>
  <r>
    <x v="1"/>
    <x v="3"/>
    <s v=" USA"/>
    <x v="1523"/>
    <x v="90"/>
    <s v="Retired"/>
    <x v="0"/>
    <x v="0"/>
    <x v="21"/>
  </r>
  <r>
    <x v="0"/>
    <x v="7"/>
    <s v=" Russia"/>
    <x v="1524"/>
    <x v="100"/>
    <s v="Retired"/>
    <x v="0"/>
    <x v="0"/>
    <x v="21"/>
  </r>
  <r>
    <x v="1"/>
    <x v="1"/>
    <s v=" USA"/>
    <x v="1525"/>
    <x v="86"/>
    <s v="Retired"/>
    <x v="0"/>
    <x v="1"/>
    <x v="21"/>
  </r>
  <r>
    <x v="0"/>
    <x v="7"/>
    <s v=" Russia"/>
    <x v="1526"/>
    <x v="66"/>
    <s v="Retired"/>
    <x v="0"/>
    <x v="0"/>
    <x v="21"/>
  </r>
  <r>
    <x v="0"/>
    <x v="0"/>
    <s v=" Kazakhstan"/>
    <x v="1527"/>
    <x v="100"/>
    <s v="Retired"/>
    <x v="0"/>
    <x v="0"/>
    <x v="21"/>
  </r>
  <r>
    <x v="0"/>
    <x v="7"/>
    <s v=" Russia"/>
    <x v="1528"/>
    <x v="66"/>
    <s v="Retired"/>
    <x v="0"/>
    <x v="0"/>
    <x v="21"/>
  </r>
  <r>
    <x v="1"/>
    <x v="1"/>
    <s v=" USA"/>
    <x v="1528"/>
    <x v="113"/>
    <s v="Retired"/>
    <x v="0"/>
    <x v="0"/>
    <x v="21"/>
  </r>
  <r>
    <x v="0"/>
    <x v="0"/>
    <s v=" Kazakhstan"/>
    <x v="1529"/>
    <x v="100"/>
    <s v="Retired"/>
    <x v="0"/>
    <x v="0"/>
    <x v="21"/>
  </r>
  <r>
    <x v="1"/>
    <x v="1"/>
    <s v=" USA"/>
    <x v="1530"/>
    <x v="72"/>
    <s v="Retired"/>
    <x v="0"/>
    <x v="0"/>
    <x v="21"/>
  </r>
  <r>
    <x v="5"/>
    <x v="12"/>
    <s v=" China"/>
    <x v="1531"/>
    <x v="95"/>
    <s v="Retired"/>
    <x v="0"/>
    <x v="0"/>
    <x v="21"/>
  </r>
  <r>
    <x v="0"/>
    <x v="7"/>
    <s v=" Russia"/>
    <x v="1532"/>
    <x v="100"/>
    <s v="Retired"/>
    <x v="0"/>
    <x v="0"/>
    <x v="21"/>
  </r>
  <r>
    <x v="0"/>
    <x v="7"/>
    <s v=" Russia"/>
    <x v="1533"/>
    <x v="100"/>
    <s v="Retired"/>
    <x v="0"/>
    <x v="0"/>
    <x v="21"/>
  </r>
  <r>
    <x v="0"/>
    <x v="7"/>
    <s v=" Russia"/>
    <x v="1534"/>
    <x v="45"/>
    <s v="Retired"/>
    <x v="0"/>
    <x v="0"/>
    <x v="21"/>
  </r>
  <r>
    <x v="0"/>
    <x v="7"/>
    <s v=" Russia"/>
    <x v="1534"/>
    <x v="66"/>
    <s v="Retired"/>
    <x v="0"/>
    <x v="0"/>
    <x v="21"/>
  </r>
  <r>
    <x v="1"/>
    <x v="3"/>
    <s v=" USA"/>
    <x v="1535"/>
    <x v="116"/>
    <s v="Retired"/>
    <x v="0"/>
    <x v="0"/>
    <x v="21"/>
  </r>
  <r>
    <x v="0"/>
    <x v="7"/>
    <s v=" Russia"/>
    <x v="1536"/>
    <x v="100"/>
    <s v="Retired"/>
    <x v="0"/>
    <x v="0"/>
    <x v="21"/>
  </r>
  <r>
    <x v="0"/>
    <x v="7"/>
    <s v=" Russia"/>
    <x v="1537"/>
    <x v="66"/>
    <s v="Retired"/>
    <x v="0"/>
    <x v="0"/>
    <x v="21"/>
  </r>
  <r>
    <x v="0"/>
    <x v="0"/>
    <s v=" Kazakhstan"/>
    <x v="1538"/>
    <x v="79"/>
    <s v="Retired"/>
    <x v="0"/>
    <x v="0"/>
    <x v="21"/>
  </r>
  <r>
    <x v="1"/>
    <x v="1"/>
    <s v=" USA"/>
    <x v="1539"/>
    <x v="113"/>
    <s v="Retired"/>
    <x v="0"/>
    <x v="0"/>
    <x v="21"/>
  </r>
  <r>
    <x v="0"/>
    <x v="7"/>
    <s v=" Russia"/>
    <x v="1540"/>
    <x v="100"/>
    <s v="Retired"/>
    <x v="0"/>
    <x v="0"/>
    <x v="21"/>
  </r>
  <r>
    <x v="0"/>
    <x v="7"/>
    <s v=" Russia"/>
    <x v="1540"/>
    <x v="66"/>
    <s v="Retired"/>
    <x v="0"/>
    <x v="0"/>
    <x v="21"/>
  </r>
  <r>
    <x v="0"/>
    <x v="7"/>
    <s v=" Russia"/>
    <x v="1541"/>
    <x v="104"/>
    <s v="Retired"/>
    <x v="0"/>
    <x v="0"/>
    <x v="21"/>
  </r>
  <r>
    <x v="0"/>
    <x v="7"/>
    <s v=" Russia"/>
    <x v="1542"/>
    <x v="66"/>
    <s v="Retired"/>
    <x v="0"/>
    <x v="0"/>
    <x v="21"/>
  </r>
  <r>
    <x v="0"/>
    <x v="0"/>
    <s v=" Kazakhstan"/>
    <x v="1543"/>
    <x v="100"/>
    <s v="Retired"/>
    <x v="0"/>
    <x v="0"/>
    <x v="21"/>
  </r>
  <r>
    <x v="1"/>
    <x v="1"/>
    <s v=" USA"/>
    <x v="1543"/>
    <x v="86"/>
    <s v="Retired"/>
    <x v="0"/>
    <x v="0"/>
    <x v="21"/>
  </r>
  <r>
    <x v="0"/>
    <x v="7"/>
    <s v=" Russia"/>
    <x v="1544"/>
    <x v="100"/>
    <s v="Retired"/>
    <x v="0"/>
    <x v="0"/>
    <x v="21"/>
  </r>
  <r>
    <x v="1"/>
    <x v="3"/>
    <s v=" USA"/>
    <x v="1545"/>
    <x v="90"/>
    <s v="Retired"/>
    <x v="0"/>
    <x v="0"/>
    <x v="21"/>
  </r>
  <r>
    <x v="0"/>
    <x v="7"/>
    <s v=" Russia"/>
    <x v="1546"/>
    <x v="66"/>
    <s v="Retired"/>
    <x v="0"/>
    <x v="0"/>
    <x v="21"/>
  </r>
  <r>
    <x v="1"/>
    <x v="3"/>
    <s v=" USA"/>
    <x v="1547"/>
    <x v="118"/>
    <s v="Retired"/>
    <x v="0"/>
    <x v="0"/>
    <x v="21"/>
  </r>
  <r>
    <x v="0"/>
    <x v="7"/>
    <s v=" Russia"/>
    <x v="1548"/>
    <x v="96"/>
    <s v="Retired"/>
    <x v="0"/>
    <x v="0"/>
    <x v="21"/>
  </r>
  <r>
    <x v="0"/>
    <x v="7"/>
    <s v=" Russia"/>
    <x v="1548"/>
    <x v="117"/>
    <s v="Retired"/>
    <x v="0"/>
    <x v="0"/>
    <x v="21"/>
  </r>
  <r>
    <x v="1"/>
    <x v="1"/>
    <s v=" USA"/>
    <x v="1549"/>
    <x v="113"/>
    <s v="Retired"/>
    <x v="0"/>
    <x v="0"/>
    <x v="21"/>
  </r>
  <r>
    <x v="0"/>
    <x v="7"/>
    <s v=" Russia"/>
    <x v="1550"/>
    <x v="104"/>
    <s v="Retired"/>
    <x v="0"/>
    <x v="0"/>
    <x v="21"/>
  </r>
  <r>
    <x v="0"/>
    <x v="7"/>
    <s v=" Russia"/>
    <x v="1551"/>
    <x v="66"/>
    <s v="Retired"/>
    <x v="0"/>
    <x v="0"/>
    <x v="21"/>
  </r>
  <r>
    <x v="0"/>
    <x v="7"/>
    <s v=" Russia"/>
    <x v="1552"/>
    <x v="100"/>
    <s v="Retired"/>
    <x v="0"/>
    <x v="0"/>
    <x v="21"/>
  </r>
  <r>
    <x v="1"/>
    <x v="3"/>
    <s v=" USA"/>
    <x v="1552"/>
    <x v="109"/>
    <s v="Retired"/>
    <x v="0"/>
    <x v="0"/>
    <x v="21"/>
  </r>
  <r>
    <x v="1"/>
    <x v="1"/>
    <s v=" USA"/>
    <x v="1553"/>
    <x v="113"/>
    <s v="Retired"/>
    <x v="0"/>
    <x v="0"/>
    <x v="21"/>
  </r>
  <r>
    <x v="0"/>
    <x v="7"/>
    <s v=" Russia"/>
    <x v="1554"/>
    <x v="104"/>
    <s v="Retired"/>
    <x v="0"/>
    <x v="0"/>
    <x v="21"/>
  </r>
  <r>
    <x v="0"/>
    <x v="7"/>
    <s v=" Russia"/>
    <x v="1555"/>
    <x v="100"/>
    <s v="Retired"/>
    <x v="0"/>
    <x v="0"/>
    <x v="21"/>
  </r>
  <r>
    <x v="0"/>
    <x v="7"/>
    <s v=" Russia"/>
    <x v="1556"/>
    <x v="96"/>
    <s v="Retired"/>
    <x v="0"/>
    <x v="0"/>
    <x v="21"/>
  </r>
  <r>
    <x v="0"/>
    <x v="7"/>
    <s v=" Russia"/>
    <x v="1557"/>
    <x v="100"/>
    <s v="Retired"/>
    <x v="0"/>
    <x v="0"/>
    <x v="21"/>
  </r>
  <r>
    <x v="6"/>
    <x v="8"/>
    <s v=" Japan"/>
    <x v="1558"/>
    <x v="101"/>
    <s v="Retired"/>
    <x v="0"/>
    <x v="0"/>
    <x v="21"/>
  </r>
  <r>
    <x v="0"/>
    <x v="7"/>
    <s v=" Russia"/>
    <x v="1559"/>
    <x v="100"/>
    <s v="Retired"/>
    <x v="0"/>
    <x v="0"/>
    <x v="21"/>
  </r>
  <r>
    <x v="0"/>
    <x v="7"/>
    <s v=" Russia"/>
    <x v="1560"/>
    <x v="100"/>
    <s v="Retired"/>
    <x v="0"/>
    <x v="0"/>
    <x v="21"/>
  </r>
  <r>
    <x v="0"/>
    <x v="7"/>
    <s v=" Russia"/>
    <x v="1561"/>
    <x v="66"/>
    <s v="Retired"/>
    <x v="0"/>
    <x v="0"/>
    <x v="21"/>
  </r>
  <r>
    <x v="0"/>
    <x v="7"/>
    <s v=" Russia"/>
    <x v="1562"/>
    <x v="100"/>
    <s v="Retired"/>
    <x v="0"/>
    <x v="0"/>
    <x v="21"/>
  </r>
  <r>
    <x v="1"/>
    <x v="3"/>
    <s v=" USA"/>
    <x v="1563"/>
    <x v="116"/>
    <s v="Retired"/>
    <x v="0"/>
    <x v="0"/>
    <x v="21"/>
  </r>
  <r>
    <x v="0"/>
    <x v="7"/>
    <s v=" Russia"/>
    <x v="1564"/>
    <x v="45"/>
    <s v="Retired"/>
    <x v="0"/>
    <x v="0"/>
    <x v="21"/>
  </r>
  <r>
    <x v="0"/>
    <x v="7"/>
    <s v=" Russia"/>
    <x v="1565"/>
    <x v="104"/>
    <s v="Retired"/>
    <x v="0"/>
    <x v="0"/>
    <x v="21"/>
  </r>
  <r>
    <x v="1"/>
    <x v="3"/>
    <s v=" USA"/>
    <x v="1565"/>
    <x v="119"/>
    <s v="Retired"/>
    <x v="0"/>
    <x v="0"/>
    <x v="21"/>
  </r>
  <r>
    <x v="0"/>
    <x v="7"/>
    <s v=" Russia"/>
    <x v="1566"/>
    <x v="100"/>
    <s v="Retired"/>
    <x v="0"/>
    <x v="0"/>
    <x v="21"/>
  </r>
  <r>
    <x v="0"/>
    <x v="7"/>
    <s v=" Russia"/>
    <x v="1567"/>
    <x v="66"/>
    <s v="Retired"/>
    <x v="0"/>
    <x v="0"/>
    <x v="21"/>
  </r>
  <r>
    <x v="0"/>
    <x v="7"/>
    <s v=" Russia"/>
    <x v="1568"/>
    <x v="117"/>
    <s v="Retired"/>
    <x v="0"/>
    <x v="0"/>
    <x v="21"/>
  </r>
  <r>
    <x v="0"/>
    <x v="0"/>
    <s v=" Kazakhstan"/>
    <x v="1569"/>
    <x v="94"/>
    <s v="Retired"/>
    <x v="0"/>
    <x v="0"/>
    <x v="21"/>
  </r>
  <r>
    <x v="0"/>
    <x v="7"/>
    <s v=" Russia"/>
    <x v="1570"/>
    <x v="100"/>
    <s v="Retired"/>
    <x v="0"/>
    <x v="0"/>
    <x v="21"/>
  </r>
  <r>
    <x v="1"/>
    <x v="1"/>
    <s v=" USA"/>
    <x v="1571"/>
    <x v="113"/>
    <s v="Retired"/>
    <x v="0"/>
    <x v="0"/>
    <x v="21"/>
  </r>
  <r>
    <x v="0"/>
    <x v="7"/>
    <s v=" Russia"/>
    <x v="1572"/>
    <x v="100"/>
    <s v="Retired"/>
    <x v="0"/>
    <x v="0"/>
    <x v="21"/>
  </r>
  <r>
    <x v="0"/>
    <x v="7"/>
    <s v=" Russia"/>
    <x v="1573"/>
    <x v="66"/>
    <s v="Retired"/>
    <x v="0"/>
    <x v="0"/>
    <x v="21"/>
  </r>
  <r>
    <x v="0"/>
    <x v="7"/>
    <s v=" Russia"/>
    <x v="1574"/>
    <x v="100"/>
    <s v="Retired"/>
    <x v="0"/>
    <x v="0"/>
    <x v="21"/>
  </r>
  <r>
    <x v="0"/>
    <x v="7"/>
    <s v=" Russia"/>
    <x v="1575"/>
    <x v="100"/>
    <s v="Retired"/>
    <x v="0"/>
    <x v="0"/>
    <x v="21"/>
  </r>
  <r>
    <x v="0"/>
    <x v="7"/>
    <s v=" Russia"/>
    <x v="1576"/>
    <x v="66"/>
    <s v="Retired"/>
    <x v="0"/>
    <x v="0"/>
    <x v="21"/>
  </r>
  <r>
    <x v="0"/>
    <x v="7"/>
    <s v=" Russia"/>
    <x v="1577"/>
    <x v="100"/>
    <s v="Retired"/>
    <x v="0"/>
    <x v="0"/>
    <x v="21"/>
  </r>
  <r>
    <x v="0"/>
    <x v="0"/>
    <s v=" Kazakhstan"/>
    <x v="1578"/>
    <x v="100"/>
    <s v="Retired"/>
    <x v="0"/>
    <x v="0"/>
    <x v="21"/>
  </r>
  <r>
    <x v="1"/>
    <x v="3"/>
    <s v=" USA"/>
    <x v="1579"/>
    <x v="116"/>
    <s v="Retired"/>
    <x v="0"/>
    <x v="0"/>
    <x v="21"/>
  </r>
  <r>
    <x v="1"/>
    <x v="1"/>
    <s v=" USA"/>
    <x v="1580"/>
    <x v="86"/>
    <s v="Retired"/>
    <x v="0"/>
    <x v="0"/>
    <x v="21"/>
  </r>
  <r>
    <x v="0"/>
    <x v="7"/>
    <s v=" Russia"/>
    <x v="1580"/>
    <x v="100"/>
    <s v="Retired"/>
    <x v="0"/>
    <x v="0"/>
    <x v="21"/>
  </r>
  <r>
    <x v="0"/>
    <x v="7"/>
    <s v=" Russia"/>
    <x v="1581"/>
    <x v="66"/>
    <s v="Retired"/>
    <x v="0"/>
    <x v="0"/>
    <x v="21"/>
  </r>
  <r>
    <x v="0"/>
    <x v="7"/>
    <s v=" Russia"/>
    <x v="1582"/>
    <x v="45"/>
    <s v="Retired"/>
    <x v="0"/>
    <x v="0"/>
    <x v="21"/>
  </r>
  <r>
    <x v="0"/>
    <x v="7"/>
    <s v=" Russia"/>
    <x v="1583"/>
    <x v="66"/>
    <s v="Retired"/>
    <x v="0"/>
    <x v="2"/>
    <x v="21"/>
  </r>
  <r>
    <x v="0"/>
    <x v="5"/>
    <s v=" Russia"/>
    <x v="1584"/>
    <x v="66"/>
    <s v="Retired"/>
    <x v="0"/>
    <x v="0"/>
    <x v="21"/>
  </r>
  <r>
    <x v="0"/>
    <x v="7"/>
    <s v=" Russia"/>
    <x v="1585"/>
    <x v="45"/>
    <s v="Retired"/>
    <x v="0"/>
    <x v="0"/>
    <x v="21"/>
  </r>
  <r>
    <x v="0"/>
    <x v="7"/>
    <s v=" Russia"/>
    <x v="1586"/>
    <x v="66"/>
    <s v="Retired"/>
    <x v="0"/>
    <x v="0"/>
    <x v="21"/>
  </r>
  <r>
    <x v="0"/>
    <x v="7"/>
    <s v=" Russia"/>
    <x v="1586"/>
    <x v="100"/>
    <s v="Retired"/>
    <x v="0"/>
    <x v="2"/>
    <x v="21"/>
  </r>
  <r>
    <x v="0"/>
    <x v="7"/>
    <s v=" Russia"/>
    <x v="1587"/>
    <x v="100"/>
    <s v="Retired"/>
    <x v="0"/>
    <x v="0"/>
    <x v="21"/>
  </r>
  <r>
    <x v="0"/>
    <x v="7"/>
    <s v=" Russia"/>
    <x v="1588"/>
    <x v="66"/>
    <s v="Retired"/>
    <x v="0"/>
    <x v="0"/>
    <x v="22"/>
  </r>
  <r>
    <x v="0"/>
    <x v="7"/>
    <s v=" Russia"/>
    <x v="1589"/>
    <x v="104"/>
    <s v="Retired"/>
    <x v="0"/>
    <x v="0"/>
    <x v="22"/>
  </r>
  <r>
    <x v="0"/>
    <x v="0"/>
    <s v=" Kazakhstan"/>
    <x v="1590"/>
    <x v="45"/>
    <s v="Retired"/>
    <x v="0"/>
    <x v="0"/>
    <x v="22"/>
  </r>
  <r>
    <x v="6"/>
    <x v="14"/>
    <s v=" Japan"/>
    <x v="1591"/>
    <x v="115"/>
    <s v="Retired"/>
    <x v="0"/>
    <x v="2"/>
    <x v="22"/>
  </r>
  <r>
    <x v="0"/>
    <x v="7"/>
    <s v=" Russia"/>
    <x v="1592"/>
    <x v="66"/>
    <s v="Retired"/>
    <x v="0"/>
    <x v="0"/>
    <x v="22"/>
  </r>
  <r>
    <x v="0"/>
    <x v="7"/>
    <s v=" Russia"/>
    <x v="1593"/>
    <x v="117"/>
    <s v="Retired"/>
    <x v="0"/>
    <x v="0"/>
    <x v="22"/>
  </r>
  <r>
    <x v="0"/>
    <x v="7"/>
    <s v=" Russia"/>
    <x v="1594"/>
    <x v="45"/>
    <s v="Retired"/>
    <x v="0"/>
    <x v="0"/>
    <x v="22"/>
  </r>
  <r>
    <x v="1"/>
    <x v="3"/>
    <s v=" USA"/>
    <x v="1595"/>
    <x v="120"/>
    <s v="Retired"/>
    <x v="0"/>
    <x v="0"/>
    <x v="22"/>
  </r>
  <r>
    <x v="0"/>
    <x v="7"/>
    <s v=" Russia"/>
    <x v="1596"/>
    <x v="66"/>
    <s v="Retired"/>
    <x v="0"/>
    <x v="0"/>
    <x v="22"/>
  </r>
  <r>
    <x v="0"/>
    <x v="7"/>
    <s v=" Russia"/>
    <x v="1597"/>
    <x v="45"/>
    <s v="Retired"/>
    <x v="0"/>
    <x v="0"/>
    <x v="22"/>
  </r>
  <r>
    <x v="0"/>
    <x v="7"/>
    <s v=" Russia"/>
    <x v="1598"/>
    <x v="66"/>
    <s v="Retired"/>
    <x v="0"/>
    <x v="0"/>
    <x v="22"/>
  </r>
  <r>
    <x v="1"/>
    <x v="3"/>
    <s v=" USA"/>
    <x v="1599"/>
    <x v="90"/>
    <s v="Retired"/>
    <x v="0"/>
    <x v="0"/>
    <x v="22"/>
  </r>
  <r>
    <x v="0"/>
    <x v="7"/>
    <s v=" Russia"/>
    <x v="1600"/>
    <x v="66"/>
    <s v="Retired"/>
    <x v="0"/>
    <x v="0"/>
    <x v="22"/>
  </r>
  <r>
    <x v="0"/>
    <x v="7"/>
    <s v=" Russia"/>
    <x v="1601"/>
    <x v="66"/>
    <s v="Retired"/>
    <x v="0"/>
    <x v="0"/>
    <x v="22"/>
  </r>
  <r>
    <x v="0"/>
    <x v="7"/>
    <s v=" Russia"/>
    <x v="1602"/>
    <x v="66"/>
    <s v="Retired"/>
    <x v="0"/>
    <x v="0"/>
    <x v="22"/>
  </r>
  <r>
    <x v="0"/>
    <x v="7"/>
    <s v=" Russia"/>
    <x v="1603"/>
    <x v="104"/>
    <s v="Retired"/>
    <x v="0"/>
    <x v="0"/>
    <x v="22"/>
  </r>
  <r>
    <x v="0"/>
    <x v="7"/>
    <s v=" Russia"/>
    <x v="1604"/>
    <x v="45"/>
    <s v="Retired"/>
    <x v="0"/>
    <x v="0"/>
    <x v="22"/>
  </r>
  <r>
    <x v="0"/>
    <x v="0"/>
    <s v=" Kazakhstan"/>
    <x v="1605"/>
    <x v="79"/>
    <s v="Retired"/>
    <x v="0"/>
    <x v="0"/>
    <x v="22"/>
  </r>
  <r>
    <x v="0"/>
    <x v="0"/>
    <s v=" Kazakhstan"/>
    <x v="1606"/>
    <x v="79"/>
    <s v="Retired"/>
    <x v="0"/>
    <x v="0"/>
    <x v="22"/>
  </r>
  <r>
    <x v="1"/>
    <x v="1"/>
    <s v=" USA"/>
    <x v="1607"/>
    <x v="113"/>
    <s v="Retired"/>
    <x v="0"/>
    <x v="0"/>
    <x v="22"/>
  </r>
  <r>
    <x v="1"/>
    <x v="3"/>
    <s v=" USA"/>
    <x v="1608"/>
    <x v="91"/>
    <s v="Retired"/>
    <x v="0"/>
    <x v="0"/>
    <x v="22"/>
  </r>
  <r>
    <x v="0"/>
    <x v="7"/>
    <s v=" Russia"/>
    <x v="1609"/>
    <x v="66"/>
    <s v="Retired"/>
    <x v="0"/>
    <x v="0"/>
    <x v="22"/>
  </r>
  <r>
    <x v="0"/>
    <x v="7"/>
    <s v=" Russia"/>
    <x v="1610"/>
    <x v="104"/>
    <s v="Retired"/>
    <x v="0"/>
    <x v="0"/>
    <x v="22"/>
  </r>
  <r>
    <x v="0"/>
    <x v="5"/>
    <s v=" Russia"/>
    <x v="1611"/>
    <x v="66"/>
    <s v="Retired"/>
    <x v="0"/>
    <x v="0"/>
    <x v="22"/>
  </r>
  <r>
    <x v="1"/>
    <x v="1"/>
    <s v=" USA"/>
    <x v="1612"/>
    <x v="86"/>
    <s v="Retired"/>
    <x v="0"/>
    <x v="0"/>
    <x v="22"/>
  </r>
  <r>
    <x v="1"/>
    <x v="3"/>
    <s v=" USA"/>
    <x v="1613"/>
    <x v="119"/>
    <s v="Retired"/>
    <x v="0"/>
    <x v="0"/>
    <x v="22"/>
  </r>
  <r>
    <x v="0"/>
    <x v="7"/>
    <s v=" Russia"/>
    <x v="1613"/>
    <x v="96"/>
    <s v="Retired"/>
    <x v="0"/>
    <x v="0"/>
    <x v="22"/>
  </r>
  <r>
    <x v="0"/>
    <x v="7"/>
    <s v=" Russia"/>
    <x v="1614"/>
    <x v="66"/>
    <s v="Retired"/>
    <x v="0"/>
    <x v="0"/>
    <x v="22"/>
  </r>
  <r>
    <x v="0"/>
    <x v="5"/>
    <s v=" Russia"/>
    <x v="1615"/>
    <x v="66"/>
    <s v="Retired"/>
    <x v="0"/>
    <x v="0"/>
    <x v="22"/>
  </r>
  <r>
    <x v="0"/>
    <x v="7"/>
    <s v=" Russia"/>
    <x v="1616"/>
    <x v="66"/>
    <s v="Retired"/>
    <x v="0"/>
    <x v="0"/>
    <x v="22"/>
  </r>
  <r>
    <x v="0"/>
    <x v="7"/>
    <s v=" Russia"/>
    <x v="1617"/>
    <x v="45"/>
    <s v="Retired"/>
    <x v="0"/>
    <x v="0"/>
    <x v="22"/>
  </r>
  <r>
    <x v="5"/>
    <x v="12"/>
    <s v=" China"/>
    <x v="1618"/>
    <x v="95"/>
    <s v="Retired"/>
    <x v="0"/>
    <x v="1"/>
    <x v="22"/>
  </r>
  <r>
    <x v="0"/>
    <x v="7"/>
    <s v=" Russia"/>
    <x v="1619"/>
    <x v="104"/>
    <s v="Retired"/>
    <x v="0"/>
    <x v="0"/>
    <x v="22"/>
  </r>
  <r>
    <x v="8"/>
    <x v="15"/>
    <s v=" India"/>
    <x v="1620"/>
    <x v="121"/>
    <s v="Retired"/>
    <x v="0"/>
    <x v="1"/>
    <x v="22"/>
  </r>
  <r>
    <x v="0"/>
    <x v="7"/>
    <s v=" Russia"/>
    <x v="1621"/>
    <x v="96"/>
    <s v="Retired"/>
    <x v="0"/>
    <x v="0"/>
    <x v="22"/>
  </r>
  <r>
    <x v="0"/>
    <x v="7"/>
    <s v=" Russia"/>
    <x v="1621"/>
    <x v="66"/>
    <s v="Retired"/>
    <x v="0"/>
    <x v="0"/>
    <x v="22"/>
  </r>
  <r>
    <x v="1"/>
    <x v="1"/>
    <s v=" USA"/>
    <x v="1622"/>
    <x v="113"/>
    <s v="Retired"/>
    <x v="0"/>
    <x v="0"/>
    <x v="22"/>
  </r>
  <r>
    <x v="0"/>
    <x v="7"/>
    <s v=" Russia"/>
    <x v="1623"/>
    <x v="66"/>
    <s v="Retired"/>
    <x v="0"/>
    <x v="0"/>
    <x v="22"/>
  </r>
  <r>
    <x v="1"/>
    <x v="1"/>
    <s v=" USA"/>
    <x v="1624"/>
    <x v="86"/>
    <s v="Retired"/>
    <x v="0"/>
    <x v="0"/>
    <x v="22"/>
  </r>
  <r>
    <x v="0"/>
    <x v="7"/>
    <s v=" Russia"/>
    <x v="1625"/>
    <x v="66"/>
    <s v="Retired"/>
    <x v="0"/>
    <x v="0"/>
    <x v="22"/>
  </r>
  <r>
    <x v="0"/>
    <x v="7"/>
    <s v=" Russia"/>
    <x v="1626"/>
    <x v="66"/>
    <s v="Retired"/>
    <x v="0"/>
    <x v="0"/>
    <x v="22"/>
  </r>
  <r>
    <x v="0"/>
    <x v="7"/>
    <s v=" Russia"/>
    <x v="1627"/>
    <x v="104"/>
    <s v="Retired"/>
    <x v="0"/>
    <x v="0"/>
    <x v="22"/>
  </r>
  <r>
    <x v="0"/>
    <x v="7"/>
    <s v=" Russia"/>
    <x v="1628"/>
    <x v="45"/>
    <s v="Retired"/>
    <x v="0"/>
    <x v="0"/>
    <x v="22"/>
  </r>
  <r>
    <x v="0"/>
    <x v="7"/>
    <s v=" Russia"/>
    <x v="1629"/>
    <x v="45"/>
    <s v="Retired"/>
    <x v="0"/>
    <x v="0"/>
    <x v="22"/>
  </r>
  <r>
    <x v="0"/>
    <x v="7"/>
    <s v=" Russia"/>
    <x v="1630"/>
    <x v="66"/>
    <s v="Retired"/>
    <x v="0"/>
    <x v="0"/>
    <x v="22"/>
  </r>
  <r>
    <x v="1"/>
    <x v="1"/>
    <s v=" USA"/>
    <x v="1631"/>
    <x v="86"/>
    <s v="Retired"/>
    <x v="0"/>
    <x v="0"/>
    <x v="22"/>
  </r>
  <r>
    <x v="0"/>
    <x v="7"/>
    <s v=" Russia"/>
    <x v="1632"/>
    <x v="45"/>
    <s v="Retired"/>
    <x v="0"/>
    <x v="0"/>
    <x v="22"/>
  </r>
  <r>
    <x v="0"/>
    <x v="7"/>
    <s v=" Russia"/>
    <x v="1633"/>
    <x v="66"/>
    <s v="Retired"/>
    <x v="0"/>
    <x v="0"/>
    <x v="22"/>
  </r>
  <r>
    <x v="4"/>
    <x v="13"/>
    <s v=" French Guiana"/>
    <x v="1634"/>
    <x v="122"/>
    <s v="Retired"/>
    <x v="0"/>
    <x v="0"/>
    <x v="22"/>
  </r>
  <r>
    <x v="0"/>
    <x v="7"/>
    <s v=" Russia"/>
    <x v="1635"/>
    <x v="104"/>
    <s v="Retired"/>
    <x v="0"/>
    <x v="0"/>
    <x v="23"/>
  </r>
  <r>
    <x v="0"/>
    <x v="7"/>
    <s v=" Russia"/>
    <x v="1636"/>
    <x v="66"/>
    <s v="Retired"/>
    <x v="0"/>
    <x v="0"/>
    <x v="23"/>
  </r>
  <r>
    <x v="1"/>
    <x v="1"/>
    <s v=" USA"/>
    <x v="1637"/>
    <x v="113"/>
    <s v="Retired"/>
    <x v="0"/>
    <x v="0"/>
    <x v="23"/>
  </r>
  <r>
    <x v="0"/>
    <x v="7"/>
    <s v=" Russia"/>
    <x v="1638"/>
    <x v="117"/>
    <s v="Retired"/>
    <x v="0"/>
    <x v="0"/>
    <x v="23"/>
  </r>
  <r>
    <x v="0"/>
    <x v="7"/>
    <s v=" Russia"/>
    <x v="1639"/>
    <x v="66"/>
    <s v="Retired"/>
    <x v="0"/>
    <x v="0"/>
    <x v="23"/>
  </r>
  <r>
    <x v="0"/>
    <x v="7"/>
    <s v=" Russia"/>
    <x v="1640"/>
    <x v="45"/>
    <s v="Retired"/>
    <x v="0"/>
    <x v="0"/>
    <x v="23"/>
  </r>
  <r>
    <x v="1"/>
    <x v="3"/>
    <s v=" USA"/>
    <x v="1641"/>
    <x v="90"/>
    <s v="Retired"/>
    <x v="0"/>
    <x v="0"/>
    <x v="23"/>
  </r>
  <r>
    <x v="1"/>
    <x v="3"/>
    <s v=" USA"/>
    <x v="1642"/>
    <x v="116"/>
    <s v="Retired"/>
    <x v="0"/>
    <x v="0"/>
    <x v="23"/>
  </r>
  <r>
    <x v="0"/>
    <x v="7"/>
    <s v=" Russia"/>
    <x v="1643"/>
    <x v="66"/>
    <s v="Retired"/>
    <x v="0"/>
    <x v="0"/>
    <x v="23"/>
  </r>
  <r>
    <x v="0"/>
    <x v="7"/>
    <s v=" Russia"/>
    <x v="1644"/>
    <x v="96"/>
    <s v="Retired"/>
    <x v="0"/>
    <x v="2"/>
    <x v="23"/>
  </r>
  <r>
    <x v="6"/>
    <x v="8"/>
    <s v=" Japan"/>
    <x v="1645"/>
    <x v="123"/>
    <s v="Retired"/>
    <x v="0"/>
    <x v="0"/>
    <x v="23"/>
  </r>
  <r>
    <x v="6"/>
    <x v="14"/>
    <s v=" Japan"/>
    <x v="1646"/>
    <x v="115"/>
    <s v="Retired"/>
    <x v="0"/>
    <x v="0"/>
    <x v="23"/>
  </r>
  <r>
    <x v="1"/>
    <x v="3"/>
    <s v=" USA"/>
    <x v="1647"/>
    <x v="114"/>
    <s v="Retired"/>
    <x v="0"/>
    <x v="0"/>
    <x v="23"/>
  </r>
  <r>
    <x v="0"/>
    <x v="0"/>
    <s v=" Kazakhstan"/>
    <x v="1648"/>
    <x v="79"/>
    <s v="Retired"/>
    <x v="0"/>
    <x v="0"/>
    <x v="23"/>
  </r>
  <r>
    <x v="0"/>
    <x v="7"/>
    <s v=" Russia"/>
    <x v="1649"/>
    <x v="66"/>
    <s v="Retired"/>
    <x v="0"/>
    <x v="0"/>
    <x v="23"/>
  </r>
  <r>
    <x v="0"/>
    <x v="7"/>
    <s v=" Russia"/>
    <x v="1650"/>
    <x v="66"/>
    <s v="Retired"/>
    <x v="0"/>
    <x v="0"/>
    <x v="23"/>
  </r>
  <r>
    <x v="0"/>
    <x v="7"/>
    <s v=" Russia"/>
    <x v="1651"/>
    <x v="66"/>
    <s v="Retired"/>
    <x v="0"/>
    <x v="0"/>
    <x v="23"/>
  </r>
  <r>
    <x v="0"/>
    <x v="7"/>
    <s v=" Russia"/>
    <x v="1652"/>
    <x v="96"/>
    <s v="Retired"/>
    <x v="0"/>
    <x v="0"/>
    <x v="23"/>
  </r>
  <r>
    <x v="0"/>
    <x v="0"/>
    <s v=" Kazakhstan"/>
    <x v="1653"/>
    <x v="79"/>
    <s v="Retired"/>
    <x v="0"/>
    <x v="0"/>
    <x v="23"/>
  </r>
  <r>
    <x v="0"/>
    <x v="7"/>
    <s v=" Russia"/>
    <x v="1653"/>
    <x v="104"/>
    <s v="Retired"/>
    <x v="0"/>
    <x v="2"/>
    <x v="23"/>
  </r>
  <r>
    <x v="1"/>
    <x v="3"/>
    <s v=" USA"/>
    <x v="1654"/>
    <x v="116"/>
    <s v="Retired"/>
    <x v="0"/>
    <x v="0"/>
    <x v="23"/>
  </r>
  <r>
    <x v="0"/>
    <x v="0"/>
    <s v=" Kazakhstan"/>
    <x v="1655"/>
    <x v="79"/>
    <s v="Retired"/>
    <x v="0"/>
    <x v="0"/>
    <x v="23"/>
  </r>
  <r>
    <x v="0"/>
    <x v="7"/>
    <s v=" Russia"/>
    <x v="1656"/>
    <x v="66"/>
    <s v="Retired"/>
    <x v="0"/>
    <x v="0"/>
    <x v="23"/>
  </r>
  <r>
    <x v="0"/>
    <x v="7"/>
    <s v=" Russia"/>
    <x v="1657"/>
    <x v="66"/>
    <s v="Retired"/>
    <x v="0"/>
    <x v="0"/>
    <x v="23"/>
  </r>
  <r>
    <x v="4"/>
    <x v="13"/>
    <s v=" French Guiana"/>
    <x v="1658"/>
    <x v="122"/>
    <s v="Retired"/>
    <x v="0"/>
    <x v="1"/>
    <x v="23"/>
  </r>
  <r>
    <x v="1"/>
    <x v="3"/>
    <s v=" USA"/>
    <x v="1659"/>
    <x v="119"/>
    <s v="Retired"/>
    <x v="0"/>
    <x v="1"/>
    <x v="23"/>
  </r>
  <r>
    <x v="0"/>
    <x v="7"/>
    <s v=" Russia"/>
    <x v="1660"/>
    <x v="45"/>
    <s v="Retired"/>
    <x v="0"/>
    <x v="0"/>
    <x v="23"/>
  </r>
  <r>
    <x v="0"/>
    <x v="7"/>
    <s v=" Russia"/>
    <x v="1661"/>
    <x v="66"/>
    <s v="Retired"/>
    <x v="0"/>
    <x v="0"/>
    <x v="23"/>
  </r>
  <r>
    <x v="0"/>
    <x v="7"/>
    <s v=" Russia"/>
    <x v="1662"/>
    <x v="96"/>
    <s v="Retired"/>
    <x v="0"/>
    <x v="0"/>
    <x v="23"/>
  </r>
  <r>
    <x v="0"/>
    <x v="0"/>
    <s v=" Kazakhstan"/>
    <x v="1663"/>
    <x v="45"/>
    <s v="Retired"/>
    <x v="0"/>
    <x v="0"/>
    <x v="23"/>
  </r>
  <r>
    <x v="1"/>
    <x v="3"/>
    <s v=" USA"/>
    <x v="1663"/>
    <x v="90"/>
    <s v="Retired"/>
    <x v="0"/>
    <x v="0"/>
    <x v="23"/>
  </r>
  <r>
    <x v="0"/>
    <x v="7"/>
    <s v=" Russia"/>
    <x v="1664"/>
    <x v="104"/>
    <s v="Retired"/>
    <x v="0"/>
    <x v="0"/>
    <x v="23"/>
  </r>
  <r>
    <x v="0"/>
    <x v="7"/>
    <s v=" Russia"/>
    <x v="1665"/>
    <x v="66"/>
    <s v="Retired"/>
    <x v="0"/>
    <x v="0"/>
    <x v="23"/>
  </r>
  <r>
    <x v="0"/>
    <x v="7"/>
    <s v=" Russia"/>
    <x v="1666"/>
    <x v="96"/>
    <s v="Retired"/>
    <x v="0"/>
    <x v="0"/>
    <x v="23"/>
  </r>
  <r>
    <x v="0"/>
    <x v="7"/>
    <s v=" Russia"/>
    <x v="1667"/>
    <x v="66"/>
    <s v="Retired"/>
    <x v="0"/>
    <x v="0"/>
    <x v="23"/>
  </r>
  <r>
    <x v="8"/>
    <x v="15"/>
    <s v=" India"/>
    <x v="1668"/>
    <x v="121"/>
    <s v="Retired"/>
    <x v="0"/>
    <x v="0"/>
    <x v="23"/>
  </r>
  <r>
    <x v="0"/>
    <x v="7"/>
    <s v=" Russia"/>
    <x v="1668"/>
    <x v="104"/>
    <s v="Retired"/>
    <x v="0"/>
    <x v="0"/>
    <x v="23"/>
  </r>
  <r>
    <x v="0"/>
    <x v="5"/>
    <s v=" Russia"/>
    <x v="1669"/>
    <x v="66"/>
    <s v="Retired"/>
    <x v="0"/>
    <x v="0"/>
    <x v="23"/>
  </r>
  <r>
    <x v="0"/>
    <x v="7"/>
    <s v=" Russia"/>
    <x v="1670"/>
    <x v="45"/>
    <s v="Retired"/>
    <x v="0"/>
    <x v="0"/>
    <x v="23"/>
  </r>
  <r>
    <x v="0"/>
    <x v="7"/>
    <s v=" Russia"/>
    <x v="1671"/>
    <x v="45"/>
    <s v="Retired"/>
    <x v="0"/>
    <x v="0"/>
    <x v="23"/>
  </r>
  <r>
    <x v="0"/>
    <x v="7"/>
    <s v=" Russia"/>
    <x v="1672"/>
    <x v="66"/>
    <s v="Retired"/>
    <x v="0"/>
    <x v="0"/>
    <x v="23"/>
  </r>
  <r>
    <x v="0"/>
    <x v="7"/>
    <s v=" Russia"/>
    <x v="1673"/>
    <x v="96"/>
    <s v="Retired"/>
    <x v="0"/>
    <x v="0"/>
    <x v="23"/>
  </r>
  <r>
    <x v="1"/>
    <x v="1"/>
    <s v=" USA"/>
    <x v="1674"/>
    <x v="113"/>
    <s v="Retired"/>
    <x v="0"/>
    <x v="0"/>
    <x v="23"/>
  </r>
  <r>
    <x v="0"/>
    <x v="0"/>
    <s v=" Kazakhstan"/>
    <x v="1675"/>
    <x v="79"/>
    <s v="Retired"/>
    <x v="0"/>
    <x v="0"/>
    <x v="23"/>
  </r>
  <r>
    <x v="0"/>
    <x v="7"/>
    <s v=" Russia"/>
    <x v="1676"/>
    <x v="104"/>
    <s v="Retired"/>
    <x v="0"/>
    <x v="0"/>
    <x v="23"/>
  </r>
  <r>
    <x v="0"/>
    <x v="7"/>
    <s v=" Russia"/>
    <x v="1677"/>
    <x v="45"/>
    <s v="Retired"/>
    <x v="0"/>
    <x v="0"/>
    <x v="23"/>
  </r>
  <r>
    <x v="0"/>
    <x v="7"/>
    <s v=" Russia"/>
    <x v="1678"/>
    <x v="96"/>
    <s v="Retired"/>
    <x v="0"/>
    <x v="0"/>
    <x v="23"/>
  </r>
  <r>
    <x v="0"/>
    <x v="7"/>
    <s v=" Russia"/>
    <x v="1679"/>
    <x v="66"/>
    <s v="Retired"/>
    <x v="0"/>
    <x v="0"/>
    <x v="23"/>
  </r>
  <r>
    <x v="0"/>
    <x v="5"/>
    <s v=" Russia"/>
    <x v="1679"/>
    <x v="78"/>
    <s v="Retired"/>
    <x v="0"/>
    <x v="0"/>
    <x v="23"/>
  </r>
  <r>
    <x v="1"/>
    <x v="1"/>
    <s v=" USA"/>
    <x v="1680"/>
    <x v="113"/>
    <s v="Retired"/>
    <x v="0"/>
    <x v="0"/>
    <x v="23"/>
  </r>
  <r>
    <x v="1"/>
    <x v="3"/>
    <s v=" USA"/>
    <x v="1681"/>
    <x v="114"/>
    <s v="Retired"/>
    <x v="0"/>
    <x v="1"/>
    <x v="23"/>
  </r>
  <r>
    <x v="0"/>
    <x v="7"/>
    <s v=" Russia"/>
    <x v="1682"/>
    <x v="66"/>
    <s v="Retired"/>
    <x v="0"/>
    <x v="0"/>
    <x v="23"/>
  </r>
  <r>
    <x v="1"/>
    <x v="3"/>
    <s v=" USA"/>
    <x v="1683"/>
    <x v="109"/>
    <s v="Retired"/>
    <x v="0"/>
    <x v="0"/>
    <x v="23"/>
  </r>
  <r>
    <x v="0"/>
    <x v="7"/>
    <s v=" Russia"/>
    <x v="1684"/>
    <x v="66"/>
    <s v="Retired"/>
    <x v="0"/>
    <x v="2"/>
    <x v="23"/>
  </r>
  <r>
    <x v="0"/>
    <x v="0"/>
    <s v=" Kazakhstan"/>
    <x v="1685"/>
    <x v="94"/>
    <s v="Retired"/>
    <x v="0"/>
    <x v="0"/>
    <x v="23"/>
  </r>
  <r>
    <x v="0"/>
    <x v="7"/>
    <s v=" Russia"/>
    <x v="1686"/>
    <x v="104"/>
    <s v="Retired"/>
    <x v="0"/>
    <x v="0"/>
    <x v="24"/>
  </r>
  <r>
    <x v="0"/>
    <x v="7"/>
    <s v=" Russia"/>
    <x v="1687"/>
    <x v="66"/>
    <s v="Retired"/>
    <x v="0"/>
    <x v="0"/>
    <x v="24"/>
  </r>
  <r>
    <x v="0"/>
    <x v="7"/>
    <s v=" Russia"/>
    <x v="1688"/>
    <x v="66"/>
    <s v="Retired"/>
    <x v="0"/>
    <x v="0"/>
    <x v="24"/>
  </r>
  <r>
    <x v="0"/>
    <x v="7"/>
    <s v=" Russia"/>
    <x v="1689"/>
    <x v="117"/>
    <s v="Retired"/>
    <x v="0"/>
    <x v="1"/>
    <x v="24"/>
  </r>
  <r>
    <x v="0"/>
    <x v="7"/>
    <s v=" Russia"/>
    <x v="1690"/>
    <x v="45"/>
    <s v="Retired"/>
    <x v="0"/>
    <x v="0"/>
    <x v="24"/>
  </r>
  <r>
    <x v="0"/>
    <x v="7"/>
    <s v=" Russia"/>
    <x v="1691"/>
    <x v="104"/>
    <s v="Retired"/>
    <x v="0"/>
    <x v="0"/>
    <x v="24"/>
  </r>
  <r>
    <x v="0"/>
    <x v="0"/>
    <s v=" Kazakhstan"/>
    <x v="1692"/>
    <x v="79"/>
    <s v="Retired"/>
    <x v="0"/>
    <x v="0"/>
    <x v="24"/>
  </r>
  <r>
    <x v="0"/>
    <x v="7"/>
    <s v=" Russia"/>
    <x v="1693"/>
    <x v="66"/>
    <s v="Retired"/>
    <x v="0"/>
    <x v="0"/>
    <x v="24"/>
  </r>
  <r>
    <x v="6"/>
    <x v="14"/>
    <s v=" Japan"/>
    <x v="1694"/>
    <x v="124"/>
    <s v="Retired"/>
    <x v="0"/>
    <x v="0"/>
    <x v="24"/>
  </r>
  <r>
    <x v="0"/>
    <x v="7"/>
    <s v=" Russia"/>
    <x v="1695"/>
    <x v="66"/>
    <s v="Retired"/>
    <x v="0"/>
    <x v="0"/>
    <x v="24"/>
  </r>
  <r>
    <x v="0"/>
    <x v="7"/>
    <s v=" Russia"/>
    <x v="1696"/>
    <x v="96"/>
    <s v="Retired"/>
    <x v="0"/>
    <x v="0"/>
    <x v="24"/>
  </r>
  <r>
    <x v="6"/>
    <x v="8"/>
    <s v=" Japan"/>
    <x v="1697"/>
    <x v="123"/>
    <s v="Retired"/>
    <x v="0"/>
    <x v="0"/>
    <x v="24"/>
  </r>
  <r>
    <x v="1"/>
    <x v="1"/>
    <s v=" USA"/>
    <x v="1697"/>
    <x v="113"/>
    <s v="Retired"/>
    <x v="0"/>
    <x v="0"/>
    <x v="24"/>
  </r>
  <r>
    <x v="1"/>
    <x v="3"/>
    <s v=" USA"/>
    <x v="1698"/>
    <x v="91"/>
    <s v="Retired"/>
    <x v="0"/>
    <x v="0"/>
    <x v="24"/>
  </r>
  <r>
    <x v="0"/>
    <x v="0"/>
    <s v=" Kazakhstan"/>
    <x v="1699"/>
    <x v="79"/>
    <s v="Retired"/>
    <x v="0"/>
    <x v="0"/>
    <x v="24"/>
  </r>
  <r>
    <x v="0"/>
    <x v="7"/>
    <s v=" Russia"/>
    <x v="1700"/>
    <x v="66"/>
    <s v="Retired"/>
    <x v="0"/>
    <x v="0"/>
    <x v="24"/>
  </r>
  <r>
    <x v="0"/>
    <x v="0"/>
    <s v=" Kazakhstan"/>
    <x v="1701"/>
    <x v="79"/>
    <s v="Retired"/>
    <x v="0"/>
    <x v="0"/>
    <x v="24"/>
  </r>
  <r>
    <x v="1"/>
    <x v="1"/>
    <s v=" USA"/>
    <x v="1702"/>
    <x v="86"/>
    <s v="Retired"/>
    <x v="0"/>
    <x v="0"/>
    <x v="24"/>
  </r>
  <r>
    <x v="0"/>
    <x v="0"/>
    <s v=" Kazakhstan"/>
    <x v="1703"/>
    <x v="79"/>
    <s v="Retired"/>
    <x v="0"/>
    <x v="0"/>
    <x v="24"/>
  </r>
  <r>
    <x v="0"/>
    <x v="0"/>
    <s v=" Kazakhstan"/>
    <x v="1704"/>
    <x v="79"/>
    <s v="Retired"/>
    <x v="0"/>
    <x v="0"/>
    <x v="24"/>
  </r>
  <r>
    <x v="0"/>
    <x v="7"/>
    <s v=" Russia"/>
    <x v="1705"/>
    <x v="104"/>
    <s v="Retired"/>
    <x v="0"/>
    <x v="0"/>
    <x v="24"/>
  </r>
  <r>
    <x v="0"/>
    <x v="7"/>
    <s v=" Russia"/>
    <x v="1706"/>
    <x v="96"/>
    <s v="Retired"/>
    <x v="0"/>
    <x v="0"/>
    <x v="24"/>
  </r>
  <r>
    <x v="0"/>
    <x v="7"/>
    <s v=" Russia"/>
    <x v="1707"/>
    <x v="66"/>
    <s v="Retired"/>
    <x v="0"/>
    <x v="0"/>
    <x v="24"/>
  </r>
  <r>
    <x v="1"/>
    <x v="10"/>
    <s v=" USA"/>
    <x v="1708"/>
    <x v="125"/>
    <s v="Retired"/>
    <x v="4"/>
    <x v="0"/>
    <x v="24"/>
  </r>
  <r>
    <x v="1"/>
    <x v="3"/>
    <s v=" USA"/>
    <x v="1709"/>
    <x v="109"/>
    <s v="Retired"/>
    <x v="0"/>
    <x v="0"/>
    <x v="24"/>
  </r>
  <r>
    <x v="0"/>
    <x v="7"/>
    <s v=" Russia"/>
    <x v="1710"/>
    <x v="66"/>
    <s v="Retired"/>
    <x v="0"/>
    <x v="0"/>
    <x v="24"/>
  </r>
  <r>
    <x v="0"/>
    <x v="7"/>
    <s v=" Russia"/>
    <x v="1711"/>
    <x v="45"/>
    <s v="Retired"/>
    <x v="0"/>
    <x v="0"/>
    <x v="24"/>
  </r>
  <r>
    <x v="0"/>
    <x v="7"/>
    <s v=" Russia"/>
    <x v="1712"/>
    <x v="45"/>
    <s v="Retired"/>
    <x v="0"/>
    <x v="0"/>
    <x v="24"/>
  </r>
  <r>
    <x v="1"/>
    <x v="1"/>
    <s v=" USA"/>
    <x v="1713"/>
    <x v="113"/>
    <s v="Retired"/>
    <x v="0"/>
    <x v="0"/>
    <x v="24"/>
  </r>
  <r>
    <x v="8"/>
    <x v="15"/>
    <s v=" India"/>
    <x v="1714"/>
    <x v="121"/>
    <s v="Retired"/>
    <x v="0"/>
    <x v="2"/>
    <x v="24"/>
  </r>
  <r>
    <x v="0"/>
    <x v="7"/>
    <s v=" Russia"/>
    <x v="1715"/>
    <x v="66"/>
    <s v="Retired"/>
    <x v="0"/>
    <x v="0"/>
    <x v="24"/>
  </r>
  <r>
    <x v="0"/>
    <x v="7"/>
    <s v=" Russia"/>
    <x v="1716"/>
    <x v="104"/>
    <s v="Retired"/>
    <x v="0"/>
    <x v="0"/>
    <x v="24"/>
  </r>
  <r>
    <x v="4"/>
    <x v="13"/>
    <s v=" French Guiana"/>
    <x v="1717"/>
    <x v="122"/>
    <s v="Retired"/>
    <x v="0"/>
    <x v="0"/>
    <x v="24"/>
  </r>
  <r>
    <x v="0"/>
    <x v="7"/>
    <s v=" Russia"/>
    <x v="1717"/>
    <x v="96"/>
    <s v="Retired"/>
    <x v="0"/>
    <x v="0"/>
    <x v="24"/>
  </r>
  <r>
    <x v="1"/>
    <x v="3"/>
    <s v=" USA"/>
    <x v="1718"/>
    <x v="119"/>
    <s v="Retired"/>
    <x v="0"/>
    <x v="0"/>
    <x v="24"/>
  </r>
  <r>
    <x v="0"/>
    <x v="7"/>
    <s v=" Russia"/>
    <x v="1719"/>
    <x v="104"/>
    <s v="Retired"/>
    <x v="0"/>
    <x v="0"/>
    <x v="24"/>
  </r>
  <r>
    <x v="0"/>
    <x v="0"/>
    <s v=" Kazakhstan"/>
    <x v="1720"/>
    <x v="45"/>
    <s v="Retired"/>
    <x v="0"/>
    <x v="0"/>
    <x v="24"/>
  </r>
  <r>
    <x v="0"/>
    <x v="7"/>
    <s v=" Russia"/>
    <x v="1721"/>
    <x v="96"/>
    <s v="Retired"/>
    <x v="0"/>
    <x v="0"/>
    <x v="24"/>
  </r>
  <r>
    <x v="0"/>
    <x v="0"/>
    <s v=" Kazakhstan"/>
    <x v="1721"/>
    <x v="79"/>
    <s v="Retired"/>
    <x v="0"/>
    <x v="0"/>
    <x v="24"/>
  </r>
  <r>
    <x v="1"/>
    <x v="1"/>
    <s v=" USA"/>
    <x v="1722"/>
    <x v="113"/>
    <s v="Retired"/>
    <x v="0"/>
    <x v="2"/>
    <x v="24"/>
  </r>
  <r>
    <x v="0"/>
    <x v="7"/>
    <s v=" Russia"/>
    <x v="1722"/>
    <x v="66"/>
    <s v="Retired"/>
    <x v="0"/>
    <x v="0"/>
    <x v="24"/>
  </r>
  <r>
    <x v="0"/>
    <x v="7"/>
    <s v=" Russia"/>
    <x v="1723"/>
    <x v="45"/>
    <s v="Retired"/>
    <x v="0"/>
    <x v="0"/>
    <x v="24"/>
  </r>
  <r>
    <x v="6"/>
    <x v="14"/>
    <s v=" Japan"/>
    <x v="1724"/>
    <x v="124"/>
    <s v="Retired"/>
    <x v="0"/>
    <x v="0"/>
    <x v="24"/>
  </r>
  <r>
    <x v="0"/>
    <x v="7"/>
    <s v=" Russia"/>
    <x v="1725"/>
    <x v="66"/>
    <s v="Retired"/>
    <x v="0"/>
    <x v="0"/>
    <x v="24"/>
  </r>
  <r>
    <x v="0"/>
    <x v="0"/>
    <s v=" Kazakhstan"/>
    <x v="1726"/>
    <x v="79"/>
    <s v="Retired"/>
    <x v="0"/>
    <x v="0"/>
    <x v="24"/>
  </r>
  <r>
    <x v="0"/>
    <x v="7"/>
    <s v=" Russia"/>
    <x v="1726"/>
    <x v="117"/>
    <s v="Retired"/>
    <x v="0"/>
    <x v="0"/>
    <x v="24"/>
  </r>
  <r>
    <x v="0"/>
    <x v="7"/>
    <s v=" Russia"/>
    <x v="1727"/>
    <x v="66"/>
    <s v="Retired"/>
    <x v="0"/>
    <x v="0"/>
    <x v="24"/>
  </r>
  <r>
    <x v="1"/>
    <x v="3"/>
    <s v=" USA"/>
    <x v="1728"/>
    <x v="90"/>
    <s v="Retired"/>
    <x v="0"/>
    <x v="0"/>
    <x v="24"/>
  </r>
  <r>
    <x v="0"/>
    <x v="7"/>
    <s v=" Russia"/>
    <x v="1729"/>
    <x v="104"/>
    <s v="Retired"/>
    <x v="0"/>
    <x v="2"/>
    <x v="24"/>
  </r>
  <r>
    <x v="0"/>
    <x v="0"/>
    <s v=" Kazakhstan"/>
    <x v="1730"/>
    <x v="79"/>
    <s v="Retired"/>
    <x v="0"/>
    <x v="0"/>
    <x v="24"/>
  </r>
  <r>
    <x v="0"/>
    <x v="7"/>
    <s v=" Russia"/>
    <x v="1731"/>
    <x v="66"/>
    <s v="Retired"/>
    <x v="0"/>
    <x v="0"/>
    <x v="24"/>
  </r>
  <r>
    <x v="5"/>
    <x v="12"/>
    <s v=" China"/>
    <x v="1732"/>
    <x v="95"/>
    <s v="Retired"/>
    <x v="0"/>
    <x v="0"/>
    <x v="24"/>
  </r>
  <r>
    <x v="0"/>
    <x v="7"/>
    <s v=" Russia"/>
    <x v="1733"/>
    <x v="117"/>
    <s v="Retired"/>
    <x v="0"/>
    <x v="0"/>
    <x v="24"/>
  </r>
  <r>
    <x v="0"/>
    <x v="7"/>
    <s v=" Russia"/>
    <x v="1734"/>
    <x v="66"/>
    <s v="Retired"/>
    <x v="0"/>
    <x v="0"/>
    <x v="24"/>
  </r>
  <r>
    <x v="0"/>
    <x v="7"/>
    <s v=" Russia"/>
    <x v="1735"/>
    <x v="66"/>
    <s v="Retired"/>
    <x v="0"/>
    <x v="0"/>
    <x v="24"/>
  </r>
  <r>
    <x v="0"/>
    <x v="7"/>
    <s v=" Russia"/>
    <x v="1736"/>
    <x v="117"/>
    <s v="Retired"/>
    <x v="0"/>
    <x v="0"/>
    <x v="24"/>
  </r>
  <r>
    <x v="0"/>
    <x v="7"/>
    <s v=" Russia"/>
    <x v="1737"/>
    <x v="45"/>
    <s v="Retired"/>
    <x v="0"/>
    <x v="0"/>
    <x v="24"/>
  </r>
  <r>
    <x v="0"/>
    <x v="7"/>
    <s v=" Russia"/>
    <x v="1738"/>
    <x v="104"/>
    <s v="Retired"/>
    <x v="0"/>
    <x v="0"/>
    <x v="24"/>
  </r>
  <r>
    <x v="1"/>
    <x v="1"/>
    <s v=" USA"/>
    <x v="1739"/>
    <x v="86"/>
    <s v="Retired"/>
    <x v="0"/>
    <x v="0"/>
    <x v="24"/>
  </r>
  <r>
    <x v="0"/>
    <x v="7"/>
    <s v=" Russia"/>
    <x v="1739"/>
    <x v="96"/>
    <s v="Retired"/>
    <x v="0"/>
    <x v="0"/>
    <x v="24"/>
  </r>
  <r>
    <x v="1"/>
    <x v="10"/>
    <s v=" USA"/>
    <x v="1740"/>
    <x v="125"/>
    <s v="Retired"/>
    <x v="4"/>
    <x v="0"/>
    <x v="24"/>
  </r>
  <r>
    <x v="0"/>
    <x v="7"/>
    <s v=" Russia"/>
    <x v="1741"/>
    <x v="104"/>
    <s v="Retired"/>
    <x v="0"/>
    <x v="0"/>
    <x v="24"/>
  </r>
  <r>
    <x v="0"/>
    <x v="5"/>
    <s v=" Russia"/>
    <x v="1742"/>
    <x v="66"/>
    <s v="Retired"/>
    <x v="0"/>
    <x v="0"/>
    <x v="24"/>
  </r>
  <r>
    <x v="0"/>
    <x v="7"/>
    <s v=" Russia"/>
    <x v="1743"/>
    <x v="66"/>
    <s v="Retired"/>
    <x v="0"/>
    <x v="0"/>
    <x v="24"/>
  </r>
  <r>
    <x v="0"/>
    <x v="7"/>
    <s v=" Russia"/>
    <x v="1744"/>
    <x v="117"/>
    <s v="Retired"/>
    <x v="0"/>
    <x v="0"/>
    <x v="24"/>
  </r>
  <r>
    <x v="0"/>
    <x v="7"/>
    <s v=" Russia"/>
    <x v="1745"/>
    <x v="66"/>
    <s v="Retired"/>
    <x v="0"/>
    <x v="2"/>
    <x v="24"/>
  </r>
  <r>
    <x v="1"/>
    <x v="1"/>
    <s v=" USA"/>
    <x v="1746"/>
    <x v="113"/>
    <s v="Retired"/>
    <x v="0"/>
    <x v="0"/>
    <x v="24"/>
  </r>
  <r>
    <x v="0"/>
    <x v="7"/>
    <s v=" Russia"/>
    <x v="1747"/>
    <x v="66"/>
    <s v="Retired"/>
    <x v="0"/>
    <x v="0"/>
    <x v="24"/>
  </r>
  <r>
    <x v="1"/>
    <x v="3"/>
    <s v=" USA"/>
    <x v="1748"/>
    <x v="116"/>
    <s v="Retired"/>
    <x v="0"/>
    <x v="1"/>
    <x v="24"/>
  </r>
  <r>
    <x v="4"/>
    <x v="13"/>
    <s v=" French Guiana"/>
    <x v="1749"/>
    <x v="122"/>
    <s v="Retired"/>
    <x v="0"/>
    <x v="0"/>
    <x v="24"/>
  </r>
  <r>
    <x v="0"/>
    <x v="0"/>
    <s v=" Kazakhstan"/>
    <x v="1750"/>
    <x v="104"/>
    <s v="Retired"/>
    <x v="0"/>
    <x v="0"/>
    <x v="24"/>
  </r>
  <r>
    <x v="0"/>
    <x v="7"/>
    <s v=" Russia"/>
    <x v="1751"/>
    <x v="66"/>
    <s v="Retired"/>
    <x v="0"/>
    <x v="0"/>
    <x v="25"/>
  </r>
  <r>
    <x v="0"/>
    <x v="7"/>
    <s v=" Russia"/>
    <x v="1752"/>
    <x v="66"/>
    <s v="Retired"/>
    <x v="0"/>
    <x v="0"/>
    <x v="25"/>
  </r>
  <r>
    <x v="1"/>
    <x v="3"/>
    <s v=" USA"/>
    <x v="1753"/>
    <x v="91"/>
    <s v="Retired"/>
    <x v="0"/>
    <x v="0"/>
    <x v="25"/>
  </r>
  <r>
    <x v="0"/>
    <x v="7"/>
    <s v=" Russia"/>
    <x v="1754"/>
    <x v="66"/>
    <s v="Retired"/>
    <x v="0"/>
    <x v="0"/>
    <x v="25"/>
  </r>
  <r>
    <x v="0"/>
    <x v="0"/>
    <s v=" Kazakhstan"/>
    <x v="1755"/>
    <x v="79"/>
    <s v="Retired"/>
    <x v="0"/>
    <x v="0"/>
    <x v="25"/>
  </r>
  <r>
    <x v="0"/>
    <x v="7"/>
    <s v=" Russia"/>
    <x v="1756"/>
    <x v="66"/>
    <s v="Retired"/>
    <x v="0"/>
    <x v="0"/>
    <x v="25"/>
  </r>
  <r>
    <x v="0"/>
    <x v="7"/>
    <s v=" Russia"/>
    <x v="1757"/>
    <x v="45"/>
    <s v="Retired"/>
    <x v="0"/>
    <x v="0"/>
    <x v="25"/>
  </r>
  <r>
    <x v="0"/>
    <x v="7"/>
    <s v=" Russia"/>
    <x v="1758"/>
    <x v="104"/>
    <s v="Retired"/>
    <x v="0"/>
    <x v="0"/>
    <x v="25"/>
  </r>
  <r>
    <x v="0"/>
    <x v="7"/>
    <s v=" Russia"/>
    <x v="1759"/>
    <x v="96"/>
    <s v="Retired"/>
    <x v="0"/>
    <x v="0"/>
    <x v="25"/>
  </r>
  <r>
    <x v="0"/>
    <x v="5"/>
    <s v=" Russia"/>
    <x v="1760"/>
    <x v="66"/>
    <s v="Retired"/>
    <x v="0"/>
    <x v="1"/>
    <x v="25"/>
  </r>
  <r>
    <x v="1"/>
    <x v="1"/>
    <s v=" USA"/>
    <x v="1761"/>
    <x v="113"/>
    <s v="Retired"/>
    <x v="0"/>
    <x v="0"/>
    <x v="25"/>
  </r>
  <r>
    <x v="1"/>
    <x v="1"/>
    <s v=" USA"/>
    <x v="1762"/>
    <x v="86"/>
    <s v="Retired"/>
    <x v="0"/>
    <x v="0"/>
    <x v="25"/>
  </r>
  <r>
    <x v="1"/>
    <x v="10"/>
    <s v=" USA"/>
    <x v="1763"/>
    <x v="125"/>
    <s v="Retired"/>
    <x v="4"/>
    <x v="0"/>
    <x v="25"/>
  </r>
  <r>
    <x v="0"/>
    <x v="7"/>
    <s v=" Russia"/>
    <x v="1764"/>
    <x v="104"/>
    <s v="Retired"/>
    <x v="0"/>
    <x v="0"/>
    <x v="25"/>
  </r>
  <r>
    <x v="0"/>
    <x v="7"/>
    <s v=" Russia"/>
    <x v="1764"/>
    <x v="66"/>
    <s v="Retired"/>
    <x v="0"/>
    <x v="0"/>
    <x v="25"/>
  </r>
  <r>
    <x v="0"/>
    <x v="7"/>
    <s v=" Russia"/>
    <x v="1765"/>
    <x v="117"/>
    <s v="Retired"/>
    <x v="0"/>
    <x v="0"/>
    <x v="25"/>
  </r>
  <r>
    <x v="0"/>
    <x v="7"/>
    <s v=" Russia"/>
    <x v="1766"/>
    <x v="66"/>
    <s v="Retired"/>
    <x v="0"/>
    <x v="0"/>
    <x v="25"/>
  </r>
  <r>
    <x v="0"/>
    <x v="7"/>
    <s v=" Russia"/>
    <x v="1766"/>
    <x v="45"/>
    <s v="Retired"/>
    <x v="0"/>
    <x v="0"/>
    <x v="25"/>
  </r>
  <r>
    <x v="0"/>
    <x v="7"/>
    <s v=" Russia"/>
    <x v="1767"/>
    <x v="96"/>
    <s v="Retired"/>
    <x v="0"/>
    <x v="0"/>
    <x v="25"/>
  </r>
  <r>
    <x v="0"/>
    <x v="7"/>
    <s v=" Russia"/>
    <x v="1768"/>
    <x v="66"/>
    <s v="Retired"/>
    <x v="0"/>
    <x v="0"/>
    <x v="25"/>
  </r>
  <r>
    <x v="0"/>
    <x v="5"/>
    <s v=" Russia"/>
    <x v="1769"/>
    <x v="66"/>
    <s v="Retired"/>
    <x v="0"/>
    <x v="0"/>
    <x v="25"/>
  </r>
  <r>
    <x v="0"/>
    <x v="7"/>
    <s v=" Russia"/>
    <x v="1770"/>
    <x v="66"/>
    <s v="Retired"/>
    <x v="0"/>
    <x v="0"/>
    <x v="25"/>
  </r>
  <r>
    <x v="0"/>
    <x v="0"/>
    <s v=" Kazakhstan"/>
    <x v="1771"/>
    <x v="79"/>
    <s v="Retired"/>
    <x v="0"/>
    <x v="0"/>
    <x v="25"/>
  </r>
  <r>
    <x v="0"/>
    <x v="7"/>
    <s v=" Russia"/>
    <x v="1772"/>
    <x v="45"/>
    <s v="Retired"/>
    <x v="0"/>
    <x v="0"/>
    <x v="25"/>
  </r>
  <r>
    <x v="0"/>
    <x v="7"/>
    <s v=" Russia"/>
    <x v="1773"/>
    <x v="66"/>
    <s v="Retired"/>
    <x v="0"/>
    <x v="0"/>
    <x v="25"/>
  </r>
  <r>
    <x v="1"/>
    <x v="3"/>
    <s v=" USA"/>
    <x v="1774"/>
    <x v="90"/>
    <s v="Retired"/>
    <x v="0"/>
    <x v="0"/>
    <x v="25"/>
  </r>
  <r>
    <x v="0"/>
    <x v="0"/>
    <s v=" Kazakhstan"/>
    <x v="1775"/>
    <x v="79"/>
    <s v="Retired"/>
    <x v="0"/>
    <x v="0"/>
    <x v="25"/>
  </r>
  <r>
    <x v="0"/>
    <x v="7"/>
    <s v=" Russia"/>
    <x v="1776"/>
    <x v="96"/>
    <s v="Retired"/>
    <x v="0"/>
    <x v="0"/>
    <x v="25"/>
  </r>
  <r>
    <x v="0"/>
    <x v="7"/>
    <s v=" Russia"/>
    <x v="1777"/>
    <x v="104"/>
    <s v="Retired"/>
    <x v="0"/>
    <x v="0"/>
    <x v="25"/>
  </r>
  <r>
    <x v="0"/>
    <x v="7"/>
    <s v=" Russia"/>
    <x v="1778"/>
    <x v="66"/>
    <s v="Retired"/>
    <x v="0"/>
    <x v="0"/>
    <x v="25"/>
  </r>
  <r>
    <x v="0"/>
    <x v="0"/>
    <s v=" Kazakhstan"/>
    <x v="1778"/>
    <x v="79"/>
    <s v="Retired"/>
    <x v="0"/>
    <x v="0"/>
    <x v="25"/>
  </r>
  <r>
    <x v="0"/>
    <x v="5"/>
    <s v=" Russia"/>
    <x v="1779"/>
    <x v="78"/>
    <s v="Retired"/>
    <x v="0"/>
    <x v="0"/>
    <x v="25"/>
  </r>
  <r>
    <x v="0"/>
    <x v="7"/>
    <s v=" Russia"/>
    <x v="1780"/>
    <x v="66"/>
    <s v="Retired"/>
    <x v="0"/>
    <x v="0"/>
    <x v="25"/>
  </r>
  <r>
    <x v="0"/>
    <x v="7"/>
    <s v=" Russia"/>
    <x v="1781"/>
    <x v="117"/>
    <s v="Retired"/>
    <x v="0"/>
    <x v="0"/>
    <x v="25"/>
  </r>
  <r>
    <x v="0"/>
    <x v="0"/>
    <s v=" Kazakhstan"/>
    <x v="1782"/>
    <x v="79"/>
    <s v="Retired"/>
    <x v="0"/>
    <x v="0"/>
    <x v="25"/>
  </r>
  <r>
    <x v="0"/>
    <x v="7"/>
    <s v=" Russia"/>
    <x v="1782"/>
    <x v="66"/>
    <s v="Retired"/>
    <x v="0"/>
    <x v="2"/>
    <x v="25"/>
  </r>
  <r>
    <x v="0"/>
    <x v="7"/>
    <s v=" Russia"/>
    <x v="1783"/>
    <x v="96"/>
    <s v="Retired"/>
    <x v="0"/>
    <x v="0"/>
    <x v="25"/>
  </r>
  <r>
    <x v="1"/>
    <x v="10"/>
    <s v=" USA"/>
    <x v="1784"/>
    <x v="125"/>
    <s v="Retired"/>
    <x v="4"/>
    <x v="0"/>
    <x v="25"/>
  </r>
  <r>
    <x v="0"/>
    <x v="7"/>
    <s v=" Russia"/>
    <x v="1785"/>
    <x v="66"/>
    <s v="Retired"/>
    <x v="0"/>
    <x v="0"/>
    <x v="25"/>
  </r>
  <r>
    <x v="0"/>
    <x v="7"/>
    <s v=" Russia"/>
    <x v="1786"/>
    <x v="66"/>
    <s v="Retired"/>
    <x v="0"/>
    <x v="0"/>
    <x v="25"/>
  </r>
  <r>
    <x v="0"/>
    <x v="7"/>
    <s v=" Russia"/>
    <x v="1787"/>
    <x v="66"/>
    <s v="Retired"/>
    <x v="0"/>
    <x v="0"/>
    <x v="25"/>
  </r>
  <r>
    <x v="0"/>
    <x v="0"/>
    <s v=" Kazakhstan"/>
    <x v="1787"/>
    <x v="104"/>
    <s v="Retired"/>
    <x v="0"/>
    <x v="0"/>
    <x v="25"/>
  </r>
  <r>
    <x v="0"/>
    <x v="5"/>
    <s v=" Russia"/>
    <x v="1788"/>
    <x v="66"/>
    <s v="Retired"/>
    <x v="0"/>
    <x v="0"/>
    <x v="25"/>
  </r>
  <r>
    <x v="0"/>
    <x v="0"/>
    <s v=" Kazakhstan"/>
    <x v="1789"/>
    <x v="79"/>
    <s v="Retired"/>
    <x v="0"/>
    <x v="0"/>
    <x v="25"/>
  </r>
  <r>
    <x v="0"/>
    <x v="7"/>
    <s v=" Russia"/>
    <x v="1790"/>
    <x v="45"/>
    <s v="Retired"/>
    <x v="0"/>
    <x v="0"/>
    <x v="25"/>
  </r>
  <r>
    <x v="0"/>
    <x v="7"/>
    <s v=" Russia"/>
    <x v="1791"/>
    <x v="104"/>
    <s v="Retired"/>
    <x v="0"/>
    <x v="0"/>
    <x v="25"/>
  </r>
  <r>
    <x v="0"/>
    <x v="0"/>
    <s v=" Kazakhstan"/>
    <x v="1792"/>
    <x v="79"/>
    <s v="Retired"/>
    <x v="0"/>
    <x v="0"/>
    <x v="25"/>
  </r>
  <r>
    <x v="0"/>
    <x v="7"/>
    <s v=" Russia"/>
    <x v="1792"/>
    <x v="66"/>
    <s v="Retired"/>
    <x v="0"/>
    <x v="0"/>
    <x v="25"/>
  </r>
  <r>
    <x v="6"/>
    <x v="14"/>
    <s v=" Japan"/>
    <x v="1793"/>
    <x v="112"/>
    <s v="Retired"/>
    <x v="0"/>
    <x v="0"/>
    <x v="25"/>
  </r>
  <r>
    <x v="0"/>
    <x v="0"/>
    <s v=" Kazakhstan"/>
    <x v="1794"/>
    <x v="79"/>
    <s v="Retired"/>
    <x v="0"/>
    <x v="0"/>
    <x v="25"/>
  </r>
  <r>
    <x v="4"/>
    <x v="13"/>
    <s v=" French Guiana"/>
    <x v="1795"/>
    <x v="122"/>
    <s v="Retired"/>
    <x v="0"/>
    <x v="1"/>
    <x v="25"/>
  </r>
  <r>
    <x v="5"/>
    <x v="12"/>
    <s v=" China"/>
    <x v="1795"/>
    <x v="126"/>
    <s v="Active"/>
    <x v="5"/>
    <x v="0"/>
    <x v="25"/>
  </r>
  <r>
    <x v="0"/>
    <x v="7"/>
    <s v=" Russia"/>
    <x v="1796"/>
    <x v="117"/>
    <s v="Retired"/>
    <x v="0"/>
    <x v="0"/>
    <x v="25"/>
  </r>
  <r>
    <x v="0"/>
    <x v="7"/>
    <s v=" Russia"/>
    <x v="1797"/>
    <x v="96"/>
    <s v="Retired"/>
    <x v="0"/>
    <x v="0"/>
    <x v="25"/>
  </r>
  <r>
    <x v="0"/>
    <x v="7"/>
    <s v=" Russia"/>
    <x v="1798"/>
    <x v="117"/>
    <s v="Retired"/>
    <x v="0"/>
    <x v="0"/>
    <x v="25"/>
  </r>
  <r>
    <x v="1"/>
    <x v="1"/>
    <s v=" USA"/>
    <x v="1799"/>
    <x v="113"/>
    <s v="Retired"/>
    <x v="0"/>
    <x v="0"/>
    <x v="25"/>
  </r>
  <r>
    <x v="0"/>
    <x v="7"/>
    <s v=" Russia"/>
    <x v="1800"/>
    <x v="66"/>
    <s v="Retired"/>
    <x v="0"/>
    <x v="0"/>
    <x v="25"/>
  </r>
  <r>
    <x v="0"/>
    <x v="5"/>
    <s v=" Russia"/>
    <x v="1801"/>
    <x v="66"/>
    <s v="Retired"/>
    <x v="0"/>
    <x v="0"/>
    <x v="25"/>
  </r>
  <r>
    <x v="1"/>
    <x v="1"/>
    <s v=" USA"/>
    <x v="1802"/>
    <x v="127"/>
    <s v="Retired"/>
    <x v="0"/>
    <x v="0"/>
    <x v="25"/>
  </r>
  <r>
    <x v="0"/>
    <x v="7"/>
    <s v=" Russia"/>
    <x v="1803"/>
    <x v="66"/>
    <s v="Retired"/>
    <x v="0"/>
    <x v="0"/>
    <x v="25"/>
  </r>
  <r>
    <x v="1"/>
    <x v="10"/>
    <s v=" USA"/>
    <x v="1803"/>
    <x v="125"/>
    <s v="Retired"/>
    <x v="4"/>
    <x v="0"/>
    <x v="25"/>
  </r>
  <r>
    <x v="1"/>
    <x v="3"/>
    <s v=" USA"/>
    <x v="1804"/>
    <x v="90"/>
    <s v="Retired"/>
    <x v="0"/>
    <x v="0"/>
    <x v="25"/>
  </r>
  <r>
    <x v="0"/>
    <x v="7"/>
    <s v=" Russia"/>
    <x v="1805"/>
    <x v="66"/>
    <s v="Retired"/>
    <x v="0"/>
    <x v="1"/>
    <x v="25"/>
  </r>
  <r>
    <x v="0"/>
    <x v="0"/>
    <s v=" Kazakhstan"/>
    <x v="1806"/>
    <x v="104"/>
    <s v="Retired"/>
    <x v="0"/>
    <x v="2"/>
    <x v="25"/>
  </r>
  <r>
    <x v="0"/>
    <x v="7"/>
    <s v=" Russia"/>
    <x v="1807"/>
    <x v="45"/>
    <s v="Retired"/>
    <x v="0"/>
    <x v="0"/>
    <x v="25"/>
  </r>
  <r>
    <x v="1"/>
    <x v="3"/>
    <s v=" USA"/>
    <x v="1808"/>
    <x v="119"/>
    <s v="Retired"/>
    <x v="0"/>
    <x v="0"/>
    <x v="25"/>
  </r>
  <r>
    <x v="0"/>
    <x v="7"/>
    <s v=" Russia"/>
    <x v="1809"/>
    <x v="66"/>
    <s v="Retired"/>
    <x v="0"/>
    <x v="0"/>
    <x v="25"/>
  </r>
  <r>
    <x v="0"/>
    <x v="7"/>
    <s v=" Russia"/>
    <x v="1810"/>
    <x v="66"/>
    <s v="Retired"/>
    <x v="0"/>
    <x v="0"/>
    <x v="26"/>
  </r>
  <r>
    <x v="0"/>
    <x v="7"/>
    <s v=" Russia"/>
    <x v="1811"/>
    <x v="66"/>
    <s v="Retired"/>
    <x v="0"/>
    <x v="0"/>
    <x v="26"/>
  </r>
  <r>
    <x v="0"/>
    <x v="7"/>
    <s v=" Russia"/>
    <x v="1812"/>
    <x v="45"/>
    <s v="Retired"/>
    <x v="0"/>
    <x v="0"/>
    <x v="26"/>
  </r>
  <r>
    <x v="0"/>
    <x v="7"/>
    <s v=" Russia"/>
    <x v="1813"/>
    <x v="66"/>
    <s v="Retired"/>
    <x v="0"/>
    <x v="1"/>
    <x v="26"/>
  </r>
  <r>
    <x v="6"/>
    <x v="14"/>
    <s v=" Japan"/>
    <x v="1814"/>
    <x v="124"/>
    <s v="Retired"/>
    <x v="0"/>
    <x v="0"/>
    <x v="26"/>
  </r>
  <r>
    <x v="1"/>
    <x v="3"/>
    <s v=" USA"/>
    <x v="1815"/>
    <x v="128"/>
    <s v="Retired"/>
    <x v="0"/>
    <x v="0"/>
    <x v="26"/>
  </r>
  <r>
    <x v="0"/>
    <x v="7"/>
    <s v=" Russia"/>
    <x v="1816"/>
    <x v="45"/>
    <s v="Retired"/>
    <x v="0"/>
    <x v="0"/>
    <x v="26"/>
  </r>
  <r>
    <x v="6"/>
    <x v="8"/>
    <s v=" Japan"/>
    <x v="1817"/>
    <x v="123"/>
    <s v="Retired"/>
    <x v="0"/>
    <x v="0"/>
    <x v="26"/>
  </r>
  <r>
    <x v="0"/>
    <x v="7"/>
    <s v=" Russia"/>
    <x v="1818"/>
    <x v="104"/>
    <s v="Retired"/>
    <x v="0"/>
    <x v="0"/>
    <x v="26"/>
  </r>
  <r>
    <x v="0"/>
    <x v="5"/>
    <s v=" Russia"/>
    <x v="1819"/>
    <x v="78"/>
    <s v="Retired"/>
    <x v="0"/>
    <x v="0"/>
    <x v="26"/>
  </r>
  <r>
    <x v="0"/>
    <x v="7"/>
    <s v=" Russia"/>
    <x v="1820"/>
    <x v="104"/>
    <s v="Retired"/>
    <x v="0"/>
    <x v="0"/>
    <x v="26"/>
  </r>
  <r>
    <x v="0"/>
    <x v="7"/>
    <s v=" Russia"/>
    <x v="1821"/>
    <x v="66"/>
    <s v="Retired"/>
    <x v="0"/>
    <x v="0"/>
    <x v="26"/>
  </r>
  <r>
    <x v="1"/>
    <x v="3"/>
    <s v=" USA"/>
    <x v="1822"/>
    <x v="119"/>
    <s v="Retired"/>
    <x v="0"/>
    <x v="0"/>
    <x v="26"/>
  </r>
  <r>
    <x v="0"/>
    <x v="7"/>
    <s v=" Russia"/>
    <x v="1823"/>
    <x v="66"/>
    <s v="Retired"/>
    <x v="0"/>
    <x v="0"/>
    <x v="26"/>
  </r>
  <r>
    <x v="0"/>
    <x v="0"/>
    <s v=" Kazakhstan"/>
    <x v="1824"/>
    <x v="104"/>
    <s v="Retired"/>
    <x v="0"/>
    <x v="0"/>
    <x v="26"/>
  </r>
  <r>
    <x v="1"/>
    <x v="10"/>
    <s v=" USA"/>
    <x v="1825"/>
    <x v="129"/>
    <s v="Retired"/>
    <x v="4"/>
    <x v="0"/>
    <x v="26"/>
  </r>
  <r>
    <x v="0"/>
    <x v="7"/>
    <s v=" Russia"/>
    <x v="1826"/>
    <x v="66"/>
    <s v="Retired"/>
    <x v="0"/>
    <x v="0"/>
    <x v="26"/>
  </r>
  <r>
    <x v="0"/>
    <x v="7"/>
    <s v=" Russia"/>
    <x v="1827"/>
    <x v="66"/>
    <s v="Retired"/>
    <x v="0"/>
    <x v="0"/>
    <x v="26"/>
  </r>
  <r>
    <x v="8"/>
    <x v="15"/>
    <s v=" India"/>
    <x v="1828"/>
    <x v="121"/>
    <s v="Retired"/>
    <x v="0"/>
    <x v="0"/>
    <x v="26"/>
  </r>
  <r>
    <x v="1"/>
    <x v="3"/>
    <s v=" USA"/>
    <x v="1828"/>
    <x v="91"/>
    <s v="Retired"/>
    <x v="0"/>
    <x v="0"/>
    <x v="26"/>
  </r>
  <r>
    <x v="0"/>
    <x v="7"/>
    <s v=" Russia"/>
    <x v="1829"/>
    <x v="66"/>
    <s v="Retired"/>
    <x v="0"/>
    <x v="0"/>
    <x v="26"/>
  </r>
  <r>
    <x v="0"/>
    <x v="7"/>
    <s v=" Russia"/>
    <x v="1830"/>
    <x v="117"/>
    <s v="Retired"/>
    <x v="0"/>
    <x v="0"/>
    <x v="26"/>
  </r>
  <r>
    <x v="0"/>
    <x v="7"/>
    <s v=" Russia"/>
    <x v="1831"/>
    <x v="96"/>
    <s v="Retired"/>
    <x v="0"/>
    <x v="0"/>
    <x v="26"/>
  </r>
  <r>
    <x v="0"/>
    <x v="5"/>
    <s v=" Russia"/>
    <x v="1832"/>
    <x v="78"/>
    <s v="Retired"/>
    <x v="0"/>
    <x v="0"/>
    <x v="26"/>
  </r>
  <r>
    <x v="0"/>
    <x v="7"/>
    <s v=" Russia"/>
    <x v="1833"/>
    <x v="66"/>
    <s v="Retired"/>
    <x v="0"/>
    <x v="0"/>
    <x v="26"/>
  </r>
  <r>
    <x v="0"/>
    <x v="0"/>
    <s v=" Kazakhstan"/>
    <x v="1834"/>
    <x v="79"/>
    <s v="Retired"/>
    <x v="0"/>
    <x v="0"/>
    <x v="26"/>
  </r>
  <r>
    <x v="0"/>
    <x v="7"/>
    <s v=" Russia"/>
    <x v="1835"/>
    <x v="66"/>
    <s v="Retired"/>
    <x v="0"/>
    <x v="0"/>
    <x v="26"/>
  </r>
  <r>
    <x v="1"/>
    <x v="1"/>
    <s v=" USA"/>
    <x v="1835"/>
    <x v="113"/>
    <s v="Retired"/>
    <x v="0"/>
    <x v="0"/>
    <x v="26"/>
  </r>
  <r>
    <x v="0"/>
    <x v="7"/>
    <s v=" Russia"/>
    <x v="1836"/>
    <x v="66"/>
    <s v="Retired"/>
    <x v="0"/>
    <x v="0"/>
    <x v="26"/>
  </r>
  <r>
    <x v="0"/>
    <x v="5"/>
    <s v=" Russia"/>
    <x v="1837"/>
    <x v="66"/>
    <s v="Retired"/>
    <x v="0"/>
    <x v="0"/>
    <x v="26"/>
  </r>
  <r>
    <x v="1"/>
    <x v="3"/>
    <s v=" USA"/>
    <x v="1838"/>
    <x v="128"/>
    <s v="Retired"/>
    <x v="0"/>
    <x v="0"/>
    <x v="26"/>
  </r>
  <r>
    <x v="4"/>
    <x v="13"/>
    <s v=" French Guiana"/>
    <x v="1839"/>
    <x v="122"/>
    <s v="Retired"/>
    <x v="0"/>
    <x v="0"/>
    <x v="26"/>
  </r>
  <r>
    <x v="1"/>
    <x v="10"/>
    <s v=" USA"/>
    <x v="1840"/>
    <x v="129"/>
    <s v="Retired"/>
    <x v="4"/>
    <x v="0"/>
    <x v="26"/>
  </r>
  <r>
    <x v="1"/>
    <x v="3"/>
    <s v=" USA"/>
    <x v="1841"/>
    <x v="127"/>
    <s v="Retired"/>
    <x v="0"/>
    <x v="0"/>
    <x v="26"/>
  </r>
  <r>
    <x v="0"/>
    <x v="7"/>
    <s v=" Russia"/>
    <x v="1842"/>
    <x v="117"/>
    <s v="Retired"/>
    <x v="0"/>
    <x v="0"/>
    <x v="26"/>
  </r>
  <r>
    <x v="0"/>
    <x v="0"/>
    <s v=" Kazakhstan"/>
    <x v="1843"/>
    <x v="94"/>
    <s v="Retired"/>
    <x v="0"/>
    <x v="0"/>
    <x v="26"/>
  </r>
  <r>
    <x v="0"/>
    <x v="7"/>
    <s v=" Russia"/>
    <x v="1844"/>
    <x v="66"/>
    <s v="Retired"/>
    <x v="0"/>
    <x v="0"/>
    <x v="26"/>
  </r>
  <r>
    <x v="0"/>
    <x v="7"/>
    <s v=" Russia"/>
    <x v="1845"/>
    <x v="96"/>
    <s v="Retired"/>
    <x v="0"/>
    <x v="0"/>
    <x v="26"/>
  </r>
  <r>
    <x v="1"/>
    <x v="3"/>
    <s v=" USA"/>
    <x v="1846"/>
    <x v="130"/>
    <s v="Retired"/>
    <x v="0"/>
    <x v="0"/>
    <x v="26"/>
  </r>
  <r>
    <x v="0"/>
    <x v="0"/>
    <s v=" Kazakhstan"/>
    <x v="1847"/>
    <x v="104"/>
    <s v="Retired"/>
    <x v="0"/>
    <x v="0"/>
    <x v="26"/>
  </r>
  <r>
    <x v="0"/>
    <x v="0"/>
    <s v=" Kazakhstan"/>
    <x v="1848"/>
    <x v="45"/>
    <s v="Retired"/>
    <x v="0"/>
    <x v="0"/>
    <x v="26"/>
  </r>
  <r>
    <x v="1"/>
    <x v="3"/>
    <s v=" USA"/>
    <x v="1849"/>
    <x v="109"/>
    <s v="Retired"/>
    <x v="0"/>
    <x v="0"/>
    <x v="26"/>
  </r>
  <r>
    <x v="0"/>
    <x v="7"/>
    <s v=" Russia"/>
    <x v="1850"/>
    <x v="66"/>
    <s v="Retired"/>
    <x v="0"/>
    <x v="0"/>
    <x v="26"/>
  </r>
  <r>
    <x v="6"/>
    <x v="14"/>
    <s v=" Japan"/>
    <x v="1851"/>
    <x v="124"/>
    <s v="Retired"/>
    <x v="0"/>
    <x v="0"/>
    <x v="26"/>
  </r>
  <r>
    <x v="5"/>
    <x v="12"/>
    <s v=" China"/>
    <x v="1852"/>
    <x v="126"/>
    <s v="Active"/>
    <x v="5"/>
    <x v="0"/>
    <x v="26"/>
  </r>
  <r>
    <x v="0"/>
    <x v="7"/>
    <s v=" Russia"/>
    <x v="1853"/>
    <x v="104"/>
    <s v="Retired"/>
    <x v="0"/>
    <x v="0"/>
    <x v="26"/>
  </r>
  <r>
    <x v="0"/>
    <x v="5"/>
    <s v=" Russia"/>
    <x v="1854"/>
    <x v="66"/>
    <s v="Retired"/>
    <x v="0"/>
    <x v="0"/>
    <x v="26"/>
  </r>
  <r>
    <x v="1"/>
    <x v="10"/>
    <s v=" USA"/>
    <x v="1855"/>
    <x v="129"/>
    <s v="Retired"/>
    <x v="4"/>
    <x v="0"/>
    <x v="26"/>
  </r>
  <r>
    <x v="0"/>
    <x v="7"/>
    <s v=" Russia"/>
    <x v="1856"/>
    <x v="117"/>
    <s v="Retired"/>
    <x v="0"/>
    <x v="0"/>
    <x v="26"/>
  </r>
  <r>
    <x v="0"/>
    <x v="7"/>
    <s v=" Russia"/>
    <x v="1857"/>
    <x v="66"/>
    <s v="Retired"/>
    <x v="0"/>
    <x v="0"/>
    <x v="26"/>
  </r>
  <r>
    <x v="0"/>
    <x v="7"/>
    <s v=" Russia"/>
    <x v="1858"/>
    <x v="66"/>
    <s v="Retired"/>
    <x v="0"/>
    <x v="0"/>
    <x v="26"/>
  </r>
  <r>
    <x v="0"/>
    <x v="7"/>
    <s v=" Russia"/>
    <x v="1859"/>
    <x v="66"/>
    <s v="Retired"/>
    <x v="0"/>
    <x v="0"/>
    <x v="26"/>
  </r>
  <r>
    <x v="4"/>
    <x v="13"/>
    <s v=" French Guiana"/>
    <x v="1860"/>
    <x v="122"/>
    <s v="Retired"/>
    <x v="0"/>
    <x v="0"/>
    <x v="26"/>
  </r>
  <r>
    <x v="0"/>
    <x v="7"/>
    <s v=" Russia"/>
    <x v="1861"/>
    <x v="66"/>
    <s v="Retired"/>
    <x v="0"/>
    <x v="0"/>
    <x v="26"/>
  </r>
  <r>
    <x v="0"/>
    <x v="7"/>
    <s v=" Russia"/>
    <x v="1862"/>
    <x v="45"/>
    <s v="Retired"/>
    <x v="0"/>
    <x v="0"/>
    <x v="26"/>
  </r>
  <r>
    <x v="0"/>
    <x v="0"/>
    <s v=" Kazakhstan"/>
    <x v="1863"/>
    <x v="79"/>
    <s v="Retired"/>
    <x v="0"/>
    <x v="0"/>
    <x v="26"/>
  </r>
  <r>
    <x v="0"/>
    <x v="7"/>
    <s v=" Russia"/>
    <x v="1864"/>
    <x v="66"/>
    <s v="Retired"/>
    <x v="0"/>
    <x v="0"/>
    <x v="26"/>
  </r>
  <r>
    <x v="1"/>
    <x v="3"/>
    <s v=" USA"/>
    <x v="1865"/>
    <x v="119"/>
    <s v="Retired"/>
    <x v="0"/>
    <x v="0"/>
    <x v="26"/>
  </r>
  <r>
    <x v="0"/>
    <x v="7"/>
    <s v=" Russia"/>
    <x v="1866"/>
    <x v="104"/>
    <s v="Retired"/>
    <x v="0"/>
    <x v="0"/>
    <x v="26"/>
  </r>
  <r>
    <x v="0"/>
    <x v="7"/>
    <s v=" Russia"/>
    <x v="1867"/>
    <x v="117"/>
    <s v="Retired"/>
    <x v="0"/>
    <x v="0"/>
    <x v="26"/>
  </r>
  <r>
    <x v="1"/>
    <x v="10"/>
    <s v=" USA"/>
    <x v="1868"/>
    <x v="125"/>
    <s v="Retired"/>
    <x v="4"/>
    <x v="0"/>
    <x v="26"/>
  </r>
  <r>
    <x v="0"/>
    <x v="7"/>
    <s v=" Russia"/>
    <x v="1869"/>
    <x v="66"/>
    <s v="Retired"/>
    <x v="0"/>
    <x v="0"/>
    <x v="26"/>
  </r>
  <r>
    <x v="0"/>
    <x v="7"/>
    <s v=" Russia"/>
    <x v="1870"/>
    <x v="117"/>
    <s v="Retired"/>
    <x v="0"/>
    <x v="0"/>
    <x v="26"/>
  </r>
  <r>
    <x v="0"/>
    <x v="7"/>
    <s v=" Russia"/>
    <x v="1871"/>
    <x v="104"/>
    <s v="Retired"/>
    <x v="0"/>
    <x v="0"/>
    <x v="26"/>
  </r>
  <r>
    <x v="0"/>
    <x v="5"/>
    <s v=" Russia"/>
    <x v="1872"/>
    <x v="78"/>
    <s v="Retired"/>
    <x v="0"/>
    <x v="0"/>
    <x v="26"/>
  </r>
  <r>
    <x v="0"/>
    <x v="7"/>
    <s v=" Russia"/>
    <x v="1873"/>
    <x v="96"/>
    <s v="Retired"/>
    <x v="0"/>
    <x v="0"/>
    <x v="26"/>
  </r>
  <r>
    <x v="0"/>
    <x v="7"/>
    <s v=" Russia"/>
    <x v="1874"/>
    <x v="66"/>
    <s v="Retired"/>
    <x v="0"/>
    <x v="0"/>
    <x v="27"/>
  </r>
  <r>
    <x v="0"/>
    <x v="7"/>
    <s v=" Russia"/>
    <x v="1875"/>
    <x v="66"/>
    <s v="Retired"/>
    <x v="0"/>
    <x v="0"/>
    <x v="27"/>
  </r>
  <r>
    <x v="6"/>
    <x v="14"/>
    <s v=" Japan"/>
    <x v="1876"/>
    <x v="124"/>
    <s v="Retired"/>
    <x v="0"/>
    <x v="0"/>
    <x v="27"/>
  </r>
  <r>
    <x v="0"/>
    <x v="7"/>
    <s v=" Russia"/>
    <x v="1877"/>
    <x v="66"/>
    <s v="Retired"/>
    <x v="0"/>
    <x v="0"/>
    <x v="27"/>
  </r>
  <r>
    <x v="5"/>
    <x v="16"/>
    <s v=" China"/>
    <x v="1878"/>
    <x v="131"/>
    <s v="Retired"/>
    <x v="0"/>
    <x v="2"/>
    <x v="27"/>
  </r>
  <r>
    <x v="1"/>
    <x v="1"/>
    <s v=" USA"/>
    <x v="1879"/>
    <x v="127"/>
    <s v="Retired"/>
    <x v="0"/>
    <x v="0"/>
    <x v="27"/>
  </r>
  <r>
    <x v="0"/>
    <x v="7"/>
    <s v=" Russia"/>
    <x v="1880"/>
    <x v="66"/>
    <s v="Retired"/>
    <x v="0"/>
    <x v="0"/>
    <x v="27"/>
  </r>
  <r>
    <x v="1"/>
    <x v="10"/>
    <s v=" USA"/>
    <x v="1881"/>
    <x v="129"/>
    <s v="Retired"/>
    <x v="4"/>
    <x v="0"/>
    <x v="27"/>
  </r>
  <r>
    <x v="1"/>
    <x v="3"/>
    <s v=" USA"/>
    <x v="1882"/>
    <x v="128"/>
    <s v="Retired"/>
    <x v="0"/>
    <x v="0"/>
    <x v="27"/>
  </r>
  <r>
    <x v="0"/>
    <x v="7"/>
    <s v=" Russia"/>
    <x v="1883"/>
    <x v="117"/>
    <s v="Retired"/>
    <x v="0"/>
    <x v="0"/>
    <x v="27"/>
  </r>
  <r>
    <x v="6"/>
    <x v="8"/>
    <s v=" Japan"/>
    <x v="1884"/>
    <x v="123"/>
    <s v="Retired"/>
    <x v="0"/>
    <x v="0"/>
    <x v="27"/>
  </r>
  <r>
    <x v="0"/>
    <x v="7"/>
    <s v=" Russia"/>
    <x v="1885"/>
    <x v="66"/>
    <s v="Retired"/>
    <x v="0"/>
    <x v="0"/>
    <x v="27"/>
  </r>
  <r>
    <x v="4"/>
    <x v="13"/>
    <s v=" French Guiana"/>
    <x v="1886"/>
    <x v="122"/>
    <s v="Retired"/>
    <x v="0"/>
    <x v="0"/>
    <x v="27"/>
  </r>
  <r>
    <x v="0"/>
    <x v="7"/>
    <s v=" Russia"/>
    <x v="1887"/>
    <x v="96"/>
    <s v="Retired"/>
    <x v="0"/>
    <x v="0"/>
    <x v="27"/>
  </r>
  <r>
    <x v="0"/>
    <x v="7"/>
    <s v=" Russia"/>
    <x v="1888"/>
    <x v="117"/>
    <s v="Retired"/>
    <x v="0"/>
    <x v="0"/>
    <x v="27"/>
  </r>
  <r>
    <x v="0"/>
    <x v="7"/>
    <s v=" Russia"/>
    <x v="1889"/>
    <x v="104"/>
    <s v="Retired"/>
    <x v="0"/>
    <x v="0"/>
    <x v="27"/>
  </r>
  <r>
    <x v="0"/>
    <x v="7"/>
    <s v=" Russia"/>
    <x v="1890"/>
    <x v="96"/>
    <s v="Retired"/>
    <x v="0"/>
    <x v="0"/>
    <x v="27"/>
  </r>
  <r>
    <x v="1"/>
    <x v="10"/>
    <s v=" USA"/>
    <x v="1891"/>
    <x v="129"/>
    <s v="Retired"/>
    <x v="4"/>
    <x v="0"/>
    <x v="27"/>
  </r>
  <r>
    <x v="5"/>
    <x v="16"/>
    <s v=" China"/>
    <x v="1892"/>
    <x v="131"/>
    <s v="Retired"/>
    <x v="0"/>
    <x v="0"/>
    <x v="27"/>
  </r>
  <r>
    <x v="1"/>
    <x v="1"/>
    <s v=" USA"/>
    <x v="1893"/>
    <x v="127"/>
    <s v="Retired"/>
    <x v="0"/>
    <x v="0"/>
    <x v="27"/>
  </r>
  <r>
    <x v="1"/>
    <x v="3"/>
    <s v=" USA"/>
    <x v="1894"/>
    <x v="91"/>
    <s v="Retired"/>
    <x v="0"/>
    <x v="0"/>
    <x v="27"/>
  </r>
  <r>
    <x v="0"/>
    <x v="5"/>
    <s v=" Russia"/>
    <x v="1895"/>
    <x v="78"/>
    <s v="Retired"/>
    <x v="0"/>
    <x v="0"/>
    <x v="27"/>
  </r>
  <r>
    <x v="0"/>
    <x v="7"/>
    <s v=" Russia"/>
    <x v="1896"/>
    <x v="66"/>
    <s v="Retired"/>
    <x v="0"/>
    <x v="0"/>
    <x v="27"/>
  </r>
  <r>
    <x v="0"/>
    <x v="7"/>
    <s v=" Russia"/>
    <x v="1897"/>
    <x v="66"/>
    <s v="Retired"/>
    <x v="0"/>
    <x v="0"/>
    <x v="27"/>
  </r>
  <r>
    <x v="2"/>
    <x v="13"/>
    <s v=" French Guiana"/>
    <x v="1898"/>
    <x v="122"/>
    <s v="Retired"/>
    <x v="0"/>
    <x v="0"/>
    <x v="27"/>
  </r>
  <r>
    <x v="0"/>
    <x v="7"/>
    <s v=" Russia"/>
    <x v="1899"/>
    <x v="66"/>
    <s v="Retired"/>
    <x v="0"/>
    <x v="0"/>
    <x v="27"/>
  </r>
  <r>
    <x v="0"/>
    <x v="0"/>
    <s v=" Kazakhstan"/>
    <x v="1900"/>
    <x v="79"/>
    <s v="Retired"/>
    <x v="0"/>
    <x v="0"/>
    <x v="27"/>
  </r>
  <r>
    <x v="0"/>
    <x v="7"/>
    <s v=" Russia"/>
    <x v="1901"/>
    <x v="96"/>
    <s v="Retired"/>
    <x v="0"/>
    <x v="0"/>
    <x v="27"/>
  </r>
  <r>
    <x v="0"/>
    <x v="5"/>
    <s v=" Russia"/>
    <x v="1901"/>
    <x v="78"/>
    <s v="Retired"/>
    <x v="0"/>
    <x v="0"/>
    <x v="27"/>
  </r>
  <r>
    <x v="0"/>
    <x v="7"/>
    <s v=" Russia"/>
    <x v="1902"/>
    <x v="66"/>
    <s v="Retired"/>
    <x v="0"/>
    <x v="0"/>
    <x v="27"/>
  </r>
  <r>
    <x v="1"/>
    <x v="1"/>
    <s v=" USA"/>
    <x v="1903"/>
    <x v="132"/>
    <s v="Retired"/>
    <x v="0"/>
    <x v="1"/>
    <x v="27"/>
  </r>
  <r>
    <x v="1"/>
    <x v="3"/>
    <s v=" USA"/>
    <x v="1904"/>
    <x v="130"/>
    <s v="Retired"/>
    <x v="0"/>
    <x v="0"/>
    <x v="27"/>
  </r>
  <r>
    <x v="0"/>
    <x v="7"/>
    <s v=" Russia"/>
    <x v="1905"/>
    <x v="66"/>
    <s v="Retired"/>
    <x v="0"/>
    <x v="0"/>
    <x v="27"/>
  </r>
  <r>
    <x v="1"/>
    <x v="3"/>
    <s v=" USA"/>
    <x v="1906"/>
    <x v="127"/>
    <s v="Retired"/>
    <x v="0"/>
    <x v="0"/>
    <x v="27"/>
  </r>
  <r>
    <x v="0"/>
    <x v="7"/>
    <s v=" Russia"/>
    <x v="1907"/>
    <x v="66"/>
    <s v="Retired"/>
    <x v="0"/>
    <x v="0"/>
    <x v="27"/>
  </r>
  <r>
    <x v="0"/>
    <x v="5"/>
    <s v=" Russia"/>
    <x v="1908"/>
    <x v="66"/>
    <s v="Retired"/>
    <x v="0"/>
    <x v="0"/>
    <x v="27"/>
  </r>
  <r>
    <x v="0"/>
    <x v="7"/>
    <s v=" Russia"/>
    <x v="1909"/>
    <x v="96"/>
    <s v="Retired"/>
    <x v="0"/>
    <x v="0"/>
    <x v="27"/>
  </r>
  <r>
    <x v="0"/>
    <x v="7"/>
    <s v=" Russia"/>
    <x v="1910"/>
    <x v="117"/>
    <s v="Retired"/>
    <x v="0"/>
    <x v="0"/>
    <x v="27"/>
  </r>
  <r>
    <x v="0"/>
    <x v="7"/>
    <s v=" Russia"/>
    <x v="1911"/>
    <x v="96"/>
    <s v="Retired"/>
    <x v="0"/>
    <x v="0"/>
    <x v="27"/>
  </r>
  <r>
    <x v="6"/>
    <x v="14"/>
    <s v=" Japan"/>
    <x v="1911"/>
    <x v="124"/>
    <s v="Retired"/>
    <x v="0"/>
    <x v="0"/>
    <x v="27"/>
  </r>
  <r>
    <x v="2"/>
    <x v="13"/>
    <s v=" French Guiana"/>
    <x v="1912"/>
    <x v="133"/>
    <s v="Retired"/>
    <x v="0"/>
    <x v="0"/>
    <x v="27"/>
  </r>
  <r>
    <x v="0"/>
    <x v="0"/>
    <s v=" Kazakhstan"/>
    <x v="1913"/>
    <x v="79"/>
    <s v="Retired"/>
    <x v="0"/>
    <x v="0"/>
    <x v="27"/>
  </r>
  <r>
    <x v="0"/>
    <x v="7"/>
    <s v=" Russia"/>
    <x v="1914"/>
    <x v="117"/>
    <s v="Retired"/>
    <x v="0"/>
    <x v="0"/>
    <x v="27"/>
  </r>
  <r>
    <x v="0"/>
    <x v="7"/>
    <s v=" Russia"/>
    <x v="1915"/>
    <x v="104"/>
    <s v="Retired"/>
    <x v="0"/>
    <x v="0"/>
    <x v="27"/>
  </r>
  <r>
    <x v="0"/>
    <x v="7"/>
    <s v=" Russia"/>
    <x v="1916"/>
    <x v="104"/>
    <s v="Retired"/>
    <x v="0"/>
    <x v="0"/>
    <x v="27"/>
  </r>
  <r>
    <x v="1"/>
    <x v="3"/>
    <s v=" USA"/>
    <x v="1917"/>
    <x v="109"/>
    <s v="Retired"/>
    <x v="0"/>
    <x v="0"/>
    <x v="27"/>
  </r>
  <r>
    <x v="0"/>
    <x v="0"/>
    <s v=" Kazakhstan"/>
    <x v="1918"/>
    <x v="79"/>
    <s v="Retired"/>
    <x v="0"/>
    <x v="0"/>
    <x v="27"/>
  </r>
  <r>
    <x v="1"/>
    <x v="10"/>
    <s v=" USA"/>
    <x v="1919"/>
    <x v="134"/>
    <s v="Retired"/>
    <x v="4"/>
    <x v="0"/>
    <x v="27"/>
  </r>
  <r>
    <x v="0"/>
    <x v="7"/>
    <s v=" Russia"/>
    <x v="1920"/>
    <x v="96"/>
    <s v="Retired"/>
    <x v="0"/>
    <x v="0"/>
    <x v="27"/>
  </r>
  <r>
    <x v="1"/>
    <x v="3"/>
    <s v=" USA"/>
    <x v="1921"/>
    <x v="130"/>
    <s v="Retired"/>
    <x v="0"/>
    <x v="0"/>
    <x v="27"/>
  </r>
  <r>
    <x v="5"/>
    <x v="12"/>
    <s v=" China"/>
    <x v="1922"/>
    <x v="126"/>
    <s v="Active"/>
    <x v="5"/>
    <x v="0"/>
    <x v="27"/>
  </r>
  <r>
    <x v="0"/>
    <x v="7"/>
    <s v=" Russia"/>
    <x v="1923"/>
    <x v="66"/>
    <s v="Retired"/>
    <x v="0"/>
    <x v="0"/>
    <x v="27"/>
  </r>
  <r>
    <x v="0"/>
    <x v="7"/>
    <s v=" Russia"/>
    <x v="1924"/>
    <x v="66"/>
    <s v="Retired"/>
    <x v="0"/>
    <x v="0"/>
    <x v="27"/>
  </r>
  <r>
    <x v="0"/>
    <x v="7"/>
    <s v=" Russia"/>
    <x v="1925"/>
    <x v="117"/>
    <s v="Retired"/>
    <x v="0"/>
    <x v="0"/>
    <x v="27"/>
  </r>
  <r>
    <x v="0"/>
    <x v="7"/>
    <s v=" Russia"/>
    <x v="1926"/>
    <x v="96"/>
    <s v="Retired"/>
    <x v="0"/>
    <x v="0"/>
    <x v="27"/>
  </r>
  <r>
    <x v="1"/>
    <x v="10"/>
    <s v=" USA"/>
    <x v="1927"/>
    <x v="129"/>
    <s v="Retired"/>
    <x v="4"/>
    <x v="0"/>
    <x v="27"/>
  </r>
  <r>
    <x v="0"/>
    <x v="7"/>
    <s v=" Russia"/>
    <x v="1928"/>
    <x v="66"/>
    <s v="Retired"/>
    <x v="0"/>
    <x v="0"/>
    <x v="27"/>
  </r>
  <r>
    <x v="0"/>
    <x v="7"/>
    <s v=" Russia"/>
    <x v="1929"/>
    <x v="117"/>
    <s v="Retired"/>
    <x v="0"/>
    <x v="0"/>
    <x v="27"/>
  </r>
  <r>
    <x v="0"/>
    <x v="0"/>
    <s v=" Kazakhstan"/>
    <x v="1930"/>
    <x v="79"/>
    <s v="Retired"/>
    <x v="0"/>
    <x v="0"/>
    <x v="27"/>
  </r>
  <r>
    <x v="1"/>
    <x v="10"/>
    <s v=" USA"/>
    <x v="1931"/>
    <x v="134"/>
    <s v="Retired"/>
    <x v="4"/>
    <x v="0"/>
    <x v="27"/>
  </r>
  <r>
    <x v="2"/>
    <x v="13"/>
    <s v=" French Guiana"/>
    <x v="1932"/>
    <x v="133"/>
    <s v="Retired"/>
    <x v="0"/>
    <x v="0"/>
    <x v="27"/>
  </r>
  <r>
    <x v="0"/>
    <x v="7"/>
    <s v=" Russia"/>
    <x v="1933"/>
    <x v="66"/>
    <s v="Retired"/>
    <x v="0"/>
    <x v="0"/>
    <x v="27"/>
  </r>
  <r>
    <x v="0"/>
    <x v="7"/>
    <s v=" Russia"/>
    <x v="1934"/>
    <x v="117"/>
    <s v="Retired"/>
    <x v="0"/>
    <x v="2"/>
    <x v="27"/>
  </r>
  <r>
    <x v="1"/>
    <x v="3"/>
    <s v=" USA"/>
    <x v="1935"/>
    <x v="127"/>
    <s v="Retired"/>
    <x v="0"/>
    <x v="0"/>
    <x v="27"/>
  </r>
  <r>
    <x v="1"/>
    <x v="3"/>
    <s v=" USA"/>
    <x v="1936"/>
    <x v="119"/>
    <s v="Retired"/>
    <x v="0"/>
    <x v="0"/>
    <x v="27"/>
  </r>
  <r>
    <x v="0"/>
    <x v="7"/>
    <s v=" Russia"/>
    <x v="1937"/>
    <x v="104"/>
    <s v="Retired"/>
    <x v="0"/>
    <x v="0"/>
    <x v="27"/>
  </r>
  <r>
    <x v="0"/>
    <x v="5"/>
    <s v=" Russia"/>
    <x v="1938"/>
    <x v="78"/>
    <s v="Retired"/>
    <x v="0"/>
    <x v="0"/>
    <x v="27"/>
  </r>
  <r>
    <x v="0"/>
    <x v="7"/>
    <s v=" Russia"/>
    <x v="1939"/>
    <x v="66"/>
    <s v="Retired"/>
    <x v="0"/>
    <x v="0"/>
    <x v="27"/>
  </r>
  <r>
    <x v="1"/>
    <x v="1"/>
    <s v=" USA"/>
    <x v="1940"/>
    <x v="127"/>
    <s v="Retired"/>
    <x v="0"/>
    <x v="0"/>
    <x v="27"/>
  </r>
  <r>
    <x v="0"/>
    <x v="7"/>
    <s v=" Russia"/>
    <x v="1941"/>
    <x v="117"/>
    <s v="Retired"/>
    <x v="0"/>
    <x v="0"/>
    <x v="28"/>
  </r>
  <r>
    <x v="0"/>
    <x v="7"/>
    <s v=" Russia"/>
    <x v="1941"/>
    <x v="66"/>
    <s v="Retired"/>
    <x v="0"/>
    <x v="0"/>
    <x v="28"/>
  </r>
  <r>
    <x v="0"/>
    <x v="7"/>
    <s v=" Russia"/>
    <x v="1942"/>
    <x v="104"/>
    <s v="Retired"/>
    <x v="0"/>
    <x v="0"/>
    <x v="28"/>
  </r>
  <r>
    <x v="0"/>
    <x v="0"/>
    <s v=" Kazakhstan"/>
    <x v="1943"/>
    <x v="79"/>
    <s v="Retired"/>
    <x v="0"/>
    <x v="0"/>
    <x v="28"/>
  </r>
  <r>
    <x v="0"/>
    <x v="7"/>
    <s v=" Russia"/>
    <x v="1944"/>
    <x v="117"/>
    <s v="Retired"/>
    <x v="0"/>
    <x v="0"/>
    <x v="28"/>
  </r>
  <r>
    <x v="1"/>
    <x v="10"/>
    <s v=" USA"/>
    <x v="1944"/>
    <x v="134"/>
    <s v="Retired"/>
    <x v="4"/>
    <x v="0"/>
    <x v="28"/>
  </r>
  <r>
    <x v="0"/>
    <x v="7"/>
    <s v=" Russia"/>
    <x v="1945"/>
    <x v="66"/>
    <s v="Retired"/>
    <x v="0"/>
    <x v="0"/>
    <x v="28"/>
  </r>
  <r>
    <x v="0"/>
    <x v="7"/>
    <s v=" Russia"/>
    <x v="1946"/>
    <x v="117"/>
    <s v="Retired"/>
    <x v="0"/>
    <x v="0"/>
    <x v="28"/>
  </r>
  <r>
    <x v="6"/>
    <x v="8"/>
    <s v=" Japan"/>
    <x v="1947"/>
    <x v="135"/>
    <s v="Retired"/>
    <x v="0"/>
    <x v="0"/>
    <x v="28"/>
  </r>
  <r>
    <x v="2"/>
    <x v="13"/>
    <s v=" French Guiana"/>
    <x v="1948"/>
    <x v="133"/>
    <s v="Retired"/>
    <x v="0"/>
    <x v="0"/>
    <x v="28"/>
  </r>
  <r>
    <x v="1"/>
    <x v="3"/>
    <s v=" USA"/>
    <x v="1948"/>
    <x v="109"/>
    <s v="Retired"/>
    <x v="0"/>
    <x v="0"/>
    <x v="28"/>
  </r>
  <r>
    <x v="0"/>
    <x v="7"/>
    <s v=" Russia"/>
    <x v="1949"/>
    <x v="66"/>
    <s v="Retired"/>
    <x v="0"/>
    <x v="0"/>
    <x v="28"/>
  </r>
  <r>
    <x v="0"/>
    <x v="7"/>
    <s v=" Russia"/>
    <x v="1950"/>
    <x v="117"/>
    <s v="Retired"/>
    <x v="0"/>
    <x v="0"/>
    <x v="28"/>
  </r>
  <r>
    <x v="1"/>
    <x v="3"/>
    <s v=" USA"/>
    <x v="1951"/>
    <x v="120"/>
    <s v="Retired"/>
    <x v="0"/>
    <x v="0"/>
    <x v="28"/>
  </r>
  <r>
    <x v="0"/>
    <x v="7"/>
    <s v=" Russia"/>
    <x v="1952"/>
    <x v="66"/>
    <s v="Retired"/>
    <x v="0"/>
    <x v="0"/>
    <x v="28"/>
  </r>
  <r>
    <x v="0"/>
    <x v="7"/>
    <s v=" Russia"/>
    <x v="1953"/>
    <x v="66"/>
    <s v="Retired"/>
    <x v="0"/>
    <x v="0"/>
    <x v="28"/>
  </r>
  <r>
    <x v="1"/>
    <x v="1"/>
    <s v=" USA"/>
    <x v="1954"/>
    <x v="132"/>
    <s v="Retired"/>
    <x v="0"/>
    <x v="0"/>
    <x v="28"/>
  </r>
  <r>
    <x v="1"/>
    <x v="10"/>
    <s v=" USA"/>
    <x v="1955"/>
    <x v="134"/>
    <s v="Retired"/>
    <x v="4"/>
    <x v="0"/>
    <x v="28"/>
  </r>
  <r>
    <x v="0"/>
    <x v="0"/>
    <s v=" Kazakhstan"/>
    <x v="1956"/>
    <x v="136"/>
    <s v="Retired"/>
    <x v="0"/>
    <x v="1"/>
    <x v="28"/>
  </r>
  <r>
    <x v="0"/>
    <x v="5"/>
    <s v=" Russia"/>
    <x v="1957"/>
    <x v="78"/>
    <s v="Retired"/>
    <x v="0"/>
    <x v="0"/>
    <x v="28"/>
  </r>
  <r>
    <x v="0"/>
    <x v="0"/>
    <s v=" Kazakhstan"/>
    <x v="1958"/>
    <x v="79"/>
    <s v="Retired"/>
    <x v="0"/>
    <x v="0"/>
    <x v="28"/>
  </r>
  <r>
    <x v="0"/>
    <x v="0"/>
    <s v=" Kazakhstan"/>
    <x v="1959"/>
    <x v="94"/>
    <s v="Retired"/>
    <x v="0"/>
    <x v="0"/>
    <x v="28"/>
  </r>
  <r>
    <x v="1"/>
    <x v="10"/>
    <s v=" USA"/>
    <x v="1960"/>
    <x v="129"/>
    <s v="Retired"/>
    <x v="4"/>
    <x v="0"/>
    <x v="28"/>
  </r>
  <r>
    <x v="2"/>
    <x v="13"/>
    <s v=" French Guiana"/>
    <x v="1961"/>
    <x v="133"/>
    <s v="Retired"/>
    <x v="0"/>
    <x v="0"/>
    <x v="28"/>
  </r>
  <r>
    <x v="0"/>
    <x v="7"/>
    <s v=" Russia"/>
    <x v="1962"/>
    <x v="104"/>
    <s v="Retired"/>
    <x v="0"/>
    <x v="0"/>
    <x v="28"/>
  </r>
  <r>
    <x v="0"/>
    <x v="7"/>
    <s v=" Russia"/>
    <x v="1963"/>
    <x v="66"/>
    <s v="Retired"/>
    <x v="0"/>
    <x v="0"/>
    <x v="28"/>
  </r>
  <r>
    <x v="0"/>
    <x v="7"/>
    <s v=" Russia"/>
    <x v="1964"/>
    <x v="96"/>
    <s v="Retired"/>
    <x v="0"/>
    <x v="0"/>
    <x v="28"/>
  </r>
  <r>
    <x v="0"/>
    <x v="7"/>
    <s v=" Russia"/>
    <x v="1965"/>
    <x v="96"/>
    <s v="Retired"/>
    <x v="0"/>
    <x v="0"/>
    <x v="28"/>
  </r>
  <r>
    <x v="0"/>
    <x v="7"/>
    <s v=" Russia"/>
    <x v="1966"/>
    <x v="117"/>
    <s v="Retired"/>
    <x v="0"/>
    <x v="0"/>
    <x v="28"/>
  </r>
  <r>
    <x v="1"/>
    <x v="10"/>
    <s v=" USA"/>
    <x v="1967"/>
    <x v="134"/>
    <s v="Retired"/>
    <x v="4"/>
    <x v="0"/>
    <x v="28"/>
  </r>
  <r>
    <x v="0"/>
    <x v="7"/>
    <s v=" Russia"/>
    <x v="1968"/>
    <x v="96"/>
    <s v="Retired"/>
    <x v="0"/>
    <x v="0"/>
    <x v="28"/>
  </r>
  <r>
    <x v="0"/>
    <x v="7"/>
    <s v=" Russia"/>
    <x v="1969"/>
    <x v="66"/>
    <s v="Retired"/>
    <x v="0"/>
    <x v="0"/>
    <x v="28"/>
  </r>
  <r>
    <x v="0"/>
    <x v="0"/>
    <s v=" Kazakhstan"/>
    <x v="1970"/>
    <x v="136"/>
    <s v="Retired"/>
    <x v="0"/>
    <x v="1"/>
    <x v="28"/>
  </r>
  <r>
    <x v="1"/>
    <x v="1"/>
    <s v=" USA"/>
    <x v="1971"/>
    <x v="132"/>
    <s v="Retired"/>
    <x v="0"/>
    <x v="0"/>
    <x v="28"/>
  </r>
  <r>
    <x v="2"/>
    <x v="13"/>
    <s v=" French Guiana"/>
    <x v="1972"/>
    <x v="122"/>
    <s v="Retired"/>
    <x v="0"/>
    <x v="0"/>
    <x v="28"/>
  </r>
  <r>
    <x v="0"/>
    <x v="7"/>
    <s v=" Russia"/>
    <x v="1973"/>
    <x v="117"/>
    <s v="Retired"/>
    <x v="0"/>
    <x v="0"/>
    <x v="28"/>
  </r>
  <r>
    <x v="0"/>
    <x v="7"/>
    <s v=" Russia"/>
    <x v="1974"/>
    <x v="104"/>
    <s v="Retired"/>
    <x v="0"/>
    <x v="0"/>
    <x v="28"/>
  </r>
  <r>
    <x v="1"/>
    <x v="10"/>
    <s v=" USA"/>
    <x v="1975"/>
    <x v="129"/>
    <s v="Retired"/>
    <x v="4"/>
    <x v="0"/>
    <x v="28"/>
  </r>
  <r>
    <x v="0"/>
    <x v="0"/>
    <s v=" Kazakhstan"/>
    <x v="1976"/>
    <x v="79"/>
    <s v="Retired"/>
    <x v="0"/>
    <x v="0"/>
    <x v="28"/>
  </r>
  <r>
    <x v="0"/>
    <x v="7"/>
    <s v=" Russia"/>
    <x v="1977"/>
    <x v="117"/>
    <s v="Retired"/>
    <x v="0"/>
    <x v="0"/>
    <x v="28"/>
  </r>
  <r>
    <x v="6"/>
    <x v="8"/>
    <s v=" Japan"/>
    <x v="1978"/>
    <x v="135"/>
    <s v="Retired"/>
    <x v="0"/>
    <x v="0"/>
    <x v="28"/>
  </r>
  <r>
    <x v="0"/>
    <x v="7"/>
    <s v=" Russia"/>
    <x v="1979"/>
    <x v="104"/>
    <s v="Retired"/>
    <x v="0"/>
    <x v="0"/>
    <x v="28"/>
  </r>
  <r>
    <x v="0"/>
    <x v="0"/>
    <s v=" Kazakhstan"/>
    <x v="1980"/>
    <x v="79"/>
    <s v="Retired"/>
    <x v="0"/>
    <x v="0"/>
    <x v="28"/>
  </r>
  <r>
    <x v="1"/>
    <x v="10"/>
    <s v=" USA"/>
    <x v="1981"/>
    <x v="134"/>
    <s v="Retired"/>
    <x v="4"/>
    <x v="0"/>
    <x v="28"/>
  </r>
  <r>
    <x v="1"/>
    <x v="3"/>
    <s v=" USA"/>
    <x v="1982"/>
    <x v="127"/>
    <s v="Retired"/>
    <x v="0"/>
    <x v="1"/>
    <x v="28"/>
  </r>
  <r>
    <x v="0"/>
    <x v="7"/>
    <s v=" Russia"/>
    <x v="1983"/>
    <x v="66"/>
    <s v="Retired"/>
    <x v="0"/>
    <x v="0"/>
    <x v="28"/>
  </r>
  <r>
    <x v="2"/>
    <x v="13"/>
    <s v=" French Guiana"/>
    <x v="1984"/>
    <x v="133"/>
    <s v="Retired"/>
    <x v="0"/>
    <x v="1"/>
    <x v="28"/>
  </r>
  <r>
    <x v="0"/>
    <x v="0"/>
    <s v=" Kazakhstan"/>
    <x v="1985"/>
    <x v="79"/>
    <s v="Retired"/>
    <x v="0"/>
    <x v="0"/>
    <x v="28"/>
  </r>
  <r>
    <x v="0"/>
    <x v="7"/>
    <s v=" Russia"/>
    <x v="1986"/>
    <x v="96"/>
    <s v="Retired"/>
    <x v="0"/>
    <x v="0"/>
    <x v="28"/>
  </r>
  <r>
    <x v="1"/>
    <x v="1"/>
    <s v=" USA"/>
    <x v="1987"/>
    <x v="132"/>
    <s v="Retired"/>
    <x v="0"/>
    <x v="0"/>
    <x v="28"/>
  </r>
  <r>
    <x v="0"/>
    <x v="7"/>
    <s v=" Russia"/>
    <x v="1988"/>
    <x v="96"/>
    <s v="Retired"/>
    <x v="0"/>
    <x v="0"/>
    <x v="28"/>
  </r>
  <r>
    <x v="0"/>
    <x v="5"/>
    <s v=" Russia"/>
    <x v="1989"/>
    <x v="66"/>
    <s v="Retired"/>
    <x v="0"/>
    <x v="0"/>
    <x v="28"/>
  </r>
  <r>
    <x v="0"/>
    <x v="0"/>
    <s v=" Kazakhstan"/>
    <x v="1990"/>
    <x v="45"/>
    <s v="Retired"/>
    <x v="0"/>
    <x v="0"/>
    <x v="28"/>
  </r>
  <r>
    <x v="0"/>
    <x v="7"/>
    <s v=" Russia"/>
    <x v="1990"/>
    <x v="104"/>
    <s v="Retired"/>
    <x v="0"/>
    <x v="0"/>
    <x v="28"/>
  </r>
  <r>
    <x v="1"/>
    <x v="10"/>
    <s v=" USA"/>
    <x v="1990"/>
    <x v="137"/>
    <s v="Retired"/>
    <x v="4"/>
    <x v="0"/>
    <x v="28"/>
  </r>
  <r>
    <x v="1"/>
    <x v="3"/>
    <s v=" USA"/>
    <x v="1991"/>
    <x v="130"/>
    <s v="Retired"/>
    <x v="0"/>
    <x v="0"/>
    <x v="28"/>
  </r>
  <r>
    <x v="0"/>
    <x v="7"/>
    <s v=" Russia"/>
    <x v="1991"/>
    <x v="117"/>
    <s v="Retired"/>
    <x v="0"/>
    <x v="0"/>
    <x v="28"/>
  </r>
  <r>
    <x v="5"/>
    <x v="12"/>
    <s v=" China"/>
    <x v="1992"/>
    <x v="126"/>
    <s v="Active"/>
    <x v="5"/>
    <x v="0"/>
    <x v="28"/>
  </r>
  <r>
    <x v="0"/>
    <x v="0"/>
    <s v=" Kazakhstan"/>
    <x v="1993"/>
    <x v="136"/>
    <s v="Retired"/>
    <x v="0"/>
    <x v="0"/>
    <x v="28"/>
  </r>
  <r>
    <x v="0"/>
    <x v="7"/>
    <s v=" Russia"/>
    <x v="1993"/>
    <x v="96"/>
    <s v="Retired"/>
    <x v="0"/>
    <x v="0"/>
    <x v="28"/>
  </r>
  <r>
    <x v="0"/>
    <x v="0"/>
    <s v=" Kazakhstan"/>
    <x v="1994"/>
    <x v="104"/>
    <s v="Retired"/>
    <x v="0"/>
    <x v="0"/>
    <x v="28"/>
  </r>
  <r>
    <x v="0"/>
    <x v="7"/>
    <s v=" Russia"/>
    <x v="1994"/>
    <x v="66"/>
    <s v="Retired"/>
    <x v="0"/>
    <x v="1"/>
    <x v="28"/>
  </r>
  <r>
    <x v="0"/>
    <x v="7"/>
    <s v=" Russia"/>
    <x v="1995"/>
    <x v="117"/>
    <s v="Retired"/>
    <x v="0"/>
    <x v="0"/>
    <x v="28"/>
  </r>
  <r>
    <x v="0"/>
    <x v="7"/>
    <s v=" Russia"/>
    <x v="1996"/>
    <x v="104"/>
    <s v="Retired"/>
    <x v="0"/>
    <x v="0"/>
    <x v="28"/>
  </r>
  <r>
    <x v="1"/>
    <x v="10"/>
    <s v=" USA"/>
    <x v="1997"/>
    <x v="129"/>
    <s v="Retired"/>
    <x v="4"/>
    <x v="0"/>
    <x v="28"/>
  </r>
  <r>
    <x v="0"/>
    <x v="7"/>
    <s v=" Russia"/>
    <x v="1998"/>
    <x v="96"/>
    <s v="Retired"/>
    <x v="0"/>
    <x v="0"/>
    <x v="28"/>
  </r>
  <r>
    <x v="0"/>
    <x v="7"/>
    <s v=" Russia"/>
    <x v="1999"/>
    <x v="117"/>
    <s v="Retired"/>
    <x v="0"/>
    <x v="0"/>
    <x v="28"/>
  </r>
  <r>
    <x v="1"/>
    <x v="10"/>
    <s v=" USA"/>
    <x v="2000"/>
    <x v="137"/>
    <s v="Retired"/>
    <x v="4"/>
    <x v="0"/>
    <x v="28"/>
  </r>
  <r>
    <x v="0"/>
    <x v="7"/>
    <s v=" Russia"/>
    <x v="2001"/>
    <x v="66"/>
    <s v="Retired"/>
    <x v="0"/>
    <x v="0"/>
    <x v="28"/>
  </r>
  <r>
    <x v="0"/>
    <x v="7"/>
    <s v=" Russia"/>
    <x v="2002"/>
    <x v="117"/>
    <s v="Retired"/>
    <x v="0"/>
    <x v="0"/>
    <x v="28"/>
  </r>
  <r>
    <x v="0"/>
    <x v="7"/>
    <s v=" Russia"/>
    <x v="2003"/>
    <x v="66"/>
    <s v="Retired"/>
    <x v="0"/>
    <x v="0"/>
    <x v="28"/>
  </r>
  <r>
    <x v="0"/>
    <x v="7"/>
    <s v=" Russia"/>
    <x v="2004"/>
    <x v="104"/>
    <s v="Retired"/>
    <x v="0"/>
    <x v="0"/>
    <x v="28"/>
  </r>
  <r>
    <x v="0"/>
    <x v="7"/>
    <s v=" Russia"/>
    <x v="2005"/>
    <x v="117"/>
    <s v="Retired"/>
    <x v="0"/>
    <x v="0"/>
    <x v="28"/>
  </r>
  <r>
    <x v="0"/>
    <x v="0"/>
    <s v=" Kazakhstan"/>
    <x v="2006"/>
    <x v="136"/>
    <s v="Retired"/>
    <x v="0"/>
    <x v="2"/>
    <x v="28"/>
  </r>
  <r>
    <x v="0"/>
    <x v="7"/>
    <s v=" Russia"/>
    <x v="2007"/>
    <x v="66"/>
    <s v="Retired"/>
    <x v="0"/>
    <x v="0"/>
    <x v="29"/>
  </r>
  <r>
    <x v="1"/>
    <x v="10"/>
    <s v=" USA"/>
    <x v="2008"/>
    <x v="125"/>
    <s v="Retired"/>
    <x v="4"/>
    <x v="0"/>
    <x v="29"/>
  </r>
  <r>
    <x v="0"/>
    <x v="7"/>
    <s v=" Russia"/>
    <x v="2009"/>
    <x v="66"/>
    <s v="Retired"/>
    <x v="0"/>
    <x v="0"/>
    <x v="29"/>
  </r>
  <r>
    <x v="0"/>
    <x v="7"/>
    <s v=" Russia"/>
    <x v="2010"/>
    <x v="117"/>
    <s v="Retired"/>
    <x v="0"/>
    <x v="0"/>
    <x v="29"/>
  </r>
  <r>
    <x v="0"/>
    <x v="7"/>
    <s v=" Russia"/>
    <x v="2011"/>
    <x v="66"/>
    <s v="Retired"/>
    <x v="0"/>
    <x v="0"/>
    <x v="29"/>
  </r>
  <r>
    <x v="1"/>
    <x v="10"/>
    <s v=" USA"/>
    <x v="2012"/>
    <x v="129"/>
    <s v="Retired"/>
    <x v="4"/>
    <x v="1"/>
    <x v="29"/>
  </r>
  <r>
    <x v="5"/>
    <x v="16"/>
    <s v=" China"/>
    <x v="2013"/>
    <x v="131"/>
    <s v="Retired"/>
    <x v="0"/>
    <x v="0"/>
    <x v="29"/>
  </r>
  <r>
    <x v="0"/>
    <x v="7"/>
    <s v=" Russia"/>
    <x v="2013"/>
    <x v="96"/>
    <s v="Retired"/>
    <x v="0"/>
    <x v="0"/>
    <x v="29"/>
  </r>
  <r>
    <x v="1"/>
    <x v="3"/>
    <s v=" USA"/>
    <x v="2014"/>
    <x v="128"/>
    <s v="Retired"/>
    <x v="0"/>
    <x v="0"/>
    <x v="29"/>
  </r>
  <r>
    <x v="0"/>
    <x v="7"/>
    <s v=" Russia"/>
    <x v="2015"/>
    <x v="117"/>
    <s v="Retired"/>
    <x v="0"/>
    <x v="0"/>
    <x v="29"/>
  </r>
  <r>
    <x v="6"/>
    <x v="14"/>
    <s v=" Japan"/>
    <x v="2016"/>
    <x v="124"/>
    <s v="Retired"/>
    <x v="0"/>
    <x v="0"/>
    <x v="29"/>
  </r>
  <r>
    <x v="0"/>
    <x v="7"/>
    <s v=" Russia"/>
    <x v="2017"/>
    <x v="117"/>
    <s v="Retired"/>
    <x v="0"/>
    <x v="0"/>
    <x v="29"/>
  </r>
  <r>
    <x v="2"/>
    <x v="13"/>
    <s v=" French Guiana"/>
    <x v="2018"/>
    <x v="122"/>
    <s v="Retired"/>
    <x v="0"/>
    <x v="0"/>
    <x v="29"/>
  </r>
  <r>
    <x v="0"/>
    <x v="0"/>
    <s v=" Kazakhstan"/>
    <x v="2019"/>
    <x v="79"/>
    <s v="Retired"/>
    <x v="0"/>
    <x v="0"/>
    <x v="29"/>
  </r>
  <r>
    <x v="0"/>
    <x v="0"/>
    <s v=" Kazakhstan"/>
    <x v="2020"/>
    <x v="79"/>
    <s v="Retired"/>
    <x v="0"/>
    <x v="0"/>
    <x v="29"/>
  </r>
  <r>
    <x v="0"/>
    <x v="0"/>
    <s v=" Kazakhstan"/>
    <x v="2021"/>
    <x v="79"/>
    <s v="Retired"/>
    <x v="0"/>
    <x v="0"/>
    <x v="29"/>
  </r>
  <r>
    <x v="2"/>
    <x v="13"/>
    <s v=" French Guiana"/>
    <x v="2022"/>
    <x v="133"/>
    <s v="Retired"/>
    <x v="0"/>
    <x v="0"/>
    <x v="29"/>
  </r>
  <r>
    <x v="0"/>
    <x v="7"/>
    <s v=" Russia"/>
    <x v="2023"/>
    <x v="66"/>
    <s v="Retired"/>
    <x v="0"/>
    <x v="0"/>
    <x v="29"/>
  </r>
  <r>
    <x v="1"/>
    <x v="3"/>
    <s v=" USA"/>
    <x v="2024"/>
    <x v="127"/>
    <s v="Retired"/>
    <x v="0"/>
    <x v="1"/>
    <x v="29"/>
  </r>
  <r>
    <x v="0"/>
    <x v="7"/>
    <s v=" Russia"/>
    <x v="2024"/>
    <x v="104"/>
    <s v="Retired"/>
    <x v="0"/>
    <x v="0"/>
    <x v="29"/>
  </r>
  <r>
    <x v="0"/>
    <x v="7"/>
    <s v=" Russia"/>
    <x v="2025"/>
    <x v="117"/>
    <s v="Retired"/>
    <x v="0"/>
    <x v="0"/>
    <x v="29"/>
  </r>
  <r>
    <x v="0"/>
    <x v="7"/>
    <s v=" Russia"/>
    <x v="2026"/>
    <x v="66"/>
    <s v="Retired"/>
    <x v="0"/>
    <x v="0"/>
    <x v="29"/>
  </r>
  <r>
    <x v="0"/>
    <x v="7"/>
    <s v=" Russia"/>
    <x v="2027"/>
    <x v="117"/>
    <s v="Retired"/>
    <x v="0"/>
    <x v="0"/>
    <x v="29"/>
  </r>
  <r>
    <x v="2"/>
    <x v="13"/>
    <s v=" French Guiana"/>
    <x v="2028"/>
    <x v="138"/>
    <s v="Retired"/>
    <x v="0"/>
    <x v="1"/>
    <x v="29"/>
  </r>
  <r>
    <x v="0"/>
    <x v="7"/>
    <s v=" Russia"/>
    <x v="2029"/>
    <x v="66"/>
    <s v="Retired"/>
    <x v="0"/>
    <x v="0"/>
    <x v="29"/>
  </r>
  <r>
    <x v="0"/>
    <x v="7"/>
    <s v=" Russia"/>
    <x v="2030"/>
    <x v="117"/>
    <s v="Retired"/>
    <x v="0"/>
    <x v="0"/>
    <x v="29"/>
  </r>
  <r>
    <x v="0"/>
    <x v="7"/>
    <s v=" Russia"/>
    <x v="2031"/>
    <x v="66"/>
    <s v="Retired"/>
    <x v="0"/>
    <x v="0"/>
    <x v="29"/>
  </r>
  <r>
    <x v="0"/>
    <x v="7"/>
    <s v=" Russia"/>
    <x v="2032"/>
    <x v="104"/>
    <s v="Retired"/>
    <x v="0"/>
    <x v="0"/>
    <x v="29"/>
  </r>
  <r>
    <x v="0"/>
    <x v="7"/>
    <s v=" Russia"/>
    <x v="2033"/>
    <x v="96"/>
    <s v="Retired"/>
    <x v="0"/>
    <x v="0"/>
    <x v="29"/>
  </r>
  <r>
    <x v="0"/>
    <x v="7"/>
    <s v=" Russia"/>
    <x v="2034"/>
    <x v="66"/>
    <s v="Retired"/>
    <x v="0"/>
    <x v="2"/>
    <x v="29"/>
  </r>
  <r>
    <x v="0"/>
    <x v="7"/>
    <s v=" Russia"/>
    <x v="2035"/>
    <x v="117"/>
    <s v="Retired"/>
    <x v="0"/>
    <x v="0"/>
    <x v="29"/>
  </r>
  <r>
    <x v="0"/>
    <x v="0"/>
    <s v=" Kazakhstan"/>
    <x v="2036"/>
    <x v="136"/>
    <s v="Retired"/>
    <x v="0"/>
    <x v="0"/>
    <x v="29"/>
  </r>
  <r>
    <x v="0"/>
    <x v="7"/>
    <s v=" Russia"/>
    <x v="2036"/>
    <x v="104"/>
    <s v="Retired"/>
    <x v="0"/>
    <x v="0"/>
    <x v="29"/>
  </r>
  <r>
    <x v="0"/>
    <x v="0"/>
    <s v=" Kazakhstan"/>
    <x v="2037"/>
    <x v="79"/>
    <s v="Retired"/>
    <x v="0"/>
    <x v="0"/>
    <x v="29"/>
  </r>
  <r>
    <x v="6"/>
    <x v="14"/>
    <s v=" Japan"/>
    <x v="2038"/>
    <x v="139"/>
    <s v="Retired"/>
    <x v="0"/>
    <x v="0"/>
    <x v="29"/>
  </r>
  <r>
    <x v="0"/>
    <x v="0"/>
    <s v=" Kazakhstan"/>
    <x v="2039"/>
    <x v="79"/>
    <s v="Retired"/>
    <x v="0"/>
    <x v="0"/>
    <x v="29"/>
  </r>
  <r>
    <x v="0"/>
    <x v="7"/>
    <s v=" Russia"/>
    <x v="2040"/>
    <x v="96"/>
    <s v="Retired"/>
    <x v="0"/>
    <x v="0"/>
    <x v="29"/>
  </r>
  <r>
    <x v="0"/>
    <x v="7"/>
    <s v=" Russia"/>
    <x v="2041"/>
    <x v="66"/>
    <s v="Retired"/>
    <x v="0"/>
    <x v="0"/>
    <x v="29"/>
  </r>
  <r>
    <x v="0"/>
    <x v="7"/>
    <s v=" Russia"/>
    <x v="2042"/>
    <x v="104"/>
    <s v="Retired"/>
    <x v="0"/>
    <x v="0"/>
    <x v="29"/>
  </r>
  <r>
    <x v="0"/>
    <x v="7"/>
    <s v=" Russia"/>
    <x v="2043"/>
    <x v="66"/>
    <s v="Retired"/>
    <x v="0"/>
    <x v="0"/>
    <x v="29"/>
  </r>
  <r>
    <x v="1"/>
    <x v="3"/>
    <s v=" USA"/>
    <x v="2044"/>
    <x v="119"/>
    <s v="Retired"/>
    <x v="0"/>
    <x v="0"/>
    <x v="29"/>
  </r>
  <r>
    <x v="0"/>
    <x v="7"/>
    <s v=" Russia"/>
    <x v="2045"/>
    <x v="117"/>
    <s v="Retired"/>
    <x v="0"/>
    <x v="0"/>
    <x v="29"/>
  </r>
  <r>
    <x v="0"/>
    <x v="7"/>
    <s v=" Russia"/>
    <x v="2046"/>
    <x v="96"/>
    <s v="Retired"/>
    <x v="0"/>
    <x v="2"/>
    <x v="29"/>
  </r>
  <r>
    <x v="5"/>
    <x v="12"/>
    <s v=" China"/>
    <x v="2047"/>
    <x v="126"/>
    <s v="Active"/>
    <x v="5"/>
    <x v="0"/>
    <x v="29"/>
  </r>
  <r>
    <x v="0"/>
    <x v="7"/>
    <s v=" Russia"/>
    <x v="2048"/>
    <x v="117"/>
    <s v="Retired"/>
    <x v="0"/>
    <x v="1"/>
    <x v="29"/>
  </r>
  <r>
    <x v="0"/>
    <x v="7"/>
    <s v=" Russia"/>
    <x v="2048"/>
    <x v="96"/>
    <s v="Retired"/>
    <x v="0"/>
    <x v="0"/>
    <x v="29"/>
  </r>
  <r>
    <x v="0"/>
    <x v="7"/>
    <s v=" Russia"/>
    <x v="2049"/>
    <x v="104"/>
    <s v="Retired"/>
    <x v="0"/>
    <x v="0"/>
    <x v="29"/>
  </r>
  <r>
    <x v="0"/>
    <x v="0"/>
    <s v=" Kazakhstan"/>
    <x v="2050"/>
    <x v="136"/>
    <s v="Retired"/>
    <x v="0"/>
    <x v="0"/>
    <x v="29"/>
  </r>
  <r>
    <x v="0"/>
    <x v="7"/>
    <s v=" Russia"/>
    <x v="2051"/>
    <x v="66"/>
    <s v="Retired"/>
    <x v="0"/>
    <x v="0"/>
    <x v="29"/>
  </r>
  <r>
    <x v="0"/>
    <x v="7"/>
    <s v=" Russia"/>
    <x v="2052"/>
    <x v="66"/>
    <s v="Retired"/>
    <x v="0"/>
    <x v="0"/>
    <x v="29"/>
  </r>
  <r>
    <x v="0"/>
    <x v="7"/>
    <s v=" Russia"/>
    <x v="2053"/>
    <x v="104"/>
    <s v="Retired"/>
    <x v="0"/>
    <x v="0"/>
    <x v="29"/>
  </r>
  <r>
    <x v="0"/>
    <x v="7"/>
    <s v=" Russia"/>
    <x v="2054"/>
    <x v="96"/>
    <s v="Retired"/>
    <x v="0"/>
    <x v="0"/>
    <x v="29"/>
  </r>
  <r>
    <x v="0"/>
    <x v="7"/>
    <s v=" Russia"/>
    <x v="2055"/>
    <x v="66"/>
    <s v="Retired"/>
    <x v="0"/>
    <x v="0"/>
    <x v="29"/>
  </r>
  <r>
    <x v="0"/>
    <x v="7"/>
    <s v=" Russia"/>
    <x v="2056"/>
    <x v="66"/>
    <s v="Retired"/>
    <x v="0"/>
    <x v="0"/>
    <x v="29"/>
  </r>
  <r>
    <x v="0"/>
    <x v="7"/>
    <s v=" Russia"/>
    <x v="2057"/>
    <x v="117"/>
    <s v="Retired"/>
    <x v="0"/>
    <x v="0"/>
    <x v="29"/>
  </r>
  <r>
    <x v="1"/>
    <x v="1"/>
    <s v=" USA"/>
    <x v="2058"/>
    <x v="132"/>
    <s v="Retired"/>
    <x v="0"/>
    <x v="0"/>
    <x v="29"/>
  </r>
  <r>
    <x v="0"/>
    <x v="7"/>
    <s v=" Russia"/>
    <x v="2059"/>
    <x v="117"/>
    <s v="Retired"/>
    <x v="0"/>
    <x v="0"/>
    <x v="29"/>
  </r>
  <r>
    <x v="0"/>
    <x v="7"/>
    <s v=" Russia"/>
    <x v="2060"/>
    <x v="96"/>
    <s v="Retired"/>
    <x v="0"/>
    <x v="0"/>
    <x v="29"/>
  </r>
  <r>
    <x v="0"/>
    <x v="7"/>
    <s v=" Russia"/>
    <x v="2061"/>
    <x v="66"/>
    <s v="Retired"/>
    <x v="0"/>
    <x v="0"/>
    <x v="29"/>
  </r>
  <r>
    <x v="0"/>
    <x v="7"/>
    <s v=" Russia"/>
    <x v="2062"/>
    <x v="117"/>
    <s v="Retired"/>
    <x v="0"/>
    <x v="0"/>
    <x v="29"/>
  </r>
  <r>
    <x v="0"/>
    <x v="5"/>
    <s v=" Russia"/>
    <x v="2063"/>
    <x v="78"/>
    <s v="Retired"/>
    <x v="0"/>
    <x v="0"/>
    <x v="29"/>
  </r>
  <r>
    <x v="0"/>
    <x v="7"/>
    <s v=" Russia"/>
    <x v="2064"/>
    <x v="104"/>
    <s v="Retired"/>
    <x v="0"/>
    <x v="0"/>
    <x v="29"/>
  </r>
  <r>
    <x v="0"/>
    <x v="7"/>
    <s v=" Russia"/>
    <x v="2065"/>
    <x v="117"/>
    <s v="Retired"/>
    <x v="0"/>
    <x v="0"/>
    <x v="30"/>
  </r>
  <r>
    <x v="0"/>
    <x v="7"/>
    <s v=" Russia"/>
    <x v="2066"/>
    <x v="117"/>
    <s v="Retired"/>
    <x v="0"/>
    <x v="0"/>
    <x v="30"/>
  </r>
  <r>
    <x v="0"/>
    <x v="7"/>
    <s v=" Russia"/>
    <x v="2067"/>
    <x v="66"/>
    <s v="Retired"/>
    <x v="0"/>
    <x v="0"/>
    <x v="30"/>
  </r>
  <r>
    <x v="0"/>
    <x v="5"/>
    <s v=" Russia"/>
    <x v="2068"/>
    <x v="66"/>
    <s v="Retired"/>
    <x v="0"/>
    <x v="0"/>
    <x v="30"/>
  </r>
  <r>
    <x v="0"/>
    <x v="7"/>
    <s v=" Russia"/>
    <x v="2068"/>
    <x v="104"/>
    <s v="Retired"/>
    <x v="0"/>
    <x v="0"/>
    <x v="30"/>
  </r>
  <r>
    <x v="0"/>
    <x v="7"/>
    <s v=" Russia"/>
    <x v="2069"/>
    <x v="66"/>
    <s v="Retired"/>
    <x v="0"/>
    <x v="2"/>
    <x v="30"/>
  </r>
  <r>
    <x v="0"/>
    <x v="0"/>
    <s v=" Kazakhstan"/>
    <x v="2070"/>
    <x v="79"/>
    <s v="Retired"/>
    <x v="0"/>
    <x v="0"/>
    <x v="30"/>
  </r>
  <r>
    <x v="6"/>
    <x v="8"/>
    <s v=" Japan"/>
    <x v="2071"/>
    <x v="135"/>
    <s v="Retired"/>
    <x v="0"/>
    <x v="0"/>
    <x v="30"/>
  </r>
  <r>
    <x v="1"/>
    <x v="3"/>
    <s v=" USA"/>
    <x v="2072"/>
    <x v="109"/>
    <s v="Retired"/>
    <x v="0"/>
    <x v="0"/>
    <x v="30"/>
  </r>
  <r>
    <x v="0"/>
    <x v="0"/>
    <s v=" Kazakhstan"/>
    <x v="2073"/>
    <x v="136"/>
    <s v="Retired"/>
    <x v="0"/>
    <x v="0"/>
    <x v="30"/>
  </r>
  <r>
    <x v="0"/>
    <x v="7"/>
    <s v=" Russia"/>
    <x v="2074"/>
    <x v="66"/>
    <s v="Retired"/>
    <x v="0"/>
    <x v="0"/>
    <x v="30"/>
  </r>
  <r>
    <x v="6"/>
    <x v="14"/>
    <s v=" Japan"/>
    <x v="2075"/>
    <x v="140"/>
    <s v="Retired"/>
    <x v="0"/>
    <x v="0"/>
    <x v="30"/>
  </r>
  <r>
    <x v="0"/>
    <x v="7"/>
    <s v=" Russia"/>
    <x v="2076"/>
    <x v="117"/>
    <s v="Retired"/>
    <x v="0"/>
    <x v="0"/>
    <x v="30"/>
  </r>
  <r>
    <x v="0"/>
    <x v="7"/>
    <s v=" Russia"/>
    <x v="2077"/>
    <x v="117"/>
    <s v="Retired"/>
    <x v="0"/>
    <x v="0"/>
    <x v="30"/>
  </r>
  <r>
    <x v="0"/>
    <x v="7"/>
    <s v=" Russia"/>
    <x v="2078"/>
    <x v="117"/>
    <s v="Retired"/>
    <x v="0"/>
    <x v="0"/>
    <x v="30"/>
  </r>
  <r>
    <x v="0"/>
    <x v="0"/>
    <s v=" Kazakhstan"/>
    <x v="2079"/>
    <x v="136"/>
    <s v="Retired"/>
    <x v="0"/>
    <x v="0"/>
    <x v="30"/>
  </r>
  <r>
    <x v="8"/>
    <x v="15"/>
    <s v=" India"/>
    <x v="2080"/>
    <x v="141"/>
    <s v="Retired"/>
    <x v="0"/>
    <x v="1"/>
    <x v="30"/>
  </r>
  <r>
    <x v="1"/>
    <x v="1"/>
    <s v=" USA"/>
    <x v="2081"/>
    <x v="132"/>
    <s v="Retired"/>
    <x v="0"/>
    <x v="1"/>
    <x v="30"/>
  </r>
  <r>
    <x v="0"/>
    <x v="0"/>
    <s v=" Kazakhstan"/>
    <x v="2082"/>
    <x v="79"/>
    <s v="Retired"/>
    <x v="0"/>
    <x v="0"/>
    <x v="30"/>
  </r>
  <r>
    <x v="0"/>
    <x v="7"/>
    <s v=" Russia"/>
    <x v="2083"/>
    <x v="117"/>
    <s v="Retired"/>
    <x v="0"/>
    <x v="0"/>
    <x v="30"/>
  </r>
  <r>
    <x v="0"/>
    <x v="0"/>
    <s v=" Kazakhstan"/>
    <x v="2084"/>
    <x v="136"/>
    <s v="Retired"/>
    <x v="0"/>
    <x v="0"/>
    <x v="30"/>
  </r>
  <r>
    <x v="1"/>
    <x v="3"/>
    <s v=" USA"/>
    <x v="2085"/>
    <x v="128"/>
    <s v="Retired"/>
    <x v="0"/>
    <x v="0"/>
    <x v="30"/>
  </r>
  <r>
    <x v="0"/>
    <x v="0"/>
    <s v=" Kazakhstan"/>
    <x v="2085"/>
    <x v="142"/>
    <s v="Retired"/>
    <x v="6"/>
    <x v="0"/>
    <x v="30"/>
  </r>
  <r>
    <x v="0"/>
    <x v="7"/>
    <s v=" Russia"/>
    <x v="2086"/>
    <x v="96"/>
    <s v="Retired"/>
    <x v="0"/>
    <x v="0"/>
    <x v="30"/>
  </r>
  <r>
    <x v="0"/>
    <x v="7"/>
    <s v=" Russia"/>
    <x v="2087"/>
    <x v="66"/>
    <s v="Retired"/>
    <x v="0"/>
    <x v="0"/>
    <x v="30"/>
  </r>
  <r>
    <x v="0"/>
    <x v="7"/>
    <s v=" Russia"/>
    <x v="2088"/>
    <x v="96"/>
    <s v="Retired"/>
    <x v="0"/>
    <x v="0"/>
    <x v="30"/>
  </r>
  <r>
    <x v="0"/>
    <x v="7"/>
    <s v=" Russia"/>
    <x v="2089"/>
    <x v="66"/>
    <s v="Retired"/>
    <x v="0"/>
    <x v="0"/>
    <x v="30"/>
  </r>
  <r>
    <x v="0"/>
    <x v="0"/>
    <s v=" Kazakhstan"/>
    <x v="2090"/>
    <x v="79"/>
    <s v="Retired"/>
    <x v="0"/>
    <x v="0"/>
    <x v="30"/>
  </r>
  <r>
    <x v="1"/>
    <x v="3"/>
    <s v=" USA"/>
    <x v="2091"/>
    <x v="119"/>
    <s v="Retired"/>
    <x v="0"/>
    <x v="0"/>
    <x v="30"/>
  </r>
  <r>
    <x v="0"/>
    <x v="7"/>
    <s v=" Russia"/>
    <x v="2092"/>
    <x v="66"/>
    <s v="Retired"/>
    <x v="0"/>
    <x v="0"/>
    <x v="30"/>
  </r>
  <r>
    <x v="0"/>
    <x v="7"/>
    <s v=" Russia"/>
    <x v="2093"/>
    <x v="117"/>
    <s v="Retired"/>
    <x v="0"/>
    <x v="0"/>
    <x v="30"/>
  </r>
  <r>
    <x v="0"/>
    <x v="7"/>
    <s v=" Russia"/>
    <x v="2094"/>
    <x v="66"/>
    <s v="Retired"/>
    <x v="0"/>
    <x v="0"/>
    <x v="30"/>
  </r>
  <r>
    <x v="0"/>
    <x v="0"/>
    <s v=" Kazakhstan"/>
    <x v="2095"/>
    <x v="79"/>
    <s v="Retired"/>
    <x v="0"/>
    <x v="0"/>
    <x v="30"/>
  </r>
  <r>
    <x v="0"/>
    <x v="7"/>
    <s v=" Russia"/>
    <x v="2096"/>
    <x v="66"/>
    <s v="Retired"/>
    <x v="0"/>
    <x v="0"/>
    <x v="30"/>
  </r>
  <r>
    <x v="0"/>
    <x v="7"/>
    <s v=" Russia"/>
    <x v="2097"/>
    <x v="117"/>
    <s v="Retired"/>
    <x v="0"/>
    <x v="0"/>
    <x v="30"/>
  </r>
  <r>
    <x v="0"/>
    <x v="0"/>
    <s v=" Kazakhstan"/>
    <x v="2098"/>
    <x v="136"/>
    <s v="Retired"/>
    <x v="0"/>
    <x v="0"/>
    <x v="30"/>
  </r>
  <r>
    <x v="5"/>
    <x v="12"/>
    <s v=" China"/>
    <x v="2099"/>
    <x v="126"/>
    <s v="Active"/>
    <x v="5"/>
    <x v="0"/>
    <x v="30"/>
  </r>
  <r>
    <x v="0"/>
    <x v="7"/>
    <s v=" Russia"/>
    <x v="2100"/>
    <x v="117"/>
    <s v="Retired"/>
    <x v="0"/>
    <x v="0"/>
    <x v="30"/>
  </r>
  <r>
    <x v="6"/>
    <x v="14"/>
    <s v=" Japan"/>
    <x v="2101"/>
    <x v="143"/>
    <s v="Retired"/>
    <x v="0"/>
    <x v="0"/>
    <x v="30"/>
  </r>
  <r>
    <x v="0"/>
    <x v="5"/>
    <s v=" Russia"/>
    <x v="2101"/>
    <x v="78"/>
    <s v="Retired"/>
    <x v="0"/>
    <x v="0"/>
    <x v="30"/>
  </r>
  <r>
    <x v="0"/>
    <x v="0"/>
    <s v=" Kazakhstan"/>
    <x v="2102"/>
    <x v="136"/>
    <s v="Retired"/>
    <x v="0"/>
    <x v="0"/>
    <x v="30"/>
  </r>
  <r>
    <x v="0"/>
    <x v="7"/>
    <s v=" Russia"/>
    <x v="2103"/>
    <x v="117"/>
    <s v="Retired"/>
    <x v="0"/>
    <x v="0"/>
    <x v="30"/>
  </r>
  <r>
    <x v="5"/>
    <x v="12"/>
    <s v=" China"/>
    <x v="2104"/>
    <x v="126"/>
    <s v="Active"/>
    <x v="5"/>
    <x v="0"/>
    <x v="30"/>
  </r>
  <r>
    <x v="2"/>
    <x v="13"/>
    <s v=" French Guiana"/>
    <x v="2105"/>
    <x v="133"/>
    <s v="Retired"/>
    <x v="0"/>
    <x v="0"/>
    <x v="30"/>
  </r>
  <r>
    <x v="0"/>
    <x v="0"/>
    <s v=" Kazakhstan"/>
    <x v="2106"/>
    <x v="79"/>
    <s v="Retired"/>
    <x v="0"/>
    <x v="0"/>
    <x v="30"/>
  </r>
  <r>
    <x v="0"/>
    <x v="7"/>
    <s v=" Russia"/>
    <x v="2107"/>
    <x v="66"/>
    <s v="Retired"/>
    <x v="0"/>
    <x v="0"/>
    <x v="30"/>
  </r>
  <r>
    <x v="0"/>
    <x v="7"/>
    <s v=" Russia"/>
    <x v="2108"/>
    <x v="117"/>
    <s v="Retired"/>
    <x v="0"/>
    <x v="0"/>
    <x v="30"/>
  </r>
  <r>
    <x v="1"/>
    <x v="3"/>
    <s v=" USA"/>
    <x v="2109"/>
    <x v="127"/>
    <s v="Retired"/>
    <x v="0"/>
    <x v="0"/>
    <x v="30"/>
  </r>
  <r>
    <x v="2"/>
    <x v="13"/>
    <s v=" French Guiana"/>
    <x v="2110"/>
    <x v="138"/>
    <s v="Retired"/>
    <x v="0"/>
    <x v="0"/>
    <x v="30"/>
  </r>
  <r>
    <x v="1"/>
    <x v="1"/>
    <s v=" USA"/>
    <x v="2111"/>
    <x v="127"/>
    <s v="Retired"/>
    <x v="0"/>
    <x v="0"/>
    <x v="30"/>
  </r>
  <r>
    <x v="0"/>
    <x v="7"/>
    <s v=" Russia"/>
    <x v="2112"/>
    <x v="66"/>
    <s v="Retired"/>
    <x v="0"/>
    <x v="0"/>
    <x v="30"/>
  </r>
  <r>
    <x v="0"/>
    <x v="0"/>
    <s v=" Kazakhstan"/>
    <x v="2113"/>
    <x v="79"/>
    <s v="Retired"/>
    <x v="0"/>
    <x v="0"/>
    <x v="30"/>
  </r>
  <r>
    <x v="0"/>
    <x v="7"/>
    <s v=" Russia"/>
    <x v="2114"/>
    <x v="66"/>
    <s v="Retired"/>
    <x v="0"/>
    <x v="0"/>
    <x v="30"/>
  </r>
  <r>
    <x v="0"/>
    <x v="5"/>
    <s v=" Russia"/>
    <x v="2115"/>
    <x v="78"/>
    <s v="Retired"/>
    <x v="0"/>
    <x v="0"/>
    <x v="30"/>
  </r>
  <r>
    <x v="0"/>
    <x v="7"/>
    <s v=" Russia"/>
    <x v="2116"/>
    <x v="96"/>
    <s v="Retired"/>
    <x v="0"/>
    <x v="0"/>
    <x v="30"/>
  </r>
  <r>
    <x v="0"/>
    <x v="7"/>
    <s v=" Russia"/>
    <x v="2117"/>
    <x v="66"/>
    <s v="Retired"/>
    <x v="0"/>
    <x v="0"/>
    <x v="30"/>
  </r>
  <r>
    <x v="0"/>
    <x v="7"/>
    <s v=" Russia"/>
    <x v="2118"/>
    <x v="117"/>
    <s v="Retired"/>
    <x v="0"/>
    <x v="0"/>
    <x v="31"/>
  </r>
  <r>
    <x v="0"/>
    <x v="7"/>
    <s v=" Russia"/>
    <x v="2119"/>
    <x v="117"/>
    <s v="Retired"/>
    <x v="0"/>
    <x v="0"/>
    <x v="31"/>
  </r>
  <r>
    <x v="1"/>
    <x v="3"/>
    <s v=" USA"/>
    <x v="2120"/>
    <x v="119"/>
    <s v="Retired"/>
    <x v="0"/>
    <x v="0"/>
    <x v="31"/>
  </r>
  <r>
    <x v="6"/>
    <x v="14"/>
    <s v=" Japan"/>
    <x v="2121"/>
    <x v="143"/>
    <s v="Retired"/>
    <x v="0"/>
    <x v="0"/>
    <x v="31"/>
  </r>
  <r>
    <x v="0"/>
    <x v="7"/>
    <s v=" Russia"/>
    <x v="2122"/>
    <x v="96"/>
    <s v="Retired"/>
    <x v="0"/>
    <x v="0"/>
    <x v="31"/>
  </r>
  <r>
    <x v="5"/>
    <x v="16"/>
    <s v=" China"/>
    <x v="2123"/>
    <x v="131"/>
    <s v="Retired"/>
    <x v="0"/>
    <x v="0"/>
    <x v="31"/>
  </r>
  <r>
    <x v="0"/>
    <x v="7"/>
    <s v=" Russia"/>
    <x v="2124"/>
    <x v="66"/>
    <s v="Retired"/>
    <x v="0"/>
    <x v="0"/>
    <x v="31"/>
  </r>
  <r>
    <x v="0"/>
    <x v="0"/>
    <s v=" Kazakhstan"/>
    <x v="2124"/>
    <x v="104"/>
    <s v="Retired"/>
    <x v="0"/>
    <x v="0"/>
    <x v="31"/>
  </r>
  <r>
    <x v="2"/>
    <x v="13"/>
    <s v=" French Guiana"/>
    <x v="2124"/>
    <x v="133"/>
    <s v="Retired"/>
    <x v="0"/>
    <x v="0"/>
    <x v="31"/>
  </r>
  <r>
    <x v="0"/>
    <x v="0"/>
    <s v=" Kazakhstan"/>
    <x v="2125"/>
    <x v="79"/>
    <s v="Retired"/>
    <x v="0"/>
    <x v="0"/>
    <x v="31"/>
  </r>
  <r>
    <x v="0"/>
    <x v="7"/>
    <s v=" Russia"/>
    <x v="2126"/>
    <x v="117"/>
    <s v="Retired"/>
    <x v="0"/>
    <x v="0"/>
    <x v="31"/>
  </r>
  <r>
    <x v="0"/>
    <x v="0"/>
    <s v=" Kazakhstan"/>
    <x v="2127"/>
    <x v="45"/>
    <s v="Retired"/>
    <x v="0"/>
    <x v="0"/>
    <x v="31"/>
  </r>
  <r>
    <x v="0"/>
    <x v="7"/>
    <s v=" Russia"/>
    <x v="2127"/>
    <x v="104"/>
    <s v="Retired"/>
    <x v="0"/>
    <x v="0"/>
    <x v="31"/>
  </r>
  <r>
    <x v="0"/>
    <x v="7"/>
    <s v=" Russia"/>
    <x v="2128"/>
    <x v="66"/>
    <s v="Retired"/>
    <x v="0"/>
    <x v="0"/>
    <x v="31"/>
  </r>
  <r>
    <x v="3"/>
    <x v="9"/>
    <s v=" Kenya"/>
    <x v="2129"/>
    <x v="144"/>
    <s v="Retired"/>
    <x v="0"/>
    <x v="0"/>
    <x v="31"/>
  </r>
  <r>
    <x v="0"/>
    <x v="7"/>
    <s v=" Russia"/>
    <x v="2130"/>
    <x v="66"/>
    <s v="Retired"/>
    <x v="0"/>
    <x v="0"/>
    <x v="31"/>
  </r>
  <r>
    <x v="0"/>
    <x v="0"/>
    <s v=" Kazakhstan"/>
    <x v="2131"/>
    <x v="45"/>
    <s v="Retired"/>
    <x v="0"/>
    <x v="0"/>
    <x v="31"/>
  </r>
  <r>
    <x v="0"/>
    <x v="0"/>
    <s v=" Kazakhstan"/>
    <x v="2132"/>
    <x v="136"/>
    <s v="Retired"/>
    <x v="0"/>
    <x v="0"/>
    <x v="31"/>
  </r>
  <r>
    <x v="2"/>
    <x v="13"/>
    <s v=" French Guiana"/>
    <x v="2133"/>
    <x v="138"/>
    <s v="Retired"/>
    <x v="0"/>
    <x v="0"/>
    <x v="31"/>
  </r>
  <r>
    <x v="0"/>
    <x v="7"/>
    <s v=" Russia"/>
    <x v="2134"/>
    <x v="104"/>
    <s v="Retired"/>
    <x v="0"/>
    <x v="0"/>
    <x v="31"/>
  </r>
  <r>
    <x v="0"/>
    <x v="0"/>
    <s v=" Kazakhstan"/>
    <x v="2135"/>
    <x v="79"/>
    <s v="Retired"/>
    <x v="0"/>
    <x v="0"/>
    <x v="31"/>
  </r>
  <r>
    <x v="0"/>
    <x v="7"/>
    <s v=" Russia"/>
    <x v="2136"/>
    <x v="117"/>
    <s v="Retired"/>
    <x v="0"/>
    <x v="0"/>
    <x v="31"/>
  </r>
  <r>
    <x v="0"/>
    <x v="7"/>
    <s v=" Russia"/>
    <x v="2137"/>
    <x v="117"/>
    <s v="Retired"/>
    <x v="0"/>
    <x v="0"/>
    <x v="31"/>
  </r>
  <r>
    <x v="0"/>
    <x v="7"/>
    <s v=" Russia"/>
    <x v="2138"/>
    <x v="117"/>
    <s v="Retired"/>
    <x v="0"/>
    <x v="0"/>
    <x v="31"/>
  </r>
  <r>
    <x v="4"/>
    <x v="13"/>
    <s v=" French Guiana"/>
    <x v="2139"/>
    <x v="145"/>
    <s v="Retired"/>
    <x v="0"/>
    <x v="0"/>
    <x v="31"/>
  </r>
  <r>
    <x v="0"/>
    <x v="7"/>
    <s v=" Russia"/>
    <x v="2140"/>
    <x v="66"/>
    <s v="Retired"/>
    <x v="0"/>
    <x v="0"/>
    <x v="31"/>
  </r>
  <r>
    <x v="0"/>
    <x v="5"/>
    <s v=" Russia"/>
    <x v="2141"/>
    <x v="78"/>
    <s v="Retired"/>
    <x v="0"/>
    <x v="0"/>
    <x v="31"/>
  </r>
  <r>
    <x v="0"/>
    <x v="7"/>
    <s v=" Russia"/>
    <x v="2142"/>
    <x v="117"/>
    <s v="Retired"/>
    <x v="0"/>
    <x v="0"/>
    <x v="31"/>
  </r>
  <r>
    <x v="0"/>
    <x v="7"/>
    <s v=" Russia"/>
    <x v="2143"/>
    <x v="66"/>
    <s v="Retired"/>
    <x v="0"/>
    <x v="0"/>
    <x v="31"/>
  </r>
  <r>
    <x v="0"/>
    <x v="7"/>
    <s v=" Russia"/>
    <x v="2144"/>
    <x v="66"/>
    <s v="Retired"/>
    <x v="0"/>
    <x v="0"/>
    <x v="31"/>
  </r>
  <r>
    <x v="2"/>
    <x v="13"/>
    <s v=" French Guiana"/>
    <x v="2145"/>
    <x v="133"/>
    <s v="Retired"/>
    <x v="0"/>
    <x v="0"/>
    <x v="31"/>
  </r>
  <r>
    <x v="0"/>
    <x v="7"/>
    <s v=" Russia"/>
    <x v="2146"/>
    <x v="117"/>
    <s v="Retired"/>
    <x v="0"/>
    <x v="0"/>
    <x v="31"/>
  </r>
  <r>
    <x v="0"/>
    <x v="7"/>
    <s v=" Russia"/>
    <x v="2147"/>
    <x v="66"/>
    <s v="Retired"/>
    <x v="0"/>
    <x v="0"/>
    <x v="31"/>
  </r>
  <r>
    <x v="8"/>
    <x v="15"/>
    <s v=" India"/>
    <x v="2148"/>
    <x v="141"/>
    <s v="Retired"/>
    <x v="0"/>
    <x v="1"/>
    <x v="31"/>
  </r>
  <r>
    <x v="5"/>
    <x v="12"/>
    <s v=" China"/>
    <x v="2149"/>
    <x v="126"/>
    <s v="Active"/>
    <x v="5"/>
    <x v="0"/>
    <x v="31"/>
  </r>
  <r>
    <x v="0"/>
    <x v="7"/>
    <s v=" Russia"/>
    <x v="2150"/>
    <x v="96"/>
    <s v="Retired"/>
    <x v="0"/>
    <x v="0"/>
    <x v="31"/>
  </r>
  <r>
    <x v="1"/>
    <x v="1"/>
    <s v=" USA"/>
    <x v="2151"/>
    <x v="127"/>
    <s v="Retired"/>
    <x v="0"/>
    <x v="2"/>
    <x v="31"/>
  </r>
  <r>
    <x v="1"/>
    <x v="3"/>
    <s v=" USA"/>
    <x v="2152"/>
    <x v="146"/>
    <s v="Retired"/>
    <x v="7"/>
    <x v="0"/>
    <x v="31"/>
  </r>
  <r>
    <x v="5"/>
    <x v="17"/>
    <s v=" China"/>
    <x v="2153"/>
    <x v="147"/>
    <s v="Retired"/>
    <x v="0"/>
    <x v="0"/>
    <x v="31"/>
  </r>
  <r>
    <x v="2"/>
    <x v="13"/>
    <s v=" French Guiana"/>
    <x v="2154"/>
    <x v="133"/>
    <s v="Retired"/>
    <x v="0"/>
    <x v="0"/>
    <x v="31"/>
  </r>
  <r>
    <x v="6"/>
    <x v="14"/>
    <s v=" Japan"/>
    <x v="2155"/>
    <x v="143"/>
    <s v="Retired"/>
    <x v="0"/>
    <x v="0"/>
    <x v="31"/>
  </r>
  <r>
    <x v="9"/>
    <x v="18"/>
    <s v=" Israel"/>
    <x v="2156"/>
    <x v="148"/>
    <s v="Retired"/>
    <x v="0"/>
    <x v="0"/>
    <x v="31"/>
  </r>
  <r>
    <x v="1"/>
    <x v="3"/>
    <s v=" USA"/>
    <x v="2157"/>
    <x v="119"/>
    <s v="Retired"/>
    <x v="0"/>
    <x v="0"/>
    <x v="31"/>
  </r>
  <r>
    <x v="0"/>
    <x v="7"/>
    <s v=" Russia"/>
    <x v="2158"/>
    <x v="104"/>
    <s v="Retired"/>
    <x v="0"/>
    <x v="0"/>
    <x v="31"/>
  </r>
  <r>
    <x v="1"/>
    <x v="10"/>
    <s v=" USA"/>
    <x v="2158"/>
    <x v="134"/>
    <s v="Retired"/>
    <x v="4"/>
    <x v="0"/>
    <x v="31"/>
  </r>
  <r>
    <x v="0"/>
    <x v="7"/>
    <s v=" Russia"/>
    <x v="2159"/>
    <x v="96"/>
    <s v="Retired"/>
    <x v="0"/>
    <x v="0"/>
    <x v="31"/>
  </r>
  <r>
    <x v="0"/>
    <x v="7"/>
    <s v=" Russia"/>
    <x v="2160"/>
    <x v="117"/>
    <s v="Retired"/>
    <x v="0"/>
    <x v="0"/>
    <x v="31"/>
  </r>
  <r>
    <x v="0"/>
    <x v="7"/>
    <s v=" Russia"/>
    <x v="2161"/>
    <x v="96"/>
    <s v="Retired"/>
    <x v="0"/>
    <x v="0"/>
    <x v="31"/>
  </r>
  <r>
    <x v="2"/>
    <x v="13"/>
    <s v=" French Guiana"/>
    <x v="2162"/>
    <x v="138"/>
    <s v="Retired"/>
    <x v="0"/>
    <x v="0"/>
    <x v="31"/>
  </r>
  <r>
    <x v="1"/>
    <x v="3"/>
    <s v=" USA"/>
    <x v="2163"/>
    <x v="127"/>
    <s v="Retired"/>
    <x v="0"/>
    <x v="0"/>
    <x v="31"/>
  </r>
  <r>
    <x v="0"/>
    <x v="0"/>
    <s v=" Kazakhstan"/>
    <x v="2164"/>
    <x v="149"/>
    <s v="Retired"/>
    <x v="6"/>
    <x v="0"/>
    <x v="31"/>
  </r>
  <r>
    <x v="0"/>
    <x v="0"/>
    <s v=" Kazakhstan"/>
    <x v="2165"/>
    <x v="79"/>
    <s v="Retired"/>
    <x v="0"/>
    <x v="0"/>
    <x v="31"/>
  </r>
  <r>
    <x v="0"/>
    <x v="0"/>
    <s v=" Kazakhstan"/>
    <x v="2166"/>
    <x v="136"/>
    <s v="Retired"/>
    <x v="0"/>
    <x v="0"/>
    <x v="31"/>
  </r>
  <r>
    <x v="1"/>
    <x v="10"/>
    <s v=" USA"/>
    <x v="2167"/>
    <x v="137"/>
    <s v="Retired"/>
    <x v="4"/>
    <x v="0"/>
    <x v="31"/>
  </r>
  <r>
    <x v="2"/>
    <x v="13"/>
    <s v=" French Guiana"/>
    <x v="2168"/>
    <x v="145"/>
    <s v="Retired"/>
    <x v="0"/>
    <x v="0"/>
    <x v="31"/>
  </r>
  <r>
    <x v="5"/>
    <x v="16"/>
    <s v=" China"/>
    <x v="2169"/>
    <x v="131"/>
    <s v="Retired"/>
    <x v="0"/>
    <x v="0"/>
    <x v="31"/>
  </r>
  <r>
    <x v="0"/>
    <x v="7"/>
    <s v=" Russia"/>
    <x v="2169"/>
    <x v="104"/>
    <s v="Retired"/>
    <x v="0"/>
    <x v="0"/>
    <x v="31"/>
  </r>
  <r>
    <x v="0"/>
    <x v="7"/>
    <s v=" Russia"/>
    <x v="2170"/>
    <x v="117"/>
    <s v="Retired"/>
    <x v="0"/>
    <x v="0"/>
    <x v="31"/>
  </r>
  <r>
    <x v="0"/>
    <x v="7"/>
    <s v=" Russia"/>
    <x v="2171"/>
    <x v="104"/>
    <s v="Retired"/>
    <x v="0"/>
    <x v="0"/>
    <x v="31"/>
  </r>
  <r>
    <x v="2"/>
    <x v="13"/>
    <s v=" French Guiana"/>
    <x v="2172"/>
    <x v="138"/>
    <s v="Retired"/>
    <x v="0"/>
    <x v="0"/>
    <x v="32"/>
  </r>
  <r>
    <x v="0"/>
    <x v="7"/>
    <s v=" Russia"/>
    <x v="2173"/>
    <x v="117"/>
    <s v="Retired"/>
    <x v="0"/>
    <x v="0"/>
    <x v="32"/>
  </r>
  <r>
    <x v="0"/>
    <x v="7"/>
    <s v=" Russia"/>
    <x v="2174"/>
    <x v="96"/>
    <s v="Retired"/>
    <x v="0"/>
    <x v="0"/>
    <x v="32"/>
  </r>
  <r>
    <x v="1"/>
    <x v="1"/>
    <s v=" USA"/>
    <x v="2174"/>
    <x v="150"/>
    <s v="Retired"/>
    <x v="0"/>
    <x v="0"/>
    <x v="32"/>
  </r>
  <r>
    <x v="0"/>
    <x v="7"/>
    <s v=" Russia"/>
    <x v="2174"/>
    <x v="66"/>
    <s v="Retired"/>
    <x v="0"/>
    <x v="0"/>
    <x v="32"/>
  </r>
  <r>
    <x v="0"/>
    <x v="0"/>
    <s v=" Kazakhstan"/>
    <x v="2175"/>
    <x v="104"/>
    <s v="Retired"/>
    <x v="0"/>
    <x v="0"/>
    <x v="32"/>
  </r>
  <r>
    <x v="6"/>
    <x v="8"/>
    <s v=" Japan"/>
    <x v="2176"/>
    <x v="135"/>
    <s v="Retired"/>
    <x v="0"/>
    <x v="0"/>
    <x v="32"/>
  </r>
  <r>
    <x v="0"/>
    <x v="7"/>
    <s v=" Russia"/>
    <x v="2177"/>
    <x v="66"/>
    <s v="Retired"/>
    <x v="0"/>
    <x v="0"/>
    <x v="32"/>
  </r>
  <r>
    <x v="0"/>
    <x v="7"/>
    <s v=" Russia"/>
    <x v="2178"/>
    <x v="66"/>
    <s v="Retired"/>
    <x v="0"/>
    <x v="0"/>
    <x v="32"/>
  </r>
  <r>
    <x v="0"/>
    <x v="7"/>
    <s v=" Russia"/>
    <x v="2179"/>
    <x v="117"/>
    <s v="Retired"/>
    <x v="0"/>
    <x v="0"/>
    <x v="32"/>
  </r>
  <r>
    <x v="2"/>
    <x v="13"/>
    <s v=" French Guiana"/>
    <x v="2180"/>
    <x v="145"/>
    <s v="Retired"/>
    <x v="0"/>
    <x v="0"/>
    <x v="32"/>
  </r>
  <r>
    <x v="1"/>
    <x v="10"/>
    <s v=" USA"/>
    <x v="2181"/>
    <x v="134"/>
    <s v="Retired"/>
    <x v="4"/>
    <x v="0"/>
    <x v="32"/>
  </r>
  <r>
    <x v="0"/>
    <x v="7"/>
    <s v=" Russia"/>
    <x v="2182"/>
    <x v="66"/>
    <s v="Retired"/>
    <x v="0"/>
    <x v="0"/>
    <x v="32"/>
  </r>
  <r>
    <x v="7"/>
    <x v="1"/>
    <s v=" USA"/>
    <x v="2182"/>
    <x v="151"/>
    <s v="Retired"/>
    <x v="0"/>
    <x v="0"/>
    <x v="32"/>
  </r>
  <r>
    <x v="2"/>
    <x v="13"/>
    <s v=" French Guiana"/>
    <x v="2183"/>
    <x v="138"/>
    <s v="Retired"/>
    <x v="0"/>
    <x v="0"/>
    <x v="32"/>
  </r>
  <r>
    <x v="0"/>
    <x v="7"/>
    <s v=" Russia"/>
    <x v="2184"/>
    <x v="66"/>
    <s v="Retired"/>
    <x v="0"/>
    <x v="0"/>
    <x v="32"/>
  </r>
  <r>
    <x v="1"/>
    <x v="10"/>
    <s v=" USA"/>
    <x v="2185"/>
    <x v="137"/>
    <s v="Retired"/>
    <x v="4"/>
    <x v="0"/>
    <x v="32"/>
  </r>
  <r>
    <x v="1"/>
    <x v="1"/>
    <s v=" USA"/>
    <x v="2186"/>
    <x v="127"/>
    <s v="Retired"/>
    <x v="0"/>
    <x v="0"/>
    <x v="32"/>
  </r>
  <r>
    <x v="8"/>
    <x v="15"/>
    <s v=" India"/>
    <x v="2187"/>
    <x v="141"/>
    <s v="Retired"/>
    <x v="0"/>
    <x v="2"/>
    <x v="32"/>
  </r>
  <r>
    <x v="2"/>
    <x v="13"/>
    <s v=" French Guiana"/>
    <x v="2188"/>
    <x v="152"/>
    <s v="Retired"/>
    <x v="0"/>
    <x v="0"/>
    <x v="32"/>
  </r>
  <r>
    <x v="0"/>
    <x v="7"/>
    <s v=" Russia"/>
    <x v="2189"/>
    <x v="66"/>
    <s v="Retired"/>
    <x v="0"/>
    <x v="0"/>
    <x v="32"/>
  </r>
  <r>
    <x v="0"/>
    <x v="7"/>
    <s v=" Russia"/>
    <x v="2190"/>
    <x v="104"/>
    <s v="Retired"/>
    <x v="0"/>
    <x v="0"/>
    <x v="32"/>
  </r>
  <r>
    <x v="0"/>
    <x v="7"/>
    <s v=" Russia"/>
    <x v="2191"/>
    <x v="117"/>
    <s v="Retired"/>
    <x v="0"/>
    <x v="1"/>
    <x v="32"/>
  </r>
  <r>
    <x v="1"/>
    <x v="1"/>
    <s v=" USA"/>
    <x v="2192"/>
    <x v="150"/>
    <s v="Retired"/>
    <x v="0"/>
    <x v="0"/>
    <x v="32"/>
  </r>
  <r>
    <x v="0"/>
    <x v="7"/>
    <s v=" Russia"/>
    <x v="2193"/>
    <x v="66"/>
    <s v="Retired"/>
    <x v="0"/>
    <x v="0"/>
    <x v="32"/>
  </r>
  <r>
    <x v="1"/>
    <x v="1"/>
    <s v=" USA"/>
    <x v="2193"/>
    <x v="153"/>
    <s v="Retired"/>
    <x v="0"/>
    <x v="0"/>
    <x v="32"/>
  </r>
  <r>
    <x v="0"/>
    <x v="7"/>
    <s v=" Russia"/>
    <x v="2194"/>
    <x v="66"/>
    <s v="Retired"/>
    <x v="0"/>
    <x v="0"/>
    <x v="32"/>
  </r>
  <r>
    <x v="2"/>
    <x v="13"/>
    <s v=" French Guiana"/>
    <x v="2195"/>
    <x v="133"/>
    <s v="Retired"/>
    <x v="0"/>
    <x v="0"/>
    <x v="32"/>
  </r>
  <r>
    <x v="0"/>
    <x v="0"/>
    <s v=" Kazakhstan"/>
    <x v="2196"/>
    <x v="79"/>
    <s v="Retired"/>
    <x v="0"/>
    <x v="0"/>
    <x v="32"/>
  </r>
  <r>
    <x v="0"/>
    <x v="7"/>
    <s v=" Russia"/>
    <x v="2197"/>
    <x v="66"/>
    <s v="Retired"/>
    <x v="0"/>
    <x v="0"/>
    <x v="32"/>
  </r>
  <r>
    <x v="1"/>
    <x v="10"/>
    <s v=" USA"/>
    <x v="2198"/>
    <x v="125"/>
    <s v="Retired"/>
    <x v="4"/>
    <x v="0"/>
    <x v="32"/>
  </r>
  <r>
    <x v="2"/>
    <x v="13"/>
    <s v=" French Guiana"/>
    <x v="2198"/>
    <x v="145"/>
    <s v="Retired"/>
    <x v="0"/>
    <x v="0"/>
    <x v="32"/>
  </r>
  <r>
    <x v="1"/>
    <x v="1"/>
    <s v=" USA"/>
    <x v="2199"/>
    <x v="150"/>
    <s v="Retired"/>
    <x v="0"/>
    <x v="0"/>
    <x v="32"/>
  </r>
  <r>
    <x v="1"/>
    <x v="1"/>
    <s v=" USA"/>
    <x v="2200"/>
    <x v="150"/>
    <s v="Retired"/>
    <x v="0"/>
    <x v="0"/>
    <x v="32"/>
  </r>
  <r>
    <x v="0"/>
    <x v="7"/>
    <s v=" Russia"/>
    <x v="2201"/>
    <x v="117"/>
    <s v="Retired"/>
    <x v="0"/>
    <x v="0"/>
    <x v="32"/>
  </r>
  <r>
    <x v="1"/>
    <x v="1"/>
    <s v=" USA"/>
    <x v="2202"/>
    <x v="127"/>
    <s v="Retired"/>
    <x v="0"/>
    <x v="0"/>
    <x v="32"/>
  </r>
  <r>
    <x v="6"/>
    <x v="14"/>
    <s v=" Japan"/>
    <x v="2203"/>
    <x v="154"/>
    <s v="Retired"/>
    <x v="0"/>
    <x v="0"/>
    <x v="32"/>
  </r>
  <r>
    <x v="1"/>
    <x v="3"/>
    <s v=" USA"/>
    <x v="2204"/>
    <x v="146"/>
    <s v="Retired"/>
    <x v="7"/>
    <x v="0"/>
    <x v="32"/>
  </r>
  <r>
    <x v="0"/>
    <x v="7"/>
    <s v=" Russia"/>
    <x v="2205"/>
    <x v="117"/>
    <s v="Retired"/>
    <x v="0"/>
    <x v="0"/>
    <x v="32"/>
  </r>
  <r>
    <x v="1"/>
    <x v="1"/>
    <s v=" USA"/>
    <x v="2206"/>
    <x v="132"/>
    <s v="Retired"/>
    <x v="0"/>
    <x v="0"/>
    <x v="32"/>
  </r>
  <r>
    <x v="0"/>
    <x v="7"/>
    <s v=" Russia"/>
    <x v="2207"/>
    <x v="104"/>
    <s v="Retired"/>
    <x v="0"/>
    <x v="0"/>
    <x v="32"/>
  </r>
  <r>
    <x v="0"/>
    <x v="0"/>
    <s v=" Kazakhstan"/>
    <x v="2207"/>
    <x v="79"/>
    <s v="Retired"/>
    <x v="0"/>
    <x v="0"/>
    <x v="32"/>
  </r>
  <r>
    <x v="0"/>
    <x v="7"/>
    <s v=" Russia"/>
    <x v="2208"/>
    <x v="117"/>
    <s v="Retired"/>
    <x v="0"/>
    <x v="0"/>
    <x v="32"/>
  </r>
  <r>
    <x v="1"/>
    <x v="10"/>
    <s v=" USA"/>
    <x v="2209"/>
    <x v="137"/>
    <s v="Retired"/>
    <x v="4"/>
    <x v="0"/>
    <x v="32"/>
  </r>
  <r>
    <x v="0"/>
    <x v="7"/>
    <s v=" Russia"/>
    <x v="2210"/>
    <x v="117"/>
    <s v="Retired"/>
    <x v="0"/>
    <x v="0"/>
    <x v="32"/>
  </r>
  <r>
    <x v="2"/>
    <x v="13"/>
    <s v=" French Guiana"/>
    <x v="2211"/>
    <x v="152"/>
    <s v="Retired"/>
    <x v="0"/>
    <x v="0"/>
    <x v="32"/>
  </r>
  <r>
    <x v="1"/>
    <x v="10"/>
    <s v=" USA"/>
    <x v="2212"/>
    <x v="134"/>
    <s v="Retired"/>
    <x v="4"/>
    <x v="0"/>
    <x v="32"/>
  </r>
  <r>
    <x v="0"/>
    <x v="7"/>
    <s v=" Russia"/>
    <x v="2212"/>
    <x v="96"/>
    <s v="Retired"/>
    <x v="0"/>
    <x v="0"/>
    <x v="32"/>
  </r>
  <r>
    <x v="0"/>
    <x v="0"/>
    <s v=" Kazakhstan"/>
    <x v="2213"/>
    <x v="79"/>
    <s v="Retired"/>
    <x v="0"/>
    <x v="0"/>
    <x v="32"/>
  </r>
  <r>
    <x v="0"/>
    <x v="7"/>
    <s v=" Russia"/>
    <x v="2214"/>
    <x v="104"/>
    <s v="Retired"/>
    <x v="0"/>
    <x v="0"/>
    <x v="32"/>
  </r>
  <r>
    <x v="1"/>
    <x v="1"/>
    <s v=" USA"/>
    <x v="2215"/>
    <x v="150"/>
    <s v="Retired"/>
    <x v="0"/>
    <x v="0"/>
    <x v="32"/>
  </r>
  <r>
    <x v="0"/>
    <x v="7"/>
    <s v=" Russia"/>
    <x v="2216"/>
    <x v="117"/>
    <s v="Retired"/>
    <x v="0"/>
    <x v="0"/>
    <x v="32"/>
  </r>
  <r>
    <x v="1"/>
    <x v="1"/>
    <s v=" USA"/>
    <x v="2217"/>
    <x v="155"/>
    <s v="Retired"/>
    <x v="8"/>
    <x v="0"/>
    <x v="33"/>
  </r>
  <r>
    <x v="1"/>
    <x v="10"/>
    <s v=" USA"/>
    <x v="2218"/>
    <x v="125"/>
    <s v="Retired"/>
    <x v="4"/>
    <x v="0"/>
    <x v="33"/>
  </r>
  <r>
    <x v="0"/>
    <x v="7"/>
    <s v=" Russia"/>
    <x v="2219"/>
    <x v="66"/>
    <s v="Retired"/>
    <x v="0"/>
    <x v="0"/>
    <x v="33"/>
  </r>
  <r>
    <x v="2"/>
    <x v="13"/>
    <s v=" French Guiana"/>
    <x v="2220"/>
    <x v="156"/>
    <s v="Retired"/>
    <x v="0"/>
    <x v="0"/>
    <x v="33"/>
  </r>
  <r>
    <x v="0"/>
    <x v="7"/>
    <s v=" Russia"/>
    <x v="2221"/>
    <x v="104"/>
    <s v="Retired"/>
    <x v="0"/>
    <x v="0"/>
    <x v="33"/>
  </r>
  <r>
    <x v="6"/>
    <x v="8"/>
    <s v=" Japan"/>
    <x v="2222"/>
    <x v="135"/>
    <s v="Retired"/>
    <x v="0"/>
    <x v="0"/>
    <x v="33"/>
  </r>
  <r>
    <x v="1"/>
    <x v="1"/>
    <s v=" USA"/>
    <x v="2222"/>
    <x v="150"/>
    <s v="Retired"/>
    <x v="0"/>
    <x v="0"/>
    <x v="33"/>
  </r>
  <r>
    <x v="0"/>
    <x v="7"/>
    <s v=" Russia"/>
    <x v="2223"/>
    <x v="117"/>
    <s v="Retired"/>
    <x v="0"/>
    <x v="0"/>
    <x v="33"/>
  </r>
  <r>
    <x v="1"/>
    <x v="1"/>
    <s v=" USA"/>
    <x v="2223"/>
    <x v="150"/>
    <s v="Retired"/>
    <x v="0"/>
    <x v="0"/>
    <x v="33"/>
  </r>
  <r>
    <x v="5"/>
    <x v="16"/>
    <s v=" China"/>
    <x v="2224"/>
    <x v="131"/>
    <s v="Retired"/>
    <x v="0"/>
    <x v="0"/>
    <x v="33"/>
  </r>
  <r>
    <x v="0"/>
    <x v="7"/>
    <s v=" Russia"/>
    <x v="2225"/>
    <x v="66"/>
    <s v="Retired"/>
    <x v="0"/>
    <x v="0"/>
    <x v="33"/>
  </r>
  <r>
    <x v="6"/>
    <x v="14"/>
    <s v=" Japan"/>
    <x v="2226"/>
    <x v="139"/>
    <s v="Retired"/>
    <x v="0"/>
    <x v="0"/>
    <x v="33"/>
  </r>
  <r>
    <x v="6"/>
    <x v="14"/>
    <s v=" Japan"/>
    <x v="2226"/>
    <x v="139"/>
    <s v="Retired"/>
    <x v="0"/>
    <x v="0"/>
    <x v="33"/>
  </r>
  <r>
    <x v="1"/>
    <x v="1"/>
    <s v=" USA"/>
    <x v="2227"/>
    <x v="157"/>
    <s v="Retired"/>
    <x v="0"/>
    <x v="0"/>
    <x v="33"/>
  </r>
  <r>
    <x v="2"/>
    <x v="13"/>
    <s v=" French Guiana"/>
    <x v="2228"/>
    <x v="152"/>
    <s v="Retired"/>
    <x v="0"/>
    <x v="1"/>
    <x v="33"/>
  </r>
  <r>
    <x v="0"/>
    <x v="7"/>
    <s v=" Russia"/>
    <x v="2229"/>
    <x v="66"/>
    <s v="Retired"/>
    <x v="0"/>
    <x v="0"/>
    <x v="33"/>
  </r>
  <r>
    <x v="0"/>
    <x v="7"/>
    <s v=" Russia"/>
    <x v="2230"/>
    <x v="117"/>
    <s v="Retired"/>
    <x v="0"/>
    <x v="0"/>
    <x v="33"/>
  </r>
  <r>
    <x v="1"/>
    <x v="10"/>
    <s v=" USA"/>
    <x v="2230"/>
    <x v="137"/>
    <s v="Retired"/>
    <x v="4"/>
    <x v="0"/>
    <x v="33"/>
  </r>
  <r>
    <x v="1"/>
    <x v="1"/>
    <s v=" USA"/>
    <x v="2231"/>
    <x v="155"/>
    <s v="Retired"/>
    <x v="8"/>
    <x v="1"/>
    <x v="33"/>
  </r>
  <r>
    <x v="0"/>
    <x v="0"/>
    <s v=" Kazakhstan"/>
    <x v="2231"/>
    <x v="79"/>
    <s v="Retired"/>
    <x v="0"/>
    <x v="0"/>
    <x v="33"/>
  </r>
  <r>
    <x v="0"/>
    <x v="7"/>
    <s v=" Russia"/>
    <x v="2232"/>
    <x v="66"/>
    <s v="Retired"/>
    <x v="0"/>
    <x v="0"/>
    <x v="33"/>
  </r>
  <r>
    <x v="1"/>
    <x v="1"/>
    <s v=" USA"/>
    <x v="2233"/>
    <x v="150"/>
    <s v="Retired"/>
    <x v="0"/>
    <x v="0"/>
    <x v="33"/>
  </r>
  <r>
    <x v="0"/>
    <x v="7"/>
    <s v=" Russia"/>
    <x v="2234"/>
    <x v="96"/>
    <s v="Retired"/>
    <x v="0"/>
    <x v="0"/>
    <x v="33"/>
  </r>
  <r>
    <x v="9"/>
    <x v="18"/>
    <s v=" Israel"/>
    <x v="2235"/>
    <x v="148"/>
    <s v="Retired"/>
    <x v="0"/>
    <x v="0"/>
    <x v="33"/>
  </r>
  <r>
    <x v="1"/>
    <x v="19"/>
    <s v=" USA"/>
    <x v="2236"/>
    <x v="158"/>
    <s v="Retired"/>
    <x v="9"/>
    <x v="0"/>
    <x v="33"/>
  </r>
  <r>
    <x v="0"/>
    <x v="7"/>
    <s v=" Russia"/>
    <x v="2237"/>
    <x v="66"/>
    <s v="Retired"/>
    <x v="0"/>
    <x v="0"/>
    <x v="33"/>
  </r>
  <r>
    <x v="5"/>
    <x v="16"/>
    <s v=" China"/>
    <x v="2238"/>
    <x v="131"/>
    <s v="Retired"/>
    <x v="0"/>
    <x v="0"/>
    <x v="33"/>
  </r>
  <r>
    <x v="1"/>
    <x v="3"/>
    <s v=" USA"/>
    <x v="2239"/>
    <x v="159"/>
    <s v="Retired"/>
    <x v="0"/>
    <x v="0"/>
    <x v="33"/>
  </r>
  <r>
    <x v="1"/>
    <x v="1"/>
    <s v=" USA"/>
    <x v="2240"/>
    <x v="160"/>
    <s v="Retired"/>
    <x v="0"/>
    <x v="0"/>
    <x v="33"/>
  </r>
  <r>
    <x v="0"/>
    <x v="7"/>
    <s v=" Russia"/>
    <x v="2241"/>
    <x v="66"/>
    <s v="Retired"/>
    <x v="0"/>
    <x v="0"/>
    <x v="33"/>
  </r>
  <r>
    <x v="1"/>
    <x v="10"/>
    <s v=" USA"/>
    <x v="2242"/>
    <x v="134"/>
    <s v="Retired"/>
    <x v="4"/>
    <x v="0"/>
    <x v="33"/>
  </r>
  <r>
    <x v="0"/>
    <x v="7"/>
    <s v=" Russia"/>
    <x v="2243"/>
    <x v="66"/>
    <s v="Retired"/>
    <x v="0"/>
    <x v="0"/>
    <x v="33"/>
  </r>
  <r>
    <x v="0"/>
    <x v="7"/>
    <s v=" Russia"/>
    <x v="2244"/>
    <x v="104"/>
    <s v="Retired"/>
    <x v="0"/>
    <x v="0"/>
    <x v="33"/>
  </r>
  <r>
    <x v="0"/>
    <x v="7"/>
    <s v=" Russia"/>
    <x v="2245"/>
    <x v="96"/>
    <s v="Retired"/>
    <x v="0"/>
    <x v="0"/>
    <x v="33"/>
  </r>
  <r>
    <x v="0"/>
    <x v="0"/>
    <s v=" Kazakhstan"/>
    <x v="2246"/>
    <x v="136"/>
    <s v="Retired"/>
    <x v="0"/>
    <x v="0"/>
    <x v="33"/>
  </r>
  <r>
    <x v="1"/>
    <x v="1"/>
    <s v=" USA"/>
    <x v="2247"/>
    <x v="161"/>
    <s v="Retired"/>
    <x v="0"/>
    <x v="0"/>
    <x v="33"/>
  </r>
  <r>
    <x v="1"/>
    <x v="1"/>
    <s v=" USA"/>
    <x v="2248"/>
    <x v="162"/>
    <s v="Retired"/>
    <x v="0"/>
    <x v="0"/>
    <x v="33"/>
  </r>
  <r>
    <x v="1"/>
    <x v="1"/>
    <s v=" USA"/>
    <x v="2249"/>
    <x v="163"/>
    <s v="Retired"/>
    <x v="0"/>
    <x v="0"/>
    <x v="33"/>
  </r>
  <r>
    <x v="0"/>
    <x v="7"/>
    <s v=" Russia"/>
    <x v="2250"/>
    <x v="104"/>
    <s v="Retired"/>
    <x v="0"/>
    <x v="0"/>
    <x v="33"/>
  </r>
  <r>
    <x v="0"/>
    <x v="7"/>
    <s v=" Russia"/>
    <x v="2251"/>
    <x v="96"/>
    <s v="Retired"/>
    <x v="0"/>
    <x v="2"/>
    <x v="33"/>
  </r>
  <r>
    <x v="1"/>
    <x v="1"/>
    <s v=" USA"/>
    <x v="2252"/>
    <x v="155"/>
    <s v="Retired"/>
    <x v="8"/>
    <x v="0"/>
    <x v="33"/>
  </r>
  <r>
    <x v="0"/>
    <x v="7"/>
    <s v=" Russia"/>
    <x v="2253"/>
    <x v="117"/>
    <s v="Retired"/>
    <x v="0"/>
    <x v="0"/>
    <x v="33"/>
  </r>
  <r>
    <x v="5"/>
    <x v="16"/>
    <s v=" China"/>
    <x v="2254"/>
    <x v="164"/>
    <s v="Retired"/>
    <x v="0"/>
    <x v="0"/>
    <x v="33"/>
  </r>
  <r>
    <x v="2"/>
    <x v="13"/>
    <s v=" French Guiana"/>
    <x v="2255"/>
    <x v="152"/>
    <s v="Retired"/>
    <x v="0"/>
    <x v="0"/>
    <x v="33"/>
  </r>
  <r>
    <x v="0"/>
    <x v="7"/>
    <s v=" Russia"/>
    <x v="2256"/>
    <x v="96"/>
    <s v="Retired"/>
    <x v="0"/>
    <x v="0"/>
    <x v="33"/>
  </r>
  <r>
    <x v="1"/>
    <x v="1"/>
    <s v=" USA"/>
    <x v="2256"/>
    <x v="165"/>
    <s v="Retired"/>
    <x v="0"/>
    <x v="0"/>
    <x v="33"/>
  </r>
  <r>
    <x v="0"/>
    <x v="7"/>
    <s v=" Russia"/>
    <x v="2257"/>
    <x v="117"/>
    <s v="Retired"/>
    <x v="0"/>
    <x v="0"/>
    <x v="33"/>
  </r>
  <r>
    <x v="0"/>
    <x v="7"/>
    <s v=" Russia"/>
    <x v="2258"/>
    <x v="117"/>
    <s v="Retired"/>
    <x v="0"/>
    <x v="0"/>
    <x v="33"/>
  </r>
  <r>
    <x v="0"/>
    <x v="7"/>
    <s v=" Russia"/>
    <x v="2259"/>
    <x v="104"/>
    <s v="Retired"/>
    <x v="0"/>
    <x v="0"/>
    <x v="33"/>
  </r>
  <r>
    <x v="0"/>
    <x v="0"/>
    <s v=" Kazakhstan"/>
    <x v="2260"/>
    <x v="79"/>
    <s v="Retired"/>
    <x v="0"/>
    <x v="0"/>
    <x v="33"/>
  </r>
  <r>
    <x v="0"/>
    <x v="7"/>
    <s v=" Russia"/>
    <x v="2261"/>
    <x v="96"/>
    <s v="Retired"/>
    <x v="0"/>
    <x v="0"/>
    <x v="33"/>
  </r>
  <r>
    <x v="6"/>
    <x v="14"/>
    <s v=" Japan"/>
    <x v="2261"/>
    <x v="143"/>
    <s v="Retired"/>
    <x v="0"/>
    <x v="0"/>
    <x v="33"/>
  </r>
  <r>
    <x v="6"/>
    <x v="14"/>
    <s v=" Japan"/>
    <x v="2261"/>
    <x v="139"/>
    <s v="Retired"/>
    <x v="0"/>
    <x v="0"/>
    <x v="33"/>
  </r>
  <r>
    <x v="0"/>
    <x v="7"/>
    <s v=" Russia"/>
    <x v="2261"/>
    <x v="66"/>
    <s v="Retired"/>
    <x v="0"/>
    <x v="0"/>
    <x v="33"/>
  </r>
  <r>
    <x v="2"/>
    <x v="13"/>
    <s v=" French Guiana"/>
    <x v="2262"/>
    <x v="152"/>
    <s v="Retired"/>
    <x v="0"/>
    <x v="0"/>
    <x v="33"/>
  </r>
  <r>
    <x v="5"/>
    <x v="17"/>
    <s v=" China"/>
    <x v="2263"/>
    <x v="147"/>
    <s v="Retired"/>
    <x v="0"/>
    <x v="0"/>
    <x v="33"/>
  </r>
  <r>
    <x v="0"/>
    <x v="7"/>
    <s v=" Russia"/>
    <x v="2264"/>
    <x v="66"/>
    <s v="Retired"/>
    <x v="0"/>
    <x v="0"/>
    <x v="33"/>
  </r>
  <r>
    <x v="0"/>
    <x v="7"/>
    <s v=" Russia"/>
    <x v="2265"/>
    <x v="104"/>
    <s v="Retired"/>
    <x v="0"/>
    <x v="0"/>
    <x v="33"/>
  </r>
  <r>
    <x v="0"/>
    <x v="7"/>
    <s v=" Russia"/>
    <x v="2266"/>
    <x v="117"/>
    <s v="Retired"/>
    <x v="0"/>
    <x v="0"/>
    <x v="33"/>
  </r>
  <r>
    <x v="1"/>
    <x v="1"/>
    <s v=" USA"/>
    <x v="2267"/>
    <x v="150"/>
    <s v="Retired"/>
    <x v="0"/>
    <x v="0"/>
    <x v="33"/>
  </r>
  <r>
    <x v="0"/>
    <x v="0"/>
    <s v=" Kazakhstan"/>
    <x v="2268"/>
    <x v="136"/>
    <s v="Retired"/>
    <x v="0"/>
    <x v="1"/>
    <x v="33"/>
  </r>
  <r>
    <x v="5"/>
    <x v="12"/>
    <s v=" China"/>
    <x v="2269"/>
    <x v="126"/>
    <s v="Active"/>
    <x v="5"/>
    <x v="0"/>
    <x v="33"/>
  </r>
  <r>
    <x v="1"/>
    <x v="10"/>
    <s v=" USA"/>
    <x v="2270"/>
    <x v="134"/>
    <s v="Retired"/>
    <x v="4"/>
    <x v="0"/>
    <x v="33"/>
  </r>
  <r>
    <x v="2"/>
    <x v="13"/>
    <s v=" French Guiana"/>
    <x v="2271"/>
    <x v="152"/>
    <s v="Retired"/>
    <x v="0"/>
    <x v="0"/>
    <x v="33"/>
  </r>
  <r>
    <x v="1"/>
    <x v="1"/>
    <s v=" USA"/>
    <x v="2272"/>
    <x v="150"/>
    <s v="Retired"/>
    <x v="0"/>
    <x v="0"/>
    <x v="33"/>
  </r>
  <r>
    <x v="1"/>
    <x v="1"/>
    <s v=" USA"/>
    <x v="2273"/>
    <x v="150"/>
    <s v="Retired"/>
    <x v="0"/>
    <x v="0"/>
    <x v="33"/>
  </r>
  <r>
    <x v="1"/>
    <x v="1"/>
    <s v=" USA"/>
    <x v="2274"/>
    <x v="153"/>
    <s v="Retired"/>
    <x v="0"/>
    <x v="0"/>
    <x v="33"/>
  </r>
  <r>
    <x v="0"/>
    <x v="0"/>
    <s v=" Kazakhstan"/>
    <x v="2275"/>
    <x v="79"/>
    <s v="Retired"/>
    <x v="0"/>
    <x v="0"/>
    <x v="33"/>
  </r>
  <r>
    <x v="1"/>
    <x v="10"/>
    <s v=" USA"/>
    <x v="2276"/>
    <x v="137"/>
    <s v="Retired"/>
    <x v="4"/>
    <x v="0"/>
    <x v="33"/>
  </r>
  <r>
    <x v="0"/>
    <x v="7"/>
    <s v=" Russia"/>
    <x v="2277"/>
    <x v="96"/>
    <s v="Retired"/>
    <x v="0"/>
    <x v="0"/>
    <x v="33"/>
  </r>
  <r>
    <x v="2"/>
    <x v="13"/>
    <s v=" French Guiana"/>
    <x v="2277"/>
    <x v="166"/>
    <s v="Retired"/>
    <x v="0"/>
    <x v="0"/>
    <x v="33"/>
  </r>
  <r>
    <x v="0"/>
    <x v="0"/>
    <s v=" Kazakhstan"/>
    <x v="2277"/>
    <x v="167"/>
    <s v="Retired"/>
    <x v="0"/>
    <x v="0"/>
    <x v="33"/>
  </r>
  <r>
    <x v="0"/>
    <x v="7"/>
    <s v=" Russia"/>
    <x v="2278"/>
    <x v="104"/>
    <s v="Retired"/>
    <x v="0"/>
    <x v="0"/>
    <x v="33"/>
  </r>
  <r>
    <x v="1"/>
    <x v="1"/>
    <s v=" USA"/>
    <x v="2279"/>
    <x v="168"/>
    <s v="Retired"/>
    <x v="0"/>
    <x v="0"/>
    <x v="33"/>
  </r>
  <r>
    <x v="0"/>
    <x v="7"/>
    <s v=" Russia"/>
    <x v="2280"/>
    <x v="117"/>
    <s v="Retired"/>
    <x v="0"/>
    <x v="0"/>
    <x v="33"/>
  </r>
  <r>
    <x v="1"/>
    <x v="3"/>
    <s v=" USA"/>
    <x v="2281"/>
    <x v="119"/>
    <s v="Retired"/>
    <x v="0"/>
    <x v="0"/>
    <x v="33"/>
  </r>
  <r>
    <x v="1"/>
    <x v="10"/>
    <s v=" USA"/>
    <x v="2282"/>
    <x v="125"/>
    <s v="Retired"/>
    <x v="4"/>
    <x v="0"/>
    <x v="33"/>
  </r>
  <r>
    <x v="0"/>
    <x v="0"/>
    <s v=" Kazakhstan"/>
    <x v="2283"/>
    <x v="79"/>
    <s v="Retired"/>
    <x v="0"/>
    <x v="0"/>
    <x v="33"/>
  </r>
  <r>
    <x v="0"/>
    <x v="7"/>
    <s v=" Russia"/>
    <x v="2284"/>
    <x v="66"/>
    <s v="Retired"/>
    <x v="0"/>
    <x v="0"/>
    <x v="33"/>
  </r>
  <r>
    <x v="0"/>
    <x v="7"/>
    <s v=" Russia"/>
    <x v="2285"/>
    <x v="117"/>
    <s v="Retired"/>
    <x v="0"/>
    <x v="0"/>
    <x v="33"/>
  </r>
  <r>
    <x v="1"/>
    <x v="1"/>
    <s v=" USA"/>
    <x v="2286"/>
    <x v="168"/>
    <s v="Retired"/>
    <x v="0"/>
    <x v="0"/>
    <x v="34"/>
  </r>
  <r>
    <x v="2"/>
    <x v="13"/>
    <s v=" French Guiana"/>
    <x v="2287"/>
    <x v="152"/>
    <s v="Retired"/>
    <x v="0"/>
    <x v="0"/>
    <x v="34"/>
  </r>
  <r>
    <x v="0"/>
    <x v="0"/>
    <s v=" Kazakhstan"/>
    <x v="2288"/>
    <x v="79"/>
    <s v="Retired"/>
    <x v="0"/>
    <x v="0"/>
    <x v="34"/>
  </r>
  <r>
    <x v="0"/>
    <x v="7"/>
    <s v=" Russia"/>
    <x v="2289"/>
    <x v="66"/>
    <s v="Retired"/>
    <x v="0"/>
    <x v="0"/>
    <x v="34"/>
  </r>
  <r>
    <x v="0"/>
    <x v="7"/>
    <s v=" Russia"/>
    <x v="2290"/>
    <x v="66"/>
    <s v="Retired"/>
    <x v="0"/>
    <x v="0"/>
    <x v="34"/>
  </r>
  <r>
    <x v="0"/>
    <x v="7"/>
    <s v=" Russia"/>
    <x v="2291"/>
    <x v="66"/>
    <s v="Retired"/>
    <x v="0"/>
    <x v="0"/>
    <x v="34"/>
  </r>
  <r>
    <x v="0"/>
    <x v="7"/>
    <s v=" Russia"/>
    <x v="2292"/>
    <x v="104"/>
    <s v="Retired"/>
    <x v="0"/>
    <x v="0"/>
    <x v="34"/>
  </r>
  <r>
    <x v="0"/>
    <x v="7"/>
    <s v=" Russia"/>
    <x v="2293"/>
    <x v="66"/>
    <s v="Retired"/>
    <x v="0"/>
    <x v="0"/>
    <x v="34"/>
  </r>
  <r>
    <x v="2"/>
    <x v="13"/>
    <s v=" French Guiana"/>
    <x v="2294"/>
    <x v="145"/>
    <s v="Retired"/>
    <x v="0"/>
    <x v="0"/>
    <x v="34"/>
  </r>
  <r>
    <x v="1"/>
    <x v="3"/>
    <s v=" USA"/>
    <x v="2295"/>
    <x v="169"/>
    <s v="Retired"/>
    <x v="0"/>
    <x v="0"/>
    <x v="34"/>
  </r>
  <r>
    <x v="1"/>
    <x v="1"/>
    <s v=" USA"/>
    <x v="2295"/>
    <x v="150"/>
    <s v="Retired"/>
    <x v="0"/>
    <x v="0"/>
    <x v="34"/>
  </r>
  <r>
    <x v="0"/>
    <x v="7"/>
    <s v=" Russia"/>
    <x v="2296"/>
    <x v="66"/>
    <s v="Retired"/>
    <x v="0"/>
    <x v="0"/>
    <x v="34"/>
  </r>
  <r>
    <x v="0"/>
    <x v="7"/>
    <s v=" Russia"/>
    <x v="2297"/>
    <x v="66"/>
    <s v="Retired"/>
    <x v="0"/>
    <x v="0"/>
    <x v="34"/>
  </r>
  <r>
    <x v="0"/>
    <x v="7"/>
    <s v=" Russia"/>
    <x v="2298"/>
    <x v="104"/>
    <s v="Retired"/>
    <x v="0"/>
    <x v="0"/>
    <x v="34"/>
  </r>
  <r>
    <x v="2"/>
    <x v="13"/>
    <s v=" French Guiana"/>
    <x v="2299"/>
    <x v="170"/>
    <s v="Retired"/>
    <x v="0"/>
    <x v="0"/>
    <x v="34"/>
  </r>
  <r>
    <x v="1"/>
    <x v="10"/>
    <s v=" USA"/>
    <x v="2300"/>
    <x v="137"/>
    <s v="Retired"/>
    <x v="4"/>
    <x v="0"/>
    <x v="34"/>
  </r>
  <r>
    <x v="1"/>
    <x v="1"/>
    <s v=" USA"/>
    <x v="2301"/>
    <x v="168"/>
    <s v="Retired"/>
    <x v="0"/>
    <x v="0"/>
    <x v="34"/>
  </r>
  <r>
    <x v="0"/>
    <x v="7"/>
    <s v=" Russia"/>
    <x v="2302"/>
    <x v="66"/>
    <s v="Retired"/>
    <x v="0"/>
    <x v="0"/>
    <x v="34"/>
  </r>
  <r>
    <x v="1"/>
    <x v="1"/>
    <s v=" USA"/>
    <x v="2303"/>
    <x v="165"/>
    <s v="Retired"/>
    <x v="0"/>
    <x v="1"/>
    <x v="34"/>
  </r>
  <r>
    <x v="0"/>
    <x v="7"/>
    <s v=" Russia"/>
    <x v="2304"/>
    <x v="117"/>
    <s v="Retired"/>
    <x v="0"/>
    <x v="0"/>
    <x v="34"/>
  </r>
  <r>
    <x v="1"/>
    <x v="10"/>
    <s v=" USA"/>
    <x v="2305"/>
    <x v="134"/>
    <s v="Retired"/>
    <x v="4"/>
    <x v="0"/>
    <x v="34"/>
  </r>
  <r>
    <x v="1"/>
    <x v="3"/>
    <s v=" USA"/>
    <x v="2306"/>
    <x v="119"/>
    <s v="Retired"/>
    <x v="0"/>
    <x v="0"/>
    <x v="34"/>
  </r>
  <r>
    <x v="0"/>
    <x v="7"/>
    <s v=" Russia"/>
    <x v="2307"/>
    <x v="117"/>
    <s v="Retired"/>
    <x v="0"/>
    <x v="0"/>
    <x v="34"/>
  </r>
  <r>
    <x v="1"/>
    <x v="1"/>
    <s v=" USA"/>
    <x v="2308"/>
    <x v="168"/>
    <s v="Retired"/>
    <x v="0"/>
    <x v="0"/>
    <x v="34"/>
  </r>
  <r>
    <x v="0"/>
    <x v="7"/>
    <s v=" Russia"/>
    <x v="2309"/>
    <x v="117"/>
    <s v="Retired"/>
    <x v="0"/>
    <x v="0"/>
    <x v="34"/>
  </r>
  <r>
    <x v="1"/>
    <x v="10"/>
    <s v=" USA"/>
    <x v="2310"/>
    <x v="125"/>
    <s v="Retired"/>
    <x v="4"/>
    <x v="0"/>
    <x v="34"/>
  </r>
  <r>
    <x v="0"/>
    <x v="7"/>
    <s v=" Russia"/>
    <x v="2311"/>
    <x v="66"/>
    <s v="Retired"/>
    <x v="0"/>
    <x v="0"/>
    <x v="34"/>
  </r>
  <r>
    <x v="0"/>
    <x v="7"/>
    <s v=" Russia"/>
    <x v="2312"/>
    <x v="117"/>
    <s v="Retired"/>
    <x v="0"/>
    <x v="0"/>
    <x v="34"/>
  </r>
  <r>
    <x v="0"/>
    <x v="7"/>
    <s v=" Russia"/>
    <x v="2313"/>
    <x v="104"/>
    <s v="Retired"/>
    <x v="0"/>
    <x v="0"/>
    <x v="34"/>
  </r>
  <r>
    <x v="0"/>
    <x v="7"/>
    <s v=" Russia"/>
    <x v="2314"/>
    <x v="66"/>
    <s v="Retired"/>
    <x v="0"/>
    <x v="1"/>
    <x v="34"/>
  </r>
  <r>
    <x v="1"/>
    <x v="1"/>
    <s v=" USA"/>
    <x v="2315"/>
    <x v="168"/>
    <s v="Retired"/>
    <x v="0"/>
    <x v="0"/>
    <x v="34"/>
  </r>
  <r>
    <x v="2"/>
    <x v="13"/>
    <s v=" French Guiana"/>
    <x v="2316"/>
    <x v="156"/>
    <s v="Retired"/>
    <x v="0"/>
    <x v="0"/>
    <x v="34"/>
  </r>
  <r>
    <x v="1"/>
    <x v="19"/>
    <s v=" USA"/>
    <x v="2317"/>
    <x v="171"/>
    <s v="Retired"/>
    <x v="9"/>
    <x v="2"/>
    <x v="34"/>
  </r>
  <r>
    <x v="0"/>
    <x v="7"/>
    <s v=" Russia"/>
    <x v="2318"/>
    <x v="104"/>
    <s v="Retired"/>
    <x v="0"/>
    <x v="0"/>
    <x v="34"/>
  </r>
  <r>
    <x v="1"/>
    <x v="10"/>
    <s v=" USA"/>
    <x v="2319"/>
    <x v="137"/>
    <s v="Retired"/>
    <x v="4"/>
    <x v="0"/>
    <x v="34"/>
  </r>
  <r>
    <x v="2"/>
    <x v="13"/>
    <s v=" French Guiana"/>
    <x v="2320"/>
    <x v="152"/>
    <s v="Retired"/>
    <x v="0"/>
    <x v="0"/>
    <x v="34"/>
  </r>
  <r>
    <x v="0"/>
    <x v="7"/>
    <s v=" Russia"/>
    <x v="2321"/>
    <x v="117"/>
    <s v="Retired"/>
    <x v="0"/>
    <x v="0"/>
    <x v="34"/>
  </r>
  <r>
    <x v="0"/>
    <x v="7"/>
    <s v=" Russia"/>
    <x v="2322"/>
    <x v="66"/>
    <s v="Retired"/>
    <x v="0"/>
    <x v="0"/>
    <x v="34"/>
  </r>
  <r>
    <x v="6"/>
    <x v="14"/>
    <s v=" Japan"/>
    <x v="2323"/>
    <x v="143"/>
    <s v="Retired"/>
    <x v="0"/>
    <x v="0"/>
    <x v="34"/>
  </r>
  <r>
    <x v="6"/>
    <x v="14"/>
    <s v=" Japan"/>
    <x v="2323"/>
    <x v="139"/>
    <s v="Retired"/>
    <x v="0"/>
    <x v="0"/>
    <x v="34"/>
  </r>
  <r>
    <x v="0"/>
    <x v="0"/>
    <s v=" Kazakhstan"/>
    <x v="2324"/>
    <x v="45"/>
    <s v="Retired"/>
    <x v="0"/>
    <x v="0"/>
    <x v="34"/>
  </r>
  <r>
    <x v="6"/>
    <x v="8"/>
    <s v=" Japan"/>
    <x v="2325"/>
    <x v="135"/>
    <s v="Retired"/>
    <x v="0"/>
    <x v="0"/>
    <x v="34"/>
  </r>
  <r>
    <x v="0"/>
    <x v="0"/>
    <s v=" Kazakhstan"/>
    <x v="2325"/>
    <x v="136"/>
    <s v="Retired"/>
    <x v="0"/>
    <x v="1"/>
    <x v="34"/>
  </r>
  <r>
    <x v="1"/>
    <x v="10"/>
    <s v=" USA"/>
    <x v="2326"/>
    <x v="134"/>
    <s v="Retired"/>
    <x v="4"/>
    <x v="0"/>
    <x v="34"/>
  </r>
  <r>
    <x v="0"/>
    <x v="7"/>
    <s v=" Russia"/>
    <x v="2327"/>
    <x v="104"/>
    <s v="Retired"/>
    <x v="0"/>
    <x v="0"/>
    <x v="34"/>
  </r>
  <r>
    <x v="2"/>
    <x v="13"/>
    <s v=" French Guiana"/>
    <x v="2328"/>
    <x v="170"/>
    <s v="Retired"/>
    <x v="0"/>
    <x v="0"/>
    <x v="34"/>
  </r>
  <r>
    <x v="0"/>
    <x v="7"/>
    <s v=" Russia"/>
    <x v="2329"/>
    <x v="117"/>
    <s v="Retired"/>
    <x v="0"/>
    <x v="0"/>
    <x v="34"/>
  </r>
  <r>
    <x v="0"/>
    <x v="7"/>
    <s v=" Russia"/>
    <x v="2330"/>
    <x v="66"/>
    <s v="Retired"/>
    <x v="0"/>
    <x v="0"/>
    <x v="34"/>
  </r>
  <r>
    <x v="2"/>
    <x v="13"/>
    <s v=" French Guiana"/>
    <x v="2331"/>
    <x v="152"/>
    <s v="Retired"/>
    <x v="0"/>
    <x v="0"/>
    <x v="34"/>
  </r>
  <r>
    <x v="1"/>
    <x v="3"/>
    <s v=" USA"/>
    <x v="2332"/>
    <x v="169"/>
    <s v="Retired"/>
    <x v="0"/>
    <x v="0"/>
    <x v="34"/>
  </r>
  <r>
    <x v="0"/>
    <x v="7"/>
    <s v=" Russia"/>
    <x v="2333"/>
    <x v="117"/>
    <s v="Retired"/>
    <x v="0"/>
    <x v="0"/>
    <x v="34"/>
  </r>
  <r>
    <x v="1"/>
    <x v="10"/>
    <s v=" USA"/>
    <x v="2334"/>
    <x v="137"/>
    <s v="Retired"/>
    <x v="4"/>
    <x v="0"/>
    <x v="34"/>
  </r>
  <r>
    <x v="0"/>
    <x v="7"/>
    <s v=" Russia"/>
    <x v="2335"/>
    <x v="66"/>
    <s v="Retired"/>
    <x v="0"/>
    <x v="0"/>
    <x v="34"/>
  </r>
  <r>
    <x v="1"/>
    <x v="3"/>
    <s v=" USA"/>
    <x v="2336"/>
    <x v="119"/>
    <s v="Retired"/>
    <x v="0"/>
    <x v="0"/>
    <x v="34"/>
  </r>
  <r>
    <x v="1"/>
    <x v="1"/>
    <s v=" USA"/>
    <x v="2337"/>
    <x v="172"/>
    <s v="Retired"/>
    <x v="0"/>
    <x v="0"/>
    <x v="34"/>
  </r>
  <r>
    <x v="2"/>
    <x v="13"/>
    <s v=" French Guiana"/>
    <x v="2338"/>
    <x v="152"/>
    <s v="Retired"/>
    <x v="0"/>
    <x v="0"/>
    <x v="34"/>
  </r>
  <r>
    <x v="0"/>
    <x v="7"/>
    <s v=" Russia"/>
    <x v="2339"/>
    <x v="117"/>
    <s v="Retired"/>
    <x v="0"/>
    <x v="0"/>
    <x v="34"/>
  </r>
  <r>
    <x v="0"/>
    <x v="0"/>
    <s v=" Kazakhstan"/>
    <x v="2340"/>
    <x v="167"/>
    <s v="Retired"/>
    <x v="0"/>
    <x v="0"/>
    <x v="34"/>
  </r>
  <r>
    <x v="5"/>
    <x v="16"/>
    <s v=" China"/>
    <x v="2341"/>
    <x v="131"/>
    <s v="Retired"/>
    <x v="0"/>
    <x v="2"/>
    <x v="34"/>
  </r>
  <r>
    <x v="1"/>
    <x v="10"/>
    <s v=" USA"/>
    <x v="2342"/>
    <x v="134"/>
    <s v="Retired"/>
    <x v="4"/>
    <x v="0"/>
    <x v="35"/>
  </r>
  <r>
    <x v="0"/>
    <x v="7"/>
    <s v=" Russia"/>
    <x v="2343"/>
    <x v="96"/>
    <s v="Retired"/>
    <x v="0"/>
    <x v="0"/>
    <x v="35"/>
  </r>
  <r>
    <x v="0"/>
    <x v="0"/>
    <s v=" Kazakhstan"/>
    <x v="2344"/>
    <x v="136"/>
    <s v="Retired"/>
    <x v="0"/>
    <x v="1"/>
    <x v="35"/>
  </r>
  <r>
    <x v="1"/>
    <x v="1"/>
    <s v=" USA"/>
    <x v="2345"/>
    <x v="172"/>
    <s v="Retired"/>
    <x v="0"/>
    <x v="0"/>
    <x v="35"/>
  </r>
  <r>
    <x v="6"/>
    <x v="14"/>
    <s v=" Japan"/>
    <x v="2345"/>
    <x v="139"/>
    <s v="Retired"/>
    <x v="0"/>
    <x v="0"/>
    <x v="35"/>
  </r>
  <r>
    <x v="0"/>
    <x v="7"/>
    <s v=" Russia"/>
    <x v="2346"/>
    <x v="66"/>
    <s v="Retired"/>
    <x v="0"/>
    <x v="0"/>
    <x v="35"/>
  </r>
  <r>
    <x v="2"/>
    <x v="13"/>
    <s v=" French Guiana"/>
    <x v="2347"/>
    <x v="152"/>
    <s v="Retired"/>
    <x v="0"/>
    <x v="0"/>
    <x v="35"/>
  </r>
  <r>
    <x v="0"/>
    <x v="7"/>
    <s v=" Russia"/>
    <x v="2348"/>
    <x v="104"/>
    <s v="Retired"/>
    <x v="0"/>
    <x v="0"/>
    <x v="35"/>
  </r>
  <r>
    <x v="0"/>
    <x v="7"/>
    <s v=" Russia"/>
    <x v="2349"/>
    <x v="66"/>
    <s v="Retired"/>
    <x v="0"/>
    <x v="0"/>
    <x v="35"/>
  </r>
  <r>
    <x v="1"/>
    <x v="1"/>
    <s v=" USA"/>
    <x v="2350"/>
    <x v="165"/>
    <s v="Retired"/>
    <x v="0"/>
    <x v="0"/>
    <x v="35"/>
  </r>
  <r>
    <x v="1"/>
    <x v="1"/>
    <s v=" USA"/>
    <x v="2351"/>
    <x v="168"/>
    <s v="Retired"/>
    <x v="0"/>
    <x v="0"/>
    <x v="35"/>
  </r>
  <r>
    <x v="1"/>
    <x v="10"/>
    <s v=" USA"/>
    <x v="2352"/>
    <x v="137"/>
    <s v="Retired"/>
    <x v="4"/>
    <x v="0"/>
    <x v="35"/>
  </r>
  <r>
    <x v="1"/>
    <x v="1"/>
    <s v=" USA"/>
    <x v="2353"/>
    <x v="168"/>
    <s v="Retired"/>
    <x v="0"/>
    <x v="0"/>
    <x v="35"/>
  </r>
  <r>
    <x v="0"/>
    <x v="7"/>
    <s v=" Russia"/>
    <x v="2354"/>
    <x v="66"/>
    <s v="Retired"/>
    <x v="0"/>
    <x v="0"/>
    <x v="35"/>
  </r>
  <r>
    <x v="2"/>
    <x v="13"/>
    <s v=" French Guiana"/>
    <x v="2354"/>
    <x v="152"/>
    <s v="Retired"/>
    <x v="0"/>
    <x v="0"/>
    <x v="35"/>
  </r>
  <r>
    <x v="1"/>
    <x v="3"/>
    <s v=" USA"/>
    <x v="2355"/>
    <x v="146"/>
    <s v="Retired"/>
    <x v="7"/>
    <x v="0"/>
    <x v="35"/>
  </r>
  <r>
    <x v="1"/>
    <x v="10"/>
    <s v=" USA"/>
    <x v="2356"/>
    <x v="173"/>
    <s v="Retired"/>
    <x v="4"/>
    <x v="0"/>
    <x v="35"/>
  </r>
  <r>
    <x v="1"/>
    <x v="1"/>
    <s v=" USA"/>
    <x v="2357"/>
    <x v="168"/>
    <s v="Retired"/>
    <x v="0"/>
    <x v="0"/>
    <x v="35"/>
  </r>
  <r>
    <x v="0"/>
    <x v="7"/>
    <s v=" Russia"/>
    <x v="2358"/>
    <x v="66"/>
    <s v="Retired"/>
    <x v="0"/>
    <x v="0"/>
    <x v="35"/>
  </r>
  <r>
    <x v="1"/>
    <x v="1"/>
    <s v=" USA"/>
    <x v="2359"/>
    <x v="161"/>
    <s v="Retired"/>
    <x v="0"/>
    <x v="0"/>
    <x v="35"/>
  </r>
  <r>
    <x v="1"/>
    <x v="1"/>
    <s v=" USA"/>
    <x v="2360"/>
    <x v="174"/>
    <s v="Retired"/>
    <x v="0"/>
    <x v="0"/>
    <x v="35"/>
  </r>
  <r>
    <x v="1"/>
    <x v="10"/>
    <s v=" USA"/>
    <x v="2361"/>
    <x v="125"/>
    <s v="Retired"/>
    <x v="4"/>
    <x v="0"/>
    <x v="35"/>
  </r>
  <r>
    <x v="0"/>
    <x v="7"/>
    <s v=" Russia"/>
    <x v="2362"/>
    <x v="66"/>
    <s v="Retired"/>
    <x v="0"/>
    <x v="0"/>
    <x v="35"/>
  </r>
  <r>
    <x v="1"/>
    <x v="1"/>
    <s v=" USA"/>
    <x v="2363"/>
    <x v="172"/>
    <s v="Retired"/>
    <x v="0"/>
    <x v="0"/>
    <x v="35"/>
  </r>
  <r>
    <x v="1"/>
    <x v="1"/>
    <s v=" USA"/>
    <x v="2364"/>
    <x v="168"/>
    <s v="Retired"/>
    <x v="0"/>
    <x v="0"/>
    <x v="35"/>
  </r>
  <r>
    <x v="0"/>
    <x v="7"/>
    <s v=" Russia"/>
    <x v="2365"/>
    <x v="96"/>
    <s v="Retired"/>
    <x v="0"/>
    <x v="0"/>
    <x v="35"/>
  </r>
  <r>
    <x v="2"/>
    <x v="13"/>
    <s v=" French Guiana"/>
    <x v="2366"/>
    <x v="152"/>
    <s v="Retired"/>
    <x v="0"/>
    <x v="0"/>
    <x v="35"/>
  </r>
  <r>
    <x v="0"/>
    <x v="7"/>
    <s v=" Russia"/>
    <x v="2367"/>
    <x v="117"/>
    <s v="Retired"/>
    <x v="0"/>
    <x v="0"/>
    <x v="35"/>
  </r>
  <r>
    <x v="1"/>
    <x v="1"/>
    <s v=" USA"/>
    <x v="2368"/>
    <x v="168"/>
    <s v="Retired"/>
    <x v="0"/>
    <x v="0"/>
    <x v="35"/>
  </r>
  <r>
    <x v="1"/>
    <x v="1"/>
    <s v=" USA"/>
    <x v="2368"/>
    <x v="150"/>
    <s v="Retired"/>
    <x v="0"/>
    <x v="0"/>
    <x v="35"/>
  </r>
  <r>
    <x v="1"/>
    <x v="10"/>
    <s v=" USA"/>
    <x v="2369"/>
    <x v="137"/>
    <s v="Retired"/>
    <x v="4"/>
    <x v="0"/>
    <x v="35"/>
  </r>
  <r>
    <x v="0"/>
    <x v="7"/>
    <s v=" Russia"/>
    <x v="2370"/>
    <x v="83"/>
    <s v="Retired"/>
    <x v="0"/>
    <x v="0"/>
    <x v="35"/>
  </r>
  <r>
    <x v="5"/>
    <x v="12"/>
    <s v=" China"/>
    <x v="2371"/>
    <x v="175"/>
    <s v="Active"/>
    <x v="10"/>
    <x v="0"/>
    <x v="35"/>
  </r>
  <r>
    <x v="2"/>
    <x v="13"/>
    <s v=" French Guiana"/>
    <x v="2372"/>
    <x v="166"/>
    <s v="Retired"/>
    <x v="0"/>
    <x v="0"/>
    <x v="35"/>
  </r>
  <r>
    <x v="0"/>
    <x v="7"/>
    <s v=" Russia"/>
    <x v="2373"/>
    <x v="66"/>
    <s v="Retired"/>
    <x v="0"/>
    <x v="0"/>
    <x v="35"/>
  </r>
  <r>
    <x v="5"/>
    <x v="16"/>
    <s v=" China"/>
    <x v="2374"/>
    <x v="164"/>
    <s v="Retired"/>
    <x v="0"/>
    <x v="0"/>
    <x v="35"/>
  </r>
  <r>
    <x v="1"/>
    <x v="1"/>
    <s v=" USA"/>
    <x v="2375"/>
    <x v="165"/>
    <s v="Retired"/>
    <x v="0"/>
    <x v="1"/>
    <x v="35"/>
  </r>
  <r>
    <x v="1"/>
    <x v="1"/>
    <s v=" USA"/>
    <x v="2376"/>
    <x v="168"/>
    <s v="Retired"/>
    <x v="0"/>
    <x v="0"/>
    <x v="35"/>
  </r>
  <r>
    <x v="2"/>
    <x v="13"/>
    <s v=" French Guiana"/>
    <x v="2377"/>
    <x v="145"/>
    <s v="Retired"/>
    <x v="0"/>
    <x v="0"/>
    <x v="35"/>
  </r>
  <r>
    <x v="1"/>
    <x v="10"/>
    <s v=" USA"/>
    <x v="2378"/>
    <x v="173"/>
    <s v="Retired"/>
    <x v="4"/>
    <x v="0"/>
    <x v="35"/>
  </r>
  <r>
    <x v="1"/>
    <x v="1"/>
    <s v=" USA"/>
    <x v="2379"/>
    <x v="155"/>
    <s v="Retired"/>
    <x v="8"/>
    <x v="0"/>
    <x v="35"/>
  </r>
  <r>
    <x v="5"/>
    <x v="12"/>
    <s v=" China"/>
    <x v="2380"/>
    <x v="126"/>
    <s v="Active"/>
    <x v="5"/>
    <x v="0"/>
    <x v="35"/>
  </r>
  <r>
    <x v="1"/>
    <x v="1"/>
    <s v=" USA"/>
    <x v="2381"/>
    <x v="168"/>
    <s v="Retired"/>
    <x v="0"/>
    <x v="0"/>
    <x v="35"/>
  </r>
  <r>
    <x v="0"/>
    <x v="7"/>
    <s v=" Russia"/>
    <x v="2382"/>
    <x v="104"/>
    <s v="Retired"/>
    <x v="0"/>
    <x v="0"/>
    <x v="35"/>
  </r>
  <r>
    <x v="0"/>
    <x v="7"/>
    <s v=" Russia"/>
    <x v="2383"/>
    <x v="117"/>
    <s v="Retired"/>
    <x v="0"/>
    <x v="0"/>
    <x v="35"/>
  </r>
  <r>
    <x v="1"/>
    <x v="10"/>
    <s v=" USA"/>
    <x v="2384"/>
    <x v="125"/>
    <s v="Retired"/>
    <x v="4"/>
    <x v="0"/>
    <x v="35"/>
  </r>
  <r>
    <x v="2"/>
    <x v="13"/>
    <s v=" French Guiana"/>
    <x v="2385"/>
    <x v="166"/>
    <s v="Retired"/>
    <x v="0"/>
    <x v="0"/>
    <x v="35"/>
  </r>
  <r>
    <x v="0"/>
    <x v="7"/>
    <s v=" Russia"/>
    <x v="2386"/>
    <x v="66"/>
    <s v="Retired"/>
    <x v="0"/>
    <x v="0"/>
    <x v="35"/>
  </r>
  <r>
    <x v="0"/>
    <x v="0"/>
    <s v=" Kazakhstan"/>
    <x v="2387"/>
    <x v="136"/>
    <s v="Retired"/>
    <x v="0"/>
    <x v="0"/>
    <x v="35"/>
  </r>
  <r>
    <x v="0"/>
    <x v="7"/>
    <s v=" Russia"/>
    <x v="2388"/>
    <x v="96"/>
    <s v="Retired"/>
    <x v="0"/>
    <x v="0"/>
    <x v="35"/>
  </r>
  <r>
    <x v="1"/>
    <x v="1"/>
    <s v=" USA"/>
    <x v="2389"/>
    <x v="168"/>
    <s v="Retired"/>
    <x v="0"/>
    <x v="0"/>
    <x v="35"/>
  </r>
  <r>
    <x v="0"/>
    <x v="7"/>
    <s v=" Russia"/>
    <x v="2390"/>
    <x v="117"/>
    <s v="Retired"/>
    <x v="0"/>
    <x v="0"/>
    <x v="35"/>
  </r>
  <r>
    <x v="0"/>
    <x v="7"/>
    <s v=" Russia"/>
    <x v="2391"/>
    <x v="96"/>
    <s v="Retired"/>
    <x v="0"/>
    <x v="0"/>
    <x v="35"/>
  </r>
  <r>
    <x v="1"/>
    <x v="3"/>
    <s v=" USA"/>
    <x v="2392"/>
    <x v="176"/>
    <s v="Retired"/>
    <x v="0"/>
    <x v="0"/>
    <x v="35"/>
  </r>
  <r>
    <x v="2"/>
    <x v="13"/>
    <s v=" French Guiana"/>
    <x v="2393"/>
    <x v="166"/>
    <s v="Retired"/>
    <x v="0"/>
    <x v="0"/>
    <x v="35"/>
  </r>
  <r>
    <x v="0"/>
    <x v="7"/>
    <s v=" Russia"/>
    <x v="2394"/>
    <x v="104"/>
    <s v="Retired"/>
    <x v="0"/>
    <x v="0"/>
    <x v="35"/>
  </r>
  <r>
    <x v="1"/>
    <x v="10"/>
    <s v=" USA"/>
    <x v="2394"/>
    <x v="134"/>
    <s v="Retired"/>
    <x v="4"/>
    <x v="0"/>
    <x v="35"/>
  </r>
  <r>
    <x v="1"/>
    <x v="1"/>
    <s v=" USA"/>
    <x v="2395"/>
    <x v="168"/>
    <s v="Retired"/>
    <x v="0"/>
    <x v="0"/>
    <x v="35"/>
  </r>
  <r>
    <x v="5"/>
    <x v="16"/>
    <s v=" China"/>
    <x v="2396"/>
    <x v="164"/>
    <s v="Retired"/>
    <x v="0"/>
    <x v="1"/>
    <x v="35"/>
  </r>
  <r>
    <x v="0"/>
    <x v="7"/>
    <s v=" Russia"/>
    <x v="2397"/>
    <x v="117"/>
    <s v="Retired"/>
    <x v="0"/>
    <x v="0"/>
    <x v="35"/>
  </r>
  <r>
    <x v="0"/>
    <x v="0"/>
    <s v=" Kazakhstan"/>
    <x v="2398"/>
    <x v="136"/>
    <s v="Retired"/>
    <x v="0"/>
    <x v="0"/>
    <x v="35"/>
  </r>
  <r>
    <x v="0"/>
    <x v="7"/>
    <s v=" Russia"/>
    <x v="2398"/>
    <x v="117"/>
    <s v="Retired"/>
    <x v="0"/>
    <x v="0"/>
    <x v="35"/>
  </r>
  <r>
    <x v="0"/>
    <x v="7"/>
    <s v=" Russia"/>
    <x v="2399"/>
    <x v="66"/>
    <s v="Retired"/>
    <x v="0"/>
    <x v="0"/>
    <x v="36"/>
  </r>
  <r>
    <x v="0"/>
    <x v="7"/>
    <s v=" Russia"/>
    <x v="2400"/>
    <x v="104"/>
    <s v="Retired"/>
    <x v="0"/>
    <x v="0"/>
    <x v="36"/>
  </r>
  <r>
    <x v="1"/>
    <x v="10"/>
    <s v=" USA"/>
    <x v="2400"/>
    <x v="173"/>
    <s v="Retired"/>
    <x v="4"/>
    <x v="0"/>
    <x v="36"/>
  </r>
  <r>
    <x v="0"/>
    <x v="7"/>
    <s v=" Russia"/>
    <x v="2401"/>
    <x v="96"/>
    <s v="Retired"/>
    <x v="0"/>
    <x v="0"/>
    <x v="36"/>
  </r>
  <r>
    <x v="1"/>
    <x v="1"/>
    <s v=" USA"/>
    <x v="2402"/>
    <x v="168"/>
    <s v="Retired"/>
    <x v="0"/>
    <x v="0"/>
    <x v="36"/>
  </r>
  <r>
    <x v="0"/>
    <x v="7"/>
    <s v=" Russia"/>
    <x v="2403"/>
    <x v="66"/>
    <s v="Retired"/>
    <x v="0"/>
    <x v="0"/>
    <x v="36"/>
  </r>
  <r>
    <x v="1"/>
    <x v="1"/>
    <s v=" USA"/>
    <x v="2403"/>
    <x v="158"/>
    <s v="Retired"/>
    <x v="9"/>
    <x v="0"/>
    <x v="36"/>
  </r>
  <r>
    <x v="6"/>
    <x v="8"/>
    <s v=" Japan"/>
    <x v="2404"/>
    <x v="135"/>
    <s v="Retired"/>
    <x v="0"/>
    <x v="0"/>
    <x v="36"/>
  </r>
  <r>
    <x v="0"/>
    <x v="7"/>
    <s v=" Russia"/>
    <x v="2405"/>
    <x v="117"/>
    <s v="Retired"/>
    <x v="0"/>
    <x v="0"/>
    <x v="36"/>
  </r>
  <r>
    <x v="0"/>
    <x v="7"/>
    <s v=" Russia"/>
    <x v="2406"/>
    <x v="177"/>
    <s v="Active"/>
    <x v="0"/>
    <x v="0"/>
    <x v="36"/>
  </r>
  <r>
    <x v="1"/>
    <x v="1"/>
    <s v=" USA"/>
    <x v="2406"/>
    <x v="165"/>
    <s v="Retired"/>
    <x v="0"/>
    <x v="1"/>
    <x v="36"/>
  </r>
  <r>
    <x v="0"/>
    <x v="0"/>
    <s v=" Kazakhstan"/>
    <x v="2407"/>
    <x v="136"/>
    <s v="Retired"/>
    <x v="0"/>
    <x v="0"/>
    <x v="36"/>
  </r>
  <r>
    <x v="1"/>
    <x v="1"/>
    <s v=" USA"/>
    <x v="2408"/>
    <x v="168"/>
    <s v="Retired"/>
    <x v="0"/>
    <x v="0"/>
    <x v="36"/>
  </r>
  <r>
    <x v="0"/>
    <x v="0"/>
    <s v=" Kazakhstan"/>
    <x v="2408"/>
    <x v="79"/>
    <s v="Retired"/>
    <x v="0"/>
    <x v="0"/>
    <x v="36"/>
  </r>
  <r>
    <x v="0"/>
    <x v="7"/>
    <s v=" Russia"/>
    <x v="2409"/>
    <x v="66"/>
    <s v="Retired"/>
    <x v="0"/>
    <x v="0"/>
    <x v="36"/>
  </r>
  <r>
    <x v="0"/>
    <x v="7"/>
    <s v=" Russia"/>
    <x v="2410"/>
    <x v="96"/>
    <s v="Retired"/>
    <x v="0"/>
    <x v="0"/>
    <x v="36"/>
  </r>
  <r>
    <x v="1"/>
    <x v="10"/>
    <s v=" USA"/>
    <x v="2411"/>
    <x v="134"/>
    <s v="Retired"/>
    <x v="4"/>
    <x v="0"/>
    <x v="36"/>
  </r>
  <r>
    <x v="0"/>
    <x v="7"/>
    <s v=" Russia"/>
    <x v="2412"/>
    <x v="96"/>
    <s v="Retired"/>
    <x v="0"/>
    <x v="0"/>
    <x v="36"/>
  </r>
  <r>
    <x v="0"/>
    <x v="7"/>
    <s v=" Russia"/>
    <x v="2413"/>
    <x v="117"/>
    <s v="Retired"/>
    <x v="0"/>
    <x v="0"/>
    <x v="36"/>
  </r>
  <r>
    <x v="0"/>
    <x v="7"/>
    <s v=" Russia"/>
    <x v="2414"/>
    <x v="104"/>
    <s v="Retired"/>
    <x v="0"/>
    <x v="0"/>
    <x v="36"/>
  </r>
  <r>
    <x v="1"/>
    <x v="19"/>
    <s v=" USA"/>
    <x v="2415"/>
    <x v="158"/>
    <s v="Retired"/>
    <x v="9"/>
    <x v="0"/>
    <x v="36"/>
  </r>
  <r>
    <x v="1"/>
    <x v="10"/>
    <s v=" USA"/>
    <x v="2416"/>
    <x v="125"/>
    <s v="Retired"/>
    <x v="4"/>
    <x v="0"/>
    <x v="36"/>
  </r>
  <r>
    <x v="0"/>
    <x v="0"/>
    <s v=" Kazakhstan"/>
    <x v="2417"/>
    <x v="79"/>
    <s v="Retired"/>
    <x v="0"/>
    <x v="0"/>
    <x v="36"/>
  </r>
  <r>
    <x v="0"/>
    <x v="7"/>
    <s v=" Russia"/>
    <x v="2418"/>
    <x v="117"/>
    <s v="Retired"/>
    <x v="0"/>
    <x v="0"/>
    <x v="36"/>
  </r>
  <r>
    <x v="2"/>
    <x v="13"/>
    <s v=" French Guiana"/>
    <x v="2419"/>
    <x v="178"/>
    <s v="Retired"/>
    <x v="0"/>
    <x v="0"/>
    <x v="36"/>
  </r>
  <r>
    <x v="1"/>
    <x v="1"/>
    <s v=" USA"/>
    <x v="2420"/>
    <x v="168"/>
    <s v="Retired"/>
    <x v="0"/>
    <x v="0"/>
    <x v="36"/>
  </r>
  <r>
    <x v="0"/>
    <x v="7"/>
    <s v=" Russia"/>
    <x v="2421"/>
    <x v="104"/>
    <s v="Retired"/>
    <x v="0"/>
    <x v="0"/>
    <x v="36"/>
  </r>
  <r>
    <x v="0"/>
    <x v="7"/>
    <s v=" Russia"/>
    <x v="2422"/>
    <x v="66"/>
    <s v="Retired"/>
    <x v="0"/>
    <x v="0"/>
    <x v="36"/>
  </r>
  <r>
    <x v="1"/>
    <x v="10"/>
    <s v=" USA"/>
    <x v="2423"/>
    <x v="173"/>
    <s v="Retired"/>
    <x v="4"/>
    <x v="0"/>
    <x v="36"/>
  </r>
  <r>
    <x v="0"/>
    <x v="7"/>
    <s v=" Russia"/>
    <x v="2424"/>
    <x v="117"/>
    <s v="Retired"/>
    <x v="0"/>
    <x v="0"/>
    <x v="36"/>
  </r>
  <r>
    <x v="2"/>
    <x v="13"/>
    <s v=" French Guiana"/>
    <x v="2425"/>
    <x v="170"/>
    <s v="Retired"/>
    <x v="0"/>
    <x v="0"/>
    <x v="36"/>
  </r>
  <r>
    <x v="1"/>
    <x v="1"/>
    <s v=" USA"/>
    <x v="2426"/>
    <x v="168"/>
    <s v="Retired"/>
    <x v="0"/>
    <x v="0"/>
    <x v="36"/>
  </r>
  <r>
    <x v="0"/>
    <x v="0"/>
    <s v=" Kazakhstan"/>
    <x v="2427"/>
    <x v="79"/>
    <s v="Retired"/>
    <x v="0"/>
    <x v="0"/>
    <x v="36"/>
  </r>
  <r>
    <x v="1"/>
    <x v="1"/>
    <s v=" USA"/>
    <x v="2428"/>
    <x v="172"/>
    <s v="Retired"/>
    <x v="0"/>
    <x v="0"/>
    <x v="36"/>
  </r>
  <r>
    <x v="2"/>
    <x v="13"/>
    <s v=" French Guiana"/>
    <x v="2429"/>
    <x v="152"/>
    <s v="Retired"/>
    <x v="0"/>
    <x v="0"/>
    <x v="36"/>
  </r>
  <r>
    <x v="1"/>
    <x v="3"/>
    <s v=" USA"/>
    <x v="2430"/>
    <x v="169"/>
    <s v="Retired"/>
    <x v="0"/>
    <x v="1"/>
    <x v="36"/>
  </r>
  <r>
    <x v="0"/>
    <x v="7"/>
    <s v=" Russia"/>
    <x v="2431"/>
    <x v="104"/>
    <s v="Retired"/>
    <x v="0"/>
    <x v="0"/>
    <x v="36"/>
  </r>
  <r>
    <x v="1"/>
    <x v="3"/>
    <s v=" USA"/>
    <x v="2432"/>
    <x v="119"/>
    <s v="Retired"/>
    <x v="0"/>
    <x v="0"/>
    <x v="36"/>
  </r>
  <r>
    <x v="0"/>
    <x v="7"/>
    <s v=" Russia"/>
    <x v="2433"/>
    <x v="96"/>
    <s v="Retired"/>
    <x v="0"/>
    <x v="0"/>
    <x v="36"/>
  </r>
  <r>
    <x v="1"/>
    <x v="1"/>
    <s v=" USA"/>
    <x v="2434"/>
    <x v="168"/>
    <s v="Retired"/>
    <x v="0"/>
    <x v="0"/>
    <x v="36"/>
  </r>
  <r>
    <x v="0"/>
    <x v="7"/>
    <s v=" Russia"/>
    <x v="2435"/>
    <x v="117"/>
    <s v="Retired"/>
    <x v="0"/>
    <x v="0"/>
    <x v="36"/>
  </r>
  <r>
    <x v="1"/>
    <x v="1"/>
    <s v=" USA"/>
    <x v="2436"/>
    <x v="165"/>
    <s v="Retired"/>
    <x v="0"/>
    <x v="0"/>
    <x v="36"/>
  </r>
  <r>
    <x v="1"/>
    <x v="10"/>
    <s v=" USA"/>
    <x v="2437"/>
    <x v="134"/>
    <s v="Retired"/>
    <x v="4"/>
    <x v="0"/>
    <x v="36"/>
  </r>
  <r>
    <x v="0"/>
    <x v="0"/>
    <s v=" Kazakhstan"/>
    <x v="2438"/>
    <x v="136"/>
    <s v="Retired"/>
    <x v="0"/>
    <x v="0"/>
    <x v="36"/>
  </r>
  <r>
    <x v="0"/>
    <x v="0"/>
    <s v=" Kazakhstan"/>
    <x v="2439"/>
    <x v="79"/>
    <s v="Retired"/>
    <x v="0"/>
    <x v="0"/>
    <x v="36"/>
  </r>
  <r>
    <x v="8"/>
    <x v="15"/>
    <s v=" India"/>
    <x v="2440"/>
    <x v="179"/>
    <s v="Retired"/>
    <x v="11"/>
    <x v="1"/>
    <x v="36"/>
  </r>
  <r>
    <x v="2"/>
    <x v="13"/>
    <s v=" French Guiana"/>
    <x v="2441"/>
    <x v="156"/>
    <s v="Retired"/>
    <x v="0"/>
    <x v="0"/>
    <x v="36"/>
  </r>
  <r>
    <x v="1"/>
    <x v="3"/>
    <s v=" USA"/>
    <x v="2442"/>
    <x v="146"/>
    <s v="Retired"/>
    <x v="7"/>
    <x v="1"/>
    <x v="36"/>
  </r>
  <r>
    <x v="5"/>
    <x v="12"/>
    <s v=" China"/>
    <x v="2443"/>
    <x v="126"/>
    <s v="Active"/>
    <x v="5"/>
    <x v="0"/>
    <x v="36"/>
  </r>
  <r>
    <x v="1"/>
    <x v="10"/>
    <s v=" USA"/>
    <x v="2444"/>
    <x v="125"/>
    <s v="Retired"/>
    <x v="4"/>
    <x v="0"/>
    <x v="36"/>
  </r>
  <r>
    <x v="2"/>
    <x v="13"/>
    <s v=" French Guiana"/>
    <x v="2445"/>
    <x v="145"/>
    <s v="Retired"/>
    <x v="0"/>
    <x v="0"/>
    <x v="36"/>
  </r>
  <r>
    <x v="0"/>
    <x v="7"/>
    <s v=" Russia"/>
    <x v="2446"/>
    <x v="66"/>
    <s v="Retired"/>
    <x v="0"/>
    <x v="0"/>
    <x v="36"/>
  </r>
  <r>
    <x v="1"/>
    <x v="1"/>
    <s v=" USA"/>
    <x v="2446"/>
    <x v="168"/>
    <s v="Retired"/>
    <x v="0"/>
    <x v="0"/>
    <x v="36"/>
  </r>
  <r>
    <x v="0"/>
    <x v="7"/>
    <s v=" Russia"/>
    <x v="2447"/>
    <x v="66"/>
    <s v="Retired"/>
    <x v="0"/>
    <x v="0"/>
    <x v="36"/>
  </r>
  <r>
    <x v="2"/>
    <x v="13"/>
    <s v=" French Guiana"/>
    <x v="2448"/>
    <x v="145"/>
    <s v="Retired"/>
    <x v="0"/>
    <x v="0"/>
    <x v="36"/>
  </r>
  <r>
    <x v="1"/>
    <x v="1"/>
    <s v=" USA"/>
    <x v="2449"/>
    <x v="172"/>
    <s v="Retired"/>
    <x v="0"/>
    <x v="0"/>
    <x v="36"/>
  </r>
  <r>
    <x v="1"/>
    <x v="10"/>
    <s v=" USA"/>
    <x v="2450"/>
    <x v="173"/>
    <s v="Retired"/>
    <x v="4"/>
    <x v="0"/>
    <x v="36"/>
  </r>
  <r>
    <x v="1"/>
    <x v="1"/>
    <s v=" USA"/>
    <x v="2451"/>
    <x v="168"/>
    <s v="Retired"/>
    <x v="0"/>
    <x v="0"/>
    <x v="36"/>
  </r>
  <r>
    <x v="1"/>
    <x v="1"/>
    <s v=" USA"/>
    <x v="2452"/>
    <x v="180"/>
    <s v="Retired"/>
    <x v="0"/>
    <x v="0"/>
    <x v="36"/>
  </r>
  <r>
    <x v="2"/>
    <x v="13"/>
    <s v=" French Guiana"/>
    <x v="2453"/>
    <x v="152"/>
    <s v="Retired"/>
    <x v="0"/>
    <x v="0"/>
    <x v="36"/>
  </r>
  <r>
    <x v="0"/>
    <x v="7"/>
    <s v=" Russia"/>
    <x v="2454"/>
    <x v="104"/>
    <s v="Retired"/>
    <x v="0"/>
    <x v="0"/>
    <x v="36"/>
  </r>
  <r>
    <x v="2"/>
    <x v="13"/>
    <s v=" French Guiana"/>
    <x v="2455"/>
    <x v="145"/>
    <s v="Retired"/>
    <x v="0"/>
    <x v="1"/>
    <x v="37"/>
  </r>
  <r>
    <x v="0"/>
    <x v="7"/>
    <s v=" Russia"/>
    <x v="2456"/>
    <x v="117"/>
    <s v="Retired"/>
    <x v="0"/>
    <x v="0"/>
    <x v="37"/>
  </r>
  <r>
    <x v="1"/>
    <x v="3"/>
    <s v=" USA"/>
    <x v="2456"/>
    <x v="146"/>
    <s v="Retired"/>
    <x v="7"/>
    <x v="0"/>
    <x v="37"/>
  </r>
  <r>
    <x v="1"/>
    <x v="10"/>
    <s v=" USA"/>
    <x v="2457"/>
    <x v="134"/>
    <s v="Retired"/>
    <x v="4"/>
    <x v="0"/>
    <x v="37"/>
  </r>
  <r>
    <x v="6"/>
    <x v="14"/>
    <s v=" Japan"/>
    <x v="2457"/>
    <x v="181"/>
    <s v="Retired"/>
    <x v="0"/>
    <x v="0"/>
    <x v="37"/>
  </r>
  <r>
    <x v="1"/>
    <x v="1"/>
    <s v=" USA"/>
    <x v="2458"/>
    <x v="182"/>
    <s v="Retired"/>
    <x v="0"/>
    <x v="0"/>
    <x v="37"/>
  </r>
  <r>
    <x v="5"/>
    <x v="16"/>
    <s v=" China"/>
    <x v="2459"/>
    <x v="183"/>
    <s v="Active"/>
    <x v="12"/>
    <x v="0"/>
    <x v="37"/>
  </r>
  <r>
    <x v="0"/>
    <x v="7"/>
    <s v=" Russia"/>
    <x v="2460"/>
    <x v="117"/>
    <s v="Retired"/>
    <x v="0"/>
    <x v="0"/>
    <x v="37"/>
  </r>
  <r>
    <x v="0"/>
    <x v="7"/>
    <s v=" Russia"/>
    <x v="2461"/>
    <x v="117"/>
    <s v="Retired"/>
    <x v="0"/>
    <x v="0"/>
    <x v="37"/>
  </r>
  <r>
    <x v="1"/>
    <x v="10"/>
    <s v=" USA"/>
    <x v="2462"/>
    <x v="125"/>
    <s v="Retired"/>
    <x v="4"/>
    <x v="0"/>
    <x v="37"/>
  </r>
  <r>
    <x v="1"/>
    <x v="1"/>
    <s v=" USA"/>
    <x v="2463"/>
    <x v="168"/>
    <s v="Retired"/>
    <x v="0"/>
    <x v="0"/>
    <x v="37"/>
  </r>
  <r>
    <x v="1"/>
    <x v="3"/>
    <s v=" USA"/>
    <x v="2464"/>
    <x v="184"/>
    <s v="Active"/>
    <x v="13"/>
    <x v="0"/>
    <x v="37"/>
  </r>
  <r>
    <x v="1"/>
    <x v="1"/>
    <s v=" USA"/>
    <x v="2465"/>
    <x v="185"/>
    <s v="Retired"/>
    <x v="0"/>
    <x v="0"/>
    <x v="37"/>
  </r>
  <r>
    <x v="1"/>
    <x v="10"/>
    <s v=" USA"/>
    <x v="2466"/>
    <x v="173"/>
    <s v="Retired"/>
    <x v="4"/>
    <x v="0"/>
    <x v="37"/>
  </r>
  <r>
    <x v="1"/>
    <x v="1"/>
    <s v=" USA"/>
    <x v="2467"/>
    <x v="165"/>
    <s v="Retired"/>
    <x v="0"/>
    <x v="0"/>
    <x v="37"/>
  </r>
  <r>
    <x v="0"/>
    <x v="0"/>
    <s v=" Kazakhstan"/>
    <x v="2468"/>
    <x v="136"/>
    <s v="Retired"/>
    <x v="0"/>
    <x v="0"/>
    <x v="37"/>
  </r>
  <r>
    <x v="0"/>
    <x v="7"/>
    <s v=" Russia"/>
    <x v="2469"/>
    <x v="66"/>
    <s v="Retired"/>
    <x v="0"/>
    <x v="0"/>
    <x v="37"/>
  </r>
  <r>
    <x v="1"/>
    <x v="1"/>
    <s v=" USA"/>
    <x v="2470"/>
    <x v="182"/>
    <s v="Retired"/>
    <x v="0"/>
    <x v="0"/>
    <x v="37"/>
  </r>
  <r>
    <x v="8"/>
    <x v="15"/>
    <s v=" India"/>
    <x v="2471"/>
    <x v="141"/>
    <s v="Retired"/>
    <x v="0"/>
    <x v="0"/>
    <x v="37"/>
  </r>
  <r>
    <x v="1"/>
    <x v="19"/>
    <s v=" USA"/>
    <x v="2472"/>
    <x v="171"/>
    <s v="Retired"/>
    <x v="9"/>
    <x v="2"/>
    <x v="37"/>
  </r>
  <r>
    <x v="0"/>
    <x v="7"/>
    <s v=" Russia"/>
    <x v="2473"/>
    <x v="117"/>
    <s v="Retired"/>
    <x v="0"/>
    <x v="1"/>
    <x v="37"/>
  </r>
  <r>
    <x v="2"/>
    <x v="13"/>
    <s v=" French Guiana"/>
    <x v="2474"/>
    <x v="145"/>
    <s v="Retired"/>
    <x v="0"/>
    <x v="0"/>
    <x v="37"/>
  </r>
  <r>
    <x v="1"/>
    <x v="1"/>
    <s v=" USA"/>
    <x v="2475"/>
    <x v="165"/>
    <s v="Retired"/>
    <x v="0"/>
    <x v="0"/>
    <x v="37"/>
  </r>
  <r>
    <x v="1"/>
    <x v="3"/>
    <s v=" USA"/>
    <x v="2476"/>
    <x v="186"/>
    <s v="Active"/>
    <x v="9"/>
    <x v="1"/>
    <x v="37"/>
  </r>
  <r>
    <x v="5"/>
    <x v="12"/>
    <s v=" China"/>
    <x v="2477"/>
    <x v="175"/>
    <s v="Active"/>
    <x v="10"/>
    <x v="0"/>
    <x v="37"/>
  </r>
  <r>
    <x v="1"/>
    <x v="10"/>
    <s v=" USA"/>
    <x v="2478"/>
    <x v="125"/>
    <s v="Retired"/>
    <x v="4"/>
    <x v="0"/>
    <x v="37"/>
  </r>
  <r>
    <x v="2"/>
    <x v="13"/>
    <s v=" French Guiana"/>
    <x v="2478"/>
    <x v="152"/>
    <s v="Retired"/>
    <x v="0"/>
    <x v="0"/>
    <x v="37"/>
  </r>
  <r>
    <x v="0"/>
    <x v="7"/>
    <s v=" Russia"/>
    <x v="2479"/>
    <x v="66"/>
    <s v="Retired"/>
    <x v="0"/>
    <x v="0"/>
    <x v="37"/>
  </r>
  <r>
    <x v="5"/>
    <x v="16"/>
    <s v=" China"/>
    <x v="2480"/>
    <x v="131"/>
    <s v="Retired"/>
    <x v="0"/>
    <x v="0"/>
    <x v="37"/>
  </r>
  <r>
    <x v="0"/>
    <x v="7"/>
    <s v=" Russia"/>
    <x v="2481"/>
    <x v="66"/>
    <s v="Retired"/>
    <x v="0"/>
    <x v="0"/>
    <x v="37"/>
  </r>
  <r>
    <x v="1"/>
    <x v="1"/>
    <s v=" USA"/>
    <x v="2482"/>
    <x v="174"/>
    <s v="Retired"/>
    <x v="0"/>
    <x v="0"/>
    <x v="37"/>
  </r>
  <r>
    <x v="0"/>
    <x v="7"/>
    <s v=" Russia"/>
    <x v="2483"/>
    <x v="96"/>
    <s v="Retired"/>
    <x v="0"/>
    <x v="0"/>
    <x v="37"/>
  </r>
  <r>
    <x v="2"/>
    <x v="13"/>
    <s v=" French Guiana"/>
    <x v="2484"/>
    <x v="145"/>
    <s v="Retired"/>
    <x v="0"/>
    <x v="0"/>
    <x v="37"/>
  </r>
  <r>
    <x v="0"/>
    <x v="7"/>
    <s v=" Russia"/>
    <x v="2485"/>
    <x v="104"/>
    <s v="Retired"/>
    <x v="0"/>
    <x v="0"/>
    <x v="37"/>
  </r>
  <r>
    <x v="0"/>
    <x v="0"/>
    <s v=" Kazakhstan"/>
    <x v="2486"/>
    <x v="136"/>
    <s v="Retired"/>
    <x v="0"/>
    <x v="0"/>
    <x v="37"/>
  </r>
  <r>
    <x v="1"/>
    <x v="1"/>
    <s v=" USA"/>
    <x v="2487"/>
    <x v="182"/>
    <s v="Retired"/>
    <x v="0"/>
    <x v="0"/>
    <x v="37"/>
  </r>
  <r>
    <x v="5"/>
    <x v="16"/>
    <s v=" China"/>
    <x v="2487"/>
    <x v="164"/>
    <s v="Retired"/>
    <x v="0"/>
    <x v="0"/>
    <x v="37"/>
  </r>
  <r>
    <x v="6"/>
    <x v="14"/>
    <s v=" Japan"/>
    <x v="2488"/>
    <x v="181"/>
    <s v="Retired"/>
    <x v="0"/>
    <x v="0"/>
    <x v="37"/>
  </r>
  <r>
    <x v="1"/>
    <x v="3"/>
    <s v=" USA"/>
    <x v="2489"/>
    <x v="119"/>
    <s v="Retired"/>
    <x v="0"/>
    <x v="0"/>
    <x v="37"/>
  </r>
  <r>
    <x v="1"/>
    <x v="19"/>
    <s v=" USA"/>
    <x v="2490"/>
    <x v="158"/>
    <s v="Retired"/>
    <x v="9"/>
    <x v="0"/>
    <x v="37"/>
  </r>
  <r>
    <x v="2"/>
    <x v="13"/>
    <s v=" French Guiana"/>
    <x v="2491"/>
    <x v="178"/>
    <s v="Retired"/>
    <x v="0"/>
    <x v="0"/>
    <x v="37"/>
  </r>
  <r>
    <x v="1"/>
    <x v="10"/>
    <s v=" USA"/>
    <x v="2491"/>
    <x v="134"/>
    <s v="Retired"/>
    <x v="4"/>
    <x v="0"/>
    <x v="37"/>
  </r>
  <r>
    <x v="0"/>
    <x v="7"/>
    <s v=" Russia"/>
    <x v="2492"/>
    <x v="66"/>
    <s v="Retired"/>
    <x v="0"/>
    <x v="0"/>
    <x v="37"/>
  </r>
  <r>
    <x v="1"/>
    <x v="10"/>
    <s v=" USA"/>
    <x v="2493"/>
    <x v="173"/>
    <s v="Retired"/>
    <x v="4"/>
    <x v="0"/>
    <x v="37"/>
  </r>
  <r>
    <x v="1"/>
    <x v="1"/>
    <s v=" USA"/>
    <x v="2494"/>
    <x v="180"/>
    <s v="Retired"/>
    <x v="0"/>
    <x v="0"/>
    <x v="37"/>
  </r>
  <r>
    <x v="2"/>
    <x v="13"/>
    <s v=" French Guiana"/>
    <x v="2495"/>
    <x v="152"/>
    <s v="Retired"/>
    <x v="0"/>
    <x v="0"/>
    <x v="37"/>
  </r>
  <r>
    <x v="0"/>
    <x v="7"/>
    <s v=" Russia"/>
    <x v="2496"/>
    <x v="117"/>
    <s v="Retired"/>
    <x v="0"/>
    <x v="0"/>
    <x v="37"/>
  </r>
  <r>
    <x v="8"/>
    <x v="15"/>
    <s v=" India"/>
    <x v="2497"/>
    <x v="179"/>
    <s v="Retired"/>
    <x v="11"/>
    <x v="0"/>
    <x v="37"/>
  </r>
  <r>
    <x v="2"/>
    <x v="13"/>
    <s v=" French Guiana"/>
    <x v="2498"/>
    <x v="166"/>
    <s v="Retired"/>
    <x v="0"/>
    <x v="0"/>
    <x v="37"/>
  </r>
  <r>
    <x v="1"/>
    <x v="1"/>
    <s v=" USA"/>
    <x v="2498"/>
    <x v="187"/>
    <s v="Retired"/>
    <x v="0"/>
    <x v="0"/>
    <x v="37"/>
  </r>
  <r>
    <x v="0"/>
    <x v="0"/>
    <s v=" Kazakhstan"/>
    <x v="2499"/>
    <x v="79"/>
    <s v="Retired"/>
    <x v="0"/>
    <x v="0"/>
    <x v="37"/>
  </r>
  <r>
    <x v="1"/>
    <x v="10"/>
    <s v=" USA"/>
    <x v="2500"/>
    <x v="137"/>
    <s v="Retired"/>
    <x v="4"/>
    <x v="0"/>
    <x v="37"/>
  </r>
  <r>
    <x v="0"/>
    <x v="0"/>
    <s v=" Kazakhstan"/>
    <x v="2501"/>
    <x v="136"/>
    <s v="Retired"/>
    <x v="0"/>
    <x v="0"/>
    <x v="37"/>
  </r>
  <r>
    <x v="0"/>
    <x v="0"/>
    <s v=" Kazakhstan"/>
    <x v="2502"/>
    <x v="136"/>
    <s v="Retired"/>
    <x v="0"/>
    <x v="0"/>
    <x v="37"/>
  </r>
  <r>
    <x v="0"/>
    <x v="7"/>
    <s v=" Russia"/>
    <x v="2503"/>
    <x v="117"/>
    <s v="Retired"/>
    <x v="0"/>
    <x v="0"/>
    <x v="37"/>
  </r>
  <r>
    <x v="1"/>
    <x v="1"/>
    <s v=" USA"/>
    <x v="2503"/>
    <x v="174"/>
    <s v="Retired"/>
    <x v="0"/>
    <x v="0"/>
    <x v="37"/>
  </r>
  <r>
    <x v="5"/>
    <x v="16"/>
    <s v=" China"/>
    <x v="2503"/>
    <x v="183"/>
    <s v="Active"/>
    <x v="12"/>
    <x v="2"/>
    <x v="37"/>
  </r>
  <r>
    <x v="2"/>
    <x v="13"/>
    <s v=" French Guiana"/>
    <x v="2504"/>
    <x v="166"/>
    <s v="Retired"/>
    <x v="0"/>
    <x v="1"/>
    <x v="37"/>
  </r>
  <r>
    <x v="0"/>
    <x v="7"/>
    <s v=" Russia"/>
    <x v="2505"/>
    <x v="104"/>
    <s v="Retired"/>
    <x v="0"/>
    <x v="0"/>
    <x v="37"/>
  </r>
  <r>
    <x v="0"/>
    <x v="7"/>
    <s v=" Russia"/>
    <x v="2506"/>
    <x v="66"/>
    <s v="Retired"/>
    <x v="0"/>
    <x v="0"/>
    <x v="37"/>
  </r>
  <r>
    <x v="1"/>
    <x v="1"/>
    <s v=" USA"/>
    <x v="2507"/>
    <x v="153"/>
    <s v="Retired"/>
    <x v="0"/>
    <x v="0"/>
    <x v="37"/>
  </r>
  <r>
    <x v="0"/>
    <x v="7"/>
    <s v=" Russia"/>
    <x v="2508"/>
    <x v="117"/>
    <s v="Retired"/>
    <x v="0"/>
    <x v="0"/>
    <x v="37"/>
  </r>
  <r>
    <x v="0"/>
    <x v="0"/>
    <s v=" Kazakhstan"/>
    <x v="2508"/>
    <x v="167"/>
    <s v="Retired"/>
    <x v="0"/>
    <x v="0"/>
    <x v="37"/>
  </r>
  <r>
    <x v="1"/>
    <x v="3"/>
    <s v=" USA"/>
    <x v="2509"/>
    <x v="119"/>
    <s v="Retired"/>
    <x v="0"/>
    <x v="0"/>
    <x v="37"/>
  </r>
  <r>
    <x v="1"/>
    <x v="1"/>
    <s v=" USA"/>
    <x v="2510"/>
    <x v="180"/>
    <s v="Retired"/>
    <x v="0"/>
    <x v="0"/>
    <x v="38"/>
  </r>
  <r>
    <x v="6"/>
    <x v="8"/>
    <s v=" Japan"/>
    <x v="2511"/>
    <x v="135"/>
    <s v="Retired"/>
    <x v="0"/>
    <x v="2"/>
    <x v="38"/>
  </r>
  <r>
    <x v="0"/>
    <x v="7"/>
    <s v=" Russia"/>
    <x v="2512"/>
    <x v="66"/>
    <s v="Retired"/>
    <x v="0"/>
    <x v="0"/>
    <x v="38"/>
  </r>
  <r>
    <x v="5"/>
    <x v="16"/>
    <s v=" China"/>
    <x v="2513"/>
    <x v="164"/>
    <s v="Retired"/>
    <x v="0"/>
    <x v="1"/>
    <x v="38"/>
  </r>
  <r>
    <x v="1"/>
    <x v="1"/>
    <s v=" USA"/>
    <x v="2514"/>
    <x v="172"/>
    <s v="Retired"/>
    <x v="0"/>
    <x v="0"/>
    <x v="38"/>
  </r>
  <r>
    <x v="1"/>
    <x v="10"/>
    <s v=" USA"/>
    <x v="2515"/>
    <x v="134"/>
    <s v="Retired"/>
    <x v="4"/>
    <x v="0"/>
    <x v="38"/>
  </r>
  <r>
    <x v="1"/>
    <x v="10"/>
    <s v=" USA"/>
    <x v="2516"/>
    <x v="173"/>
    <s v="Retired"/>
    <x v="4"/>
    <x v="0"/>
    <x v="38"/>
  </r>
  <r>
    <x v="0"/>
    <x v="7"/>
    <s v=" Russia"/>
    <x v="2516"/>
    <x v="66"/>
    <s v="Retired"/>
    <x v="0"/>
    <x v="0"/>
    <x v="38"/>
  </r>
  <r>
    <x v="6"/>
    <x v="14"/>
    <s v=" Japan"/>
    <x v="2517"/>
    <x v="181"/>
    <s v="Retired"/>
    <x v="0"/>
    <x v="0"/>
    <x v="38"/>
  </r>
  <r>
    <x v="0"/>
    <x v="7"/>
    <s v=" Russia"/>
    <x v="2518"/>
    <x v="66"/>
    <s v="Retired"/>
    <x v="0"/>
    <x v="0"/>
    <x v="38"/>
  </r>
  <r>
    <x v="1"/>
    <x v="1"/>
    <s v=" USA"/>
    <x v="2518"/>
    <x v="180"/>
    <s v="Retired"/>
    <x v="0"/>
    <x v="0"/>
    <x v="38"/>
  </r>
  <r>
    <x v="1"/>
    <x v="3"/>
    <s v=" USA"/>
    <x v="2519"/>
    <x v="119"/>
    <s v="Retired"/>
    <x v="0"/>
    <x v="0"/>
    <x v="38"/>
  </r>
  <r>
    <x v="0"/>
    <x v="7"/>
    <s v=" Russia"/>
    <x v="2520"/>
    <x v="188"/>
    <s v="Retired"/>
    <x v="0"/>
    <x v="1"/>
    <x v="38"/>
  </r>
  <r>
    <x v="2"/>
    <x v="13"/>
    <s v=" French Guiana"/>
    <x v="2520"/>
    <x v="145"/>
    <s v="Retired"/>
    <x v="0"/>
    <x v="0"/>
    <x v="38"/>
  </r>
  <r>
    <x v="1"/>
    <x v="3"/>
    <s v=" USA"/>
    <x v="2521"/>
    <x v="158"/>
    <s v="Retired"/>
    <x v="9"/>
    <x v="0"/>
    <x v="38"/>
  </r>
  <r>
    <x v="9"/>
    <x v="18"/>
    <s v=" Israel"/>
    <x v="2522"/>
    <x v="148"/>
    <s v="Retired"/>
    <x v="0"/>
    <x v="0"/>
    <x v="38"/>
  </r>
  <r>
    <x v="1"/>
    <x v="1"/>
    <s v=" USA"/>
    <x v="2523"/>
    <x v="174"/>
    <s v="Retired"/>
    <x v="0"/>
    <x v="0"/>
    <x v="38"/>
  </r>
  <r>
    <x v="2"/>
    <x v="13"/>
    <s v=" French Guiana"/>
    <x v="2524"/>
    <x v="156"/>
    <s v="Retired"/>
    <x v="0"/>
    <x v="0"/>
    <x v="38"/>
  </r>
  <r>
    <x v="1"/>
    <x v="1"/>
    <s v=" USA"/>
    <x v="2525"/>
    <x v="182"/>
    <s v="Retired"/>
    <x v="0"/>
    <x v="0"/>
    <x v="38"/>
  </r>
  <r>
    <x v="2"/>
    <x v="13"/>
    <s v=" French Guiana"/>
    <x v="2526"/>
    <x v="145"/>
    <s v="Retired"/>
    <x v="0"/>
    <x v="0"/>
    <x v="38"/>
  </r>
  <r>
    <x v="1"/>
    <x v="1"/>
    <s v=" USA"/>
    <x v="2527"/>
    <x v="165"/>
    <s v="Retired"/>
    <x v="0"/>
    <x v="0"/>
    <x v="38"/>
  </r>
  <r>
    <x v="0"/>
    <x v="7"/>
    <s v=" Russia"/>
    <x v="2528"/>
    <x v="96"/>
    <s v="Retired"/>
    <x v="0"/>
    <x v="0"/>
    <x v="38"/>
  </r>
  <r>
    <x v="1"/>
    <x v="1"/>
    <s v=" USA"/>
    <x v="2529"/>
    <x v="172"/>
    <s v="Retired"/>
    <x v="0"/>
    <x v="0"/>
    <x v="38"/>
  </r>
  <r>
    <x v="0"/>
    <x v="0"/>
    <s v=" Kazakhstan"/>
    <x v="2530"/>
    <x v="79"/>
    <s v="Retired"/>
    <x v="0"/>
    <x v="0"/>
    <x v="38"/>
  </r>
  <r>
    <x v="2"/>
    <x v="13"/>
    <s v=" French Guiana"/>
    <x v="2531"/>
    <x v="166"/>
    <s v="Retired"/>
    <x v="0"/>
    <x v="0"/>
    <x v="38"/>
  </r>
  <r>
    <x v="1"/>
    <x v="3"/>
    <s v=" USA"/>
    <x v="2532"/>
    <x v="186"/>
    <s v="Active"/>
    <x v="9"/>
    <x v="1"/>
    <x v="38"/>
  </r>
  <r>
    <x v="1"/>
    <x v="10"/>
    <s v=" USA"/>
    <x v="2533"/>
    <x v="137"/>
    <s v="Retired"/>
    <x v="4"/>
    <x v="0"/>
    <x v="38"/>
  </r>
  <r>
    <x v="0"/>
    <x v="7"/>
    <s v=" Russia"/>
    <x v="2534"/>
    <x v="66"/>
    <s v="Retired"/>
    <x v="0"/>
    <x v="0"/>
    <x v="38"/>
  </r>
  <r>
    <x v="2"/>
    <x v="13"/>
    <s v=" French Guiana"/>
    <x v="2535"/>
    <x v="156"/>
    <s v="Retired"/>
    <x v="0"/>
    <x v="0"/>
    <x v="38"/>
  </r>
  <r>
    <x v="1"/>
    <x v="1"/>
    <s v=" USA"/>
    <x v="2536"/>
    <x v="182"/>
    <s v="Retired"/>
    <x v="0"/>
    <x v="0"/>
    <x v="38"/>
  </r>
  <r>
    <x v="1"/>
    <x v="10"/>
    <s v=" USA"/>
    <x v="2537"/>
    <x v="134"/>
    <s v="Retired"/>
    <x v="4"/>
    <x v="0"/>
    <x v="38"/>
  </r>
  <r>
    <x v="1"/>
    <x v="1"/>
    <s v=" USA"/>
    <x v="2538"/>
    <x v="174"/>
    <s v="Retired"/>
    <x v="0"/>
    <x v="0"/>
    <x v="38"/>
  </r>
  <r>
    <x v="0"/>
    <x v="7"/>
    <s v=" Russia"/>
    <x v="2539"/>
    <x v="94"/>
    <s v="Retired"/>
    <x v="0"/>
    <x v="0"/>
    <x v="38"/>
  </r>
  <r>
    <x v="2"/>
    <x v="13"/>
    <s v=" French Guiana"/>
    <x v="2540"/>
    <x v="178"/>
    <s v="Retired"/>
    <x v="0"/>
    <x v="0"/>
    <x v="38"/>
  </r>
  <r>
    <x v="0"/>
    <x v="7"/>
    <s v=" Russia"/>
    <x v="2541"/>
    <x v="104"/>
    <s v="Retired"/>
    <x v="0"/>
    <x v="0"/>
    <x v="38"/>
  </r>
  <r>
    <x v="1"/>
    <x v="3"/>
    <s v=" USA"/>
    <x v="2542"/>
    <x v="189"/>
    <s v="Retired"/>
    <x v="0"/>
    <x v="1"/>
    <x v="38"/>
  </r>
  <r>
    <x v="1"/>
    <x v="1"/>
    <s v=" USA"/>
    <x v="2543"/>
    <x v="180"/>
    <s v="Retired"/>
    <x v="0"/>
    <x v="0"/>
    <x v="38"/>
  </r>
  <r>
    <x v="2"/>
    <x v="13"/>
    <s v=" French Guiana"/>
    <x v="2543"/>
    <x v="166"/>
    <s v="Retired"/>
    <x v="0"/>
    <x v="0"/>
    <x v="38"/>
  </r>
  <r>
    <x v="0"/>
    <x v="7"/>
    <s v=" Russia"/>
    <x v="2544"/>
    <x v="117"/>
    <s v="Retired"/>
    <x v="0"/>
    <x v="0"/>
    <x v="38"/>
  </r>
  <r>
    <x v="1"/>
    <x v="1"/>
    <s v=" USA"/>
    <x v="2545"/>
    <x v="168"/>
    <s v="Retired"/>
    <x v="0"/>
    <x v="2"/>
    <x v="38"/>
  </r>
  <r>
    <x v="1"/>
    <x v="10"/>
    <s v=" USA"/>
    <x v="2546"/>
    <x v="173"/>
    <s v="Retired"/>
    <x v="4"/>
    <x v="0"/>
    <x v="38"/>
  </r>
  <r>
    <x v="2"/>
    <x v="13"/>
    <s v=" French Guiana"/>
    <x v="2547"/>
    <x v="178"/>
    <s v="Retired"/>
    <x v="0"/>
    <x v="0"/>
    <x v="38"/>
  </r>
  <r>
    <x v="0"/>
    <x v="7"/>
    <s v=" Russia"/>
    <x v="2548"/>
    <x v="66"/>
    <s v="Retired"/>
    <x v="0"/>
    <x v="2"/>
    <x v="38"/>
  </r>
  <r>
    <x v="2"/>
    <x v="13"/>
    <s v=" French Guiana"/>
    <x v="2549"/>
    <x v="178"/>
    <s v="Retired"/>
    <x v="0"/>
    <x v="0"/>
    <x v="38"/>
  </r>
  <r>
    <x v="1"/>
    <x v="10"/>
    <s v=" USA"/>
    <x v="2550"/>
    <x v="125"/>
    <s v="Retired"/>
    <x v="4"/>
    <x v="0"/>
    <x v="38"/>
  </r>
  <r>
    <x v="1"/>
    <x v="1"/>
    <s v=" USA"/>
    <x v="2551"/>
    <x v="172"/>
    <s v="Retired"/>
    <x v="0"/>
    <x v="0"/>
    <x v="38"/>
  </r>
  <r>
    <x v="1"/>
    <x v="4"/>
    <s v=" USA"/>
    <x v="2552"/>
    <x v="190"/>
    <s v="Retired"/>
    <x v="14"/>
    <x v="1"/>
    <x v="38"/>
  </r>
  <r>
    <x v="0"/>
    <x v="0"/>
    <s v=" Kazakhstan"/>
    <x v="2553"/>
    <x v="136"/>
    <s v="Retired"/>
    <x v="0"/>
    <x v="0"/>
    <x v="38"/>
  </r>
  <r>
    <x v="1"/>
    <x v="3"/>
    <s v=" USA"/>
    <x v="2554"/>
    <x v="191"/>
    <s v="Retired"/>
    <x v="0"/>
    <x v="0"/>
    <x v="38"/>
  </r>
  <r>
    <x v="1"/>
    <x v="1"/>
    <s v=" USA"/>
    <x v="2555"/>
    <x v="182"/>
    <s v="Retired"/>
    <x v="0"/>
    <x v="0"/>
    <x v="38"/>
  </r>
  <r>
    <x v="1"/>
    <x v="10"/>
    <s v=" USA"/>
    <x v="2556"/>
    <x v="137"/>
    <s v="Retired"/>
    <x v="4"/>
    <x v="0"/>
    <x v="38"/>
  </r>
  <r>
    <x v="2"/>
    <x v="13"/>
    <s v=" French Guiana"/>
    <x v="2557"/>
    <x v="170"/>
    <s v="Retired"/>
    <x v="0"/>
    <x v="0"/>
    <x v="38"/>
  </r>
  <r>
    <x v="5"/>
    <x v="16"/>
    <s v=" China"/>
    <x v="2558"/>
    <x v="164"/>
    <s v="Retired"/>
    <x v="0"/>
    <x v="0"/>
    <x v="38"/>
  </r>
  <r>
    <x v="1"/>
    <x v="1"/>
    <s v=" USA"/>
    <x v="2559"/>
    <x v="180"/>
    <s v="Retired"/>
    <x v="0"/>
    <x v="0"/>
    <x v="38"/>
  </r>
  <r>
    <x v="1"/>
    <x v="3"/>
    <s v=" USA"/>
    <x v="2560"/>
    <x v="176"/>
    <s v="Retired"/>
    <x v="0"/>
    <x v="0"/>
    <x v="38"/>
  </r>
  <r>
    <x v="2"/>
    <x v="13"/>
    <s v=" French Guiana"/>
    <x v="2561"/>
    <x v="152"/>
    <s v="Retired"/>
    <x v="0"/>
    <x v="0"/>
    <x v="38"/>
  </r>
  <r>
    <x v="1"/>
    <x v="1"/>
    <s v=" USA"/>
    <x v="2562"/>
    <x v="174"/>
    <s v="Retired"/>
    <x v="0"/>
    <x v="0"/>
    <x v="38"/>
  </r>
  <r>
    <x v="0"/>
    <x v="0"/>
    <s v=" Kazakhstan"/>
    <x v="2563"/>
    <x v="79"/>
    <s v="Retired"/>
    <x v="0"/>
    <x v="0"/>
    <x v="38"/>
  </r>
  <r>
    <x v="0"/>
    <x v="0"/>
    <s v=" Kazakhstan"/>
    <x v="2564"/>
    <x v="96"/>
    <s v="Retired"/>
    <x v="0"/>
    <x v="0"/>
    <x v="38"/>
  </r>
  <r>
    <x v="5"/>
    <x v="16"/>
    <s v=" China"/>
    <x v="2564"/>
    <x v="164"/>
    <s v="Retired"/>
    <x v="0"/>
    <x v="0"/>
    <x v="38"/>
  </r>
  <r>
    <x v="1"/>
    <x v="1"/>
    <s v=" USA"/>
    <x v="2565"/>
    <x v="191"/>
    <s v="Retired"/>
    <x v="0"/>
    <x v="0"/>
    <x v="38"/>
  </r>
  <r>
    <x v="1"/>
    <x v="10"/>
    <s v=" USA"/>
    <x v="2566"/>
    <x v="173"/>
    <s v="Retired"/>
    <x v="4"/>
    <x v="0"/>
    <x v="39"/>
  </r>
  <r>
    <x v="2"/>
    <x v="13"/>
    <s v=" French Guiana"/>
    <x v="2567"/>
    <x v="152"/>
    <s v="Retired"/>
    <x v="0"/>
    <x v="0"/>
    <x v="39"/>
  </r>
  <r>
    <x v="1"/>
    <x v="1"/>
    <s v=" USA"/>
    <x v="2568"/>
    <x v="168"/>
    <s v="Retired"/>
    <x v="0"/>
    <x v="0"/>
    <x v="39"/>
  </r>
  <r>
    <x v="0"/>
    <x v="7"/>
    <s v=" Russia"/>
    <x v="2569"/>
    <x v="66"/>
    <s v="Retired"/>
    <x v="0"/>
    <x v="0"/>
    <x v="39"/>
  </r>
  <r>
    <x v="1"/>
    <x v="1"/>
    <s v=" USA"/>
    <x v="2570"/>
    <x v="180"/>
    <s v="Retired"/>
    <x v="0"/>
    <x v="0"/>
    <x v="39"/>
  </r>
  <r>
    <x v="2"/>
    <x v="13"/>
    <s v=" French Guiana"/>
    <x v="2571"/>
    <x v="170"/>
    <s v="Retired"/>
    <x v="0"/>
    <x v="0"/>
    <x v="39"/>
  </r>
  <r>
    <x v="5"/>
    <x v="16"/>
    <s v=" China"/>
    <x v="2572"/>
    <x v="192"/>
    <s v="Retired"/>
    <x v="0"/>
    <x v="1"/>
    <x v="39"/>
  </r>
  <r>
    <x v="1"/>
    <x v="1"/>
    <s v=" USA"/>
    <x v="2573"/>
    <x v="185"/>
    <s v="Retired"/>
    <x v="0"/>
    <x v="0"/>
    <x v="39"/>
  </r>
  <r>
    <x v="0"/>
    <x v="7"/>
    <s v=" Russia"/>
    <x v="2574"/>
    <x v="117"/>
    <s v="Retired"/>
    <x v="0"/>
    <x v="0"/>
    <x v="39"/>
  </r>
  <r>
    <x v="1"/>
    <x v="10"/>
    <s v=" USA"/>
    <x v="2575"/>
    <x v="125"/>
    <s v="Retired"/>
    <x v="4"/>
    <x v="0"/>
    <x v="39"/>
  </r>
  <r>
    <x v="1"/>
    <x v="3"/>
    <s v=" USA"/>
    <x v="2576"/>
    <x v="187"/>
    <s v="Retired"/>
    <x v="0"/>
    <x v="0"/>
    <x v="39"/>
  </r>
  <r>
    <x v="1"/>
    <x v="3"/>
    <s v=" USA"/>
    <x v="2577"/>
    <x v="186"/>
    <s v="Active"/>
    <x v="9"/>
    <x v="0"/>
    <x v="39"/>
  </r>
  <r>
    <x v="2"/>
    <x v="13"/>
    <s v=" French Guiana"/>
    <x v="2578"/>
    <x v="145"/>
    <s v="Retired"/>
    <x v="0"/>
    <x v="0"/>
    <x v="39"/>
  </r>
  <r>
    <x v="8"/>
    <x v="15"/>
    <s v=" India"/>
    <x v="2579"/>
    <x v="179"/>
    <s v="Retired"/>
    <x v="11"/>
    <x v="0"/>
    <x v="39"/>
  </r>
  <r>
    <x v="1"/>
    <x v="10"/>
    <s v=" USA"/>
    <x v="2580"/>
    <x v="137"/>
    <s v="Retired"/>
    <x v="4"/>
    <x v="0"/>
    <x v="39"/>
  </r>
  <r>
    <x v="1"/>
    <x v="1"/>
    <s v=" USA"/>
    <x v="2581"/>
    <x v="168"/>
    <s v="Retired"/>
    <x v="0"/>
    <x v="0"/>
    <x v="39"/>
  </r>
  <r>
    <x v="1"/>
    <x v="1"/>
    <s v=" USA"/>
    <x v="2582"/>
    <x v="174"/>
    <s v="Retired"/>
    <x v="0"/>
    <x v="0"/>
    <x v="39"/>
  </r>
  <r>
    <x v="2"/>
    <x v="13"/>
    <s v=" French Guiana"/>
    <x v="2583"/>
    <x v="166"/>
    <s v="Retired"/>
    <x v="0"/>
    <x v="0"/>
    <x v="39"/>
  </r>
  <r>
    <x v="1"/>
    <x v="3"/>
    <s v=" USA"/>
    <x v="2584"/>
    <x v="191"/>
    <s v="Retired"/>
    <x v="0"/>
    <x v="0"/>
    <x v="39"/>
  </r>
  <r>
    <x v="0"/>
    <x v="7"/>
    <s v=" Russia"/>
    <x v="2584"/>
    <x v="66"/>
    <s v="Retired"/>
    <x v="0"/>
    <x v="0"/>
    <x v="39"/>
  </r>
  <r>
    <x v="1"/>
    <x v="1"/>
    <s v=" USA"/>
    <x v="2584"/>
    <x v="182"/>
    <s v="Retired"/>
    <x v="0"/>
    <x v="0"/>
    <x v="39"/>
  </r>
  <r>
    <x v="1"/>
    <x v="1"/>
    <s v=" USA"/>
    <x v="2585"/>
    <x v="165"/>
    <s v="Retired"/>
    <x v="0"/>
    <x v="0"/>
    <x v="39"/>
  </r>
  <r>
    <x v="1"/>
    <x v="3"/>
    <s v=" USA"/>
    <x v="2586"/>
    <x v="169"/>
    <s v="Retired"/>
    <x v="0"/>
    <x v="0"/>
    <x v="39"/>
  </r>
  <r>
    <x v="2"/>
    <x v="13"/>
    <s v=" French Guiana"/>
    <x v="2587"/>
    <x v="152"/>
    <s v="Retired"/>
    <x v="0"/>
    <x v="0"/>
    <x v="39"/>
  </r>
  <r>
    <x v="1"/>
    <x v="3"/>
    <s v=" USA"/>
    <x v="2588"/>
    <x v="158"/>
    <s v="Retired"/>
    <x v="9"/>
    <x v="0"/>
    <x v="39"/>
  </r>
  <r>
    <x v="1"/>
    <x v="10"/>
    <s v=" USA"/>
    <x v="2589"/>
    <x v="173"/>
    <s v="Retired"/>
    <x v="4"/>
    <x v="0"/>
    <x v="39"/>
  </r>
  <r>
    <x v="1"/>
    <x v="1"/>
    <s v=" USA"/>
    <x v="2590"/>
    <x v="168"/>
    <s v="Retired"/>
    <x v="0"/>
    <x v="0"/>
    <x v="39"/>
  </r>
  <r>
    <x v="4"/>
    <x v="13"/>
    <s v=" French Guiana"/>
    <x v="2591"/>
    <x v="193"/>
    <s v="Retired"/>
    <x v="0"/>
    <x v="1"/>
    <x v="39"/>
  </r>
  <r>
    <x v="2"/>
    <x v="13"/>
    <s v=" French Guiana"/>
    <x v="2592"/>
    <x v="170"/>
    <s v="Retired"/>
    <x v="0"/>
    <x v="0"/>
    <x v="39"/>
  </r>
  <r>
    <x v="1"/>
    <x v="10"/>
    <s v=" USA"/>
    <x v="2593"/>
    <x v="125"/>
    <s v="Retired"/>
    <x v="4"/>
    <x v="0"/>
    <x v="39"/>
  </r>
  <r>
    <x v="1"/>
    <x v="3"/>
    <s v=" USA"/>
    <x v="2594"/>
    <x v="186"/>
    <s v="Active"/>
    <x v="9"/>
    <x v="0"/>
    <x v="39"/>
  </r>
  <r>
    <x v="1"/>
    <x v="1"/>
    <s v=" USA"/>
    <x v="2595"/>
    <x v="162"/>
    <s v="Retired"/>
    <x v="0"/>
    <x v="0"/>
    <x v="39"/>
  </r>
  <r>
    <x v="5"/>
    <x v="16"/>
    <s v=" China"/>
    <x v="2595"/>
    <x v="131"/>
    <s v="Retired"/>
    <x v="0"/>
    <x v="0"/>
    <x v="39"/>
  </r>
  <r>
    <x v="2"/>
    <x v="13"/>
    <s v=" French Guiana"/>
    <x v="2596"/>
    <x v="152"/>
    <s v="Retired"/>
    <x v="0"/>
    <x v="0"/>
    <x v="39"/>
  </r>
  <r>
    <x v="1"/>
    <x v="1"/>
    <s v=" USA"/>
    <x v="2597"/>
    <x v="168"/>
    <s v="Retired"/>
    <x v="0"/>
    <x v="0"/>
    <x v="39"/>
  </r>
  <r>
    <x v="1"/>
    <x v="1"/>
    <s v=" USA"/>
    <x v="2598"/>
    <x v="172"/>
    <s v="Retired"/>
    <x v="0"/>
    <x v="0"/>
    <x v="39"/>
  </r>
  <r>
    <x v="2"/>
    <x v="13"/>
    <s v=" French Guiana"/>
    <x v="2599"/>
    <x v="152"/>
    <s v="Retired"/>
    <x v="0"/>
    <x v="0"/>
    <x v="39"/>
  </r>
  <r>
    <x v="0"/>
    <x v="7"/>
    <s v=" Russia"/>
    <x v="2600"/>
    <x v="104"/>
    <s v="Retired"/>
    <x v="0"/>
    <x v="0"/>
    <x v="39"/>
  </r>
  <r>
    <x v="6"/>
    <x v="14"/>
    <s v=" Japan"/>
    <x v="2601"/>
    <x v="194"/>
    <s v="Retired"/>
    <x v="0"/>
    <x v="0"/>
    <x v="39"/>
  </r>
  <r>
    <x v="5"/>
    <x v="16"/>
    <s v=" China"/>
    <x v="2602"/>
    <x v="131"/>
    <s v="Retired"/>
    <x v="0"/>
    <x v="2"/>
    <x v="39"/>
  </r>
  <r>
    <x v="1"/>
    <x v="3"/>
    <s v=" USA"/>
    <x v="2603"/>
    <x v="186"/>
    <s v="Active"/>
    <x v="9"/>
    <x v="0"/>
    <x v="39"/>
  </r>
  <r>
    <x v="0"/>
    <x v="7"/>
    <s v=" Russia"/>
    <x v="2604"/>
    <x v="94"/>
    <s v="Retired"/>
    <x v="0"/>
    <x v="0"/>
    <x v="39"/>
  </r>
  <r>
    <x v="0"/>
    <x v="0"/>
    <s v=" Kazakhstan"/>
    <x v="2605"/>
    <x v="136"/>
    <s v="Retired"/>
    <x v="0"/>
    <x v="0"/>
    <x v="39"/>
  </r>
  <r>
    <x v="0"/>
    <x v="7"/>
    <s v=" Russia"/>
    <x v="2606"/>
    <x v="66"/>
    <s v="Retired"/>
    <x v="0"/>
    <x v="0"/>
    <x v="39"/>
  </r>
  <r>
    <x v="1"/>
    <x v="1"/>
    <s v=" USA"/>
    <x v="2607"/>
    <x v="174"/>
    <s v="Retired"/>
    <x v="0"/>
    <x v="0"/>
    <x v="39"/>
  </r>
  <r>
    <x v="2"/>
    <x v="13"/>
    <s v=" French Guiana"/>
    <x v="2608"/>
    <x v="166"/>
    <s v="Retired"/>
    <x v="0"/>
    <x v="0"/>
    <x v="39"/>
  </r>
  <r>
    <x v="1"/>
    <x v="1"/>
    <s v=" USA"/>
    <x v="2609"/>
    <x v="168"/>
    <s v="Retired"/>
    <x v="0"/>
    <x v="0"/>
    <x v="39"/>
  </r>
  <r>
    <x v="1"/>
    <x v="10"/>
    <s v=" USA"/>
    <x v="2610"/>
    <x v="137"/>
    <s v="Retired"/>
    <x v="4"/>
    <x v="0"/>
    <x v="39"/>
  </r>
  <r>
    <x v="5"/>
    <x v="12"/>
    <s v=" China"/>
    <x v="2611"/>
    <x v="175"/>
    <s v="Active"/>
    <x v="10"/>
    <x v="0"/>
    <x v="39"/>
  </r>
  <r>
    <x v="0"/>
    <x v="7"/>
    <s v=" Russia"/>
    <x v="2612"/>
    <x v="104"/>
    <s v="Retired"/>
    <x v="0"/>
    <x v="0"/>
    <x v="39"/>
  </r>
  <r>
    <x v="1"/>
    <x v="3"/>
    <s v=" USA"/>
    <x v="2613"/>
    <x v="186"/>
    <s v="Active"/>
    <x v="9"/>
    <x v="1"/>
    <x v="39"/>
  </r>
  <r>
    <x v="1"/>
    <x v="1"/>
    <s v=" USA"/>
    <x v="2614"/>
    <x v="168"/>
    <s v="Retired"/>
    <x v="0"/>
    <x v="0"/>
    <x v="39"/>
  </r>
  <r>
    <x v="2"/>
    <x v="13"/>
    <s v=" French Guiana"/>
    <x v="2615"/>
    <x v="152"/>
    <s v="Retired"/>
    <x v="0"/>
    <x v="0"/>
    <x v="39"/>
  </r>
  <r>
    <x v="1"/>
    <x v="1"/>
    <s v=" USA"/>
    <x v="2616"/>
    <x v="174"/>
    <s v="Retired"/>
    <x v="0"/>
    <x v="0"/>
    <x v="39"/>
  </r>
  <r>
    <x v="1"/>
    <x v="1"/>
    <s v=" USA"/>
    <x v="2617"/>
    <x v="168"/>
    <s v="Retired"/>
    <x v="0"/>
    <x v="0"/>
    <x v="39"/>
  </r>
  <r>
    <x v="1"/>
    <x v="10"/>
    <s v=" USA"/>
    <x v="2618"/>
    <x v="125"/>
    <s v="Retired"/>
    <x v="4"/>
    <x v="0"/>
    <x v="39"/>
  </r>
  <r>
    <x v="0"/>
    <x v="0"/>
    <s v=" Kazakhstan"/>
    <x v="2619"/>
    <x v="79"/>
    <s v="Retired"/>
    <x v="0"/>
    <x v="0"/>
    <x v="39"/>
  </r>
  <r>
    <x v="1"/>
    <x v="1"/>
    <s v=" USA"/>
    <x v="2620"/>
    <x v="174"/>
    <s v="Retired"/>
    <x v="0"/>
    <x v="0"/>
    <x v="39"/>
  </r>
  <r>
    <x v="0"/>
    <x v="7"/>
    <s v=" Russia"/>
    <x v="2621"/>
    <x v="66"/>
    <s v="Retired"/>
    <x v="0"/>
    <x v="0"/>
    <x v="39"/>
  </r>
  <r>
    <x v="1"/>
    <x v="3"/>
    <s v=" USA"/>
    <x v="2621"/>
    <x v="176"/>
    <s v="Retired"/>
    <x v="0"/>
    <x v="0"/>
    <x v="39"/>
  </r>
  <r>
    <x v="1"/>
    <x v="10"/>
    <s v=" USA"/>
    <x v="2622"/>
    <x v="137"/>
    <s v="Retired"/>
    <x v="4"/>
    <x v="0"/>
    <x v="40"/>
  </r>
  <r>
    <x v="1"/>
    <x v="1"/>
    <s v=" USA"/>
    <x v="2623"/>
    <x v="168"/>
    <s v="Retired"/>
    <x v="0"/>
    <x v="1"/>
    <x v="40"/>
  </r>
  <r>
    <x v="2"/>
    <x v="13"/>
    <s v=" French Guiana"/>
    <x v="2624"/>
    <x v="152"/>
    <s v="Retired"/>
    <x v="0"/>
    <x v="0"/>
    <x v="40"/>
  </r>
  <r>
    <x v="1"/>
    <x v="10"/>
    <s v=" USA"/>
    <x v="2625"/>
    <x v="134"/>
    <s v="Retired"/>
    <x v="4"/>
    <x v="0"/>
    <x v="40"/>
  </r>
  <r>
    <x v="6"/>
    <x v="8"/>
    <s v=" Japan"/>
    <x v="2626"/>
    <x v="195"/>
    <s v="Retired"/>
    <x v="0"/>
    <x v="0"/>
    <x v="40"/>
  </r>
  <r>
    <x v="0"/>
    <x v="7"/>
    <s v=" Russia"/>
    <x v="2627"/>
    <x v="117"/>
    <s v="Retired"/>
    <x v="0"/>
    <x v="0"/>
    <x v="40"/>
  </r>
  <r>
    <x v="1"/>
    <x v="1"/>
    <s v=" USA"/>
    <x v="2628"/>
    <x v="180"/>
    <s v="Retired"/>
    <x v="0"/>
    <x v="0"/>
    <x v="40"/>
  </r>
  <r>
    <x v="1"/>
    <x v="1"/>
    <s v=" USA"/>
    <x v="2629"/>
    <x v="196"/>
    <s v="Retired"/>
    <x v="0"/>
    <x v="0"/>
    <x v="40"/>
  </r>
  <r>
    <x v="2"/>
    <x v="13"/>
    <s v=" French Guiana"/>
    <x v="2630"/>
    <x v="170"/>
    <s v="Retired"/>
    <x v="0"/>
    <x v="0"/>
    <x v="40"/>
  </r>
  <r>
    <x v="0"/>
    <x v="20"/>
    <s v=" Russia"/>
    <x v="2631"/>
    <x v="177"/>
    <s v="Active"/>
    <x v="0"/>
    <x v="0"/>
    <x v="40"/>
  </r>
  <r>
    <x v="1"/>
    <x v="1"/>
    <s v=" USA"/>
    <x v="2632"/>
    <x v="174"/>
    <s v="Retired"/>
    <x v="0"/>
    <x v="0"/>
    <x v="40"/>
  </r>
  <r>
    <x v="1"/>
    <x v="3"/>
    <s v=" USA"/>
    <x v="2633"/>
    <x v="146"/>
    <s v="Retired"/>
    <x v="7"/>
    <x v="0"/>
    <x v="40"/>
  </r>
  <r>
    <x v="1"/>
    <x v="10"/>
    <s v=" USA"/>
    <x v="2633"/>
    <x v="125"/>
    <s v="Retired"/>
    <x v="4"/>
    <x v="0"/>
    <x v="40"/>
  </r>
  <r>
    <x v="2"/>
    <x v="13"/>
    <s v=" French Guiana"/>
    <x v="2634"/>
    <x v="145"/>
    <s v="Retired"/>
    <x v="0"/>
    <x v="0"/>
    <x v="40"/>
  </r>
  <r>
    <x v="0"/>
    <x v="7"/>
    <s v=" Russia"/>
    <x v="2635"/>
    <x v="66"/>
    <s v="Retired"/>
    <x v="0"/>
    <x v="0"/>
    <x v="40"/>
  </r>
  <r>
    <x v="1"/>
    <x v="21"/>
    <s v=" Spain"/>
    <x v="2636"/>
    <x v="186"/>
    <s v="Active"/>
    <x v="9"/>
    <x v="0"/>
    <x v="40"/>
  </r>
  <r>
    <x v="1"/>
    <x v="1"/>
    <s v=" USA"/>
    <x v="2637"/>
    <x v="165"/>
    <s v="Retired"/>
    <x v="0"/>
    <x v="0"/>
    <x v="40"/>
  </r>
  <r>
    <x v="1"/>
    <x v="3"/>
    <s v=" USA"/>
    <x v="2638"/>
    <x v="197"/>
    <s v="Retired"/>
    <x v="0"/>
    <x v="0"/>
    <x v="40"/>
  </r>
  <r>
    <x v="5"/>
    <x v="16"/>
    <s v=" China"/>
    <x v="2639"/>
    <x v="183"/>
    <s v="Active"/>
    <x v="12"/>
    <x v="0"/>
    <x v="40"/>
  </r>
  <r>
    <x v="0"/>
    <x v="7"/>
    <s v=" Russia"/>
    <x v="2640"/>
    <x v="96"/>
    <s v="Retired"/>
    <x v="0"/>
    <x v="0"/>
    <x v="40"/>
  </r>
  <r>
    <x v="1"/>
    <x v="10"/>
    <s v=" USA"/>
    <x v="2641"/>
    <x v="137"/>
    <s v="Retired"/>
    <x v="4"/>
    <x v="0"/>
    <x v="40"/>
  </r>
  <r>
    <x v="0"/>
    <x v="0"/>
    <s v=" Kazakhstan"/>
    <x v="2642"/>
    <x v="136"/>
    <s v="Retired"/>
    <x v="0"/>
    <x v="1"/>
    <x v="40"/>
  </r>
  <r>
    <x v="1"/>
    <x v="1"/>
    <s v=" USA"/>
    <x v="2642"/>
    <x v="168"/>
    <s v="Retired"/>
    <x v="0"/>
    <x v="0"/>
    <x v="40"/>
  </r>
  <r>
    <x v="2"/>
    <x v="13"/>
    <s v=" French Guiana"/>
    <x v="2643"/>
    <x v="152"/>
    <s v="Retired"/>
    <x v="0"/>
    <x v="0"/>
    <x v="40"/>
  </r>
  <r>
    <x v="5"/>
    <x v="16"/>
    <s v=" China"/>
    <x v="2644"/>
    <x v="131"/>
    <s v="Retired"/>
    <x v="0"/>
    <x v="0"/>
    <x v="40"/>
  </r>
  <r>
    <x v="2"/>
    <x v="13"/>
    <s v=" French Guiana"/>
    <x v="2645"/>
    <x v="170"/>
    <s v="Retired"/>
    <x v="0"/>
    <x v="0"/>
    <x v="40"/>
  </r>
  <r>
    <x v="1"/>
    <x v="10"/>
    <s v=" USA"/>
    <x v="2646"/>
    <x v="125"/>
    <s v="Retired"/>
    <x v="4"/>
    <x v="0"/>
    <x v="40"/>
  </r>
  <r>
    <x v="1"/>
    <x v="3"/>
    <s v=" USA"/>
    <x v="2647"/>
    <x v="197"/>
    <s v="Retired"/>
    <x v="0"/>
    <x v="0"/>
    <x v="40"/>
  </r>
  <r>
    <x v="1"/>
    <x v="1"/>
    <s v=" USA"/>
    <x v="2648"/>
    <x v="168"/>
    <s v="Retired"/>
    <x v="0"/>
    <x v="0"/>
    <x v="40"/>
  </r>
  <r>
    <x v="1"/>
    <x v="1"/>
    <s v=" USA"/>
    <x v="2649"/>
    <x v="180"/>
    <s v="Retired"/>
    <x v="0"/>
    <x v="0"/>
    <x v="40"/>
  </r>
  <r>
    <x v="1"/>
    <x v="21"/>
    <s v=" Spain"/>
    <x v="2650"/>
    <x v="186"/>
    <s v="Active"/>
    <x v="9"/>
    <x v="0"/>
    <x v="40"/>
  </r>
  <r>
    <x v="1"/>
    <x v="10"/>
    <s v=" USA"/>
    <x v="2651"/>
    <x v="134"/>
    <s v="Retired"/>
    <x v="4"/>
    <x v="0"/>
    <x v="40"/>
  </r>
  <r>
    <x v="2"/>
    <x v="13"/>
    <s v=" French Guiana"/>
    <x v="2652"/>
    <x v="170"/>
    <s v="Retired"/>
    <x v="0"/>
    <x v="0"/>
    <x v="40"/>
  </r>
  <r>
    <x v="5"/>
    <x v="16"/>
    <s v=" China"/>
    <x v="2653"/>
    <x v="192"/>
    <s v="Retired"/>
    <x v="0"/>
    <x v="0"/>
    <x v="40"/>
  </r>
  <r>
    <x v="1"/>
    <x v="3"/>
    <s v=" USA"/>
    <x v="2654"/>
    <x v="197"/>
    <s v="Retired"/>
    <x v="0"/>
    <x v="0"/>
    <x v="40"/>
  </r>
  <r>
    <x v="1"/>
    <x v="3"/>
    <s v=" USA"/>
    <x v="2655"/>
    <x v="189"/>
    <s v="Retired"/>
    <x v="0"/>
    <x v="0"/>
    <x v="40"/>
  </r>
  <r>
    <x v="1"/>
    <x v="1"/>
    <s v=" USA"/>
    <x v="2656"/>
    <x v="198"/>
    <s v="Retired"/>
    <x v="0"/>
    <x v="0"/>
    <x v="40"/>
  </r>
  <r>
    <x v="1"/>
    <x v="3"/>
    <s v=" USA"/>
    <x v="2657"/>
    <x v="186"/>
    <s v="Active"/>
    <x v="9"/>
    <x v="0"/>
    <x v="40"/>
  </r>
  <r>
    <x v="5"/>
    <x v="17"/>
    <s v=" China"/>
    <x v="2658"/>
    <x v="126"/>
    <s v="Active"/>
    <x v="5"/>
    <x v="0"/>
    <x v="40"/>
  </r>
  <r>
    <x v="2"/>
    <x v="13"/>
    <s v=" French Guiana"/>
    <x v="2659"/>
    <x v="145"/>
    <s v="Retired"/>
    <x v="0"/>
    <x v="0"/>
    <x v="40"/>
  </r>
  <r>
    <x v="1"/>
    <x v="1"/>
    <s v=" USA"/>
    <x v="2660"/>
    <x v="180"/>
    <s v="Retired"/>
    <x v="0"/>
    <x v="0"/>
    <x v="40"/>
  </r>
  <r>
    <x v="0"/>
    <x v="7"/>
    <s v=" Russia"/>
    <x v="2661"/>
    <x v="66"/>
    <s v="Retired"/>
    <x v="0"/>
    <x v="0"/>
    <x v="40"/>
  </r>
  <r>
    <x v="2"/>
    <x v="13"/>
    <s v=" French Guiana"/>
    <x v="2661"/>
    <x v="145"/>
    <s v="Retired"/>
    <x v="0"/>
    <x v="0"/>
    <x v="40"/>
  </r>
  <r>
    <x v="0"/>
    <x v="7"/>
    <s v=" Russia"/>
    <x v="2662"/>
    <x v="104"/>
    <s v="Retired"/>
    <x v="0"/>
    <x v="0"/>
    <x v="40"/>
  </r>
  <r>
    <x v="1"/>
    <x v="10"/>
    <s v=" USA"/>
    <x v="2663"/>
    <x v="137"/>
    <s v="Retired"/>
    <x v="4"/>
    <x v="0"/>
    <x v="40"/>
  </r>
  <r>
    <x v="1"/>
    <x v="3"/>
    <s v=" USA"/>
    <x v="2664"/>
    <x v="197"/>
    <s v="Retired"/>
    <x v="0"/>
    <x v="0"/>
    <x v="40"/>
  </r>
  <r>
    <x v="8"/>
    <x v="15"/>
    <s v=" India"/>
    <x v="2665"/>
    <x v="179"/>
    <s v="Retired"/>
    <x v="11"/>
    <x v="2"/>
    <x v="40"/>
  </r>
  <r>
    <x v="1"/>
    <x v="1"/>
    <s v=" USA"/>
    <x v="2666"/>
    <x v="180"/>
    <s v="Retired"/>
    <x v="0"/>
    <x v="0"/>
    <x v="40"/>
  </r>
  <r>
    <x v="1"/>
    <x v="1"/>
    <s v=" USA"/>
    <x v="2667"/>
    <x v="199"/>
    <s v="Retired"/>
    <x v="0"/>
    <x v="0"/>
    <x v="40"/>
  </r>
  <r>
    <x v="5"/>
    <x v="16"/>
    <s v=" China"/>
    <x v="2668"/>
    <x v="192"/>
    <s v="Retired"/>
    <x v="0"/>
    <x v="0"/>
    <x v="40"/>
  </r>
  <r>
    <x v="1"/>
    <x v="4"/>
    <s v=" USA"/>
    <x v="2669"/>
    <x v="186"/>
    <s v="Active"/>
    <x v="9"/>
    <x v="0"/>
    <x v="40"/>
  </r>
  <r>
    <x v="1"/>
    <x v="3"/>
    <s v=" USA"/>
    <x v="2670"/>
    <x v="169"/>
    <s v="Retired"/>
    <x v="0"/>
    <x v="0"/>
    <x v="40"/>
  </r>
  <r>
    <x v="1"/>
    <x v="1"/>
    <s v=" USA"/>
    <x v="2671"/>
    <x v="174"/>
    <s v="Retired"/>
    <x v="0"/>
    <x v="0"/>
    <x v="40"/>
  </r>
  <r>
    <x v="4"/>
    <x v="13"/>
    <s v=" French Guiana"/>
    <x v="2672"/>
    <x v="193"/>
    <s v="Retired"/>
    <x v="0"/>
    <x v="2"/>
    <x v="40"/>
  </r>
  <r>
    <x v="10"/>
    <x v="22"/>
    <s v=" Brazil"/>
    <x v="2673"/>
    <x v="200"/>
    <s v="Retired"/>
    <x v="0"/>
    <x v="1"/>
    <x v="40"/>
  </r>
  <r>
    <x v="1"/>
    <x v="1"/>
    <s v=" USA"/>
    <x v="2674"/>
    <x v="168"/>
    <s v="Retired"/>
    <x v="0"/>
    <x v="0"/>
    <x v="40"/>
  </r>
  <r>
    <x v="1"/>
    <x v="1"/>
    <s v=" USA"/>
    <x v="2675"/>
    <x v="182"/>
    <s v="Retired"/>
    <x v="0"/>
    <x v="0"/>
    <x v="40"/>
  </r>
  <r>
    <x v="1"/>
    <x v="3"/>
    <s v=" USA"/>
    <x v="2676"/>
    <x v="197"/>
    <s v="Retired"/>
    <x v="0"/>
    <x v="0"/>
    <x v="40"/>
  </r>
  <r>
    <x v="1"/>
    <x v="10"/>
    <s v=" USA"/>
    <x v="2677"/>
    <x v="125"/>
    <s v="Retired"/>
    <x v="4"/>
    <x v="0"/>
    <x v="40"/>
  </r>
  <r>
    <x v="6"/>
    <x v="14"/>
    <s v=" Japan"/>
    <x v="2678"/>
    <x v="181"/>
    <s v="Retired"/>
    <x v="0"/>
    <x v="0"/>
    <x v="40"/>
  </r>
  <r>
    <x v="2"/>
    <x v="13"/>
    <s v=" French Guiana"/>
    <x v="2679"/>
    <x v="170"/>
    <s v="Retired"/>
    <x v="0"/>
    <x v="0"/>
    <x v="40"/>
  </r>
  <r>
    <x v="5"/>
    <x v="17"/>
    <s v=" China"/>
    <x v="2680"/>
    <x v="126"/>
    <s v="Active"/>
    <x v="5"/>
    <x v="0"/>
    <x v="40"/>
  </r>
  <r>
    <x v="1"/>
    <x v="1"/>
    <s v=" USA"/>
    <x v="2680"/>
    <x v="180"/>
    <s v="Retired"/>
    <x v="0"/>
    <x v="0"/>
    <x v="40"/>
  </r>
  <r>
    <x v="0"/>
    <x v="0"/>
    <s v=" Kazakhstan"/>
    <x v="2681"/>
    <x v="79"/>
    <s v="Retired"/>
    <x v="0"/>
    <x v="0"/>
    <x v="40"/>
  </r>
  <r>
    <x v="2"/>
    <x v="13"/>
    <s v=" French Guiana"/>
    <x v="2682"/>
    <x v="152"/>
    <s v="Retired"/>
    <x v="0"/>
    <x v="0"/>
    <x v="40"/>
  </r>
  <r>
    <x v="1"/>
    <x v="3"/>
    <s v=" USA"/>
    <x v="2683"/>
    <x v="197"/>
    <s v="Retired"/>
    <x v="0"/>
    <x v="0"/>
    <x v="40"/>
  </r>
  <r>
    <x v="2"/>
    <x v="13"/>
    <s v=" French Guiana"/>
    <x v="2684"/>
    <x v="178"/>
    <s v="Retired"/>
    <x v="0"/>
    <x v="0"/>
    <x v="40"/>
  </r>
  <r>
    <x v="1"/>
    <x v="4"/>
    <s v=" USA"/>
    <x v="2685"/>
    <x v="201"/>
    <s v="Active"/>
    <x v="9"/>
    <x v="0"/>
    <x v="40"/>
  </r>
  <r>
    <x v="0"/>
    <x v="20"/>
    <s v=" Russia"/>
    <x v="2686"/>
    <x v="177"/>
    <s v="Active"/>
    <x v="0"/>
    <x v="0"/>
    <x v="40"/>
  </r>
  <r>
    <x v="1"/>
    <x v="0"/>
    <s v=" Kazakhstan"/>
    <x v="2686"/>
    <x v="202"/>
    <s v="Retired"/>
    <x v="0"/>
    <x v="2"/>
    <x v="40"/>
  </r>
  <r>
    <x v="1"/>
    <x v="1"/>
    <s v=" USA"/>
    <x v="2687"/>
    <x v="203"/>
    <s v="Retired"/>
    <x v="0"/>
    <x v="0"/>
    <x v="41"/>
  </r>
  <r>
    <x v="1"/>
    <x v="1"/>
    <s v=" USA"/>
    <x v="2688"/>
    <x v="168"/>
    <s v="Retired"/>
    <x v="0"/>
    <x v="0"/>
    <x v="41"/>
  </r>
  <r>
    <x v="1"/>
    <x v="10"/>
    <s v=" USA"/>
    <x v="2689"/>
    <x v="173"/>
    <s v="Retired"/>
    <x v="4"/>
    <x v="0"/>
    <x v="41"/>
  </r>
  <r>
    <x v="9"/>
    <x v="18"/>
    <s v=" Israel"/>
    <x v="2689"/>
    <x v="148"/>
    <s v="Retired"/>
    <x v="0"/>
    <x v="1"/>
    <x v="41"/>
  </r>
  <r>
    <x v="1"/>
    <x v="1"/>
    <s v=" USA"/>
    <x v="2690"/>
    <x v="174"/>
    <s v="Retired"/>
    <x v="0"/>
    <x v="0"/>
    <x v="41"/>
  </r>
  <r>
    <x v="2"/>
    <x v="13"/>
    <s v=" French Guiana"/>
    <x v="2691"/>
    <x v="145"/>
    <s v="Retired"/>
    <x v="0"/>
    <x v="0"/>
    <x v="41"/>
  </r>
  <r>
    <x v="1"/>
    <x v="3"/>
    <s v=" USA"/>
    <x v="2692"/>
    <x v="184"/>
    <s v="Active"/>
    <x v="13"/>
    <x v="0"/>
    <x v="41"/>
  </r>
  <r>
    <x v="1"/>
    <x v="1"/>
    <s v=" USA"/>
    <x v="2693"/>
    <x v="204"/>
    <s v="Retired"/>
    <x v="0"/>
    <x v="0"/>
    <x v="41"/>
  </r>
  <r>
    <x v="1"/>
    <x v="3"/>
    <s v=" USA"/>
    <x v="2694"/>
    <x v="197"/>
    <s v="Retired"/>
    <x v="0"/>
    <x v="0"/>
    <x v="41"/>
  </r>
  <r>
    <x v="6"/>
    <x v="14"/>
    <s v=" Japan"/>
    <x v="2695"/>
    <x v="181"/>
    <s v="Retired"/>
    <x v="0"/>
    <x v="2"/>
    <x v="41"/>
  </r>
  <r>
    <x v="1"/>
    <x v="4"/>
    <s v=" USA"/>
    <x v="2696"/>
    <x v="186"/>
    <s v="Active"/>
    <x v="9"/>
    <x v="0"/>
    <x v="41"/>
  </r>
  <r>
    <x v="2"/>
    <x v="13"/>
    <s v=" French Guiana"/>
    <x v="2697"/>
    <x v="166"/>
    <s v="Retired"/>
    <x v="0"/>
    <x v="0"/>
    <x v="41"/>
  </r>
  <r>
    <x v="1"/>
    <x v="1"/>
    <s v=" USA"/>
    <x v="2698"/>
    <x v="180"/>
    <s v="Retired"/>
    <x v="0"/>
    <x v="0"/>
    <x v="41"/>
  </r>
  <r>
    <x v="1"/>
    <x v="1"/>
    <s v=" USA"/>
    <x v="2699"/>
    <x v="172"/>
    <s v="Retired"/>
    <x v="0"/>
    <x v="0"/>
    <x v="41"/>
  </r>
  <r>
    <x v="2"/>
    <x v="13"/>
    <s v=" French Guiana"/>
    <x v="2700"/>
    <x v="156"/>
    <s v="Retired"/>
    <x v="0"/>
    <x v="0"/>
    <x v="41"/>
  </r>
  <r>
    <x v="5"/>
    <x v="17"/>
    <s v=" China"/>
    <x v="2701"/>
    <x v="126"/>
    <s v="Active"/>
    <x v="5"/>
    <x v="0"/>
    <x v="41"/>
  </r>
  <r>
    <x v="1"/>
    <x v="3"/>
    <s v=" USA"/>
    <x v="2702"/>
    <x v="197"/>
    <s v="Retired"/>
    <x v="0"/>
    <x v="0"/>
    <x v="41"/>
  </r>
  <r>
    <x v="1"/>
    <x v="3"/>
    <s v=" USA"/>
    <x v="2703"/>
    <x v="186"/>
    <s v="Active"/>
    <x v="9"/>
    <x v="0"/>
    <x v="41"/>
  </r>
  <r>
    <x v="1"/>
    <x v="10"/>
    <s v=" USA"/>
    <x v="2704"/>
    <x v="125"/>
    <s v="Retired"/>
    <x v="4"/>
    <x v="0"/>
    <x v="41"/>
  </r>
  <r>
    <x v="1"/>
    <x v="1"/>
    <s v=" USA"/>
    <x v="2705"/>
    <x v="197"/>
    <s v="Retired"/>
    <x v="0"/>
    <x v="0"/>
    <x v="41"/>
  </r>
  <r>
    <x v="2"/>
    <x v="13"/>
    <s v=" French Guiana"/>
    <x v="2706"/>
    <x v="170"/>
    <s v="Retired"/>
    <x v="0"/>
    <x v="0"/>
    <x v="41"/>
  </r>
  <r>
    <x v="5"/>
    <x v="17"/>
    <s v=" China"/>
    <x v="2707"/>
    <x v="126"/>
    <s v="Active"/>
    <x v="5"/>
    <x v="0"/>
    <x v="41"/>
  </r>
  <r>
    <x v="0"/>
    <x v="7"/>
    <s v=" Russia"/>
    <x v="2708"/>
    <x v="96"/>
    <s v="Retired"/>
    <x v="0"/>
    <x v="0"/>
    <x v="41"/>
  </r>
  <r>
    <x v="1"/>
    <x v="1"/>
    <s v=" USA"/>
    <x v="2709"/>
    <x v="199"/>
    <s v="Retired"/>
    <x v="0"/>
    <x v="0"/>
    <x v="41"/>
  </r>
  <r>
    <x v="1"/>
    <x v="3"/>
    <s v=" USA"/>
    <x v="2710"/>
    <x v="146"/>
    <s v="Retired"/>
    <x v="7"/>
    <x v="0"/>
    <x v="41"/>
  </r>
  <r>
    <x v="1"/>
    <x v="3"/>
    <s v=" USA"/>
    <x v="2711"/>
    <x v="197"/>
    <s v="Retired"/>
    <x v="0"/>
    <x v="0"/>
    <x v="41"/>
  </r>
  <r>
    <x v="5"/>
    <x v="16"/>
    <s v=" China"/>
    <x v="2712"/>
    <x v="192"/>
    <s v="Retired"/>
    <x v="0"/>
    <x v="0"/>
    <x v="41"/>
  </r>
  <r>
    <x v="1"/>
    <x v="10"/>
    <s v=" USA"/>
    <x v="2713"/>
    <x v="134"/>
    <s v="Retired"/>
    <x v="4"/>
    <x v="0"/>
    <x v="41"/>
  </r>
  <r>
    <x v="1"/>
    <x v="1"/>
    <s v=" USA"/>
    <x v="2714"/>
    <x v="168"/>
    <s v="Retired"/>
    <x v="0"/>
    <x v="0"/>
    <x v="41"/>
  </r>
  <r>
    <x v="0"/>
    <x v="7"/>
    <s v=" Russia"/>
    <x v="2715"/>
    <x v="117"/>
    <s v="Retired"/>
    <x v="0"/>
    <x v="2"/>
    <x v="41"/>
  </r>
  <r>
    <x v="5"/>
    <x v="16"/>
    <s v=" China"/>
    <x v="2716"/>
    <x v="192"/>
    <s v="Retired"/>
    <x v="0"/>
    <x v="0"/>
    <x v="41"/>
  </r>
  <r>
    <x v="1"/>
    <x v="1"/>
    <s v=" USA"/>
    <x v="2716"/>
    <x v="180"/>
    <s v="Retired"/>
    <x v="0"/>
    <x v="0"/>
    <x v="41"/>
  </r>
  <r>
    <x v="0"/>
    <x v="7"/>
    <s v=" Russia"/>
    <x v="2717"/>
    <x v="104"/>
    <s v="Retired"/>
    <x v="0"/>
    <x v="0"/>
    <x v="41"/>
  </r>
  <r>
    <x v="6"/>
    <x v="8"/>
    <s v=" Japan"/>
    <x v="2718"/>
    <x v="195"/>
    <s v="Retired"/>
    <x v="0"/>
    <x v="0"/>
    <x v="41"/>
  </r>
  <r>
    <x v="1"/>
    <x v="23"/>
    <s v="Barents Sea"/>
    <x v="2719"/>
    <x v="205"/>
    <s v="Retired"/>
    <x v="0"/>
    <x v="0"/>
    <x v="41"/>
  </r>
  <r>
    <x v="0"/>
    <x v="0"/>
    <s v=" Kazakhstan"/>
    <x v="2720"/>
    <x v="136"/>
    <s v="Retired"/>
    <x v="0"/>
    <x v="0"/>
    <x v="41"/>
  </r>
  <r>
    <x v="0"/>
    <x v="0"/>
    <s v=" Kazakhstan"/>
    <x v="2721"/>
    <x v="136"/>
    <s v="Retired"/>
    <x v="0"/>
    <x v="0"/>
    <x v="41"/>
  </r>
  <r>
    <x v="1"/>
    <x v="4"/>
    <s v=" USA"/>
    <x v="2722"/>
    <x v="201"/>
    <s v="Active"/>
    <x v="9"/>
    <x v="0"/>
    <x v="41"/>
  </r>
  <r>
    <x v="1"/>
    <x v="1"/>
    <s v=" USA"/>
    <x v="2723"/>
    <x v="182"/>
    <s v="Retired"/>
    <x v="0"/>
    <x v="1"/>
    <x v="41"/>
  </r>
  <r>
    <x v="0"/>
    <x v="7"/>
    <s v=" Russia"/>
    <x v="2723"/>
    <x v="104"/>
    <s v="Retired"/>
    <x v="0"/>
    <x v="0"/>
    <x v="41"/>
  </r>
  <r>
    <x v="5"/>
    <x v="17"/>
    <s v=" China"/>
    <x v="2724"/>
    <x v="126"/>
    <s v="Active"/>
    <x v="5"/>
    <x v="0"/>
    <x v="41"/>
  </r>
  <r>
    <x v="1"/>
    <x v="3"/>
    <s v=" USA"/>
    <x v="2725"/>
    <x v="197"/>
    <s v="Retired"/>
    <x v="0"/>
    <x v="0"/>
    <x v="41"/>
  </r>
  <r>
    <x v="2"/>
    <x v="13"/>
    <s v=" French Guiana"/>
    <x v="2726"/>
    <x v="170"/>
    <s v="Retired"/>
    <x v="0"/>
    <x v="0"/>
    <x v="41"/>
  </r>
  <r>
    <x v="1"/>
    <x v="1"/>
    <s v=" USA"/>
    <x v="2727"/>
    <x v="206"/>
    <s v="Retired"/>
    <x v="0"/>
    <x v="1"/>
    <x v="41"/>
  </r>
  <r>
    <x v="11"/>
    <x v="24"/>
    <s v=" North Korea"/>
    <x v="2728"/>
    <x v="207"/>
    <s v="Retired"/>
    <x v="0"/>
    <x v="1"/>
    <x v="41"/>
  </r>
  <r>
    <x v="1"/>
    <x v="3"/>
    <s v=" USA"/>
    <x v="2729"/>
    <x v="197"/>
    <s v="Retired"/>
    <x v="0"/>
    <x v="0"/>
    <x v="41"/>
  </r>
  <r>
    <x v="0"/>
    <x v="0"/>
    <s v=" Kazakhstan"/>
    <x v="2730"/>
    <x v="136"/>
    <s v="Retired"/>
    <x v="0"/>
    <x v="1"/>
    <x v="41"/>
  </r>
  <r>
    <x v="2"/>
    <x v="13"/>
    <s v=" French Guiana"/>
    <x v="2731"/>
    <x v="145"/>
    <s v="Retired"/>
    <x v="0"/>
    <x v="0"/>
    <x v="41"/>
  </r>
  <r>
    <x v="1"/>
    <x v="4"/>
    <s v=" USA"/>
    <x v="2732"/>
    <x v="201"/>
    <s v="Active"/>
    <x v="9"/>
    <x v="0"/>
    <x v="41"/>
  </r>
  <r>
    <x v="0"/>
    <x v="7"/>
    <s v=" Russia"/>
    <x v="2733"/>
    <x v="104"/>
    <s v="Retired"/>
    <x v="0"/>
    <x v="0"/>
    <x v="41"/>
  </r>
  <r>
    <x v="1"/>
    <x v="3"/>
    <s v=" USA"/>
    <x v="2734"/>
    <x v="184"/>
    <s v="Active"/>
    <x v="13"/>
    <x v="0"/>
    <x v="41"/>
  </r>
  <r>
    <x v="2"/>
    <x v="13"/>
    <s v=" French Guiana"/>
    <x v="2735"/>
    <x v="152"/>
    <s v="Retired"/>
    <x v="0"/>
    <x v="0"/>
    <x v="41"/>
  </r>
  <r>
    <x v="1"/>
    <x v="1"/>
    <s v=" USA"/>
    <x v="2736"/>
    <x v="174"/>
    <s v="Retired"/>
    <x v="0"/>
    <x v="0"/>
    <x v="41"/>
  </r>
  <r>
    <x v="1"/>
    <x v="1"/>
    <s v=" USA"/>
    <x v="2737"/>
    <x v="174"/>
    <s v="Retired"/>
    <x v="0"/>
    <x v="0"/>
    <x v="41"/>
  </r>
  <r>
    <x v="4"/>
    <x v="13"/>
    <s v=" French Guiana"/>
    <x v="2738"/>
    <x v="193"/>
    <s v="Retired"/>
    <x v="0"/>
    <x v="0"/>
    <x v="41"/>
  </r>
  <r>
    <x v="1"/>
    <x v="1"/>
    <s v=" USA"/>
    <x v="2739"/>
    <x v="158"/>
    <s v="Retired"/>
    <x v="9"/>
    <x v="0"/>
    <x v="41"/>
  </r>
  <r>
    <x v="2"/>
    <x v="13"/>
    <s v=" French Guiana"/>
    <x v="2740"/>
    <x v="152"/>
    <s v="Retired"/>
    <x v="0"/>
    <x v="0"/>
    <x v="41"/>
  </r>
  <r>
    <x v="1"/>
    <x v="10"/>
    <s v=" USA"/>
    <x v="2741"/>
    <x v="134"/>
    <s v="Retired"/>
    <x v="4"/>
    <x v="0"/>
    <x v="41"/>
  </r>
  <r>
    <x v="1"/>
    <x v="3"/>
    <s v=" USA"/>
    <x v="2742"/>
    <x v="197"/>
    <s v="Retired"/>
    <x v="0"/>
    <x v="0"/>
    <x v="41"/>
  </r>
  <r>
    <x v="1"/>
    <x v="1"/>
    <s v=" USA"/>
    <x v="2743"/>
    <x v="168"/>
    <s v="Retired"/>
    <x v="0"/>
    <x v="0"/>
    <x v="41"/>
  </r>
  <r>
    <x v="1"/>
    <x v="10"/>
    <s v=" USA"/>
    <x v="2744"/>
    <x v="173"/>
    <s v="Retired"/>
    <x v="4"/>
    <x v="0"/>
    <x v="41"/>
  </r>
  <r>
    <x v="2"/>
    <x v="13"/>
    <s v=" French Guiana"/>
    <x v="2745"/>
    <x v="178"/>
    <s v="Retired"/>
    <x v="0"/>
    <x v="0"/>
    <x v="41"/>
  </r>
  <r>
    <x v="1"/>
    <x v="3"/>
    <s v=" USA"/>
    <x v="2745"/>
    <x v="186"/>
    <s v="Active"/>
    <x v="9"/>
    <x v="0"/>
    <x v="41"/>
  </r>
  <r>
    <x v="0"/>
    <x v="7"/>
    <s v=" Russia"/>
    <x v="2746"/>
    <x v="66"/>
    <s v="Retired"/>
    <x v="0"/>
    <x v="0"/>
    <x v="41"/>
  </r>
  <r>
    <x v="1"/>
    <x v="1"/>
    <s v=" USA"/>
    <x v="2747"/>
    <x v="208"/>
    <s v="Retired"/>
    <x v="0"/>
    <x v="0"/>
    <x v="41"/>
  </r>
  <r>
    <x v="5"/>
    <x v="17"/>
    <s v=" China"/>
    <x v="2748"/>
    <x v="126"/>
    <s v="Active"/>
    <x v="5"/>
    <x v="0"/>
    <x v="41"/>
  </r>
  <r>
    <x v="2"/>
    <x v="13"/>
    <s v=" French Guiana"/>
    <x v="2749"/>
    <x v="178"/>
    <s v="Retired"/>
    <x v="0"/>
    <x v="0"/>
    <x v="41"/>
  </r>
  <r>
    <x v="0"/>
    <x v="7"/>
    <s v=" Russia"/>
    <x v="2750"/>
    <x v="66"/>
    <s v="Retired"/>
    <x v="0"/>
    <x v="0"/>
    <x v="41"/>
  </r>
  <r>
    <x v="1"/>
    <x v="1"/>
    <s v=" USA"/>
    <x v="2751"/>
    <x v="208"/>
    <s v="Retired"/>
    <x v="0"/>
    <x v="0"/>
    <x v="42"/>
  </r>
  <r>
    <x v="1"/>
    <x v="1"/>
    <s v=" USA"/>
    <x v="2752"/>
    <x v="189"/>
    <s v="Retired"/>
    <x v="0"/>
    <x v="0"/>
    <x v="42"/>
  </r>
  <r>
    <x v="1"/>
    <x v="1"/>
    <s v=" USA"/>
    <x v="2753"/>
    <x v="209"/>
    <s v="Retired"/>
    <x v="0"/>
    <x v="0"/>
    <x v="42"/>
  </r>
  <r>
    <x v="1"/>
    <x v="1"/>
    <s v=" USA"/>
    <x v="2754"/>
    <x v="180"/>
    <s v="Retired"/>
    <x v="0"/>
    <x v="0"/>
    <x v="42"/>
  </r>
  <r>
    <x v="1"/>
    <x v="3"/>
    <s v=" USA"/>
    <x v="2755"/>
    <x v="191"/>
    <s v="Retired"/>
    <x v="0"/>
    <x v="0"/>
    <x v="42"/>
  </r>
  <r>
    <x v="2"/>
    <x v="13"/>
    <s v=" French Guiana"/>
    <x v="2756"/>
    <x v="152"/>
    <s v="Retired"/>
    <x v="0"/>
    <x v="0"/>
    <x v="42"/>
  </r>
  <r>
    <x v="1"/>
    <x v="3"/>
    <s v=" USA"/>
    <x v="2757"/>
    <x v="186"/>
    <s v="Active"/>
    <x v="9"/>
    <x v="0"/>
    <x v="42"/>
  </r>
  <r>
    <x v="0"/>
    <x v="25"/>
    <s v=" Pacific Ocean"/>
    <x v="2758"/>
    <x v="210"/>
    <s v="Retired"/>
    <x v="0"/>
    <x v="0"/>
    <x v="42"/>
  </r>
  <r>
    <x v="2"/>
    <x v="13"/>
    <s v=" French Guiana"/>
    <x v="2759"/>
    <x v="166"/>
    <s v="Retired"/>
    <x v="0"/>
    <x v="0"/>
    <x v="42"/>
  </r>
  <r>
    <x v="1"/>
    <x v="1"/>
    <s v=" USA"/>
    <x v="2760"/>
    <x v="196"/>
    <s v="Retired"/>
    <x v="0"/>
    <x v="1"/>
    <x v="42"/>
  </r>
  <r>
    <x v="1"/>
    <x v="1"/>
    <s v=" USA"/>
    <x v="2761"/>
    <x v="180"/>
    <s v="Retired"/>
    <x v="0"/>
    <x v="0"/>
    <x v="42"/>
  </r>
  <r>
    <x v="1"/>
    <x v="3"/>
    <s v=" USA"/>
    <x v="2762"/>
    <x v="191"/>
    <s v="Retired"/>
    <x v="0"/>
    <x v="0"/>
    <x v="42"/>
  </r>
  <r>
    <x v="0"/>
    <x v="0"/>
    <s v=" Kazakhstan"/>
    <x v="2763"/>
    <x v="211"/>
    <s v="Retired"/>
    <x v="15"/>
    <x v="0"/>
    <x v="42"/>
  </r>
  <r>
    <x v="1"/>
    <x v="3"/>
    <s v=" USA"/>
    <x v="2764"/>
    <x v="203"/>
    <s v="Retired"/>
    <x v="0"/>
    <x v="1"/>
    <x v="42"/>
  </r>
  <r>
    <x v="0"/>
    <x v="5"/>
    <s v=" Russia"/>
    <x v="2765"/>
    <x v="66"/>
    <s v="Retired"/>
    <x v="0"/>
    <x v="0"/>
    <x v="42"/>
  </r>
  <r>
    <x v="1"/>
    <x v="1"/>
    <s v=" USA"/>
    <x v="2766"/>
    <x v="199"/>
    <s v="Retired"/>
    <x v="0"/>
    <x v="1"/>
    <x v="42"/>
  </r>
  <r>
    <x v="1"/>
    <x v="1"/>
    <s v=" USA"/>
    <x v="2767"/>
    <x v="206"/>
    <s v="Retired"/>
    <x v="0"/>
    <x v="1"/>
    <x v="42"/>
  </r>
  <r>
    <x v="5"/>
    <x v="17"/>
    <s v=" China"/>
    <x v="2768"/>
    <x v="212"/>
    <s v="Active"/>
    <x v="16"/>
    <x v="0"/>
    <x v="42"/>
  </r>
  <r>
    <x v="1"/>
    <x v="3"/>
    <s v=" USA"/>
    <x v="2769"/>
    <x v="201"/>
    <s v="Active"/>
    <x v="9"/>
    <x v="0"/>
    <x v="42"/>
  </r>
  <r>
    <x v="1"/>
    <x v="3"/>
    <s v=" USA"/>
    <x v="2770"/>
    <x v="213"/>
    <s v="Retired"/>
    <x v="0"/>
    <x v="0"/>
    <x v="42"/>
  </r>
  <r>
    <x v="1"/>
    <x v="10"/>
    <s v=" USA"/>
    <x v="2771"/>
    <x v="134"/>
    <s v="Retired"/>
    <x v="4"/>
    <x v="0"/>
    <x v="42"/>
  </r>
  <r>
    <x v="8"/>
    <x v="15"/>
    <s v=" India"/>
    <x v="2772"/>
    <x v="179"/>
    <s v="Retired"/>
    <x v="11"/>
    <x v="0"/>
    <x v="42"/>
  </r>
  <r>
    <x v="1"/>
    <x v="1"/>
    <s v=" USA"/>
    <x v="2773"/>
    <x v="204"/>
    <s v="Retired"/>
    <x v="0"/>
    <x v="0"/>
    <x v="42"/>
  </r>
  <r>
    <x v="5"/>
    <x v="17"/>
    <s v=" China"/>
    <x v="2774"/>
    <x v="126"/>
    <s v="Active"/>
    <x v="5"/>
    <x v="0"/>
    <x v="42"/>
  </r>
  <r>
    <x v="1"/>
    <x v="3"/>
    <s v=" USA"/>
    <x v="2775"/>
    <x v="146"/>
    <s v="Retired"/>
    <x v="7"/>
    <x v="0"/>
    <x v="42"/>
  </r>
  <r>
    <x v="1"/>
    <x v="1"/>
    <s v=" USA"/>
    <x v="2776"/>
    <x v="214"/>
    <s v="Retired"/>
    <x v="0"/>
    <x v="0"/>
    <x v="42"/>
  </r>
  <r>
    <x v="0"/>
    <x v="7"/>
    <s v=" Russia"/>
    <x v="2777"/>
    <x v="104"/>
    <s v="Retired"/>
    <x v="0"/>
    <x v="0"/>
    <x v="42"/>
  </r>
  <r>
    <x v="1"/>
    <x v="1"/>
    <s v=" USA"/>
    <x v="2778"/>
    <x v="204"/>
    <s v="Retired"/>
    <x v="0"/>
    <x v="0"/>
    <x v="42"/>
  </r>
  <r>
    <x v="0"/>
    <x v="0"/>
    <s v=" Kazakhstan"/>
    <x v="2779"/>
    <x v="136"/>
    <s v="Retired"/>
    <x v="0"/>
    <x v="0"/>
    <x v="42"/>
  </r>
  <r>
    <x v="1"/>
    <x v="10"/>
    <s v=" USA"/>
    <x v="2780"/>
    <x v="125"/>
    <s v="Retired"/>
    <x v="4"/>
    <x v="0"/>
    <x v="42"/>
  </r>
  <r>
    <x v="1"/>
    <x v="1"/>
    <s v=" USA"/>
    <x v="2781"/>
    <x v="204"/>
    <s v="Retired"/>
    <x v="0"/>
    <x v="0"/>
    <x v="42"/>
  </r>
  <r>
    <x v="1"/>
    <x v="1"/>
    <s v=" USA"/>
    <x v="2782"/>
    <x v="168"/>
    <s v="Retired"/>
    <x v="0"/>
    <x v="0"/>
    <x v="42"/>
  </r>
  <r>
    <x v="2"/>
    <x v="13"/>
    <s v=" French Guiana"/>
    <x v="2783"/>
    <x v="166"/>
    <s v="Retired"/>
    <x v="0"/>
    <x v="0"/>
    <x v="42"/>
  </r>
  <r>
    <x v="1"/>
    <x v="1"/>
    <s v=" USA"/>
    <x v="2784"/>
    <x v="204"/>
    <s v="Retired"/>
    <x v="0"/>
    <x v="0"/>
    <x v="42"/>
  </r>
  <r>
    <x v="0"/>
    <x v="7"/>
    <s v=" Russia"/>
    <x v="2785"/>
    <x v="66"/>
    <s v="Retired"/>
    <x v="0"/>
    <x v="0"/>
    <x v="42"/>
  </r>
  <r>
    <x v="2"/>
    <x v="13"/>
    <s v=" French Guiana"/>
    <x v="2786"/>
    <x v="166"/>
    <s v="Retired"/>
    <x v="0"/>
    <x v="0"/>
    <x v="42"/>
  </r>
  <r>
    <x v="1"/>
    <x v="1"/>
    <s v=" USA"/>
    <x v="2787"/>
    <x v="180"/>
    <s v="Retired"/>
    <x v="0"/>
    <x v="0"/>
    <x v="42"/>
  </r>
  <r>
    <x v="1"/>
    <x v="3"/>
    <s v=" USA"/>
    <x v="2788"/>
    <x v="203"/>
    <s v="Retired"/>
    <x v="0"/>
    <x v="0"/>
    <x v="42"/>
  </r>
  <r>
    <x v="2"/>
    <x v="13"/>
    <s v=" French Guiana"/>
    <x v="2789"/>
    <x v="145"/>
    <s v="Retired"/>
    <x v="0"/>
    <x v="0"/>
    <x v="42"/>
  </r>
  <r>
    <x v="0"/>
    <x v="25"/>
    <s v=" Pacific Ocean"/>
    <x v="2790"/>
    <x v="210"/>
    <s v="Retired"/>
    <x v="0"/>
    <x v="0"/>
    <x v="42"/>
  </r>
  <r>
    <x v="5"/>
    <x v="17"/>
    <s v=" China"/>
    <x v="2791"/>
    <x v="212"/>
    <s v="Active"/>
    <x v="16"/>
    <x v="0"/>
    <x v="42"/>
  </r>
  <r>
    <x v="2"/>
    <x v="13"/>
    <s v=" French Guiana"/>
    <x v="2792"/>
    <x v="145"/>
    <s v="Retired"/>
    <x v="0"/>
    <x v="0"/>
    <x v="42"/>
  </r>
  <r>
    <x v="2"/>
    <x v="13"/>
    <s v=" French Guiana"/>
    <x v="2793"/>
    <x v="145"/>
    <s v="Retired"/>
    <x v="0"/>
    <x v="0"/>
    <x v="42"/>
  </r>
  <r>
    <x v="6"/>
    <x v="14"/>
    <s v=" Japan"/>
    <x v="2794"/>
    <x v="215"/>
    <s v="Retired"/>
    <x v="0"/>
    <x v="1"/>
    <x v="42"/>
  </r>
  <r>
    <x v="5"/>
    <x v="12"/>
    <s v=" China"/>
    <x v="2795"/>
    <x v="216"/>
    <s v="Retired"/>
    <x v="0"/>
    <x v="0"/>
    <x v="42"/>
  </r>
  <r>
    <x v="1"/>
    <x v="1"/>
    <s v=" USA"/>
    <x v="2796"/>
    <x v="174"/>
    <s v="Retired"/>
    <x v="0"/>
    <x v="0"/>
    <x v="42"/>
  </r>
  <r>
    <x v="2"/>
    <x v="13"/>
    <s v=" French Guiana"/>
    <x v="2797"/>
    <x v="156"/>
    <s v="Retired"/>
    <x v="0"/>
    <x v="0"/>
    <x v="42"/>
  </r>
  <r>
    <x v="1"/>
    <x v="3"/>
    <s v=" USA"/>
    <x v="2798"/>
    <x v="201"/>
    <s v="Active"/>
    <x v="9"/>
    <x v="0"/>
    <x v="42"/>
  </r>
  <r>
    <x v="2"/>
    <x v="13"/>
    <s v=" French Guiana"/>
    <x v="2799"/>
    <x v="193"/>
    <s v="Retired"/>
    <x v="0"/>
    <x v="0"/>
    <x v="42"/>
  </r>
  <r>
    <x v="10"/>
    <x v="22"/>
    <s v=" Brazil"/>
    <x v="2800"/>
    <x v="200"/>
    <s v="Retired"/>
    <x v="0"/>
    <x v="1"/>
    <x v="42"/>
  </r>
  <r>
    <x v="1"/>
    <x v="3"/>
    <s v=" USA"/>
    <x v="2801"/>
    <x v="146"/>
    <s v="Retired"/>
    <x v="7"/>
    <x v="0"/>
    <x v="42"/>
  </r>
  <r>
    <x v="1"/>
    <x v="3"/>
    <s v=" USA"/>
    <x v="2802"/>
    <x v="180"/>
    <s v="Retired"/>
    <x v="0"/>
    <x v="0"/>
    <x v="42"/>
  </r>
  <r>
    <x v="1"/>
    <x v="10"/>
    <s v=" USA"/>
    <x v="2803"/>
    <x v="134"/>
    <s v="Retired"/>
    <x v="4"/>
    <x v="0"/>
    <x v="42"/>
  </r>
  <r>
    <x v="2"/>
    <x v="13"/>
    <s v=" French Guiana"/>
    <x v="2804"/>
    <x v="152"/>
    <s v="Retired"/>
    <x v="0"/>
    <x v="0"/>
    <x v="42"/>
  </r>
  <r>
    <x v="0"/>
    <x v="0"/>
    <s v=" Kazakhstan"/>
    <x v="2805"/>
    <x v="79"/>
    <s v="Retired"/>
    <x v="0"/>
    <x v="0"/>
    <x v="42"/>
  </r>
  <r>
    <x v="0"/>
    <x v="7"/>
    <s v=" Russia"/>
    <x v="2806"/>
    <x v="96"/>
    <s v="Retired"/>
    <x v="0"/>
    <x v="0"/>
    <x v="42"/>
  </r>
  <r>
    <x v="1"/>
    <x v="3"/>
    <s v=" USA"/>
    <x v="2807"/>
    <x v="184"/>
    <s v="Active"/>
    <x v="13"/>
    <x v="0"/>
    <x v="42"/>
  </r>
  <r>
    <x v="1"/>
    <x v="1"/>
    <s v=" USA"/>
    <x v="2808"/>
    <x v="174"/>
    <s v="Retired"/>
    <x v="0"/>
    <x v="0"/>
    <x v="43"/>
  </r>
  <r>
    <x v="2"/>
    <x v="13"/>
    <s v=" French Guiana"/>
    <x v="2809"/>
    <x v="178"/>
    <s v="Retired"/>
    <x v="0"/>
    <x v="0"/>
    <x v="43"/>
  </r>
  <r>
    <x v="5"/>
    <x v="16"/>
    <s v=" China"/>
    <x v="2809"/>
    <x v="183"/>
    <s v="Active"/>
    <x v="12"/>
    <x v="0"/>
    <x v="43"/>
  </r>
  <r>
    <x v="1"/>
    <x v="3"/>
    <s v=" USA"/>
    <x v="2810"/>
    <x v="217"/>
    <s v="Active"/>
    <x v="9"/>
    <x v="0"/>
    <x v="43"/>
  </r>
  <r>
    <x v="1"/>
    <x v="1"/>
    <s v=" USA"/>
    <x v="2811"/>
    <x v="180"/>
    <s v="Retired"/>
    <x v="0"/>
    <x v="0"/>
    <x v="43"/>
  </r>
  <r>
    <x v="1"/>
    <x v="1"/>
    <s v=" USA"/>
    <x v="2812"/>
    <x v="197"/>
    <s v="Retired"/>
    <x v="0"/>
    <x v="0"/>
    <x v="43"/>
  </r>
  <r>
    <x v="6"/>
    <x v="8"/>
    <s v=" Japan"/>
    <x v="2813"/>
    <x v="195"/>
    <s v="Retired"/>
    <x v="0"/>
    <x v="1"/>
    <x v="43"/>
  </r>
  <r>
    <x v="1"/>
    <x v="10"/>
    <s v=" USA"/>
    <x v="2814"/>
    <x v="173"/>
    <s v="Retired"/>
    <x v="4"/>
    <x v="0"/>
    <x v="43"/>
  </r>
  <r>
    <x v="2"/>
    <x v="13"/>
    <s v=" French Guiana"/>
    <x v="2815"/>
    <x v="145"/>
    <s v="Retired"/>
    <x v="0"/>
    <x v="0"/>
    <x v="43"/>
  </r>
  <r>
    <x v="0"/>
    <x v="0"/>
    <s v=" Kazakhstan"/>
    <x v="2816"/>
    <x v="136"/>
    <s v="Retired"/>
    <x v="0"/>
    <x v="0"/>
    <x v="43"/>
  </r>
  <r>
    <x v="1"/>
    <x v="3"/>
    <s v=" USA"/>
    <x v="2817"/>
    <x v="184"/>
    <s v="Active"/>
    <x v="13"/>
    <x v="0"/>
    <x v="43"/>
  </r>
  <r>
    <x v="0"/>
    <x v="25"/>
    <s v=" Pacific Ocean"/>
    <x v="2817"/>
    <x v="210"/>
    <s v="Retired"/>
    <x v="0"/>
    <x v="1"/>
    <x v="43"/>
  </r>
  <r>
    <x v="2"/>
    <x v="13"/>
    <s v=" French Guiana"/>
    <x v="2818"/>
    <x v="193"/>
    <s v="Retired"/>
    <x v="0"/>
    <x v="0"/>
    <x v="43"/>
  </r>
  <r>
    <x v="1"/>
    <x v="3"/>
    <s v=" USA"/>
    <x v="2819"/>
    <x v="218"/>
    <s v="Retired"/>
    <x v="0"/>
    <x v="0"/>
    <x v="43"/>
  </r>
  <r>
    <x v="2"/>
    <x v="13"/>
    <s v=" French Guiana"/>
    <x v="2820"/>
    <x v="178"/>
    <s v="Retired"/>
    <x v="0"/>
    <x v="0"/>
    <x v="43"/>
  </r>
  <r>
    <x v="1"/>
    <x v="1"/>
    <s v=" USA"/>
    <x v="2821"/>
    <x v="174"/>
    <s v="Retired"/>
    <x v="0"/>
    <x v="0"/>
    <x v="43"/>
  </r>
  <r>
    <x v="1"/>
    <x v="1"/>
    <s v=" USA"/>
    <x v="2822"/>
    <x v="196"/>
    <s v="Retired"/>
    <x v="0"/>
    <x v="0"/>
    <x v="43"/>
  </r>
  <r>
    <x v="1"/>
    <x v="1"/>
    <s v=" USA"/>
    <x v="2823"/>
    <x v="168"/>
    <s v="Retired"/>
    <x v="0"/>
    <x v="0"/>
    <x v="43"/>
  </r>
  <r>
    <x v="0"/>
    <x v="7"/>
    <s v=" Russia"/>
    <x v="2824"/>
    <x v="219"/>
    <s v="Retired"/>
    <x v="17"/>
    <x v="0"/>
    <x v="43"/>
  </r>
  <r>
    <x v="1"/>
    <x v="10"/>
    <s v=" USA"/>
    <x v="2825"/>
    <x v="137"/>
    <s v="Retired"/>
    <x v="4"/>
    <x v="0"/>
    <x v="43"/>
  </r>
  <r>
    <x v="1"/>
    <x v="1"/>
    <s v=" USA"/>
    <x v="2826"/>
    <x v="220"/>
    <s v="Retired"/>
    <x v="0"/>
    <x v="0"/>
    <x v="43"/>
  </r>
  <r>
    <x v="1"/>
    <x v="3"/>
    <s v=" USA"/>
    <x v="2827"/>
    <x v="186"/>
    <s v="Active"/>
    <x v="9"/>
    <x v="0"/>
    <x v="43"/>
  </r>
  <r>
    <x v="5"/>
    <x v="16"/>
    <s v=" China"/>
    <x v="2828"/>
    <x v="131"/>
    <s v="Retired"/>
    <x v="0"/>
    <x v="0"/>
    <x v="43"/>
  </r>
  <r>
    <x v="0"/>
    <x v="7"/>
    <s v=" Russia"/>
    <x v="2829"/>
    <x v="66"/>
    <s v="Retired"/>
    <x v="0"/>
    <x v="0"/>
    <x v="43"/>
  </r>
  <r>
    <x v="1"/>
    <x v="1"/>
    <s v=" USA"/>
    <x v="2830"/>
    <x v="174"/>
    <s v="Retired"/>
    <x v="0"/>
    <x v="0"/>
    <x v="43"/>
  </r>
  <r>
    <x v="1"/>
    <x v="1"/>
    <s v=" USA"/>
    <x v="2831"/>
    <x v="180"/>
    <s v="Retired"/>
    <x v="0"/>
    <x v="0"/>
    <x v="43"/>
  </r>
  <r>
    <x v="0"/>
    <x v="7"/>
    <s v=" Russia"/>
    <x v="2832"/>
    <x v="66"/>
    <s v="Retired"/>
    <x v="0"/>
    <x v="0"/>
    <x v="43"/>
  </r>
  <r>
    <x v="1"/>
    <x v="1"/>
    <s v=" USA"/>
    <x v="2833"/>
    <x v="168"/>
    <s v="Retired"/>
    <x v="0"/>
    <x v="0"/>
    <x v="43"/>
  </r>
  <r>
    <x v="1"/>
    <x v="3"/>
    <s v=" USA"/>
    <x v="2834"/>
    <x v="217"/>
    <s v="Active"/>
    <x v="9"/>
    <x v="0"/>
    <x v="43"/>
  </r>
  <r>
    <x v="0"/>
    <x v="25"/>
    <s v=" Pacific Ocean"/>
    <x v="2835"/>
    <x v="210"/>
    <s v="Retired"/>
    <x v="0"/>
    <x v="0"/>
    <x v="43"/>
  </r>
  <r>
    <x v="2"/>
    <x v="13"/>
    <s v=" French Guiana"/>
    <x v="2836"/>
    <x v="145"/>
    <s v="Retired"/>
    <x v="0"/>
    <x v="0"/>
    <x v="43"/>
  </r>
  <r>
    <x v="1"/>
    <x v="3"/>
    <s v=" USA"/>
    <x v="2836"/>
    <x v="221"/>
    <s v="Retired"/>
    <x v="0"/>
    <x v="0"/>
    <x v="43"/>
  </r>
  <r>
    <x v="1"/>
    <x v="1"/>
    <s v=" USA"/>
    <x v="2837"/>
    <x v="206"/>
    <s v="Retired"/>
    <x v="0"/>
    <x v="0"/>
    <x v="43"/>
  </r>
  <r>
    <x v="2"/>
    <x v="13"/>
    <s v=" French Guiana"/>
    <x v="2838"/>
    <x v="170"/>
    <s v="Retired"/>
    <x v="0"/>
    <x v="0"/>
    <x v="43"/>
  </r>
  <r>
    <x v="1"/>
    <x v="10"/>
    <s v=" USA"/>
    <x v="2839"/>
    <x v="137"/>
    <s v="Retired"/>
    <x v="4"/>
    <x v="0"/>
    <x v="43"/>
  </r>
  <r>
    <x v="2"/>
    <x v="13"/>
    <s v=" French Guiana"/>
    <x v="2840"/>
    <x v="193"/>
    <s v="Retired"/>
    <x v="0"/>
    <x v="0"/>
    <x v="43"/>
  </r>
  <r>
    <x v="1"/>
    <x v="3"/>
    <s v=" USA"/>
    <x v="2841"/>
    <x v="146"/>
    <s v="Retired"/>
    <x v="7"/>
    <x v="0"/>
    <x v="43"/>
  </r>
  <r>
    <x v="0"/>
    <x v="0"/>
    <s v=" Kazakhstan"/>
    <x v="2842"/>
    <x v="136"/>
    <s v="Retired"/>
    <x v="0"/>
    <x v="0"/>
    <x v="43"/>
  </r>
  <r>
    <x v="0"/>
    <x v="0"/>
    <s v=" Kazakhstan"/>
    <x v="2843"/>
    <x v="211"/>
    <s v="Retired"/>
    <x v="15"/>
    <x v="0"/>
    <x v="43"/>
  </r>
  <r>
    <x v="2"/>
    <x v="13"/>
    <s v=" French Guiana"/>
    <x v="2844"/>
    <x v="178"/>
    <s v="Retired"/>
    <x v="0"/>
    <x v="0"/>
    <x v="43"/>
  </r>
  <r>
    <x v="1"/>
    <x v="26"/>
    <s v=" USA"/>
    <x v="2845"/>
    <x v="158"/>
    <s v="Retired"/>
    <x v="9"/>
    <x v="0"/>
    <x v="43"/>
  </r>
  <r>
    <x v="1"/>
    <x v="10"/>
    <s v=" USA"/>
    <x v="2846"/>
    <x v="134"/>
    <s v="Retired"/>
    <x v="4"/>
    <x v="0"/>
    <x v="43"/>
  </r>
  <r>
    <x v="1"/>
    <x v="1"/>
    <s v=" USA"/>
    <x v="2847"/>
    <x v="174"/>
    <s v="Retired"/>
    <x v="0"/>
    <x v="0"/>
    <x v="43"/>
  </r>
  <r>
    <x v="0"/>
    <x v="25"/>
    <s v=" Pacific Ocean"/>
    <x v="2848"/>
    <x v="210"/>
    <s v="Retired"/>
    <x v="0"/>
    <x v="0"/>
    <x v="43"/>
  </r>
  <r>
    <x v="2"/>
    <x v="13"/>
    <s v=" French Guiana"/>
    <x v="2849"/>
    <x v="145"/>
    <s v="Retired"/>
    <x v="0"/>
    <x v="0"/>
    <x v="43"/>
  </r>
  <r>
    <x v="5"/>
    <x v="16"/>
    <s v=" China"/>
    <x v="2850"/>
    <x v="183"/>
    <s v="Active"/>
    <x v="12"/>
    <x v="0"/>
    <x v="43"/>
  </r>
  <r>
    <x v="1"/>
    <x v="1"/>
    <s v=" USA"/>
    <x v="2851"/>
    <x v="168"/>
    <s v="Retired"/>
    <x v="0"/>
    <x v="0"/>
    <x v="43"/>
  </r>
  <r>
    <x v="2"/>
    <x v="13"/>
    <s v=" French Guiana"/>
    <x v="2852"/>
    <x v="193"/>
    <s v="Retired"/>
    <x v="0"/>
    <x v="0"/>
    <x v="43"/>
  </r>
  <r>
    <x v="0"/>
    <x v="7"/>
    <s v=" Russia"/>
    <x v="2853"/>
    <x v="66"/>
    <s v="Retired"/>
    <x v="0"/>
    <x v="1"/>
    <x v="43"/>
  </r>
  <r>
    <x v="1"/>
    <x v="3"/>
    <s v=" USA"/>
    <x v="2854"/>
    <x v="214"/>
    <s v="Retired"/>
    <x v="0"/>
    <x v="0"/>
    <x v="43"/>
  </r>
  <r>
    <x v="2"/>
    <x v="13"/>
    <s v=" French Guiana"/>
    <x v="2854"/>
    <x v="152"/>
    <s v="Retired"/>
    <x v="0"/>
    <x v="0"/>
    <x v="43"/>
  </r>
  <r>
    <x v="1"/>
    <x v="10"/>
    <s v=" USA"/>
    <x v="2855"/>
    <x v="173"/>
    <s v="Retired"/>
    <x v="4"/>
    <x v="0"/>
    <x v="43"/>
  </r>
  <r>
    <x v="0"/>
    <x v="20"/>
    <s v=" Russia"/>
    <x v="2856"/>
    <x v="177"/>
    <s v="Active"/>
    <x v="0"/>
    <x v="0"/>
    <x v="43"/>
  </r>
  <r>
    <x v="1"/>
    <x v="1"/>
    <s v=" USA"/>
    <x v="2857"/>
    <x v="180"/>
    <s v="Retired"/>
    <x v="0"/>
    <x v="0"/>
    <x v="43"/>
  </r>
  <r>
    <x v="2"/>
    <x v="13"/>
    <s v=" French Guiana"/>
    <x v="2858"/>
    <x v="193"/>
    <s v="Retired"/>
    <x v="0"/>
    <x v="0"/>
    <x v="43"/>
  </r>
  <r>
    <x v="5"/>
    <x v="16"/>
    <s v=" China"/>
    <x v="2858"/>
    <x v="183"/>
    <s v="Active"/>
    <x v="12"/>
    <x v="0"/>
    <x v="43"/>
  </r>
  <r>
    <x v="0"/>
    <x v="7"/>
    <s v=" Russia"/>
    <x v="2859"/>
    <x v="117"/>
    <s v="Retired"/>
    <x v="0"/>
    <x v="1"/>
    <x v="43"/>
  </r>
  <r>
    <x v="5"/>
    <x v="12"/>
    <s v=" China"/>
    <x v="2860"/>
    <x v="216"/>
    <s v="Retired"/>
    <x v="0"/>
    <x v="0"/>
    <x v="44"/>
  </r>
  <r>
    <x v="2"/>
    <x v="13"/>
    <s v=" French Guiana"/>
    <x v="2861"/>
    <x v="170"/>
    <s v="Retired"/>
    <x v="0"/>
    <x v="0"/>
    <x v="44"/>
  </r>
  <r>
    <x v="1"/>
    <x v="1"/>
    <s v=" USA"/>
    <x v="2862"/>
    <x v="168"/>
    <s v="Retired"/>
    <x v="0"/>
    <x v="0"/>
    <x v="44"/>
  </r>
  <r>
    <x v="2"/>
    <x v="13"/>
    <s v=" French Guiana"/>
    <x v="2863"/>
    <x v="152"/>
    <s v="Retired"/>
    <x v="0"/>
    <x v="0"/>
    <x v="44"/>
  </r>
  <r>
    <x v="1"/>
    <x v="10"/>
    <s v=" USA"/>
    <x v="2863"/>
    <x v="137"/>
    <s v="Retired"/>
    <x v="4"/>
    <x v="0"/>
    <x v="44"/>
  </r>
  <r>
    <x v="0"/>
    <x v="20"/>
    <s v=" Russia"/>
    <x v="2864"/>
    <x v="177"/>
    <s v="Active"/>
    <x v="0"/>
    <x v="0"/>
    <x v="44"/>
  </r>
  <r>
    <x v="1"/>
    <x v="1"/>
    <s v=" USA"/>
    <x v="2865"/>
    <x v="199"/>
    <s v="Retired"/>
    <x v="0"/>
    <x v="0"/>
    <x v="44"/>
  </r>
  <r>
    <x v="1"/>
    <x v="10"/>
    <s v=" USA"/>
    <x v="2866"/>
    <x v="134"/>
    <s v="Retired"/>
    <x v="4"/>
    <x v="0"/>
    <x v="44"/>
  </r>
  <r>
    <x v="2"/>
    <x v="13"/>
    <s v=" French Guiana"/>
    <x v="2866"/>
    <x v="193"/>
    <s v="Retired"/>
    <x v="0"/>
    <x v="0"/>
    <x v="44"/>
  </r>
  <r>
    <x v="0"/>
    <x v="25"/>
    <s v=" Pacific Ocean"/>
    <x v="2867"/>
    <x v="210"/>
    <s v="Retired"/>
    <x v="0"/>
    <x v="0"/>
    <x v="44"/>
  </r>
  <r>
    <x v="1"/>
    <x v="1"/>
    <s v=" USA"/>
    <x v="2868"/>
    <x v="168"/>
    <s v="Retired"/>
    <x v="0"/>
    <x v="0"/>
    <x v="44"/>
  </r>
  <r>
    <x v="8"/>
    <x v="15"/>
    <s v=" India"/>
    <x v="2869"/>
    <x v="222"/>
    <s v="Retired"/>
    <x v="18"/>
    <x v="2"/>
    <x v="44"/>
  </r>
  <r>
    <x v="1"/>
    <x v="10"/>
    <s v=" USA"/>
    <x v="2870"/>
    <x v="173"/>
    <s v="Retired"/>
    <x v="4"/>
    <x v="0"/>
    <x v="44"/>
  </r>
  <r>
    <x v="0"/>
    <x v="25"/>
    <s v=" Pacific Ocean"/>
    <x v="2871"/>
    <x v="210"/>
    <s v="Retired"/>
    <x v="0"/>
    <x v="0"/>
    <x v="44"/>
  </r>
  <r>
    <x v="1"/>
    <x v="1"/>
    <s v=" USA"/>
    <x v="2872"/>
    <x v="168"/>
    <s v="Retired"/>
    <x v="0"/>
    <x v="0"/>
    <x v="44"/>
  </r>
  <r>
    <x v="0"/>
    <x v="7"/>
    <s v=" Russia"/>
    <x v="2873"/>
    <x v="66"/>
    <s v="Retired"/>
    <x v="0"/>
    <x v="0"/>
    <x v="44"/>
  </r>
  <r>
    <x v="2"/>
    <x v="13"/>
    <s v=" French Guiana"/>
    <x v="2874"/>
    <x v="152"/>
    <s v="Retired"/>
    <x v="0"/>
    <x v="0"/>
    <x v="44"/>
  </r>
  <r>
    <x v="1"/>
    <x v="1"/>
    <s v=" USA"/>
    <x v="2875"/>
    <x v="180"/>
    <s v="Retired"/>
    <x v="0"/>
    <x v="0"/>
    <x v="44"/>
  </r>
  <r>
    <x v="1"/>
    <x v="1"/>
    <s v=" USA"/>
    <x v="2876"/>
    <x v="223"/>
    <s v="Retired"/>
    <x v="0"/>
    <x v="0"/>
    <x v="44"/>
  </r>
  <r>
    <x v="1"/>
    <x v="10"/>
    <s v=" USA"/>
    <x v="2877"/>
    <x v="137"/>
    <s v="Retired"/>
    <x v="4"/>
    <x v="0"/>
    <x v="44"/>
  </r>
  <r>
    <x v="2"/>
    <x v="13"/>
    <s v=" French Guiana"/>
    <x v="2877"/>
    <x v="193"/>
    <s v="Retired"/>
    <x v="0"/>
    <x v="2"/>
    <x v="44"/>
  </r>
  <r>
    <x v="0"/>
    <x v="7"/>
    <s v=" Russia"/>
    <x v="2878"/>
    <x v="104"/>
    <s v="Retired"/>
    <x v="0"/>
    <x v="0"/>
    <x v="44"/>
  </r>
  <r>
    <x v="1"/>
    <x v="1"/>
    <s v=" USA"/>
    <x v="2879"/>
    <x v="174"/>
    <s v="Retired"/>
    <x v="0"/>
    <x v="0"/>
    <x v="44"/>
  </r>
  <r>
    <x v="1"/>
    <x v="1"/>
    <s v=" USA"/>
    <x v="2880"/>
    <x v="196"/>
    <s v="Retired"/>
    <x v="0"/>
    <x v="0"/>
    <x v="44"/>
  </r>
  <r>
    <x v="1"/>
    <x v="1"/>
    <s v=" USA"/>
    <x v="2881"/>
    <x v="218"/>
    <s v="Retired"/>
    <x v="0"/>
    <x v="0"/>
    <x v="44"/>
  </r>
  <r>
    <x v="1"/>
    <x v="10"/>
    <s v=" USA"/>
    <x v="2882"/>
    <x v="134"/>
    <s v="Retired"/>
    <x v="4"/>
    <x v="0"/>
    <x v="44"/>
  </r>
  <r>
    <x v="6"/>
    <x v="14"/>
    <s v=" Japan"/>
    <x v="2883"/>
    <x v="224"/>
    <s v="Active"/>
    <x v="19"/>
    <x v="0"/>
    <x v="44"/>
  </r>
  <r>
    <x v="2"/>
    <x v="13"/>
    <s v=" French Guiana"/>
    <x v="2884"/>
    <x v="152"/>
    <s v="Retired"/>
    <x v="0"/>
    <x v="0"/>
    <x v="44"/>
  </r>
  <r>
    <x v="1"/>
    <x v="3"/>
    <s v=" USA"/>
    <x v="2885"/>
    <x v="180"/>
    <s v="Retired"/>
    <x v="0"/>
    <x v="0"/>
    <x v="44"/>
  </r>
  <r>
    <x v="1"/>
    <x v="3"/>
    <s v=" USA"/>
    <x v="2886"/>
    <x v="184"/>
    <s v="Active"/>
    <x v="13"/>
    <x v="1"/>
    <x v="44"/>
  </r>
  <r>
    <x v="2"/>
    <x v="13"/>
    <s v=" French Guiana"/>
    <x v="2887"/>
    <x v="170"/>
    <s v="Retired"/>
    <x v="0"/>
    <x v="0"/>
    <x v="44"/>
  </r>
  <r>
    <x v="1"/>
    <x v="27"/>
    <s v=" USA"/>
    <x v="2888"/>
    <x v="189"/>
    <s v="Retired"/>
    <x v="0"/>
    <x v="0"/>
    <x v="44"/>
  </r>
  <r>
    <x v="1"/>
    <x v="3"/>
    <s v=" USA"/>
    <x v="2889"/>
    <x v="213"/>
    <s v="Retired"/>
    <x v="0"/>
    <x v="0"/>
    <x v="44"/>
  </r>
  <r>
    <x v="1"/>
    <x v="1"/>
    <s v=" USA"/>
    <x v="2890"/>
    <x v="180"/>
    <s v="Retired"/>
    <x v="0"/>
    <x v="0"/>
    <x v="44"/>
  </r>
  <r>
    <x v="1"/>
    <x v="3"/>
    <s v=" USA"/>
    <x v="2891"/>
    <x v="214"/>
    <s v="Retired"/>
    <x v="0"/>
    <x v="0"/>
    <x v="44"/>
  </r>
  <r>
    <x v="8"/>
    <x v="15"/>
    <s v=" India"/>
    <x v="2892"/>
    <x v="179"/>
    <s v="Retired"/>
    <x v="11"/>
    <x v="0"/>
    <x v="44"/>
  </r>
  <r>
    <x v="0"/>
    <x v="7"/>
    <s v=" Russia"/>
    <x v="2893"/>
    <x v="104"/>
    <s v="Retired"/>
    <x v="0"/>
    <x v="0"/>
    <x v="44"/>
  </r>
  <r>
    <x v="2"/>
    <x v="13"/>
    <s v=" French Guiana"/>
    <x v="2894"/>
    <x v="145"/>
    <s v="Retired"/>
    <x v="0"/>
    <x v="0"/>
    <x v="44"/>
  </r>
  <r>
    <x v="1"/>
    <x v="10"/>
    <s v=" USA"/>
    <x v="2895"/>
    <x v="173"/>
    <s v="Retired"/>
    <x v="4"/>
    <x v="0"/>
    <x v="44"/>
  </r>
  <r>
    <x v="1"/>
    <x v="3"/>
    <s v=" USA"/>
    <x v="2896"/>
    <x v="197"/>
    <s v="Retired"/>
    <x v="0"/>
    <x v="0"/>
    <x v="44"/>
  </r>
  <r>
    <x v="0"/>
    <x v="0"/>
    <s v=" Kazakhstan"/>
    <x v="2897"/>
    <x v="136"/>
    <s v="Retired"/>
    <x v="0"/>
    <x v="0"/>
    <x v="44"/>
  </r>
  <r>
    <x v="0"/>
    <x v="0"/>
    <s v=" Kazakhstan"/>
    <x v="2898"/>
    <x v="79"/>
    <s v="Retired"/>
    <x v="0"/>
    <x v="0"/>
    <x v="44"/>
  </r>
  <r>
    <x v="0"/>
    <x v="7"/>
    <s v=" Russia"/>
    <x v="2899"/>
    <x v="117"/>
    <s v="Retired"/>
    <x v="0"/>
    <x v="0"/>
    <x v="44"/>
  </r>
  <r>
    <x v="1"/>
    <x v="1"/>
    <s v=" USA"/>
    <x v="2900"/>
    <x v="199"/>
    <s v="Retired"/>
    <x v="0"/>
    <x v="0"/>
    <x v="45"/>
  </r>
  <r>
    <x v="2"/>
    <x v="13"/>
    <s v=" French Guiana"/>
    <x v="2901"/>
    <x v="178"/>
    <s v="Retired"/>
    <x v="0"/>
    <x v="0"/>
    <x v="45"/>
  </r>
  <r>
    <x v="6"/>
    <x v="14"/>
    <s v=" Japan"/>
    <x v="2902"/>
    <x v="225"/>
    <s v="Retired"/>
    <x v="0"/>
    <x v="0"/>
    <x v="45"/>
  </r>
  <r>
    <x v="1"/>
    <x v="1"/>
    <s v=" USA"/>
    <x v="2903"/>
    <x v="186"/>
    <s v="Active"/>
    <x v="9"/>
    <x v="0"/>
    <x v="45"/>
  </r>
  <r>
    <x v="1"/>
    <x v="3"/>
    <s v=" USA"/>
    <x v="2904"/>
    <x v="197"/>
    <s v="Retired"/>
    <x v="0"/>
    <x v="0"/>
    <x v="45"/>
  </r>
  <r>
    <x v="1"/>
    <x v="1"/>
    <s v=" USA"/>
    <x v="2905"/>
    <x v="226"/>
    <s v="Retired"/>
    <x v="0"/>
    <x v="0"/>
    <x v="45"/>
  </r>
  <r>
    <x v="2"/>
    <x v="13"/>
    <s v=" French Guiana"/>
    <x v="2906"/>
    <x v="152"/>
    <s v="Retired"/>
    <x v="0"/>
    <x v="0"/>
    <x v="45"/>
  </r>
  <r>
    <x v="2"/>
    <x v="13"/>
    <s v=" French Guiana"/>
    <x v="2907"/>
    <x v="193"/>
    <s v="Retired"/>
    <x v="0"/>
    <x v="0"/>
    <x v="45"/>
  </r>
  <r>
    <x v="1"/>
    <x v="10"/>
    <s v=" USA"/>
    <x v="2907"/>
    <x v="125"/>
    <s v="Retired"/>
    <x v="4"/>
    <x v="0"/>
    <x v="45"/>
  </r>
  <r>
    <x v="1"/>
    <x v="1"/>
    <s v=" USA"/>
    <x v="2908"/>
    <x v="174"/>
    <s v="Retired"/>
    <x v="0"/>
    <x v="0"/>
    <x v="45"/>
  </r>
  <r>
    <x v="0"/>
    <x v="7"/>
    <s v=" Russia"/>
    <x v="2909"/>
    <x v="219"/>
    <s v="Retired"/>
    <x v="17"/>
    <x v="0"/>
    <x v="45"/>
  </r>
  <r>
    <x v="5"/>
    <x v="12"/>
    <s v=" China"/>
    <x v="2910"/>
    <x v="216"/>
    <s v="Retired"/>
    <x v="0"/>
    <x v="0"/>
    <x v="45"/>
  </r>
  <r>
    <x v="2"/>
    <x v="13"/>
    <s v=" French Guiana"/>
    <x v="2911"/>
    <x v="152"/>
    <s v="Retired"/>
    <x v="0"/>
    <x v="0"/>
    <x v="45"/>
  </r>
  <r>
    <x v="0"/>
    <x v="7"/>
    <s v=" Russia"/>
    <x v="2912"/>
    <x v="96"/>
    <s v="Retired"/>
    <x v="0"/>
    <x v="0"/>
    <x v="45"/>
  </r>
  <r>
    <x v="1"/>
    <x v="10"/>
    <s v=" USA"/>
    <x v="2913"/>
    <x v="137"/>
    <s v="Retired"/>
    <x v="4"/>
    <x v="0"/>
    <x v="45"/>
  </r>
  <r>
    <x v="2"/>
    <x v="13"/>
    <s v=" French Guiana"/>
    <x v="2914"/>
    <x v="152"/>
    <s v="Retired"/>
    <x v="0"/>
    <x v="0"/>
    <x v="45"/>
  </r>
  <r>
    <x v="1"/>
    <x v="3"/>
    <s v=" USA"/>
    <x v="2915"/>
    <x v="197"/>
    <s v="Retired"/>
    <x v="0"/>
    <x v="0"/>
    <x v="45"/>
  </r>
  <r>
    <x v="5"/>
    <x v="17"/>
    <s v=" China"/>
    <x v="2916"/>
    <x v="212"/>
    <s v="Active"/>
    <x v="16"/>
    <x v="0"/>
    <x v="45"/>
  </r>
  <r>
    <x v="0"/>
    <x v="7"/>
    <s v=" Russia"/>
    <x v="2917"/>
    <x v="66"/>
    <s v="Retired"/>
    <x v="0"/>
    <x v="0"/>
    <x v="45"/>
  </r>
  <r>
    <x v="9"/>
    <x v="18"/>
    <s v=" Israel"/>
    <x v="2917"/>
    <x v="227"/>
    <s v="Retired"/>
    <x v="0"/>
    <x v="0"/>
    <x v="45"/>
  </r>
  <r>
    <x v="2"/>
    <x v="13"/>
    <s v=" French Guiana"/>
    <x v="2918"/>
    <x v="152"/>
    <s v="Retired"/>
    <x v="0"/>
    <x v="0"/>
    <x v="45"/>
  </r>
  <r>
    <x v="1"/>
    <x v="10"/>
    <s v=" USA"/>
    <x v="2918"/>
    <x v="173"/>
    <s v="Retired"/>
    <x v="4"/>
    <x v="0"/>
    <x v="45"/>
  </r>
  <r>
    <x v="0"/>
    <x v="25"/>
    <s v=" Pacific Ocean"/>
    <x v="2919"/>
    <x v="210"/>
    <s v="Retired"/>
    <x v="0"/>
    <x v="0"/>
    <x v="45"/>
  </r>
  <r>
    <x v="0"/>
    <x v="7"/>
    <s v=" Russia"/>
    <x v="2920"/>
    <x v="219"/>
    <s v="Retired"/>
    <x v="17"/>
    <x v="0"/>
    <x v="45"/>
  </r>
  <r>
    <x v="1"/>
    <x v="3"/>
    <s v=" USA"/>
    <x v="2921"/>
    <x v="146"/>
    <s v="Retired"/>
    <x v="7"/>
    <x v="0"/>
    <x v="45"/>
  </r>
  <r>
    <x v="2"/>
    <x v="13"/>
    <s v=" French Guiana"/>
    <x v="2922"/>
    <x v="193"/>
    <s v="Retired"/>
    <x v="0"/>
    <x v="0"/>
    <x v="45"/>
  </r>
  <r>
    <x v="1"/>
    <x v="1"/>
    <s v=" USA"/>
    <x v="2923"/>
    <x v="208"/>
    <s v="Retired"/>
    <x v="0"/>
    <x v="0"/>
    <x v="45"/>
  </r>
  <r>
    <x v="2"/>
    <x v="13"/>
    <s v=" French Guiana"/>
    <x v="2924"/>
    <x v="166"/>
    <s v="Retired"/>
    <x v="0"/>
    <x v="0"/>
    <x v="45"/>
  </r>
  <r>
    <x v="0"/>
    <x v="7"/>
    <s v=" Russia"/>
    <x v="2925"/>
    <x v="66"/>
    <s v="Retired"/>
    <x v="0"/>
    <x v="0"/>
    <x v="45"/>
  </r>
  <r>
    <x v="1"/>
    <x v="1"/>
    <s v=" USA"/>
    <x v="2926"/>
    <x v="228"/>
    <s v="Active"/>
    <x v="20"/>
    <x v="0"/>
    <x v="45"/>
  </r>
  <r>
    <x v="2"/>
    <x v="13"/>
    <s v=" French Guiana"/>
    <x v="2927"/>
    <x v="193"/>
    <s v="Retired"/>
    <x v="0"/>
    <x v="0"/>
    <x v="45"/>
  </r>
  <r>
    <x v="2"/>
    <x v="13"/>
    <s v=" French Guiana"/>
    <x v="2928"/>
    <x v="152"/>
    <s v="Retired"/>
    <x v="0"/>
    <x v="0"/>
    <x v="45"/>
  </r>
  <r>
    <x v="6"/>
    <x v="14"/>
    <s v=" Japan"/>
    <x v="2929"/>
    <x v="225"/>
    <s v="Retired"/>
    <x v="0"/>
    <x v="0"/>
    <x v="45"/>
  </r>
  <r>
    <x v="8"/>
    <x v="15"/>
    <s v=" India"/>
    <x v="2930"/>
    <x v="179"/>
    <s v="Retired"/>
    <x v="11"/>
    <x v="0"/>
    <x v="45"/>
  </r>
  <r>
    <x v="5"/>
    <x v="17"/>
    <s v=" China"/>
    <x v="2931"/>
    <x v="229"/>
    <s v="Retired"/>
    <x v="0"/>
    <x v="1"/>
    <x v="45"/>
  </r>
  <r>
    <x v="1"/>
    <x v="1"/>
    <s v=" USA"/>
    <x v="2932"/>
    <x v="180"/>
    <s v="Retired"/>
    <x v="0"/>
    <x v="0"/>
    <x v="45"/>
  </r>
  <r>
    <x v="0"/>
    <x v="7"/>
    <s v=" Russia"/>
    <x v="2933"/>
    <x v="66"/>
    <s v="Retired"/>
    <x v="0"/>
    <x v="0"/>
    <x v="45"/>
  </r>
  <r>
    <x v="1"/>
    <x v="10"/>
    <s v=" USA"/>
    <x v="2934"/>
    <x v="137"/>
    <s v="Retired"/>
    <x v="4"/>
    <x v="0"/>
    <x v="45"/>
  </r>
  <r>
    <x v="5"/>
    <x v="17"/>
    <s v=" China"/>
    <x v="2935"/>
    <x v="212"/>
    <s v="Active"/>
    <x v="16"/>
    <x v="0"/>
    <x v="45"/>
  </r>
  <r>
    <x v="1"/>
    <x v="1"/>
    <s v=" USA"/>
    <x v="2936"/>
    <x v="230"/>
    <s v="Retired"/>
    <x v="21"/>
    <x v="0"/>
    <x v="45"/>
  </r>
  <r>
    <x v="1"/>
    <x v="10"/>
    <s v=" USA"/>
    <x v="2937"/>
    <x v="173"/>
    <s v="Retired"/>
    <x v="4"/>
    <x v="0"/>
    <x v="45"/>
  </r>
  <r>
    <x v="0"/>
    <x v="7"/>
    <s v=" Russia"/>
    <x v="2938"/>
    <x v="66"/>
    <s v="Retired"/>
    <x v="0"/>
    <x v="0"/>
    <x v="45"/>
  </r>
  <r>
    <x v="1"/>
    <x v="1"/>
    <s v=" USA"/>
    <x v="2939"/>
    <x v="174"/>
    <s v="Retired"/>
    <x v="0"/>
    <x v="0"/>
    <x v="45"/>
  </r>
  <r>
    <x v="2"/>
    <x v="13"/>
    <s v=" French Guiana"/>
    <x v="2940"/>
    <x v="231"/>
    <s v="Active"/>
    <x v="22"/>
    <x v="1"/>
    <x v="45"/>
  </r>
  <r>
    <x v="6"/>
    <x v="14"/>
    <s v=" Japan"/>
    <x v="2941"/>
    <x v="224"/>
    <s v="Active"/>
    <x v="19"/>
    <x v="0"/>
    <x v="45"/>
  </r>
  <r>
    <x v="2"/>
    <x v="13"/>
    <s v=" French Guiana"/>
    <x v="2942"/>
    <x v="152"/>
    <s v="Retired"/>
    <x v="0"/>
    <x v="0"/>
    <x v="45"/>
  </r>
  <r>
    <x v="0"/>
    <x v="0"/>
    <s v=" Kazakhstan"/>
    <x v="2943"/>
    <x v="211"/>
    <s v="Retired"/>
    <x v="15"/>
    <x v="0"/>
    <x v="45"/>
  </r>
  <r>
    <x v="0"/>
    <x v="7"/>
    <s v=" Russia"/>
    <x v="2944"/>
    <x v="96"/>
    <s v="Retired"/>
    <x v="0"/>
    <x v="0"/>
    <x v="45"/>
  </r>
  <r>
    <x v="5"/>
    <x v="12"/>
    <s v=" China"/>
    <x v="2945"/>
    <x v="216"/>
    <s v="Retired"/>
    <x v="0"/>
    <x v="0"/>
    <x v="45"/>
  </r>
  <r>
    <x v="1"/>
    <x v="3"/>
    <s v=" USA"/>
    <x v="2946"/>
    <x v="146"/>
    <s v="Retired"/>
    <x v="7"/>
    <x v="0"/>
    <x v="46"/>
  </r>
  <r>
    <x v="1"/>
    <x v="3"/>
    <s v=" USA"/>
    <x v="2947"/>
    <x v="214"/>
    <s v="Retired"/>
    <x v="0"/>
    <x v="0"/>
    <x v="46"/>
  </r>
  <r>
    <x v="1"/>
    <x v="10"/>
    <s v=" USA"/>
    <x v="2948"/>
    <x v="125"/>
    <s v="Retired"/>
    <x v="4"/>
    <x v="1"/>
    <x v="46"/>
  </r>
  <r>
    <x v="1"/>
    <x v="1"/>
    <s v=" USA"/>
    <x v="2949"/>
    <x v="186"/>
    <s v="Active"/>
    <x v="9"/>
    <x v="0"/>
    <x v="46"/>
  </r>
  <r>
    <x v="1"/>
    <x v="1"/>
    <s v=" USA"/>
    <x v="2950"/>
    <x v="168"/>
    <s v="Retired"/>
    <x v="0"/>
    <x v="0"/>
    <x v="46"/>
  </r>
  <r>
    <x v="2"/>
    <x v="13"/>
    <s v=" French Guiana"/>
    <x v="2951"/>
    <x v="152"/>
    <s v="Retired"/>
    <x v="0"/>
    <x v="0"/>
    <x v="46"/>
  </r>
  <r>
    <x v="1"/>
    <x v="1"/>
    <s v=" USA"/>
    <x v="2952"/>
    <x v="232"/>
    <s v="Retired"/>
    <x v="23"/>
    <x v="0"/>
    <x v="46"/>
  </r>
  <r>
    <x v="6"/>
    <x v="14"/>
    <s v=" Japan"/>
    <x v="2953"/>
    <x v="225"/>
    <s v="Retired"/>
    <x v="0"/>
    <x v="0"/>
    <x v="46"/>
  </r>
  <r>
    <x v="1"/>
    <x v="1"/>
    <s v=" USA"/>
    <x v="2954"/>
    <x v="168"/>
    <s v="Retired"/>
    <x v="0"/>
    <x v="0"/>
    <x v="46"/>
  </r>
  <r>
    <x v="0"/>
    <x v="7"/>
    <s v=" Russia"/>
    <x v="2955"/>
    <x v="104"/>
    <s v="Retired"/>
    <x v="0"/>
    <x v="0"/>
    <x v="46"/>
  </r>
  <r>
    <x v="1"/>
    <x v="1"/>
    <s v=" USA"/>
    <x v="2956"/>
    <x v="199"/>
    <s v="Retired"/>
    <x v="0"/>
    <x v="0"/>
    <x v="46"/>
  </r>
  <r>
    <x v="2"/>
    <x v="13"/>
    <s v=" French Guiana"/>
    <x v="2957"/>
    <x v="193"/>
    <s v="Retired"/>
    <x v="0"/>
    <x v="0"/>
    <x v="46"/>
  </r>
  <r>
    <x v="1"/>
    <x v="1"/>
    <s v=" USA"/>
    <x v="2958"/>
    <x v="226"/>
    <s v="Retired"/>
    <x v="0"/>
    <x v="0"/>
    <x v="46"/>
  </r>
  <r>
    <x v="1"/>
    <x v="1"/>
    <s v=" USA"/>
    <x v="2959"/>
    <x v="186"/>
    <s v="Active"/>
    <x v="9"/>
    <x v="0"/>
    <x v="46"/>
  </r>
  <r>
    <x v="8"/>
    <x v="15"/>
    <s v=" India"/>
    <x v="2960"/>
    <x v="222"/>
    <s v="Retired"/>
    <x v="18"/>
    <x v="0"/>
    <x v="46"/>
  </r>
  <r>
    <x v="6"/>
    <x v="8"/>
    <s v=" Japan"/>
    <x v="2961"/>
    <x v="233"/>
    <s v="Retired"/>
    <x v="0"/>
    <x v="0"/>
    <x v="46"/>
  </r>
  <r>
    <x v="1"/>
    <x v="1"/>
    <s v=" USA"/>
    <x v="2962"/>
    <x v="228"/>
    <s v="Active"/>
    <x v="20"/>
    <x v="0"/>
    <x v="46"/>
  </r>
  <r>
    <x v="5"/>
    <x v="16"/>
    <s v=" China"/>
    <x v="2963"/>
    <x v="183"/>
    <s v="Active"/>
    <x v="12"/>
    <x v="0"/>
    <x v="46"/>
  </r>
  <r>
    <x v="0"/>
    <x v="0"/>
    <s v=" Kazakhstan"/>
    <x v="2964"/>
    <x v="234"/>
    <s v="Retired"/>
    <x v="0"/>
    <x v="0"/>
    <x v="46"/>
  </r>
  <r>
    <x v="0"/>
    <x v="7"/>
    <s v=" Russia"/>
    <x v="2965"/>
    <x v="66"/>
    <s v="Retired"/>
    <x v="0"/>
    <x v="0"/>
    <x v="46"/>
  </r>
  <r>
    <x v="0"/>
    <x v="25"/>
    <s v=" Pacific Ocean"/>
    <x v="2966"/>
    <x v="210"/>
    <s v="Retired"/>
    <x v="0"/>
    <x v="0"/>
    <x v="46"/>
  </r>
  <r>
    <x v="1"/>
    <x v="1"/>
    <s v=" USA"/>
    <x v="2966"/>
    <x v="168"/>
    <s v="Retired"/>
    <x v="0"/>
    <x v="0"/>
    <x v="46"/>
  </r>
  <r>
    <x v="2"/>
    <x v="13"/>
    <s v=" French Guiana"/>
    <x v="2967"/>
    <x v="193"/>
    <s v="Retired"/>
    <x v="0"/>
    <x v="0"/>
    <x v="46"/>
  </r>
  <r>
    <x v="0"/>
    <x v="7"/>
    <s v=" Russia"/>
    <x v="2968"/>
    <x v="104"/>
    <s v="Retired"/>
    <x v="0"/>
    <x v="0"/>
    <x v="46"/>
  </r>
  <r>
    <x v="1"/>
    <x v="3"/>
    <s v=" USA"/>
    <x v="2969"/>
    <x v="186"/>
    <s v="Active"/>
    <x v="9"/>
    <x v="0"/>
    <x v="46"/>
  </r>
  <r>
    <x v="0"/>
    <x v="7"/>
    <s v=" Russia"/>
    <x v="2970"/>
    <x v="219"/>
    <s v="Retired"/>
    <x v="17"/>
    <x v="0"/>
    <x v="46"/>
  </r>
  <r>
    <x v="1"/>
    <x v="1"/>
    <s v=" USA"/>
    <x v="2971"/>
    <x v="235"/>
    <s v="Retired"/>
    <x v="0"/>
    <x v="0"/>
    <x v="46"/>
  </r>
  <r>
    <x v="1"/>
    <x v="1"/>
    <s v=" USA"/>
    <x v="2972"/>
    <x v="236"/>
    <s v="Retired"/>
    <x v="24"/>
    <x v="0"/>
    <x v="46"/>
  </r>
  <r>
    <x v="0"/>
    <x v="25"/>
    <s v=" Pacific Ocean"/>
    <x v="2973"/>
    <x v="210"/>
    <s v="Retired"/>
    <x v="0"/>
    <x v="0"/>
    <x v="46"/>
  </r>
  <r>
    <x v="1"/>
    <x v="3"/>
    <s v=" USA"/>
    <x v="2974"/>
    <x v="186"/>
    <s v="Active"/>
    <x v="9"/>
    <x v="0"/>
    <x v="46"/>
  </r>
  <r>
    <x v="0"/>
    <x v="7"/>
    <s v=" Russia"/>
    <x v="2975"/>
    <x v="66"/>
    <s v="Retired"/>
    <x v="0"/>
    <x v="0"/>
    <x v="46"/>
  </r>
  <r>
    <x v="1"/>
    <x v="1"/>
    <s v=" USA"/>
    <x v="2976"/>
    <x v="237"/>
    <s v="Retired"/>
    <x v="0"/>
    <x v="0"/>
    <x v="46"/>
  </r>
  <r>
    <x v="10"/>
    <x v="22"/>
    <s v=" Brazil"/>
    <x v="2976"/>
    <x v="200"/>
    <s v="Retired"/>
    <x v="0"/>
    <x v="3"/>
    <x v="46"/>
  </r>
  <r>
    <x v="1"/>
    <x v="1"/>
    <s v=" USA"/>
    <x v="2977"/>
    <x v="232"/>
    <s v="Retired"/>
    <x v="23"/>
    <x v="0"/>
    <x v="46"/>
  </r>
  <r>
    <x v="1"/>
    <x v="1"/>
    <s v=" USA"/>
    <x v="2978"/>
    <x v="199"/>
    <s v="Retired"/>
    <x v="0"/>
    <x v="0"/>
    <x v="46"/>
  </r>
  <r>
    <x v="5"/>
    <x v="17"/>
    <s v=" China"/>
    <x v="2979"/>
    <x v="229"/>
    <s v="Retired"/>
    <x v="0"/>
    <x v="1"/>
    <x v="46"/>
  </r>
  <r>
    <x v="0"/>
    <x v="7"/>
    <s v=" Russia"/>
    <x v="2980"/>
    <x v="66"/>
    <s v="Retired"/>
    <x v="0"/>
    <x v="0"/>
    <x v="46"/>
  </r>
  <r>
    <x v="2"/>
    <x v="13"/>
    <s v=" French Guiana"/>
    <x v="2980"/>
    <x v="193"/>
    <s v="Retired"/>
    <x v="0"/>
    <x v="0"/>
    <x v="46"/>
  </r>
  <r>
    <x v="0"/>
    <x v="25"/>
    <s v=" Pacific Ocean"/>
    <x v="2981"/>
    <x v="210"/>
    <s v="Retired"/>
    <x v="0"/>
    <x v="0"/>
    <x v="46"/>
  </r>
  <r>
    <x v="5"/>
    <x v="12"/>
    <s v=" China"/>
    <x v="2982"/>
    <x v="216"/>
    <s v="Retired"/>
    <x v="0"/>
    <x v="0"/>
    <x v="46"/>
  </r>
  <r>
    <x v="8"/>
    <x v="15"/>
    <s v=" India"/>
    <x v="2983"/>
    <x v="179"/>
    <s v="Retired"/>
    <x v="11"/>
    <x v="0"/>
    <x v="46"/>
  </r>
  <r>
    <x v="1"/>
    <x v="3"/>
    <s v=" USA"/>
    <x v="2984"/>
    <x v="146"/>
    <s v="Retired"/>
    <x v="7"/>
    <x v="0"/>
    <x v="46"/>
  </r>
  <r>
    <x v="5"/>
    <x v="17"/>
    <s v=" China"/>
    <x v="2985"/>
    <x v="212"/>
    <s v="Active"/>
    <x v="16"/>
    <x v="0"/>
    <x v="46"/>
  </r>
  <r>
    <x v="0"/>
    <x v="7"/>
    <s v=" Russia"/>
    <x v="2986"/>
    <x v="219"/>
    <s v="Retired"/>
    <x v="17"/>
    <x v="0"/>
    <x v="46"/>
  </r>
  <r>
    <x v="5"/>
    <x v="12"/>
    <s v=" China"/>
    <x v="2987"/>
    <x v="175"/>
    <s v="Active"/>
    <x v="10"/>
    <x v="0"/>
    <x v="46"/>
  </r>
  <r>
    <x v="5"/>
    <x v="16"/>
    <s v=" China"/>
    <x v="2988"/>
    <x v="183"/>
    <s v="Active"/>
    <x v="12"/>
    <x v="0"/>
    <x v="46"/>
  </r>
  <r>
    <x v="6"/>
    <x v="14"/>
    <s v=" Japan"/>
    <x v="2989"/>
    <x v="225"/>
    <s v="Retired"/>
    <x v="0"/>
    <x v="1"/>
    <x v="46"/>
  </r>
  <r>
    <x v="1"/>
    <x v="3"/>
    <s v=" USA"/>
    <x v="2990"/>
    <x v="180"/>
    <s v="Retired"/>
    <x v="0"/>
    <x v="0"/>
    <x v="46"/>
  </r>
  <r>
    <x v="0"/>
    <x v="0"/>
    <s v=" Kazakhstan"/>
    <x v="2991"/>
    <x v="238"/>
    <s v="Retired"/>
    <x v="0"/>
    <x v="0"/>
    <x v="46"/>
  </r>
  <r>
    <x v="1"/>
    <x v="1"/>
    <s v=" USA"/>
    <x v="2992"/>
    <x v="226"/>
    <s v="Retired"/>
    <x v="0"/>
    <x v="0"/>
    <x v="46"/>
  </r>
  <r>
    <x v="1"/>
    <x v="1"/>
    <s v=" USA"/>
    <x v="2993"/>
    <x v="168"/>
    <s v="Retired"/>
    <x v="0"/>
    <x v="0"/>
    <x v="46"/>
  </r>
  <r>
    <x v="5"/>
    <x v="16"/>
    <s v=" China"/>
    <x v="2994"/>
    <x v="126"/>
    <s v="Active"/>
    <x v="5"/>
    <x v="0"/>
    <x v="46"/>
  </r>
  <r>
    <x v="0"/>
    <x v="25"/>
    <s v=" Pacific Ocean"/>
    <x v="2995"/>
    <x v="210"/>
    <s v="Retired"/>
    <x v="0"/>
    <x v="0"/>
    <x v="47"/>
  </r>
  <r>
    <x v="1"/>
    <x v="1"/>
    <s v=" USA"/>
    <x v="2996"/>
    <x v="180"/>
    <s v="Retired"/>
    <x v="0"/>
    <x v="0"/>
    <x v="47"/>
  </r>
  <r>
    <x v="1"/>
    <x v="1"/>
    <s v=" USA"/>
    <x v="2997"/>
    <x v="196"/>
    <s v="Retired"/>
    <x v="0"/>
    <x v="0"/>
    <x v="47"/>
  </r>
  <r>
    <x v="0"/>
    <x v="7"/>
    <s v=" Russia"/>
    <x v="2998"/>
    <x v="104"/>
    <s v="Retired"/>
    <x v="0"/>
    <x v="0"/>
    <x v="47"/>
  </r>
  <r>
    <x v="2"/>
    <x v="13"/>
    <s v=" French Guiana"/>
    <x v="2999"/>
    <x v="239"/>
    <s v="Retired"/>
    <x v="25"/>
    <x v="0"/>
    <x v="47"/>
  </r>
  <r>
    <x v="1"/>
    <x v="1"/>
    <s v=" USA"/>
    <x v="3000"/>
    <x v="220"/>
    <s v="Retired"/>
    <x v="0"/>
    <x v="0"/>
    <x v="47"/>
  </r>
  <r>
    <x v="1"/>
    <x v="1"/>
    <s v=" USA"/>
    <x v="3001"/>
    <x v="168"/>
    <s v="Retired"/>
    <x v="0"/>
    <x v="0"/>
    <x v="47"/>
  </r>
  <r>
    <x v="1"/>
    <x v="1"/>
    <s v=" USA"/>
    <x v="3002"/>
    <x v="180"/>
    <s v="Retired"/>
    <x v="0"/>
    <x v="0"/>
    <x v="47"/>
  </r>
  <r>
    <x v="5"/>
    <x v="16"/>
    <s v=" China"/>
    <x v="3003"/>
    <x v="126"/>
    <s v="Active"/>
    <x v="5"/>
    <x v="0"/>
    <x v="47"/>
  </r>
  <r>
    <x v="1"/>
    <x v="1"/>
    <s v=" USA"/>
    <x v="3004"/>
    <x v="180"/>
    <s v="Retired"/>
    <x v="0"/>
    <x v="0"/>
    <x v="47"/>
  </r>
  <r>
    <x v="1"/>
    <x v="3"/>
    <s v=" USA"/>
    <x v="3005"/>
    <x v="197"/>
    <s v="Retired"/>
    <x v="0"/>
    <x v="0"/>
    <x v="47"/>
  </r>
  <r>
    <x v="0"/>
    <x v="25"/>
    <s v=" Pacific Ocean"/>
    <x v="3006"/>
    <x v="210"/>
    <s v="Retired"/>
    <x v="0"/>
    <x v="0"/>
    <x v="47"/>
  </r>
  <r>
    <x v="1"/>
    <x v="3"/>
    <s v=" USA"/>
    <x v="3007"/>
    <x v="184"/>
    <s v="Active"/>
    <x v="13"/>
    <x v="0"/>
    <x v="47"/>
  </r>
  <r>
    <x v="0"/>
    <x v="0"/>
    <s v=" Kazakhstan"/>
    <x v="3008"/>
    <x v="79"/>
    <s v="Retired"/>
    <x v="0"/>
    <x v="0"/>
    <x v="47"/>
  </r>
  <r>
    <x v="0"/>
    <x v="0"/>
    <s v=" Kazakhstan"/>
    <x v="3009"/>
    <x v="136"/>
    <s v="Retired"/>
    <x v="0"/>
    <x v="0"/>
    <x v="47"/>
  </r>
  <r>
    <x v="1"/>
    <x v="1"/>
    <s v=" USA"/>
    <x v="3010"/>
    <x v="168"/>
    <s v="Retired"/>
    <x v="0"/>
    <x v="0"/>
    <x v="47"/>
  </r>
  <r>
    <x v="0"/>
    <x v="25"/>
    <s v=" Pacific Ocean"/>
    <x v="3011"/>
    <x v="210"/>
    <s v="Retired"/>
    <x v="0"/>
    <x v="0"/>
    <x v="47"/>
  </r>
  <r>
    <x v="0"/>
    <x v="0"/>
    <s v=" Kazakhstan"/>
    <x v="3011"/>
    <x v="211"/>
    <s v="Retired"/>
    <x v="15"/>
    <x v="0"/>
    <x v="47"/>
  </r>
  <r>
    <x v="1"/>
    <x v="3"/>
    <s v=" USA"/>
    <x v="3012"/>
    <x v="240"/>
    <s v="Retired"/>
    <x v="0"/>
    <x v="0"/>
    <x v="47"/>
  </r>
  <r>
    <x v="2"/>
    <x v="13"/>
    <s v=" French Guiana"/>
    <x v="3013"/>
    <x v="239"/>
    <s v="Retired"/>
    <x v="25"/>
    <x v="0"/>
    <x v="47"/>
  </r>
  <r>
    <x v="0"/>
    <x v="7"/>
    <s v=" Russia"/>
    <x v="3014"/>
    <x v="66"/>
    <s v="Retired"/>
    <x v="0"/>
    <x v="0"/>
    <x v="47"/>
  </r>
  <r>
    <x v="5"/>
    <x v="17"/>
    <s v=" China"/>
    <x v="3015"/>
    <x v="126"/>
    <s v="Active"/>
    <x v="5"/>
    <x v="0"/>
    <x v="47"/>
  </r>
  <r>
    <x v="1"/>
    <x v="1"/>
    <s v=" USA"/>
    <x v="3016"/>
    <x v="235"/>
    <s v="Retired"/>
    <x v="0"/>
    <x v="0"/>
    <x v="47"/>
  </r>
  <r>
    <x v="5"/>
    <x v="12"/>
    <s v=" China"/>
    <x v="3017"/>
    <x v="126"/>
    <s v="Active"/>
    <x v="5"/>
    <x v="0"/>
    <x v="47"/>
  </r>
  <r>
    <x v="1"/>
    <x v="1"/>
    <s v=" USA"/>
    <x v="3018"/>
    <x v="180"/>
    <s v="Retired"/>
    <x v="0"/>
    <x v="0"/>
    <x v="47"/>
  </r>
  <r>
    <x v="9"/>
    <x v="18"/>
    <s v=" Israel"/>
    <x v="3019"/>
    <x v="227"/>
    <s v="Retired"/>
    <x v="0"/>
    <x v="1"/>
    <x v="47"/>
  </r>
  <r>
    <x v="5"/>
    <x v="17"/>
    <s v=" China"/>
    <x v="3020"/>
    <x v="212"/>
    <s v="Active"/>
    <x v="16"/>
    <x v="0"/>
    <x v="47"/>
  </r>
  <r>
    <x v="8"/>
    <x v="15"/>
    <s v=" India"/>
    <x v="3021"/>
    <x v="222"/>
    <s v="Retired"/>
    <x v="18"/>
    <x v="0"/>
    <x v="47"/>
  </r>
  <r>
    <x v="0"/>
    <x v="7"/>
    <s v=" Russia"/>
    <x v="3022"/>
    <x v="66"/>
    <s v="Retired"/>
    <x v="0"/>
    <x v="0"/>
    <x v="47"/>
  </r>
  <r>
    <x v="5"/>
    <x v="12"/>
    <s v=" China"/>
    <x v="3023"/>
    <x v="175"/>
    <s v="Active"/>
    <x v="10"/>
    <x v="0"/>
    <x v="47"/>
  </r>
  <r>
    <x v="5"/>
    <x v="16"/>
    <s v=" China"/>
    <x v="3024"/>
    <x v="183"/>
    <s v="Active"/>
    <x v="12"/>
    <x v="0"/>
    <x v="47"/>
  </r>
  <r>
    <x v="5"/>
    <x v="17"/>
    <s v=" China"/>
    <x v="3025"/>
    <x v="212"/>
    <s v="Active"/>
    <x v="16"/>
    <x v="0"/>
    <x v="47"/>
  </r>
  <r>
    <x v="1"/>
    <x v="1"/>
    <s v=" USA"/>
    <x v="3025"/>
    <x v="168"/>
    <s v="Retired"/>
    <x v="0"/>
    <x v="0"/>
    <x v="47"/>
  </r>
  <r>
    <x v="0"/>
    <x v="7"/>
    <s v=" Russia"/>
    <x v="3026"/>
    <x v="241"/>
    <s v="Active"/>
    <x v="26"/>
    <x v="0"/>
    <x v="47"/>
  </r>
  <r>
    <x v="5"/>
    <x v="16"/>
    <s v=" China"/>
    <x v="3027"/>
    <x v="126"/>
    <s v="Active"/>
    <x v="5"/>
    <x v="0"/>
    <x v="47"/>
  </r>
  <r>
    <x v="1"/>
    <x v="1"/>
    <s v=" USA"/>
    <x v="3028"/>
    <x v="214"/>
    <s v="Retired"/>
    <x v="0"/>
    <x v="0"/>
    <x v="47"/>
  </r>
  <r>
    <x v="1"/>
    <x v="1"/>
    <s v=" USA"/>
    <x v="3029"/>
    <x v="236"/>
    <s v="Retired"/>
    <x v="24"/>
    <x v="0"/>
    <x v="47"/>
  </r>
  <r>
    <x v="2"/>
    <x v="13"/>
    <s v=" French Guiana"/>
    <x v="3030"/>
    <x v="239"/>
    <s v="Retired"/>
    <x v="25"/>
    <x v="0"/>
    <x v="47"/>
  </r>
  <r>
    <x v="1"/>
    <x v="1"/>
    <s v=" USA"/>
    <x v="3031"/>
    <x v="242"/>
    <s v="Active"/>
    <x v="27"/>
    <x v="2"/>
    <x v="47"/>
  </r>
  <r>
    <x v="0"/>
    <x v="7"/>
    <s v=" Russia"/>
    <x v="3032"/>
    <x v="117"/>
    <s v="Retired"/>
    <x v="0"/>
    <x v="2"/>
    <x v="47"/>
  </r>
  <r>
    <x v="1"/>
    <x v="1"/>
    <s v=" USA"/>
    <x v="3033"/>
    <x v="168"/>
    <s v="Retired"/>
    <x v="0"/>
    <x v="0"/>
    <x v="48"/>
  </r>
  <r>
    <x v="0"/>
    <x v="7"/>
    <s v=" Russia"/>
    <x v="3034"/>
    <x v="66"/>
    <s v="Retired"/>
    <x v="0"/>
    <x v="0"/>
    <x v="48"/>
  </r>
  <r>
    <x v="1"/>
    <x v="1"/>
    <s v=" USA"/>
    <x v="3035"/>
    <x v="226"/>
    <s v="Retired"/>
    <x v="0"/>
    <x v="0"/>
    <x v="48"/>
  </r>
  <r>
    <x v="2"/>
    <x v="13"/>
    <s v=" French Guiana"/>
    <x v="3036"/>
    <x v="231"/>
    <s v="Active"/>
    <x v="22"/>
    <x v="0"/>
    <x v="48"/>
  </r>
  <r>
    <x v="6"/>
    <x v="14"/>
    <s v=" Japan"/>
    <x v="3037"/>
    <x v="243"/>
    <s v="Retired"/>
    <x v="0"/>
    <x v="0"/>
    <x v="48"/>
  </r>
  <r>
    <x v="0"/>
    <x v="25"/>
    <s v=" Pacific Ocean"/>
    <x v="3038"/>
    <x v="210"/>
    <s v="Retired"/>
    <x v="0"/>
    <x v="0"/>
    <x v="48"/>
  </r>
  <r>
    <x v="1"/>
    <x v="1"/>
    <s v=" USA"/>
    <x v="3039"/>
    <x v="244"/>
    <s v="Retired"/>
    <x v="28"/>
    <x v="0"/>
    <x v="48"/>
  </r>
  <r>
    <x v="1"/>
    <x v="3"/>
    <s v=" USA"/>
    <x v="3040"/>
    <x v="217"/>
    <s v="Active"/>
    <x v="9"/>
    <x v="0"/>
    <x v="48"/>
  </r>
  <r>
    <x v="5"/>
    <x v="16"/>
    <s v=" China"/>
    <x v="3041"/>
    <x v="192"/>
    <s v="Retired"/>
    <x v="0"/>
    <x v="0"/>
    <x v="48"/>
  </r>
  <r>
    <x v="1"/>
    <x v="3"/>
    <s v=" USA"/>
    <x v="3042"/>
    <x v="186"/>
    <s v="Active"/>
    <x v="9"/>
    <x v="0"/>
    <x v="48"/>
  </r>
  <r>
    <x v="0"/>
    <x v="25"/>
    <s v=" Pacific Ocean"/>
    <x v="3043"/>
    <x v="210"/>
    <s v="Retired"/>
    <x v="0"/>
    <x v="0"/>
    <x v="48"/>
  </r>
  <r>
    <x v="1"/>
    <x v="1"/>
    <s v=" USA"/>
    <x v="3044"/>
    <x v="245"/>
    <s v="Retired"/>
    <x v="0"/>
    <x v="0"/>
    <x v="48"/>
  </r>
  <r>
    <x v="8"/>
    <x v="15"/>
    <s v=" India"/>
    <x v="3045"/>
    <x v="179"/>
    <s v="Retired"/>
    <x v="11"/>
    <x v="0"/>
    <x v="48"/>
  </r>
  <r>
    <x v="1"/>
    <x v="3"/>
    <s v=" USA"/>
    <x v="3046"/>
    <x v="214"/>
    <s v="Retired"/>
    <x v="0"/>
    <x v="0"/>
    <x v="48"/>
  </r>
  <r>
    <x v="0"/>
    <x v="7"/>
    <s v=" Russia"/>
    <x v="3047"/>
    <x v="104"/>
    <s v="Retired"/>
    <x v="0"/>
    <x v="1"/>
    <x v="48"/>
  </r>
  <r>
    <x v="1"/>
    <x v="23"/>
    <s v="Barents Sea"/>
    <x v="3047"/>
    <x v="246"/>
    <s v="Retired"/>
    <x v="0"/>
    <x v="1"/>
    <x v="48"/>
  </r>
  <r>
    <x v="0"/>
    <x v="25"/>
    <s v=" Pacific Ocean"/>
    <x v="3048"/>
    <x v="210"/>
    <s v="Retired"/>
    <x v="0"/>
    <x v="0"/>
    <x v="48"/>
  </r>
  <r>
    <x v="5"/>
    <x v="12"/>
    <s v=" China"/>
    <x v="3049"/>
    <x v="175"/>
    <s v="Active"/>
    <x v="10"/>
    <x v="0"/>
    <x v="48"/>
  </r>
  <r>
    <x v="6"/>
    <x v="8"/>
    <s v=" Japan"/>
    <x v="3050"/>
    <x v="233"/>
    <s v="Retired"/>
    <x v="0"/>
    <x v="0"/>
    <x v="48"/>
  </r>
  <r>
    <x v="1"/>
    <x v="10"/>
    <s v=" USA"/>
    <x v="3051"/>
    <x v="134"/>
    <s v="Retired"/>
    <x v="4"/>
    <x v="0"/>
    <x v="48"/>
  </r>
  <r>
    <x v="5"/>
    <x v="12"/>
    <s v=" China"/>
    <x v="3052"/>
    <x v="126"/>
    <s v="Active"/>
    <x v="5"/>
    <x v="0"/>
    <x v="48"/>
  </r>
  <r>
    <x v="2"/>
    <x v="13"/>
    <s v=" French Guiana"/>
    <x v="3053"/>
    <x v="247"/>
    <s v="Retired"/>
    <x v="0"/>
    <x v="0"/>
    <x v="48"/>
  </r>
  <r>
    <x v="1"/>
    <x v="1"/>
    <s v=" USA"/>
    <x v="3054"/>
    <x v="228"/>
    <s v="Active"/>
    <x v="20"/>
    <x v="0"/>
    <x v="48"/>
  </r>
  <r>
    <x v="0"/>
    <x v="0"/>
    <s v=" Kazakhstan"/>
    <x v="3055"/>
    <x v="211"/>
    <s v="Retired"/>
    <x v="15"/>
    <x v="0"/>
    <x v="48"/>
  </r>
  <r>
    <x v="0"/>
    <x v="7"/>
    <s v=" Russia"/>
    <x v="3056"/>
    <x v="219"/>
    <s v="Retired"/>
    <x v="17"/>
    <x v="0"/>
    <x v="48"/>
  </r>
  <r>
    <x v="5"/>
    <x v="12"/>
    <s v=" China"/>
    <x v="3057"/>
    <x v="175"/>
    <s v="Active"/>
    <x v="10"/>
    <x v="0"/>
    <x v="48"/>
  </r>
  <r>
    <x v="1"/>
    <x v="3"/>
    <s v=" USA"/>
    <x v="3058"/>
    <x v="217"/>
    <s v="Active"/>
    <x v="9"/>
    <x v="0"/>
    <x v="48"/>
  </r>
  <r>
    <x v="1"/>
    <x v="1"/>
    <s v=" USA"/>
    <x v="3059"/>
    <x v="168"/>
    <s v="Retired"/>
    <x v="0"/>
    <x v="0"/>
    <x v="48"/>
  </r>
  <r>
    <x v="0"/>
    <x v="7"/>
    <s v=" Russia"/>
    <x v="3060"/>
    <x v="219"/>
    <s v="Retired"/>
    <x v="17"/>
    <x v="1"/>
    <x v="48"/>
  </r>
  <r>
    <x v="2"/>
    <x v="13"/>
    <s v=" French Guiana"/>
    <x v="3061"/>
    <x v="247"/>
    <s v="Retired"/>
    <x v="0"/>
    <x v="0"/>
    <x v="48"/>
  </r>
  <r>
    <x v="5"/>
    <x v="12"/>
    <s v=" China"/>
    <x v="3062"/>
    <x v="216"/>
    <s v="Retired"/>
    <x v="0"/>
    <x v="0"/>
    <x v="48"/>
  </r>
  <r>
    <x v="1"/>
    <x v="3"/>
    <s v=" USA"/>
    <x v="3063"/>
    <x v="213"/>
    <s v="Retired"/>
    <x v="0"/>
    <x v="0"/>
    <x v="48"/>
  </r>
  <r>
    <x v="0"/>
    <x v="7"/>
    <s v=" Russia"/>
    <x v="3064"/>
    <x v="66"/>
    <s v="Retired"/>
    <x v="0"/>
    <x v="0"/>
    <x v="48"/>
  </r>
  <r>
    <x v="0"/>
    <x v="25"/>
    <s v=" Pacific Ocean"/>
    <x v="3065"/>
    <x v="210"/>
    <s v="Retired"/>
    <x v="0"/>
    <x v="0"/>
    <x v="48"/>
  </r>
  <r>
    <x v="2"/>
    <x v="13"/>
    <s v=" French Guiana"/>
    <x v="3066"/>
    <x v="231"/>
    <s v="Active"/>
    <x v="22"/>
    <x v="0"/>
    <x v="48"/>
  </r>
  <r>
    <x v="0"/>
    <x v="7"/>
    <s v=" Russia"/>
    <x v="3067"/>
    <x v="66"/>
    <s v="Retired"/>
    <x v="0"/>
    <x v="0"/>
    <x v="48"/>
  </r>
  <r>
    <x v="2"/>
    <x v="13"/>
    <s v=" French Guiana"/>
    <x v="3067"/>
    <x v="247"/>
    <s v="Retired"/>
    <x v="0"/>
    <x v="0"/>
    <x v="48"/>
  </r>
  <r>
    <x v="1"/>
    <x v="1"/>
    <s v=" USA"/>
    <x v="3068"/>
    <x v="248"/>
    <s v="Active"/>
    <x v="29"/>
    <x v="0"/>
    <x v="49"/>
  </r>
  <r>
    <x v="6"/>
    <x v="14"/>
    <s v=" Japan"/>
    <x v="3069"/>
    <x v="243"/>
    <s v="Retired"/>
    <x v="0"/>
    <x v="0"/>
    <x v="49"/>
  </r>
  <r>
    <x v="0"/>
    <x v="25"/>
    <s v=" Pacific Ocean"/>
    <x v="3070"/>
    <x v="210"/>
    <s v="Retired"/>
    <x v="0"/>
    <x v="0"/>
    <x v="49"/>
  </r>
  <r>
    <x v="6"/>
    <x v="14"/>
    <s v=" Japan"/>
    <x v="3071"/>
    <x v="225"/>
    <s v="Retired"/>
    <x v="0"/>
    <x v="0"/>
    <x v="49"/>
  </r>
  <r>
    <x v="6"/>
    <x v="8"/>
    <s v=" Japan"/>
    <x v="3072"/>
    <x v="233"/>
    <s v="Retired"/>
    <x v="0"/>
    <x v="0"/>
    <x v="49"/>
  </r>
  <r>
    <x v="2"/>
    <x v="13"/>
    <s v=" French Guiana"/>
    <x v="3073"/>
    <x v="231"/>
    <s v="Active"/>
    <x v="22"/>
    <x v="0"/>
    <x v="49"/>
  </r>
  <r>
    <x v="1"/>
    <x v="26"/>
    <s v=" USA"/>
    <x v="3074"/>
    <x v="249"/>
    <s v="Retired"/>
    <x v="30"/>
    <x v="1"/>
    <x v="49"/>
  </r>
  <r>
    <x v="1"/>
    <x v="3"/>
    <s v=" USA"/>
    <x v="3075"/>
    <x v="186"/>
    <s v="Active"/>
    <x v="9"/>
    <x v="0"/>
    <x v="49"/>
  </r>
  <r>
    <x v="0"/>
    <x v="25"/>
    <s v=" Pacific Ocean"/>
    <x v="3076"/>
    <x v="210"/>
    <s v="Retired"/>
    <x v="0"/>
    <x v="0"/>
    <x v="49"/>
  </r>
  <r>
    <x v="1"/>
    <x v="3"/>
    <s v=" USA"/>
    <x v="3077"/>
    <x v="217"/>
    <s v="Active"/>
    <x v="9"/>
    <x v="0"/>
    <x v="49"/>
  </r>
  <r>
    <x v="1"/>
    <x v="1"/>
    <s v=" USA"/>
    <x v="3078"/>
    <x v="250"/>
    <s v="Retired"/>
    <x v="31"/>
    <x v="0"/>
    <x v="49"/>
  </r>
  <r>
    <x v="0"/>
    <x v="20"/>
    <s v=" Russia"/>
    <x v="3079"/>
    <x v="177"/>
    <s v="Active"/>
    <x v="0"/>
    <x v="0"/>
    <x v="49"/>
  </r>
  <r>
    <x v="5"/>
    <x v="17"/>
    <s v=" China"/>
    <x v="3080"/>
    <x v="251"/>
    <s v="Active"/>
    <x v="16"/>
    <x v="0"/>
    <x v="49"/>
  </r>
  <r>
    <x v="1"/>
    <x v="3"/>
    <s v=" USA"/>
    <x v="3081"/>
    <x v="204"/>
    <s v="Retired"/>
    <x v="0"/>
    <x v="0"/>
    <x v="49"/>
  </r>
  <r>
    <x v="1"/>
    <x v="1"/>
    <s v=" USA"/>
    <x v="3082"/>
    <x v="230"/>
    <s v="Retired"/>
    <x v="21"/>
    <x v="0"/>
    <x v="49"/>
  </r>
  <r>
    <x v="1"/>
    <x v="23"/>
    <s v="Barents Sea"/>
    <x v="3083"/>
    <x v="205"/>
    <s v="Retired"/>
    <x v="0"/>
    <x v="0"/>
    <x v="49"/>
  </r>
  <r>
    <x v="2"/>
    <x v="13"/>
    <s v=" French Guiana"/>
    <x v="3084"/>
    <x v="231"/>
    <s v="Active"/>
    <x v="22"/>
    <x v="0"/>
    <x v="49"/>
  </r>
  <r>
    <x v="0"/>
    <x v="25"/>
    <s v=" Pacific Ocean"/>
    <x v="3085"/>
    <x v="210"/>
    <s v="Retired"/>
    <x v="0"/>
    <x v="0"/>
    <x v="49"/>
  </r>
  <r>
    <x v="1"/>
    <x v="1"/>
    <s v=" USA"/>
    <x v="3086"/>
    <x v="168"/>
    <s v="Retired"/>
    <x v="0"/>
    <x v="0"/>
    <x v="49"/>
  </r>
  <r>
    <x v="0"/>
    <x v="0"/>
    <s v=" Kazakhstan"/>
    <x v="3087"/>
    <x v="79"/>
    <s v="Retired"/>
    <x v="0"/>
    <x v="0"/>
    <x v="49"/>
  </r>
  <r>
    <x v="1"/>
    <x v="3"/>
    <s v=" USA"/>
    <x v="3088"/>
    <x v="230"/>
    <s v="Retired"/>
    <x v="21"/>
    <x v="0"/>
    <x v="49"/>
  </r>
  <r>
    <x v="1"/>
    <x v="10"/>
    <s v=" USA"/>
    <x v="3089"/>
    <x v="134"/>
    <s v="Retired"/>
    <x v="4"/>
    <x v="0"/>
    <x v="49"/>
  </r>
  <r>
    <x v="8"/>
    <x v="15"/>
    <s v=" India"/>
    <x v="3090"/>
    <x v="222"/>
    <s v="Retired"/>
    <x v="18"/>
    <x v="1"/>
    <x v="49"/>
  </r>
  <r>
    <x v="0"/>
    <x v="28"/>
    <s v=" Russia"/>
    <x v="3091"/>
    <x v="211"/>
    <s v="Retired"/>
    <x v="15"/>
    <x v="0"/>
    <x v="49"/>
  </r>
  <r>
    <x v="0"/>
    <x v="7"/>
    <s v=" Russia"/>
    <x v="3092"/>
    <x v="96"/>
    <s v="Retired"/>
    <x v="0"/>
    <x v="0"/>
    <x v="49"/>
  </r>
  <r>
    <x v="0"/>
    <x v="0"/>
    <s v=" Kazakhstan"/>
    <x v="3093"/>
    <x v="211"/>
    <s v="Retired"/>
    <x v="15"/>
    <x v="1"/>
    <x v="49"/>
  </r>
  <r>
    <x v="0"/>
    <x v="7"/>
    <s v=" Russia"/>
    <x v="3094"/>
    <x v="219"/>
    <s v="Retired"/>
    <x v="17"/>
    <x v="0"/>
    <x v="49"/>
  </r>
  <r>
    <x v="2"/>
    <x v="13"/>
    <s v=" French Guiana"/>
    <x v="3095"/>
    <x v="231"/>
    <s v="Active"/>
    <x v="22"/>
    <x v="0"/>
    <x v="49"/>
  </r>
  <r>
    <x v="0"/>
    <x v="25"/>
    <s v=" Pacific Ocean"/>
    <x v="3096"/>
    <x v="210"/>
    <s v="Retired"/>
    <x v="0"/>
    <x v="0"/>
    <x v="49"/>
  </r>
  <r>
    <x v="5"/>
    <x v="12"/>
    <s v=" China"/>
    <x v="3097"/>
    <x v="126"/>
    <s v="Active"/>
    <x v="5"/>
    <x v="0"/>
    <x v="49"/>
  </r>
  <r>
    <x v="1"/>
    <x v="10"/>
    <s v=" USA"/>
    <x v="3097"/>
    <x v="137"/>
    <s v="Retired"/>
    <x v="4"/>
    <x v="0"/>
    <x v="49"/>
  </r>
  <r>
    <x v="6"/>
    <x v="14"/>
    <s v=" Japan"/>
    <x v="3098"/>
    <x v="224"/>
    <s v="Active"/>
    <x v="19"/>
    <x v="0"/>
    <x v="49"/>
  </r>
  <r>
    <x v="5"/>
    <x v="16"/>
    <s v=" China"/>
    <x v="3099"/>
    <x v="183"/>
    <s v="Active"/>
    <x v="12"/>
    <x v="0"/>
    <x v="49"/>
  </r>
  <r>
    <x v="6"/>
    <x v="8"/>
    <s v=" Japan"/>
    <x v="3100"/>
    <x v="233"/>
    <s v="Retired"/>
    <x v="0"/>
    <x v="0"/>
    <x v="49"/>
  </r>
  <r>
    <x v="1"/>
    <x v="1"/>
    <s v=" USA"/>
    <x v="3101"/>
    <x v="168"/>
    <s v="Retired"/>
    <x v="0"/>
    <x v="0"/>
    <x v="49"/>
  </r>
  <r>
    <x v="2"/>
    <x v="13"/>
    <s v=" French Guiana"/>
    <x v="3102"/>
    <x v="231"/>
    <s v="Active"/>
    <x v="22"/>
    <x v="0"/>
    <x v="49"/>
  </r>
  <r>
    <x v="5"/>
    <x v="17"/>
    <s v=" China"/>
    <x v="3103"/>
    <x v="212"/>
    <s v="Active"/>
    <x v="16"/>
    <x v="0"/>
    <x v="49"/>
  </r>
  <r>
    <x v="1"/>
    <x v="1"/>
    <s v=" USA"/>
    <x v="3104"/>
    <x v="252"/>
    <s v="Retired"/>
    <x v="0"/>
    <x v="0"/>
    <x v="49"/>
  </r>
  <r>
    <x v="5"/>
    <x v="16"/>
    <s v=" China"/>
    <x v="3105"/>
    <x v="192"/>
    <s v="Retired"/>
    <x v="0"/>
    <x v="0"/>
    <x v="49"/>
  </r>
  <r>
    <x v="0"/>
    <x v="25"/>
    <s v=" Pacific Ocean"/>
    <x v="3106"/>
    <x v="210"/>
    <s v="Retired"/>
    <x v="0"/>
    <x v="0"/>
    <x v="49"/>
  </r>
  <r>
    <x v="1"/>
    <x v="3"/>
    <s v=" USA"/>
    <x v="3107"/>
    <x v="232"/>
    <s v="Retired"/>
    <x v="23"/>
    <x v="0"/>
    <x v="49"/>
  </r>
  <r>
    <x v="1"/>
    <x v="1"/>
    <s v=" USA"/>
    <x v="3108"/>
    <x v="168"/>
    <s v="Retired"/>
    <x v="0"/>
    <x v="0"/>
    <x v="49"/>
  </r>
  <r>
    <x v="5"/>
    <x v="16"/>
    <s v=" China"/>
    <x v="3109"/>
    <x v="183"/>
    <s v="Active"/>
    <x v="12"/>
    <x v="0"/>
    <x v="49"/>
  </r>
  <r>
    <x v="2"/>
    <x v="13"/>
    <s v=" French Guiana"/>
    <x v="3109"/>
    <x v="231"/>
    <s v="Active"/>
    <x v="22"/>
    <x v="0"/>
    <x v="49"/>
  </r>
  <r>
    <x v="1"/>
    <x v="10"/>
    <s v=" USA"/>
    <x v="3110"/>
    <x v="134"/>
    <s v="Retired"/>
    <x v="4"/>
    <x v="0"/>
    <x v="49"/>
  </r>
  <r>
    <x v="1"/>
    <x v="3"/>
    <s v=" USA"/>
    <x v="3111"/>
    <x v="197"/>
    <s v="Retired"/>
    <x v="0"/>
    <x v="0"/>
    <x v="49"/>
  </r>
  <r>
    <x v="1"/>
    <x v="4"/>
    <s v=" USA"/>
    <x v="3112"/>
    <x v="217"/>
    <s v="Active"/>
    <x v="9"/>
    <x v="0"/>
    <x v="49"/>
  </r>
  <r>
    <x v="6"/>
    <x v="14"/>
    <s v=" Japan"/>
    <x v="3113"/>
    <x v="253"/>
    <s v="Active"/>
    <x v="0"/>
    <x v="0"/>
    <x v="49"/>
  </r>
  <r>
    <x v="0"/>
    <x v="7"/>
    <s v=" Russia"/>
    <x v="3114"/>
    <x v="66"/>
    <s v="Retired"/>
    <x v="0"/>
    <x v="0"/>
    <x v="49"/>
  </r>
  <r>
    <x v="8"/>
    <x v="15"/>
    <s v=" India"/>
    <x v="3115"/>
    <x v="179"/>
    <s v="Retired"/>
    <x v="11"/>
    <x v="0"/>
    <x v="50"/>
  </r>
  <r>
    <x v="0"/>
    <x v="25"/>
    <s v=" Pacific Ocean"/>
    <x v="3116"/>
    <x v="210"/>
    <s v="Retired"/>
    <x v="0"/>
    <x v="1"/>
    <x v="50"/>
  </r>
  <r>
    <x v="5"/>
    <x v="16"/>
    <s v=" China"/>
    <x v="3117"/>
    <x v="183"/>
    <s v="Active"/>
    <x v="12"/>
    <x v="0"/>
    <x v="50"/>
  </r>
  <r>
    <x v="1"/>
    <x v="1"/>
    <s v=" USA"/>
    <x v="3118"/>
    <x v="254"/>
    <s v="Retired"/>
    <x v="0"/>
    <x v="0"/>
    <x v="50"/>
  </r>
  <r>
    <x v="6"/>
    <x v="14"/>
    <s v=" Japan"/>
    <x v="3119"/>
    <x v="225"/>
    <s v="Retired"/>
    <x v="0"/>
    <x v="0"/>
    <x v="50"/>
  </r>
  <r>
    <x v="1"/>
    <x v="1"/>
    <s v=" USA"/>
    <x v="3120"/>
    <x v="228"/>
    <s v="Active"/>
    <x v="20"/>
    <x v="0"/>
    <x v="50"/>
  </r>
  <r>
    <x v="2"/>
    <x v="13"/>
    <s v=" French Guiana"/>
    <x v="3121"/>
    <x v="231"/>
    <s v="Active"/>
    <x v="22"/>
    <x v="0"/>
    <x v="50"/>
  </r>
  <r>
    <x v="1"/>
    <x v="26"/>
    <s v=" USA"/>
    <x v="3122"/>
    <x v="249"/>
    <s v="Retired"/>
    <x v="30"/>
    <x v="1"/>
    <x v="50"/>
  </r>
  <r>
    <x v="5"/>
    <x v="17"/>
    <s v=" China"/>
    <x v="3123"/>
    <x v="126"/>
    <s v="Active"/>
    <x v="5"/>
    <x v="0"/>
    <x v="50"/>
  </r>
  <r>
    <x v="5"/>
    <x v="16"/>
    <s v=" China"/>
    <x v="3124"/>
    <x v="183"/>
    <s v="Active"/>
    <x v="12"/>
    <x v="0"/>
    <x v="50"/>
  </r>
  <r>
    <x v="0"/>
    <x v="0"/>
    <s v=" Kazakhstan"/>
    <x v="3125"/>
    <x v="211"/>
    <s v="Retired"/>
    <x v="15"/>
    <x v="0"/>
    <x v="50"/>
  </r>
  <r>
    <x v="8"/>
    <x v="15"/>
    <s v=" India"/>
    <x v="3126"/>
    <x v="255"/>
    <s v="Active"/>
    <x v="32"/>
    <x v="0"/>
    <x v="50"/>
  </r>
  <r>
    <x v="1"/>
    <x v="4"/>
    <s v=" USA"/>
    <x v="3127"/>
    <x v="217"/>
    <s v="Active"/>
    <x v="9"/>
    <x v="0"/>
    <x v="50"/>
  </r>
  <r>
    <x v="1"/>
    <x v="3"/>
    <s v=" USA"/>
    <x v="3128"/>
    <x v="186"/>
    <s v="Active"/>
    <x v="9"/>
    <x v="0"/>
    <x v="50"/>
  </r>
  <r>
    <x v="2"/>
    <x v="13"/>
    <s v=" French Guiana"/>
    <x v="3129"/>
    <x v="231"/>
    <s v="Active"/>
    <x v="22"/>
    <x v="0"/>
    <x v="50"/>
  </r>
  <r>
    <x v="5"/>
    <x v="16"/>
    <s v=" China"/>
    <x v="3130"/>
    <x v="256"/>
    <s v="Active"/>
    <x v="33"/>
    <x v="0"/>
    <x v="50"/>
  </r>
  <r>
    <x v="5"/>
    <x v="12"/>
    <s v=" China"/>
    <x v="3131"/>
    <x v="175"/>
    <s v="Active"/>
    <x v="10"/>
    <x v="0"/>
    <x v="50"/>
  </r>
  <r>
    <x v="5"/>
    <x v="16"/>
    <s v=" China"/>
    <x v="3132"/>
    <x v="183"/>
    <s v="Active"/>
    <x v="12"/>
    <x v="0"/>
    <x v="50"/>
  </r>
  <r>
    <x v="1"/>
    <x v="3"/>
    <s v=" USA"/>
    <x v="3133"/>
    <x v="204"/>
    <s v="Retired"/>
    <x v="0"/>
    <x v="0"/>
    <x v="50"/>
  </r>
  <r>
    <x v="1"/>
    <x v="10"/>
    <s v=" USA"/>
    <x v="3133"/>
    <x v="137"/>
    <s v="Retired"/>
    <x v="4"/>
    <x v="0"/>
    <x v="50"/>
  </r>
  <r>
    <x v="9"/>
    <x v="18"/>
    <s v=" Israel"/>
    <x v="3134"/>
    <x v="257"/>
    <s v="Active"/>
    <x v="0"/>
    <x v="0"/>
    <x v="50"/>
  </r>
  <r>
    <x v="0"/>
    <x v="0"/>
    <s v=" Kazakhstan"/>
    <x v="3135"/>
    <x v="211"/>
    <s v="Retired"/>
    <x v="15"/>
    <x v="0"/>
    <x v="50"/>
  </r>
  <r>
    <x v="1"/>
    <x v="1"/>
    <s v=" USA"/>
    <x v="3135"/>
    <x v="228"/>
    <s v="Active"/>
    <x v="20"/>
    <x v="2"/>
    <x v="50"/>
  </r>
  <r>
    <x v="0"/>
    <x v="28"/>
    <s v=" Russia"/>
    <x v="3136"/>
    <x v="211"/>
    <s v="Retired"/>
    <x v="15"/>
    <x v="0"/>
    <x v="50"/>
  </r>
  <r>
    <x v="0"/>
    <x v="0"/>
    <s v=" Kazakhstan"/>
    <x v="3137"/>
    <x v="136"/>
    <s v="Retired"/>
    <x v="0"/>
    <x v="0"/>
    <x v="50"/>
  </r>
  <r>
    <x v="0"/>
    <x v="7"/>
    <s v=" Russia"/>
    <x v="3138"/>
    <x v="66"/>
    <s v="Retired"/>
    <x v="0"/>
    <x v="0"/>
    <x v="50"/>
  </r>
  <r>
    <x v="5"/>
    <x v="16"/>
    <s v=" China"/>
    <x v="3139"/>
    <x v="192"/>
    <s v="Retired"/>
    <x v="0"/>
    <x v="0"/>
    <x v="50"/>
  </r>
  <r>
    <x v="1"/>
    <x v="1"/>
    <s v=" USA"/>
    <x v="3140"/>
    <x v="168"/>
    <s v="Retired"/>
    <x v="0"/>
    <x v="0"/>
    <x v="50"/>
  </r>
  <r>
    <x v="1"/>
    <x v="10"/>
    <s v=" USA"/>
    <x v="3141"/>
    <x v="173"/>
    <s v="Retired"/>
    <x v="4"/>
    <x v="0"/>
    <x v="50"/>
  </r>
  <r>
    <x v="2"/>
    <x v="13"/>
    <s v=" French Guiana"/>
    <x v="3142"/>
    <x v="231"/>
    <s v="Active"/>
    <x v="22"/>
    <x v="0"/>
    <x v="50"/>
  </r>
  <r>
    <x v="8"/>
    <x v="15"/>
    <s v=" India"/>
    <x v="3143"/>
    <x v="222"/>
    <s v="Retired"/>
    <x v="18"/>
    <x v="2"/>
    <x v="50"/>
  </r>
  <r>
    <x v="0"/>
    <x v="7"/>
    <s v=" Russia"/>
    <x v="3144"/>
    <x v="66"/>
    <s v="Retired"/>
    <x v="0"/>
    <x v="0"/>
    <x v="50"/>
  </r>
  <r>
    <x v="6"/>
    <x v="14"/>
    <s v=" Japan"/>
    <x v="3145"/>
    <x v="243"/>
    <s v="Retired"/>
    <x v="0"/>
    <x v="0"/>
    <x v="50"/>
  </r>
  <r>
    <x v="1"/>
    <x v="3"/>
    <s v=" USA"/>
    <x v="3146"/>
    <x v="197"/>
    <s v="Retired"/>
    <x v="0"/>
    <x v="0"/>
    <x v="50"/>
  </r>
  <r>
    <x v="5"/>
    <x v="17"/>
    <s v=" China"/>
    <x v="3147"/>
    <x v="212"/>
    <s v="Active"/>
    <x v="16"/>
    <x v="0"/>
    <x v="50"/>
  </r>
  <r>
    <x v="1"/>
    <x v="1"/>
    <s v=" USA"/>
    <x v="3148"/>
    <x v="235"/>
    <s v="Retired"/>
    <x v="0"/>
    <x v="0"/>
    <x v="50"/>
  </r>
  <r>
    <x v="2"/>
    <x v="13"/>
    <s v=" French Guiana"/>
    <x v="3149"/>
    <x v="247"/>
    <s v="Retired"/>
    <x v="0"/>
    <x v="0"/>
    <x v="50"/>
  </r>
  <r>
    <x v="1"/>
    <x v="1"/>
    <s v=" USA"/>
    <x v="3150"/>
    <x v="258"/>
    <s v="Active"/>
    <x v="34"/>
    <x v="0"/>
    <x v="50"/>
  </r>
  <r>
    <x v="1"/>
    <x v="1"/>
    <s v=" USA"/>
    <x v="3151"/>
    <x v="168"/>
    <s v="Retired"/>
    <x v="0"/>
    <x v="0"/>
    <x v="50"/>
  </r>
  <r>
    <x v="1"/>
    <x v="10"/>
    <s v=" USA"/>
    <x v="3152"/>
    <x v="134"/>
    <s v="Retired"/>
    <x v="4"/>
    <x v="0"/>
    <x v="50"/>
  </r>
  <r>
    <x v="0"/>
    <x v="7"/>
    <s v=" Russia"/>
    <x v="3152"/>
    <x v="96"/>
    <s v="Retired"/>
    <x v="0"/>
    <x v="0"/>
    <x v="50"/>
  </r>
  <r>
    <x v="5"/>
    <x v="16"/>
    <s v=" China"/>
    <x v="3153"/>
    <x v="192"/>
    <s v="Retired"/>
    <x v="0"/>
    <x v="0"/>
    <x v="50"/>
  </r>
  <r>
    <x v="0"/>
    <x v="7"/>
    <s v=" Russia"/>
    <x v="3154"/>
    <x v="66"/>
    <s v="Retired"/>
    <x v="0"/>
    <x v="0"/>
    <x v="50"/>
  </r>
  <r>
    <x v="1"/>
    <x v="1"/>
    <s v=" USA"/>
    <x v="3155"/>
    <x v="242"/>
    <s v="Active"/>
    <x v="27"/>
    <x v="0"/>
    <x v="50"/>
  </r>
  <r>
    <x v="5"/>
    <x v="17"/>
    <s v=" China"/>
    <x v="3155"/>
    <x v="251"/>
    <s v="Active"/>
    <x v="16"/>
    <x v="0"/>
    <x v="50"/>
  </r>
  <r>
    <x v="2"/>
    <x v="13"/>
    <s v=" French Guiana"/>
    <x v="3156"/>
    <x v="231"/>
    <s v="Active"/>
    <x v="22"/>
    <x v="0"/>
    <x v="50"/>
  </r>
  <r>
    <x v="1"/>
    <x v="3"/>
    <s v=" USA"/>
    <x v="3157"/>
    <x v="204"/>
    <s v="Retired"/>
    <x v="0"/>
    <x v="0"/>
    <x v="50"/>
  </r>
  <r>
    <x v="1"/>
    <x v="1"/>
    <s v=" USA"/>
    <x v="3158"/>
    <x v="228"/>
    <s v="Active"/>
    <x v="20"/>
    <x v="0"/>
    <x v="50"/>
  </r>
  <r>
    <x v="1"/>
    <x v="1"/>
    <s v=" USA"/>
    <x v="3159"/>
    <x v="168"/>
    <s v="Retired"/>
    <x v="0"/>
    <x v="0"/>
    <x v="50"/>
  </r>
  <r>
    <x v="2"/>
    <x v="13"/>
    <s v=" French Guiana"/>
    <x v="3160"/>
    <x v="247"/>
    <s v="Retired"/>
    <x v="0"/>
    <x v="0"/>
    <x v="50"/>
  </r>
  <r>
    <x v="0"/>
    <x v="25"/>
    <s v=" Pacific Ocean"/>
    <x v="3161"/>
    <x v="210"/>
    <s v="Retired"/>
    <x v="0"/>
    <x v="0"/>
    <x v="51"/>
  </r>
  <r>
    <x v="8"/>
    <x v="15"/>
    <s v=" India"/>
    <x v="3162"/>
    <x v="255"/>
    <s v="Active"/>
    <x v="32"/>
    <x v="0"/>
    <x v="51"/>
  </r>
  <r>
    <x v="1"/>
    <x v="10"/>
    <s v=" USA"/>
    <x v="3163"/>
    <x v="137"/>
    <s v="Retired"/>
    <x v="4"/>
    <x v="0"/>
    <x v="51"/>
  </r>
  <r>
    <x v="6"/>
    <x v="14"/>
    <s v=" Japan"/>
    <x v="3164"/>
    <x v="224"/>
    <s v="Active"/>
    <x v="19"/>
    <x v="0"/>
    <x v="51"/>
  </r>
  <r>
    <x v="2"/>
    <x v="13"/>
    <s v=" French Guiana"/>
    <x v="3165"/>
    <x v="259"/>
    <s v="Retired"/>
    <x v="0"/>
    <x v="0"/>
    <x v="51"/>
  </r>
  <r>
    <x v="1"/>
    <x v="10"/>
    <s v=" USA"/>
    <x v="3166"/>
    <x v="173"/>
    <s v="Retired"/>
    <x v="4"/>
    <x v="0"/>
    <x v="51"/>
  </r>
  <r>
    <x v="1"/>
    <x v="3"/>
    <s v=" USA"/>
    <x v="3167"/>
    <x v="250"/>
    <s v="Retired"/>
    <x v="31"/>
    <x v="0"/>
    <x v="51"/>
  </r>
  <r>
    <x v="1"/>
    <x v="1"/>
    <s v=" USA"/>
    <x v="3168"/>
    <x v="168"/>
    <s v="Retired"/>
    <x v="0"/>
    <x v="0"/>
    <x v="51"/>
  </r>
  <r>
    <x v="0"/>
    <x v="25"/>
    <s v=" Pacific Ocean"/>
    <x v="3169"/>
    <x v="210"/>
    <s v="Retired"/>
    <x v="0"/>
    <x v="0"/>
    <x v="51"/>
  </r>
  <r>
    <x v="0"/>
    <x v="7"/>
    <s v=" Russia"/>
    <x v="3170"/>
    <x v="66"/>
    <s v="Retired"/>
    <x v="0"/>
    <x v="0"/>
    <x v="51"/>
  </r>
  <r>
    <x v="1"/>
    <x v="1"/>
    <s v=" USA"/>
    <x v="3171"/>
    <x v="258"/>
    <s v="Active"/>
    <x v="34"/>
    <x v="0"/>
    <x v="51"/>
  </r>
  <r>
    <x v="1"/>
    <x v="26"/>
    <s v=" USA"/>
    <x v="3172"/>
    <x v="186"/>
    <s v="Active"/>
    <x v="9"/>
    <x v="0"/>
    <x v="51"/>
  </r>
  <r>
    <x v="2"/>
    <x v="13"/>
    <s v=" French Guiana"/>
    <x v="3173"/>
    <x v="231"/>
    <s v="Active"/>
    <x v="22"/>
    <x v="0"/>
    <x v="51"/>
  </r>
  <r>
    <x v="5"/>
    <x v="16"/>
    <s v=" China"/>
    <x v="3174"/>
    <x v="260"/>
    <s v="Retired"/>
    <x v="35"/>
    <x v="0"/>
    <x v="51"/>
  </r>
  <r>
    <x v="8"/>
    <x v="15"/>
    <s v=" India"/>
    <x v="3175"/>
    <x v="255"/>
    <s v="Active"/>
    <x v="32"/>
    <x v="0"/>
    <x v="51"/>
  </r>
  <r>
    <x v="0"/>
    <x v="0"/>
    <s v=" Kazakhstan"/>
    <x v="3175"/>
    <x v="261"/>
    <s v="Retired"/>
    <x v="0"/>
    <x v="2"/>
    <x v="51"/>
  </r>
  <r>
    <x v="0"/>
    <x v="25"/>
    <s v=" Pacific Ocean"/>
    <x v="3176"/>
    <x v="210"/>
    <s v="Retired"/>
    <x v="0"/>
    <x v="0"/>
    <x v="51"/>
  </r>
  <r>
    <x v="0"/>
    <x v="7"/>
    <s v=" Russia"/>
    <x v="3177"/>
    <x v="219"/>
    <s v="Retired"/>
    <x v="17"/>
    <x v="0"/>
    <x v="51"/>
  </r>
  <r>
    <x v="5"/>
    <x v="17"/>
    <s v=" China"/>
    <x v="3178"/>
    <x v="251"/>
    <s v="Active"/>
    <x v="16"/>
    <x v="0"/>
    <x v="51"/>
  </r>
  <r>
    <x v="1"/>
    <x v="10"/>
    <s v=" USA"/>
    <x v="3179"/>
    <x v="134"/>
    <s v="Retired"/>
    <x v="4"/>
    <x v="0"/>
    <x v="51"/>
  </r>
  <r>
    <x v="5"/>
    <x v="16"/>
    <s v=" China"/>
    <x v="3180"/>
    <x v="192"/>
    <s v="Retired"/>
    <x v="0"/>
    <x v="0"/>
    <x v="51"/>
  </r>
  <r>
    <x v="1"/>
    <x v="1"/>
    <s v=" USA"/>
    <x v="3181"/>
    <x v="262"/>
    <s v="Retired"/>
    <x v="0"/>
    <x v="0"/>
    <x v="51"/>
  </r>
  <r>
    <x v="2"/>
    <x v="13"/>
    <s v=" French Guiana"/>
    <x v="3182"/>
    <x v="231"/>
    <s v="Active"/>
    <x v="22"/>
    <x v="0"/>
    <x v="51"/>
  </r>
  <r>
    <x v="0"/>
    <x v="7"/>
    <s v=" Russia"/>
    <x v="3183"/>
    <x v="66"/>
    <s v="Retired"/>
    <x v="0"/>
    <x v="0"/>
    <x v="51"/>
  </r>
  <r>
    <x v="1"/>
    <x v="3"/>
    <s v=" USA"/>
    <x v="3184"/>
    <x v="214"/>
    <s v="Retired"/>
    <x v="0"/>
    <x v="0"/>
    <x v="51"/>
  </r>
  <r>
    <x v="2"/>
    <x v="13"/>
    <s v=" French Guiana"/>
    <x v="3185"/>
    <x v="231"/>
    <s v="Active"/>
    <x v="22"/>
    <x v="0"/>
    <x v="51"/>
  </r>
  <r>
    <x v="0"/>
    <x v="25"/>
    <s v=" Pacific Ocean"/>
    <x v="3186"/>
    <x v="210"/>
    <s v="Retired"/>
    <x v="0"/>
    <x v="0"/>
    <x v="51"/>
  </r>
  <r>
    <x v="0"/>
    <x v="7"/>
    <s v=" Russia"/>
    <x v="3187"/>
    <x v="66"/>
    <s v="Retired"/>
    <x v="0"/>
    <x v="0"/>
    <x v="51"/>
  </r>
  <r>
    <x v="1"/>
    <x v="26"/>
    <s v=" USA"/>
    <x v="3188"/>
    <x v="249"/>
    <s v="Retired"/>
    <x v="30"/>
    <x v="1"/>
    <x v="51"/>
  </r>
  <r>
    <x v="2"/>
    <x v="13"/>
    <s v=" French Guiana"/>
    <x v="3189"/>
    <x v="231"/>
    <s v="Active"/>
    <x v="22"/>
    <x v="0"/>
    <x v="51"/>
  </r>
  <r>
    <x v="9"/>
    <x v="29"/>
    <s v=" Iran"/>
    <x v="3190"/>
    <x v="263"/>
    <s v="Retired"/>
    <x v="0"/>
    <x v="1"/>
    <x v="51"/>
  </r>
  <r>
    <x v="0"/>
    <x v="0"/>
    <s v=" Kazakhstan"/>
    <x v="3191"/>
    <x v="211"/>
    <s v="Retired"/>
    <x v="15"/>
    <x v="0"/>
    <x v="51"/>
  </r>
  <r>
    <x v="5"/>
    <x v="17"/>
    <s v=" China"/>
    <x v="3192"/>
    <x v="264"/>
    <s v="Active"/>
    <x v="0"/>
    <x v="0"/>
    <x v="51"/>
  </r>
  <r>
    <x v="1"/>
    <x v="3"/>
    <s v=" USA"/>
    <x v="3192"/>
    <x v="204"/>
    <s v="Retired"/>
    <x v="0"/>
    <x v="0"/>
    <x v="51"/>
  </r>
  <r>
    <x v="0"/>
    <x v="25"/>
    <s v=" Pacific Ocean"/>
    <x v="3193"/>
    <x v="210"/>
    <s v="Retired"/>
    <x v="0"/>
    <x v="0"/>
    <x v="51"/>
  </r>
  <r>
    <x v="5"/>
    <x v="12"/>
    <s v=" China"/>
    <x v="3194"/>
    <x v="265"/>
    <s v="Active"/>
    <x v="0"/>
    <x v="0"/>
    <x v="51"/>
  </r>
  <r>
    <x v="1"/>
    <x v="26"/>
    <s v=" USA"/>
    <x v="3194"/>
    <x v="249"/>
    <s v="Retired"/>
    <x v="30"/>
    <x v="0"/>
    <x v="51"/>
  </r>
  <r>
    <x v="0"/>
    <x v="28"/>
    <s v=" Russia"/>
    <x v="3195"/>
    <x v="211"/>
    <s v="Retired"/>
    <x v="15"/>
    <x v="0"/>
    <x v="51"/>
  </r>
  <r>
    <x v="1"/>
    <x v="26"/>
    <s v=" USA"/>
    <x v="3196"/>
    <x v="186"/>
    <s v="Active"/>
    <x v="9"/>
    <x v="0"/>
    <x v="51"/>
  </r>
  <r>
    <x v="8"/>
    <x v="15"/>
    <s v=" India"/>
    <x v="3197"/>
    <x v="266"/>
    <s v="Active"/>
    <x v="36"/>
    <x v="0"/>
    <x v="51"/>
  </r>
  <r>
    <x v="5"/>
    <x v="17"/>
    <s v=" China"/>
    <x v="3198"/>
    <x v="212"/>
    <s v="Active"/>
    <x v="16"/>
    <x v="0"/>
    <x v="51"/>
  </r>
  <r>
    <x v="1"/>
    <x v="3"/>
    <s v=" USA"/>
    <x v="3198"/>
    <x v="204"/>
    <s v="Retired"/>
    <x v="0"/>
    <x v="0"/>
    <x v="51"/>
  </r>
  <r>
    <x v="5"/>
    <x v="16"/>
    <s v=" China"/>
    <x v="3199"/>
    <x v="256"/>
    <s v="Active"/>
    <x v="33"/>
    <x v="0"/>
    <x v="51"/>
  </r>
  <r>
    <x v="5"/>
    <x v="12"/>
    <s v=" China"/>
    <x v="3200"/>
    <x v="175"/>
    <s v="Active"/>
    <x v="10"/>
    <x v="0"/>
    <x v="51"/>
  </r>
  <r>
    <x v="1"/>
    <x v="10"/>
    <s v=" USA"/>
    <x v="3201"/>
    <x v="173"/>
    <s v="Retired"/>
    <x v="4"/>
    <x v="0"/>
    <x v="51"/>
  </r>
  <r>
    <x v="0"/>
    <x v="7"/>
    <s v=" Russia"/>
    <x v="3202"/>
    <x v="96"/>
    <s v="Retired"/>
    <x v="0"/>
    <x v="0"/>
    <x v="51"/>
  </r>
  <r>
    <x v="2"/>
    <x v="13"/>
    <s v=" French Guiana"/>
    <x v="3203"/>
    <x v="231"/>
    <s v="Active"/>
    <x v="22"/>
    <x v="0"/>
    <x v="51"/>
  </r>
  <r>
    <x v="1"/>
    <x v="1"/>
    <s v=" USA"/>
    <x v="3204"/>
    <x v="242"/>
    <s v="Active"/>
    <x v="27"/>
    <x v="0"/>
    <x v="52"/>
  </r>
  <r>
    <x v="6"/>
    <x v="14"/>
    <s v=" Japan"/>
    <x v="3205"/>
    <x v="224"/>
    <s v="Active"/>
    <x v="19"/>
    <x v="0"/>
    <x v="52"/>
  </r>
  <r>
    <x v="0"/>
    <x v="7"/>
    <s v=" Russia"/>
    <x v="3206"/>
    <x v="117"/>
    <s v="Retired"/>
    <x v="0"/>
    <x v="0"/>
    <x v="52"/>
  </r>
  <r>
    <x v="9"/>
    <x v="29"/>
    <s v=" Iran"/>
    <x v="3207"/>
    <x v="263"/>
    <s v="Retired"/>
    <x v="0"/>
    <x v="0"/>
    <x v="52"/>
  </r>
  <r>
    <x v="1"/>
    <x v="3"/>
    <s v=" USA"/>
    <x v="3208"/>
    <x v="214"/>
    <s v="Retired"/>
    <x v="0"/>
    <x v="0"/>
    <x v="52"/>
  </r>
  <r>
    <x v="2"/>
    <x v="13"/>
    <s v=" French Guiana"/>
    <x v="3209"/>
    <x v="231"/>
    <s v="Active"/>
    <x v="22"/>
    <x v="0"/>
    <x v="52"/>
  </r>
  <r>
    <x v="1"/>
    <x v="3"/>
    <s v=" USA"/>
    <x v="3210"/>
    <x v="184"/>
    <s v="Active"/>
    <x v="13"/>
    <x v="1"/>
    <x v="52"/>
  </r>
  <r>
    <x v="0"/>
    <x v="0"/>
    <s v=" Kazakhstan"/>
    <x v="3211"/>
    <x v="261"/>
    <s v="Retired"/>
    <x v="0"/>
    <x v="0"/>
    <x v="52"/>
  </r>
  <r>
    <x v="1"/>
    <x v="1"/>
    <s v=" USA"/>
    <x v="3212"/>
    <x v="252"/>
    <s v="Retired"/>
    <x v="0"/>
    <x v="0"/>
    <x v="52"/>
  </r>
  <r>
    <x v="1"/>
    <x v="10"/>
    <s v=" USA"/>
    <x v="3213"/>
    <x v="134"/>
    <s v="Retired"/>
    <x v="4"/>
    <x v="0"/>
    <x v="52"/>
  </r>
  <r>
    <x v="0"/>
    <x v="7"/>
    <s v=" Russia"/>
    <x v="3214"/>
    <x v="219"/>
    <s v="Retired"/>
    <x v="17"/>
    <x v="0"/>
    <x v="52"/>
  </r>
  <r>
    <x v="1"/>
    <x v="1"/>
    <s v=" USA"/>
    <x v="3215"/>
    <x v="168"/>
    <s v="Retired"/>
    <x v="0"/>
    <x v="0"/>
    <x v="52"/>
  </r>
  <r>
    <x v="1"/>
    <x v="1"/>
    <s v=" USA"/>
    <x v="3216"/>
    <x v="258"/>
    <s v="Active"/>
    <x v="34"/>
    <x v="0"/>
    <x v="52"/>
  </r>
  <r>
    <x v="11"/>
    <x v="24"/>
    <s v=" North Korea"/>
    <x v="3217"/>
    <x v="267"/>
    <s v="Retired"/>
    <x v="0"/>
    <x v="1"/>
    <x v="52"/>
  </r>
  <r>
    <x v="8"/>
    <x v="15"/>
    <s v=" India"/>
    <x v="3218"/>
    <x v="255"/>
    <s v="Active"/>
    <x v="32"/>
    <x v="0"/>
    <x v="52"/>
  </r>
  <r>
    <x v="0"/>
    <x v="25"/>
    <s v=" Pacific Ocean"/>
    <x v="3218"/>
    <x v="210"/>
    <s v="Retired"/>
    <x v="0"/>
    <x v="0"/>
    <x v="52"/>
  </r>
  <r>
    <x v="1"/>
    <x v="3"/>
    <s v=" USA"/>
    <x v="3219"/>
    <x v="197"/>
    <s v="Retired"/>
    <x v="0"/>
    <x v="0"/>
    <x v="52"/>
  </r>
  <r>
    <x v="1"/>
    <x v="10"/>
    <s v=" USA"/>
    <x v="3220"/>
    <x v="137"/>
    <s v="Retired"/>
    <x v="4"/>
    <x v="0"/>
    <x v="52"/>
  </r>
  <r>
    <x v="2"/>
    <x v="13"/>
    <s v=" French Guiana"/>
    <x v="3221"/>
    <x v="231"/>
    <s v="Active"/>
    <x v="22"/>
    <x v="0"/>
    <x v="52"/>
  </r>
  <r>
    <x v="1"/>
    <x v="4"/>
    <s v=" USA"/>
    <x v="3222"/>
    <x v="217"/>
    <s v="Active"/>
    <x v="9"/>
    <x v="0"/>
    <x v="52"/>
  </r>
  <r>
    <x v="1"/>
    <x v="1"/>
    <s v=" USA"/>
    <x v="3223"/>
    <x v="258"/>
    <s v="Active"/>
    <x v="34"/>
    <x v="0"/>
    <x v="52"/>
  </r>
  <r>
    <x v="0"/>
    <x v="0"/>
    <s v=" Kazakhstan"/>
    <x v="3224"/>
    <x v="261"/>
    <s v="Retired"/>
    <x v="0"/>
    <x v="0"/>
    <x v="52"/>
  </r>
  <r>
    <x v="1"/>
    <x v="1"/>
    <s v=" USA"/>
    <x v="3225"/>
    <x v="230"/>
    <s v="Retired"/>
    <x v="21"/>
    <x v="0"/>
    <x v="52"/>
  </r>
  <r>
    <x v="2"/>
    <x v="13"/>
    <s v=" French Guiana"/>
    <x v="3226"/>
    <x v="231"/>
    <s v="Active"/>
    <x v="22"/>
    <x v="0"/>
    <x v="52"/>
  </r>
  <r>
    <x v="0"/>
    <x v="7"/>
    <s v=" Russia"/>
    <x v="3227"/>
    <x v="219"/>
    <s v="Retired"/>
    <x v="17"/>
    <x v="0"/>
    <x v="52"/>
  </r>
  <r>
    <x v="1"/>
    <x v="26"/>
    <s v=" USA"/>
    <x v="3228"/>
    <x v="249"/>
    <s v="Retired"/>
    <x v="30"/>
    <x v="0"/>
    <x v="52"/>
  </r>
  <r>
    <x v="1"/>
    <x v="10"/>
    <s v=" USA"/>
    <x v="3229"/>
    <x v="173"/>
    <s v="Retired"/>
    <x v="4"/>
    <x v="0"/>
    <x v="52"/>
  </r>
  <r>
    <x v="0"/>
    <x v="7"/>
    <s v=" Russia"/>
    <x v="3230"/>
    <x v="66"/>
    <s v="Retired"/>
    <x v="0"/>
    <x v="0"/>
    <x v="52"/>
  </r>
  <r>
    <x v="0"/>
    <x v="0"/>
    <s v=" Kazakhstan"/>
    <x v="3231"/>
    <x v="211"/>
    <s v="Retired"/>
    <x v="15"/>
    <x v="0"/>
    <x v="52"/>
  </r>
  <r>
    <x v="1"/>
    <x v="1"/>
    <s v=" USA"/>
    <x v="3232"/>
    <x v="168"/>
    <s v="Retired"/>
    <x v="0"/>
    <x v="0"/>
    <x v="52"/>
  </r>
  <r>
    <x v="2"/>
    <x v="13"/>
    <s v=" French Guiana"/>
    <x v="3233"/>
    <x v="231"/>
    <s v="Active"/>
    <x v="22"/>
    <x v="0"/>
    <x v="52"/>
  </r>
  <r>
    <x v="12"/>
    <x v="30"/>
    <s v=" South Korea"/>
    <x v="3234"/>
    <x v="268"/>
    <s v="Retired"/>
    <x v="0"/>
    <x v="1"/>
    <x v="52"/>
  </r>
  <r>
    <x v="1"/>
    <x v="10"/>
    <s v=" USA"/>
    <x v="3235"/>
    <x v="134"/>
    <s v="Retired"/>
    <x v="4"/>
    <x v="0"/>
    <x v="52"/>
  </r>
  <r>
    <x v="1"/>
    <x v="1"/>
    <s v=" USA"/>
    <x v="3236"/>
    <x v="228"/>
    <s v="Active"/>
    <x v="20"/>
    <x v="0"/>
    <x v="52"/>
  </r>
  <r>
    <x v="6"/>
    <x v="14"/>
    <s v=" Japan"/>
    <x v="3237"/>
    <x v="269"/>
    <s v="Retired"/>
    <x v="37"/>
    <x v="0"/>
    <x v="52"/>
  </r>
  <r>
    <x v="8"/>
    <x v="15"/>
    <s v=" India"/>
    <x v="3238"/>
    <x v="255"/>
    <s v="Active"/>
    <x v="32"/>
    <x v="0"/>
    <x v="52"/>
  </r>
  <r>
    <x v="1"/>
    <x v="1"/>
    <s v=" USA"/>
    <x v="3239"/>
    <x v="197"/>
    <s v="Retired"/>
    <x v="0"/>
    <x v="0"/>
    <x v="52"/>
  </r>
  <r>
    <x v="2"/>
    <x v="13"/>
    <s v=" French Guiana"/>
    <x v="3240"/>
    <x v="231"/>
    <s v="Active"/>
    <x v="22"/>
    <x v="0"/>
    <x v="52"/>
  </r>
  <r>
    <x v="1"/>
    <x v="3"/>
    <s v=" USA"/>
    <x v="3241"/>
    <x v="197"/>
    <s v="Retired"/>
    <x v="0"/>
    <x v="0"/>
    <x v="52"/>
  </r>
  <r>
    <x v="1"/>
    <x v="3"/>
    <s v=" USA"/>
    <x v="3242"/>
    <x v="228"/>
    <s v="Active"/>
    <x v="20"/>
    <x v="0"/>
    <x v="52"/>
  </r>
  <r>
    <x v="1"/>
    <x v="10"/>
    <s v=" USA"/>
    <x v="3243"/>
    <x v="270"/>
    <s v="Retired"/>
    <x v="4"/>
    <x v="0"/>
    <x v="52"/>
  </r>
  <r>
    <x v="2"/>
    <x v="13"/>
    <s v=" French Guiana"/>
    <x v="3244"/>
    <x v="231"/>
    <s v="Active"/>
    <x v="22"/>
    <x v="0"/>
    <x v="52"/>
  </r>
  <r>
    <x v="0"/>
    <x v="7"/>
    <s v=" Russia"/>
    <x v="3245"/>
    <x v="219"/>
    <s v="Retired"/>
    <x v="17"/>
    <x v="0"/>
    <x v="52"/>
  </r>
  <r>
    <x v="1"/>
    <x v="10"/>
    <s v=" USA"/>
    <x v="3246"/>
    <x v="137"/>
    <s v="Retired"/>
    <x v="4"/>
    <x v="0"/>
    <x v="52"/>
  </r>
  <r>
    <x v="1"/>
    <x v="1"/>
    <s v=" USA"/>
    <x v="3247"/>
    <x v="244"/>
    <s v="Retired"/>
    <x v="28"/>
    <x v="0"/>
    <x v="52"/>
  </r>
  <r>
    <x v="6"/>
    <x v="14"/>
    <s v=" Japan"/>
    <x v="3248"/>
    <x v="224"/>
    <s v="Active"/>
    <x v="19"/>
    <x v="0"/>
    <x v="52"/>
  </r>
  <r>
    <x v="0"/>
    <x v="0"/>
    <s v=" Kazakhstan"/>
    <x v="3249"/>
    <x v="261"/>
    <s v="Retired"/>
    <x v="0"/>
    <x v="0"/>
    <x v="52"/>
  </r>
  <r>
    <x v="1"/>
    <x v="1"/>
    <s v=" USA"/>
    <x v="3250"/>
    <x v="271"/>
    <s v="Retired"/>
    <x v="0"/>
    <x v="0"/>
    <x v="52"/>
  </r>
  <r>
    <x v="1"/>
    <x v="3"/>
    <s v=" USA"/>
    <x v="3251"/>
    <x v="214"/>
    <s v="Retired"/>
    <x v="0"/>
    <x v="0"/>
    <x v="52"/>
  </r>
  <r>
    <x v="2"/>
    <x v="13"/>
    <s v=" French Guiana"/>
    <x v="3252"/>
    <x v="247"/>
    <s v="Retired"/>
    <x v="0"/>
    <x v="0"/>
    <x v="52"/>
  </r>
  <r>
    <x v="0"/>
    <x v="0"/>
    <s v=" Kazakhstan"/>
    <x v="3253"/>
    <x v="100"/>
    <s v="Retired"/>
    <x v="0"/>
    <x v="0"/>
    <x v="53"/>
  </r>
  <r>
    <x v="1"/>
    <x v="10"/>
    <s v=" USA"/>
    <x v="3254"/>
    <x v="173"/>
    <s v="Retired"/>
    <x v="4"/>
    <x v="0"/>
    <x v="53"/>
  </r>
  <r>
    <x v="1"/>
    <x v="1"/>
    <s v=" USA"/>
    <x v="3255"/>
    <x v="228"/>
    <s v="Active"/>
    <x v="20"/>
    <x v="0"/>
    <x v="53"/>
  </r>
  <r>
    <x v="1"/>
    <x v="1"/>
    <s v=" USA"/>
    <x v="3256"/>
    <x v="230"/>
    <s v="Retired"/>
    <x v="21"/>
    <x v="0"/>
    <x v="53"/>
  </r>
  <r>
    <x v="0"/>
    <x v="0"/>
    <s v=" Kazakhstan"/>
    <x v="3257"/>
    <x v="272"/>
    <s v="Retired"/>
    <x v="0"/>
    <x v="0"/>
    <x v="53"/>
  </r>
  <r>
    <x v="1"/>
    <x v="10"/>
    <s v=" USA"/>
    <x v="3258"/>
    <x v="134"/>
    <s v="Retired"/>
    <x v="4"/>
    <x v="0"/>
    <x v="53"/>
  </r>
  <r>
    <x v="0"/>
    <x v="0"/>
    <s v=" Kazakhstan"/>
    <x v="3259"/>
    <x v="211"/>
    <s v="Retired"/>
    <x v="15"/>
    <x v="0"/>
    <x v="53"/>
  </r>
  <r>
    <x v="8"/>
    <x v="15"/>
    <s v=" India"/>
    <x v="3260"/>
    <x v="273"/>
    <s v="Active"/>
    <x v="18"/>
    <x v="1"/>
    <x v="53"/>
  </r>
  <r>
    <x v="1"/>
    <x v="1"/>
    <s v=" USA"/>
    <x v="3261"/>
    <x v="274"/>
    <s v="Retired"/>
    <x v="38"/>
    <x v="0"/>
    <x v="53"/>
  </r>
  <r>
    <x v="0"/>
    <x v="7"/>
    <s v=" Russia"/>
    <x v="3262"/>
    <x v="66"/>
    <s v="Retired"/>
    <x v="0"/>
    <x v="0"/>
    <x v="53"/>
  </r>
  <r>
    <x v="0"/>
    <x v="0"/>
    <s v=" Kazakhstan"/>
    <x v="3263"/>
    <x v="100"/>
    <s v="Retired"/>
    <x v="0"/>
    <x v="0"/>
    <x v="53"/>
  </r>
  <r>
    <x v="6"/>
    <x v="14"/>
    <s v=" Japan"/>
    <x v="3264"/>
    <x v="224"/>
    <s v="Active"/>
    <x v="19"/>
    <x v="0"/>
    <x v="53"/>
  </r>
  <r>
    <x v="1"/>
    <x v="10"/>
    <s v=" USA"/>
    <x v="3265"/>
    <x v="137"/>
    <s v="Retired"/>
    <x v="4"/>
    <x v="0"/>
    <x v="53"/>
  </r>
  <r>
    <x v="2"/>
    <x v="13"/>
    <s v=" French Guiana"/>
    <x v="3266"/>
    <x v="231"/>
    <s v="Active"/>
    <x v="22"/>
    <x v="0"/>
    <x v="53"/>
  </r>
  <r>
    <x v="1"/>
    <x v="1"/>
    <s v=" USA"/>
    <x v="3267"/>
    <x v="230"/>
    <s v="Retired"/>
    <x v="21"/>
    <x v="0"/>
    <x v="53"/>
  </r>
  <r>
    <x v="0"/>
    <x v="7"/>
    <s v=" Russia"/>
    <x v="3268"/>
    <x v="219"/>
    <s v="Retired"/>
    <x v="17"/>
    <x v="0"/>
    <x v="53"/>
  </r>
  <r>
    <x v="1"/>
    <x v="1"/>
    <s v=" USA"/>
    <x v="3269"/>
    <x v="275"/>
    <s v="Retired"/>
    <x v="39"/>
    <x v="0"/>
    <x v="53"/>
  </r>
  <r>
    <x v="12"/>
    <x v="30"/>
    <s v=" South Korea"/>
    <x v="3270"/>
    <x v="268"/>
    <s v="Retired"/>
    <x v="0"/>
    <x v="1"/>
    <x v="53"/>
  </r>
  <r>
    <x v="0"/>
    <x v="28"/>
    <s v=" Russia"/>
    <x v="3271"/>
    <x v="211"/>
    <s v="Retired"/>
    <x v="15"/>
    <x v="0"/>
    <x v="53"/>
  </r>
  <r>
    <x v="0"/>
    <x v="0"/>
    <s v=" Kazakhstan"/>
    <x v="3272"/>
    <x v="211"/>
    <s v="Retired"/>
    <x v="15"/>
    <x v="0"/>
    <x v="53"/>
  </r>
  <r>
    <x v="9"/>
    <x v="18"/>
    <s v=" Israel"/>
    <x v="3273"/>
    <x v="257"/>
    <s v="Active"/>
    <x v="0"/>
    <x v="0"/>
    <x v="53"/>
  </r>
  <r>
    <x v="2"/>
    <x v="13"/>
    <s v=" French Guiana"/>
    <x v="3274"/>
    <x v="231"/>
    <s v="Active"/>
    <x v="22"/>
    <x v="0"/>
    <x v="53"/>
  </r>
  <r>
    <x v="8"/>
    <x v="15"/>
    <s v=" India"/>
    <x v="3275"/>
    <x v="255"/>
    <s v="Active"/>
    <x v="32"/>
    <x v="0"/>
    <x v="53"/>
  </r>
  <r>
    <x v="2"/>
    <x v="13"/>
    <s v=" French Guiana"/>
    <x v="3276"/>
    <x v="231"/>
    <s v="Active"/>
    <x v="22"/>
    <x v="0"/>
    <x v="53"/>
  </r>
  <r>
    <x v="1"/>
    <x v="1"/>
    <s v=" USA"/>
    <x v="3277"/>
    <x v="276"/>
    <s v="Active"/>
    <x v="40"/>
    <x v="0"/>
    <x v="53"/>
  </r>
  <r>
    <x v="0"/>
    <x v="7"/>
    <s v=" Russia"/>
    <x v="3278"/>
    <x v="219"/>
    <s v="Retired"/>
    <x v="17"/>
    <x v="0"/>
    <x v="53"/>
  </r>
  <r>
    <x v="1"/>
    <x v="3"/>
    <s v=" USA"/>
    <x v="3279"/>
    <x v="274"/>
    <s v="Retired"/>
    <x v="38"/>
    <x v="0"/>
    <x v="53"/>
  </r>
  <r>
    <x v="1"/>
    <x v="3"/>
    <s v=" USA"/>
    <x v="3280"/>
    <x v="277"/>
    <s v="Active"/>
    <x v="41"/>
    <x v="0"/>
    <x v="53"/>
  </r>
  <r>
    <x v="0"/>
    <x v="7"/>
    <s v=" Russia"/>
    <x v="3281"/>
    <x v="96"/>
    <s v="Retired"/>
    <x v="0"/>
    <x v="0"/>
    <x v="53"/>
  </r>
  <r>
    <x v="2"/>
    <x v="13"/>
    <s v=" French Guiana"/>
    <x v="3282"/>
    <x v="231"/>
    <s v="Active"/>
    <x v="22"/>
    <x v="0"/>
    <x v="53"/>
  </r>
  <r>
    <x v="1"/>
    <x v="3"/>
    <s v=" USA"/>
    <x v="3283"/>
    <x v="204"/>
    <s v="Retired"/>
    <x v="0"/>
    <x v="0"/>
    <x v="53"/>
  </r>
  <r>
    <x v="1"/>
    <x v="27"/>
    <s v=" USA"/>
    <x v="3284"/>
    <x v="277"/>
    <s v="Active"/>
    <x v="41"/>
    <x v="0"/>
    <x v="53"/>
  </r>
  <r>
    <x v="1"/>
    <x v="1"/>
    <s v=" USA"/>
    <x v="3285"/>
    <x v="242"/>
    <s v="Active"/>
    <x v="27"/>
    <x v="0"/>
    <x v="53"/>
  </r>
  <r>
    <x v="2"/>
    <x v="13"/>
    <s v=" French Guiana"/>
    <x v="3286"/>
    <x v="231"/>
    <s v="Active"/>
    <x v="22"/>
    <x v="0"/>
    <x v="53"/>
  </r>
  <r>
    <x v="1"/>
    <x v="1"/>
    <s v=" USA"/>
    <x v="3287"/>
    <x v="275"/>
    <s v="Retired"/>
    <x v="39"/>
    <x v="0"/>
    <x v="53"/>
  </r>
  <r>
    <x v="8"/>
    <x v="15"/>
    <s v=" India"/>
    <x v="3288"/>
    <x v="222"/>
    <s v="Retired"/>
    <x v="18"/>
    <x v="1"/>
    <x v="53"/>
  </r>
  <r>
    <x v="2"/>
    <x v="13"/>
    <s v=" French Guiana"/>
    <x v="3289"/>
    <x v="231"/>
    <s v="Active"/>
    <x v="22"/>
    <x v="0"/>
    <x v="53"/>
  </r>
  <r>
    <x v="0"/>
    <x v="0"/>
    <s v=" Kazakhstan"/>
    <x v="3290"/>
    <x v="278"/>
    <s v="Retired"/>
    <x v="0"/>
    <x v="0"/>
    <x v="54"/>
  </r>
  <r>
    <x v="1"/>
    <x v="3"/>
    <s v=" USA"/>
    <x v="3290"/>
    <x v="242"/>
    <s v="Active"/>
    <x v="27"/>
    <x v="0"/>
    <x v="54"/>
  </r>
  <r>
    <x v="6"/>
    <x v="14"/>
    <s v=" Japan"/>
    <x v="3291"/>
    <x v="269"/>
    <s v="Retired"/>
    <x v="37"/>
    <x v="0"/>
    <x v="54"/>
  </r>
  <r>
    <x v="0"/>
    <x v="7"/>
    <s v=" Russia"/>
    <x v="3292"/>
    <x v="219"/>
    <s v="Retired"/>
    <x v="17"/>
    <x v="2"/>
    <x v="54"/>
  </r>
  <r>
    <x v="1"/>
    <x v="3"/>
    <s v=" USA"/>
    <x v="3293"/>
    <x v="217"/>
    <s v="Active"/>
    <x v="9"/>
    <x v="0"/>
    <x v="54"/>
  </r>
  <r>
    <x v="2"/>
    <x v="13"/>
    <s v=" French Guiana"/>
    <x v="3294"/>
    <x v="259"/>
    <s v="Retired"/>
    <x v="0"/>
    <x v="0"/>
    <x v="54"/>
  </r>
  <r>
    <x v="1"/>
    <x v="10"/>
    <s v=" USA"/>
    <x v="3295"/>
    <x v="134"/>
    <s v="Retired"/>
    <x v="4"/>
    <x v="0"/>
    <x v="54"/>
  </r>
  <r>
    <x v="1"/>
    <x v="3"/>
    <s v=" USA"/>
    <x v="3296"/>
    <x v="184"/>
    <s v="Active"/>
    <x v="13"/>
    <x v="1"/>
    <x v="54"/>
  </r>
  <r>
    <x v="1"/>
    <x v="1"/>
    <s v=" USA"/>
    <x v="3297"/>
    <x v="274"/>
    <s v="Retired"/>
    <x v="38"/>
    <x v="0"/>
    <x v="54"/>
  </r>
  <r>
    <x v="1"/>
    <x v="1"/>
    <s v=" USA"/>
    <x v="3298"/>
    <x v="230"/>
    <s v="Retired"/>
    <x v="21"/>
    <x v="0"/>
    <x v="54"/>
  </r>
  <r>
    <x v="1"/>
    <x v="3"/>
    <s v=" USA"/>
    <x v="3299"/>
    <x v="250"/>
    <s v="Retired"/>
    <x v="31"/>
    <x v="0"/>
    <x v="54"/>
  </r>
  <r>
    <x v="8"/>
    <x v="15"/>
    <s v=" India"/>
    <x v="3300"/>
    <x v="179"/>
    <s v="Retired"/>
    <x v="11"/>
    <x v="0"/>
    <x v="54"/>
  </r>
  <r>
    <x v="2"/>
    <x v="13"/>
    <s v=" French Guiana"/>
    <x v="3301"/>
    <x v="231"/>
    <s v="Active"/>
    <x v="22"/>
    <x v="0"/>
    <x v="54"/>
  </r>
  <r>
    <x v="1"/>
    <x v="1"/>
    <s v=" USA"/>
    <x v="3302"/>
    <x v="228"/>
    <s v="Active"/>
    <x v="20"/>
    <x v="0"/>
    <x v="54"/>
  </r>
  <r>
    <x v="1"/>
    <x v="10"/>
    <s v=" USA"/>
    <x v="3303"/>
    <x v="173"/>
    <s v="Retired"/>
    <x v="4"/>
    <x v="0"/>
    <x v="54"/>
  </r>
  <r>
    <x v="2"/>
    <x v="13"/>
    <s v=" French Guiana"/>
    <x v="3304"/>
    <x v="231"/>
    <s v="Active"/>
    <x v="22"/>
    <x v="0"/>
    <x v="54"/>
  </r>
  <r>
    <x v="1"/>
    <x v="3"/>
    <s v=" USA"/>
    <x v="3305"/>
    <x v="214"/>
    <s v="Retired"/>
    <x v="0"/>
    <x v="0"/>
    <x v="54"/>
  </r>
  <r>
    <x v="9"/>
    <x v="29"/>
    <s v=" Iran"/>
    <x v="3306"/>
    <x v="279"/>
    <s v="Retired"/>
    <x v="0"/>
    <x v="0"/>
    <x v="54"/>
  </r>
  <r>
    <x v="1"/>
    <x v="4"/>
    <s v=" USA"/>
    <x v="3307"/>
    <x v="217"/>
    <s v="Active"/>
    <x v="9"/>
    <x v="0"/>
    <x v="54"/>
  </r>
  <r>
    <x v="1"/>
    <x v="10"/>
    <s v=" USA"/>
    <x v="3308"/>
    <x v="137"/>
    <s v="Retired"/>
    <x v="4"/>
    <x v="0"/>
    <x v="54"/>
  </r>
  <r>
    <x v="8"/>
    <x v="15"/>
    <s v=" India"/>
    <x v="3309"/>
    <x v="266"/>
    <s v="Active"/>
    <x v="36"/>
    <x v="0"/>
    <x v="54"/>
  </r>
  <r>
    <x v="1"/>
    <x v="1"/>
    <s v=" USA"/>
    <x v="3310"/>
    <x v="230"/>
    <s v="Retired"/>
    <x v="21"/>
    <x v="0"/>
    <x v="54"/>
  </r>
  <r>
    <x v="0"/>
    <x v="0"/>
    <s v=" Kazakhstan"/>
    <x v="3311"/>
    <x v="278"/>
    <s v="Retired"/>
    <x v="0"/>
    <x v="0"/>
    <x v="54"/>
  </r>
  <r>
    <x v="1"/>
    <x v="1"/>
    <s v=" USA"/>
    <x v="3312"/>
    <x v="248"/>
    <s v="Active"/>
    <x v="29"/>
    <x v="0"/>
    <x v="54"/>
  </r>
  <r>
    <x v="2"/>
    <x v="13"/>
    <s v=" French Guiana"/>
    <x v="3313"/>
    <x v="231"/>
    <s v="Active"/>
    <x v="22"/>
    <x v="0"/>
    <x v="54"/>
  </r>
  <r>
    <x v="0"/>
    <x v="28"/>
    <s v=" Russia"/>
    <x v="3314"/>
    <x v="211"/>
    <s v="Retired"/>
    <x v="15"/>
    <x v="0"/>
    <x v="54"/>
  </r>
  <r>
    <x v="1"/>
    <x v="1"/>
    <s v=" USA"/>
    <x v="3315"/>
    <x v="262"/>
    <s v="Retired"/>
    <x v="0"/>
    <x v="0"/>
    <x v="54"/>
  </r>
  <r>
    <x v="6"/>
    <x v="14"/>
    <s v=" Japan"/>
    <x v="3316"/>
    <x v="224"/>
    <s v="Active"/>
    <x v="19"/>
    <x v="0"/>
    <x v="54"/>
  </r>
  <r>
    <x v="2"/>
    <x v="13"/>
    <s v=" French Guiana"/>
    <x v="3317"/>
    <x v="231"/>
    <s v="Active"/>
    <x v="22"/>
    <x v="0"/>
    <x v="54"/>
  </r>
  <r>
    <x v="6"/>
    <x v="14"/>
    <s v=" Japan"/>
    <x v="3318"/>
    <x v="224"/>
    <s v="Active"/>
    <x v="19"/>
    <x v="0"/>
    <x v="54"/>
  </r>
  <r>
    <x v="0"/>
    <x v="25"/>
    <s v=" Pacific Ocean"/>
    <x v="3319"/>
    <x v="210"/>
    <s v="Retired"/>
    <x v="0"/>
    <x v="0"/>
    <x v="54"/>
  </r>
  <r>
    <x v="1"/>
    <x v="27"/>
    <s v=" USA"/>
    <x v="3320"/>
    <x v="277"/>
    <s v="Active"/>
    <x v="41"/>
    <x v="0"/>
    <x v="54"/>
  </r>
  <r>
    <x v="5"/>
    <x v="12"/>
    <s v=" China"/>
    <x v="3321"/>
    <x v="280"/>
    <s v="Active"/>
    <x v="0"/>
    <x v="0"/>
    <x v="54"/>
  </r>
  <r>
    <x v="0"/>
    <x v="0"/>
    <s v=" Kazakhstan"/>
    <x v="3322"/>
    <x v="261"/>
    <s v="Retired"/>
    <x v="0"/>
    <x v="0"/>
    <x v="54"/>
  </r>
  <r>
    <x v="8"/>
    <x v="15"/>
    <s v=" India"/>
    <x v="3323"/>
    <x v="255"/>
    <s v="Active"/>
    <x v="32"/>
    <x v="0"/>
    <x v="54"/>
  </r>
  <r>
    <x v="2"/>
    <x v="13"/>
    <s v=" French Guiana"/>
    <x v="3324"/>
    <x v="281"/>
    <s v="Active"/>
    <x v="42"/>
    <x v="0"/>
    <x v="54"/>
  </r>
  <r>
    <x v="1"/>
    <x v="3"/>
    <s v=" USA"/>
    <x v="3325"/>
    <x v="197"/>
    <s v="Retired"/>
    <x v="0"/>
    <x v="0"/>
    <x v="54"/>
  </r>
  <r>
    <x v="5"/>
    <x v="12"/>
    <s v=" China"/>
    <x v="3326"/>
    <x v="265"/>
    <s v="Active"/>
    <x v="0"/>
    <x v="0"/>
    <x v="54"/>
  </r>
  <r>
    <x v="0"/>
    <x v="0"/>
    <s v=" Kazakhstan"/>
    <x v="3327"/>
    <x v="282"/>
    <s v="Retired"/>
    <x v="0"/>
    <x v="0"/>
    <x v="54"/>
  </r>
  <r>
    <x v="1"/>
    <x v="1"/>
    <s v=" USA"/>
    <x v="3328"/>
    <x v="283"/>
    <s v="Active"/>
    <x v="43"/>
    <x v="0"/>
    <x v="54"/>
  </r>
  <r>
    <x v="6"/>
    <x v="14"/>
    <s v=" Japan"/>
    <x v="3329"/>
    <x v="224"/>
    <s v="Active"/>
    <x v="19"/>
    <x v="0"/>
    <x v="54"/>
  </r>
  <r>
    <x v="2"/>
    <x v="13"/>
    <s v=" French Guiana"/>
    <x v="3330"/>
    <x v="284"/>
    <s v="Active"/>
    <x v="44"/>
    <x v="0"/>
    <x v="54"/>
  </r>
  <r>
    <x v="1"/>
    <x v="1"/>
    <s v=" USA"/>
    <x v="3331"/>
    <x v="271"/>
    <s v="Retired"/>
    <x v="0"/>
    <x v="0"/>
    <x v="55"/>
  </r>
  <r>
    <x v="9"/>
    <x v="29"/>
    <s v=" Iran"/>
    <x v="3332"/>
    <x v="285"/>
    <s v="Retired"/>
    <x v="0"/>
    <x v="0"/>
    <x v="55"/>
  </r>
  <r>
    <x v="4"/>
    <x v="13"/>
    <s v=" French Guiana"/>
    <x v="3333"/>
    <x v="286"/>
    <s v="Active"/>
    <x v="45"/>
    <x v="0"/>
    <x v="55"/>
  </r>
  <r>
    <x v="1"/>
    <x v="1"/>
    <s v=" USA"/>
    <x v="3334"/>
    <x v="248"/>
    <s v="Active"/>
    <x v="29"/>
    <x v="0"/>
    <x v="55"/>
  </r>
  <r>
    <x v="2"/>
    <x v="13"/>
    <s v=" French Guiana"/>
    <x v="3335"/>
    <x v="259"/>
    <s v="Retired"/>
    <x v="0"/>
    <x v="0"/>
    <x v="55"/>
  </r>
  <r>
    <x v="1"/>
    <x v="3"/>
    <s v=" USA"/>
    <x v="3336"/>
    <x v="287"/>
    <s v="Retired"/>
    <x v="0"/>
    <x v="0"/>
    <x v="55"/>
  </r>
  <r>
    <x v="11"/>
    <x v="31"/>
    <s v=" North Korea"/>
    <x v="3337"/>
    <x v="288"/>
    <s v="Active"/>
    <x v="0"/>
    <x v="1"/>
    <x v="55"/>
  </r>
  <r>
    <x v="8"/>
    <x v="15"/>
    <s v=" India"/>
    <x v="3338"/>
    <x v="266"/>
    <s v="Active"/>
    <x v="36"/>
    <x v="0"/>
    <x v="55"/>
  </r>
  <r>
    <x v="1"/>
    <x v="1"/>
    <s v=" USA"/>
    <x v="3339"/>
    <x v="276"/>
    <s v="Active"/>
    <x v="40"/>
    <x v="0"/>
    <x v="55"/>
  </r>
  <r>
    <x v="2"/>
    <x v="13"/>
    <s v=" French Guiana"/>
    <x v="3340"/>
    <x v="231"/>
    <s v="Active"/>
    <x v="22"/>
    <x v="0"/>
    <x v="55"/>
  </r>
  <r>
    <x v="6"/>
    <x v="14"/>
    <s v=" Japan"/>
    <x v="3341"/>
    <x v="224"/>
    <s v="Active"/>
    <x v="19"/>
    <x v="0"/>
    <x v="55"/>
  </r>
  <r>
    <x v="1"/>
    <x v="1"/>
    <s v=" USA"/>
    <x v="3342"/>
    <x v="275"/>
    <s v="Retired"/>
    <x v="39"/>
    <x v="0"/>
    <x v="55"/>
  </r>
  <r>
    <x v="9"/>
    <x v="29"/>
    <s v=" Iran"/>
    <x v="3343"/>
    <x v="289"/>
    <s v="Active"/>
    <x v="0"/>
    <x v="1"/>
    <x v="55"/>
  </r>
  <r>
    <x v="0"/>
    <x v="25"/>
    <s v=" Pacific Ocean"/>
    <x v="3344"/>
    <x v="210"/>
    <s v="Retired"/>
    <x v="0"/>
    <x v="0"/>
    <x v="55"/>
  </r>
  <r>
    <x v="1"/>
    <x v="26"/>
    <s v=" USA"/>
    <x v="3345"/>
    <x v="186"/>
    <s v="Active"/>
    <x v="9"/>
    <x v="0"/>
    <x v="55"/>
  </r>
  <r>
    <x v="5"/>
    <x v="12"/>
    <s v=" China"/>
    <x v="3346"/>
    <x v="265"/>
    <s v="Active"/>
    <x v="0"/>
    <x v="0"/>
    <x v="55"/>
  </r>
  <r>
    <x v="1"/>
    <x v="1"/>
    <s v=" USA"/>
    <x v="3347"/>
    <x v="228"/>
    <s v="Active"/>
    <x v="20"/>
    <x v="0"/>
    <x v="55"/>
  </r>
  <r>
    <x v="1"/>
    <x v="1"/>
    <s v=" USA"/>
    <x v="3348"/>
    <x v="242"/>
    <s v="Active"/>
    <x v="27"/>
    <x v="0"/>
    <x v="55"/>
  </r>
  <r>
    <x v="2"/>
    <x v="13"/>
    <s v=" French Guiana"/>
    <x v="3349"/>
    <x v="231"/>
    <s v="Active"/>
    <x v="22"/>
    <x v="0"/>
    <x v="55"/>
  </r>
  <r>
    <x v="6"/>
    <x v="14"/>
    <s v=" Japan"/>
    <x v="3350"/>
    <x v="269"/>
    <s v="Retired"/>
    <x v="37"/>
    <x v="0"/>
    <x v="55"/>
  </r>
  <r>
    <x v="0"/>
    <x v="7"/>
    <s v=" Russia"/>
    <x v="3351"/>
    <x v="219"/>
    <s v="Retired"/>
    <x v="17"/>
    <x v="0"/>
    <x v="55"/>
  </r>
  <r>
    <x v="2"/>
    <x v="13"/>
    <s v=" French Guiana"/>
    <x v="3352"/>
    <x v="231"/>
    <s v="Active"/>
    <x v="22"/>
    <x v="0"/>
    <x v="55"/>
  </r>
  <r>
    <x v="0"/>
    <x v="25"/>
    <s v=" Pacific Ocean"/>
    <x v="3353"/>
    <x v="210"/>
    <s v="Retired"/>
    <x v="0"/>
    <x v="0"/>
    <x v="55"/>
  </r>
  <r>
    <x v="1"/>
    <x v="1"/>
    <s v=" USA"/>
    <x v="3354"/>
    <x v="228"/>
    <s v="Active"/>
    <x v="20"/>
    <x v="0"/>
    <x v="55"/>
  </r>
  <r>
    <x v="8"/>
    <x v="15"/>
    <s v=" India"/>
    <x v="3355"/>
    <x v="255"/>
    <s v="Active"/>
    <x v="32"/>
    <x v="0"/>
    <x v="55"/>
  </r>
  <r>
    <x v="1"/>
    <x v="3"/>
    <s v=" USA"/>
    <x v="3356"/>
    <x v="228"/>
    <s v="Active"/>
    <x v="20"/>
    <x v="0"/>
    <x v="55"/>
  </r>
  <r>
    <x v="9"/>
    <x v="29"/>
    <s v=" Iran"/>
    <x v="3357"/>
    <x v="289"/>
    <s v="Active"/>
    <x v="0"/>
    <x v="1"/>
    <x v="55"/>
  </r>
  <r>
    <x v="2"/>
    <x v="13"/>
    <s v=" French Guiana"/>
    <x v="3358"/>
    <x v="231"/>
    <s v="Active"/>
    <x v="22"/>
    <x v="0"/>
    <x v="55"/>
  </r>
  <r>
    <x v="1"/>
    <x v="1"/>
    <s v=" USA"/>
    <x v="3359"/>
    <x v="230"/>
    <s v="Retired"/>
    <x v="21"/>
    <x v="0"/>
    <x v="55"/>
  </r>
  <r>
    <x v="1"/>
    <x v="1"/>
    <s v=" USA"/>
    <x v="3360"/>
    <x v="275"/>
    <s v="Retired"/>
    <x v="39"/>
    <x v="2"/>
    <x v="55"/>
  </r>
  <r>
    <x v="2"/>
    <x v="13"/>
    <s v=" French Guiana"/>
    <x v="3361"/>
    <x v="281"/>
    <s v="Active"/>
    <x v="42"/>
    <x v="0"/>
    <x v="55"/>
  </r>
  <r>
    <x v="2"/>
    <x v="13"/>
    <s v=" French Guiana"/>
    <x v="3362"/>
    <x v="231"/>
    <s v="Active"/>
    <x v="22"/>
    <x v="0"/>
    <x v="55"/>
  </r>
  <r>
    <x v="2"/>
    <x v="13"/>
    <s v=" French Guiana"/>
    <x v="3363"/>
    <x v="284"/>
    <s v="Active"/>
    <x v="44"/>
    <x v="0"/>
    <x v="55"/>
  </r>
  <r>
    <x v="0"/>
    <x v="25"/>
    <s v=" Pacific Ocean"/>
    <x v="3364"/>
    <x v="210"/>
    <s v="Retired"/>
    <x v="0"/>
    <x v="0"/>
    <x v="55"/>
  </r>
  <r>
    <x v="1"/>
    <x v="1"/>
    <s v=" USA"/>
    <x v="3365"/>
    <x v="274"/>
    <s v="Retired"/>
    <x v="38"/>
    <x v="0"/>
    <x v="55"/>
  </r>
  <r>
    <x v="11"/>
    <x v="31"/>
    <s v=" North Korea"/>
    <x v="3366"/>
    <x v="288"/>
    <s v="Active"/>
    <x v="0"/>
    <x v="0"/>
    <x v="55"/>
  </r>
  <r>
    <x v="2"/>
    <x v="13"/>
    <s v=" French Guiana"/>
    <x v="3367"/>
    <x v="231"/>
    <s v="Active"/>
    <x v="22"/>
    <x v="0"/>
    <x v="55"/>
  </r>
  <r>
    <x v="0"/>
    <x v="7"/>
    <s v=" Russia"/>
    <x v="3368"/>
    <x v="219"/>
    <s v="Retired"/>
    <x v="17"/>
    <x v="2"/>
    <x v="56"/>
  </r>
  <r>
    <x v="6"/>
    <x v="14"/>
    <s v=" Japan"/>
    <x v="3369"/>
    <x v="224"/>
    <s v="Active"/>
    <x v="19"/>
    <x v="0"/>
    <x v="56"/>
  </r>
  <r>
    <x v="12"/>
    <x v="30"/>
    <s v=" South Korea"/>
    <x v="3370"/>
    <x v="268"/>
    <s v="Retired"/>
    <x v="0"/>
    <x v="0"/>
    <x v="56"/>
  </r>
  <r>
    <x v="1"/>
    <x v="1"/>
    <s v=" USA"/>
    <x v="3371"/>
    <x v="228"/>
    <s v="Active"/>
    <x v="20"/>
    <x v="0"/>
    <x v="56"/>
  </r>
  <r>
    <x v="0"/>
    <x v="25"/>
    <s v=" Pacific Ocean"/>
    <x v="3372"/>
    <x v="210"/>
    <s v="Retired"/>
    <x v="0"/>
    <x v="1"/>
    <x v="56"/>
  </r>
  <r>
    <x v="2"/>
    <x v="13"/>
    <s v=" French Guiana"/>
    <x v="3373"/>
    <x v="231"/>
    <s v="Active"/>
    <x v="22"/>
    <x v="0"/>
    <x v="56"/>
  </r>
  <r>
    <x v="1"/>
    <x v="3"/>
    <s v=" USA"/>
    <x v="3374"/>
    <x v="228"/>
    <s v="Active"/>
    <x v="20"/>
    <x v="0"/>
    <x v="56"/>
  </r>
  <r>
    <x v="8"/>
    <x v="15"/>
    <s v=" India"/>
    <x v="3375"/>
    <x v="255"/>
    <s v="Active"/>
    <x v="32"/>
    <x v="0"/>
    <x v="56"/>
  </r>
  <r>
    <x v="1"/>
    <x v="1"/>
    <s v=" USA"/>
    <x v="3376"/>
    <x v="275"/>
    <s v="Retired"/>
    <x v="39"/>
    <x v="0"/>
    <x v="56"/>
  </r>
  <r>
    <x v="1"/>
    <x v="1"/>
    <s v=" USA"/>
    <x v="3377"/>
    <x v="228"/>
    <s v="Active"/>
    <x v="20"/>
    <x v="0"/>
    <x v="56"/>
  </r>
  <r>
    <x v="1"/>
    <x v="4"/>
    <s v=" USA"/>
    <x v="3378"/>
    <x v="290"/>
    <s v="Retired"/>
    <x v="44"/>
    <x v="0"/>
    <x v="56"/>
  </r>
  <r>
    <x v="2"/>
    <x v="13"/>
    <s v=" French Guiana"/>
    <x v="3379"/>
    <x v="286"/>
    <s v="Active"/>
    <x v="45"/>
    <x v="0"/>
    <x v="56"/>
  </r>
  <r>
    <x v="1"/>
    <x v="1"/>
    <s v=" USA"/>
    <x v="3380"/>
    <x v="228"/>
    <s v="Active"/>
    <x v="20"/>
    <x v="0"/>
    <x v="56"/>
  </r>
  <r>
    <x v="1"/>
    <x v="1"/>
    <s v=" USA"/>
    <x v="3381"/>
    <x v="271"/>
    <s v="Retired"/>
    <x v="0"/>
    <x v="0"/>
    <x v="56"/>
  </r>
  <r>
    <x v="2"/>
    <x v="13"/>
    <s v=" French Guiana"/>
    <x v="3382"/>
    <x v="259"/>
    <s v="Retired"/>
    <x v="0"/>
    <x v="0"/>
    <x v="56"/>
  </r>
  <r>
    <x v="5"/>
    <x v="12"/>
    <s v=" China"/>
    <x v="3383"/>
    <x v="265"/>
    <s v="Active"/>
    <x v="0"/>
    <x v="0"/>
    <x v="56"/>
  </r>
  <r>
    <x v="2"/>
    <x v="13"/>
    <s v=" French Guiana"/>
    <x v="3384"/>
    <x v="281"/>
    <s v="Active"/>
    <x v="42"/>
    <x v="0"/>
    <x v="56"/>
  </r>
  <r>
    <x v="0"/>
    <x v="0"/>
    <s v=" Kazakhstan"/>
    <x v="3385"/>
    <x v="238"/>
    <s v="Retired"/>
    <x v="0"/>
    <x v="0"/>
    <x v="56"/>
  </r>
  <r>
    <x v="1"/>
    <x v="3"/>
    <s v=" USA"/>
    <x v="3386"/>
    <x v="186"/>
    <s v="Active"/>
    <x v="9"/>
    <x v="0"/>
    <x v="56"/>
  </r>
  <r>
    <x v="8"/>
    <x v="15"/>
    <s v=" India"/>
    <x v="3387"/>
    <x v="266"/>
    <s v="Active"/>
    <x v="36"/>
    <x v="0"/>
    <x v="56"/>
  </r>
  <r>
    <x v="0"/>
    <x v="0"/>
    <s v=" Kazakhstan"/>
    <x v="3388"/>
    <x v="291"/>
    <s v="Active"/>
    <x v="46"/>
    <x v="1"/>
    <x v="56"/>
  </r>
  <r>
    <x v="1"/>
    <x v="1"/>
    <s v=" USA"/>
    <x v="3389"/>
    <x v="248"/>
    <s v="Active"/>
    <x v="29"/>
    <x v="0"/>
    <x v="56"/>
  </r>
  <r>
    <x v="2"/>
    <x v="13"/>
    <s v=" French Guiana"/>
    <x v="3390"/>
    <x v="231"/>
    <s v="Active"/>
    <x v="22"/>
    <x v="0"/>
    <x v="56"/>
  </r>
  <r>
    <x v="6"/>
    <x v="14"/>
    <s v=" Japan"/>
    <x v="3391"/>
    <x v="269"/>
    <s v="Retired"/>
    <x v="37"/>
    <x v="0"/>
    <x v="56"/>
  </r>
  <r>
    <x v="1"/>
    <x v="1"/>
    <s v=" USA"/>
    <x v="3392"/>
    <x v="271"/>
    <s v="Retired"/>
    <x v="0"/>
    <x v="0"/>
    <x v="56"/>
  </r>
  <r>
    <x v="0"/>
    <x v="28"/>
    <s v=" Russia"/>
    <x v="3393"/>
    <x v="211"/>
    <s v="Retired"/>
    <x v="15"/>
    <x v="0"/>
    <x v="56"/>
  </r>
  <r>
    <x v="1"/>
    <x v="3"/>
    <s v=" USA"/>
    <x v="3394"/>
    <x v="242"/>
    <s v="Active"/>
    <x v="27"/>
    <x v="0"/>
    <x v="56"/>
  </r>
  <r>
    <x v="2"/>
    <x v="13"/>
    <s v=" French Guiana"/>
    <x v="3395"/>
    <x v="231"/>
    <s v="Active"/>
    <x v="22"/>
    <x v="0"/>
    <x v="56"/>
  </r>
  <r>
    <x v="0"/>
    <x v="0"/>
    <s v=" Kazakhstan"/>
    <x v="3396"/>
    <x v="261"/>
    <s v="Retired"/>
    <x v="0"/>
    <x v="0"/>
    <x v="56"/>
  </r>
  <r>
    <x v="1"/>
    <x v="4"/>
    <s v=" USA"/>
    <x v="3397"/>
    <x v="292"/>
    <s v="Active"/>
    <x v="47"/>
    <x v="0"/>
    <x v="56"/>
  </r>
  <r>
    <x v="0"/>
    <x v="7"/>
    <s v=" Russia"/>
    <x v="3398"/>
    <x v="219"/>
    <s v="Retired"/>
    <x v="17"/>
    <x v="0"/>
    <x v="56"/>
  </r>
  <r>
    <x v="1"/>
    <x v="4"/>
    <s v=" USA"/>
    <x v="3399"/>
    <x v="290"/>
    <s v="Retired"/>
    <x v="44"/>
    <x v="0"/>
    <x v="56"/>
  </r>
  <r>
    <x v="6"/>
    <x v="8"/>
    <s v=" Japan"/>
    <x v="3400"/>
    <x v="293"/>
    <s v="Retired"/>
    <x v="0"/>
    <x v="0"/>
    <x v="56"/>
  </r>
  <r>
    <x v="1"/>
    <x v="1"/>
    <s v=" USA"/>
    <x v="3401"/>
    <x v="276"/>
    <s v="Active"/>
    <x v="40"/>
    <x v="0"/>
    <x v="56"/>
  </r>
  <r>
    <x v="5"/>
    <x v="12"/>
    <s v=" China"/>
    <x v="3402"/>
    <x v="294"/>
    <s v="Retired"/>
    <x v="0"/>
    <x v="0"/>
    <x v="56"/>
  </r>
  <r>
    <x v="1"/>
    <x v="3"/>
    <s v=" USA"/>
    <x v="3403"/>
    <x v="295"/>
    <s v="Retired"/>
    <x v="48"/>
    <x v="0"/>
    <x v="56"/>
  </r>
  <r>
    <x v="8"/>
    <x v="15"/>
    <s v=" India"/>
    <x v="3404"/>
    <x v="266"/>
    <s v="Active"/>
    <x v="36"/>
    <x v="0"/>
    <x v="56"/>
  </r>
  <r>
    <x v="1"/>
    <x v="1"/>
    <s v=" USA"/>
    <x v="3405"/>
    <x v="228"/>
    <s v="Active"/>
    <x v="20"/>
    <x v="0"/>
    <x v="56"/>
  </r>
  <r>
    <x v="1"/>
    <x v="4"/>
    <s v=" USA"/>
    <x v="3406"/>
    <x v="217"/>
    <s v="Active"/>
    <x v="9"/>
    <x v="0"/>
    <x v="56"/>
  </r>
  <r>
    <x v="0"/>
    <x v="28"/>
    <s v=" Russia"/>
    <x v="3407"/>
    <x v="211"/>
    <s v="Retired"/>
    <x v="15"/>
    <x v="0"/>
    <x v="56"/>
  </r>
  <r>
    <x v="0"/>
    <x v="7"/>
    <s v=" Russia"/>
    <x v="3408"/>
    <x v="219"/>
    <s v="Retired"/>
    <x v="17"/>
    <x v="0"/>
    <x v="56"/>
  </r>
  <r>
    <x v="1"/>
    <x v="1"/>
    <s v=" USA"/>
    <x v="3409"/>
    <x v="295"/>
    <s v="Retired"/>
    <x v="48"/>
    <x v="0"/>
    <x v="56"/>
  </r>
  <r>
    <x v="1"/>
    <x v="3"/>
    <s v=" USA"/>
    <x v="3410"/>
    <x v="274"/>
    <s v="Retired"/>
    <x v="38"/>
    <x v="0"/>
    <x v="56"/>
  </r>
  <r>
    <x v="2"/>
    <x v="13"/>
    <s v=" French Guiana"/>
    <x v="3411"/>
    <x v="281"/>
    <s v="Active"/>
    <x v="42"/>
    <x v="0"/>
    <x v="56"/>
  </r>
  <r>
    <x v="0"/>
    <x v="7"/>
    <s v=" Russia"/>
    <x v="3412"/>
    <x v="219"/>
    <s v="Retired"/>
    <x v="17"/>
    <x v="0"/>
    <x v="56"/>
  </r>
  <r>
    <x v="0"/>
    <x v="7"/>
    <s v=" Russia"/>
    <x v="3413"/>
    <x v="296"/>
    <s v="Active"/>
    <x v="0"/>
    <x v="0"/>
    <x v="56"/>
  </r>
  <r>
    <x v="8"/>
    <x v="15"/>
    <s v=" India"/>
    <x v="3414"/>
    <x v="273"/>
    <s v="Active"/>
    <x v="18"/>
    <x v="0"/>
    <x v="57"/>
  </r>
  <r>
    <x v="1"/>
    <x v="1"/>
    <s v=" USA"/>
    <x v="3415"/>
    <x v="295"/>
    <s v="Retired"/>
    <x v="48"/>
    <x v="0"/>
    <x v="57"/>
  </r>
  <r>
    <x v="1"/>
    <x v="4"/>
    <s v=" USA"/>
    <x v="3416"/>
    <x v="297"/>
    <s v="Retired"/>
    <x v="44"/>
    <x v="0"/>
    <x v="57"/>
  </r>
  <r>
    <x v="1"/>
    <x v="1"/>
    <s v=" USA"/>
    <x v="3417"/>
    <x v="228"/>
    <s v="Active"/>
    <x v="20"/>
    <x v="0"/>
    <x v="57"/>
  </r>
  <r>
    <x v="2"/>
    <x v="13"/>
    <s v=" French Guiana"/>
    <x v="3418"/>
    <x v="231"/>
    <s v="Active"/>
    <x v="22"/>
    <x v="0"/>
    <x v="57"/>
  </r>
  <r>
    <x v="1"/>
    <x v="1"/>
    <s v=" USA"/>
    <x v="3419"/>
    <x v="230"/>
    <s v="Retired"/>
    <x v="21"/>
    <x v="0"/>
    <x v="57"/>
  </r>
  <r>
    <x v="6"/>
    <x v="14"/>
    <s v=" Japan"/>
    <x v="3420"/>
    <x v="224"/>
    <s v="Active"/>
    <x v="19"/>
    <x v="0"/>
    <x v="57"/>
  </r>
  <r>
    <x v="2"/>
    <x v="13"/>
    <s v=" French Guiana"/>
    <x v="3421"/>
    <x v="231"/>
    <s v="Active"/>
    <x v="22"/>
    <x v="0"/>
    <x v="57"/>
  </r>
  <r>
    <x v="1"/>
    <x v="3"/>
    <s v=" USA"/>
    <x v="3422"/>
    <x v="228"/>
    <s v="Active"/>
    <x v="20"/>
    <x v="0"/>
    <x v="57"/>
  </r>
  <r>
    <x v="2"/>
    <x v="13"/>
    <s v=" French Guiana"/>
    <x v="3422"/>
    <x v="298"/>
    <s v="Active"/>
    <x v="42"/>
    <x v="0"/>
    <x v="57"/>
  </r>
  <r>
    <x v="8"/>
    <x v="15"/>
    <s v=" India"/>
    <x v="3423"/>
    <x v="266"/>
    <s v="Active"/>
    <x v="36"/>
    <x v="0"/>
    <x v="57"/>
  </r>
  <r>
    <x v="9"/>
    <x v="18"/>
    <s v=" Israel"/>
    <x v="3424"/>
    <x v="257"/>
    <s v="Active"/>
    <x v="0"/>
    <x v="0"/>
    <x v="57"/>
  </r>
  <r>
    <x v="1"/>
    <x v="1"/>
    <s v=" USA"/>
    <x v="3425"/>
    <x v="283"/>
    <s v="Active"/>
    <x v="43"/>
    <x v="0"/>
    <x v="57"/>
  </r>
  <r>
    <x v="1"/>
    <x v="1"/>
    <s v=" USA"/>
    <x v="3426"/>
    <x v="295"/>
    <s v="Retired"/>
    <x v="48"/>
    <x v="0"/>
    <x v="57"/>
  </r>
  <r>
    <x v="2"/>
    <x v="13"/>
    <s v=" French Guiana"/>
    <x v="3427"/>
    <x v="286"/>
    <s v="Active"/>
    <x v="45"/>
    <x v="0"/>
    <x v="57"/>
  </r>
  <r>
    <x v="1"/>
    <x v="1"/>
    <s v=" USA"/>
    <x v="3428"/>
    <x v="230"/>
    <s v="Retired"/>
    <x v="21"/>
    <x v="0"/>
    <x v="57"/>
  </r>
  <r>
    <x v="1"/>
    <x v="1"/>
    <s v=" USA"/>
    <x v="3429"/>
    <x v="228"/>
    <s v="Active"/>
    <x v="20"/>
    <x v="0"/>
    <x v="57"/>
  </r>
  <r>
    <x v="0"/>
    <x v="7"/>
    <s v=" Russia"/>
    <x v="3430"/>
    <x v="219"/>
    <s v="Retired"/>
    <x v="17"/>
    <x v="0"/>
    <x v="57"/>
  </r>
  <r>
    <x v="6"/>
    <x v="14"/>
    <s v=" Japan"/>
    <x v="3431"/>
    <x v="224"/>
    <s v="Active"/>
    <x v="19"/>
    <x v="0"/>
    <x v="57"/>
  </r>
  <r>
    <x v="0"/>
    <x v="25"/>
    <s v=" Pacific Ocean"/>
    <x v="3431"/>
    <x v="210"/>
    <s v="Retired"/>
    <x v="0"/>
    <x v="0"/>
    <x v="57"/>
  </r>
  <r>
    <x v="0"/>
    <x v="28"/>
    <s v=" Russia"/>
    <x v="3432"/>
    <x v="211"/>
    <s v="Retired"/>
    <x v="15"/>
    <x v="0"/>
    <x v="57"/>
  </r>
  <r>
    <x v="8"/>
    <x v="15"/>
    <s v=" India"/>
    <x v="3433"/>
    <x v="255"/>
    <s v="Active"/>
    <x v="32"/>
    <x v="0"/>
    <x v="57"/>
  </r>
  <r>
    <x v="1"/>
    <x v="3"/>
    <s v=" USA"/>
    <x v="3434"/>
    <x v="214"/>
    <s v="Retired"/>
    <x v="0"/>
    <x v="0"/>
    <x v="57"/>
  </r>
  <r>
    <x v="0"/>
    <x v="7"/>
    <s v=" Russia"/>
    <x v="3435"/>
    <x v="219"/>
    <s v="Retired"/>
    <x v="17"/>
    <x v="0"/>
    <x v="57"/>
  </r>
  <r>
    <x v="0"/>
    <x v="7"/>
    <s v=" Russia"/>
    <x v="3436"/>
    <x v="299"/>
    <s v="Active"/>
    <x v="0"/>
    <x v="0"/>
    <x v="57"/>
  </r>
  <r>
    <x v="2"/>
    <x v="13"/>
    <s v=" French Guiana"/>
    <x v="3437"/>
    <x v="281"/>
    <s v="Active"/>
    <x v="42"/>
    <x v="0"/>
    <x v="57"/>
  </r>
  <r>
    <x v="1"/>
    <x v="4"/>
    <s v=" USA"/>
    <x v="3438"/>
    <x v="297"/>
    <s v="Retired"/>
    <x v="44"/>
    <x v="0"/>
    <x v="57"/>
  </r>
  <r>
    <x v="1"/>
    <x v="1"/>
    <s v=" USA"/>
    <x v="3439"/>
    <x v="295"/>
    <s v="Retired"/>
    <x v="48"/>
    <x v="0"/>
    <x v="57"/>
  </r>
  <r>
    <x v="1"/>
    <x v="1"/>
    <s v=" USA"/>
    <x v="3440"/>
    <x v="230"/>
    <s v="Retired"/>
    <x v="21"/>
    <x v="0"/>
    <x v="57"/>
  </r>
  <r>
    <x v="2"/>
    <x v="13"/>
    <s v=" French Guiana"/>
    <x v="3441"/>
    <x v="259"/>
    <s v="Retired"/>
    <x v="0"/>
    <x v="0"/>
    <x v="57"/>
  </r>
  <r>
    <x v="1"/>
    <x v="1"/>
    <s v=" USA"/>
    <x v="3442"/>
    <x v="228"/>
    <s v="Active"/>
    <x v="20"/>
    <x v="0"/>
    <x v="57"/>
  </r>
  <r>
    <x v="1"/>
    <x v="1"/>
    <s v=" USA"/>
    <x v="3443"/>
    <x v="295"/>
    <s v="Retired"/>
    <x v="48"/>
    <x v="0"/>
    <x v="57"/>
  </r>
  <r>
    <x v="1"/>
    <x v="3"/>
    <s v=" USA"/>
    <x v="3444"/>
    <x v="228"/>
    <s v="Active"/>
    <x v="20"/>
    <x v="0"/>
    <x v="57"/>
  </r>
  <r>
    <x v="2"/>
    <x v="13"/>
    <s v=" French Guiana"/>
    <x v="3445"/>
    <x v="281"/>
    <s v="Active"/>
    <x v="42"/>
    <x v="2"/>
    <x v="57"/>
  </r>
  <r>
    <x v="1"/>
    <x v="1"/>
    <s v=" USA"/>
    <x v="3446"/>
    <x v="295"/>
    <s v="Retired"/>
    <x v="48"/>
    <x v="0"/>
    <x v="57"/>
  </r>
  <r>
    <x v="2"/>
    <x v="13"/>
    <s v=" French Guiana"/>
    <x v="3447"/>
    <x v="231"/>
    <s v="Active"/>
    <x v="22"/>
    <x v="0"/>
    <x v="57"/>
  </r>
  <r>
    <x v="1"/>
    <x v="1"/>
    <s v=" USA"/>
    <x v="3448"/>
    <x v="228"/>
    <s v="Active"/>
    <x v="20"/>
    <x v="0"/>
    <x v="57"/>
  </r>
  <r>
    <x v="1"/>
    <x v="1"/>
    <s v=" USA"/>
    <x v="3449"/>
    <x v="295"/>
    <s v="Retired"/>
    <x v="48"/>
    <x v="0"/>
    <x v="57"/>
  </r>
  <r>
    <x v="6"/>
    <x v="14"/>
    <s v=" Japan"/>
    <x v="3450"/>
    <x v="224"/>
    <s v="Active"/>
    <x v="19"/>
    <x v="0"/>
    <x v="57"/>
  </r>
  <r>
    <x v="8"/>
    <x v="15"/>
    <s v=" India"/>
    <x v="3451"/>
    <x v="266"/>
    <s v="Active"/>
    <x v="36"/>
    <x v="0"/>
    <x v="57"/>
  </r>
  <r>
    <x v="2"/>
    <x v="13"/>
    <s v=" French Guiana"/>
    <x v="3451"/>
    <x v="231"/>
    <s v="Active"/>
    <x v="22"/>
    <x v="0"/>
    <x v="57"/>
  </r>
  <r>
    <x v="1"/>
    <x v="4"/>
    <s v=" USA"/>
    <x v="3452"/>
    <x v="300"/>
    <s v="Retired"/>
    <x v="44"/>
    <x v="1"/>
    <x v="57"/>
  </r>
  <r>
    <x v="1"/>
    <x v="1"/>
    <s v=" USA"/>
    <x v="3453"/>
    <x v="228"/>
    <s v="Active"/>
    <x v="20"/>
    <x v="0"/>
    <x v="57"/>
  </r>
  <r>
    <x v="0"/>
    <x v="28"/>
    <s v=" Russia"/>
    <x v="3454"/>
    <x v="211"/>
    <s v="Retired"/>
    <x v="15"/>
    <x v="0"/>
    <x v="57"/>
  </r>
  <r>
    <x v="5"/>
    <x v="12"/>
    <s v=" China"/>
    <x v="3455"/>
    <x v="294"/>
    <s v="Retired"/>
    <x v="0"/>
    <x v="0"/>
    <x v="57"/>
  </r>
  <r>
    <x v="6"/>
    <x v="14"/>
    <s v=" Japan"/>
    <x v="3456"/>
    <x v="224"/>
    <s v="Active"/>
    <x v="19"/>
    <x v="0"/>
    <x v="57"/>
  </r>
  <r>
    <x v="1"/>
    <x v="1"/>
    <s v=" USA"/>
    <x v="3457"/>
    <x v="242"/>
    <s v="Active"/>
    <x v="27"/>
    <x v="0"/>
    <x v="57"/>
  </r>
  <r>
    <x v="2"/>
    <x v="13"/>
    <s v=" French Guiana"/>
    <x v="3458"/>
    <x v="231"/>
    <s v="Active"/>
    <x v="22"/>
    <x v="0"/>
    <x v="57"/>
  </r>
  <r>
    <x v="1"/>
    <x v="3"/>
    <s v=" USA"/>
    <x v="3459"/>
    <x v="283"/>
    <s v="Active"/>
    <x v="43"/>
    <x v="0"/>
    <x v="57"/>
  </r>
  <r>
    <x v="8"/>
    <x v="15"/>
    <s v=" India"/>
    <x v="3460"/>
    <x v="301"/>
    <s v="Active"/>
    <x v="49"/>
    <x v="0"/>
    <x v="57"/>
  </r>
  <r>
    <x v="2"/>
    <x v="13"/>
    <s v=" French Guiana"/>
    <x v="3460"/>
    <x v="281"/>
    <s v="Active"/>
    <x v="42"/>
    <x v="0"/>
    <x v="57"/>
  </r>
  <r>
    <x v="0"/>
    <x v="0"/>
    <s v=" Kazakhstan"/>
    <x v="3461"/>
    <x v="238"/>
    <s v="Retired"/>
    <x v="0"/>
    <x v="0"/>
    <x v="57"/>
  </r>
  <r>
    <x v="0"/>
    <x v="7"/>
    <s v=" Russia"/>
    <x v="3462"/>
    <x v="302"/>
    <s v="Active"/>
    <x v="50"/>
    <x v="0"/>
    <x v="57"/>
  </r>
  <r>
    <x v="1"/>
    <x v="1"/>
    <s v=" USA"/>
    <x v="3463"/>
    <x v="295"/>
    <s v="Retired"/>
    <x v="48"/>
    <x v="0"/>
    <x v="58"/>
  </r>
  <r>
    <x v="1"/>
    <x v="1"/>
    <s v=" USA"/>
    <x v="3464"/>
    <x v="248"/>
    <s v="Active"/>
    <x v="29"/>
    <x v="0"/>
    <x v="58"/>
  </r>
  <r>
    <x v="1"/>
    <x v="3"/>
    <s v=" USA"/>
    <x v="3465"/>
    <x v="214"/>
    <s v="Retired"/>
    <x v="0"/>
    <x v="0"/>
    <x v="58"/>
  </r>
  <r>
    <x v="6"/>
    <x v="14"/>
    <s v=" Japan"/>
    <x v="3466"/>
    <x v="224"/>
    <s v="Active"/>
    <x v="19"/>
    <x v="0"/>
    <x v="58"/>
  </r>
  <r>
    <x v="9"/>
    <x v="29"/>
    <s v=" Iran"/>
    <x v="3467"/>
    <x v="289"/>
    <s v="Active"/>
    <x v="0"/>
    <x v="0"/>
    <x v="58"/>
  </r>
  <r>
    <x v="2"/>
    <x v="13"/>
    <s v=" French Guiana"/>
    <x v="3468"/>
    <x v="286"/>
    <s v="Active"/>
    <x v="45"/>
    <x v="0"/>
    <x v="58"/>
  </r>
  <r>
    <x v="1"/>
    <x v="1"/>
    <s v=" USA"/>
    <x v="3468"/>
    <x v="295"/>
    <s v="Retired"/>
    <x v="48"/>
    <x v="0"/>
    <x v="58"/>
  </r>
  <r>
    <x v="9"/>
    <x v="29"/>
    <s v=" Iran"/>
    <x v="3469"/>
    <x v="289"/>
    <s v="Active"/>
    <x v="0"/>
    <x v="1"/>
    <x v="58"/>
  </r>
  <r>
    <x v="1"/>
    <x v="1"/>
    <s v=" USA"/>
    <x v="3470"/>
    <x v="295"/>
    <s v="Retired"/>
    <x v="48"/>
    <x v="0"/>
    <x v="58"/>
  </r>
  <r>
    <x v="1"/>
    <x v="1"/>
    <s v=" USA"/>
    <x v="3471"/>
    <x v="258"/>
    <s v="Active"/>
    <x v="34"/>
    <x v="0"/>
    <x v="58"/>
  </r>
  <r>
    <x v="1"/>
    <x v="1"/>
    <s v=" USA"/>
    <x v="3472"/>
    <x v="230"/>
    <s v="Retired"/>
    <x v="21"/>
    <x v="0"/>
    <x v="58"/>
  </r>
  <r>
    <x v="0"/>
    <x v="28"/>
    <s v=" Russia"/>
    <x v="3472"/>
    <x v="211"/>
    <s v="Retired"/>
    <x v="15"/>
    <x v="0"/>
    <x v="58"/>
  </r>
  <r>
    <x v="6"/>
    <x v="14"/>
    <s v=" Japan"/>
    <x v="3473"/>
    <x v="224"/>
    <s v="Active"/>
    <x v="19"/>
    <x v="0"/>
    <x v="58"/>
  </r>
  <r>
    <x v="2"/>
    <x v="13"/>
    <s v=" French Guiana"/>
    <x v="3474"/>
    <x v="281"/>
    <s v="Active"/>
    <x v="42"/>
    <x v="0"/>
    <x v="58"/>
  </r>
  <r>
    <x v="8"/>
    <x v="15"/>
    <s v=" India"/>
    <x v="3475"/>
    <x v="266"/>
    <s v="Active"/>
    <x v="36"/>
    <x v="0"/>
    <x v="58"/>
  </r>
  <r>
    <x v="0"/>
    <x v="7"/>
    <s v=" Russia"/>
    <x v="3476"/>
    <x v="219"/>
    <s v="Retired"/>
    <x v="17"/>
    <x v="0"/>
    <x v="58"/>
  </r>
  <r>
    <x v="1"/>
    <x v="1"/>
    <s v=" USA"/>
    <x v="3477"/>
    <x v="295"/>
    <s v="Retired"/>
    <x v="48"/>
    <x v="0"/>
    <x v="58"/>
  </r>
  <r>
    <x v="2"/>
    <x v="13"/>
    <s v=" French Guiana"/>
    <x v="3478"/>
    <x v="231"/>
    <s v="Active"/>
    <x v="22"/>
    <x v="0"/>
    <x v="58"/>
  </r>
  <r>
    <x v="1"/>
    <x v="1"/>
    <s v=" USA"/>
    <x v="3479"/>
    <x v="295"/>
    <s v="Retired"/>
    <x v="48"/>
    <x v="0"/>
    <x v="58"/>
  </r>
  <r>
    <x v="1"/>
    <x v="32"/>
    <s v=" USA"/>
    <x v="3480"/>
    <x v="303"/>
    <s v="Active"/>
    <x v="0"/>
    <x v="0"/>
    <x v="58"/>
  </r>
  <r>
    <x v="1"/>
    <x v="1"/>
    <s v=" USA"/>
    <x v="3481"/>
    <x v="274"/>
    <s v="Retired"/>
    <x v="38"/>
    <x v="0"/>
    <x v="58"/>
  </r>
  <r>
    <x v="2"/>
    <x v="13"/>
    <s v=" French Guiana"/>
    <x v="3482"/>
    <x v="231"/>
    <s v="Active"/>
    <x v="22"/>
    <x v="0"/>
    <x v="58"/>
  </r>
  <r>
    <x v="2"/>
    <x v="13"/>
    <s v=" French Guiana"/>
    <x v="3483"/>
    <x v="286"/>
    <s v="Active"/>
    <x v="45"/>
    <x v="0"/>
    <x v="58"/>
  </r>
  <r>
    <x v="1"/>
    <x v="1"/>
    <s v=" USA"/>
    <x v="3484"/>
    <x v="295"/>
    <s v="Retired"/>
    <x v="48"/>
    <x v="1"/>
    <x v="58"/>
  </r>
  <r>
    <x v="8"/>
    <x v="15"/>
    <s v=" India"/>
    <x v="3485"/>
    <x v="266"/>
    <s v="Active"/>
    <x v="36"/>
    <x v="0"/>
    <x v="58"/>
  </r>
  <r>
    <x v="1"/>
    <x v="1"/>
    <s v=" USA"/>
    <x v="3486"/>
    <x v="228"/>
    <s v="Active"/>
    <x v="20"/>
    <x v="0"/>
    <x v="58"/>
  </r>
  <r>
    <x v="2"/>
    <x v="13"/>
    <s v=" French Guiana"/>
    <x v="3486"/>
    <x v="231"/>
    <s v="Active"/>
    <x v="22"/>
    <x v="0"/>
    <x v="58"/>
  </r>
  <r>
    <x v="1"/>
    <x v="1"/>
    <s v=" USA"/>
    <x v="3487"/>
    <x v="271"/>
    <s v="Retired"/>
    <x v="0"/>
    <x v="0"/>
    <x v="58"/>
  </r>
  <r>
    <x v="6"/>
    <x v="14"/>
    <s v=" Japan"/>
    <x v="3488"/>
    <x v="269"/>
    <s v="Retired"/>
    <x v="37"/>
    <x v="0"/>
    <x v="58"/>
  </r>
  <r>
    <x v="2"/>
    <x v="13"/>
    <s v=" French Guiana"/>
    <x v="3489"/>
    <x v="231"/>
    <s v="Active"/>
    <x v="22"/>
    <x v="0"/>
    <x v="58"/>
  </r>
  <r>
    <x v="8"/>
    <x v="15"/>
    <s v=" India"/>
    <x v="3490"/>
    <x v="273"/>
    <s v="Active"/>
    <x v="18"/>
    <x v="0"/>
    <x v="58"/>
  </r>
  <r>
    <x v="1"/>
    <x v="1"/>
    <s v=" USA"/>
    <x v="3491"/>
    <x v="248"/>
    <s v="Active"/>
    <x v="29"/>
    <x v="0"/>
    <x v="58"/>
  </r>
  <r>
    <x v="2"/>
    <x v="13"/>
    <s v=" French Guiana"/>
    <x v="3492"/>
    <x v="281"/>
    <s v="Active"/>
    <x v="42"/>
    <x v="0"/>
    <x v="58"/>
  </r>
  <r>
    <x v="5"/>
    <x v="17"/>
    <s v=" China"/>
    <x v="3493"/>
    <x v="304"/>
    <s v="Active"/>
    <x v="51"/>
    <x v="0"/>
    <x v="58"/>
  </r>
  <r>
    <x v="0"/>
    <x v="7"/>
    <s v=" Russia"/>
    <x v="3494"/>
    <x v="219"/>
    <s v="Retired"/>
    <x v="17"/>
    <x v="0"/>
    <x v="58"/>
  </r>
  <r>
    <x v="5"/>
    <x v="12"/>
    <s v=" China"/>
    <x v="3495"/>
    <x v="305"/>
    <s v="Active"/>
    <x v="52"/>
    <x v="0"/>
    <x v="58"/>
  </r>
  <r>
    <x v="8"/>
    <x v="15"/>
    <s v=" India"/>
    <x v="3496"/>
    <x v="266"/>
    <s v="Active"/>
    <x v="36"/>
    <x v="0"/>
    <x v="58"/>
  </r>
  <r>
    <x v="2"/>
    <x v="13"/>
    <s v=" French Guiana"/>
    <x v="3497"/>
    <x v="231"/>
    <s v="Active"/>
    <x v="22"/>
    <x v="0"/>
    <x v="58"/>
  </r>
  <r>
    <x v="1"/>
    <x v="1"/>
    <s v=" USA"/>
    <x v="3498"/>
    <x v="258"/>
    <s v="Active"/>
    <x v="34"/>
    <x v="0"/>
    <x v="58"/>
  </r>
  <r>
    <x v="1"/>
    <x v="3"/>
    <s v=" USA"/>
    <x v="3499"/>
    <x v="228"/>
    <s v="Active"/>
    <x v="20"/>
    <x v="0"/>
    <x v="58"/>
  </r>
  <r>
    <x v="1"/>
    <x v="1"/>
    <s v=" USA"/>
    <x v="3500"/>
    <x v="228"/>
    <s v="Active"/>
    <x v="20"/>
    <x v="0"/>
    <x v="58"/>
  </r>
  <r>
    <x v="1"/>
    <x v="33"/>
    <s v=" Pacific Ocean"/>
    <x v="3501"/>
    <x v="306"/>
    <s v="Active"/>
    <x v="53"/>
    <x v="1"/>
    <x v="58"/>
  </r>
  <r>
    <x v="2"/>
    <x v="13"/>
    <s v=" French Guiana"/>
    <x v="3502"/>
    <x v="231"/>
    <s v="Active"/>
    <x v="22"/>
    <x v="0"/>
    <x v="58"/>
  </r>
  <r>
    <x v="1"/>
    <x v="32"/>
    <s v=" USA"/>
    <x v="3503"/>
    <x v="303"/>
    <s v="Active"/>
    <x v="0"/>
    <x v="0"/>
    <x v="58"/>
  </r>
  <r>
    <x v="6"/>
    <x v="14"/>
    <s v=" Japan"/>
    <x v="3504"/>
    <x v="253"/>
    <s v="Active"/>
    <x v="0"/>
    <x v="0"/>
    <x v="58"/>
  </r>
  <r>
    <x v="2"/>
    <x v="13"/>
    <s v=" French Guiana"/>
    <x v="3505"/>
    <x v="286"/>
    <s v="Active"/>
    <x v="45"/>
    <x v="0"/>
    <x v="58"/>
  </r>
  <r>
    <x v="0"/>
    <x v="7"/>
    <s v=" Russia"/>
    <x v="3506"/>
    <x v="296"/>
    <s v="Active"/>
    <x v="0"/>
    <x v="2"/>
    <x v="58"/>
  </r>
  <r>
    <x v="1"/>
    <x v="1"/>
    <s v=" USA"/>
    <x v="3507"/>
    <x v="228"/>
    <s v="Active"/>
    <x v="20"/>
    <x v="0"/>
    <x v="58"/>
  </r>
  <r>
    <x v="0"/>
    <x v="0"/>
    <s v=" Kazakhstan"/>
    <x v="3508"/>
    <x v="278"/>
    <s v="Retired"/>
    <x v="0"/>
    <x v="0"/>
    <x v="58"/>
  </r>
  <r>
    <x v="8"/>
    <x v="15"/>
    <s v=" India"/>
    <x v="3509"/>
    <x v="255"/>
    <s v="Active"/>
    <x v="32"/>
    <x v="0"/>
    <x v="58"/>
  </r>
  <r>
    <x v="2"/>
    <x v="13"/>
    <s v=" French Guiana"/>
    <x v="3510"/>
    <x v="281"/>
    <s v="Active"/>
    <x v="42"/>
    <x v="0"/>
    <x v="58"/>
  </r>
  <r>
    <x v="1"/>
    <x v="1"/>
    <s v=" USA"/>
    <x v="3511"/>
    <x v="307"/>
    <s v="Retired"/>
    <x v="49"/>
    <x v="0"/>
    <x v="58"/>
  </r>
  <r>
    <x v="5"/>
    <x v="16"/>
    <s v=" China"/>
    <x v="3512"/>
    <x v="256"/>
    <s v="Active"/>
    <x v="33"/>
    <x v="0"/>
    <x v="59"/>
  </r>
  <r>
    <x v="1"/>
    <x v="3"/>
    <s v=" USA"/>
    <x v="3513"/>
    <x v="295"/>
    <s v="Retired"/>
    <x v="48"/>
    <x v="0"/>
    <x v="59"/>
  </r>
  <r>
    <x v="8"/>
    <x v="15"/>
    <s v=" India"/>
    <x v="3514"/>
    <x v="266"/>
    <s v="Active"/>
    <x v="36"/>
    <x v="0"/>
    <x v="59"/>
  </r>
  <r>
    <x v="1"/>
    <x v="32"/>
    <s v=" USA"/>
    <x v="3515"/>
    <x v="303"/>
    <s v="Active"/>
    <x v="0"/>
    <x v="0"/>
    <x v="59"/>
  </r>
  <r>
    <x v="2"/>
    <x v="13"/>
    <s v=" French Guiana"/>
    <x v="3516"/>
    <x v="231"/>
    <s v="Active"/>
    <x v="22"/>
    <x v="0"/>
    <x v="59"/>
  </r>
  <r>
    <x v="1"/>
    <x v="0"/>
    <s v=" Kazakhstan"/>
    <x v="3517"/>
    <x v="308"/>
    <s v="Active"/>
    <x v="46"/>
    <x v="0"/>
    <x v="59"/>
  </r>
  <r>
    <x v="5"/>
    <x v="16"/>
    <s v=" China"/>
    <x v="3518"/>
    <x v="309"/>
    <s v="Active"/>
    <x v="0"/>
    <x v="0"/>
    <x v="59"/>
  </r>
  <r>
    <x v="1"/>
    <x v="1"/>
    <s v=" USA"/>
    <x v="3519"/>
    <x v="228"/>
    <s v="Active"/>
    <x v="20"/>
    <x v="0"/>
    <x v="59"/>
  </r>
  <r>
    <x v="0"/>
    <x v="7"/>
    <s v=" Russia"/>
    <x v="3520"/>
    <x v="310"/>
    <s v="Active"/>
    <x v="11"/>
    <x v="0"/>
    <x v="59"/>
  </r>
  <r>
    <x v="11"/>
    <x v="31"/>
    <s v=" North Korea"/>
    <x v="3520"/>
    <x v="288"/>
    <s v="Active"/>
    <x v="0"/>
    <x v="0"/>
    <x v="59"/>
  </r>
  <r>
    <x v="1"/>
    <x v="3"/>
    <s v=" USA"/>
    <x v="3521"/>
    <x v="287"/>
    <s v="Retired"/>
    <x v="0"/>
    <x v="0"/>
    <x v="59"/>
  </r>
  <r>
    <x v="0"/>
    <x v="7"/>
    <s v=" Russia"/>
    <x v="3522"/>
    <x v="219"/>
    <s v="Retired"/>
    <x v="17"/>
    <x v="0"/>
    <x v="59"/>
  </r>
  <r>
    <x v="6"/>
    <x v="14"/>
    <s v=" Japan"/>
    <x v="3523"/>
    <x v="224"/>
    <s v="Active"/>
    <x v="19"/>
    <x v="0"/>
    <x v="59"/>
  </r>
  <r>
    <x v="1"/>
    <x v="1"/>
    <s v=" USA"/>
    <x v="3524"/>
    <x v="307"/>
    <s v="Retired"/>
    <x v="49"/>
    <x v="0"/>
    <x v="59"/>
  </r>
  <r>
    <x v="2"/>
    <x v="13"/>
    <s v=" French Guiana"/>
    <x v="3525"/>
    <x v="231"/>
    <s v="Active"/>
    <x v="22"/>
    <x v="0"/>
    <x v="59"/>
  </r>
  <r>
    <x v="8"/>
    <x v="15"/>
    <s v=" India"/>
    <x v="3526"/>
    <x v="266"/>
    <s v="Active"/>
    <x v="36"/>
    <x v="0"/>
    <x v="59"/>
  </r>
  <r>
    <x v="0"/>
    <x v="0"/>
    <s v=" Kazakhstan"/>
    <x v="3527"/>
    <x v="311"/>
    <s v="Active"/>
    <x v="14"/>
    <x v="0"/>
    <x v="59"/>
  </r>
  <r>
    <x v="0"/>
    <x v="0"/>
    <s v=" Kazakhstan"/>
    <x v="3528"/>
    <x v="308"/>
    <s v="Active"/>
    <x v="46"/>
    <x v="0"/>
    <x v="59"/>
  </r>
  <r>
    <x v="0"/>
    <x v="0"/>
    <s v=" Kazakhstan"/>
    <x v="3529"/>
    <x v="272"/>
    <s v="Retired"/>
    <x v="0"/>
    <x v="0"/>
    <x v="59"/>
  </r>
  <r>
    <x v="1"/>
    <x v="1"/>
    <s v=" USA"/>
    <x v="3530"/>
    <x v="228"/>
    <s v="Active"/>
    <x v="20"/>
    <x v="0"/>
    <x v="59"/>
  </r>
  <r>
    <x v="0"/>
    <x v="7"/>
    <s v=" Russia"/>
    <x v="3531"/>
    <x v="241"/>
    <s v="Active"/>
    <x v="26"/>
    <x v="0"/>
    <x v="59"/>
  </r>
  <r>
    <x v="5"/>
    <x v="16"/>
    <s v=" China"/>
    <x v="3532"/>
    <x v="183"/>
    <s v="Active"/>
    <x v="12"/>
    <x v="0"/>
    <x v="59"/>
  </r>
  <r>
    <x v="0"/>
    <x v="0"/>
    <s v=" Kazakhstan"/>
    <x v="3533"/>
    <x v="241"/>
    <s v="Active"/>
    <x v="26"/>
    <x v="0"/>
    <x v="59"/>
  </r>
  <r>
    <x v="1"/>
    <x v="32"/>
    <s v=" USA"/>
    <x v="3534"/>
    <x v="303"/>
    <s v="Active"/>
    <x v="0"/>
    <x v="0"/>
    <x v="59"/>
  </r>
  <r>
    <x v="5"/>
    <x v="12"/>
    <s v=" China"/>
    <x v="3535"/>
    <x v="175"/>
    <s v="Active"/>
    <x v="10"/>
    <x v="0"/>
    <x v="59"/>
  </r>
  <r>
    <x v="1"/>
    <x v="1"/>
    <s v=" USA"/>
    <x v="3536"/>
    <x v="307"/>
    <s v="Retired"/>
    <x v="49"/>
    <x v="0"/>
    <x v="59"/>
  </r>
  <r>
    <x v="2"/>
    <x v="13"/>
    <s v=" French Guiana"/>
    <x v="3537"/>
    <x v="298"/>
    <s v="Active"/>
    <x v="42"/>
    <x v="0"/>
    <x v="59"/>
  </r>
  <r>
    <x v="0"/>
    <x v="34"/>
    <s v=" Russia"/>
    <x v="3538"/>
    <x v="312"/>
    <s v="Active"/>
    <x v="0"/>
    <x v="0"/>
    <x v="59"/>
  </r>
  <r>
    <x v="8"/>
    <x v="15"/>
    <s v=" India"/>
    <x v="3538"/>
    <x v="266"/>
    <s v="Active"/>
    <x v="36"/>
    <x v="0"/>
    <x v="59"/>
  </r>
  <r>
    <x v="1"/>
    <x v="1"/>
    <s v=" USA"/>
    <x v="3539"/>
    <x v="307"/>
    <s v="Retired"/>
    <x v="49"/>
    <x v="0"/>
    <x v="59"/>
  </r>
  <r>
    <x v="5"/>
    <x v="12"/>
    <s v=" China"/>
    <x v="3540"/>
    <x v="175"/>
    <s v="Active"/>
    <x v="10"/>
    <x v="0"/>
    <x v="59"/>
  </r>
  <r>
    <x v="2"/>
    <x v="13"/>
    <s v=" French Guiana"/>
    <x v="3541"/>
    <x v="281"/>
    <s v="Active"/>
    <x v="42"/>
    <x v="0"/>
    <x v="59"/>
  </r>
  <r>
    <x v="1"/>
    <x v="1"/>
    <s v=" USA"/>
    <x v="3542"/>
    <x v="307"/>
    <s v="Retired"/>
    <x v="49"/>
    <x v="0"/>
    <x v="59"/>
  </r>
  <r>
    <x v="0"/>
    <x v="7"/>
    <s v=" Russia"/>
    <x v="3543"/>
    <x v="310"/>
    <s v="Active"/>
    <x v="11"/>
    <x v="0"/>
    <x v="59"/>
  </r>
  <r>
    <x v="5"/>
    <x v="17"/>
    <s v=" China"/>
    <x v="3544"/>
    <x v="212"/>
    <s v="Active"/>
    <x v="16"/>
    <x v="0"/>
    <x v="59"/>
  </r>
  <r>
    <x v="0"/>
    <x v="7"/>
    <s v=" Russia"/>
    <x v="3545"/>
    <x v="219"/>
    <s v="Retired"/>
    <x v="17"/>
    <x v="0"/>
    <x v="59"/>
  </r>
  <r>
    <x v="1"/>
    <x v="0"/>
    <s v=" Kazakhstan"/>
    <x v="3546"/>
    <x v="308"/>
    <s v="Active"/>
    <x v="46"/>
    <x v="0"/>
    <x v="59"/>
  </r>
  <r>
    <x v="1"/>
    <x v="1"/>
    <s v=" USA"/>
    <x v="3547"/>
    <x v="242"/>
    <s v="Active"/>
    <x v="27"/>
    <x v="0"/>
    <x v="59"/>
  </r>
  <r>
    <x v="5"/>
    <x v="16"/>
    <s v=" China"/>
    <x v="3548"/>
    <x v="313"/>
    <s v="Active"/>
    <x v="14"/>
    <x v="0"/>
    <x v="59"/>
  </r>
  <r>
    <x v="1"/>
    <x v="1"/>
    <s v=" USA"/>
    <x v="3549"/>
    <x v="307"/>
    <s v="Retired"/>
    <x v="49"/>
    <x v="0"/>
    <x v="59"/>
  </r>
  <r>
    <x v="2"/>
    <x v="13"/>
    <s v=" French Guiana"/>
    <x v="3550"/>
    <x v="231"/>
    <s v="Active"/>
    <x v="22"/>
    <x v="0"/>
    <x v="59"/>
  </r>
  <r>
    <x v="1"/>
    <x v="32"/>
    <s v=" USA"/>
    <x v="3551"/>
    <x v="303"/>
    <s v="Active"/>
    <x v="0"/>
    <x v="0"/>
    <x v="59"/>
  </r>
  <r>
    <x v="8"/>
    <x v="15"/>
    <s v=" India"/>
    <x v="3552"/>
    <x v="266"/>
    <s v="Active"/>
    <x v="36"/>
    <x v="0"/>
    <x v="59"/>
  </r>
  <r>
    <x v="1"/>
    <x v="1"/>
    <s v=" USA"/>
    <x v="3553"/>
    <x v="248"/>
    <s v="Active"/>
    <x v="29"/>
    <x v="0"/>
    <x v="59"/>
  </r>
  <r>
    <x v="5"/>
    <x v="35"/>
    <s v=" China"/>
    <x v="3554"/>
    <x v="314"/>
    <s v="Active"/>
    <x v="0"/>
    <x v="0"/>
    <x v="59"/>
  </r>
  <r>
    <x v="5"/>
    <x v="12"/>
    <s v=" China"/>
    <x v="3555"/>
    <x v="212"/>
    <s v="Active"/>
    <x v="16"/>
    <x v="0"/>
    <x v="59"/>
  </r>
  <r>
    <x v="0"/>
    <x v="0"/>
    <s v=" Kazakhstan"/>
    <x v="3556"/>
    <x v="272"/>
    <s v="Retired"/>
    <x v="0"/>
    <x v="0"/>
    <x v="59"/>
  </r>
  <r>
    <x v="0"/>
    <x v="0"/>
    <s v=" Kazakhstan"/>
    <x v="3557"/>
    <x v="100"/>
    <s v="Retired"/>
    <x v="0"/>
    <x v="0"/>
    <x v="59"/>
  </r>
  <r>
    <x v="1"/>
    <x v="1"/>
    <s v=" USA"/>
    <x v="3558"/>
    <x v="307"/>
    <s v="Retired"/>
    <x v="49"/>
    <x v="0"/>
    <x v="59"/>
  </r>
  <r>
    <x v="1"/>
    <x v="1"/>
    <s v=" USA"/>
    <x v="3559"/>
    <x v="258"/>
    <s v="Active"/>
    <x v="34"/>
    <x v="0"/>
    <x v="59"/>
  </r>
  <r>
    <x v="5"/>
    <x v="16"/>
    <s v=" China"/>
    <x v="3560"/>
    <x v="256"/>
    <s v="Active"/>
    <x v="33"/>
    <x v="0"/>
    <x v="59"/>
  </r>
  <r>
    <x v="5"/>
    <x v="17"/>
    <s v=" China"/>
    <x v="3561"/>
    <x v="251"/>
    <s v="Active"/>
    <x v="16"/>
    <x v="0"/>
    <x v="59"/>
  </r>
  <r>
    <x v="1"/>
    <x v="1"/>
    <s v=" USA"/>
    <x v="3562"/>
    <x v="307"/>
    <s v="Retired"/>
    <x v="49"/>
    <x v="0"/>
    <x v="59"/>
  </r>
  <r>
    <x v="5"/>
    <x v="12"/>
    <s v=" China"/>
    <x v="3563"/>
    <x v="175"/>
    <s v="Active"/>
    <x v="10"/>
    <x v="0"/>
    <x v="59"/>
  </r>
  <r>
    <x v="1"/>
    <x v="1"/>
    <s v=" USA"/>
    <x v="3564"/>
    <x v="230"/>
    <s v="Retired"/>
    <x v="21"/>
    <x v="0"/>
    <x v="59"/>
  </r>
  <r>
    <x v="2"/>
    <x v="13"/>
    <s v=" French Guiana"/>
    <x v="3565"/>
    <x v="231"/>
    <s v="Active"/>
    <x v="22"/>
    <x v="0"/>
    <x v="59"/>
  </r>
  <r>
    <x v="5"/>
    <x v="17"/>
    <s v=" China"/>
    <x v="3566"/>
    <x v="251"/>
    <s v="Active"/>
    <x v="16"/>
    <x v="1"/>
    <x v="59"/>
  </r>
  <r>
    <x v="1"/>
    <x v="1"/>
    <s v=" USA"/>
    <x v="3567"/>
    <x v="307"/>
    <s v="Retired"/>
    <x v="49"/>
    <x v="3"/>
    <x v="59"/>
  </r>
  <r>
    <x v="8"/>
    <x v="15"/>
    <s v=" India"/>
    <x v="3568"/>
    <x v="273"/>
    <s v="Active"/>
    <x v="18"/>
    <x v="0"/>
    <x v="59"/>
  </r>
  <r>
    <x v="1"/>
    <x v="1"/>
    <s v=" USA"/>
    <x v="3568"/>
    <x v="250"/>
    <s v="Retired"/>
    <x v="31"/>
    <x v="0"/>
    <x v="59"/>
  </r>
  <r>
    <x v="9"/>
    <x v="18"/>
    <s v=" Israel"/>
    <x v="3569"/>
    <x v="257"/>
    <s v="Active"/>
    <x v="0"/>
    <x v="0"/>
    <x v="59"/>
  </r>
  <r>
    <x v="5"/>
    <x v="12"/>
    <s v=" China"/>
    <x v="3570"/>
    <x v="280"/>
    <s v="Active"/>
    <x v="0"/>
    <x v="0"/>
    <x v="59"/>
  </r>
  <r>
    <x v="2"/>
    <x v="13"/>
    <s v=" French Guiana"/>
    <x v="3571"/>
    <x v="286"/>
    <s v="Active"/>
    <x v="45"/>
    <x v="0"/>
    <x v="59"/>
  </r>
  <r>
    <x v="8"/>
    <x v="15"/>
    <s v=" India"/>
    <x v="3572"/>
    <x v="179"/>
    <s v="Retired"/>
    <x v="11"/>
    <x v="0"/>
    <x v="59"/>
  </r>
  <r>
    <x v="2"/>
    <x v="13"/>
    <s v=" French Guiana"/>
    <x v="3573"/>
    <x v="231"/>
    <s v="Active"/>
    <x v="22"/>
    <x v="0"/>
    <x v="59"/>
  </r>
  <r>
    <x v="1"/>
    <x v="32"/>
    <s v=" USA"/>
    <x v="3574"/>
    <x v="303"/>
    <s v="Active"/>
    <x v="0"/>
    <x v="0"/>
    <x v="59"/>
  </r>
  <r>
    <x v="5"/>
    <x v="12"/>
    <s v=" China"/>
    <x v="3575"/>
    <x v="265"/>
    <s v="Active"/>
    <x v="0"/>
    <x v="0"/>
    <x v="59"/>
  </r>
  <r>
    <x v="1"/>
    <x v="4"/>
    <s v=" USA"/>
    <x v="3576"/>
    <x v="315"/>
    <s v="Retired"/>
    <x v="54"/>
    <x v="0"/>
    <x v="59"/>
  </r>
  <r>
    <x v="0"/>
    <x v="0"/>
    <s v=" Kazakhstan"/>
    <x v="3577"/>
    <x v="272"/>
    <s v="Retired"/>
    <x v="0"/>
    <x v="0"/>
    <x v="59"/>
  </r>
  <r>
    <x v="6"/>
    <x v="14"/>
    <s v=" Japan"/>
    <x v="3578"/>
    <x v="224"/>
    <s v="Active"/>
    <x v="19"/>
    <x v="0"/>
    <x v="59"/>
  </r>
  <r>
    <x v="5"/>
    <x v="35"/>
    <s v=" China"/>
    <x v="3579"/>
    <x v="316"/>
    <s v="Active"/>
    <x v="0"/>
    <x v="0"/>
    <x v="59"/>
  </r>
  <r>
    <x v="5"/>
    <x v="12"/>
    <s v=" China"/>
    <x v="3580"/>
    <x v="305"/>
    <s v="Active"/>
    <x v="52"/>
    <x v="0"/>
    <x v="59"/>
  </r>
  <r>
    <x v="1"/>
    <x v="3"/>
    <s v=" USA"/>
    <x v="3581"/>
    <x v="228"/>
    <s v="Active"/>
    <x v="20"/>
    <x v="0"/>
    <x v="59"/>
  </r>
  <r>
    <x v="5"/>
    <x v="12"/>
    <s v=" China"/>
    <x v="3581"/>
    <x v="175"/>
    <s v="Active"/>
    <x v="10"/>
    <x v="0"/>
    <x v="59"/>
  </r>
  <r>
    <x v="2"/>
    <x v="13"/>
    <s v=" French Guiana"/>
    <x v="3582"/>
    <x v="259"/>
    <s v="Retired"/>
    <x v="0"/>
    <x v="0"/>
    <x v="59"/>
  </r>
  <r>
    <x v="0"/>
    <x v="0"/>
    <s v=" Kazakhstan"/>
    <x v="3582"/>
    <x v="272"/>
    <s v="Retired"/>
    <x v="0"/>
    <x v="0"/>
    <x v="59"/>
  </r>
  <r>
    <x v="1"/>
    <x v="1"/>
    <s v=" USA"/>
    <x v="3583"/>
    <x v="283"/>
    <s v="Active"/>
    <x v="43"/>
    <x v="0"/>
    <x v="59"/>
  </r>
  <r>
    <x v="5"/>
    <x v="16"/>
    <s v=" China"/>
    <x v="3584"/>
    <x v="313"/>
    <s v="Active"/>
    <x v="14"/>
    <x v="0"/>
    <x v="59"/>
  </r>
  <r>
    <x v="0"/>
    <x v="0"/>
    <s v=" Kazakhstan"/>
    <x v="3585"/>
    <x v="100"/>
    <s v="Retired"/>
    <x v="0"/>
    <x v="1"/>
    <x v="59"/>
  </r>
  <r>
    <x v="2"/>
    <x v="13"/>
    <s v=" French Guiana"/>
    <x v="3586"/>
    <x v="286"/>
    <s v="Active"/>
    <x v="45"/>
    <x v="0"/>
    <x v="59"/>
  </r>
  <r>
    <x v="8"/>
    <x v="15"/>
    <s v=" India"/>
    <x v="3587"/>
    <x v="266"/>
    <s v="Active"/>
    <x v="36"/>
    <x v="0"/>
    <x v="59"/>
  </r>
  <r>
    <x v="1"/>
    <x v="1"/>
    <s v=" USA"/>
    <x v="3587"/>
    <x v="271"/>
    <s v="Retired"/>
    <x v="0"/>
    <x v="0"/>
    <x v="59"/>
  </r>
  <r>
    <x v="6"/>
    <x v="14"/>
    <s v=" Japan"/>
    <x v="3588"/>
    <x v="269"/>
    <s v="Retired"/>
    <x v="37"/>
    <x v="0"/>
    <x v="59"/>
  </r>
  <r>
    <x v="5"/>
    <x v="16"/>
    <s v=" China"/>
    <x v="3589"/>
    <x v="256"/>
    <s v="Active"/>
    <x v="33"/>
    <x v="0"/>
    <x v="59"/>
  </r>
  <r>
    <x v="1"/>
    <x v="1"/>
    <s v=" USA"/>
    <x v="3590"/>
    <x v="186"/>
    <s v="Active"/>
    <x v="9"/>
    <x v="0"/>
    <x v="59"/>
  </r>
  <r>
    <x v="1"/>
    <x v="1"/>
    <s v=" USA"/>
    <x v="3591"/>
    <x v="244"/>
    <s v="Retired"/>
    <x v="28"/>
    <x v="0"/>
    <x v="59"/>
  </r>
  <r>
    <x v="6"/>
    <x v="8"/>
    <s v=" Japan"/>
    <x v="3592"/>
    <x v="317"/>
    <s v="Active"/>
    <x v="0"/>
    <x v="0"/>
    <x v="59"/>
  </r>
  <r>
    <x v="5"/>
    <x v="12"/>
    <s v=" China"/>
    <x v="3593"/>
    <x v="175"/>
    <s v="Active"/>
    <x v="10"/>
    <x v="0"/>
    <x v="59"/>
  </r>
  <r>
    <x v="2"/>
    <x v="13"/>
    <s v=" French Guiana"/>
    <x v="3593"/>
    <x v="231"/>
    <s v="Active"/>
    <x v="22"/>
    <x v="0"/>
    <x v="59"/>
  </r>
  <r>
    <x v="5"/>
    <x v="17"/>
    <s v=" China"/>
    <x v="3594"/>
    <x v="175"/>
    <s v="Active"/>
    <x v="10"/>
    <x v="2"/>
    <x v="59"/>
  </r>
  <r>
    <x v="5"/>
    <x v="16"/>
    <s v=" China"/>
    <x v="3595"/>
    <x v="256"/>
    <s v="Active"/>
    <x v="33"/>
    <x v="0"/>
    <x v="60"/>
  </r>
  <r>
    <x v="5"/>
    <x v="12"/>
    <s v=" China"/>
    <x v="3596"/>
    <x v="318"/>
    <s v="Active"/>
    <x v="55"/>
    <x v="0"/>
    <x v="60"/>
  </r>
  <r>
    <x v="1"/>
    <x v="3"/>
    <s v=" USA"/>
    <x v="3597"/>
    <x v="307"/>
    <s v="Retired"/>
    <x v="49"/>
    <x v="0"/>
    <x v="60"/>
  </r>
  <r>
    <x v="6"/>
    <x v="8"/>
    <s v=" Japan"/>
    <x v="3597"/>
    <x v="319"/>
    <s v="Active"/>
    <x v="0"/>
    <x v="1"/>
    <x v="60"/>
  </r>
  <r>
    <x v="1"/>
    <x v="1"/>
    <s v=" USA"/>
    <x v="3598"/>
    <x v="228"/>
    <s v="Active"/>
    <x v="20"/>
    <x v="0"/>
    <x v="60"/>
  </r>
  <r>
    <x v="6"/>
    <x v="14"/>
    <s v=" Japan"/>
    <x v="3599"/>
    <x v="253"/>
    <s v="Active"/>
    <x v="0"/>
    <x v="0"/>
    <x v="60"/>
  </r>
  <r>
    <x v="2"/>
    <x v="13"/>
    <s v=" French Guiana"/>
    <x v="3600"/>
    <x v="281"/>
    <s v="Active"/>
    <x v="42"/>
    <x v="0"/>
    <x v="60"/>
  </r>
  <r>
    <x v="2"/>
    <x v="13"/>
    <s v=" French Guiana"/>
    <x v="3601"/>
    <x v="231"/>
    <s v="Active"/>
    <x v="22"/>
    <x v="0"/>
    <x v="60"/>
  </r>
  <r>
    <x v="8"/>
    <x v="15"/>
    <s v=" India"/>
    <x v="3602"/>
    <x v="266"/>
    <s v="Active"/>
    <x v="36"/>
    <x v="0"/>
    <x v="60"/>
  </r>
  <r>
    <x v="1"/>
    <x v="10"/>
    <s v=" USA"/>
    <x v="3603"/>
    <x v="307"/>
    <s v="Retired"/>
    <x v="49"/>
    <x v="0"/>
    <x v="60"/>
  </r>
  <r>
    <x v="0"/>
    <x v="0"/>
    <s v=" Kazakhstan"/>
    <x v="3604"/>
    <x v="100"/>
    <s v="Retired"/>
    <x v="0"/>
    <x v="0"/>
    <x v="60"/>
  </r>
  <r>
    <x v="1"/>
    <x v="3"/>
    <s v=" USA"/>
    <x v="3605"/>
    <x v="228"/>
    <s v="Active"/>
    <x v="20"/>
    <x v="0"/>
    <x v="60"/>
  </r>
  <r>
    <x v="5"/>
    <x v="12"/>
    <s v=" China"/>
    <x v="3606"/>
    <x v="320"/>
    <s v="Active"/>
    <x v="0"/>
    <x v="0"/>
    <x v="60"/>
  </r>
  <r>
    <x v="2"/>
    <x v="13"/>
    <s v=" French Guiana"/>
    <x v="3607"/>
    <x v="286"/>
    <s v="Active"/>
    <x v="45"/>
    <x v="0"/>
    <x v="60"/>
  </r>
  <r>
    <x v="1"/>
    <x v="10"/>
    <s v=" USA"/>
    <x v="3608"/>
    <x v="307"/>
    <s v="Retired"/>
    <x v="49"/>
    <x v="0"/>
    <x v="60"/>
  </r>
  <r>
    <x v="6"/>
    <x v="14"/>
    <s v=" Japan"/>
    <x v="3609"/>
    <x v="224"/>
    <s v="Active"/>
    <x v="19"/>
    <x v="0"/>
    <x v="60"/>
  </r>
  <r>
    <x v="1"/>
    <x v="1"/>
    <s v=" USA"/>
    <x v="3610"/>
    <x v="271"/>
    <s v="Retired"/>
    <x v="0"/>
    <x v="0"/>
    <x v="60"/>
  </r>
  <r>
    <x v="1"/>
    <x v="10"/>
    <s v=" USA"/>
    <x v="3611"/>
    <x v="307"/>
    <s v="Retired"/>
    <x v="49"/>
    <x v="0"/>
    <x v="60"/>
  </r>
  <r>
    <x v="5"/>
    <x v="16"/>
    <s v=" China"/>
    <x v="3612"/>
    <x v="256"/>
    <s v="Active"/>
    <x v="33"/>
    <x v="0"/>
    <x v="60"/>
  </r>
  <r>
    <x v="1"/>
    <x v="1"/>
    <s v=" USA"/>
    <x v="3613"/>
    <x v="228"/>
    <s v="Active"/>
    <x v="20"/>
    <x v="0"/>
    <x v="60"/>
  </r>
  <r>
    <x v="0"/>
    <x v="0"/>
    <s v=" Kazakhstan"/>
    <x v="3614"/>
    <x v="272"/>
    <s v="Retired"/>
    <x v="0"/>
    <x v="0"/>
    <x v="60"/>
  </r>
  <r>
    <x v="5"/>
    <x v="35"/>
    <s v=" China"/>
    <x v="3614"/>
    <x v="314"/>
    <s v="Active"/>
    <x v="0"/>
    <x v="0"/>
    <x v="60"/>
  </r>
  <r>
    <x v="1"/>
    <x v="10"/>
    <s v=" USA"/>
    <x v="3615"/>
    <x v="307"/>
    <s v="Retired"/>
    <x v="49"/>
    <x v="0"/>
    <x v="60"/>
  </r>
  <r>
    <x v="2"/>
    <x v="13"/>
    <s v=" French Guiana"/>
    <x v="3616"/>
    <x v="231"/>
    <s v="Active"/>
    <x v="22"/>
    <x v="0"/>
    <x v="60"/>
  </r>
  <r>
    <x v="8"/>
    <x v="15"/>
    <s v=" India"/>
    <x v="3617"/>
    <x v="273"/>
    <s v="Active"/>
    <x v="18"/>
    <x v="0"/>
    <x v="60"/>
  </r>
  <r>
    <x v="1"/>
    <x v="10"/>
    <s v=" USA"/>
    <x v="3618"/>
    <x v="307"/>
    <s v="Retired"/>
    <x v="49"/>
    <x v="0"/>
    <x v="60"/>
  </r>
  <r>
    <x v="2"/>
    <x v="13"/>
    <s v=" French Guiana"/>
    <x v="3619"/>
    <x v="298"/>
    <s v="Active"/>
    <x v="42"/>
    <x v="0"/>
    <x v="60"/>
  </r>
  <r>
    <x v="1"/>
    <x v="36"/>
    <s v=" New Zealand"/>
    <x v="3620"/>
    <x v="321"/>
    <s v="Active"/>
    <x v="56"/>
    <x v="1"/>
    <x v="60"/>
  </r>
  <r>
    <x v="0"/>
    <x v="7"/>
    <s v=" Russia"/>
    <x v="3620"/>
    <x v="322"/>
    <s v="Active"/>
    <x v="11"/>
    <x v="0"/>
    <x v="60"/>
  </r>
  <r>
    <x v="6"/>
    <x v="14"/>
    <s v=" Japan"/>
    <x v="3621"/>
    <x v="224"/>
    <s v="Active"/>
    <x v="19"/>
    <x v="0"/>
    <x v="60"/>
  </r>
  <r>
    <x v="2"/>
    <x v="13"/>
    <s v=" French Guiana"/>
    <x v="3621"/>
    <x v="231"/>
    <s v="Active"/>
    <x v="22"/>
    <x v="0"/>
    <x v="60"/>
  </r>
  <r>
    <x v="1"/>
    <x v="10"/>
    <s v=" USA"/>
    <x v="3622"/>
    <x v="307"/>
    <s v="Retired"/>
    <x v="49"/>
    <x v="0"/>
    <x v="60"/>
  </r>
  <r>
    <x v="8"/>
    <x v="15"/>
    <s v=" India"/>
    <x v="3623"/>
    <x v="301"/>
    <s v="Active"/>
    <x v="49"/>
    <x v="0"/>
    <x v="60"/>
  </r>
  <r>
    <x v="1"/>
    <x v="0"/>
    <s v=" Kazakhstan"/>
    <x v="3624"/>
    <x v="308"/>
    <s v="Active"/>
    <x v="46"/>
    <x v="0"/>
    <x v="60"/>
  </r>
  <r>
    <x v="0"/>
    <x v="0"/>
    <s v=" Kazakhstan"/>
    <x v="3625"/>
    <x v="241"/>
    <s v="Active"/>
    <x v="26"/>
    <x v="0"/>
    <x v="60"/>
  </r>
  <r>
    <x v="5"/>
    <x v="12"/>
    <s v=" China"/>
    <x v="3626"/>
    <x v="212"/>
    <s v="Active"/>
    <x v="16"/>
    <x v="0"/>
    <x v="60"/>
  </r>
  <r>
    <x v="5"/>
    <x v="16"/>
    <s v=" China"/>
    <x v="3627"/>
    <x v="256"/>
    <s v="Active"/>
    <x v="33"/>
    <x v="2"/>
    <x v="60"/>
  </r>
  <r>
    <x v="8"/>
    <x v="15"/>
    <s v=" India"/>
    <x v="3628"/>
    <x v="266"/>
    <s v="Active"/>
    <x v="36"/>
    <x v="0"/>
    <x v="60"/>
  </r>
  <r>
    <x v="0"/>
    <x v="7"/>
    <s v=" Russia"/>
    <x v="3628"/>
    <x v="296"/>
    <s v="Active"/>
    <x v="0"/>
    <x v="0"/>
    <x v="60"/>
  </r>
  <r>
    <x v="1"/>
    <x v="10"/>
    <s v=" USA"/>
    <x v="3628"/>
    <x v="307"/>
    <s v="Retired"/>
    <x v="49"/>
    <x v="0"/>
    <x v="60"/>
  </r>
  <r>
    <x v="1"/>
    <x v="3"/>
    <s v=" USA"/>
    <x v="3629"/>
    <x v="307"/>
    <s v="Retired"/>
    <x v="49"/>
    <x v="0"/>
    <x v="60"/>
  </r>
  <r>
    <x v="2"/>
    <x v="13"/>
    <s v=" French Guiana"/>
    <x v="3630"/>
    <x v="231"/>
    <s v="Active"/>
    <x v="22"/>
    <x v="0"/>
    <x v="60"/>
  </r>
  <r>
    <x v="5"/>
    <x v="35"/>
    <s v=" China"/>
    <x v="3631"/>
    <x v="323"/>
    <s v="Active"/>
    <x v="0"/>
    <x v="1"/>
    <x v="60"/>
  </r>
  <r>
    <x v="1"/>
    <x v="10"/>
    <s v=" USA"/>
    <x v="3632"/>
    <x v="307"/>
    <s v="Retired"/>
    <x v="49"/>
    <x v="0"/>
    <x v="60"/>
  </r>
  <r>
    <x v="0"/>
    <x v="0"/>
    <s v=" Kazakhstan"/>
    <x v="3633"/>
    <x v="324"/>
    <s v="Active"/>
    <x v="57"/>
    <x v="2"/>
    <x v="60"/>
  </r>
  <r>
    <x v="9"/>
    <x v="29"/>
    <s v=" Iran"/>
    <x v="3634"/>
    <x v="325"/>
    <s v="Active"/>
    <x v="0"/>
    <x v="1"/>
    <x v="60"/>
  </r>
  <r>
    <x v="0"/>
    <x v="0"/>
    <s v=" Kazakhstan"/>
    <x v="3635"/>
    <x v="272"/>
    <s v="Retired"/>
    <x v="0"/>
    <x v="0"/>
    <x v="60"/>
  </r>
  <r>
    <x v="2"/>
    <x v="13"/>
    <s v=" French Guiana"/>
    <x v="3636"/>
    <x v="286"/>
    <s v="Active"/>
    <x v="45"/>
    <x v="0"/>
    <x v="60"/>
  </r>
  <r>
    <x v="0"/>
    <x v="0"/>
    <s v=" Kazakhstan"/>
    <x v="3637"/>
    <x v="272"/>
    <s v="Retired"/>
    <x v="0"/>
    <x v="0"/>
    <x v="60"/>
  </r>
  <r>
    <x v="1"/>
    <x v="10"/>
    <s v=" USA"/>
    <x v="3638"/>
    <x v="326"/>
    <s v="Retired"/>
    <x v="49"/>
    <x v="0"/>
    <x v="60"/>
  </r>
  <r>
    <x v="0"/>
    <x v="0"/>
    <s v=" Kazakhstan"/>
    <x v="3639"/>
    <x v="308"/>
    <s v="Active"/>
    <x v="46"/>
    <x v="0"/>
    <x v="60"/>
  </r>
  <r>
    <x v="1"/>
    <x v="1"/>
    <s v=" USA"/>
    <x v="3640"/>
    <x v="228"/>
    <s v="Active"/>
    <x v="20"/>
    <x v="0"/>
    <x v="60"/>
  </r>
  <r>
    <x v="6"/>
    <x v="14"/>
    <s v=" Japan"/>
    <x v="3641"/>
    <x v="253"/>
    <s v="Active"/>
    <x v="0"/>
    <x v="0"/>
    <x v="60"/>
  </r>
  <r>
    <x v="0"/>
    <x v="7"/>
    <s v=" Russia"/>
    <x v="3642"/>
    <x v="322"/>
    <s v="Active"/>
    <x v="11"/>
    <x v="0"/>
    <x v="60"/>
  </r>
  <r>
    <x v="1"/>
    <x v="3"/>
    <s v=" USA"/>
    <x v="3643"/>
    <x v="307"/>
    <s v="Retired"/>
    <x v="49"/>
    <x v="0"/>
    <x v="60"/>
  </r>
  <r>
    <x v="1"/>
    <x v="1"/>
    <s v=" USA"/>
    <x v="3644"/>
    <x v="277"/>
    <s v="Active"/>
    <x v="41"/>
    <x v="0"/>
    <x v="60"/>
  </r>
  <r>
    <x v="8"/>
    <x v="15"/>
    <s v=" India"/>
    <x v="3645"/>
    <x v="266"/>
    <s v="Active"/>
    <x v="36"/>
    <x v="1"/>
    <x v="60"/>
  </r>
  <r>
    <x v="1"/>
    <x v="10"/>
    <s v=" USA"/>
    <x v="3646"/>
    <x v="326"/>
    <s v="Retired"/>
    <x v="49"/>
    <x v="0"/>
    <x v="60"/>
  </r>
  <r>
    <x v="1"/>
    <x v="0"/>
    <s v=" Kazakhstan"/>
    <x v="3647"/>
    <x v="308"/>
    <s v="Active"/>
    <x v="46"/>
    <x v="0"/>
    <x v="60"/>
  </r>
  <r>
    <x v="1"/>
    <x v="3"/>
    <s v=" USA"/>
    <x v="3648"/>
    <x v="283"/>
    <s v="Active"/>
    <x v="43"/>
    <x v="0"/>
    <x v="60"/>
  </r>
  <r>
    <x v="0"/>
    <x v="0"/>
    <s v=" Kazakhstan"/>
    <x v="3649"/>
    <x v="308"/>
    <s v="Active"/>
    <x v="46"/>
    <x v="0"/>
    <x v="60"/>
  </r>
  <r>
    <x v="5"/>
    <x v="16"/>
    <s v=" China"/>
    <x v="3650"/>
    <x v="126"/>
    <s v="Active"/>
    <x v="5"/>
    <x v="0"/>
    <x v="60"/>
  </r>
  <r>
    <x v="2"/>
    <x v="13"/>
    <s v=" French Guiana"/>
    <x v="3650"/>
    <x v="231"/>
    <s v="Active"/>
    <x v="22"/>
    <x v="0"/>
    <x v="60"/>
  </r>
  <r>
    <x v="5"/>
    <x v="12"/>
    <s v=" China"/>
    <x v="3651"/>
    <x v="175"/>
    <s v="Active"/>
    <x v="10"/>
    <x v="0"/>
    <x v="60"/>
  </r>
  <r>
    <x v="1"/>
    <x v="3"/>
    <s v=" USA"/>
    <x v="3651"/>
    <x v="326"/>
    <s v="Retired"/>
    <x v="49"/>
    <x v="0"/>
    <x v="60"/>
  </r>
  <r>
    <x v="6"/>
    <x v="14"/>
    <s v=" Japan"/>
    <x v="3651"/>
    <x v="224"/>
    <s v="Active"/>
    <x v="19"/>
    <x v="0"/>
    <x v="60"/>
  </r>
  <r>
    <x v="1"/>
    <x v="10"/>
    <s v=" USA"/>
    <x v="3652"/>
    <x v="307"/>
    <s v="Retired"/>
    <x v="49"/>
    <x v="0"/>
    <x v="60"/>
  </r>
  <r>
    <x v="0"/>
    <x v="7"/>
    <s v=" Russia"/>
    <x v="3653"/>
    <x v="219"/>
    <s v="Retired"/>
    <x v="17"/>
    <x v="0"/>
    <x v="60"/>
  </r>
  <r>
    <x v="0"/>
    <x v="0"/>
    <s v=" Kazakhstan"/>
    <x v="3654"/>
    <x v="241"/>
    <s v="Active"/>
    <x v="26"/>
    <x v="0"/>
    <x v="60"/>
  </r>
  <r>
    <x v="1"/>
    <x v="1"/>
    <s v=" USA"/>
    <x v="3655"/>
    <x v="258"/>
    <s v="Active"/>
    <x v="34"/>
    <x v="0"/>
    <x v="60"/>
  </r>
  <r>
    <x v="1"/>
    <x v="10"/>
    <s v=" USA"/>
    <x v="3656"/>
    <x v="326"/>
    <s v="Retired"/>
    <x v="49"/>
    <x v="0"/>
    <x v="60"/>
  </r>
  <r>
    <x v="1"/>
    <x v="3"/>
    <s v=" USA"/>
    <x v="3657"/>
    <x v="184"/>
    <s v="Active"/>
    <x v="13"/>
    <x v="0"/>
    <x v="60"/>
  </r>
  <r>
    <x v="5"/>
    <x v="16"/>
    <s v=" China"/>
    <x v="3658"/>
    <x v="327"/>
    <s v="Active"/>
    <x v="0"/>
    <x v="0"/>
    <x v="60"/>
  </r>
  <r>
    <x v="2"/>
    <x v="13"/>
    <s v=" French Guiana"/>
    <x v="3659"/>
    <x v="286"/>
    <s v="Active"/>
    <x v="45"/>
    <x v="0"/>
    <x v="60"/>
  </r>
  <r>
    <x v="1"/>
    <x v="4"/>
    <s v=" USA"/>
    <x v="3660"/>
    <x v="315"/>
    <s v="Retired"/>
    <x v="54"/>
    <x v="0"/>
    <x v="60"/>
  </r>
  <r>
    <x v="5"/>
    <x v="17"/>
    <s v=" China"/>
    <x v="3661"/>
    <x v="251"/>
    <s v="Active"/>
    <x v="16"/>
    <x v="0"/>
    <x v="60"/>
  </r>
  <r>
    <x v="1"/>
    <x v="3"/>
    <s v=" USA"/>
    <x v="3662"/>
    <x v="197"/>
    <s v="Retired"/>
    <x v="0"/>
    <x v="0"/>
    <x v="60"/>
  </r>
  <r>
    <x v="5"/>
    <x v="17"/>
    <s v=" China"/>
    <x v="3663"/>
    <x v="304"/>
    <s v="Active"/>
    <x v="51"/>
    <x v="0"/>
    <x v="60"/>
  </r>
  <r>
    <x v="5"/>
    <x v="16"/>
    <s v=" China"/>
    <x v="3664"/>
    <x v="126"/>
    <s v="Active"/>
    <x v="5"/>
    <x v="0"/>
    <x v="60"/>
  </r>
  <r>
    <x v="0"/>
    <x v="34"/>
    <s v=" Russia"/>
    <x v="3665"/>
    <x v="322"/>
    <s v="Active"/>
    <x v="11"/>
    <x v="1"/>
    <x v="60"/>
  </r>
  <r>
    <x v="0"/>
    <x v="7"/>
    <s v=" Russia"/>
    <x v="3666"/>
    <x v="311"/>
    <s v="Active"/>
    <x v="14"/>
    <x v="0"/>
    <x v="60"/>
  </r>
  <r>
    <x v="5"/>
    <x v="12"/>
    <s v=" China"/>
    <x v="3667"/>
    <x v="175"/>
    <s v="Active"/>
    <x v="10"/>
    <x v="0"/>
    <x v="60"/>
  </r>
  <r>
    <x v="5"/>
    <x v="16"/>
    <s v=" China"/>
    <x v="3668"/>
    <x v="256"/>
    <s v="Active"/>
    <x v="33"/>
    <x v="0"/>
    <x v="60"/>
  </r>
  <r>
    <x v="2"/>
    <x v="13"/>
    <s v=" French Guiana"/>
    <x v="3669"/>
    <x v="259"/>
    <s v="Retired"/>
    <x v="0"/>
    <x v="0"/>
    <x v="60"/>
  </r>
  <r>
    <x v="1"/>
    <x v="1"/>
    <s v=" USA"/>
    <x v="3670"/>
    <x v="307"/>
    <s v="Retired"/>
    <x v="49"/>
    <x v="0"/>
    <x v="60"/>
  </r>
  <r>
    <x v="0"/>
    <x v="0"/>
    <s v=" Kazakhstan"/>
    <x v="3671"/>
    <x v="272"/>
    <s v="Retired"/>
    <x v="0"/>
    <x v="0"/>
    <x v="60"/>
  </r>
  <r>
    <x v="1"/>
    <x v="32"/>
    <s v=" USA"/>
    <x v="3671"/>
    <x v="303"/>
    <s v="Active"/>
    <x v="0"/>
    <x v="0"/>
    <x v="60"/>
  </r>
  <r>
    <x v="6"/>
    <x v="14"/>
    <s v=" Japan"/>
    <x v="3672"/>
    <x v="224"/>
    <s v="Active"/>
    <x v="19"/>
    <x v="0"/>
    <x v="60"/>
  </r>
  <r>
    <x v="1"/>
    <x v="3"/>
    <s v=" USA"/>
    <x v="3672"/>
    <x v="307"/>
    <s v="Retired"/>
    <x v="49"/>
    <x v="0"/>
    <x v="60"/>
  </r>
  <r>
    <x v="5"/>
    <x v="12"/>
    <s v=" China"/>
    <x v="3672"/>
    <x v="175"/>
    <s v="Active"/>
    <x v="10"/>
    <x v="0"/>
    <x v="60"/>
  </r>
  <r>
    <x v="5"/>
    <x v="16"/>
    <s v=" China"/>
    <x v="3673"/>
    <x v="126"/>
    <s v="Active"/>
    <x v="5"/>
    <x v="0"/>
    <x v="60"/>
  </r>
  <r>
    <x v="0"/>
    <x v="0"/>
    <s v=" Kazakhstan"/>
    <x v="3674"/>
    <x v="278"/>
    <s v="Retired"/>
    <x v="0"/>
    <x v="0"/>
    <x v="60"/>
  </r>
  <r>
    <x v="1"/>
    <x v="1"/>
    <s v=" USA"/>
    <x v="3675"/>
    <x v="326"/>
    <s v="Retired"/>
    <x v="49"/>
    <x v="0"/>
    <x v="61"/>
  </r>
  <r>
    <x v="5"/>
    <x v="17"/>
    <s v=" China"/>
    <x v="3676"/>
    <x v="175"/>
    <s v="Active"/>
    <x v="10"/>
    <x v="0"/>
    <x v="61"/>
  </r>
  <r>
    <x v="5"/>
    <x v="16"/>
    <s v=" China"/>
    <x v="3677"/>
    <x v="327"/>
    <s v="Active"/>
    <x v="0"/>
    <x v="0"/>
    <x v="61"/>
  </r>
  <r>
    <x v="8"/>
    <x v="15"/>
    <s v=" India"/>
    <x v="3678"/>
    <x v="266"/>
    <s v="Active"/>
    <x v="36"/>
    <x v="0"/>
    <x v="61"/>
  </r>
  <r>
    <x v="1"/>
    <x v="3"/>
    <s v=" USA"/>
    <x v="3678"/>
    <x v="287"/>
    <s v="Retired"/>
    <x v="0"/>
    <x v="0"/>
    <x v="61"/>
  </r>
  <r>
    <x v="5"/>
    <x v="12"/>
    <s v=" China"/>
    <x v="3679"/>
    <x v="175"/>
    <s v="Active"/>
    <x v="10"/>
    <x v="0"/>
    <x v="61"/>
  </r>
  <r>
    <x v="6"/>
    <x v="8"/>
    <s v=" Japan"/>
    <x v="3680"/>
    <x v="328"/>
    <s v="Active"/>
    <x v="58"/>
    <x v="0"/>
    <x v="61"/>
  </r>
  <r>
    <x v="5"/>
    <x v="12"/>
    <s v=" China"/>
    <x v="3681"/>
    <x v="305"/>
    <s v="Active"/>
    <x v="52"/>
    <x v="0"/>
    <x v="61"/>
  </r>
  <r>
    <x v="1"/>
    <x v="1"/>
    <s v=" USA"/>
    <x v="3682"/>
    <x v="250"/>
    <s v="Retired"/>
    <x v="31"/>
    <x v="0"/>
    <x v="61"/>
  </r>
  <r>
    <x v="1"/>
    <x v="36"/>
    <s v=" New Zealand"/>
    <x v="3683"/>
    <x v="329"/>
    <s v="Active"/>
    <x v="56"/>
    <x v="0"/>
    <x v="61"/>
  </r>
  <r>
    <x v="5"/>
    <x v="16"/>
    <s v=" China"/>
    <x v="3684"/>
    <x v="126"/>
    <s v="Active"/>
    <x v="5"/>
    <x v="0"/>
    <x v="61"/>
  </r>
  <r>
    <x v="2"/>
    <x v="13"/>
    <s v=" French Guiana"/>
    <x v="3684"/>
    <x v="231"/>
    <s v="Active"/>
    <x v="22"/>
    <x v="2"/>
    <x v="61"/>
  </r>
  <r>
    <x v="1"/>
    <x v="1"/>
    <s v=" USA"/>
    <x v="3685"/>
    <x v="307"/>
    <s v="Retired"/>
    <x v="49"/>
    <x v="0"/>
    <x v="61"/>
  </r>
  <r>
    <x v="0"/>
    <x v="34"/>
    <s v=" Russia"/>
    <x v="3686"/>
    <x v="330"/>
    <s v="Active"/>
    <x v="59"/>
    <x v="0"/>
    <x v="61"/>
  </r>
  <r>
    <x v="5"/>
    <x v="12"/>
    <s v=" China"/>
    <x v="3687"/>
    <x v="175"/>
    <s v="Active"/>
    <x v="10"/>
    <x v="0"/>
    <x v="61"/>
  </r>
  <r>
    <x v="6"/>
    <x v="8"/>
    <s v=" Japan"/>
    <x v="3688"/>
    <x v="319"/>
    <s v="Active"/>
    <x v="0"/>
    <x v="0"/>
    <x v="61"/>
  </r>
  <r>
    <x v="1"/>
    <x v="10"/>
    <s v=" USA"/>
    <x v="3689"/>
    <x v="331"/>
    <s v="Active"/>
    <x v="19"/>
    <x v="0"/>
    <x v="61"/>
  </r>
  <r>
    <x v="5"/>
    <x v="16"/>
    <s v=" China"/>
    <x v="3690"/>
    <x v="327"/>
    <s v="Active"/>
    <x v="0"/>
    <x v="0"/>
    <x v="61"/>
  </r>
  <r>
    <x v="0"/>
    <x v="0"/>
    <s v=" Kazakhstan"/>
    <x v="3691"/>
    <x v="241"/>
    <s v="Active"/>
    <x v="26"/>
    <x v="0"/>
    <x v="61"/>
  </r>
  <r>
    <x v="1"/>
    <x v="3"/>
    <s v=" USA"/>
    <x v="3692"/>
    <x v="307"/>
    <s v="Retired"/>
    <x v="49"/>
    <x v="0"/>
    <x v="61"/>
  </r>
  <r>
    <x v="6"/>
    <x v="14"/>
    <s v=" Japan"/>
    <x v="3693"/>
    <x v="224"/>
    <s v="Active"/>
    <x v="19"/>
    <x v="0"/>
    <x v="61"/>
  </r>
  <r>
    <x v="1"/>
    <x v="1"/>
    <s v=" USA"/>
    <x v="3694"/>
    <x v="283"/>
    <s v="Active"/>
    <x v="43"/>
    <x v="0"/>
    <x v="61"/>
  </r>
  <r>
    <x v="1"/>
    <x v="1"/>
    <s v=" USA"/>
    <x v="3695"/>
    <x v="326"/>
    <s v="Retired"/>
    <x v="49"/>
    <x v="0"/>
    <x v="61"/>
  </r>
  <r>
    <x v="2"/>
    <x v="13"/>
    <s v=" French Guiana"/>
    <x v="3696"/>
    <x v="281"/>
    <s v="Active"/>
    <x v="42"/>
    <x v="0"/>
    <x v="61"/>
  </r>
  <r>
    <x v="5"/>
    <x v="12"/>
    <s v=" China"/>
    <x v="3697"/>
    <x v="175"/>
    <s v="Active"/>
    <x v="10"/>
    <x v="0"/>
    <x v="61"/>
  </r>
  <r>
    <x v="0"/>
    <x v="0"/>
    <s v=" Kazakhstan"/>
    <x v="3698"/>
    <x v="272"/>
    <s v="Retired"/>
    <x v="0"/>
    <x v="0"/>
    <x v="61"/>
  </r>
  <r>
    <x v="8"/>
    <x v="15"/>
    <s v=" India"/>
    <x v="3699"/>
    <x v="273"/>
    <s v="Active"/>
    <x v="18"/>
    <x v="0"/>
    <x v="61"/>
  </r>
  <r>
    <x v="0"/>
    <x v="7"/>
    <s v=" Russia"/>
    <x v="3699"/>
    <x v="332"/>
    <s v="Active"/>
    <x v="0"/>
    <x v="0"/>
    <x v="61"/>
  </r>
  <r>
    <x v="5"/>
    <x v="16"/>
    <s v=" China"/>
    <x v="3699"/>
    <x v="327"/>
    <s v="Active"/>
    <x v="0"/>
    <x v="0"/>
    <x v="61"/>
  </r>
  <r>
    <x v="1"/>
    <x v="3"/>
    <s v=" USA"/>
    <x v="3700"/>
    <x v="326"/>
    <s v="Retired"/>
    <x v="49"/>
    <x v="0"/>
    <x v="61"/>
  </r>
  <r>
    <x v="5"/>
    <x v="17"/>
    <s v=" China"/>
    <x v="3701"/>
    <x v="251"/>
    <s v="Active"/>
    <x v="16"/>
    <x v="0"/>
    <x v="61"/>
  </r>
  <r>
    <x v="1"/>
    <x v="1"/>
    <s v=" USA"/>
    <x v="3702"/>
    <x v="326"/>
    <s v="Retired"/>
    <x v="49"/>
    <x v="0"/>
    <x v="61"/>
  </r>
  <r>
    <x v="2"/>
    <x v="13"/>
    <s v=" French Guiana"/>
    <x v="3703"/>
    <x v="231"/>
    <s v="Active"/>
    <x v="22"/>
    <x v="0"/>
    <x v="61"/>
  </r>
  <r>
    <x v="5"/>
    <x v="12"/>
    <s v=" China"/>
    <x v="3704"/>
    <x v="251"/>
    <s v="Active"/>
    <x v="16"/>
    <x v="0"/>
    <x v="61"/>
  </r>
  <r>
    <x v="8"/>
    <x v="15"/>
    <s v=" India"/>
    <x v="3705"/>
    <x v="266"/>
    <s v="Active"/>
    <x v="36"/>
    <x v="0"/>
    <x v="61"/>
  </r>
  <r>
    <x v="1"/>
    <x v="1"/>
    <s v=" USA"/>
    <x v="3706"/>
    <x v="248"/>
    <s v="Active"/>
    <x v="29"/>
    <x v="0"/>
    <x v="61"/>
  </r>
  <r>
    <x v="0"/>
    <x v="0"/>
    <s v=" Kazakhstan"/>
    <x v="3707"/>
    <x v="308"/>
    <s v="Active"/>
    <x v="46"/>
    <x v="0"/>
    <x v="61"/>
  </r>
  <r>
    <x v="1"/>
    <x v="1"/>
    <s v=" USA"/>
    <x v="3707"/>
    <x v="326"/>
    <s v="Retired"/>
    <x v="49"/>
    <x v="0"/>
    <x v="61"/>
  </r>
  <r>
    <x v="0"/>
    <x v="7"/>
    <s v=" Russia"/>
    <x v="3708"/>
    <x v="219"/>
    <s v="Retired"/>
    <x v="17"/>
    <x v="0"/>
    <x v="61"/>
  </r>
  <r>
    <x v="5"/>
    <x v="12"/>
    <s v=" China"/>
    <x v="3709"/>
    <x v="305"/>
    <s v="Active"/>
    <x v="52"/>
    <x v="0"/>
    <x v="61"/>
  </r>
  <r>
    <x v="1"/>
    <x v="32"/>
    <s v=" USA"/>
    <x v="3710"/>
    <x v="303"/>
    <s v="Active"/>
    <x v="0"/>
    <x v="0"/>
    <x v="61"/>
  </r>
  <r>
    <x v="5"/>
    <x v="16"/>
    <s v=" China"/>
    <x v="3711"/>
    <x v="256"/>
    <s v="Active"/>
    <x v="33"/>
    <x v="0"/>
    <x v="61"/>
  </r>
  <r>
    <x v="1"/>
    <x v="3"/>
    <s v=" USA"/>
    <x v="3712"/>
    <x v="228"/>
    <s v="Active"/>
    <x v="20"/>
    <x v="0"/>
    <x v="61"/>
  </r>
  <r>
    <x v="5"/>
    <x v="17"/>
    <s v=" China"/>
    <x v="3713"/>
    <x v="251"/>
    <s v="Active"/>
    <x v="16"/>
    <x v="0"/>
    <x v="61"/>
  </r>
  <r>
    <x v="1"/>
    <x v="10"/>
    <s v=" USA"/>
    <x v="3714"/>
    <x v="333"/>
    <s v="Active"/>
    <x v="60"/>
    <x v="0"/>
    <x v="61"/>
  </r>
  <r>
    <x v="5"/>
    <x v="16"/>
    <s v=" China"/>
    <x v="3715"/>
    <x v="251"/>
    <s v="Active"/>
    <x v="16"/>
    <x v="0"/>
    <x v="61"/>
  </r>
  <r>
    <x v="1"/>
    <x v="4"/>
    <s v=" USA"/>
    <x v="3716"/>
    <x v="315"/>
    <s v="Retired"/>
    <x v="54"/>
    <x v="0"/>
    <x v="61"/>
  </r>
  <r>
    <x v="1"/>
    <x v="3"/>
    <s v=" USA"/>
    <x v="3717"/>
    <x v="326"/>
    <s v="Retired"/>
    <x v="49"/>
    <x v="0"/>
    <x v="61"/>
  </r>
  <r>
    <x v="5"/>
    <x v="12"/>
    <s v=" China"/>
    <x v="3718"/>
    <x v="175"/>
    <s v="Active"/>
    <x v="10"/>
    <x v="0"/>
    <x v="61"/>
  </r>
  <r>
    <x v="1"/>
    <x v="1"/>
    <s v=" USA"/>
    <x v="3719"/>
    <x v="326"/>
    <s v="Retired"/>
    <x v="49"/>
    <x v="0"/>
    <x v="61"/>
  </r>
  <r>
    <x v="5"/>
    <x v="16"/>
    <s v=" China"/>
    <x v="3720"/>
    <x v="183"/>
    <s v="Active"/>
    <x v="12"/>
    <x v="0"/>
    <x v="61"/>
  </r>
  <r>
    <x v="0"/>
    <x v="0"/>
    <s v=" Kazakhstan"/>
    <x v="3721"/>
    <x v="272"/>
    <s v="Retired"/>
    <x v="0"/>
    <x v="0"/>
    <x v="61"/>
  </r>
  <r>
    <x v="6"/>
    <x v="14"/>
    <s v=" Japan"/>
    <x v="3722"/>
    <x v="224"/>
    <s v="Active"/>
    <x v="19"/>
    <x v="0"/>
    <x v="61"/>
  </r>
  <r>
    <x v="0"/>
    <x v="7"/>
    <s v=" Russia"/>
    <x v="3723"/>
    <x v="322"/>
    <s v="Active"/>
    <x v="11"/>
    <x v="0"/>
    <x v="61"/>
  </r>
  <r>
    <x v="5"/>
    <x v="16"/>
    <s v=" China"/>
    <x v="3724"/>
    <x v="126"/>
    <s v="Active"/>
    <x v="5"/>
    <x v="0"/>
    <x v="61"/>
  </r>
  <r>
    <x v="1"/>
    <x v="1"/>
    <s v=" USA"/>
    <x v="3725"/>
    <x v="326"/>
    <s v="Retired"/>
    <x v="49"/>
    <x v="0"/>
    <x v="61"/>
  </r>
  <r>
    <x v="5"/>
    <x v="12"/>
    <s v=" China"/>
    <x v="3726"/>
    <x v="126"/>
    <s v="Active"/>
    <x v="5"/>
    <x v="0"/>
    <x v="61"/>
  </r>
  <r>
    <x v="5"/>
    <x v="16"/>
    <s v=" China"/>
    <x v="3726"/>
    <x v="183"/>
    <s v="Active"/>
    <x v="12"/>
    <x v="0"/>
    <x v="61"/>
  </r>
  <r>
    <x v="0"/>
    <x v="0"/>
    <s v=" Kazakhstan"/>
    <x v="3726"/>
    <x v="241"/>
    <s v="Active"/>
    <x v="26"/>
    <x v="0"/>
    <x v="61"/>
  </r>
  <r>
    <x v="1"/>
    <x v="32"/>
    <s v=" USA"/>
    <x v="3727"/>
    <x v="303"/>
    <s v="Active"/>
    <x v="0"/>
    <x v="0"/>
    <x v="61"/>
  </r>
  <r>
    <x v="1"/>
    <x v="1"/>
    <s v=" USA"/>
    <x v="3728"/>
    <x v="333"/>
    <s v="Active"/>
    <x v="60"/>
    <x v="0"/>
    <x v="61"/>
  </r>
  <r>
    <x v="2"/>
    <x v="13"/>
    <s v=" French Guiana"/>
    <x v="3729"/>
    <x v="259"/>
    <s v="Retired"/>
    <x v="0"/>
    <x v="0"/>
    <x v="61"/>
  </r>
  <r>
    <x v="1"/>
    <x v="3"/>
    <s v=" USA"/>
    <x v="3729"/>
    <x v="333"/>
    <s v="Active"/>
    <x v="60"/>
    <x v="0"/>
    <x v="61"/>
  </r>
  <r>
    <x v="5"/>
    <x v="16"/>
    <s v=" China"/>
    <x v="3730"/>
    <x v="327"/>
    <s v="Active"/>
    <x v="0"/>
    <x v="0"/>
    <x v="61"/>
  </r>
  <r>
    <x v="5"/>
    <x v="17"/>
    <s v=" China"/>
    <x v="3731"/>
    <x v="212"/>
    <s v="Active"/>
    <x v="16"/>
    <x v="0"/>
    <x v="61"/>
  </r>
  <r>
    <x v="1"/>
    <x v="1"/>
    <s v=" USA"/>
    <x v="3732"/>
    <x v="333"/>
    <s v="Active"/>
    <x v="60"/>
    <x v="0"/>
    <x v="61"/>
  </r>
  <r>
    <x v="1"/>
    <x v="1"/>
    <s v=" USA"/>
    <x v="3733"/>
    <x v="242"/>
    <s v="Active"/>
    <x v="27"/>
    <x v="0"/>
    <x v="61"/>
  </r>
  <r>
    <x v="2"/>
    <x v="13"/>
    <s v=" French Guiana"/>
    <x v="3734"/>
    <x v="286"/>
    <s v="Active"/>
    <x v="45"/>
    <x v="0"/>
    <x v="61"/>
  </r>
  <r>
    <x v="5"/>
    <x v="16"/>
    <s v=" China"/>
    <x v="3735"/>
    <x v="327"/>
    <s v="Active"/>
    <x v="0"/>
    <x v="0"/>
    <x v="61"/>
  </r>
  <r>
    <x v="1"/>
    <x v="37"/>
    <s v=" USA"/>
    <x v="3736"/>
    <x v="334"/>
    <s v="Active"/>
    <x v="0"/>
    <x v="2"/>
    <x v="61"/>
  </r>
  <r>
    <x v="5"/>
    <x v="17"/>
    <s v=" China"/>
    <x v="3737"/>
    <x v="126"/>
    <s v="Active"/>
    <x v="5"/>
    <x v="0"/>
    <x v="61"/>
  </r>
  <r>
    <x v="1"/>
    <x v="1"/>
    <s v=" USA"/>
    <x v="3738"/>
    <x v="333"/>
    <s v="Active"/>
    <x v="60"/>
    <x v="0"/>
    <x v="61"/>
  </r>
  <r>
    <x v="1"/>
    <x v="3"/>
    <s v=" USA"/>
    <x v="3739"/>
    <x v="204"/>
    <s v="Retired"/>
    <x v="0"/>
    <x v="0"/>
    <x v="61"/>
  </r>
  <r>
    <x v="8"/>
    <x v="15"/>
    <s v=" India"/>
    <x v="3740"/>
    <x v="255"/>
    <s v="Active"/>
    <x v="32"/>
    <x v="0"/>
    <x v="61"/>
  </r>
  <r>
    <x v="5"/>
    <x v="16"/>
    <s v=" China"/>
    <x v="3741"/>
    <x v="327"/>
    <s v="Active"/>
    <x v="0"/>
    <x v="0"/>
    <x v="61"/>
  </r>
  <r>
    <x v="6"/>
    <x v="14"/>
    <s v=" Japan"/>
    <x v="3742"/>
    <x v="269"/>
    <s v="Retired"/>
    <x v="37"/>
    <x v="0"/>
    <x v="61"/>
  </r>
  <r>
    <x v="2"/>
    <x v="13"/>
    <s v=" French Guiana"/>
    <x v="3743"/>
    <x v="231"/>
    <s v="Active"/>
    <x v="22"/>
    <x v="0"/>
    <x v="61"/>
  </r>
  <r>
    <x v="5"/>
    <x v="12"/>
    <s v=" China"/>
    <x v="3744"/>
    <x v="318"/>
    <s v="Active"/>
    <x v="55"/>
    <x v="0"/>
    <x v="61"/>
  </r>
  <r>
    <x v="1"/>
    <x v="3"/>
    <s v=" USA"/>
    <x v="3745"/>
    <x v="333"/>
    <s v="Active"/>
    <x v="60"/>
    <x v="0"/>
    <x v="61"/>
  </r>
  <r>
    <x v="5"/>
    <x v="12"/>
    <s v=" China"/>
    <x v="3746"/>
    <x v="126"/>
    <s v="Active"/>
    <x v="5"/>
    <x v="0"/>
    <x v="61"/>
  </r>
  <r>
    <x v="0"/>
    <x v="0"/>
    <s v=" Kazakhstan"/>
    <x v="3747"/>
    <x v="272"/>
    <s v="Retired"/>
    <x v="0"/>
    <x v="1"/>
    <x v="61"/>
  </r>
  <r>
    <x v="5"/>
    <x v="16"/>
    <s v=" China"/>
    <x v="3748"/>
    <x v="327"/>
    <s v="Active"/>
    <x v="0"/>
    <x v="0"/>
    <x v="61"/>
  </r>
  <r>
    <x v="1"/>
    <x v="1"/>
    <s v=" USA"/>
    <x v="3749"/>
    <x v="248"/>
    <s v="Active"/>
    <x v="29"/>
    <x v="0"/>
    <x v="61"/>
  </r>
  <r>
    <x v="2"/>
    <x v="13"/>
    <s v=" French Guiana"/>
    <x v="3750"/>
    <x v="231"/>
    <s v="Active"/>
    <x v="22"/>
    <x v="0"/>
    <x v="61"/>
  </r>
  <r>
    <x v="5"/>
    <x v="17"/>
    <s v=" China"/>
    <x v="3751"/>
    <x v="212"/>
    <s v="Active"/>
    <x v="16"/>
    <x v="0"/>
    <x v="61"/>
  </r>
  <r>
    <x v="0"/>
    <x v="7"/>
    <s v=" Russia"/>
    <x v="3752"/>
    <x v="311"/>
    <s v="Active"/>
    <x v="14"/>
    <x v="0"/>
    <x v="61"/>
  </r>
  <r>
    <x v="5"/>
    <x v="12"/>
    <s v=" China"/>
    <x v="3753"/>
    <x v="335"/>
    <s v="Retired"/>
    <x v="0"/>
    <x v="1"/>
    <x v="61"/>
  </r>
  <r>
    <x v="5"/>
    <x v="12"/>
    <s v=" China"/>
    <x v="3754"/>
    <x v="126"/>
    <s v="Active"/>
    <x v="5"/>
    <x v="0"/>
    <x v="61"/>
  </r>
  <r>
    <x v="6"/>
    <x v="14"/>
    <s v=" Japan"/>
    <x v="3754"/>
    <x v="224"/>
    <s v="Active"/>
    <x v="19"/>
    <x v="0"/>
    <x v="61"/>
  </r>
  <r>
    <x v="5"/>
    <x v="16"/>
    <s v=" China"/>
    <x v="3755"/>
    <x v="256"/>
    <s v="Active"/>
    <x v="33"/>
    <x v="0"/>
    <x v="61"/>
  </r>
  <r>
    <x v="0"/>
    <x v="7"/>
    <s v=" Russia"/>
    <x v="3756"/>
    <x v="310"/>
    <s v="Active"/>
    <x v="11"/>
    <x v="0"/>
    <x v="61"/>
  </r>
  <r>
    <x v="2"/>
    <x v="13"/>
    <s v=" French Guiana"/>
    <x v="3757"/>
    <x v="336"/>
    <s v="Active"/>
    <x v="0"/>
    <x v="0"/>
    <x v="61"/>
  </r>
  <r>
    <x v="1"/>
    <x v="36"/>
    <s v=" New Zealand"/>
    <x v="3758"/>
    <x v="329"/>
    <s v="Active"/>
    <x v="56"/>
    <x v="0"/>
    <x v="61"/>
  </r>
  <r>
    <x v="8"/>
    <x v="15"/>
    <s v=" India"/>
    <x v="3759"/>
    <x v="301"/>
    <s v="Active"/>
    <x v="49"/>
    <x v="0"/>
    <x v="61"/>
  </r>
  <r>
    <x v="1"/>
    <x v="10"/>
    <s v=" USA"/>
    <x v="3760"/>
    <x v="333"/>
    <s v="Active"/>
    <x v="60"/>
    <x v="0"/>
    <x v="61"/>
  </r>
  <r>
    <x v="0"/>
    <x v="0"/>
    <s v=" Kazakhstan"/>
    <x v="3761"/>
    <x v="272"/>
    <s v="Retired"/>
    <x v="0"/>
    <x v="0"/>
    <x v="61"/>
  </r>
  <r>
    <x v="1"/>
    <x v="4"/>
    <s v=" USA"/>
    <x v="3762"/>
    <x v="315"/>
    <s v="Retired"/>
    <x v="54"/>
    <x v="0"/>
    <x v="61"/>
  </r>
  <r>
    <x v="5"/>
    <x v="16"/>
    <s v=" China"/>
    <x v="3763"/>
    <x v="327"/>
    <s v="Active"/>
    <x v="0"/>
    <x v="0"/>
    <x v="61"/>
  </r>
  <r>
    <x v="5"/>
    <x v="12"/>
    <s v=" China"/>
    <x v="3764"/>
    <x v="175"/>
    <s v="Active"/>
    <x v="10"/>
    <x v="0"/>
    <x v="61"/>
  </r>
  <r>
    <x v="2"/>
    <x v="13"/>
    <s v=" French Guiana"/>
    <x v="3765"/>
    <x v="286"/>
    <s v="Active"/>
    <x v="45"/>
    <x v="0"/>
    <x v="61"/>
  </r>
  <r>
    <x v="8"/>
    <x v="15"/>
    <s v=" India"/>
    <x v="3766"/>
    <x v="255"/>
    <s v="Active"/>
    <x v="32"/>
    <x v="0"/>
    <x v="61"/>
  </r>
  <r>
    <x v="0"/>
    <x v="7"/>
    <s v=" Russia"/>
    <x v="3767"/>
    <x v="219"/>
    <s v="Retired"/>
    <x v="17"/>
    <x v="0"/>
    <x v="61"/>
  </r>
  <r>
    <x v="0"/>
    <x v="0"/>
    <s v=" Kazakhstan"/>
    <x v="3768"/>
    <x v="272"/>
    <s v="Retired"/>
    <x v="0"/>
    <x v="0"/>
    <x v="61"/>
  </r>
  <r>
    <x v="1"/>
    <x v="3"/>
    <s v=" USA"/>
    <x v="3768"/>
    <x v="333"/>
    <s v="Active"/>
    <x v="60"/>
    <x v="0"/>
    <x v="61"/>
  </r>
  <r>
    <x v="2"/>
    <x v="13"/>
    <s v=" French Guiana"/>
    <x v="3769"/>
    <x v="231"/>
    <s v="Active"/>
    <x v="22"/>
    <x v="0"/>
    <x v="61"/>
  </r>
  <r>
    <x v="1"/>
    <x v="1"/>
    <s v=" USA"/>
    <x v="3770"/>
    <x v="333"/>
    <s v="Active"/>
    <x v="60"/>
    <x v="0"/>
    <x v="61"/>
  </r>
  <r>
    <x v="5"/>
    <x v="12"/>
    <s v=" China"/>
    <x v="3771"/>
    <x v="175"/>
    <s v="Active"/>
    <x v="10"/>
    <x v="0"/>
    <x v="61"/>
  </r>
  <r>
    <x v="5"/>
    <x v="16"/>
    <s v=" China"/>
    <x v="3771"/>
    <x v="256"/>
    <s v="Active"/>
    <x v="33"/>
    <x v="0"/>
    <x v="61"/>
  </r>
  <r>
    <x v="1"/>
    <x v="36"/>
    <s v=" New Zealand"/>
    <x v="3772"/>
    <x v="329"/>
    <s v="Active"/>
    <x v="56"/>
    <x v="0"/>
    <x v="61"/>
  </r>
  <r>
    <x v="8"/>
    <x v="15"/>
    <s v=" India"/>
    <x v="3773"/>
    <x v="273"/>
    <s v="Active"/>
    <x v="18"/>
    <x v="0"/>
    <x v="61"/>
  </r>
  <r>
    <x v="2"/>
    <x v="13"/>
    <s v=" French Guiana"/>
    <x v="3773"/>
    <x v="298"/>
    <s v="Active"/>
    <x v="42"/>
    <x v="0"/>
    <x v="61"/>
  </r>
  <r>
    <x v="0"/>
    <x v="0"/>
    <s v=" Kazakhstan"/>
    <x v="3774"/>
    <x v="308"/>
    <s v="Active"/>
    <x v="46"/>
    <x v="0"/>
    <x v="61"/>
  </r>
  <r>
    <x v="5"/>
    <x v="12"/>
    <s v=" China"/>
    <x v="3774"/>
    <x v="305"/>
    <s v="Active"/>
    <x v="52"/>
    <x v="0"/>
    <x v="61"/>
  </r>
  <r>
    <x v="1"/>
    <x v="1"/>
    <s v=" USA"/>
    <x v="3775"/>
    <x v="333"/>
    <s v="Active"/>
    <x v="60"/>
    <x v="0"/>
    <x v="61"/>
  </r>
  <r>
    <x v="5"/>
    <x v="16"/>
    <s v=" China"/>
    <x v="3776"/>
    <x v="313"/>
    <s v="Active"/>
    <x v="14"/>
    <x v="0"/>
    <x v="61"/>
  </r>
  <r>
    <x v="0"/>
    <x v="34"/>
    <s v=" Russia"/>
    <x v="3777"/>
    <x v="324"/>
    <s v="Active"/>
    <x v="57"/>
    <x v="0"/>
    <x v="61"/>
  </r>
  <r>
    <x v="5"/>
    <x v="12"/>
    <s v=" China"/>
    <x v="3778"/>
    <x v="337"/>
    <s v="Active"/>
    <x v="0"/>
    <x v="0"/>
    <x v="61"/>
  </r>
  <r>
    <x v="5"/>
    <x v="16"/>
    <s v=" China"/>
    <x v="3779"/>
    <x v="256"/>
    <s v="Active"/>
    <x v="33"/>
    <x v="0"/>
    <x v="62"/>
  </r>
  <r>
    <x v="1"/>
    <x v="3"/>
    <s v=" USA"/>
    <x v="3780"/>
    <x v="333"/>
    <s v="Active"/>
    <x v="60"/>
    <x v="0"/>
    <x v="62"/>
  </r>
  <r>
    <x v="9"/>
    <x v="29"/>
    <s v=" Iran"/>
    <x v="3781"/>
    <x v="325"/>
    <s v="Active"/>
    <x v="0"/>
    <x v="1"/>
    <x v="62"/>
  </r>
  <r>
    <x v="6"/>
    <x v="8"/>
    <s v=" Japan"/>
    <x v="3782"/>
    <x v="328"/>
    <s v="Active"/>
    <x v="58"/>
    <x v="0"/>
    <x v="62"/>
  </r>
  <r>
    <x v="1"/>
    <x v="3"/>
    <s v=" USA"/>
    <x v="3783"/>
    <x v="242"/>
    <s v="Active"/>
    <x v="27"/>
    <x v="0"/>
    <x v="62"/>
  </r>
  <r>
    <x v="5"/>
    <x v="12"/>
    <s v=" China"/>
    <x v="3784"/>
    <x v="305"/>
    <s v="Active"/>
    <x v="52"/>
    <x v="0"/>
    <x v="62"/>
  </r>
  <r>
    <x v="1"/>
    <x v="32"/>
    <s v=" USA"/>
    <x v="3785"/>
    <x v="303"/>
    <s v="Active"/>
    <x v="0"/>
    <x v="0"/>
    <x v="62"/>
  </r>
  <r>
    <x v="8"/>
    <x v="15"/>
    <s v=" India"/>
    <x v="3786"/>
    <x v="338"/>
    <s v="Active"/>
    <x v="0"/>
    <x v="0"/>
    <x v="62"/>
  </r>
  <r>
    <x v="2"/>
    <x v="13"/>
    <s v=" French Guiana"/>
    <x v="3787"/>
    <x v="231"/>
    <s v="Active"/>
    <x v="22"/>
    <x v="0"/>
    <x v="62"/>
  </r>
  <r>
    <x v="9"/>
    <x v="29"/>
    <s v=" Iran"/>
    <x v="3787"/>
    <x v="289"/>
    <s v="Active"/>
    <x v="0"/>
    <x v="1"/>
    <x v="62"/>
  </r>
  <r>
    <x v="0"/>
    <x v="0"/>
    <s v=" Kazakhstan"/>
    <x v="3788"/>
    <x v="322"/>
    <s v="Active"/>
    <x v="11"/>
    <x v="0"/>
    <x v="62"/>
  </r>
  <r>
    <x v="1"/>
    <x v="1"/>
    <s v=" USA"/>
    <x v="3789"/>
    <x v="333"/>
    <s v="Active"/>
    <x v="60"/>
    <x v="0"/>
    <x v="62"/>
  </r>
  <r>
    <x v="2"/>
    <x v="13"/>
    <s v=" French Guiana"/>
    <x v="3790"/>
    <x v="336"/>
    <s v="Active"/>
    <x v="0"/>
    <x v="0"/>
    <x v="62"/>
  </r>
  <r>
    <x v="1"/>
    <x v="10"/>
    <s v=" USA"/>
    <x v="3791"/>
    <x v="333"/>
    <s v="Active"/>
    <x v="60"/>
    <x v="0"/>
    <x v="62"/>
  </r>
  <r>
    <x v="1"/>
    <x v="37"/>
    <s v=" USA"/>
    <x v="3791"/>
    <x v="334"/>
    <s v="Active"/>
    <x v="0"/>
    <x v="2"/>
    <x v="62"/>
  </r>
  <r>
    <x v="5"/>
    <x v="16"/>
    <s v=" China"/>
    <x v="3792"/>
    <x v="256"/>
    <s v="Active"/>
    <x v="33"/>
    <x v="0"/>
    <x v="62"/>
  </r>
  <r>
    <x v="0"/>
    <x v="0"/>
    <s v=" Kazakhstan"/>
    <x v="3793"/>
    <x v="272"/>
    <s v="Retired"/>
    <x v="0"/>
    <x v="0"/>
    <x v="62"/>
  </r>
  <r>
    <x v="1"/>
    <x v="1"/>
    <s v=" USA"/>
    <x v="3794"/>
    <x v="271"/>
    <s v="Retired"/>
    <x v="0"/>
    <x v="0"/>
    <x v="62"/>
  </r>
  <r>
    <x v="2"/>
    <x v="13"/>
    <s v=" French Guiana"/>
    <x v="3795"/>
    <x v="286"/>
    <s v="Active"/>
    <x v="45"/>
    <x v="0"/>
    <x v="62"/>
  </r>
  <r>
    <x v="5"/>
    <x v="12"/>
    <s v=" China"/>
    <x v="3796"/>
    <x v="339"/>
    <s v="Active"/>
    <x v="0"/>
    <x v="1"/>
    <x v="62"/>
  </r>
  <r>
    <x v="1"/>
    <x v="36"/>
    <s v=" New Zealand"/>
    <x v="3797"/>
    <x v="329"/>
    <s v="Active"/>
    <x v="56"/>
    <x v="0"/>
    <x v="62"/>
  </r>
  <r>
    <x v="5"/>
    <x v="16"/>
    <s v=" China"/>
    <x v="3798"/>
    <x v="256"/>
    <s v="Active"/>
    <x v="33"/>
    <x v="0"/>
    <x v="62"/>
  </r>
  <r>
    <x v="8"/>
    <x v="15"/>
    <s v=" India"/>
    <x v="3799"/>
    <x v="340"/>
    <s v="Active"/>
    <x v="32"/>
    <x v="0"/>
    <x v="62"/>
  </r>
  <r>
    <x v="0"/>
    <x v="0"/>
    <s v=" Kazakhstan"/>
    <x v="3800"/>
    <x v="241"/>
    <s v="Active"/>
    <x v="26"/>
    <x v="0"/>
    <x v="62"/>
  </r>
  <r>
    <x v="2"/>
    <x v="13"/>
    <s v=" French Guiana"/>
    <x v="3800"/>
    <x v="281"/>
    <s v="Active"/>
    <x v="42"/>
    <x v="0"/>
    <x v="62"/>
  </r>
  <r>
    <x v="1"/>
    <x v="10"/>
    <s v=" USA"/>
    <x v="3801"/>
    <x v="331"/>
    <s v="Active"/>
    <x v="19"/>
    <x v="0"/>
    <x v="62"/>
  </r>
  <r>
    <x v="1"/>
    <x v="4"/>
    <s v=" USA"/>
    <x v="3802"/>
    <x v="315"/>
    <s v="Retired"/>
    <x v="54"/>
    <x v="0"/>
    <x v="62"/>
  </r>
  <r>
    <x v="5"/>
    <x v="16"/>
    <s v=" China"/>
    <x v="3803"/>
    <x v="256"/>
    <s v="Active"/>
    <x v="33"/>
    <x v="0"/>
    <x v="62"/>
  </r>
  <r>
    <x v="5"/>
    <x v="17"/>
    <s v=" China"/>
    <x v="3804"/>
    <x v="212"/>
    <s v="Active"/>
    <x v="16"/>
    <x v="0"/>
    <x v="62"/>
  </r>
  <r>
    <x v="1"/>
    <x v="32"/>
    <s v=" USA"/>
    <x v="3805"/>
    <x v="303"/>
    <s v="Active"/>
    <x v="0"/>
    <x v="0"/>
    <x v="62"/>
  </r>
  <r>
    <x v="1"/>
    <x v="1"/>
    <s v=" USA"/>
    <x v="3806"/>
    <x v="333"/>
    <s v="Active"/>
    <x v="60"/>
    <x v="0"/>
    <x v="62"/>
  </r>
  <r>
    <x v="1"/>
    <x v="36"/>
    <s v=" New Zealand"/>
    <x v="3807"/>
    <x v="329"/>
    <s v="Active"/>
    <x v="56"/>
    <x v="0"/>
    <x v="62"/>
  </r>
  <r>
    <x v="5"/>
    <x v="16"/>
    <s v=" China"/>
    <x v="3808"/>
    <x v="313"/>
    <s v="Active"/>
    <x v="14"/>
    <x v="0"/>
    <x v="62"/>
  </r>
  <r>
    <x v="8"/>
    <x v="15"/>
    <s v=" India"/>
    <x v="3809"/>
    <x v="255"/>
    <s v="Active"/>
    <x v="32"/>
    <x v="0"/>
    <x v="62"/>
  </r>
  <r>
    <x v="5"/>
    <x v="17"/>
    <s v=" China"/>
    <x v="3809"/>
    <x v="251"/>
    <s v="Active"/>
    <x v="16"/>
    <x v="1"/>
    <x v="62"/>
  </r>
  <r>
    <x v="1"/>
    <x v="1"/>
    <s v=" USA"/>
    <x v="3810"/>
    <x v="333"/>
    <s v="Active"/>
    <x v="60"/>
    <x v="0"/>
    <x v="62"/>
  </r>
  <r>
    <x v="0"/>
    <x v="7"/>
    <s v=" Russia"/>
    <x v="3811"/>
    <x v="322"/>
    <s v="Active"/>
    <x v="11"/>
    <x v="0"/>
    <x v="62"/>
  </r>
  <r>
    <x v="0"/>
    <x v="0"/>
    <s v=" Kazakhstan"/>
    <x v="3812"/>
    <x v="308"/>
    <s v="Active"/>
    <x v="46"/>
    <x v="0"/>
    <x v="62"/>
  </r>
  <r>
    <x v="5"/>
    <x v="38"/>
    <s v=" Yellow Sea"/>
    <x v="3813"/>
    <x v="341"/>
    <s v="Active"/>
    <x v="52"/>
    <x v="0"/>
    <x v="62"/>
  </r>
  <r>
    <x v="1"/>
    <x v="3"/>
    <s v=" USA"/>
    <x v="3814"/>
    <x v="333"/>
    <s v="Active"/>
    <x v="60"/>
    <x v="0"/>
    <x v="62"/>
  </r>
  <r>
    <x v="2"/>
    <x v="13"/>
    <s v=" French Guiana"/>
    <x v="3815"/>
    <x v="231"/>
    <s v="Active"/>
    <x v="22"/>
    <x v="0"/>
    <x v="62"/>
  </r>
  <r>
    <x v="5"/>
    <x v="16"/>
    <s v=" China"/>
    <x v="3816"/>
    <x v="256"/>
    <s v="Active"/>
    <x v="33"/>
    <x v="0"/>
    <x v="62"/>
  </r>
  <r>
    <x v="1"/>
    <x v="10"/>
    <s v=" USA"/>
    <x v="3817"/>
    <x v="331"/>
    <s v="Active"/>
    <x v="19"/>
    <x v="0"/>
    <x v="62"/>
  </r>
  <r>
    <x v="1"/>
    <x v="36"/>
    <s v=" New Zealand"/>
    <x v="3818"/>
    <x v="329"/>
    <s v="Active"/>
    <x v="56"/>
    <x v="0"/>
    <x v="62"/>
  </r>
  <r>
    <x v="1"/>
    <x v="37"/>
    <s v=" USA"/>
    <x v="3818"/>
    <x v="334"/>
    <s v="Active"/>
    <x v="0"/>
    <x v="2"/>
    <x v="62"/>
  </r>
  <r>
    <x v="0"/>
    <x v="34"/>
    <s v=" Russia"/>
    <x v="3819"/>
    <x v="322"/>
    <s v="Active"/>
    <x v="11"/>
    <x v="0"/>
    <x v="62"/>
  </r>
  <r>
    <x v="0"/>
    <x v="7"/>
    <s v=" Russia"/>
    <x v="3820"/>
    <x v="296"/>
    <s v="Active"/>
    <x v="0"/>
    <x v="0"/>
    <x v="62"/>
  </r>
  <r>
    <x v="2"/>
    <x v="13"/>
    <s v=" French Guiana"/>
    <x v="3821"/>
    <x v="286"/>
    <s v="Active"/>
    <x v="45"/>
    <x v="1"/>
    <x v="62"/>
  </r>
  <r>
    <x v="0"/>
    <x v="0"/>
    <s v=" Kazakhstan"/>
    <x v="3822"/>
    <x v="291"/>
    <s v="Active"/>
    <x v="46"/>
    <x v="0"/>
    <x v="62"/>
  </r>
  <r>
    <x v="0"/>
    <x v="0"/>
    <s v=" Kazakhstan"/>
    <x v="3823"/>
    <x v="272"/>
    <s v="Retired"/>
    <x v="0"/>
    <x v="0"/>
    <x v="62"/>
  </r>
  <r>
    <x v="8"/>
    <x v="15"/>
    <s v=" India"/>
    <x v="3824"/>
    <x v="301"/>
    <s v="Active"/>
    <x v="49"/>
    <x v="0"/>
    <x v="62"/>
  </r>
  <r>
    <x v="6"/>
    <x v="12"/>
    <s v=" China"/>
    <x v="3825"/>
    <x v="342"/>
    <s v="Active"/>
    <x v="0"/>
    <x v="0"/>
    <x v="62"/>
  </r>
  <r>
    <x v="1"/>
    <x v="1"/>
    <s v=" USA"/>
    <x v="3825"/>
    <x v="333"/>
    <s v="Active"/>
    <x v="60"/>
    <x v="0"/>
    <x v="62"/>
  </r>
  <r>
    <x v="5"/>
    <x v="16"/>
    <s v=" China"/>
    <x v="3826"/>
    <x v="126"/>
    <s v="Active"/>
    <x v="5"/>
    <x v="0"/>
    <x v="62"/>
  </r>
  <r>
    <x v="0"/>
    <x v="7"/>
    <s v=" Russia"/>
    <x v="3827"/>
    <x v="330"/>
    <s v="Active"/>
    <x v="59"/>
    <x v="0"/>
    <x v="62"/>
  </r>
  <r>
    <x v="0"/>
    <x v="0"/>
    <s v=" Kazakhstan"/>
    <x v="3828"/>
    <x v="241"/>
    <s v="Active"/>
    <x v="26"/>
    <x v="0"/>
    <x v="62"/>
  </r>
  <r>
    <x v="0"/>
    <x v="0"/>
    <s v=" Kazakhstan"/>
    <x v="3829"/>
    <x v="308"/>
    <s v="Active"/>
    <x v="46"/>
    <x v="0"/>
    <x v="62"/>
  </r>
  <r>
    <x v="2"/>
    <x v="13"/>
    <s v=" French Guiana"/>
    <x v="3830"/>
    <x v="231"/>
    <s v="Active"/>
    <x v="22"/>
    <x v="0"/>
    <x v="62"/>
  </r>
  <r>
    <x v="1"/>
    <x v="1"/>
    <s v=" USA"/>
    <x v="3830"/>
    <x v="333"/>
    <s v="Active"/>
    <x v="60"/>
    <x v="0"/>
    <x v="62"/>
  </r>
  <r>
    <x v="1"/>
    <x v="1"/>
    <s v=" USA"/>
    <x v="3831"/>
    <x v="248"/>
    <s v="Active"/>
    <x v="29"/>
    <x v="0"/>
    <x v="62"/>
  </r>
  <r>
    <x v="5"/>
    <x v="12"/>
    <s v=" China"/>
    <x v="3832"/>
    <x v="343"/>
    <s v="Active"/>
    <x v="56"/>
    <x v="0"/>
    <x v="62"/>
  </r>
  <r>
    <x v="5"/>
    <x v="16"/>
    <s v=" China"/>
    <x v="3833"/>
    <x v="256"/>
    <s v="Active"/>
    <x v="33"/>
    <x v="0"/>
    <x v="62"/>
  </r>
  <r>
    <x v="1"/>
    <x v="36"/>
    <s v=" New Zealand"/>
    <x v="3833"/>
    <x v="329"/>
    <s v="Active"/>
    <x v="56"/>
    <x v="0"/>
    <x v="62"/>
  </r>
  <r>
    <x v="0"/>
    <x v="0"/>
    <s v=" Kazakhstan"/>
    <x v="3834"/>
    <x v="241"/>
    <s v="Active"/>
    <x v="26"/>
    <x v="0"/>
    <x v="62"/>
  </r>
  <r>
    <x v="1"/>
    <x v="1"/>
    <s v=" USA"/>
    <x v="3834"/>
    <x v="230"/>
    <s v="Retired"/>
    <x v="21"/>
    <x v="0"/>
    <x v="62"/>
  </r>
  <r>
    <x v="9"/>
    <x v="29"/>
    <s v=" Iran"/>
    <x v="3835"/>
    <x v="289"/>
    <s v="Active"/>
    <x v="0"/>
    <x v="3"/>
    <x v="62"/>
  </r>
  <r>
    <x v="0"/>
    <x v="7"/>
    <s v=" Russia"/>
    <x v="3836"/>
    <x v="219"/>
    <s v="Retired"/>
    <x v="17"/>
    <x v="0"/>
    <x v="62"/>
  </r>
  <r>
    <x v="5"/>
    <x v="12"/>
    <s v=" China"/>
    <x v="3836"/>
    <x v="318"/>
    <s v="Active"/>
    <x v="55"/>
    <x v="0"/>
    <x v="62"/>
  </r>
  <r>
    <x v="5"/>
    <x v="17"/>
    <s v=" China"/>
    <x v="3837"/>
    <x v="212"/>
    <s v="Active"/>
    <x v="16"/>
    <x v="0"/>
    <x v="62"/>
  </r>
  <r>
    <x v="5"/>
    <x v="12"/>
    <s v=" China"/>
    <x v="3838"/>
    <x v="305"/>
    <s v="Active"/>
    <x v="52"/>
    <x v="0"/>
    <x v="62"/>
  </r>
  <r>
    <x v="5"/>
    <x v="16"/>
    <s v=" China"/>
    <x v="3839"/>
    <x v="327"/>
    <s v="Active"/>
    <x v="0"/>
    <x v="0"/>
    <x v="62"/>
  </r>
  <r>
    <x v="6"/>
    <x v="14"/>
    <s v=" Japan"/>
    <x v="3840"/>
    <x v="269"/>
    <s v="Retired"/>
    <x v="37"/>
    <x v="0"/>
    <x v="62"/>
  </r>
  <r>
    <x v="5"/>
    <x v="12"/>
    <s v=" China"/>
    <x v="3841"/>
    <x v="175"/>
    <s v="Active"/>
    <x v="10"/>
    <x v="0"/>
    <x v="62"/>
  </r>
  <r>
    <x v="0"/>
    <x v="0"/>
    <s v=" Kazakhstan"/>
    <x v="3841"/>
    <x v="272"/>
    <s v="Retired"/>
    <x v="0"/>
    <x v="0"/>
    <x v="62"/>
  </r>
  <r>
    <x v="0"/>
    <x v="7"/>
    <s v=" Russia"/>
    <x v="3842"/>
    <x v="310"/>
    <s v="Active"/>
    <x v="11"/>
    <x v="0"/>
    <x v="62"/>
  </r>
  <r>
    <x v="5"/>
    <x v="17"/>
    <s v=" China"/>
    <x v="3843"/>
    <x v="251"/>
    <s v="Active"/>
    <x v="16"/>
    <x v="0"/>
    <x v="62"/>
  </r>
  <r>
    <x v="1"/>
    <x v="0"/>
    <s v=" Kazakhstan"/>
    <x v="3844"/>
    <x v="308"/>
    <s v="Active"/>
    <x v="46"/>
    <x v="0"/>
    <x v="62"/>
  </r>
  <r>
    <x v="1"/>
    <x v="1"/>
    <s v=" USA"/>
    <x v="3845"/>
    <x v="186"/>
    <s v="Active"/>
    <x v="9"/>
    <x v="0"/>
    <x v="62"/>
  </r>
  <r>
    <x v="1"/>
    <x v="36"/>
    <s v=" New Zealand"/>
    <x v="3846"/>
    <x v="329"/>
    <s v="Active"/>
    <x v="56"/>
    <x v="0"/>
    <x v="62"/>
  </r>
  <r>
    <x v="5"/>
    <x v="16"/>
    <s v=" China"/>
    <x v="3846"/>
    <x v="256"/>
    <s v="Active"/>
    <x v="33"/>
    <x v="0"/>
    <x v="62"/>
  </r>
  <r>
    <x v="1"/>
    <x v="37"/>
    <s v=" USA"/>
    <x v="3847"/>
    <x v="334"/>
    <s v="Active"/>
    <x v="0"/>
    <x v="1"/>
    <x v="62"/>
  </r>
  <r>
    <x v="1"/>
    <x v="4"/>
    <s v=" USA"/>
    <x v="3848"/>
    <x v="344"/>
    <s v="Active"/>
    <x v="54"/>
    <x v="0"/>
    <x v="62"/>
  </r>
  <r>
    <x v="5"/>
    <x v="17"/>
    <s v=" China"/>
    <x v="3849"/>
    <x v="212"/>
    <s v="Active"/>
    <x v="16"/>
    <x v="0"/>
    <x v="62"/>
  </r>
  <r>
    <x v="5"/>
    <x v="16"/>
    <s v=" China"/>
    <x v="3850"/>
    <x v="256"/>
    <s v="Active"/>
    <x v="33"/>
    <x v="0"/>
    <x v="62"/>
  </r>
  <r>
    <x v="1"/>
    <x v="1"/>
    <s v=" USA"/>
    <x v="3851"/>
    <x v="333"/>
    <s v="Active"/>
    <x v="60"/>
    <x v="0"/>
    <x v="62"/>
  </r>
  <r>
    <x v="5"/>
    <x v="12"/>
    <s v=" China"/>
    <x v="3852"/>
    <x v="318"/>
    <s v="Active"/>
    <x v="55"/>
    <x v="0"/>
    <x v="62"/>
  </r>
  <r>
    <x v="5"/>
    <x v="17"/>
    <s v=" China"/>
    <x v="3852"/>
    <x v="304"/>
    <s v="Active"/>
    <x v="51"/>
    <x v="0"/>
    <x v="62"/>
  </r>
  <r>
    <x v="5"/>
    <x v="12"/>
    <s v=" China"/>
    <x v="3853"/>
    <x v="318"/>
    <s v="Active"/>
    <x v="55"/>
    <x v="0"/>
    <x v="62"/>
  </r>
  <r>
    <x v="5"/>
    <x v="16"/>
    <s v=" China"/>
    <x v="3854"/>
    <x v="327"/>
    <s v="Active"/>
    <x v="0"/>
    <x v="0"/>
    <x v="62"/>
  </r>
  <r>
    <x v="0"/>
    <x v="7"/>
    <s v=" Russia"/>
    <x v="3855"/>
    <x v="296"/>
    <s v="Active"/>
    <x v="0"/>
    <x v="0"/>
    <x v="62"/>
  </r>
  <r>
    <x v="2"/>
    <x v="13"/>
    <s v=" French Guiana"/>
    <x v="3856"/>
    <x v="231"/>
    <s v="Active"/>
    <x v="22"/>
    <x v="0"/>
    <x v="62"/>
  </r>
  <r>
    <x v="8"/>
    <x v="15"/>
    <s v=" India"/>
    <x v="3857"/>
    <x v="266"/>
    <s v="Active"/>
    <x v="36"/>
    <x v="0"/>
    <x v="62"/>
  </r>
  <r>
    <x v="5"/>
    <x v="17"/>
    <s v=" China"/>
    <x v="3857"/>
    <x v="251"/>
    <s v="Active"/>
    <x v="16"/>
    <x v="0"/>
    <x v="62"/>
  </r>
  <r>
    <x v="1"/>
    <x v="1"/>
    <s v=" USA"/>
    <x v="3858"/>
    <x v="333"/>
    <s v="Active"/>
    <x v="60"/>
    <x v="0"/>
    <x v="62"/>
  </r>
  <r>
    <x v="1"/>
    <x v="36"/>
    <s v=" New Zealand"/>
    <x v="3859"/>
    <x v="329"/>
    <s v="Active"/>
    <x v="56"/>
    <x v="0"/>
    <x v="62"/>
  </r>
  <r>
    <x v="0"/>
    <x v="0"/>
    <s v=" Kazakhstan"/>
    <x v="3859"/>
    <x v="241"/>
    <s v="Active"/>
    <x v="26"/>
    <x v="0"/>
    <x v="62"/>
  </r>
  <r>
    <x v="5"/>
    <x v="17"/>
    <s v=" China"/>
    <x v="3860"/>
    <x v="318"/>
    <s v="Active"/>
    <x v="55"/>
    <x v="0"/>
    <x v="62"/>
  </r>
  <r>
    <x v="5"/>
    <x v="12"/>
    <s v=" China"/>
    <x v="3860"/>
    <x v="318"/>
    <s v="Active"/>
    <x v="55"/>
    <x v="0"/>
    <x v="62"/>
  </r>
  <r>
    <x v="0"/>
    <x v="7"/>
    <s v=" Russia"/>
    <x v="3861"/>
    <x v="310"/>
    <s v="Active"/>
    <x v="11"/>
    <x v="0"/>
    <x v="62"/>
  </r>
  <r>
    <x v="8"/>
    <x v="15"/>
    <s v=" India"/>
    <x v="3861"/>
    <x v="340"/>
    <s v="Active"/>
    <x v="32"/>
    <x v="0"/>
    <x v="62"/>
  </r>
  <r>
    <x v="1"/>
    <x v="32"/>
    <s v=" USA"/>
    <x v="3861"/>
    <x v="303"/>
    <s v="Active"/>
    <x v="0"/>
    <x v="0"/>
    <x v="62"/>
  </r>
  <r>
    <x v="5"/>
    <x v="16"/>
    <s v=" China"/>
    <x v="3862"/>
    <x v="327"/>
    <s v="Active"/>
    <x v="0"/>
    <x v="0"/>
    <x v="62"/>
  </r>
  <r>
    <x v="1"/>
    <x v="1"/>
    <s v=" USA"/>
    <x v="3863"/>
    <x v="333"/>
    <s v="Active"/>
    <x v="60"/>
    <x v="0"/>
    <x v="62"/>
  </r>
  <r>
    <x v="2"/>
    <x v="13"/>
    <s v=" French Guiana"/>
    <x v="3864"/>
    <x v="298"/>
    <s v="Active"/>
    <x v="42"/>
    <x v="0"/>
    <x v="62"/>
  </r>
  <r>
    <x v="5"/>
    <x v="17"/>
    <s v=" China"/>
    <x v="3865"/>
    <x v="212"/>
    <s v="Active"/>
    <x v="16"/>
    <x v="0"/>
    <x v="62"/>
  </r>
  <r>
    <x v="1"/>
    <x v="1"/>
    <s v=" USA"/>
    <x v="3865"/>
    <x v="345"/>
    <s v="Active"/>
    <x v="0"/>
    <x v="0"/>
    <x v="62"/>
  </r>
  <r>
    <x v="0"/>
    <x v="0"/>
    <s v=" Kazakhstan"/>
    <x v="3866"/>
    <x v="291"/>
    <s v="Active"/>
    <x v="46"/>
    <x v="0"/>
    <x v="62"/>
  </r>
  <r>
    <x v="0"/>
    <x v="7"/>
    <s v=" Russia"/>
    <x v="3867"/>
    <x v="219"/>
    <s v="Retired"/>
    <x v="17"/>
    <x v="0"/>
    <x v="62"/>
  </r>
  <r>
    <x v="5"/>
    <x v="35"/>
    <s v=" China"/>
    <x v="3868"/>
    <x v="323"/>
    <s v="Active"/>
    <x v="0"/>
    <x v="0"/>
    <x v="62"/>
  </r>
  <r>
    <x v="1"/>
    <x v="1"/>
    <s v=" USA"/>
    <x v="3869"/>
    <x v="333"/>
    <s v="Active"/>
    <x v="60"/>
    <x v="0"/>
    <x v="63"/>
  </r>
  <r>
    <x v="5"/>
    <x v="16"/>
    <s v=" China"/>
    <x v="3869"/>
    <x v="256"/>
    <s v="Active"/>
    <x v="33"/>
    <x v="0"/>
    <x v="63"/>
  </r>
  <r>
    <x v="5"/>
    <x v="17"/>
    <s v=" China"/>
    <x v="3870"/>
    <x v="175"/>
    <s v="Active"/>
    <x v="10"/>
    <x v="0"/>
    <x v="63"/>
  </r>
  <r>
    <x v="5"/>
    <x v="12"/>
    <s v=" China"/>
    <x v="3871"/>
    <x v="318"/>
    <s v="Active"/>
    <x v="55"/>
    <x v="0"/>
    <x v="63"/>
  </r>
  <r>
    <x v="2"/>
    <x v="13"/>
    <s v=" French Guiana"/>
    <x v="3871"/>
    <x v="231"/>
    <s v="Active"/>
    <x v="22"/>
    <x v="0"/>
    <x v="63"/>
  </r>
  <r>
    <x v="1"/>
    <x v="10"/>
    <s v=" USA"/>
    <x v="3872"/>
    <x v="333"/>
    <s v="Active"/>
    <x v="60"/>
    <x v="0"/>
    <x v="63"/>
  </r>
  <r>
    <x v="1"/>
    <x v="1"/>
    <s v=" USA"/>
    <x v="3873"/>
    <x v="333"/>
    <s v="Active"/>
    <x v="60"/>
    <x v="0"/>
    <x v="63"/>
  </r>
  <r>
    <x v="1"/>
    <x v="36"/>
    <s v=" New Zealand"/>
    <x v="3874"/>
    <x v="329"/>
    <s v="Active"/>
    <x v="56"/>
    <x v="0"/>
    <x v="63"/>
  </r>
  <r>
    <x v="2"/>
    <x v="0"/>
    <s v=" Kazakhstan"/>
    <x v="3875"/>
    <x v="310"/>
    <s v="Active"/>
    <x v="11"/>
    <x v="0"/>
    <x v="63"/>
  </r>
  <r>
    <x v="6"/>
    <x v="14"/>
    <s v=" Japan"/>
    <x v="3876"/>
    <x v="224"/>
    <s v="Active"/>
    <x v="19"/>
    <x v="0"/>
    <x v="63"/>
  </r>
  <r>
    <x v="9"/>
    <x v="29"/>
    <s v=" Iran"/>
    <x v="3876"/>
    <x v="325"/>
    <s v="Active"/>
    <x v="0"/>
    <x v="1"/>
    <x v="63"/>
  </r>
  <r>
    <x v="1"/>
    <x v="1"/>
    <s v=" USA"/>
    <x v="3877"/>
    <x v="250"/>
    <s v="Retired"/>
    <x v="31"/>
    <x v="0"/>
    <x v="63"/>
  </r>
  <r>
    <x v="1"/>
    <x v="4"/>
    <s v=" USA"/>
    <x v="3878"/>
    <x v="344"/>
    <s v="Active"/>
    <x v="54"/>
    <x v="0"/>
    <x v="63"/>
  </r>
  <r>
    <x v="1"/>
    <x v="1"/>
    <s v=" USA"/>
    <x v="3879"/>
    <x v="333"/>
    <s v="Active"/>
    <x v="60"/>
    <x v="0"/>
    <x v="63"/>
  </r>
  <r>
    <x v="2"/>
    <x v="13"/>
    <s v=" French Guiana"/>
    <x v="3880"/>
    <x v="231"/>
    <s v="Active"/>
    <x v="22"/>
    <x v="0"/>
    <x v="63"/>
  </r>
  <r>
    <x v="5"/>
    <x v="16"/>
    <s v=" China"/>
    <x v="3881"/>
    <x v="175"/>
    <s v="Active"/>
    <x v="10"/>
    <x v="0"/>
    <x v="63"/>
  </r>
  <r>
    <x v="0"/>
    <x v="7"/>
    <s v=" Russia"/>
    <x v="3882"/>
    <x v="330"/>
    <s v="Active"/>
    <x v="59"/>
    <x v="0"/>
    <x v="63"/>
  </r>
  <r>
    <x v="1"/>
    <x v="1"/>
    <s v=" USA"/>
    <x v="3883"/>
    <x v="333"/>
    <s v="Active"/>
    <x v="60"/>
    <x v="0"/>
    <x v="63"/>
  </r>
  <r>
    <x v="5"/>
    <x v="16"/>
    <s v=" China"/>
    <x v="3884"/>
    <x v="256"/>
    <s v="Active"/>
    <x v="33"/>
    <x v="0"/>
    <x v="63"/>
  </r>
  <r>
    <x v="5"/>
    <x v="35"/>
    <s v=" China"/>
    <x v="3885"/>
    <x v="346"/>
    <s v="Active"/>
    <x v="0"/>
    <x v="1"/>
    <x v="63"/>
  </r>
  <r>
    <x v="0"/>
    <x v="7"/>
    <s v=" Russia"/>
    <x v="3885"/>
    <x v="322"/>
    <s v="Active"/>
    <x v="11"/>
    <x v="0"/>
    <x v="63"/>
  </r>
  <r>
    <x v="1"/>
    <x v="10"/>
    <s v=" USA"/>
    <x v="3886"/>
    <x v="333"/>
    <s v="Active"/>
    <x v="60"/>
    <x v="0"/>
    <x v="63"/>
  </r>
  <r>
    <x v="2"/>
    <x v="0"/>
    <s v=" Kazakhstan"/>
    <x v="3887"/>
    <x v="310"/>
    <s v="Active"/>
    <x v="11"/>
    <x v="0"/>
    <x v="63"/>
  </r>
  <r>
    <x v="5"/>
    <x v="16"/>
    <s v=" China"/>
    <x v="3888"/>
    <x v="126"/>
    <s v="Active"/>
    <x v="5"/>
    <x v="0"/>
    <x v="63"/>
  </r>
  <r>
    <x v="1"/>
    <x v="1"/>
    <s v=" USA"/>
    <x v="3889"/>
    <x v="248"/>
    <s v="Active"/>
    <x v="29"/>
    <x v="0"/>
    <x v="63"/>
  </r>
  <r>
    <x v="0"/>
    <x v="0"/>
    <s v=" Kazakhstan"/>
    <x v="3890"/>
    <x v="241"/>
    <s v="Active"/>
    <x v="26"/>
    <x v="0"/>
    <x v="63"/>
  </r>
  <r>
    <x v="5"/>
    <x v="16"/>
    <s v=" China"/>
    <x v="3890"/>
    <x v="256"/>
    <s v="Active"/>
    <x v="33"/>
    <x v="1"/>
    <x v="63"/>
  </r>
  <r>
    <x v="13"/>
    <x v="39"/>
    <s v=" Iran"/>
    <x v="3891"/>
    <x v="347"/>
    <s v="Active"/>
    <x v="0"/>
    <x v="0"/>
    <x v="63"/>
  </r>
  <r>
    <x v="1"/>
    <x v="10"/>
    <s v=" USA"/>
    <x v="3891"/>
    <x v="333"/>
    <s v="Active"/>
    <x v="60"/>
    <x v="0"/>
    <x v="63"/>
  </r>
  <r>
    <x v="0"/>
    <x v="0"/>
    <s v=" Kazakhstan"/>
    <x v="3892"/>
    <x v="241"/>
    <s v="Active"/>
    <x v="26"/>
    <x v="0"/>
    <x v="63"/>
  </r>
  <r>
    <x v="5"/>
    <x v="35"/>
    <s v=" China"/>
    <x v="3893"/>
    <x v="348"/>
    <s v="Active"/>
    <x v="0"/>
    <x v="0"/>
    <x v="63"/>
  </r>
  <r>
    <x v="5"/>
    <x v="12"/>
    <s v=" China"/>
    <x v="3894"/>
    <x v="318"/>
    <s v="Active"/>
    <x v="55"/>
    <x v="0"/>
    <x v="63"/>
  </r>
  <r>
    <x v="1"/>
    <x v="1"/>
    <s v=" USA"/>
    <x v="3895"/>
    <x v="274"/>
    <s v="Retired"/>
    <x v="38"/>
    <x v="0"/>
    <x v="63"/>
  </r>
  <r>
    <x v="6"/>
    <x v="14"/>
    <s v=" Japan"/>
    <x v="3896"/>
    <x v="269"/>
    <s v="Retired"/>
    <x v="37"/>
    <x v="0"/>
    <x v="63"/>
  </r>
  <r>
    <x v="0"/>
    <x v="7"/>
    <s v=" Russia"/>
    <x v="3897"/>
    <x v="322"/>
    <s v="Active"/>
    <x v="11"/>
    <x v="0"/>
    <x v="63"/>
  </r>
  <r>
    <x v="1"/>
    <x v="40"/>
    <s v=" USA"/>
    <x v="3898"/>
    <x v="349"/>
    <s v="Active"/>
    <x v="61"/>
    <x v="1"/>
    <x v="63"/>
  </r>
  <r>
    <x v="5"/>
    <x v="16"/>
    <s v=" China"/>
    <x v="3899"/>
    <x v="305"/>
    <s v="Active"/>
    <x v="52"/>
    <x v="0"/>
    <x v="63"/>
  </r>
  <r>
    <x v="1"/>
    <x v="10"/>
    <s v=" USA"/>
    <x v="3900"/>
    <x v="333"/>
    <s v="Active"/>
    <x v="60"/>
    <x v="0"/>
    <x v="63"/>
  </r>
  <r>
    <x v="5"/>
    <x v="12"/>
    <s v=" China"/>
    <x v="3901"/>
    <x v="175"/>
    <s v="Active"/>
    <x v="10"/>
    <x v="0"/>
    <x v="63"/>
  </r>
  <r>
    <x v="1"/>
    <x v="1"/>
    <s v=" USA"/>
    <x v="3902"/>
    <x v="333"/>
    <s v="Active"/>
    <x v="60"/>
    <x v="0"/>
    <x v="63"/>
  </r>
  <r>
    <x v="5"/>
    <x v="17"/>
    <s v=" China"/>
    <x v="3903"/>
    <x v="126"/>
    <s v="Active"/>
    <x v="5"/>
    <x v="0"/>
    <x v="63"/>
  </r>
  <r>
    <x v="1"/>
    <x v="36"/>
    <s v=" New Zealand"/>
    <x v="3904"/>
    <x v="329"/>
    <s v="Active"/>
    <x v="56"/>
    <x v="0"/>
    <x v="63"/>
  </r>
  <r>
    <x v="1"/>
    <x v="1"/>
    <s v=" USA"/>
    <x v="3904"/>
    <x v="333"/>
    <s v="Active"/>
    <x v="60"/>
    <x v="0"/>
    <x v="63"/>
  </r>
  <r>
    <x v="5"/>
    <x v="12"/>
    <s v=" China"/>
    <x v="3905"/>
    <x v="175"/>
    <s v="Active"/>
    <x v="10"/>
    <x v="0"/>
    <x v="63"/>
  </r>
  <r>
    <x v="5"/>
    <x v="16"/>
    <s v=" China"/>
    <x v="3906"/>
    <x v="256"/>
    <s v="Active"/>
    <x v="33"/>
    <x v="0"/>
    <x v="63"/>
  </r>
  <r>
    <x v="1"/>
    <x v="1"/>
    <s v=" USA"/>
    <x v="3907"/>
    <x v="333"/>
    <s v="Active"/>
    <x v="60"/>
    <x v="0"/>
    <x v="63"/>
  </r>
  <r>
    <x v="5"/>
    <x v="17"/>
    <s v=" China"/>
    <x v="3908"/>
    <x v="212"/>
    <s v="Active"/>
    <x v="16"/>
    <x v="0"/>
    <x v="63"/>
  </r>
  <r>
    <x v="1"/>
    <x v="36"/>
    <s v=" New Zealand"/>
    <x v="3909"/>
    <x v="329"/>
    <s v="Active"/>
    <x v="56"/>
    <x v="1"/>
    <x v="63"/>
  </r>
  <r>
    <x v="5"/>
    <x v="12"/>
    <s v=" China"/>
    <x v="3909"/>
    <x v="175"/>
    <s v="Active"/>
    <x v="10"/>
    <x v="0"/>
    <x v="63"/>
  </r>
  <r>
    <x v="9"/>
    <x v="18"/>
    <s v=" Israel"/>
    <x v="3910"/>
    <x v="257"/>
    <s v="Active"/>
    <x v="0"/>
    <x v="0"/>
    <x v="63"/>
  </r>
  <r>
    <x v="5"/>
    <x v="16"/>
    <s v=" China"/>
    <x v="3911"/>
    <x v="256"/>
    <s v="Active"/>
    <x v="33"/>
    <x v="0"/>
    <x v="63"/>
  </r>
  <r>
    <x v="5"/>
    <x v="12"/>
    <s v=" China"/>
    <x v="3912"/>
    <x v="350"/>
    <s v="Active"/>
    <x v="62"/>
    <x v="1"/>
    <x v="63"/>
  </r>
  <r>
    <x v="1"/>
    <x v="4"/>
    <s v=" USA"/>
    <x v="3913"/>
    <x v="277"/>
    <s v="Active"/>
    <x v="41"/>
    <x v="0"/>
    <x v="63"/>
  </r>
  <r>
    <x v="6"/>
    <x v="14"/>
    <s v=" Japan"/>
    <x v="3914"/>
    <x v="224"/>
    <s v="Active"/>
    <x v="19"/>
    <x v="0"/>
    <x v="63"/>
  </r>
  <r>
    <x v="1"/>
    <x v="1"/>
    <s v=" USA"/>
    <x v="3915"/>
    <x v="333"/>
    <s v="Active"/>
    <x v="60"/>
    <x v="0"/>
    <x v="63"/>
  </r>
  <r>
    <x v="5"/>
    <x v="35"/>
    <s v=" China"/>
    <x v="3916"/>
    <x v="323"/>
    <s v="Active"/>
    <x v="0"/>
    <x v="0"/>
    <x v="63"/>
  </r>
  <r>
    <x v="0"/>
    <x v="0"/>
    <s v=" Kazakhstan"/>
    <x v="3916"/>
    <x v="241"/>
    <s v="Active"/>
    <x v="26"/>
    <x v="0"/>
    <x v="63"/>
  </r>
  <r>
    <x v="5"/>
    <x v="17"/>
    <s v=" China"/>
    <x v="3917"/>
    <x v="212"/>
    <s v="Active"/>
    <x v="16"/>
    <x v="0"/>
    <x v="63"/>
  </r>
  <r>
    <x v="1"/>
    <x v="1"/>
    <s v=" USA"/>
    <x v="3918"/>
    <x v="283"/>
    <s v="Active"/>
    <x v="43"/>
    <x v="0"/>
    <x v="63"/>
  </r>
  <r>
    <x v="0"/>
    <x v="0"/>
    <s v=" Kazakhstan"/>
    <x v="3918"/>
    <x v="308"/>
    <s v="Active"/>
    <x v="46"/>
    <x v="0"/>
    <x v="63"/>
  </r>
  <r>
    <x v="1"/>
    <x v="41"/>
    <s v=" USA"/>
    <x v="3919"/>
    <x v="351"/>
    <s v="Active"/>
    <x v="0"/>
    <x v="0"/>
    <x v="63"/>
  </r>
  <r>
    <x v="5"/>
    <x v="12"/>
    <s v=" China"/>
    <x v="3920"/>
    <x v="175"/>
    <s v="Active"/>
    <x v="10"/>
    <x v="0"/>
    <x v="63"/>
  </r>
  <r>
    <x v="1"/>
    <x v="10"/>
    <s v=" USA"/>
    <x v="3921"/>
    <x v="333"/>
    <s v="Active"/>
    <x v="60"/>
    <x v="0"/>
    <x v="63"/>
  </r>
  <r>
    <x v="2"/>
    <x v="13"/>
    <s v=" French Guiana"/>
    <x v="3922"/>
    <x v="231"/>
    <s v="Active"/>
    <x v="22"/>
    <x v="0"/>
    <x v="63"/>
  </r>
  <r>
    <x v="1"/>
    <x v="1"/>
    <s v=" USA"/>
    <x v="3923"/>
    <x v="333"/>
    <s v="Active"/>
    <x v="60"/>
    <x v="0"/>
    <x v="63"/>
  </r>
  <r>
    <x v="5"/>
    <x v="12"/>
    <s v=" China"/>
    <x v="3924"/>
    <x v="175"/>
    <s v="Active"/>
    <x v="10"/>
    <x v="0"/>
    <x v="63"/>
  </r>
  <r>
    <x v="1"/>
    <x v="1"/>
    <s v=" USA"/>
    <x v="3925"/>
    <x v="333"/>
    <s v="Active"/>
    <x v="60"/>
    <x v="0"/>
    <x v="63"/>
  </r>
  <r>
    <x v="1"/>
    <x v="36"/>
    <s v=" New Zealand"/>
    <x v="3926"/>
    <x v="352"/>
    <s v="Active"/>
    <x v="0"/>
    <x v="0"/>
    <x v="63"/>
  </r>
  <r>
    <x v="2"/>
    <x v="13"/>
    <s v=" French Guiana"/>
    <x v="3927"/>
    <x v="286"/>
    <s v="Active"/>
    <x v="45"/>
    <x v="0"/>
    <x v="63"/>
  </r>
  <r>
    <x v="1"/>
    <x v="10"/>
    <s v=" USA"/>
    <x v="3927"/>
    <x v="333"/>
    <s v="Active"/>
    <x v="60"/>
    <x v="0"/>
    <x v="63"/>
  </r>
  <r>
    <x v="5"/>
    <x v="12"/>
    <s v=" China"/>
    <x v="3928"/>
    <x v="280"/>
    <s v="Active"/>
    <x v="0"/>
    <x v="0"/>
    <x v="63"/>
  </r>
  <r>
    <x v="5"/>
    <x v="17"/>
    <s v=" China"/>
    <x v="3929"/>
    <x v="212"/>
    <s v="Active"/>
    <x v="16"/>
    <x v="0"/>
    <x v="63"/>
  </r>
  <r>
    <x v="1"/>
    <x v="27"/>
    <s v=" USA"/>
    <x v="3930"/>
    <x v="353"/>
    <s v="Active"/>
    <x v="63"/>
    <x v="1"/>
    <x v="63"/>
  </r>
  <r>
    <x v="5"/>
    <x v="12"/>
    <s v=" China"/>
    <x v="3930"/>
    <x v="318"/>
    <s v="Active"/>
    <x v="55"/>
    <x v="1"/>
    <x v="63"/>
  </r>
  <r>
    <x v="5"/>
    <x v="42"/>
    <s v=" Yellow Sea"/>
    <x v="3931"/>
    <x v="341"/>
    <s v="Active"/>
    <x v="52"/>
    <x v="0"/>
    <x v="63"/>
  </r>
  <r>
    <x v="5"/>
    <x v="12"/>
    <s v=" China"/>
    <x v="3932"/>
    <x v="212"/>
    <s v="Active"/>
    <x v="16"/>
    <x v="0"/>
    <x v="63"/>
  </r>
  <r>
    <x v="5"/>
    <x v="17"/>
    <s v=" China"/>
    <x v="3933"/>
    <x v="212"/>
    <s v="Active"/>
    <x v="16"/>
    <x v="0"/>
    <x v="63"/>
  </r>
  <r>
    <x v="0"/>
    <x v="7"/>
    <s v=" Russia"/>
    <x v="3934"/>
    <x v="310"/>
    <s v="Active"/>
    <x v="11"/>
    <x v="0"/>
    <x v="63"/>
  </r>
  <r>
    <x v="1"/>
    <x v="4"/>
    <s v=" USA"/>
    <x v="3935"/>
    <x v="344"/>
    <s v="Active"/>
    <x v="54"/>
    <x v="0"/>
    <x v="63"/>
  </r>
  <r>
    <x v="1"/>
    <x v="10"/>
    <s v=" USA"/>
    <x v="3936"/>
    <x v="333"/>
    <s v="Active"/>
    <x v="60"/>
    <x v="0"/>
    <x v="63"/>
  </r>
  <r>
    <x v="5"/>
    <x v="16"/>
    <s v=" China"/>
    <x v="3937"/>
    <x v="256"/>
    <s v="Active"/>
    <x v="33"/>
    <x v="0"/>
    <x v="63"/>
  </r>
  <r>
    <x v="1"/>
    <x v="43"/>
    <s v=" USA"/>
    <x v="3938"/>
    <x v="303"/>
    <s v="Active"/>
    <x v="0"/>
    <x v="0"/>
    <x v="63"/>
  </r>
  <r>
    <x v="0"/>
    <x v="0"/>
    <s v=" Kazakhstan"/>
    <x v="3939"/>
    <x v="241"/>
    <s v="Active"/>
    <x v="26"/>
    <x v="0"/>
    <x v="63"/>
  </r>
  <r>
    <x v="1"/>
    <x v="10"/>
    <s v=" USA"/>
    <x v="3940"/>
    <x v="333"/>
    <s v="Active"/>
    <x v="60"/>
    <x v="0"/>
    <x v="63"/>
  </r>
  <r>
    <x v="1"/>
    <x v="1"/>
    <s v=" USA"/>
    <x v="3941"/>
    <x v="333"/>
    <s v="Active"/>
    <x v="60"/>
    <x v="0"/>
    <x v="63"/>
  </r>
  <r>
    <x v="0"/>
    <x v="7"/>
    <s v=" Russia"/>
    <x v="3942"/>
    <x v="322"/>
    <s v="Active"/>
    <x v="11"/>
    <x v="0"/>
    <x v="63"/>
  </r>
  <r>
    <x v="5"/>
    <x v="16"/>
    <s v=" China"/>
    <x v="3943"/>
    <x v="126"/>
    <s v="Active"/>
    <x v="5"/>
    <x v="0"/>
    <x v="63"/>
  </r>
  <r>
    <x v="1"/>
    <x v="36"/>
    <s v=" New Zealand"/>
    <x v="3944"/>
    <x v="329"/>
    <s v="Active"/>
    <x v="56"/>
    <x v="0"/>
    <x v="63"/>
  </r>
  <r>
    <x v="1"/>
    <x v="1"/>
    <s v=" USA"/>
    <x v="3945"/>
    <x v="333"/>
    <s v="Active"/>
    <x v="60"/>
    <x v="0"/>
    <x v="63"/>
  </r>
  <r>
    <x v="5"/>
    <x v="17"/>
    <s v=" China"/>
    <x v="3946"/>
    <x v="304"/>
    <s v="Active"/>
    <x v="51"/>
    <x v="0"/>
    <x v="63"/>
  </r>
  <r>
    <x v="5"/>
    <x v="12"/>
    <s v=" China"/>
    <x v="3947"/>
    <x v="354"/>
    <s v="Active"/>
    <x v="64"/>
    <x v="0"/>
    <x v="63"/>
  </r>
  <r>
    <x v="8"/>
    <x v="15"/>
    <s v=" India"/>
    <x v="3947"/>
    <x v="338"/>
    <s v="Active"/>
    <x v="0"/>
    <x v="0"/>
    <x v="63"/>
  </r>
  <r>
    <x v="5"/>
    <x v="16"/>
    <s v=" China"/>
    <x v="3948"/>
    <x v="256"/>
    <s v="Active"/>
    <x v="33"/>
    <x v="0"/>
    <x v="63"/>
  </r>
  <r>
    <x v="1"/>
    <x v="1"/>
    <s v=" USA"/>
    <x v="3949"/>
    <x v="276"/>
    <s v="Active"/>
    <x v="40"/>
    <x v="0"/>
    <x v="63"/>
  </r>
  <r>
    <x v="1"/>
    <x v="10"/>
    <s v=" USA"/>
    <x v="3950"/>
    <x v="333"/>
    <s v="Active"/>
    <x v="60"/>
    <x v="0"/>
    <x v="63"/>
  </r>
  <r>
    <x v="2"/>
    <x v="13"/>
    <s v=" French Guiana"/>
    <x v="3951"/>
    <x v="286"/>
    <s v="Active"/>
    <x v="45"/>
    <x v="1"/>
    <x v="63"/>
  </r>
  <r>
    <x v="1"/>
    <x v="36"/>
    <s v=" New Zealand"/>
    <x v="3952"/>
    <x v="329"/>
    <s v="Active"/>
    <x v="56"/>
    <x v="0"/>
    <x v="63"/>
  </r>
  <r>
    <x v="1"/>
    <x v="3"/>
    <s v=" USA"/>
    <x v="3953"/>
    <x v="333"/>
    <s v="Active"/>
    <x v="60"/>
    <x v="0"/>
    <x v="63"/>
  </r>
  <r>
    <x v="5"/>
    <x v="35"/>
    <s v=" China"/>
    <x v="3954"/>
    <x v="323"/>
    <s v="Active"/>
    <x v="0"/>
    <x v="0"/>
    <x v="63"/>
  </r>
  <r>
    <x v="1"/>
    <x v="1"/>
    <s v=" USA"/>
    <x v="3955"/>
    <x v="333"/>
    <s v="Active"/>
    <x v="60"/>
    <x v="0"/>
    <x v="63"/>
  </r>
  <r>
    <x v="6"/>
    <x v="14"/>
    <s v=" Japan"/>
    <x v="3956"/>
    <x v="224"/>
    <s v="Active"/>
    <x v="19"/>
    <x v="0"/>
    <x v="63"/>
  </r>
  <r>
    <x v="2"/>
    <x v="13"/>
    <s v=" French Guiana"/>
    <x v="3957"/>
    <x v="298"/>
    <s v="Active"/>
    <x v="42"/>
    <x v="0"/>
    <x v="63"/>
  </r>
  <r>
    <x v="0"/>
    <x v="7"/>
    <s v=" Russia"/>
    <x v="3958"/>
    <x v="322"/>
    <s v="Active"/>
    <x v="11"/>
    <x v="0"/>
    <x v="63"/>
  </r>
  <r>
    <x v="5"/>
    <x v="16"/>
    <s v=" China"/>
    <x v="3959"/>
    <x v="256"/>
    <s v="Active"/>
    <x v="33"/>
    <x v="0"/>
    <x v="63"/>
  </r>
  <r>
    <x v="1"/>
    <x v="10"/>
    <s v=" USA"/>
    <x v="3959"/>
    <x v="333"/>
    <s v="Active"/>
    <x v="60"/>
    <x v="0"/>
    <x v="63"/>
  </r>
  <r>
    <x v="5"/>
    <x v="16"/>
    <s v=" China"/>
    <x v="3960"/>
    <x v="305"/>
    <s v="Active"/>
    <x v="52"/>
    <x v="0"/>
    <x v="63"/>
  </r>
  <r>
    <x v="1"/>
    <x v="44"/>
    <s v=" USA"/>
    <x v="3960"/>
    <x v="351"/>
    <s v="Active"/>
    <x v="0"/>
    <x v="2"/>
    <x v="63"/>
  </r>
  <r>
    <x v="1"/>
    <x v="1"/>
    <s v=" USA"/>
    <x v="3961"/>
    <x v="242"/>
    <s v="Active"/>
    <x v="27"/>
    <x v="0"/>
    <x v="63"/>
  </r>
  <r>
    <x v="1"/>
    <x v="37"/>
    <s v=" USA"/>
    <x v="3962"/>
    <x v="355"/>
    <s v="Active"/>
    <x v="0"/>
    <x v="2"/>
    <x v="63"/>
  </r>
  <r>
    <x v="1"/>
    <x v="1"/>
    <s v=" USA"/>
    <x v="3963"/>
    <x v="333"/>
    <s v="Active"/>
    <x v="60"/>
    <x v="0"/>
    <x v="63"/>
  </r>
  <r>
    <x v="0"/>
    <x v="7"/>
    <s v=" Russia"/>
    <x v="3964"/>
    <x v="302"/>
    <s v="Active"/>
    <x v="50"/>
    <x v="0"/>
    <x v="63"/>
  </r>
  <r>
    <x v="1"/>
    <x v="36"/>
    <s v=" New Zealand"/>
    <x v="3965"/>
    <x v="329"/>
    <s v="Active"/>
    <x v="56"/>
    <x v="0"/>
    <x v="63"/>
  </r>
  <r>
    <x v="1"/>
    <x v="27"/>
    <s v=" USA"/>
    <x v="3965"/>
    <x v="353"/>
    <s v="Active"/>
    <x v="63"/>
    <x v="1"/>
    <x v="63"/>
  </r>
  <r>
    <x v="8"/>
    <x v="15"/>
    <s v=" India"/>
    <x v="3966"/>
    <x v="266"/>
    <s v="Active"/>
    <x v="36"/>
    <x v="0"/>
    <x v="63"/>
  </r>
  <r>
    <x v="0"/>
    <x v="34"/>
    <s v=" Russia"/>
    <x v="3967"/>
    <x v="310"/>
    <s v="Active"/>
    <x v="11"/>
    <x v="0"/>
    <x v="63"/>
  </r>
  <r>
    <x v="1"/>
    <x v="10"/>
    <s v=" USA"/>
    <x v="3968"/>
    <x v="333"/>
    <s v="Active"/>
    <x v="60"/>
    <x v="0"/>
    <x v="63"/>
  </r>
  <r>
    <x v="5"/>
    <x v="35"/>
    <s v=" China"/>
    <x v="3969"/>
    <x v="356"/>
    <s v="Active"/>
    <x v="65"/>
    <x v="0"/>
    <x v="63"/>
  </r>
  <r>
    <x v="5"/>
    <x v="12"/>
    <s v=" China"/>
    <x v="3970"/>
    <x v="251"/>
    <s v="Active"/>
    <x v="16"/>
    <x v="0"/>
    <x v="63"/>
  </r>
  <r>
    <x v="2"/>
    <x v="13"/>
    <s v=" French Guiana"/>
    <x v="3971"/>
    <x v="298"/>
    <s v="Active"/>
    <x v="42"/>
    <x v="0"/>
    <x v="63"/>
  </r>
  <r>
    <x v="1"/>
    <x v="1"/>
    <s v=" USA"/>
    <x v="3972"/>
    <x v="333"/>
    <s v="Active"/>
    <x v="60"/>
    <x v="0"/>
    <x v="64"/>
  </r>
  <r>
    <x v="1"/>
    <x v="43"/>
    <s v=" USA"/>
    <x v="3973"/>
    <x v="303"/>
    <s v="Active"/>
    <x v="0"/>
    <x v="0"/>
    <x v="64"/>
  </r>
  <r>
    <x v="1"/>
    <x v="40"/>
    <s v=" USA"/>
    <x v="3974"/>
    <x v="349"/>
    <s v="Active"/>
    <x v="61"/>
    <x v="0"/>
    <x v="64"/>
  </r>
  <r>
    <x v="5"/>
    <x v="16"/>
    <s v=" China"/>
    <x v="3975"/>
    <x v="256"/>
    <s v="Active"/>
    <x v="33"/>
    <x v="0"/>
    <x v="64"/>
  </r>
  <r>
    <x v="1"/>
    <x v="36"/>
    <s v=" New Zealand"/>
    <x v="3976"/>
    <x v="329"/>
    <s v="Active"/>
    <x v="56"/>
    <x v="0"/>
    <x v="64"/>
  </r>
  <r>
    <x v="1"/>
    <x v="10"/>
    <s v=" USA"/>
    <x v="3976"/>
    <x v="333"/>
    <s v="Active"/>
    <x v="60"/>
    <x v="0"/>
    <x v="64"/>
  </r>
  <r>
    <x v="1"/>
    <x v="1"/>
    <s v=" USA"/>
    <x v="3977"/>
    <x v="333"/>
    <s v="Active"/>
    <x v="60"/>
    <x v="0"/>
    <x v="64"/>
  </r>
  <r>
    <x v="5"/>
    <x v="12"/>
    <s v=" China"/>
    <x v="3978"/>
    <x v="251"/>
    <s v="Active"/>
    <x v="16"/>
    <x v="0"/>
    <x v="64"/>
  </r>
  <r>
    <x v="6"/>
    <x v="12"/>
    <s v=" China"/>
    <x v="3979"/>
    <x v="342"/>
    <s v="Active"/>
    <x v="0"/>
    <x v="1"/>
    <x v="64"/>
  </r>
  <r>
    <x v="9"/>
    <x v="39"/>
    <s v=" Iran"/>
    <x v="3979"/>
    <x v="357"/>
    <s v="Active"/>
    <x v="0"/>
    <x v="0"/>
    <x v="64"/>
  </r>
  <r>
    <x v="1"/>
    <x v="45"/>
    <s v=" USA"/>
    <x v="3980"/>
    <x v="351"/>
    <s v="Active"/>
    <x v="0"/>
    <x v="2"/>
    <x v="64"/>
  </r>
  <r>
    <x v="0"/>
    <x v="7"/>
    <s v=" Russia"/>
    <x v="3980"/>
    <x v="311"/>
    <s v="Active"/>
    <x v="14"/>
    <x v="0"/>
    <x v="64"/>
  </r>
  <r>
    <x v="1"/>
    <x v="1"/>
    <s v=" USA"/>
    <x v="3981"/>
    <x v="333"/>
    <s v="Active"/>
    <x v="60"/>
    <x v="0"/>
    <x v="64"/>
  </r>
  <r>
    <x v="5"/>
    <x v="16"/>
    <s v=" China"/>
    <x v="3981"/>
    <x v="256"/>
    <s v="Active"/>
    <x v="33"/>
    <x v="0"/>
    <x v="64"/>
  </r>
  <r>
    <x v="0"/>
    <x v="0"/>
    <s v=" Kazakhstan"/>
    <x v="3982"/>
    <x v="241"/>
    <s v="Active"/>
    <x v="26"/>
    <x v="0"/>
    <x v="64"/>
  </r>
  <r>
    <x v="1"/>
    <x v="1"/>
    <s v=" USA"/>
    <x v="3983"/>
    <x v="333"/>
    <s v="Active"/>
    <x v="60"/>
    <x v="0"/>
    <x v="64"/>
  </r>
  <r>
    <x v="1"/>
    <x v="4"/>
    <s v=" USA"/>
    <x v="3984"/>
    <x v="344"/>
    <s v="Active"/>
    <x v="54"/>
    <x v="0"/>
    <x v="64"/>
  </r>
  <r>
    <x v="5"/>
    <x v="12"/>
    <s v=" China"/>
    <x v="3985"/>
    <x v="251"/>
    <s v="Active"/>
    <x v="16"/>
    <x v="0"/>
    <x v="64"/>
  </r>
  <r>
    <x v="8"/>
    <x v="15"/>
    <s v=" India"/>
    <x v="3986"/>
    <x v="338"/>
    <s v="Active"/>
    <x v="0"/>
    <x v="0"/>
    <x v="64"/>
  </r>
  <r>
    <x v="0"/>
    <x v="0"/>
    <s v=" Kazakhstan"/>
    <x v="3986"/>
    <x v="322"/>
    <s v="Active"/>
    <x v="11"/>
    <x v="0"/>
    <x v="64"/>
  </r>
  <r>
    <x v="1"/>
    <x v="44"/>
    <s v=" USA"/>
    <x v="3987"/>
    <x v="351"/>
    <s v="Active"/>
    <x v="0"/>
    <x v="2"/>
    <x v="64"/>
  </r>
  <r>
    <x v="1"/>
    <x v="10"/>
    <s v=" USA"/>
    <x v="3988"/>
    <x v="333"/>
    <s v="Active"/>
    <x v="60"/>
    <x v="0"/>
    <x v="64"/>
  </r>
  <r>
    <x v="1"/>
    <x v="1"/>
    <s v=" USA"/>
    <x v="3989"/>
    <x v="333"/>
    <s v="Active"/>
    <x v="60"/>
    <x v="0"/>
    <x v="64"/>
  </r>
  <r>
    <x v="5"/>
    <x v="35"/>
    <s v=" China"/>
    <x v="3989"/>
    <x v="346"/>
    <s v="Active"/>
    <x v="0"/>
    <x v="0"/>
    <x v="64"/>
  </r>
  <r>
    <x v="5"/>
    <x v="12"/>
    <s v=" China"/>
    <x v="3990"/>
    <x v="251"/>
    <s v="Active"/>
    <x v="16"/>
    <x v="0"/>
    <x v="64"/>
  </r>
  <r>
    <x v="1"/>
    <x v="10"/>
    <s v=" USA"/>
    <x v="3991"/>
    <x v="333"/>
    <s v="Active"/>
    <x v="60"/>
    <x v="0"/>
    <x v="64"/>
  </r>
  <r>
    <x v="0"/>
    <x v="0"/>
    <s v=" Kazakhstan"/>
    <x v="3992"/>
    <x v="330"/>
    <s v="Active"/>
    <x v="59"/>
    <x v="0"/>
    <x v="64"/>
  </r>
  <r>
    <x v="1"/>
    <x v="36"/>
    <s v=" New Zealand"/>
    <x v="3992"/>
    <x v="352"/>
    <s v="Active"/>
    <x v="0"/>
    <x v="0"/>
    <x v="64"/>
  </r>
  <r>
    <x v="1"/>
    <x v="1"/>
    <s v=" USA"/>
    <x v="3993"/>
    <x v="333"/>
    <s v="Active"/>
    <x v="60"/>
    <x v="0"/>
    <x v="64"/>
  </r>
  <r>
    <x v="0"/>
    <x v="34"/>
    <s v=" Russia"/>
    <x v="3994"/>
    <x v="310"/>
    <s v="Active"/>
    <x v="11"/>
    <x v="0"/>
    <x v="64"/>
  </r>
  <r>
    <x v="1"/>
    <x v="45"/>
    <s v=" USA"/>
    <x v="3995"/>
    <x v="351"/>
    <s v="Active"/>
    <x v="0"/>
    <x v="1"/>
    <x v="64"/>
  </r>
  <r>
    <x v="5"/>
    <x v="12"/>
    <s v=" China"/>
    <x v="3995"/>
    <x v="251"/>
    <s v="Active"/>
    <x v="16"/>
    <x v="0"/>
    <x v="64"/>
  </r>
  <r>
    <x v="1"/>
    <x v="1"/>
    <s v=" USA"/>
    <x v="3996"/>
    <x v="333"/>
    <s v="Active"/>
    <x v="60"/>
    <x v="0"/>
    <x v="64"/>
  </r>
  <r>
    <x v="5"/>
    <x v="17"/>
    <s v=" China"/>
    <x v="3997"/>
    <x v="212"/>
    <s v="Active"/>
    <x v="16"/>
    <x v="0"/>
    <x v="64"/>
  </r>
  <r>
    <x v="0"/>
    <x v="0"/>
    <s v=" Kazakhstan"/>
    <x v="3998"/>
    <x v="241"/>
    <s v="Active"/>
    <x v="26"/>
    <x v="0"/>
    <x v="64"/>
  </r>
  <r>
    <x v="1"/>
    <x v="43"/>
    <s v=" USA"/>
    <x v="3999"/>
    <x v="303"/>
    <s v="Active"/>
    <x v="0"/>
    <x v="0"/>
    <x v="64"/>
  </r>
  <r>
    <x v="1"/>
    <x v="10"/>
    <s v=" USA"/>
    <x v="4000"/>
    <x v="333"/>
    <s v="Active"/>
    <x v="60"/>
    <x v="0"/>
    <x v="64"/>
  </r>
  <r>
    <x v="0"/>
    <x v="34"/>
    <s v=" Russia"/>
    <x v="4001"/>
    <x v="310"/>
    <s v="Active"/>
    <x v="11"/>
    <x v="0"/>
    <x v="64"/>
  </r>
  <r>
    <x v="1"/>
    <x v="3"/>
    <s v=" USA"/>
    <x v="4002"/>
    <x v="242"/>
    <s v="Active"/>
    <x v="27"/>
    <x v="0"/>
    <x v="64"/>
  </r>
  <r>
    <x v="5"/>
    <x v="17"/>
    <s v=" China"/>
    <x v="4003"/>
    <x v="304"/>
    <s v="Active"/>
    <x v="51"/>
    <x v="0"/>
    <x v="64"/>
  </r>
  <r>
    <x v="2"/>
    <x v="13"/>
    <s v=" French Guiana"/>
    <x v="4004"/>
    <x v="286"/>
    <s v="Active"/>
    <x v="45"/>
    <x v="0"/>
    <x v="64"/>
  </r>
  <r>
    <x v="5"/>
    <x v="35"/>
    <s v=" China"/>
    <x v="4004"/>
    <x v="348"/>
    <s v="Active"/>
    <x v="0"/>
    <x v="0"/>
    <x v="64"/>
  </r>
  <r>
    <x v="1"/>
    <x v="1"/>
    <s v=" USA"/>
    <x v="4004"/>
    <x v="333"/>
    <s v="Active"/>
    <x v="60"/>
    <x v="0"/>
    <x v="64"/>
  </r>
  <r>
    <x v="5"/>
    <x v="12"/>
    <s v=" China"/>
    <x v="4005"/>
    <x v="251"/>
    <s v="Active"/>
    <x v="16"/>
    <x v="0"/>
    <x v="64"/>
  </r>
  <r>
    <x v="1"/>
    <x v="10"/>
    <s v=" USA"/>
    <x v="4006"/>
    <x v="333"/>
    <s v="Active"/>
    <x v="60"/>
    <x v="0"/>
    <x v="64"/>
  </r>
  <r>
    <x v="1"/>
    <x v="44"/>
    <s v=" USA"/>
    <x v="4007"/>
    <x v="351"/>
    <s v="Active"/>
    <x v="0"/>
    <x v="0"/>
    <x v="64"/>
  </r>
  <r>
    <x v="5"/>
    <x v="16"/>
    <s v=" China"/>
    <x v="4008"/>
    <x v="358"/>
    <s v="Active"/>
    <x v="5"/>
    <x v="0"/>
    <x v="64"/>
  </r>
  <r>
    <x v="1"/>
    <x v="1"/>
    <s v=" USA"/>
    <x v="4009"/>
    <x v="333"/>
    <s v="Active"/>
    <x v="60"/>
    <x v="0"/>
    <x v="64"/>
  </r>
  <r>
    <x v="1"/>
    <x v="36"/>
    <s v=" New Zealand"/>
    <x v="4010"/>
    <x v="329"/>
    <s v="Active"/>
    <x v="56"/>
    <x v="1"/>
    <x v="64"/>
  </r>
  <r>
    <x v="1"/>
    <x v="10"/>
    <s v=" USA"/>
    <x v="4010"/>
    <x v="333"/>
    <s v="Active"/>
    <x v="60"/>
    <x v="0"/>
    <x v="64"/>
  </r>
  <r>
    <x v="1"/>
    <x v="1"/>
    <s v=" USA"/>
    <x v="4011"/>
    <x v="258"/>
    <s v="Active"/>
    <x v="34"/>
    <x v="0"/>
    <x v="64"/>
  </r>
  <r>
    <x v="5"/>
    <x v="12"/>
    <s v=" China"/>
    <x v="4012"/>
    <x v="212"/>
    <s v="Active"/>
    <x v="16"/>
    <x v="0"/>
    <x v="64"/>
  </r>
  <r>
    <x v="1"/>
    <x v="37"/>
    <s v=" USA"/>
    <x v="4013"/>
    <x v="355"/>
    <s v="Active"/>
    <x v="0"/>
    <x v="0"/>
    <x v="64"/>
  </r>
  <r>
    <x v="1"/>
    <x v="1"/>
    <s v=" USA"/>
    <x v="4014"/>
    <x v="333"/>
    <s v="Active"/>
    <x v="60"/>
    <x v="0"/>
    <x v="64"/>
  </r>
  <r>
    <x v="0"/>
    <x v="34"/>
    <s v=" Russia"/>
    <x v="4015"/>
    <x v="310"/>
    <s v="Active"/>
    <x v="11"/>
    <x v="0"/>
    <x v="64"/>
  </r>
  <r>
    <x v="5"/>
    <x v="35"/>
    <s v=" China"/>
    <x v="4016"/>
    <x v="359"/>
    <s v="Active"/>
    <x v="0"/>
    <x v="0"/>
    <x v="64"/>
  </r>
  <r>
    <x v="5"/>
    <x v="16"/>
    <s v=" China"/>
    <x v="4017"/>
    <x v="256"/>
    <s v="Active"/>
    <x v="33"/>
    <x v="0"/>
    <x v="64"/>
  </r>
  <r>
    <x v="1"/>
    <x v="10"/>
    <s v=" USA"/>
    <x v="4018"/>
    <x v="333"/>
    <s v="Active"/>
    <x v="60"/>
    <x v="0"/>
    <x v="64"/>
  </r>
  <r>
    <x v="1"/>
    <x v="1"/>
    <s v=" USA"/>
    <x v="4019"/>
    <x v="333"/>
    <s v="Active"/>
    <x v="60"/>
    <x v="0"/>
    <x v="64"/>
  </r>
  <r>
    <x v="5"/>
    <x v="17"/>
    <s v=" China"/>
    <x v="4020"/>
    <x v="175"/>
    <s v="Active"/>
    <x v="10"/>
    <x v="0"/>
    <x v="64"/>
  </r>
  <r>
    <x v="1"/>
    <x v="3"/>
    <s v=" USA"/>
    <x v="4021"/>
    <x v="186"/>
    <s v="Active"/>
    <x v="9"/>
    <x v="0"/>
    <x v="64"/>
  </r>
  <r>
    <x v="1"/>
    <x v="4"/>
    <s v=" USA"/>
    <x v="4022"/>
    <x v="217"/>
    <s v="Active"/>
    <x v="9"/>
    <x v="0"/>
    <x v="64"/>
  </r>
  <r>
    <x v="5"/>
    <x v="12"/>
    <s v=" China"/>
    <x v="4023"/>
    <x v="265"/>
    <s v="Active"/>
    <x v="0"/>
    <x v="0"/>
    <x v="64"/>
  </r>
  <r>
    <x v="1"/>
    <x v="1"/>
    <s v=" USA"/>
    <x v="4023"/>
    <x v="333"/>
    <s v="Active"/>
    <x v="60"/>
    <x v="0"/>
    <x v="64"/>
  </r>
  <r>
    <x v="5"/>
    <x v="16"/>
    <s v=" China"/>
    <x v="4024"/>
    <x v="358"/>
    <s v="Active"/>
    <x v="5"/>
    <x v="0"/>
    <x v="64"/>
  </r>
  <r>
    <x v="0"/>
    <x v="7"/>
    <s v=" Russia"/>
    <x v="4025"/>
    <x v="311"/>
    <s v="Active"/>
    <x v="14"/>
    <x v="0"/>
    <x v="64"/>
  </r>
  <r>
    <x v="0"/>
    <x v="0"/>
    <s v=" Kazakhstan"/>
    <x v="4026"/>
    <x v="241"/>
    <s v="Active"/>
    <x v="26"/>
    <x v="0"/>
    <x v="64"/>
  </r>
  <r>
    <x v="1"/>
    <x v="40"/>
    <s v=" USA"/>
    <x v="4027"/>
    <x v="349"/>
    <s v="Active"/>
    <x v="61"/>
    <x v="0"/>
    <x v="64"/>
  </r>
  <r>
    <x v="1"/>
    <x v="1"/>
    <s v=" USA"/>
    <x v="4027"/>
    <x v="333"/>
    <s v="Active"/>
    <x v="60"/>
    <x v="0"/>
    <x v="64"/>
  </r>
  <r>
    <x v="0"/>
    <x v="34"/>
    <s v=" Russia"/>
    <x v="4028"/>
    <x v="310"/>
    <s v="Active"/>
    <x v="11"/>
    <x v="0"/>
    <x v="64"/>
  </r>
  <r>
    <x v="5"/>
    <x v="17"/>
    <s v=" China"/>
    <x v="4029"/>
    <x v="175"/>
    <s v="Active"/>
    <x v="10"/>
    <x v="0"/>
    <x v="64"/>
  </r>
  <r>
    <x v="5"/>
    <x v="12"/>
    <s v=" China"/>
    <x v="4030"/>
    <x v="251"/>
    <s v="Active"/>
    <x v="16"/>
    <x v="0"/>
    <x v="64"/>
  </r>
  <r>
    <x v="5"/>
    <x v="16"/>
    <s v=" China"/>
    <x v="4031"/>
    <x v="313"/>
    <s v="Active"/>
    <x v="14"/>
    <x v="0"/>
    <x v="64"/>
  </r>
  <r>
    <x v="5"/>
    <x v="17"/>
    <s v=" China"/>
    <x v="4032"/>
    <x v="304"/>
    <s v="Active"/>
    <x v="51"/>
    <x v="0"/>
    <x v="64"/>
  </r>
  <r>
    <x v="1"/>
    <x v="37"/>
    <s v=" USA"/>
    <x v="4033"/>
    <x v="355"/>
    <s v="Active"/>
    <x v="0"/>
    <x v="0"/>
    <x v="64"/>
  </r>
  <r>
    <x v="5"/>
    <x v="16"/>
    <s v=" China"/>
    <x v="4034"/>
    <x v="358"/>
    <s v="Active"/>
    <x v="5"/>
    <x v="0"/>
    <x v="64"/>
  </r>
  <r>
    <x v="1"/>
    <x v="43"/>
    <s v=" USA"/>
    <x v="4035"/>
    <x v="303"/>
    <s v="Active"/>
    <x v="0"/>
    <x v="0"/>
    <x v="64"/>
  </r>
  <r>
    <x v="0"/>
    <x v="0"/>
    <s v=" Kazakhstan"/>
    <x v="4036"/>
    <x v="360"/>
    <s v="Active"/>
    <x v="46"/>
    <x v="0"/>
    <x v="64"/>
  </r>
  <r>
    <x v="5"/>
    <x v="12"/>
    <s v=" China"/>
    <x v="4037"/>
    <x v="175"/>
    <s v="Active"/>
    <x v="10"/>
    <x v="0"/>
    <x v="64"/>
  </r>
  <r>
    <x v="1"/>
    <x v="36"/>
    <s v=" New Zealand"/>
    <x v="4037"/>
    <x v="329"/>
    <s v="Active"/>
    <x v="56"/>
    <x v="0"/>
    <x v="64"/>
  </r>
  <r>
    <x v="2"/>
    <x v="13"/>
    <s v=" French Guiana"/>
    <x v="4038"/>
    <x v="231"/>
    <s v="Active"/>
    <x v="22"/>
    <x v="0"/>
    <x v="64"/>
  </r>
  <r>
    <x v="6"/>
    <x v="12"/>
    <s v=" China"/>
    <x v="4039"/>
    <x v="342"/>
    <s v="Active"/>
    <x v="0"/>
    <x v="1"/>
    <x v="64"/>
  </r>
  <r>
    <x v="5"/>
    <x v="17"/>
    <s v=" China"/>
    <x v="4040"/>
    <x v="304"/>
    <s v="Active"/>
    <x v="51"/>
    <x v="0"/>
    <x v="64"/>
  </r>
  <r>
    <x v="5"/>
    <x v="16"/>
    <s v=" China"/>
    <x v="4041"/>
    <x v="256"/>
    <s v="Active"/>
    <x v="33"/>
    <x v="0"/>
    <x v="64"/>
  </r>
  <r>
    <x v="1"/>
    <x v="4"/>
    <s v=" USA"/>
    <x v="4042"/>
    <x v="344"/>
    <s v="Active"/>
    <x v="54"/>
    <x v="0"/>
    <x v="64"/>
  </r>
  <r>
    <x v="8"/>
    <x v="15"/>
    <s v=" India"/>
    <x v="4043"/>
    <x v="273"/>
    <s v="Active"/>
    <x v="18"/>
    <x v="1"/>
    <x v="64"/>
  </r>
  <r>
    <x v="2"/>
    <x v="13"/>
    <s v=" French Guiana"/>
    <x v="4044"/>
    <x v="286"/>
    <s v="Active"/>
    <x v="45"/>
    <x v="0"/>
    <x v="64"/>
  </r>
  <r>
    <x v="5"/>
    <x v="17"/>
    <s v=" China"/>
    <x v="4045"/>
    <x v="212"/>
    <s v="Active"/>
    <x v="16"/>
    <x v="0"/>
    <x v="64"/>
  </r>
  <r>
    <x v="0"/>
    <x v="0"/>
    <s v=" Kazakhstan"/>
    <x v="4046"/>
    <x v="310"/>
    <s v="Active"/>
    <x v="11"/>
    <x v="0"/>
    <x v="64"/>
  </r>
  <r>
    <x v="5"/>
    <x v="12"/>
    <s v=" China"/>
    <x v="4047"/>
    <x v="361"/>
    <s v="Active"/>
    <x v="5"/>
    <x v="0"/>
    <x v="64"/>
  </r>
  <r>
    <x v="5"/>
    <x v="16"/>
    <s v=" China"/>
    <x v="4047"/>
    <x v="256"/>
    <s v="Active"/>
    <x v="33"/>
    <x v="0"/>
    <x v="64"/>
  </r>
  <r>
    <x v="1"/>
    <x v="43"/>
    <s v=" USA"/>
    <x v="4048"/>
    <x v="303"/>
    <s v="Active"/>
    <x v="0"/>
    <x v="0"/>
    <x v="64"/>
  </r>
  <r>
    <x v="1"/>
    <x v="27"/>
    <s v=" USA"/>
    <x v="4049"/>
    <x v="353"/>
    <s v="Active"/>
    <x v="63"/>
    <x v="1"/>
    <x v="64"/>
  </r>
  <r>
    <x v="1"/>
    <x v="10"/>
    <s v=" USA"/>
    <x v="4050"/>
    <x v="333"/>
    <s v="Active"/>
    <x v="60"/>
    <x v="0"/>
    <x v="64"/>
  </r>
  <r>
    <x v="1"/>
    <x v="3"/>
    <s v=" USA"/>
    <x v="4051"/>
    <x v="362"/>
    <s v="Active"/>
    <x v="0"/>
    <x v="1"/>
    <x v="64"/>
  </r>
  <r>
    <x v="5"/>
    <x v="17"/>
    <s v=" China"/>
    <x v="4052"/>
    <x v="251"/>
    <s v="Active"/>
    <x v="16"/>
    <x v="0"/>
    <x v="64"/>
  </r>
  <r>
    <x v="5"/>
    <x v="16"/>
    <s v=" China"/>
    <x v="4053"/>
    <x v="256"/>
    <s v="Active"/>
    <x v="33"/>
    <x v="0"/>
    <x v="64"/>
  </r>
  <r>
    <x v="0"/>
    <x v="7"/>
    <s v=" Russia"/>
    <x v="4053"/>
    <x v="296"/>
    <s v="Active"/>
    <x v="0"/>
    <x v="0"/>
    <x v="64"/>
  </r>
  <r>
    <x v="1"/>
    <x v="3"/>
    <s v=" USA"/>
    <x v="4054"/>
    <x v="333"/>
    <s v="Active"/>
    <x v="60"/>
    <x v="0"/>
    <x v="64"/>
  </r>
  <r>
    <x v="0"/>
    <x v="0"/>
    <s v=" Kazakhstan"/>
    <x v="4054"/>
    <x v="310"/>
    <s v="Active"/>
    <x v="11"/>
    <x v="0"/>
    <x v="64"/>
  </r>
  <r>
    <x v="1"/>
    <x v="10"/>
    <s v=" USA"/>
    <x v="4055"/>
    <x v="333"/>
    <s v="Active"/>
    <x v="60"/>
    <x v="0"/>
    <x v="64"/>
  </r>
  <r>
    <x v="5"/>
    <x v="35"/>
    <s v=" China"/>
    <x v="4056"/>
    <x v="359"/>
    <s v="Active"/>
    <x v="0"/>
    <x v="0"/>
    <x v="64"/>
  </r>
  <r>
    <x v="5"/>
    <x v="12"/>
    <s v=" China"/>
    <x v="4057"/>
    <x v="318"/>
    <s v="Active"/>
    <x v="55"/>
    <x v="0"/>
    <x v="64"/>
  </r>
  <r>
    <x v="5"/>
    <x v="16"/>
    <s v=" China"/>
    <x v="4057"/>
    <x v="256"/>
    <s v="Active"/>
    <x v="33"/>
    <x v="0"/>
    <x v="64"/>
  </r>
  <r>
    <x v="1"/>
    <x v="3"/>
    <s v=" USA"/>
    <x v="4057"/>
    <x v="228"/>
    <s v="Active"/>
    <x v="20"/>
    <x v="0"/>
    <x v="64"/>
  </r>
  <r>
    <x v="0"/>
    <x v="0"/>
    <s v=" Kazakhstan"/>
    <x v="4058"/>
    <x v="241"/>
    <s v="Active"/>
    <x v="26"/>
    <x v="0"/>
    <x v="64"/>
  </r>
  <r>
    <x v="1"/>
    <x v="43"/>
    <s v=" USA"/>
    <x v="4059"/>
    <x v="303"/>
    <s v="Active"/>
    <x v="0"/>
    <x v="0"/>
    <x v="64"/>
  </r>
  <r>
    <x v="0"/>
    <x v="34"/>
    <s v=" Russia"/>
    <x v="4060"/>
    <x v="310"/>
    <s v="Active"/>
    <x v="11"/>
    <x v="0"/>
    <x v="64"/>
  </r>
  <r>
    <x v="5"/>
    <x v="17"/>
    <s v=" China"/>
    <x v="4060"/>
    <x v="175"/>
    <s v="Active"/>
    <x v="10"/>
    <x v="0"/>
    <x v="64"/>
  </r>
  <r>
    <x v="5"/>
    <x v="12"/>
    <s v=" China"/>
    <x v="4061"/>
    <x v="265"/>
    <s v="Active"/>
    <x v="0"/>
    <x v="0"/>
    <x v="64"/>
  </r>
  <r>
    <x v="1"/>
    <x v="1"/>
    <s v=" USA"/>
    <x v="4062"/>
    <x v="228"/>
    <s v="Active"/>
    <x v="20"/>
    <x v="0"/>
    <x v="64"/>
  </r>
  <r>
    <x v="12"/>
    <x v="30"/>
    <s v=" South Korea"/>
    <x v="4063"/>
    <x v="363"/>
    <s v="Active"/>
    <x v="0"/>
    <x v="1"/>
    <x v="64"/>
  </r>
  <r>
    <x v="5"/>
    <x v="16"/>
    <s v=" China"/>
    <x v="4064"/>
    <x v="256"/>
    <s v="Active"/>
    <x v="33"/>
    <x v="0"/>
    <x v="64"/>
  </r>
  <r>
    <x v="2"/>
    <x v="13"/>
    <s v=" French Guiana"/>
    <x v="4064"/>
    <x v="231"/>
    <s v="Active"/>
    <x v="22"/>
    <x v="0"/>
    <x v="64"/>
  </r>
  <r>
    <x v="6"/>
    <x v="14"/>
    <s v=" Japan"/>
    <x v="4065"/>
    <x v="224"/>
    <s v="Active"/>
    <x v="19"/>
    <x v="0"/>
    <x v="64"/>
  </r>
  <r>
    <x v="5"/>
    <x v="12"/>
    <s v=" China"/>
    <x v="4066"/>
    <x v="318"/>
    <s v="Active"/>
    <x v="55"/>
    <x v="0"/>
    <x v="64"/>
  </r>
  <r>
    <x v="0"/>
    <x v="0"/>
    <s v=" Kazakhstan"/>
    <x v="4067"/>
    <x v="241"/>
    <s v="Active"/>
    <x v="26"/>
    <x v="0"/>
    <x v="64"/>
  </r>
  <r>
    <x v="5"/>
    <x v="12"/>
    <s v=" China"/>
    <x v="4068"/>
    <x v="361"/>
    <s v="Active"/>
    <x v="5"/>
    <x v="0"/>
    <x v="64"/>
  </r>
  <r>
    <x v="5"/>
    <x v="17"/>
    <s v=" China"/>
    <x v="4069"/>
    <x v="304"/>
    <s v="Active"/>
    <x v="51"/>
    <x v="0"/>
    <x v="64"/>
  </r>
  <r>
    <x v="5"/>
    <x v="16"/>
    <s v=" China"/>
    <x v="4070"/>
    <x v="175"/>
    <s v="Active"/>
    <x v="10"/>
    <x v="0"/>
    <x v="64"/>
  </r>
  <r>
    <x v="6"/>
    <x v="8"/>
    <s v=" Japan"/>
    <x v="4071"/>
    <x v="328"/>
    <s v="Active"/>
    <x v="58"/>
    <x v="0"/>
    <x v="64"/>
  </r>
  <r>
    <x v="1"/>
    <x v="10"/>
    <s v=" USA"/>
    <x v="4072"/>
    <x v="333"/>
    <s v="Active"/>
    <x v="60"/>
    <x v="0"/>
    <x v="64"/>
  </r>
  <r>
    <x v="1"/>
    <x v="1"/>
    <s v=" USA"/>
    <x v="4073"/>
    <x v="333"/>
    <s v="Active"/>
    <x v="60"/>
    <x v="0"/>
    <x v="64"/>
  </r>
  <r>
    <x v="2"/>
    <x v="13"/>
    <s v=" French Guiana"/>
    <x v="4074"/>
    <x v="286"/>
    <s v="Active"/>
    <x v="45"/>
    <x v="0"/>
    <x v="64"/>
  </r>
  <r>
    <x v="1"/>
    <x v="36"/>
    <s v=" New Zealand"/>
    <x v="4075"/>
    <x v="329"/>
    <s v="Active"/>
    <x v="56"/>
    <x v="0"/>
    <x v="64"/>
  </r>
  <r>
    <x v="5"/>
    <x v="17"/>
    <s v=" China"/>
    <x v="4076"/>
    <x v="212"/>
    <s v="Active"/>
    <x v="16"/>
    <x v="0"/>
    <x v="64"/>
  </r>
  <r>
    <x v="1"/>
    <x v="27"/>
    <s v=" USA"/>
    <x v="4076"/>
    <x v="353"/>
    <s v="Active"/>
    <x v="63"/>
    <x v="0"/>
    <x v="64"/>
  </r>
  <r>
    <x v="5"/>
    <x v="12"/>
    <s v=" China"/>
    <x v="4077"/>
    <x v="251"/>
    <s v="Active"/>
    <x v="16"/>
    <x v="0"/>
    <x v="64"/>
  </r>
  <r>
    <x v="1"/>
    <x v="3"/>
    <s v=" USA"/>
    <x v="4078"/>
    <x v="333"/>
    <s v="Active"/>
    <x v="60"/>
    <x v="0"/>
    <x v="64"/>
  </r>
  <r>
    <x v="0"/>
    <x v="0"/>
    <s v=" Kazakhstan"/>
    <x v="4078"/>
    <x v="311"/>
    <s v="Active"/>
    <x v="14"/>
    <x v="0"/>
    <x v="64"/>
  </r>
  <r>
    <x v="5"/>
    <x v="12"/>
    <s v=" China"/>
    <x v="4078"/>
    <x v="318"/>
    <s v="Active"/>
    <x v="55"/>
    <x v="0"/>
    <x v="64"/>
  </r>
  <r>
    <x v="0"/>
    <x v="7"/>
    <s v=" Russia"/>
    <x v="4079"/>
    <x v="310"/>
    <s v="Active"/>
    <x v="11"/>
    <x v="0"/>
    <x v="64"/>
  </r>
  <r>
    <x v="5"/>
    <x v="16"/>
    <s v=" China"/>
    <x v="4080"/>
    <x v="256"/>
    <s v="Active"/>
    <x v="33"/>
    <x v="0"/>
    <x v="64"/>
  </r>
  <r>
    <x v="1"/>
    <x v="1"/>
    <s v=" USA"/>
    <x v="4081"/>
    <x v="333"/>
    <s v="Active"/>
    <x v="60"/>
    <x v="0"/>
    <x v="64"/>
  </r>
  <r>
    <x v="2"/>
    <x v="13"/>
    <s v=" French Guiana"/>
    <x v="4082"/>
    <x v="281"/>
    <s v="Active"/>
    <x v="42"/>
    <x v="0"/>
    <x v="64"/>
  </r>
  <r>
    <x v="5"/>
    <x v="12"/>
    <s v=" China"/>
    <x v="4083"/>
    <x v="354"/>
    <s v="Active"/>
    <x v="64"/>
    <x v="0"/>
    <x v="64"/>
  </r>
  <r>
    <x v="1"/>
    <x v="1"/>
    <s v=" USA"/>
    <x v="4083"/>
    <x v="248"/>
    <s v="Active"/>
    <x v="29"/>
    <x v="0"/>
    <x v="64"/>
  </r>
  <r>
    <x v="0"/>
    <x v="0"/>
    <s v=" Kazakhstan"/>
    <x v="4084"/>
    <x v="241"/>
    <s v="Active"/>
    <x v="26"/>
    <x v="0"/>
    <x v="64"/>
  </r>
  <r>
    <x v="1"/>
    <x v="36"/>
    <s v=" New Zealand"/>
    <x v="4085"/>
    <x v="329"/>
    <s v="Active"/>
    <x v="56"/>
    <x v="0"/>
    <x v="64"/>
  </r>
  <r>
    <x v="1"/>
    <x v="10"/>
    <s v=" USA"/>
    <x v="4085"/>
    <x v="333"/>
    <s v="Active"/>
    <x v="60"/>
    <x v="0"/>
    <x v="64"/>
  </r>
  <r>
    <x v="5"/>
    <x v="12"/>
    <s v=" China"/>
    <x v="4086"/>
    <x v="212"/>
    <s v="Active"/>
    <x v="16"/>
    <x v="0"/>
    <x v="64"/>
  </r>
  <r>
    <x v="1"/>
    <x v="43"/>
    <s v=" USA"/>
    <x v="4087"/>
    <x v="303"/>
    <s v="Active"/>
    <x v="0"/>
    <x v="0"/>
    <x v="64"/>
  </r>
  <r>
    <x v="0"/>
    <x v="0"/>
    <s v=" Kazakhstan"/>
    <x v="4088"/>
    <x v="308"/>
    <s v="Active"/>
    <x v="46"/>
    <x v="2"/>
    <x v="64"/>
  </r>
  <r>
    <x v="5"/>
    <x v="16"/>
    <s v=" China"/>
    <x v="4088"/>
    <x v="256"/>
    <s v="Active"/>
    <x v="33"/>
    <x v="0"/>
    <x v="64"/>
  </r>
  <r>
    <x v="5"/>
    <x v="12"/>
    <s v=" China"/>
    <x v="4089"/>
    <x v="318"/>
    <s v="Active"/>
    <x v="55"/>
    <x v="1"/>
    <x v="64"/>
  </r>
  <r>
    <x v="1"/>
    <x v="3"/>
    <s v=" USA"/>
    <x v="4090"/>
    <x v="333"/>
    <s v="Active"/>
    <x v="60"/>
    <x v="0"/>
    <x v="64"/>
  </r>
  <r>
    <x v="1"/>
    <x v="1"/>
    <s v=" USA"/>
    <x v="4091"/>
    <x v="333"/>
    <s v="Active"/>
    <x v="60"/>
    <x v="0"/>
    <x v="64"/>
  </r>
  <r>
    <x v="1"/>
    <x v="10"/>
    <s v=" USA"/>
    <x v="4092"/>
    <x v="333"/>
    <s v="Active"/>
    <x v="60"/>
    <x v="0"/>
    <x v="64"/>
  </r>
  <r>
    <x v="6"/>
    <x v="14"/>
    <s v=" Japan"/>
    <x v="4093"/>
    <x v="253"/>
    <s v="Active"/>
    <x v="0"/>
    <x v="0"/>
    <x v="64"/>
  </r>
  <r>
    <x v="5"/>
    <x v="35"/>
    <s v=" China"/>
    <x v="4094"/>
    <x v="346"/>
    <s v="Active"/>
    <x v="0"/>
    <x v="0"/>
    <x v="64"/>
  </r>
  <r>
    <x v="2"/>
    <x v="13"/>
    <s v=" French Guiana"/>
    <x v="4095"/>
    <x v="231"/>
    <s v="Active"/>
    <x v="22"/>
    <x v="0"/>
    <x v="64"/>
  </r>
  <r>
    <x v="5"/>
    <x v="17"/>
    <s v=" China"/>
    <x v="4096"/>
    <x v="251"/>
    <s v="Active"/>
    <x v="16"/>
    <x v="0"/>
    <x v="64"/>
  </r>
  <r>
    <x v="0"/>
    <x v="0"/>
    <s v=" Kazakhstan"/>
    <x v="4097"/>
    <x v="310"/>
    <s v="Active"/>
    <x v="11"/>
    <x v="0"/>
    <x v="64"/>
  </r>
  <r>
    <x v="0"/>
    <x v="7"/>
    <s v=" Russia"/>
    <x v="4097"/>
    <x v="364"/>
    <s v="Active"/>
    <x v="50"/>
    <x v="1"/>
    <x v="64"/>
  </r>
  <r>
    <x v="5"/>
    <x v="12"/>
    <s v=" China"/>
    <x v="4098"/>
    <x v="175"/>
    <s v="Active"/>
    <x v="10"/>
    <x v="0"/>
    <x v="64"/>
  </r>
  <r>
    <x v="5"/>
    <x v="16"/>
    <s v=" China"/>
    <x v="4098"/>
    <x v="256"/>
    <s v="Active"/>
    <x v="33"/>
    <x v="0"/>
    <x v="64"/>
  </r>
  <r>
    <x v="9"/>
    <x v="29"/>
    <s v=" Iran"/>
    <x v="4099"/>
    <x v="325"/>
    <s v="Active"/>
    <x v="0"/>
    <x v="1"/>
    <x v="64"/>
  </r>
  <r>
    <x v="1"/>
    <x v="10"/>
    <s v=" USA"/>
    <x v="4100"/>
    <x v="333"/>
    <s v="Active"/>
    <x v="60"/>
    <x v="0"/>
    <x v="65"/>
  </r>
  <r>
    <x v="1"/>
    <x v="1"/>
    <s v=" USA"/>
    <x v="4101"/>
    <x v="333"/>
    <s v="Active"/>
    <x v="60"/>
    <x v="0"/>
    <x v="65"/>
  </r>
  <r>
    <x v="1"/>
    <x v="40"/>
    <s v=" USA"/>
    <x v="4101"/>
    <x v="349"/>
    <s v="Active"/>
    <x v="61"/>
    <x v="0"/>
    <x v="65"/>
  </r>
  <r>
    <x v="5"/>
    <x v="17"/>
    <s v=" China"/>
    <x v="4102"/>
    <x v="175"/>
    <s v="Active"/>
    <x v="10"/>
    <x v="0"/>
    <x v="65"/>
  </r>
  <r>
    <x v="1"/>
    <x v="10"/>
    <s v=" USA"/>
    <x v="4103"/>
    <x v="333"/>
    <s v="Active"/>
    <x v="60"/>
    <x v="0"/>
    <x v="65"/>
  </r>
  <r>
    <x v="1"/>
    <x v="1"/>
    <s v=" USA"/>
    <x v="4104"/>
    <x v="365"/>
    <s v="Retired"/>
    <x v="28"/>
    <x v="0"/>
    <x v="65"/>
  </r>
  <r>
    <x v="5"/>
    <x v="12"/>
    <s v=" China"/>
    <x v="4105"/>
    <x v="251"/>
    <s v="Active"/>
    <x v="16"/>
    <x v="0"/>
    <x v="65"/>
  </r>
  <r>
    <x v="1"/>
    <x v="1"/>
    <s v=" USA"/>
    <x v="4106"/>
    <x v="333"/>
    <s v="Active"/>
    <x v="60"/>
    <x v="0"/>
    <x v="65"/>
  </r>
  <r>
    <x v="1"/>
    <x v="3"/>
    <s v=" USA"/>
    <x v="4107"/>
    <x v="333"/>
    <s v="Active"/>
    <x v="60"/>
    <x v="0"/>
    <x v="65"/>
  </r>
  <r>
    <x v="1"/>
    <x v="10"/>
    <s v=" USA"/>
    <x v="4108"/>
    <x v="333"/>
    <s v="Active"/>
    <x v="60"/>
    <x v="0"/>
    <x v="65"/>
  </r>
  <r>
    <x v="0"/>
    <x v="7"/>
    <s v=" Russia"/>
    <x v="4109"/>
    <x v="330"/>
    <s v="Active"/>
    <x v="59"/>
    <x v="0"/>
    <x v="65"/>
  </r>
  <r>
    <x v="2"/>
    <x v="13"/>
    <s v=" French Guiana"/>
    <x v="4110"/>
    <x v="281"/>
    <s v="Active"/>
    <x v="42"/>
    <x v="0"/>
    <x v="65"/>
  </r>
  <r>
    <x v="1"/>
    <x v="1"/>
    <s v=" USA"/>
    <x v="4110"/>
    <x v="353"/>
    <s v="Active"/>
    <x v="63"/>
    <x v="1"/>
    <x v="65"/>
  </r>
  <r>
    <x v="8"/>
    <x v="15"/>
    <s v=" India"/>
    <x v="4111"/>
    <x v="266"/>
    <s v="Active"/>
    <x v="36"/>
    <x v="0"/>
    <x v="65"/>
  </r>
  <r>
    <x v="0"/>
    <x v="0"/>
    <s v=" Kazakhstan"/>
    <x v="4112"/>
    <x v="241"/>
    <s v="Active"/>
    <x v="26"/>
    <x v="0"/>
    <x v="65"/>
  </r>
  <r>
    <x v="1"/>
    <x v="4"/>
    <s v=" USA"/>
    <x v="4113"/>
    <x v="344"/>
    <s v="Active"/>
    <x v="54"/>
    <x v="0"/>
    <x v="65"/>
  </r>
  <r>
    <x v="1"/>
    <x v="1"/>
    <s v=" USA"/>
    <x v="4114"/>
    <x v="333"/>
    <s v="Active"/>
    <x v="60"/>
    <x v="0"/>
    <x v="65"/>
  </r>
  <r>
    <x v="1"/>
    <x v="3"/>
    <s v=" USA"/>
    <x v="4115"/>
    <x v="333"/>
    <s v="Active"/>
    <x v="60"/>
    <x v="0"/>
    <x v="65"/>
  </r>
  <r>
    <x v="5"/>
    <x v="12"/>
    <s v=" China"/>
    <x v="4116"/>
    <x v="251"/>
    <s v="Active"/>
    <x v="16"/>
    <x v="0"/>
    <x v="65"/>
  </r>
  <r>
    <x v="5"/>
    <x v="35"/>
    <s v=" China"/>
    <x v="4117"/>
    <x v="366"/>
    <s v="Active"/>
    <x v="65"/>
    <x v="0"/>
    <x v="65"/>
  </r>
  <r>
    <x v="1"/>
    <x v="36"/>
    <s v=" New Zealand"/>
    <x v="4118"/>
    <x v="329"/>
    <s v="Active"/>
    <x v="56"/>
    <x v="0"/>
    <x v="65"/>
  </r>
  <r>
    <x v="1"/>
    <x v="1"/>
    <s v=" USA"/>
    <x v="4119"/>
    <x v="283"/>
    <s v="Active"/>
    <x v="43"/>
    <x v="0"/>
    <x v="65"/>
  </r>
  <r>
    <x v="1"/>
    <x v="10"/>
    <s v=" USA"/>
    <x v="4120"/>
    <x v="333"/>
    <s v="Active"/>
    <x v="60"/>
    <x v="0"/>
    <x v="65"/>
  </r>
  <r>
    <x v="5"/>
    <x v="16"/>
    <s v=" China"/>
    <x v="4121"/>
    <x v="126"/>
    <s v="Active"/>
    <x v="5"/>
    <x v="0"/>
    <x v="65"/>
  </r>
  <r>
    <x v="13"/>
    <x v="39"/>
    <s v=" Iran"/>
    <x v="4122"/>
    <x v="347"/>
    <s v="Active"/>
    <x v="0"/>
    <x v="0"/>
    <x v="65"/>
  </r>
  <r>
    <x v="1"/>
    <x v="1"/>
    <s v=" USA"/>
    <x v="4123"/>
    <x v="333"/>
    <s v="Active"/>
    <x v="60"/>
    <x v="0"/>
    <x v="65"/>
  </r>
  <r>
    <x v="1"/>
    <x v="27"/>
    <s v=" USA"/>
    <x v="4124"/>
    <x v="353"/>
    <s v="Active"/>
    <x v="63"/>
    <x v="0"/>
    <x v="65"/>
  </r>
  <r>
    <x v="5"/>
    <x v="12"/>
    <s v=" China"/>
    <x v="4125"/>
    <x v="251"/>
    <s v="Active"/>
    <x v="16"/>
    <x v="0"/>
    <x v="65"/>
  </r>
  <r>
    <x v="0"/>
    <x v="0"/>
    <s v=" Kazakhstan"/>
    <x v="4126"/>
    <x v="241"/>
    <s v="Active"/>
    <x v="26"/>
    <x v="0"/>
    <x v="65"/>
  </r>
  <r>
    <x v="1"/>
    <x v="1"/>
    <s v=" USA"/>
    <x v="4127"/>
    <x v="333"/>
    <s v="Active"/>
    <x v="60"/>
    <x v="0"/>
    <x v="65"/>
  </r>
  <r>
    <x v="0"/>
    <x v="7"/>
    <s v=" Russia"/>
    <x v="4128"/>
    <x v="330"/>
    <s v="Active"/>
    <x v="59"/>
    <x v="0"/>
    <x v="65"/>
  </r>
  <r>
    <x v="5"/>
    <x v="17"/>
    <s v=" China"/>
    <x v="4129"/>
    <x v="367"/>
    <s v="Active"/>
    <x v="0"/>
    <x v="0"/>
    <x v="65"/>
  </r>
  <r>
    <x v="5"/>
    <x v="12"/>
    <s v=" China"/>
    <x v="4130"/>
    <x v="305"/>
    <s v="Active"/>
    <x v="52"/>
    <x v="0"/>
    <x v="65"/>
  </r>
  <r>
    <x v="1"/>
    <x v="43"/>
    <s v=" USA"/>
    <x v="4131"/>
    <x v="303"/>
    <s v="Active"/>
    <x v="0"/>
    <x v="0"/>
    <x v="65"/>
  </r>
  <r>
    <x v="1"/>
    <x v="1"/>
    <s v=" USA"/>
    <x v="4132"/>
    <x v="333"/>
    <s v="Active"/>
    <x v="60"/>
    <x v="0"/>
    <x v="65"/>
  </r>
  <r>
    <x v="1"/>
    <x v="36"/>
    <s v=" New Zealand"/>
    <x v="4133"/>
    <x v="329"/>
    <s v="Active"/>
    <x v="56"/>
    <x v="0"/>
    <x v="65"/>
  </r>
  <r>
    <x v="5"/>
    <x v="12"/>
    <s v=" China"/>
    <x v="4134"/>
    <x v="251"/>
    <s v="Active"/>
    <x v="16"/>
    <x v="0"/>
    <x v="65"/>
  </r>
  <r>
    <x v="0"/>
    <x v="7"/>
    <s v=" Russia"/>
    <x v="4135"/>
    <x v="311"/>
    <s v="Active"/>
    <x v="14"/>
    <x v="0"/>
    <x v="65"/>
  </r>
  <r>
    <x v="1"/>
    <x v="10"/>
    <s v=" USA"/>
    <x v="4136"/>
    <x v="333"/>
    <s v="Active"/>
    <x v="60"/>
    <x v="0"/>
    <x v="65"/>
  </r>
  <r>
    <x v="5"/>
    <x v="16"/>
    <s v=" China"/>
    <x v="4137"/>
    <x v="256"/>
    <s v="Active"/>
    <x v="33"/>
    <x v="0"/>
    <x v="65"/>
  </r>
  <r>
    <x v="5"/>
    <x v="17"/>
    <s v=" China"/>
    <x v="4137"/>
    <x v="251"/>
    <s v="Active"/>
    <x v="16"/>
    <x v="0"/>
    <x v="65"/>
  </r>
  <r>
    <x v="1"/>
    <x v="3"/>
    <s v=" USA"/>
    <x v="4138"/>
    <x v="333"/>
    <s v="Active"/>
    <x v="60"/>
    <x v="0"/>
    <x v="65"/>
  </r>
  <r>
    <x v="1"/>
    <x v="1"/>
    <s v=" USA"/>
    <x v="4139"/>
    <x v="333"/>
    <s v="Active"/>
    <x v="60"/>
    <x v="0"/>
    <x v="65"/>
  </r>
  <r>
    <x v="1"/>
    <x v="10"/>
    <s v=" USA"/>
    <x v="4140"/>
    <x v="333"/>
    <s v="Active"/>
    <x v="60"/>
    <x v="0"/>
    <x v="65"/>
  </r>
  <r>
    <x v="5"/>
    <x v="12"/>
    <s v=" China"/>
    <x v="4141"/>
    <x v="126"/>
    <s v="Active"/>
    <x v="5"/>
    <x v="0"/>
    <x v="65"/>
  </r>
  <r>
    <x v="0"/>
    <x v="7"/>
    <s v=" Russia"/>
    <x v="4141"/>
    <x v="299"/>
    <s v="Active"/>
    <x v="0"/>
    <x v="0"/>
    <x v="65"/>
  </r>
  <r>
    <x v="1"/>
    <x v="1"/>
    <s v=" USA"/>
    <x v="4141"/>
    <x v="333"/>
    <s v="Active"/>
    <x v="60"/>
    <x v="0"/>
    <x v="65"/>
  </r>
  <r>
    <x v="5"/>
    <x v="38"/>
    <s v=" Yellow Sea"/>
    <x v="4142"/>
    <x v="341"/>
    <s v="Active"/>
    <x v="52"/>
    <x v="0"/>
    <x v="65"/>
  </r>
  <r>
    <x v="1"/>
    <x v="36"/>
    <s v=" New Zealand"/>
    <x v="4143"/>
    <x v="329"/>
    <s v="Active"/>
    <x v="56"/>
    <x v="0"/>
    <x v="65"/>
  </r>
  <r>
    <x v="5"/>
    <x v="17"/>
    <s v=" China"/>
    <x v="4144"/>
    <x v="175"/>
    <s v="Active"/>
    <x v="10"/>
    <x v="0"/>
    <x v="65"/>
  </r>
  <r>
    <x v="1"/>
    <x v="10"/>
    <s v=" USA"/>
    <x v="4145"/>
    <x v="333"/>
    <s v="Active"/>
    <x v="60"/>
    <x v="0"/>
    <x v="65"/>
  </r>
  <r>
    <x v="5"/>
    <x v="35"/>
    <s v=" China"/>
    <x v="4146"/>
    <x v="359"/>
    <s v="Active"/>
    <x v="0"/>
    <x v="0"/>
    <x v="65"/>
  </r>
  <r>
    <x v="6"/>
    <x v="12"/>
    <s v=" China"/>
    <x v="4147"/>
    <x v="342"/>
    <s v="Active"/>
    <x v="0"/>
    <x v="1"/>
    <x v="65"/>
  </r>
  <r>
    <x v="1"/>
    <x v="3"/>
    <s v=" USA"/>
    <x v="4147"/>
    <x v="333"/>
    <s v="Active"/>
    <x v="60"/>
    <x v="0"/>
    <x v="65"/>
  </r>
  <r>
    <x v="1"/>
    <x v="1"/>
    <s v=" USA"/>
    <x v="4148"/>
    <x v="333"/>
    <s v="Active"/>
    <x v="60"/>
    <x v="0"/>
    <x v="65"/>
  </r>
  <r>
    <x v="1"/>
    <x v="10"/>
    <s v=" USA"/>
    <x v="4149"/>
    <x v="333"/>
    <s v="Active"/>
    <x v="60"/>
    <x v="0"/>
    <x v="65"/>
  </r>
  <r>
    <x v="0"/>
    <x v="7"/>
    <s v=" Russia"/>
    <x v="4150"/>
    <x v="241"/>
    <s v="Active"/>
    <x v="26"/>
    <x v="0"/>
    <x v="65"/>
  </r>
  <r>
    <x v="1"/>
    <x v="1"/>
    <s v=" USA"/>
    <x v="4150"/>
    <x v="345"/>
    <s v="Active"/>
    <x v="0"/>
    <x v="0"/>
    <x v="65"/>
  </r>
  <r>
    <x v="5"/>
    <x v="12"/>
    <s v=" China"/>
    <x v="4151"/>
    <x v="361"/>
    <s v="Active"/>
    <x v="5"/>
    <x v="0"/>
    <x v="65"/>
  </r>
  <r>
    <x v="1"/>
    <x v="1"/>
    <s v=" USA"/>
    <x v="4152"/>
    <x v="333"/>
    <s v="Active"/>
    <x v="60"/>
    <x v="0"/>
    <x v="65"/>
  </r>
  <r>
    <x v="5"/>
    <x v="16"/>
    <s v=" China"/>
    <x v="4153"/>
    <x v="126"/>
    <s v="Active"/>
    <x v="5"/>
    <x v="0"/>
    <x v="65"/>
  </r>
  <r>
    <x v="0"/>
    <x v="0"/>
    <s v=" Kazakhstan"/>
    <x v="4154"/>
    <x v="241"/>
    <s v="Active"/>
    <x v="26"/>
    <x v="0"/>
    <x v="65"/>
  </r>
  <r>
    <x v="1"/>
    <x v="43"/>
    <s v=" USA"/>
    <x v="4155"/>
    <x v="303"/>
    <s v="Active"/>
    <x v="0"/>
    <x v="0"/>
    <x v="65"/>
  </r>
  <r>
    <x v="5"/>
    <x v="12"/>
    <s v=" China"/>
    <x v="4156"/>
    <x v="265"/>
    <s v="Active"/>
    <x v="0"/>
    <x v="0"/>
    <x v="65"/>
  </r>
  <r>
    <x v="1"/>
    <x v="1"/>
    <s v=" USA"/>
    <x v="4157"/>
    <x v="333"/>
    <s v="Active"/>
    <x v="60"/>
    <x v="0"/>
    <x v="65"/>
  </r>
  <r>
    <x v="1"/>
    <x v="10"/>
    <s v=" USA"/>
    <x v="4158"/>
    <x v="333"/>
    <s v="Active"/>
    <x v="60"/>
    <x v="0"/>
    <x v="65"/>
  </r>
  <r>
    <x v="1"/>
    <x v="3"/>
    <s v=" USA"/>
    <x v="4159"/>
    <x v="333"/>
    <s v="Active"/>
    <x v="60"/>
    <x v="0"/>
    <x v="65"/>
  </r>
  <r>
    <x v="1"/>
    <x v="1"/>
    <s v=" USA"/>
    <x v="4160"/>
    <x v="333"/>
    <s v="Active"/>
    <x v="60"/>
    <x v="0"/>
    <x v="65"/>
  </r>
  <r>
    <x v="12"/>
    <x v="30"/>
    <s v=" South Korea"/>
    <x v="4161"/>
    <x v="363"/>
    <s v="Active"/>
    <x v="0"/>
    <x v="0"/>
    <x v="65"/>
  </r>
  <r>
    <x v="5"/>
    <x v="12"/>
    <s v=" China"/>
    <x v="4162"/>
    <x v="318"/>
    <s v="Active"/>
    <x v="55"/>
    <x v="0"/>
    <x v="65"/>
  </r>
  <r>
    <x v="2"/>
    <x v="13"/>
    <s v=" French Guiana"/>
    <x v="4162"/>
    <x v="231"/>
    <s v="Active"/>
    <x v="22"/>
    <x v="0"/>
    <x v="65"/>
  </r>
  <r>
    <x v="5"/>
    <x v="16"/>
    <s v=" China"/>
    <x v="4163"/>
    <x v="175"/>
    <s v="Active"/>
    <x v="10"/>
    <x v="0"/>
    <x v="65"/>
  </r>
  <r>
    <x v="5"/>
    <x v="12"/>
    <s v=" China"/>
    <x v="4164"/>
    <x v="251"/>
    <s v="Active"/>
    <x v="16"/>
    <x v="0"/>
    <x v="65"/>
  </r>
  <r>
    <x v="1"/>
    <x v="36"/>
    <s v=" New Zealand"/>
    <x v="4165"/>
    <x v="352"/>
    <s v="Active"/>
    <x v="0"/>
    <x v="0"/>
    <x v="65"/>
  </r>
  <r>
    <x v="1"/>
    <x v="1"/>
    <s v=" USA"/>
    <x v="4166"/>
    <x v="333"/>
    <s v="Active"/>
    <x v="60"/>
    <x v="0"/>
    <x v="65"/>
  </r>
  <r>
    <x v="8"/>
    <x v="15"/>
    <s v=" India"/>
    <x v="4167"/>
    <x v="255"/>
    <s v="Active"/>
    <x v="32"/>
    <x v="0"/>
    <x v="65"/>
  </r>
  <r>
    <x v="1"/>
    <x v="1"/>
    <s v=" USA"/>
    <x v="4168"/>
    <x v="283"/>
    <s v="Active"/>
    <x v="43"/>
    <x v="0"/>
    <x v="65"/>
  </r>
  <r>
    <x v="1"/>
    <x v="40"/>
    <s v=" USA"/>
    <x v="4169"/>
    <x v="349"/>
    <s v="Active"/>
    <x v="61"/>
    <x v="0"/>
    <x v="65"/>
  </r>
  <r>
    <x v="0"/>
    <x v="7"/>
    <s v=" Russia"/>
    <x v="4170"/>
    <x v="322"/>
    <s v="Active"/>
    <x v="11"/>
    <x v="0"/>
    <x v="65"/>
  </r>
  <r>
    <x v="1"/>
    <x v="1"/>
    <s v=" USA"/>
    <x v="4170"/>
    <x v="333"/>
    <s v="Active"/>
    <x v="60"/>
    <x v="0"/>
    <x v="65"/>
  </r>
  <r>
    <x v="1"/>
    <x v="3"/>
    <s v=" USA"/>
    <x v="4171"/>
    <x v="333"/>
    <s v="Active"/>
    <x v="60"/>
    <x v="0"/>
    <x v="65"/>
  </r>
  <r>
    <x v="5"/>
    <x v="16"/>
    <s v=" China"/>
    <x v="4172"/>
    <x v="256"/>
    <s v="Active"/>
    <x v="33"/>
    <x v="0"/>
    <x v="65"/>
  </r>
  <r>
    <x v="1"/>
    <x v="1"/>
    <s v=" USA"/>
    <x v="4172"/>
    <x v="353"/>
    <s v="Active"/>
    <x v="63"/>
    <x v="1"/>
    <x v="65"/>
  </r>
  <r>
    <x v="1"/>
    <x v="36"/>
    <s v=" New Zealand"/>
    <x v="4173"/>
    <x v="329"/>
    <s v="Active"/>
    <x v="56"/>
    <x v="0"/>
    <x v="65"/>
  </r>
  <r>
    <x v="4"/>
    <x v="13"/>
    <s v=" French Guiana"/>
    <x v="4173"/>
    <x v="368"/>
    <s v="Active"/>
    <x v="0"/>
    <x v="0"/>
    <x v="65"/>
  </r>
  <r>
    <x v="1"/>
    <x v="10"/>
    <s v=" USA"/>
    <x v="4174"/>
    <x v="333"/>
    <s v="Active"/>
    <x v="60"/>
    <x v="0"/>
    <x v="65"/>
  </r>
  <r>
    <x v="5"/>
    <x v="17"/>
    <s v=" China"/>
    <x v="4174"/>
    <x v="126"/>
    <s v="Active"/>
    <x v="5"/>
    <x v="0"/>
    <x v="65"/>
  </r>
  <r>
    <x v="1"/>
    <x v="1"/>
    <s v=" USA"/>
    <x v="4175"/>
    <x v="333"/>
    <s v="Active"/>
    <x v="60"/>
    <x v="0"/>
    <x v="65"/>
  </r>
  <r>
    <x v="1"/>
    <x v="3"/>
    <s v=" USA"/>
    <x v="4176"/>
    <x v="333"/>
    <s v="Active"/>
    <x v="60"/>
    <x v="0"/>
    <x v="65"/>
  </r>
  <r>
    <x v="5"/>
    <x v="35"/>
    <s v=" China"/>
    <x v="4177"/>
    <x v="348"/>
    <s v="Active"/>
    <x v="0"/>
    <x v="0"/>
    <x v="65"/>
  </r>
  <r>
    <x v="1"/>
    <x v="10"/>
    <s v=" USA"/>
    <x v="4177"/>
    <x v="333"/>
    <s v="Active"/>
    <x v="60"/>
    <x v="0"/>
    <x v="65"/>
  </r>
  <r>
    <x v="5"/>
    <x v="12"/>
    <s v=" China"/>
    <x v="4178"/>
    <x v="369"/>
    <s v="Active"/>
    <x v="0"/>
    <x v="0"/>
    <x v="65"/>
  </r>
  <r>
    <x v="5"/>
    <x v="16"/>
    <s v=" China"/>
    <x v="4179"/>
    <x v="175"/>
    <s v="Active"/>
    <x v="10"/>
    <x v="0"/>
    <x v="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D0BB2-F697-4A83-B7F0-54568BE393B9}" name="pvt_rocket_launches_by_countr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location ref="I2:J10" firstHeaderRow="1" firstDataRow="1" firstDataCol="1"/>
  <pivotFields count="15">
    <pivotField axis="axisRow" dataField="1" showAll="0" sortType="ascending">
      <items count="15">
        <item h="1" x="10"/>
        <item x="5"/>
        <item h="1" x="4"/>
        <item x="2"/>
        <item h="1" x="8"/>
        <item x="13"/>
        <item h="1" x="9"/>
        <item x="3"/>
        <item x="6"/>
        <item h="1" x="11"/>
        <item h="1" x="12"/>
        <item h="1" x="7"/>
        <item x="1"/>
        <item x="0"/>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showAll="0">
      <items count="4">
        <item x="1"/>
        <item x="2"/>
        <item x="0"/>
        <item t="default"/>
      </items>
    </pivotField>
    <pivotField showAll="0">
      <items count="3">
        <item x="1"/>
        <item x="0"/>
        <item t="default"/>
      </items>
    </pivotField>
  </pivotFields>
  <rowFields count="1">
    <field x="0"/>
  </rowFields>
  <rowItems count="8">
    <i>
      <x v="5"/>
    </i>
    <i>
      <x v="7"/>
    </i>
    <i>
      <x v="8"/>
    </i>
    <i>
      <x v="3"/>
    </i>
    <i>
      <x v="1"/>
    </i>
    <i>
      <x v="12"/>
    </i>
    <i>
      <x v="13"/>
    </i>
    <i t="grand">
      <x/>
    </i>
  </rowItems>
  <colItems count="1">
    <i/>
  </colItems>
  <dataFields count="1">
    <dataField name="Percentage of Total Rocket Launches" fld="0" subtotal="count" showDataAs="percentOfTotal" baseField="0" baseItem="0" numFmtId="165"/>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550F93-6A31-4B85-85A3-CFEA0EFF7A5E}" name="pvt_missionStatus_percentage_by_year"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Period" colHeaderCaption="Mission Status">
  <location ref="B20:F35" firstHeaderRow="1" firstDataRow="2" firstDataCol="1"/>
  <pivotFields count="15">
    <pivotField showAll="0">
      <items count="15">
        <item x="10"/>
        <item x="5"/>
        <item x="4"/>
        <item x="2"/>
        <item x="8"/>
        <item x="13"/>
        <item x="9"/>
        <item x="3"/>
        <item x="6"/>
        <item x="11"/>
        <item x="12"/>
        <item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dataField="1"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 axis="axisRow" showAll="0">
      <items count="15">
        <item n="1957-1960" sd="0" x="0"/>
        <item n="1961-1965" sd="0" x="1"/>
        <item n="1966-1970" sd="0" x="2"/>
        <item n="1971-1975" sd="0" x="3"/>
        <item n="1976-1980" sd="0" x="4"/>
        <item n="1981-1985" sd="0" x="5"/>
        <item n="1986-1990" sd="0" x="6"/>
        <item n="1991-1995" sd="0" x="7"/>
        <item n="1996-2000" sd="0" x="8"/>
        <item n="2001-2005" sd="0" x="9"/>
        <item n="2006-2010" sd="0" x="10"/>
        <item n="2011-2015" sd="0" x="11"/>
        <item n="2016-2020" sd="0" x="12"/>
        <item n="2021-2022" sd="0" x="13"/>
        <item t="default"/>
      </items>
    </pivotField>
    <pivotField axis="axisCol" showAll="0">
      <items count="4">
        <item x="1"/>
        <item n="Other" x="2"/>
        <item x="0"/>
        <item t="default"/>
      </items>
    </pivotField>
    <pivotField showAll="0">
      <items count="3">
        <item x="1"/>
        <item x="0"/>
        <item t="default"/>
      </items>
    </pivotField>
  </pivotFields>
  <rowFields count="1">
    <field x="12"/>
  </rowFields>
  <rowItems count="14">
    <i>
      <x/>
    </i>
    <i>
      <x v="1"/>
    </i>
    <i>
      <x v="2"/>
    </i>
    <i>
      <x v="3"/>
    </i>
    <i>
      <x v="4"/>
    </i>
    <i>
      <x v="5"/>
    </i>
    <i>
      <x v="6"/>
    </i>
    <i>
      <x v="7"/>
    </i>
    <i>
      <x v="8"/>
    </i>
    <i>
      <x v="9"/>
    </i>
    <i>
      <x v="10"/>
    </i>
    <i>
      <x v="11"/>
    </i>
    <i>
      <x v="12"/>
    </i>
    <i>
      <x v="13"/>
    </i>
  </rowItems>
  <colFields count="1">
    <field x="13"/>
  </colFields>
  <colItems count="4">
    <i>
      <x/>
    </i>
    <i>
      <x v="1"/>
    </i>
    <i>
      <x v="2"/>
    </i>
    <i t="grand">
      <x/>
    </i>
  </colItems>
  <dataFields count="1">
    <dataField name="Mission Status Percentage" fld="7" subtotal="count" showDataAs="percentOfRow" baseField="0" baseItem="0" numFmtId="165"/>
  </dataFields>
  <chartFormats count="3">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424840-AD5D-478D-99E5-2460BDC140D1}" name="pvt_count_of_launches_by_rocke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ocket Name">
  <location ref="B64:C75" firstHeaderRow="1" firstDataRow="1" firstDataCol="1"/>
  <pivotFields count="15">
    <pivotField showAll="0"/>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axis="axisRow" dataField="1" showAll="0" measureFilter="1" sortType="ascending">
      <items count="371">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 t="default"/>
      </items>
      <autoSortScope>
        <pivotArea dataOnly="0" outline="0" fieldPosition="0">
          <references count="1">
            <reference field="4294967294" count="1" selected="0">
              <x v="0"/>
            </reference>
          </references>
        </pivotArea>
      </autoSortScope>
    </pivotField>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showAll="0" defaultSubtotal="0">
      <items count="3">
        <item x="0"/>
        <item x="1"/>
        <item x="2"/>
      </items>
    </pivotField>
    <pivotField showAll="0">
      <items count="3">
        <item x="1"/>
        <item x="0"/>
        <item t="default"/>
      </items>
    </pivotField>
  </pivotFields>
  <rowFields count="1">
    <field x="4"/>
  </rowFields>
  <rowItems count="11">
    <i>
      <x v="208"/>
    </i>
    <i>
      <x v="361"/>
    </i>
    <i>
      <x v="347"/>
    </i>
    <i>
      <x v="135"/>
    </i>
    <i>
      <x v="349"/>
    </i>
    <i>
      <x v="298"/>
    </i>
    <i>
      <x v="82"/>
    </i>
    <i>
      <x v="210"/>
    </i>
    <i>
      <x v="357"/>
    </i>
    <i>
      <x v="84"/>
    </i>
    <i t="grand">
      <x/>
    </i>
  </rowItems>
  <colItems count="1">
    <i/>
  </colItems>
  <dataFields count="1">
    <dataField name="Count of Launches"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1F8047-F3A1-4B94-B45F-60629973E42C}" name="pt_rocket_launches_by_period" cacheId="2"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4" rowHeaderCaption="Period">
  <location ref="I20:J35" firstHeaderRow="1" firstDataRow="1" firstDataCol="1"/>
  <pivotFields count="15">
    <pivotField showAll="0">
      <items count="15">
        <item x="10"/>
        <item x="5"/>
        <item x="4"/>
        <item x="2"/>
        <item x="8"/>
        <item x="13"/>
        <item x="9"/>
        <item x="3"/>
        <item x="6"/>
        <item x="11"/>
        <item x="12"/>
        <item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dataField="1"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 axis="axisRow" showAll="0">
      <items count="15">
        <item n="1957-1960" sd="0" x="0"/>
        <item n="1961-1965" sd="0" x="1"/>
        <item n="1966-1970" sd="0" x="2"/>
        <item n="1971-1975" sd="0" x="3"/>
        <item n="1976-1980" sd="0" x="4"/>
        <item n="1981-1985" sd="0" x="5"/>
        <item n="1986-1990" sd="0" x="6"/>
        <item n="1991-1995" sd="0" x="7"/>
        <item n="1996-2000" sd="0" x="8"/>
        <item n="2001-2005" sd="0" x="9"/>
        <item n="2006-2010" sd="0" x="10"/>
        <item n="2011-2015" sd="0" x="11"/>
        <item n="2016-2020" sd="0" x="12"/>
        <item n="2021-2022" sd="0" x="13"/>
        <item t="default"/>
      </items>
    </pivotField>
    <pivotField showAll="0">
      <items count="4">
        <item x="1"/>
        <item x="2"/>
        <item x="0"/>
        <item t="default"/>
      </items>
    </pivotField>
    <pivotField showAll="0">
      <items count="3">
        <item x="1"/>
        <item x="0"/>
        <item t="default"/>
      </items>
    </pivotField>
  </pivotFields>
  <rowFields count="1">
    <field x="12"/>
  </rowFields>
  <rowItems count="15">
    <i>
      <x/>
    </i>
    <i>
      <x v="1"/>
    </i>
    <i>
      <x v="2"/>
    </i>
    <i>
      <x v="3"/>
    </i>
    <i>
      <x v="4"/>
    </i>
    <i>
      <x v="5"/>
    </i>
    <i>
      <x v="6"/>
    </i>
    <i>
      <x v="7"/>
    </i>
    <i>
      <x v="8"/>
    </i>
    <i>
      <x v="9"/>
    </i>
    <i>
      <x v="10"/>
    </i>
    <i>
      <x v="11"/>
    </i>
    <i>
      <x v="12"/>
    </i>
    <i>
      <x v="13"/>
    </i>
    <i t="grand">
      <x/>
    </i>
  </rowItems>
  <colItems count="1">
    <i/>
  </colItems>
  <dataFields count="1">
    <dataField name="Count of Rocket Launches" fld="1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172085-775D-4ECC-A199-FEFFFA1A90AF}" name="pvt_launches_plac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Launch Place Name">
  <location ref="F64:G75" firstHeaderRow="1" firstDataRow="1" firstDataCol="1"/>
  <pivotFields count="15">
    <pivotField showAll="0">
      <items count="15">
        <item x="10"/>
        <item x="5"/>
        <item x="4"/>
        <item x="2"/>
        <item x="8"/>
        <item x="13"/>
        <item x="9"/>
        <item x="3"/>
        <item x="6"/>
        <item x="11"/>
        <item x="12"/>
        <item x="7"/>
        <item x="1"/>
        <item x="0"/>
        <item t="default"/>
      </items>
    </pivotField>
    <pivotField axis="axisRow" dataField="1" showAll="0" measureFilter="1" sortType="ascending">
      <items count="47">
        <item x="22"/>
        <item x="0"/>
        <item x="23"/>
        <item x="21"/>
        <item x="32"/>
        <item x="41"/>
        <item x="1"/>
        <item x="42"/>
        <item x="19"/>
        <item x="13"/>
        <item x="6"/>
        <item x="12"/>
        <item x="5"/>
        <item x="10"/>
        <item x="25"/>
        <item x="36"/>
        <item x="40"/>
        <item x="30"/>
        <item x="2"/>
        <item x="33"/>
        <item x="27"/>
        <item x="18"/>
        <item x="7"/>
        <item x="26"/>
        <item x="9"/>
        <item x="15"/>
        <item x="29"/>
        <item x="39"/>
        <item x="31"/>
        <item x="37"/>
        <item x="44"/>
        <item x="45"/>
        <item x="20"/>
        <item x="38"/>
        <item x="17"/>
        <item x="14"/>
        <item x="24"/>
        <item x="8"/>
        <item x="3"/>
        <item x="34"/>
        <item x="4"/>
        <item x="35"/>
        <item x="43"/>
        <item x="11"/>
        <item x="16"/>
        <item x="28"/>
        <item t="default"/>
      </items>
      <autoSortScope>
        <pivotArea dataOnly="0" outline="0" fieldPosition="0">
          <references count="1">
            <reference field="4294967294" count="1" selected="0">
              <x v="0"/>
            </reference>
          </references>
        </pivotArea>
      </autoSortScope>
    </pivotField>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showAll="0" defaultSubtotal="0">
      <items count="3">
        <item x="0"/>
        <item x="1"/>
        <item x="2"/>
      </items>
    </pivotField>
    <pivotField showAll="0">
      <items count="3">
        <item x="1"/>
        <item x="0"/>
        <item t="default"/>
      </items>
    </pivotField>
  </pivotFields>
  <rowFields count="1">
    <field x="1"/>
  </rowFields>
  <rowItems count="11">
    <i>
      <x v="35"/>
    </i>
    <i>
      <x v="12"/>
    </i>
    <i>
      <x v="44"/>
    </i>
    <i>
      <x v="11"/>
    </i>
    <i>
      <x v="13"/>
    </i>
    <i>
      <x v="9"/>
    </i>
    <i>
      <x v="38"/>
    </i>
    <i>
      <x v="6"/>
    </i>
    <i>
      <x v="1"/>
    </i>
    <i>
      <x v="22"/>
    </i>
    <i t="grand">
      <x/>
    </i>
  </rowItems>
  <colItems count="1">
    <i/>
  </colItems>
  <dataFields count="1">
    <dataField name="Count of Location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F86212-13D2-4B67-BE57-F0B508ED225B}" name="pvt_country_succesRate_by_perio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eriod" colHeaderCaption="Mission Status">
  <location ref="B42:AH59" firstHeaderRow="1" firstDataRow="3" firstDataCol="1"/>
  <pivotFields count="15">
    <pivotField axis="axisCol" showAll="0">
      <items count="15">
        <item sd="0" x="10"/>
        <item x="5"/>
        <item sd="0" x="4"/>
        <item x="2"/>
        <item sd="0" x="8"/>
        <item x="13"/>
        <item sd="0" x="9"/>
        <item x="3"/>
        <item x="6"/>
        <item sd="0" x="11"/>
        <item sd="0" x="12"/>
        <item sd="0"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t="default"/>
      </items>
    </pivotField>
    <pivotField axis="axisRow" showAll="0">
      <items count="15">
        <item n="1957-1960" sd="0" x="0"/>
        <item n="1961-1965" sd="0" x="1"/>
        <item n="1966-1970" sd="0" x="2"/>
        <item n="1971-1975" sd="0" x="3"/>
        <item n="1976-1980" sd="0" x="4"/>
        <item n="1981-1985" sd="0" x="5"/>
        <item n="1986-1990" sd="0" x="6"/>
        <item n="1991-1995" sd="0" x="7"/>
        <item n="1996-2000" sd="0" x="8"/>
        <item n="2001-2005" sd="0" x="9"/>
        <item n="2006-2010" sd="0" x="10"/>
        <item n="2011-2015" sd="0" x="11"/>
        <item n="2016-2020" sd="0" x="12"/>
        <item n="2021-2022" sd="0" x="13"/>
        <item t="default"/>
      </items>
    </pivotField>
    <pivotField axis="axisCol" dataField="1" showAll="0">
      <items count="4">
        <item x="1"/>
        <item n="Other" x="2"/>
        <item x="0"/>
        <item t="default"/>
      </items>
    </pivotField>
    <pivotField showAll="0">
      <items count="3">
        <item x="1"/>
        <item x="0"/>
        <item t="default"/>
      </items>
    </pivotField>
  </pivotFields>
  <rowFields count="1">
    <field x="12"/>
  </rowFields>
  <rowItems count="15">
    <i>
      <x/>
    </i>
    <i>
      <x v="1"/>
    </i>
    <i>
      <x v="2"/>
    </i>
    <i>
      <x v="3"/>
    </i>
    <i>
      <x v="4"/>
    </i>
    <i>
      <x v="5"/>
    </i>
    <i>
      <x v="6"/>
    </i>
    <i>
      <x v="7"/>
    </i>
    <i>
      <x v="8"/>
    </i>
    <i>
      <x v="9"/>
    </i>
    <i>
      <x v="10"/>
    </i>
    <i>
      <x v="11"/>
    </i>
    <i>
      <x v="12"/>
    </i>
    <i>
      <x v="13"/>
    </i>
    <i t="grand">
      <x/>
    </i>
  </rowItems>
  <colFields count="2">
    <field x="0"/>
    <field x="13"/>
  </colFields>
  <colItems count="32">
    <i>
      <x/>
    </i>
    <i>
      <x v="1"/>
      <x/>
    </i>
    <i r="1">
      <x v="1"/>
    </i>
    <i r="1">
      <x v="2"/>
    </i>
    <i t="default">
      <x v="1"/>
    </i>
    <i>
      <x v="2"/>
    </i>
    <i>
      <x v="3"/>
      <x/>
    </i>
    <i r="1">
      <x v="1"/>
    </i>
    <i r="1">
      <x v="2"/>
    </i>
    <i t="default">
      <x v="3"/>
    </i>
    <i>
      <x v="4"/>
    </i>
    <i>
      <x v="5"/>
      <x v="2"/>
    </i>
    <i t="default">
      <x v="5"/>
    </i>
    <i>
      <x v="6"/>
    </i>
    <i>
      <x v="7"/>
      <x v="2"/>
    </i>
    <i t="default">
      <x v="7"/>
    </i>
    <i>
      <x v="8"/>
      <x/>
    </i>
    <i r="1">
      <x v="1"/>
    </i>
    <i r="1">
      <x v="2"/>
    </i>
    <i t="default">
      <x v="8"/>
    </i>
    <i>
      <x v="9"/>
    </i>
    <i>
      <x v="10"/>
    </i>
    <i>
      <x v="11"/>
    </i>
    <i>
      <x v="12"/>
      <x/>
    </i>
    <i r="1">
      <x v="1"/>
    </i>
    <i r="1">
      <x v="2"/>
    </i>
    <i t="default">
      <x v="12"/>
    </i>
    <i>
      <x v="13"/>
      <x/>
    </i>
    <i r="1">
      <x v="1"/>
    </i>
    <i r="1">
      <x v="2"/>
    </i>
    <i t="default">
      <x v="13"/>
    </i>
    <i t="grand">
      <x/>
    </i>
  </colItems>
  <dataFields count="1">
    <dataField name="Count of MissionStatus2" fld="13" subtotal="count" baseField="0" baseItem="0" numFmtId="10">
      <extLst>
        <ext xmlns:x14="http://schemas.microsoft.com/office/spreadsheetml/2009/9/main" uri="{E15A36E0-9728-4e99-A89B-3F7291B0FE68}">
          <x14:dataField pivotShowAs="percentOfParentCol"/>
        </ext>
      </extLst>
    </dataField>
  </dataFields>
  <conditionalFormats count="1">
    <conditionalFormat priority="1">
      <pivotAreas count="1">
        <pivotArea type="data" grandRow="1" outline="0" collapsedLevelsAreSubtotals="1" fieldPosition="0">
          <references count="2">
            <reference field="4294967294" count="1" selected="0">
              <x v="0"/>
            </reference>
            <reference field="0" count="14" selected="0">
              <x v="0"/>
              <x v="1"/>
              <x v="2"/>
              <x v="3"/>
              <x v="4"/>
              <x v="5"/>
              <x v="6"/>
              <x v="7"/>
              <x v="8"/>
              <x v="9"/>
              <x v="10"/>
              <x v="11"/>
              <x v="12"/>
              <x v="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7FBFBF-B424-452C-A370-7595AFF423AB}" name="pt_count_of_rocket_launch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5">
    <pivotField showAll="0">
      <items count="15">
        <item x="10"/>
        <item x="5"/>
        <item x="4"/>
        <item x="2"/>
        <item x="8"/>
        <item x="13"/>
        <item x="9"/>
        <item x="3"/>
        <item x="6"/>
        <item x="11"/>
        <item x="12"/>
        <item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dataField="1"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showAll="0">
      <items count="4">
        <item x="1"/>
        <item x="2"/>
        <item x="0"/>
        <item t="default"/>
      </items>
    </pivotField>
    <pivotField showAll="0">
      <items count="3">
        <item x="1"/>
        <item x="0"/>
        <item t="default"/>
      </items>
    </pivotField>
  </pivotFields>
  <rowItems count="1">
    <i/>
  </rowItems>
  <colItems count="1">
    <i/>
  </colItems>
  <dataFields count="1">
    <dataField name="Count Of Rocket Launches" fld="8"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8FC209-4F03-4A15-9D5F-038614FAD276}" name="pvt_known_price_vs_no_data"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4:J67" firstHeaderRow="1" firstDataRow="1" firstDataCol="1"/>
  <pivotFields count="15">
    <pivotField showAll="0">
      <items count="15">
        <item x="10"/>
        <item x="5"/>
        <item x="4"/>
        <item x="2"/>
        <item x="8"/>
        <item x="13"/>
        <item x="9"/>
        <item x="3"/>
        <item x="6"/>
        <item x="11"/>
        <item x="12"/>
        <item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dataField="1"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showAll="0">
      <items count="4">
        <item x="1"/>
        <item x="2"/>
        <item x="0"/>
        <item t="default"/>
      </items>
    </pivotField>
    <pivotField axis="axisRow" showAll="0">
      <items count="3">
        <item n="Price Known" x="1"/>
        <item x="0"/>
        <item t="default"/>
      </items>
    </pivotField>
  </pivotFields>
  <rowFields count="1">
    <field x="14"/>
  </rowFields>
  <rowItems count="3">
    <i>
      <x/>
    </i>
    <i>
      <x v="1"/>
    </i>
    <i t="grand">
      <x/>
    </i>
  </rowItems>
  <colItems count="1">
    <i/>
  </colItems>
  <dataFields count="1">
    <dataField name="Price Percentage" fld="6" subtotal="count" showDataAs="percentOfTotal" baseField="6" baseItem="0" numFmtId="165"/>
  </dataFields>
  <formats count="2">
    <format dxfId="35">
      <pivotArea grandRow="1" outline="0" collapsedLevelsAreSubtotals="1" fieldPosition="0"/>
    </format>
    <format dxfId="3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673CF8-467D-4D0E-BA8C-A1DAAFCBF302}" name="pvt_money_spent"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64:M65" firstHeaderRow="1" firstDataRow="1" firstDataCol="1"/>
  <pivotFields count="15">
    <pivotField showAll="0">
      <items count="15">
        <item x="10"/>
        <item x="5"/>
        <item x="4"/>
        <item x="2"/>
        <item x="8"/>
        <item x="13"/>
        <item x="9"/>
        <item x="3"/>
        <item x="6"/>
        <item x="11"/>
        <item x="12"/>
        <item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dataField="1"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showAll="0">
      <items count="4">
        <item x="1"/>
        <item x="2"/>
        <item x="0"/>
        <item t="default"/>
      </items>
    </pivotField>
    <pivotField axis="axisRow" showAll="0">
      <items count="3">
        <item n="Money Spent" sd="0" x="1"/>
        <item h="1" x="0"/>
        <item t="default"/>
      </items>
    </pivotField>
  </pivotFields>
  <rowFields count="1">
    <field x="14"/>
  </rowFields>
  <rowItems count="1">
    <i>
      <x/>
    </i>
  </rowItems>
  <colItems count="1">
    <i/>
  </colItems>
  <dataFields count="1">
    <dataField name="Sum of Price" fld="6" baseField="6" baseItem="0" numFmtId="3"/>
  </dataFields>
  <formats count="2">
    <format dxfId="37">
      <pivotArea grandRow="1" outline="0" collapsedLevelsAreSubtotals="1" fieldPosition="0"/>
    </format>
    <format dxfId="3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23850E-955F-4297-91E5-9E4314826F61}" name="pvt_mission_status_percenta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ission Status">
  <location ref="E2:F6" firstHeaderRow="1" firstDataRow="1" firstDataCol="1"/>
  <pivotFields count="15">
    <pivotField showAll="0">
      <items count="15">
        <item x="10"/>
        <item x="5"/>
        <item x="4"/>
        <item x="2"/>
        <item x="8"/>
        <item x="13"/>
        <item x="9"/>
        <item x="3"/>
        <item x="6"/>
        <item x="11"/>
        <item x="12"/>
        <item x="7"/>
        <item x="1"/>
        <item x="0"/>
        <item t="default"/>
      </items>
    </pivotField>
    <pivotField showAll="0"/>
    <pivotField showAll="0"/>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showAll="0"/>
    <pivotField showAll="0"/>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dataField="1" showAll="0">
      <items count="5">
        <item x="1"/>
        <item x="2"/>
        <item x="3"/>
        <item x="0"/>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defaultSubtotal="0"/>
    <pivotField showAll="0" defaultSubtotal="0"/>
    <pivotField showAll="0" defaultSubtota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showAll="0" defaultSubtotal="0">
      <items count="14">
        <item x="0"/>
        <item x="1"/>
        <item x="2"/>
        <item x="3"/>
        <item x="4"/>
        <item x="5"/>
        <item x="6"/>
        <item x="7"/>
        <item x="8"/>
        <item x="9"/>
        <item x="10"/>
        <item x="11"/>
        <item x="12"/>
        <item x="13"/>
      </items>
    </pivotField>
    <pivotField axis="axisRow" showAll="0">
      <items count="4">
        <item x="1"/>
        <item n="Other" sd="0" x="2"/>
        <item x="0"/>
        <item t="default"/>
      </items>
    </pivotField>
    <pivotField showAll="0">
      <items count="3">
        <item x="1"/>
        <item x="0"/>
        <item t="default"/>
      </items>
    </pivotField>
  </pivotFields>
  <rowFields count="1">
    <field x="13"/>
  </rowFields>
  <rowItems count="4">
    <i>
      <x/>
    </i>
    <i>
      <x v="1"/>
    </i>
    <i>
      <x v="2"/>
    </i>
    <i t="grand">
      <x/>
    </i>
  </rowItems>
  <colItems count="1">
    <i/>
  </colItems>
  <dataFields count="1">
    <dataField name="Percentage Of Mission Status" fld="7" subtotal="count" showDataAs="percentOfTotal"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DBEDE66-5C67-4E2A-8A4B-054655C3E858}" sourceName="Country">
  <pivotTables>
    <pivotTable tabId="8" name="pt_rocket_launches_by_period"/>
    <pivotTable tabId="8" name="pt_count_of_rocket_launches"/>
    <pivotTable tabId="8" name="pvt_known_price_vs_no_data"/>
    <pivotTable tabId="8" name="pvt_launches_place"/>
    <pivotTable tabId="8" name="pvt_mission_status_percentage"/>
    <pivotTable tabId="8" name="pvt_money_spent"/>
  </pivotTables>
  <data>
    <tabular pivotCacheId="1970567214">
      <items count="14">
        <i x="10" s="1"/>
        <i x="5" s="1"/>
        <i x="4" s="1"/>
        <i x="2" s="1"/>
        <i x="8" s="1"/>
        <i x="13" s="1"/>
        <i x="9" s="1"/>
        <i x="3" s="1"/>
        <i x="6" s="1"/>
        <i x="11" s="1"/>
        <i x="12" s="1"/>
        <i x="7"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919CAB3-B0DE-43C0-B509-F1305881C516}"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53E268-95A5-4736-A11B-0CC618F26E67}" name="Table_space_missions" displayName="Table_space_missions" ref="A1:I4631" totalsRowShown="0">
  <autoFilter ref="A1:I4631" xr:uid="{4153E268-95A5-4736-A11B-0CC618F26E67}"/>
  <tableColumns count="9">
    <tableColumn id="1" xr3:uid="{DB6D81BE-EA73-417E-BF09-A87008FC849C}" name="Company" dataDxfId="61"/>
    <tableColumn id="2" xr3:uid="{5B896FC8-E74A-490C-85DF-DFC52CEAE159}" name="Location" dataDxfId="60"/>
    <tableColumn id="3" xr3:uid="{1313BF05-B799-476A-8123-33FE9FBFDB4A}" name="Date" dataDxfId="59"/>
    <tableColumn id="4" xr3:uid="{BD458A24-8F38-496C-A6DB-DF941E11D4B1}" name="Time" dataDxfId="58"/>
    <tableColumn id="5" xr3:uid="{2399A35F-B241-4CC8-ACF9-F30C1B4A4264}" name="Rocket" dataDxfId="57"/>
    <tableColumn id="6" xr3:uid="{D2F26DF1-E8AF-40F5-BA43-6763FE195977}" name="Mission" dataDxfId="56"/>
    <tableColumn id="7" xr3:uid="{4B6D17DC-D42F-4D1C-90FE-2B0404A458CF}" name="RocketStatus" dataDxfId="55"/>
    <tableColumn id="8" xr3:uid="{403A2E24-A7B2-4CDC-8711-1EF1A100B12A}" name="Price" dataDxfId="54"/>
    <tableColumn id="9" xr3:uid="{128D736A-BD5F-4B01-8F78-F27B248C3475}" name="MissionStatus" dataDxfId="5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2ACA1C-65C4-426E-A573-DFBF946CF847}" name="data_to_clean" displayName="data_to_clean" ref="A1:M4628" totalsRowShown="0">
  <autoFilter ref="A1:M4628" xr:uid="{972ACA1C-65C4-426E-A573-DFBF946CF847}"/>
  <tableColumns count="13">
    <tableColumn id="1" xr3:uid="{DDB18549-444D-4140-8A08-B46B9CE41674}" name="Company" dataDxfId="52"/>
    <tableColumn id="4" xr3:uid="{C7C1D735-9432-45D9-9721-A47B45686D6B}" name="Country" dataDxfId="51">
      <calculatedColumnFormula>VLOOKUP(data_to_clean[[#This Row],[Company]],tb_countries[],2,0)</calculatedColumnFormula>
    </tableColumn>
    <tableColumn id="2" xr3:uid="{DE3B0AC1-E16B-4CCA-909E-2AEC9383D64A}" name="Location" dataDxfId="50"/>
    <tableColumn id="18" xr3:uid="{9F678197-3992-496F-A5AF-036ACF30F732}" name="Location Name"/>
    <tableColumn id="17" xr3:uid="{F6DB8752-2696-42F8-AEF2-D14A3D68FA44}" name="Location Country/Area"/>
    <tableColumn id="3" xr3:uid="{2238020B-50CB-4E1A-997F-51DF966DE4CB}" name="Date" dataDxfId="49"/>
    <tableColumn id="5" xr3:uid="{2E01E747-3CBA-4E11-90DD-E33F59B64740}" name="Rocket" dataDxfId="48"/>
    <tableColumn id="7" xr3:uid="{948E0A3F-CDC4-4DFE-BBB4-FDEEED041955}" name="RocketStatus" dataDxfId="47"/>
    <tableColumn id="8" xr3:uid="{CC2AE323-9701-4FD0-968D-81197C7776CB}" name="Price" dataDxfId="46"/>
    <tableColumn id="6" xr3:uid="{6D4E9C25-01D8-4F84-AAB4-C309F17AD16B}" name="Price Formatted Step 1" dataDxfId="45">
      <calculatedColumnFormula array="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calculatedColumnFormula>
    </tableColumn>
    <tableColumn id="16" xr3:uid="{7E99C7D3-E16A-4ED2-9FDE-6F6B702D44DB}" name="Price Formatted Step 2" dataDxfId="44">
      <calculatedColumnFormula>IF(data_to_clean[[#This Row],[Price Formatted Step 1]]="No Data","No Data",SUBSTITUTE(data_to_clean[[#This Row],[Price Formatted Step 1]],",","."))</calculatedColumnFormula>
    </tableColumn>
    <tableColumn id="12" xr3:uid="{1CFC404F-1434-47CF-B078-EB3D32F0F20E}" name="Price Formatted Step 3" dataDxfId="43">
      <calculatedColumnFormula>IF(data_to_clean[[#This Row],[Price Formatted Step 2]]="No Data","No Data",VALUE(SUBSTITUTE(data_to_clean[[#This Row],[Price Formatted Step 2]],".","")))</calculatedColumnFormula>
    </tableColumn>
    <tableColumn id="9" xr3:uid="{F8317CAD-72A9-4F29-BF01-116227F281C3}" name="MissionStatus" dataDxfId="4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897545-7908-4520-B7F7-2D4AF0466452}" name="tb_to_analyze" displayName="tb_to_analyze" ref="A1:I4628" totalsRowShown="0">
  <autoFilter ref="A1:I4628" xr:uid="{E5897545-7908-4520-B7F7-2D4AF0466452}"/>
  <tableColumns count="9">
    <tableColumn id="2" xr3:uid="{F3435D77-C42D-4217-B928-13767B543DE0}" name="Country"/>
    <tableColumn id="4" xr3:uid="{CA44C7AE-DE8B-49F1-9791-5E7D53B11431}" name="Location Name"/>
    <tableColumn id="5" xr3:uid="{5B5D8355-F228-4387-9982-FE8F5C656499}" name="Location Country/Area"/>
    <tableColumn id="6" xr3:uid="{29A2F8EB-DDFB-4864-A6B1-AEDD89CE0C4F}" name="Date" dataDxfId="41"/>
    <tableColumn id="7" xr3:uid="{F3F9FAD9-727E-46BC-A831-4CDBB1A37EB7}" name="Rocket"/>
    <tableColumn id="8" xr3:uid="{9EC4D04D-DCDB-4367-B316-D120D012322E}" name="RocketStatus"/>
    <tableColumn id="12" xr3:uid="{D02027C6-5809-4F71-B3E1-65A257136876}" name="Price"/>
    <tableColumn id="13" xr3:uid="{041C6D6F-0606-4731-94CD-873A86FFE3FD}" name="MissionStatus"/>
    <tableColumn id="15" xr3:uid="{087EAED7-01DB-40D8-9E36-5BF989BBB2BA}" name="Year" dataDxfId="40">
      <calculatedColumnFormula>YEAR(tb_to_analyze[[#This Row],[Date]])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AF92B26-C1BF-444A-AE40-E1ABF163BAA9}" name="tb_countries" displayName="tb_countries" ref="B2:C65" totalsRowShown="0">
  <autoFilter ref="B2:C65" xr:uid="{7AF92B26-C1BF-444A-AE40-E1ABF163BAA9}"/>
  <tableColumns count="2">
    <tableColumn id="1" xr3:uid="{6009C655-9E27-4088-B106-DDD7DAD89689}" name="Company"/>
    <tableColumn id="2" xr3:uid="{CA3FEF12-E3DB-41BC-8B89-9AE960173E4B}" name="Country/Reg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E3BFD4-5549-4EF4-A98F-9FFA269B4D39}" name="Table3" displayName="Table3" ref="C2:C3" totalsRowShown="0" headerRowDxfId="33">
  <autoFilter ref="C2:C3" xr:uid="{1CE3BFD4-5549-4EF4-A98F-9FFA269B4D39}"/>
  <tableColumns count="1">
    <tableColumn id="1" xr3:uid="{048275F0-867D-47C9-9E65-CED8D9F2C367}" name="Count Of Rocket Launches">
      <calculatedColumnFormula>COUNTA(tb_to_analyze[Rocket])</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D32A69-A1E1-4B74-ACC3-A2753362737B}" name="Table5" displayName="Table5" ref="F2:G6" totalsRowShown="0">
  <autoFilter ref="F2:G6" xr:uid="{E0D32A69-A1E1-4B74-ACC3-A2753362737B}"/>
  <tableColumns count="2">
    <tableColumn id="1" xr3:uid="{7C570867-5F90-4001-8702-BA7EB91045AA}" name="Mission Status "/>
    <tableColumn id="2" xr3:uid="{222A0D6C-FCED-4606-B987-2C2B02767095}" name="Percentage" dataDxfId="32" dataCellStyle="Per cent">
      <calculatedColumnFormula>COUNTIF(tb_to_analyze[MissionStatus],Table5[[#This Row],[Mission Status ]])/COUNTA(tb_to_analyze[MissionStatus])</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2DB78B-3D63-4CE9-A934-9C59168D5455}" name="Table7" displayName="Table7" ref="I2:J16" totalsRowShown="0">
  <autoFilter ref="I2:J16" xr:uid="{4E2DB78B-3D63-4CE9-A934-9C59168D5455}">
    <filterColumn colId="1">
      <top10 val="5" filterVal="2.7879835746704128E-2"/>
    </filterColumn>
  </autoFilter>
  <sortState xmlns:xlrd2="http://schemas.microsoft.com/office/spreadsheetml/2017/richdata2" ref="I3:J7">
    <sortCondition ref="J2:J16"/>
  </sortState>
  <tableColumns count="2">
    <tableColumn id="1" xr3:uid="{0CDB876E-C631-4F00-8778-7370EC0AD3ED}" name="Country"/>
    <tableColumn id="2" xr3:uid="{7BDCD917-19F2-4B31-B36D-A9D502C33755}" name="Percentage Of Rocket Launches" dataDxfId="31">
      <calculatedColumnFormula>COUNTIF(tb_to_analyze[Country],Table7[[#This Row],[Country]])/COUNTA(tb_to_analyze[Country])</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EF24F63-D492-4F95-B43E-38A8251B6281}" name="Table8" displayName="Table8" ref="C411:F425" totalsRowShown="0" headerRowDxfId="30">
  <autoFilter ref="C411:F425" xr:uid="{0EF24F63-D492-4F95-B43E-38A8251B6281}"/>
  <tableColumns count="4">
    <tableColumn id="1" xr3:uid="{BD9F5DCF-93E2-4243-9BBF-6A9C010A2D90}" name="Period From" dataDxfId="29"/>
    <tableColumn id="2" xr3:uid="{C600B1AD-E653-4FCE-9E0A-4DDCBF11872C}" name="Period To "/>
    <tableColumn id="4" xr3:uid="{7BEA4577-CF5F-40F3-8568-4B537D358794}" name="Period">
      <calculatedColumnFormula>_xlfn.CONCAT(Table8[[#This Row],[Period From]],"-",Table8[[#This Row],[Period To ]])</calculatedColumnFormula>
    </tableColumn>
    <tableColumn id="3" xr3:uid="{4CC5514E-2450-438A-8C49-5AC8D60CC6A8}" name="Mission Success Status Percentage" dataDxfId="28">
      <calculatedColumnFormula>COUNTIFS(tb_to_analyze[MissionStatus],"Success",tb_to_analyze[Year],"&gt;="&amp;Table8[[#This Row],[Period From]],tb_to_analyze[Year],"&lt;="&amp;Table8[[#This Row],[Period To ]])/COUNTIFS(tb_to_analyze[Year],"&gt;="&amp;Table8[[#This Row],[Period From]],tb_to_analyze[Year],"&lt;="&amp;Table8[[#This Row],[Period To ]])</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B3A2C2-9CAE-415F-8A00-445BFB0CB8D9}" name="Table810" displayName="Table810" ref="C20:E34" totalsRowShown="0" headerRowDxfId="27">
  <autoFilter ref="C20:E34" xr:uid="{9AB3A2C2-9CAE-415F-8A00-445BFB0CB8D9}"/>
  <tableColumns count="3">
    <tableColumn id="1" xr3:uid="{42128E99-0C38-4E26-9055-50E1ADCC8869}" name="Period From" dataDxfId="26"/>
    <tableColumn id="2" xr3:uid="{1AEB7C38-E329-42EA-8564-6FE0CABE8800}" name="Period To "/>
    <tableColumn id="3" xr3:uid="{BE86FECA-2C47-4AA9-B031-748DE1417292}" name="Count Of Rocket Launches" dataDxfId="25">
      <calculatedColumnFormula>COUNTIFS(tb_to_analyze[Year],"&gt;="&amp;Table810[[#This Row],[Period From]],tb_to_analyze[Year],"&lt;="&amp;Table810[[#This Row],[Period To ]])</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0887F24-DD64-4A10-9D19-0FF9D0DF20B7}" name="Table81011" displayName="Table81011" ref="I20:X34" totalsRowShown="0" headerRowDxfId="24">
  <autoFilter ref="I20:X34" xr:uid="{C0887F24-DD64-4A10-9D19-0FF9D0DF20B7}"/>
  <tableColumns count="16">
    <tableColumn id="1" xr3:uid="{3B834977-39D9-474D-BD79-06BC6D40A6B8}" name="Period From" dataDxfId="23"/>
    <tableColumn id="2" xr3:uid="{B85F3482-571F-40A5-8BE4-4718148D3441}" name="Period To "/>
    <tableColumn id="3" xr3:uid="{21F92BC2-3994-450D-BF1D-C0AB6C90435D}" name="USSR/Russia" dataDxfId="22">
      <calculatedColumnFormula>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calculatedColumnFormula>
    </tableColumn>
    <tableColumn id="4" xr3:uid="{7F90D330-8EB3-45AB-BDB0-574AF60753D8}" name="USA" dataDxfId="21">
      <calculatedColumnFormula>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calculatedColumnFormula>
    </tableColumn>
    <tableColumn id="5" xr3:uid="{BDB19BF6-867F-4FE8-B4E1-936E4BBF43C9}" name="China" dataDxfId="20">
      <calculatedColumnFormula>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calculatedColumnFormula>
    </tableColumn>
    <tableColumn id="6" xr3:uid="{F4375D2F-1049-47F4-B8CC-2CAA029883B7}" name="France" dataDxfId="19">
      <calculatedColumnFormula>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calculatedColumnFormula>
    </tableColumn>
    <tableColumn id="7" xr3:uid="{4803B558-9DE7-4881-8278-30FBA2F71D7F}" name="Japan" dataDxfId="18" dataCellStyle="Per cent">
      <calculatedColumnFormula>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calculatedColumnFormula>
    </tableColumn>
    <tableColumn id="8" xr3:uid="{C99B9DA0-5E1E-4900-A0CD-12F86036C1F1}" name="India" dataDxfId="17" dataCellStyle="Per cent">
      <calculatedColumnFormula>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calculatedColumnFormula>
    </tableColumn>
    <tableColumn id="9" xr3:uid="{F199E0A2-D6F4-4290-AD53-1EB4EC98AD5C}" name="Israel" dataDxfId="16" dataCellStyle="Per cent">
      <calculatedColumnFormula>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calculatedColumnFormula>
    </tableColumn>
    <tableColumn id="10" xr3:uid="{27A5056B-DBC3-4C79-9316-A1A3EC918268}" name="Europe" dataDxfId="15" dataCellStyle="Per cent">
      <calculatedColumnFormula>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calculatedColumnFormula>
    </tableColumn>
    <tableColumn id="11" xr3:uid="{E40C0E57-E87D-4FEA-9C2F-DB21FCC826EC}" name="Italy" dataDxfId="14" dataCellStyle="Per cent">
      <calculatedColumnFormula>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calculatedColumnFormula>
    </tableColumn>
    <tableColumn id="12" xr3:uid="{2A8088C0-47B8-422D-AA19-16CFD4D56326}" name="North Korea" dataDxfId="13" dataCellStyle="Per cent">
      <calculatedColumnFormula>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calculatedColumnFormula>
    </tableColumn>
    <tableColumn id="13" xr3:uid="{52690EFD-BEA0-48D7-BA00-A3471C7E41C6}" name="South Korea" dataDxfId="12" dataCellStyle="Per cent">
      <calculatedColumnFormula>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calculatedColumnFormula>
    </tableColumn>
    <tableColumn id="14" xr3:uid="{4FC0B868-3A7F-4092-9D91-7490705EBBEF}" name="United Kingdom" dataDxfId="11" dataCellStyle="Per cent">
      <calculatedColumnFormula>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calculatedColumnFormula>
    </tableColumn>
    <tableColumn id="15" xr3:uid="{2F7FB6B8-BCD1-46C0-B10A-396199C3A337}" name="Brazil" dataDxfId="10" dataCellStyle="Per cent">
      <calculatedColumnFormula>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calculatedColumnFormula>
    </tableColumn>
    <tableColumn id="16" xr3:uid="{DC4E0350-A665-4557-AF47-BEEEAACE5DC5}" name="Iran" dataDxfId="9" dataCellStyle="Per cent">
      <calculatedColumnFormula>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A5BF052-5CB2-4682-8A98-C7A5F8310679}" name="Table11" displayName="Table11" ref="C37:D51" totalsRowShown="0">
  <autoFilter ref="C37:D51" xr:uid="{FA5BF052-5CB2-4682-8A98-C7A5F8310679}">
    <filterColumn colId="1">
      <customFilters>
        <customFilter operator="greaterThanOrEqual" val="0.85"/>
      </customFilters>
    </filterColumn>
  </autoFilter>
  <sortState xmlns:xlrd2="http://schemas.microsoft.com/office/spreadsheetml/2017/richdata2" ref="C38:D44">
    <sortCondition ref="D37:D51"/>
  </sortState>
  <tableColumns count="2">
    <tableColumn id="1" xr3:uid="{930F20E9-3F3A-4D61-8712-1BC17172BA7B}" name="Country"/>
    <tableColumn id="2" xr3:uid="{8366C902-8F66-42E2-A44B-68513AAEE73C}" name="Mission Succes Rate" dataDxfId="8" dataCellStyle="Per cent">
      <calculatedColumnFormula>COUNTIFS(tb_to_analyze[Country],Table11[[#This Row],[Country]],tb_to_analyze[MissionStatus],"Success")/COUNTIF(tb_to_analyze[Country],Table11[[#This Row],[Country]])</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578D64D-63B3-4E76-A66D-879B4E66C094}" name="Table12" displayName="Table12" ref="F37:G407" totalsRowShown="0" headerRowDxfId="7">
  <autoFilter ref="F37:G407" xr:uid="{3578D64D-63B3-4E76-A66D-879B4E66C094}">
    <filterColumn colId="1">
      <customFilters>
        <customFilter operator="greaterThanOrEqual" val="85"/>
      </customFilters>
    </filterColumn>
  </autoFilter>
  <sortState xmlns:xlrd2="http://schemas.microsoft.com/office/spreadsheetml/2017/richdata2" ref="F38:G407">
    <sortCondition descending="1" ref="G37:G407"/>
  </sortState>
  <tableColumns count="2">
    <tableColumn id="1" xr3:uid="{896126AD-2131-4A81-8843-69B11412871F}" name="Rocket Name"/>
    <tableColumn id="2" xr3:uid="{E30FA86C-DEE5-4B80-A5B6-9264EF630BC1}" name="Count Of Launches" dataDxfId="6">
      <calculatedColumnFormula>COUNTIF(tb_to_analyze[Rocket],Table12[[#This Row],[Rocket Name]])</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6AAF98-1489-4FE6-85EF-A9D5C4312704}" name="Table13" displayName="Table13" ref="I37:J47" totalsRowShown="0" headerRowDxfId="5">
  <autoFilter ref="I37:J47" xr:uid="{E86AAF98-1489-4FE6-85EF-A9D5C4312704}"/>
  <tableColumns count="2">
    <tableColumn id="1" xr3:uid="{A376B764-BA37-4422-A5FA-9A89A9B7082D}" name="Launch Place Name"/>
    <tableColumn id="2" xr3:uid="{80A70897-7796-4DC0-A4B8-47D561AD6C2A}" name="Count Of Location Name" dataDxfId="4">
      <calculatedColumnFormula>COUNTIF(tb_to_analyze[Location Name],Table13[[#This Row],[Launch Place Name]])</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E6118F7-05C1-4480-ACF6-4C590DE09CBE}" name="Table14" displayName="Table14" ref="L37:M39" totalsRowShown="0" headerRowDxfId="3">
  <autoFilter ref="L37:M39" xr:uid="{AE6118F7-05C1-4480-ACF6-4C590DE09CBE}"/>
  <tableColumns count="2">
    <tableColumn id="1" xr3:uid="{4151140F-9CF3-4C17-9318-8C99E192702A}" name="Price Known"/>
    <tableColumn id="2" xr3:uid="{A1907C2A-4BBA-4C14-87CA-17D6ED6F5D7C}" name="No Data" dataDxfId="2">
      <calculatedColumnFormula>COUNTIF(tb_to_analyze[Price],"&lt;&gt;"&amp;"No Data")</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1749544-0587-4EF0-8501-BC22D8A8CA70}" name="Table15" displayName="Table15" ref="O37:O38" totalsRowShown="0" headerRowDxfId="1">
  <autoFilter ref="O37:O38" xr:uid="{A1749544-0587-4EF0-8501-BC22D8A8CA70}"/>
  <tableColumns count="1">
    <tableColumn id="1" xr3:uid="{53BE7303-B99A-48BB-838B-185FA3202924}" name="Spent Money" dataDxfId="0">
      <calculatedColumnFormula>SUMIF(tb_to_analyze[Price],"&lt;&gt;"&amp;"No Data")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table" Target="../tables/table6.xml"/><Relationship Id="rId1" Type="http://schemas.openxmlformats.org/officeDocument/2006/relationships/table" Target="../tables/table5.xml"/><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61F1-B9EE-40AB-9E94-17F43933359A}">
  <dimension ref="A1:I4631"/>
  <sheetViews>
    <sheetView workbookViewId="0">
      <selection activeCell="I1" sqref="I1"/>
    </sheetView>
  </sheetViews>
  <sheetFormatPr defaultRowHeight="15" x14ac:dyDescent="0.25"/>
  <cols>
    <col min="1" max="1" width="17" bestFit="1" customWidth="1"/>
    <col min="2" max="2" width="79.7109375" bestFit="1" customWidth="1"/>
    <col min="3" max="3" width="10.140625" bestFit="1" customWidth="1"/>
    <col min="4" max="4" width="8.140625" bestFit="1" customWidth="1"/>
    <col min="5" max="5" width="24.85546875" bestFit="1" customWidth="1"/>
    <col min="6" max="6" width="48.42578125" bestFit="1" customWidth="1"/>
    <col min="7" max="7" width="14.7109375" bestFit="1" customWidth="1"/>
    <col min="8" max="8" width="8.140625" bestFit="1" customWidth="1"/>
    <col min="9" max="9" width="16.5703125" bestFit="1" customWidth="1"/>
  </cols>
  <sheetData>
    <row r="1" spans="1:9" x14ac:dyDescent="0.25">
      <c r="A1" t="s">
        <v>0</v>
      </c>
      <c r="B1" t="s">
        <v>1</v>
      </c>
      <c r="C1" t="s">
        <v>2</v>
      </c>
      <c r="D1" t="s">
        <v>3</v>
      </c>
      <c r="E1" t="s">
        <v>4</v>
      </c>
      <c r="F1" t="s">
        <v>5</v>
      </c>
      <c r="G1" t="s">
        <v>6</v>
      </c>
      <c r="H1" t="s">
        <v>7</v>
      </c>
      <c r="I1" t="s">
        <v>8</v>
      </c>
    </row>
    <row r="2" spans="1:9" x14ac:dyDescent="0.25">
      <c r="A2" t="s">
        <v>9</v>
      </c>
      <c r="B2" t="s">
        <v>10</v>
      </c>
      <c r="C2" s="1">
        <v>21097</v>
      </c>
      <c r="D2" s="2">
        <v>0.81111111111111112</v>
      </c>
      <c r="E2" t="s">
        <v>11</v>
      </c>
      <c r="F2" t="s">
        <v>12</v>
      </c>
      <c r="G2" t="s">
        <v>13</v>
      </c>
      <c r="H2" t="s">
        <v>14</v>
      </c>
      <c r="I2" t="s">
        <v>15</v>
      </c>
    </row>
    <row r="3" spans="1:9" x14ac:dyDescent="0.25">
      <c r="A3" t="s">
        <v>9</v>
      </c>
      <c r="B3" t="s">
        <v>10</v>
      </c>
      <c r="C3" s="1">
        <v>21127</v>
      </c>
      <c r="D3" s="2">
        <v>0.10416666666666667</v>
      </c>
      <c r="E3" t="s">
        <v>11</v>
      </c>
      <c r="F3" t="s">
        <v>16</v>
      </c>
      <c r="G3" t="s">
        <v>13</v>
      </c>
      <c r="H3" t="s">
        <v>14</v>
      </c>
      <c r="I3" t="s">
        <v>15</v>
      </c>
    </row>
    <row r="4" spans="1:9" x14ac:dyDescent="0.25">
      <c r="A4" t="s">
        <v>17</v>
      </c>
      <c r="B4" t="s">
        <v>18</v>
      </c>
      <c r="C4" s="1">
        <v>21160</v>
      </c>
      <c r="D4" s="2">
        <v>0.69722222222222219</v>
      </c>
      <c r="E4" t="s">
        <v>19</v>
      </c>
      <c r="F4" t="s">
        <v>20</v>
      </c>
      <c r="G4" t="s">
        <v>13</v>
      </c>
      <c r="H4" t="s">
        <v>14</v>
      </c>
      <c r="I4" t="s">
        <v>21</v>
      </c>
    </row>
    <row r="5" spans="1:9" x14ac:dyDescent="0.25">
      <c r="A5" t="s">
        <v>22</v>
      </c>
      <c r="B5" t="s">
        <v>23</v>
      </c>
      <c r="C5" s="1">
        <v>21217</v>
      </c>
      <c r="D5" s="2">
        <v>0.15833333333333333</v>
      </c>
      <c r="E5" t="s">
        <v>24</v>
      </c>
      <c r="F5" t="s">
        <v>25</v>
      </c>
      <c r="G5" t="s">
        <v>13</v>
      </c>
      <c r="H5" t="s">
        <v>14</v>
      </c>
      <c r="I5" t="s">
        <v>15</v>
      </c>
    </row>
    <row r="6" spans="1:9" x14ac:dyDescent="0.25">
      <c r="A6" t="s">
        <v>17</v>
      </c>
      <c r="B6" t="s">
        <v>18</v>
      </c>
      <c r="C6" s="1">
        <v>21221</v>
      </c>
      <c r="D6" s="2">
        <v>0.31458333333333333</v>
      </c>
      <c r="E6" t="s">
        <v>19</v>
      </c>
      <c r="F6" t="s">
        <v>26</v>
      </c>
      <c r="G6" t="s">
        <v>13</v>
      </c>
      <c r="H6" t="s">
        <v>14</v>
      </c>
      <c r="I6" t="s">
        <v>21</v>
      </c>
    </row>
    <row r="7" spans="1:9" x14ac:dyDescent="0.25">
      <c r="A7" t="s">
        <v>22</v>
      </c>
      <c r="B7" t="s">
        <v>23</v>
      </c>
      <c r="C7" s="1">
        <v>21249</v>
      </c>
      <c r="D7" s="2">
        <v>0.76875000000000004</v>
      </c>
      <c r="E7" t="s">
        <v>24</v>
      </c>
      <c r="F7" t="s">
        <v>27</v>
      </c>
      <c r="G7" t="s">
        <v>13</v>
      </c>
      <c r="H7" t="s">
        <v>14</v>
      </c>
      <c r="I7" t="s">
        <v>21</v>
      </c>
    </row>
    <row r="8" spans="1:9" x14ac:dyDescent="0.25">
      <c r="A8" t="s">
        <v>17</v>
      </c>
      <c r="B8" t="s">
        <v>18</v>
      </c>
      <c r="C8" s="1">
        <v>21261</v>
      </c>
      <c r="D8" s="2">
        <v>0.51041666666666663</v>
      </c>
      <c r="E8" t="s">
        <v>19</v>
      </c>
      <c r="F8" t="s">
        <v>28</v>
      </c>
      <c r="G8" t="s">
        <v>13</v>
      </c>
      <c r="H8" t="s">
        <v>14</v>
      </c>
      <c r="I8" t="s">
        <v>15</v>
      </c>
    </row>
    <row r="9" spans="1:9" x14ac:dyDescent="0.25">
      <c r="A9" t="s">
        <v>22</v>
      </c>
      <c r="B9" t="s">
        <v>29</v>
      </c>
      <c r="C9" s="1">
        <v>21270</v>
      </c>
      <c r="D9" s="2">
        <v>0.73472222222222228</v>
      </c>
      <c r="E9" t="s">
        <v>24</v>
      </c>
      <c r="F9" t="s">
        <v>30</v>
      </c>
      <c r="G9" t="s">
        <v>13</v>
      </c>
      <c r="H9" t="s">
        <v>14</v>
      </c>
      <c r="I9" t="s">
        <v>15</v>
      </c>
    </row>
    <row r="10" spans="1:9" x14ac:dyDescent="0.25">
      <c r="A10" t="s">
        <v>9</v>
      </c>
      <c r="B10" t="s">
        <v>10</v>
      </c>
      <c r="C10" s="1">
        <v>21302</v>
      </c>
      <c r="D10" s="2">
        <v>0.37569444444444444</v>
      </c>
      <c r="E10" t="s">
        <v>31</v>
      </c>
      <c r="F10" t="s">
        <v>32</v>
      </c>
      <c r="G10" t="s">
        <v>13</v>
      </c>
      <c r="H10" t="s">
        <v>14</v>
      </c>
      <c r="I10" t="s">
        <v>21</v>
      </c>
    </row>
    <row r="11" spans="1:9" x14ac:dyDescent="0.25">
      <c r="A11" t="s">
        <v>17</v>
      </c>
      <c r="B11" t="s">
        <v>18</v>
      </c>
      <c r="C11" s="1">
        <v>21303</v>
      </c>
      <c r="D11" s="2">
        <v>0.12013888888888889</v>
      </c>
      <c r="E11" t="s">
        <v>19</v>
      </c>
      <c r="F11" t="s">
        <v>33</v>
      </c>
      <c r="G11" t="s">
        <v>13</v>
      </c>
      <c r="H11" t="s">
        <v>14</v>
      </c>
      <c r="I11" t="s">
        <v>21</v>
      </c>
    </row>
    <row r="12" spans="1:9" x14ac:dyDescent="0.25">
      <c r="A12" t="s">
        <v>9</v>
      </c>
      <c r="B12" t="s">
        <v>10</v>
      </c>
      <c r="C12" s="1">
        <v>21320</v>
      </c>
      <c r="D12" s="2">
        <v>0.3</v>
      </c>
      <c r="E12" t="s">
        <v>31</v>
      </c>
      <c r="F12" t="s">
        <v>34</v>
      </c>
      <c r="G12" t="s">
        <v>13</v>
      </c>
      <c r="H12" t="s">
        <v>14</v>
      </c>
      <c r="I12" t="s">
        <v>15</v>
      </c>
    </row>
    <row r="13" spans="1:9" x14ac:dyDescent="0.25">
      <c r="A13" t="s">
        <v>17</v>
      </c>
      <c r="B13" t="s">
        <v>18</v>
      </c>
      <c r="C13" s="1">
        <v>21333</v>
      </c>
      <c r="D13" s="2">
        <v>0.15694444444444444</v>
      </c>
      <c r="E13" t="s">
        <v>19</v>
      </c>
      <c r="F13" t="s">
        <v>35</v>
      </c>
      <c r="G13" t="s">
        <v>13</v>
      </c>
      <c r="H13" t="s">
        <v>14</v>
      </c>
      <c r="I13" t="s">
        <v>21</v>
      </c>
    </row>
    <row r="14" spans="1:9" x14ac:dyDescent="0.25">
      <c r="A14" t="s">
        <v>17</v>
      </c>
      <c r="B14" t="s">
        <v>18</v>
      </c>
      <c r="C14" s="1">
        <v>21362</v>
      </c>
      <c r="D14" s="2">
        <v>0.20833333333333334</v>
      </c>
      <c r="E14" t="s">
        <v>19</v>
      </c>
      <c r="F14" t="s">
        <v>36</v>
      </c>
      <c r="G14" t="s">
        <v>13</v>
      </c>
      <c r="H14" t="s">
        <v>14</v>
      </c>
      <c r="I14" t="s">
        <v>21</v>
      </c>
    </row>
    <row r="15" spans="1:9" x14ac:dyDescent="0.25">
      <c r="A15" t="s">
        <v>17</v>
      </c>
      <c r="B15" t="s">
        <v>37</v>
      </c>
      <c r="C15" s="1">
        <v>21391</v>
      </c>
      <c r="D15" s="2"/>
      <c r="E15" t="s">
        <v>38</v>
      </c>
      <c r="F15" t="s">
        <v>39</v>
      </c>
      <c r="G15" t="s">
        <v>13</v>
      </c>
      <c r="H15" t="s">
        <v>14</v>
      </c>
      <c r="I15" t="s">
        <v>21</v>
      </c>
    </row>
    <row r="16" spans="1:9" x14ac:dyDescent="0.25">
      <c r="A16" t="s">
        <v>22</v>
      </c>
      <c r="B16" t="s">
        <v>29</v>
      </c>
      <c r="C16" s="1">
        <v>21392</v>
      </c>
      <c r="D16" s="2">
        <v>0.625</v>
      </c>
      <c r="E16" t="s">
        <v>24</v>
      </c>
      <c r="F16" t="s">
        <v>40</v>
      </c>
      <c r="G16" t="s">
        <v>13</v>
      </c>
      <c r="H16" t="s">
        <v>14</v>
      </c>
      <c r="I16" t="s">
        <v>15</v>
      </c>
    </row>
    <row r="17" spans="1:9" x14ac:dyDescent="0.25">
      <c r="A17" t="s">
        <v>17</v>
      </c>
      <c r="B17" t="s">
        <v>37</v>
      </c>
      <c r="C17" s="1">
        <v>21409</v>
      </c>
      <c r="D17" s="2"/>
      <c r="E17" t="s">
        <v>38</v>
      </c>
      <c r="F17" t="s">
        <v>41</v>
      </c>
      <c r="G17" t="s">
        <v>13</v>
      </c>
      <c r="H17" t="s">
        <v>14</v>
      </c>
      <c r="I17" t="s">
        <v>21</v>
      </c>
    </row>
    <row r="18" spans="1:9" x14ac:dyDescent="0.25">
      <c r="A18" t="s">
        <v>42</v>
      </c>
      <c r="B18" t="s">
        <v>43</v>
      </c>
      <c r="C18" s="1">
        <v>21414</v>
      </c>
      <c r="D18" s="2">
        <v>0.51249999999999996</v>
      </c>
      <c r="E18" t="s">
        <v>44</v>
      </c>
      <c r="F18" t="s">
        <v>45</v>
      </c>
      <c r="G18" t="s">
        <v>13</v>
      </c>
      <c r="H18" t="s">
        <v>14</v>
      </c>
      <c r="I18" t="s">
        <v>21</v>
      </c>
    </row>
    <row r="19" spans="1:9" x14ac:dyDescent="0.25">
      <c r="A19" t="s">
        <v>17</v>
      </c>
      <c r="B19" t="s">
        <v>37</v>
      </c>
      <c r="C19" s="1">
        <v>21419</v>
      </c>
      <c r="D19" s="2"/>
      <c r="E19" t="s">
        <v>38</v>
      </c>
      <c r="F19" t="s">
        <v>46</v>
      </c>
      <c r="G19" t="s">
        <v>13</v>
      </c>
      <c r="H19" t="s">
        <v>14</v>
      </c>
      <c r="I19" t="s">
        <v>21</v>
      </c>
    </row>
    <row r="20" spans="1:9" x14ac:dyDescent="0.25">
      <c r="A20" t="s">
        <v>22</v>
      </c>
      <c r="B20" t="s">
        <v>29</v>
      </c>
      <c r="C20" s="1">
        <v>21421</v>
      </c>
      <c r="D20" s="2">
        <v>0.26180555555555557</v>
      </c>
      <c r="E20" t="s">
        <v>24</v>
      </c>
      <c r="F20" t="s">
        <v>47</v>
      </c>
      <c r="G20" t="s">
        <v>13</v>
      </c>
      <c r="H20" t="s">
        <v>14</v>
      </c>
      <c r="I20" t="s">
        <v>21</v>
      </c>
    </row>
    <row r="21" spans="1:9" x14ac:dyDescent="0.25">
      <c r="A21" t="s">
        <v>17</v>
      </c>
      <c r="B21" t="s">
        <v>37</v>
      </c>
      <c r="C21" s="1">
        <v>21422</v>
      </c>
      <c r="D21" s="2"/>
      <c r="E21" t="s">
        <v>38</v>
      </c>
      <c r="F21" t="s">
        <v>48</v>
      </c>
      <c r="G21" t="s">
        <v>13</v>
      </c>
      <c r="H21" t="s">
        <v>14</v>
      </c>
      <c r="I21" t="s">
        <v>21</v>
      </c>
    </row>
    <row r="22" spans="1:9" x14ac:dyDescent="0.25">
      <c r="A22" t="s">
        <v>17</v>
      </c>
      <c r="B22" t="s">
        <v>37</v>
      </c>
      <c r="C22" s="1">
        <v>21423</v>
      </c>
      <c r="D22" s="2"/>
      <c r="E22" t="s">
        <v>38</v>
      </c>
      <c r="F22" t="s">
        <v>49</v>
      </c>
      <c r="G22" t="s">
        <v>13</v>
      </c>
      <c r="H22" t="s">
        <v>14</v>
      </c>
      <c r="I22" t="s">
        <v>21</v>
      </c>
    </row>
    <row r="23" spans="1:9" x14ac:dyDescent="0.25">
      <c r="A23" t="s">
        <v>17</v>
      </c>
      <c r="B23" t="s">
        <v>37</v>
      </c>
      <c r="C23" s="1">
        <v>21426</v>
      </c>
      <c r="D23" s="2"/>
      <c r="E23" t="s">
        <v>38</v>
      </c>
      <c r="F23" t="s">
        <v>50</v>
      </c>
      <c r="G23" t="s">
        <v>13</v>
      </c>
      <c r="H23" t="s">
        <v>14</v>
      </c>
      <c r="I23" t="s">
        <v>21</v>
      </c>
    </row>
    <row r="24" spans="1:9" x14ac:dyDescent="0.25">
      <c r="A24" t="s">
        <v>9</v>
      </c>
      <c r="B24" t="s">
        <v>10</v>
      </c>
      <c r="C24" s="1">
        <v>21451</v>
      </c>
      <c r="D24" s="2">
        <v>0.31944444444444442</v>
      </c>
      <c r="E24" t="s">
        <v>51</v>
      </c>
      <c r="F24" t="s">
        <v>52</v>
      </c>
      <c r="G24" t="s">
        <v>13</v>
      </c>
      <c r="H24" t="s">
        <v>14</v>
      </c>
      <c r="I24" t="s">
        <v>21</v>
      </c>
    </row>
    <row r="25" spans="1:9" x14ac:dyDescent="0.25">
      <c r="A25" t="s">
        <v>17</v>
      </c>
      <c r="B25" t="s">
        <v>18</v>
      </c>
      <c r="C25" s="1">
        <v>21454</v>
      </c>
      <c r="D25" s="2">
        <v>0.65138888888888891</v>
      </c>
      <c r="E25" t="s">
        <v>19</v>
      </c>
      <c r="F25" t="s">
        <v>53</v>
      </c>
      <c r="G25" t="s">
        <v>13</v>
      </c>
      <c r="H25" t="s">
        <v>14</v>
      </c>
      <c r="I25" t="s">
        <v>21</v>
      </c>
    </row>
    <row r="26" spans="1:9" x14ac:dyDescent="0.25">
      <c r="A26" t="s">
        <v>54</v>
      </c>
      <c r="B26" t="s">
        <v>43</v>
      </c>
      <c r="C26" s="1">
        <v>21469</v>
      </c>
      <c r="D26" s="2">
        <v>0.36249999999999999</v>
      </c>
      <c r="E26" t="s">
        <v>44</v>
      </c>
      <c r="F26" t="s">
        <v>55</v>
      </c>
      <c r="G26" t="s">
        <v>13</v>
      </c>
      <c r="H26" t="s">
        <v>14</v>
      </c>
      <c r="I26" t="s">
        <v>56</v>
      </c>
    </row>
    <row r="27" spans="1:9" x14ac:dyDescent="0.25">
      <c r="A27" t="s">
        <v>9</v>
      </c>
      <c r="B27" t="s">
        <v>10</v>
      </c>
      <c r="C27" s="1">
        <v>21469</v>
      </c>
      <c r="D27" s="2">
        <v>0.90347222222222223</v>
      </c>
      <c r="E27" t="s">
        <v>51</v>
      </c>
      <c r="F27" t="s">
        <v>57</v>
      </c>
      <c r="G27" t="s">
        <v>13</v>
      </c>
      <c r="H27" t="s">
        <v>14</v>
      </c>
      <c r="I27" t="s">
        <v>21</v>
      </c>
    </row>
    <row r="28" spans="1:9" x14ac:dyDescent="0.25">
      <c r="A28" t="s">
        <v>22</v>
      </c>
      <c r="B28" t="s">
        <v>29</v>
      </c>
      <c r="C28" s="1">
        <v>21481</v>
      </c>
      <c r="D28" s="2">
        <v>0.13958333333333334</v>
      </c>
      <c r="E28" t="s">
        <v>24</v>
      </c>
      <c r="F28" t="s">
        <v>58</v>
      </c>
      <c r="G28" t="s">
        <v>13</v>
      </c>
      <c r="H28" t="s">
        <v>14</v>
      </c>
      <c r="I28" t="s">
        <v>21</v>
      </c>
    </row>
    <row r="29" spans="1:9" x14ac:dyDescent="0.25">
      <c r="A29" t="s">
        <v>54</v>
      </c>
      <c r="B29" t="s">
        <v>43</v>
      </c>
      <c r="C29" s="1">
        <v>21497</v>
      </c>
      <c r="D29" s="2">
        <v>0.3125</v>
      </c>
      <c r="E29" t="s">
        <v>44</v>
      </c>
      <c r="F29" t="s">
        <v>59</v>
      </c>
      <c r="G29" t="s">
        <v>13</v>
      </c>
      <c r="H29" t="s">
        <v>14</v>
      </c>
      <c r="I29" t="s">
        <v>21</v>
      </c>
    </row>
    <row r="30" spans="1:9" x14ac:dyDescent="0.25">
      <c r="A30" t="s">
        <v>9</v>
      </c>
      <c r="B30" t="s">
        <v>10</v>
      </c>
      <c r="C30" s="1">
        <v>21523</v>
      </c>
      <c r="D30" s="2">
        <v>0.76249999999999996</v>
      </c>
      <c r="E30" t="s">
        <v>51</v>
      </c>
      <c r="F30" t="s">
        <v>60</v>
      </c>
      <c r="G30" t="s">
        <v>13</v>
      </c>
      <c r="H30" t="s">
        <v>14</v>
      </c>
      <c r="I30" t="s">
        <v>21</v>
      </c>
    </row>
    <row r="31" spans="1:9" x14ac:dyDescent="0.25">
      <c r="A31" t="s">
        <v>22</v>
      </c>
      <c r="B31" t="s">
        <v>29</v>
      </c>
      <c r="C31" s="1">
        <v>21525</v>
      </c>
      <c r="D31" s="2">
        <v>0.2388888888888889</v>
      </c>
      <c r="E31" t="s">
        <v>61</v>
      </c>
      <c r="F31" t="s">
        <v>62</v>
      </c>
      <c r="G31" t="s">
        <v>13</v>
      </c>
      <c r="H31" t="s">
        <v>14</v>
      </c>
      <c r="I31" t="s">
        <v>56</v>
      </c>
    </row>
    <row r="32" spans="1:9" x14ac:dyDescent="0.25">
      <c r="A32" t="s">
        <v>42</v>
      </c>
      <c r="B32" t="s">
        <v>63</v>
      </c>
      <c r="C32" s="1">
        <v>21537</v>
      </c>
      <c r="D32" s="2">
        <v>0.95972222222222225</v>
      </c>
      <c r="E32" t="s">
        <v>64</v>
      </c>
      <c r="F32" t="s">
        <v>65</v>
      </c>
      <c r="G32" t="s">
        <v>13</v>
      </c>
      <c r="H32" t="s">
        <v>14</v>
      </c>
      <c r="I32" t="s">
        <v>15</v>
      </c>
    </row>
    <row r="33" spans="1:9" x14ac:dyDescent="0.25">
      <c r="A33" t="s">
        <v>9</v>
      </c>
      <c r="B33" t="s">
        <v>10</v>
      </c>
      <c r="C33" s="1">
        <v>21552</v>
      </c>
      <c r="D33" s="2">
        <v>0.69513888888888886</v>
      </c>
      <c r="E33" t="s">
        <v>51</v>
      </c>
      <c r="F33" t="s">
        <v>66</v>
      </c>
      <c r="G33" t="s">
        <v>13</v>
      </c>
      <c r="H33" t="s">
        <v>14</v>
      </c>
      <c r="I33" t="s">
        <v>56</v>
      </c>
    </row>
    <row r="34" spans="1:9" x14ac:dyDescent="0.25">
      <c r="A34" t="s">
        <v>17</v>
      </c>
      <c r="B34" t="s">
        <v>18</v>
      </c>
      <c r="C34" s="1">
        <v>21598</v>
      </c>
      <c r="D34" s="2">
        <v>0.66319444444444442</v>
      </c>
      <c r="E34" t="s">
        <v>19</v>
      </c>
      <c r="F34" t="s">
        <v>67</v>
      </c>
      <c r="G34" t="s">
        <v>13</v>
      </c>
      <c r="H34" t="s">
        <v>14</v>
      </c>
      <c r="I34" t="s">
        <v>15</v>
      </c>
    </row>
    <row r="35" spans="1:9" x14ac:dyDescent="0.25">
      <c r="A35" t="s">
        <v>42</v>
      </c>
      <c r="B35" t="s">
        <v>68</v>
      </c>
      <c r="C35" s="1">
        <v>21609</v>
      </c>
      <c r="D35" s="2">
        <v>0.90902777777777777</v>
      </c>
      <c r="E35" t="s">
        <v>69</v>
      </c>
      <c r="F35" t="s">
        <v>70</v>
      </c>
      <c r="G35" t="s">
        <v>13</v>
      </c>
      <c r="H35" t="s">
        <v>14</v>
      </c>
      <c r="I35" t="s">
        <v>21</v>
      </c>
    </row>
    <row r="36" spans="1:9" x14ac:dyDescent="0.25">
      <c r="A36" t="s">
        <v>42</v>
      </c>
      <c r="B36" t="s">
        <v>68</v>
      </c>
      <c r="C36" s="1">
        <v>21653</v>
      </c>
      <c r="D36" s="2">
        <v>0.88749999999999996</v>
      </c>
      <c r="E36" t="s">
        <v>69</v>
      </c>
      <c r="F36" t="s">
        <v>71</v>
      </c>
      <c r="G36" t="s">
        <v>13</v>
      </c>
      <c r="H36" t="s">
        <v>14</v>
      </c>
      <c r="I36" t="s">
        <v>15</v>
      </c>
    </row>
    <row r="37" spans="1:9" x14ac:dyDescent="0.25">
      <c r="A37" t="s">
        <v>17</v>
      </c>
      <c r="B37" t="s">
        <v>18</v>
      </c>
      <c r="C37" s="1">
        <v>21654</v>
      </c>
      <c r="D37" s="2">
        <v>0.11736111111111111</v>
      </c>
      <c r="E37" t="s">
        <v>19</v>
      </c>
      <c r="F37" t="s">
        <v>72</v>
      </c>
      <c r="G37" t="s">
        <v>13</v>
      </c>
      <c r="H37" t="s">
        <v>14</v>
      </c>
      <c r="I37" t="s">
        <v>21</v>
      </c>
    </row>
    <row r="38" spans="1:9" x14ac:dyDescent="0.25">
      <c r="A38" t="s">
        <v>42</v>
      </c>
      <c r="B38" t="s">
        <v>68</v>
      </c>
      <c r="C38" s="1">
        <v>21704</v>
      </c>
      <c r="D38" s="2">
        <v>0.83958333333333335</v>
      </c>
      <c r="E38" t="s">
        <v>69</v>
      </c>
      <c r="F38" t="s">
        <v>73</v>
      </c>
      <c r="G38" t="s">
        <v>13</v>
      </c>
      <c r="H38" t="s">
        <v>14</v>
      </c>
      <c r="I38" t="s">
        <v>21</v>
      </c>
    </row>
    <row r="39" spans="1:9" x14ac:dyDescent="0.25">
      <c r="A39" t="s">
        <v>9</v>
      </c>
      <c r="B39" t="s">
        <v>10</v>
      </c>
      <c r="C39" s="1">
        <v>21719</v>
      </c>
      <c r="D39" s="2">
        <v>0.33888888888888891</v>
      </c>
      <c r="E39" t="s">
        <v>51</v>
      </c>
      <c r="F39" t="s">
        <v>74</v>
      </c>
      <c r="G39" t="s">
        <v>13</v>
      </c>
      <c r="H39" t="s">
        <v>14</v>
      </c>
      <c r="I39" t="s">
        <v>21</v>
      </c>
    </row>
    <row r="40" spans="1:9" x14ac:dyDescent="0.25">
      <c r="A40" t="s">
        <v>17</v>
      </c>
      <c r="B40" t="s">
        <v>18</v>
      </c>
      <c r="C40" s="1">
        <v>21723</v>
      </c>
      <c r="D40" s="2">
        <v>0.84444444444444444</v>
      </c>
      <c r="E40" t="s">
        <v>19</v>
      </c>
      <c r="F40" t="s">
        <v>75</v>
      </c>
      <c r="G40" t="s">
        <v>13</v>
      </c>
      <c r="H40" t="s">
        <v>14</v>
      </c>
      <c r="I40" t="s">
        <v>21</v>
      </c>
    </row>
    <row r="41" spans="1:9" x14ac:dyDescent="0.25">
      <c r="A41" t="s">
        <v>42</v>
      </c>
      <c r="B41" t="s">
        <v>76</v>
      </c>
      <c r="C41" s="1">
        <v>21726</v>
      </c>
      <c r="D41" s="2">
        <v>0.94930555555555551</v>
      </c>
      <c r="E41" t="s">
        <v>69</v>
      </c>
      <c r="F41" t="s">
        <v>77</v>
      </c>
      <c r="G41" t="s">
        <v>13</v>
      </c>
      <c r="H41" t="s">
        <v>14</v>
      </c>
      <c r="I41" t="s">
        <v>21</v>
      </c>
    </row>
    <row r="42" spans="1:9" x14ac:dyDescent="0.25">
      <c r="A42" t="s">
        <v>42</v>
      </c>
      <c r="B42" t="s">
        <v>43</v>
      </c>
      <c r="C42" s="1">
        <v>21769</v>
      </c>
      <c r="D42" s="2">
        <v>0.6</v>
      </c>
      <c r="E42" t="s">
        <v>78</v>
      </c>
      <c r="F42" t="s">
        <v>79</v>
      </c>
      <c r="G42" t="s">
        <v>13</v>
      </c>
      <c r="H42" t="s">
        <v>14</v>
      </c>
      <c r="I42" t="s">
        <v>15</v>
      </c>
    </row>
    <row r="43" spans="1:9" x14ac:dyDescent="0.25">
      <c r="A43" t="s">
        <v>42</v>
      </c>
      <c r="B43" t="s">
        <v>68</v>
      </c>
      <c r="C43" s="1">
        <v>21775</v>
      </c>
      <c r="D43" s="2">
        <v>0.79166666666666663</v>
      </c>
      <c r="E43" t="s">
        <v>69</v>
      </c>
      <c r="F43" t="s">
        <v>80</v>
      </c>
      <c r="G43" t="s">
        <v>13</v>
      </c>
      <c r="H43" t="s">
        <v>14</v>
      </c>
      <c r="I43" t="s">
        <v>15</v>
      </c>
    </row>
    <row r="44" spans="1:9" x14ac:dyDescent="0.25">
      <c r="A44" t="s">
        <v>42</v>
      </c>
      <c r="B44" t="s">
        <v>76</v>
      </c>
      <c r="C44" s="1">
        <v>21781</v>
      </c>
      <c r="D44" s="2">
        <v>0.80833333333333335</v>
      </c>
      <c r="E44" t="s">
        <v>69</v>
      </c>
      <c r="F44" t="s">
        <v>81</v>
      </c>
      <c r="G44" t="s">
        <v>13</v>
      </c>
      <c r="H44" t="s">
        <v>14</v>
      </c>
      <c r="I44" t="s">
        <v>15</v>
      </c>
    </row>
    <row r="45" spans="1:9" x14ac:dyDescent="0.25">
      <c r="A45" t="s">
        <v>54</v>
      </c>
      <c r="B45" t="s">
        <v>82</v>
      </c>
      <c r="C45" s="1">
        <v>21802</v>
      </c>
      <c r="D45" s="2">
        <v>0.34652777777777777</v>
      </c>
      <c r="E45" t="s">
        <v>83</v>
      </c>
      <c r="F45" t="s">
        <v>84</v>
      </c>
      <c r="G45" t="s">
        <v>13</v>
      </c>
      <c r="H45" t="s">
        <v>14</v>
      </c>
      <c r="I45" t="s">
        <v>56</v>
      </c>
    </row>
    <row r="46" spans="1:9" x14ac:dyDescent="0.25">
      <c r="A46" t="s">
        <v>9</v>
      </c>
      <c r="B46" t="s">
        <v>10</v>
      </c>
      <c r="C46" s="1">
        <v>21805</v>
      </c>
      <c r="D46" s="2">
        <v>0.27708333333333335</v>
      </c>
      <c r="E46" t="s">
        <v>51</v>
      </c>
      <c r="F46" t="s">
        <v>85</v>
      </c>
      <c r="G46" t="s">
        <v>13</v>
      </c>
      <c r="H46" t="s">
        <v>14</v>
      </c>
      <c r="I46" t="s">
        <v>15</v>
      </c>
    </row>
    <row r="47" spans="1:9" x14ac:dyDescent="0.25">
      <c r="A47" t="s">
        <v>42</v>
      </c>
      <c r="B47" t="s">
        <v>43</v>
      </c>
      <c r="C47" s="1">
        <v>21810</v>
      </c>
      <c r="D47" s="2">
        <v>0.6069444444444444</v>
      </c>
      <c r="E47" t="s">
        <v>86</v>
      </c>
      <c r="F47" t="s">
        <v>87</v>
      </c>
      <c r="G47" t="s">
        <v>13</v>
      </c>
      <c r="H47" t="s">
        <v>14</v>
      </c>
      <c r="I47" t="s">
        <v>21</v>
      </c>
    </row>
    <row r="48" spans="1:9" x14ac:dyDescent="0.25">
      <c r="A48" t="s">
        <v>17</v>
      </c>
      <c r="B48" t="s">
        <v>18</v>
      </c>
      <c r="C48" s="1">
        <v>21811</v>
      </c>
      <c r="D48" s="2">
        <v>0.22222222222222221</v>
      </c>
      <c r="E48" t="s">
        <v>19</v>
      </c>
      <c r="F48" t="s">
        <v>88</v>
      </c>
      <c r="G48" t="s">
        <v>13</v>
      </c>
      <c r="H48" t="s">
        <v>14</v>
      </c>
      <c r="I48" t="s">
        <v>56</v>
      </c>
    </row>
    <row r="49" spans="1:9" x14ac:dyDescent="0.25">
      <c r="A49" t="s">
        <v>9</v>
      </c>
      <c r="B49" t="s">
        <v>10</v>
      </c>
      <c r="C49" s="1">
        <v>21827</v>
      </c>
      <c r="D49" s="2">
        <v>2.9861111111111113E-2</v>
      </c>
      <c r="E49" t="s">
        <v>51</v>
      </c>
      <c r="F49" t="s">
        <v>89</v>
      </c>
      <c r="G49" t="s">
        <v>13</v>
      </c>
      <c r="H49" t="s">
        <v>14</v>
      </c>
      <c r="I49" t="s">
        <v>15</v>
      </c>
    </row>
    <row r="50" spans="1:9" x14ac:dyDescent="0.25">
      <c r="A50" t="s">
        <v>42</v>
      </c>
      <c r="B50" t="s">
        <v>68</v>
      </c>
      <c r="C50" s="1">
        <v>21861</v>
      </c>
      <c r="D50" s="2">
        <v>0.85277777777777775</v>
      </c>
      <c r="E50" t="s">
        <v>69</v>
      </c>
      <c r="F50" t="s">
        <v>90</v>
      </c>
      <c r="G50" t="s">
        <v>13</v>
      </c>
      <c r="H50" t="s">
        <v>14</v>
      </c>
      <c r="I50" t="s">
        <v>15</v>
      </c>
    </row>
    <row r="51" spans="1:9" x14ac:dyDescent="0.25">
      <c r="A51" t="s">
        <v>42</v>
      </c>
      <c r="B51" t="s">
        <v>76</v>
      </c>
      <c r="C51" s="1">
        <v>21874</v>
      </c>
      <c r="D51" s="2">
        <v>0.80902777777777779</v>
      </c>
      <c r="E51" t="s">
        <v>69</v>
      </c>
      <c r="F51" t="s">
        <v>91</v>
      </c>
      <c r="G51" t="s">
        <v>13</v>
      </c>
      <c r="H51" t="s">
        <v>14</v>
      </c>
      <c r="I51" t="s">
        <v>21</v>
      </c>
    </row>
    <row r="52" spans="1:9" x14ac:dyDescent="0.25">
      <c r="A52" t="s">
        <v>92</v>
      </c>
      <c r="B52" t="s">
        <v>82</v>
      </c>
      <c r="C52" s="1">
        <v>21880</v>
      </c>
      <c r="D52" s="2">
        <v>0.30972222222222223</v>
      </c>
      <c r="E52" t="s">
        <v>93</v>
      </c>
      <c r="F52" t="s">
        <v>94</v>
      </c>
      <c r="G52" t="s">
        <v>13</v>
      </c>
      <c r="H52" t="s">
        <v>14</v>
      </c>
      <c r="I52" t="s">
        <v>21</v>
      </c>
    </row>
    <row r="53" spans="1:9" x14ac:dyDescent="0.25">
      <c r="A53" t="s">
        <v>42</v>
      </c>
      <c r="B53" t="s">
        <v>68</v>
      </c>
      <c r="C53" s="1">
        <v>21950</v>
      </c>
      <c r="D53" s="2">
        <v>0.78541666666666665</v>
      </c>
      <c r="E53" t="s">
        <v>69</v>
      </c>
      <c r="F53" t="s">
        <v>95</v>
      </c>
      <c r="G53" t="s">
        <v>13</v>
      </c>
      <c r="H53" t="s">
        <v>14</v>
      </c>
      <c r="I53" t="s">
        <v>21</v>
      </c>
    </row>
    <row r="54" spans="1:9" x14ac:dyDescent="0.25">
      <c r="A54" t="s">
        <v>42</v>
      </c>
      <c r="B54" t="s">
        <v>76</v>
      </c>
      <c r="C54" s="1">
        <v>21965</v>
      </c>
      <c r="D54" s="2">
        <v>0.84375</v>
      </c>
      <c r="E54" t="s">
        <v>69</v>
      </c>
      <c r="F54" t="s">
        <v>96</v>
      </c>
      <c r="G54" t="s">
        <v>13</v>
      </c>
      <c r="H54" t="s">
        <v>14</v>
      </c>
      <c r="I54" t="s">
        <v>21</v>
      </c>
    </row>
    <row r="55" spans="1:9" x14ac:dyDescent="0.25">
      <c r="A55" t="s">
        <v>92</v>
      </c>
      <c r="B55" t="s">
        <v>82</v>
      </c>
      <c r="C55" s="1">
        <v>21972</v>
      </c>
      <c r="D55" s="2">
        <v>0.72569444444444442</v>
      </c>
      <c r="E55" t="s">
        <v>97</v>
      </c>
      <c r="F55" t="s">
        <v>98</v>
      </c>
      <c r="G55" t="s">
        <v>13</v>
      </c>
      <c r="H55" t="s">
        <v>14</v>
      </c>
      <c r="I55" t="s">
        <v>21</v>
      </c>
    </row>
    <row r="56" spans="1:9" x14ac:dyDescent="0.25">
      <c r="A56" t="s">
        <v>42</v>
      </c>
      <c r="B56" t="s">
        <v>43</v>
      </c>
      <c r="C56" s="1">
        <v>21986</v>
      </c>
      <c r="D56" s="2">
        <v>0.54166666666666663</v>
      </c>
      <c r="E56" t="s">
        <v>99</v>
      </c>
      <c r="F56" t="s">
        <v>100</v>
      </c>
      <c r="G56" t="s">
        <v>13</v>
      </c>
      <c r="H56" t="s">
        <v>14</v>
      </c>
      <c r="I56" t="s">
        <v>15</v>
      </c>
    </row>
    <row r="57" spans="1:9" x14ac:dyDescent="0.25">
      <c r="A57" t="s">
        <v>42</v>
      </c>
      <c r="B57" t="s">
        <v>43</v>
      </c>
      <c r="C57" s="1">
        <v>22007</v>
      </c>
      <c r="D57" s="2">
        <v>0.4861111111111111</v>
      </c>
      <c r="E57" t="s">
        <v>86</v>
      </c>
      <c r="F57" t="s">
        <v>101</v>
      </c>
      <c r="G57" t="s">
        <v>13</v>
      </c>
      <c r="H57" t="s">
        <v>14</v>
      </c>
      <c r="I57" t="s">
        <v>15</v>
      </c>
    </row>
    <row r="58" spans="1:9" x14ac:dyDescent="0.25">
      <c r="A58" t="s">
        <v>42</v>
      </c>
      <c r="B58" t="s">
        <v>102</v>
      </c>
      <c r="C58" s="1">
        <v>22019</v>
      </c>
      <c r="D58" s="2">
        <v>0.50138888888888888</v>
      </c>
      <c r="E58" t="s">
        <v>103</v>
      </c>
      <c r="F58" t="s">
        <v>104</v>
      </c>
      <c r="G58" t="s">
        <v>13</v>
      </c>
      <c r="H58" t="s">
        <v>14</v>
      </c>
      <c r="I58" t="s">
        <v>15</v>
      </c>
    </row>
    <row r="59" spans="1:9" x14ac:dyDescent="0.25">
      <c r="A59" t="s">
        <v>9</v>
      </c>
      <c r="B59" t="s">
        <v>10</v>
      </c>
      <c r="C59" s="1">
        <v>22021</v>
      </c>
      <c r="D59" s="2">
        <v>0.62916666666666665</v>
      </c>
      <c r="E59" t="s">
        <v>51</v>
      </c>
      <c r="F59" t="s">
        <v>105</v>
      </c>
      <c r="G59" t="s">
        <v>13</v>
      </c>
      <c r="H59" t="s">
        <v>14</v>
      </c>
      <c r="I59" t="s">
        <v>21</v>
      </c>
    </row>
    <row r="60" spans="1:9" x14ac:dyDescent="0.25">
      <c r="A60" t="s">
        <v>42</v>
      </c>
      <c r="B60" t="s">
        <v>76</v>
      </c>
      <c r="C60" s="1">
        <v>22021</v>
      </c>
      <c r="D60" s="2">
        <v>0.85416666666666663</v>
      </c>
      <c r="E60" t="s">
        <v>69</v>
      </c>
      <c r="F60" t="s">
        <v>106</v>
      </c>
      <c r="G60" t="s">
        <v>13</v>
      </c>
      <c r="H60" t="s">
        <v>14</v>
      </c>
      <c r="I60" t="s">
        <v>15</v>
      </c>
    </row>
    <row r="61" spans="1:9" x14ac:dyDescent="0.25">
      <c r="A61" t="s">
        <v>9</v>
      </c>
      <c r="B61" t="s">
        <v>10</v>
      </c>
      <c r="C61" s="1">
        <v>22022</v>
      </c>
      <c r="D61" s="2"/>
      <c r="E61" t="s">
        <v>51</v>
      </c>
      <c r="F61" t="s">
        <v>107</v>
      </c>
      <c r="G61" t="s">
        <v>13</v>
      </c>
      <c r="H61" t="s">
        <v>14</v>
      </c>
      <c r="I61" t="s">
        <v>21</v>
      </c>
    </row>
    <row r="62" spans="1:9" x14ac:dyDescent="0.25">
      <c r="A62" t="s">
        <v>42</v>
      </c>
      <c r="B62" t="s">
        <v>43</v>
      </c>
      <c r="C62" s="1">
        <v>22049</v>
      </c>
      <c r="D62" s="2">
        <v>0.38611111111111113</v>
      </c>
      <c r="E62" t="s">
        <v>108</v>
      </c>
      <c r="F62" t="s">
        <v>109</v>
      </c>
      <c r="G62" t="s">
        <v>13</v>
      </c>
      <c r="H62" t="s">
        <v>14</v>
      </c>
      <c r="I62" t="s">
        <v>21</v>
      </c>
    </row>
    <row r="63" spans="1:9" x14ac:dyDescent="0.25">
      <c r="A63" t="s">
        <v>9</v>
      </c>
      <c r="B63" t="s">
        <v>10</v>
      </c>
      <c r="C63" s="1">
        <v>22051</v>
      </c>
      <c r="D63" s="2">
        <v>0</v>
      </c>
      <c r="E63" t="s">
        <v>51</v>
      </c>
      <c r="F63" t="s">
        <v>110</v>
      </c>
      <c r="G63" t="s">
        <v>13</v>
      </c>
      <c r="H63" t="s">
        <v>14</v>
      </c>
      <c r="I63" t="s">
        <v>15</v>
      </c>
    </row>
    <row r="64" spans="1:9" x14ac:dyDescent="0.25">
      <c r="A64" t="s">
        <v>92</v>
      </c>
      <c r="B64" t="s">
        <v>82</v>
      </c>
      <c r="C64" s="1">
        <v>22060</v>
      </c>
      <c r="D64" s="2">
        <v>0.73333333333333328</v>
      </c>
      <c r="E64" t="s">
        <v>97</v>
      </c>
      <c r="F64" t="s">
        <v>111</v>
      </c>
      <c r="G64" t="s">
        <v>13</v>
      </c>
      <c r="H64" t="s">
        <v>14</v>
      </c>
      <c r="I64" t="s">
        <v>15</v>
      </c>
    </row>
    <row r="65" spans="1:9" x14ac:dyDescent="0.25">
      <c r="A65" t="s">
        <v>42</v>
      </c>
      <c r="B65" t="s">
        <v>102</v>
      </c>
      <c r="C65" s="1">
        <v>22089</v>
      </c>
      <c r="D65" s="2">
        <v>0.24583333333333332</v>
      </c>
      <c r="E65" t="s">
        <v>103</v>
      </c>
      <c r="F65" t="s">
        <v>112</v>
      </c>
      <c r="G65" t="s">
        <v>13</v>
      </c>
      <c r="H65" t="s">
        <v>14</v>
      </c>
      <c r="I65" t="s">
        <v>15</v>
      </c>
    </row>
    <row r="66" spans="1:9" x14ac:dyDescent="0.25">
      <c r="A66" t="s">
        <v>42</v>
      </c>
      <c r="B66" t="s">
        <v>68</v>
      </c>
      <c r="C66" s="1">
        <v>22096</v>
      </c>
      <c r="D66" s="2">
        <v>0.91666666666666663</v>
      </c>
      <c r="E66" t="s">
        <v>69</v>
      </c>
      <c r="F66" t="s">
        <v>113</v>
      </c>
      <c r="G66" t="s">
        <v>13</v>
      </c>
      <c r="H66" t="s">
        <v>14</v>
      </c>
      <c r="I66" t="s">
        <v>21</v>
      </c>
    </row>
    <row r="67" spans="1:9" x14ac:dyDescent="0.25">
      <c r="A67" t="s">
        <v>9</v>
      </c>
      <c r="B67" t="s">
        <v>10</v>
      </c>
      <c r="C67" s="1">
        <v>22125</v>
      </c>
      <c r="D67" s="2">
        <v>0.39652777777777776</v>
      </c>
      <c r="E67" t="s">
        <v>51</v>
      </c>
      <c r="F67" t="s">
        <v>114</v>
      </c>
      <c r="G67" t="s">
        <v>13</v>
      </c>
      <c r="H67" t="s">
        <v>14</v>
      </c>
      <c r="I67" t="s">
        <v>21</v>
      </c>
    </row>
    <row r="68" spans="1:9" x14ac:dyDescent="0.25">
      <c r="A68" t="s">
        <v>54</v>
      </c>
      <c r="B68" t="s">
        <v>82</v>
      </c>
      <c r="C68" s="1">
        <v>22126</v>
      </c>
      <c r="D68" s="2">
        <v>0.55069444444444449</v>
      </c>
      <c r="E68" t="s">
        <v>83</v>
      </c>
      <c r="F68" t="s">
        <v>115</v>
      </c>
      <c r="G68" t="s">
        <v>13</v>
      </c>
      <c r="H68" t="s">
        <v>14</v>
      </c>
      <c r="I68" t="s">
        <v>21</v>
      </c>
    </row>
    <row r="69" spans="1:9" x14ac:dyDescent="0.25">
      <c r="A69" t="s">
        <v>42</v>
      </c>
      <c r="B69" t="s">
        <v>76</v>
      </c>
      <c r="C69" s="1">
        <v>22138</v>
      </c>
      <c r="D69" s="2">
        <v>0.85902777777777772</v>
      </c>
      <c r="E69" t="s">
        <v>69</v>
      </c>
      <c r="F69" t="s">
        <v>116</v>
      </c>
      <c r="G69" t="s">
        <v>13</v>
      </c>
      <c r="H69" t="s">
        <v>14</v>
      </c>
      <c r="I69" t="s">
        <v>15</v>
      </c>
    </row>
    <row r="70" spans="1:9" x14ac:dyDescent="0.25">
      <c r="A70" t="s">
        <v>42</v>
      </c>
      <c r="B70" t="s">
        <v>43</v>
      </c>
      <c r="C70" s="1">
        <v>22140</v>
      </c>
      <c r="D70" s="2">
        <v>0.40208333333333335</v>
      </c>
      <c r="E70" t="s">
        <v>108</v>
      </c>
      <c r="F70" t="s">
        <v>117</v>
      </c>
      <c r="G70" t="s">
        <v>13</v>
      </c>
      <c r="H70" t="s">
        <v>14</v>
      </c>
      <c r="I70" t="s">
        <v>15</v>
      </c>
    </row>
    <row r="71" spans="1:9" x14ac:dyDescent="0.25">
      <c r="A71" t="s">
        <v>42</v>
      </c>
      <c r="B71" t="s">
        <v>68</v>
      </c>
      <c r="C71" s="1">
        <v>22146</v>
      </c>
      <c r="D71" s="2">
        <v>0.83125000000000004</v>
      </c>
      <c r="E71" t="s">
        <v>69</v>
      </c>
      <c r="F71" t="s">
        <v>118</v>
      </c>
      <c r="G71" t="s">
        <v>13</v>
      </c>
      <c r="H71" t="s">
        <v>14</v>
      </c>
      <c r="I71" t="s">
        <v>15</v>
      </c>
    </row>
    <row r="72" spans="1:9" x14ac:dyDescent="0.25">
      <c r="A72" t="s">
        <v>42</v>
      </c>
      <c r="B72" t="s">
        <v>102</v>
      </c>
      <c r="C72" s="1">
        <v>22146</v>
      </c>
      <c r="D72" s="2">
        <v>0.83194444444444449</v>
      </c>
      <c r="E72" t="s">
        <v>103</v>
      </c>
      <c r="F72" t="s">
        <v>119</v>
      </c>
      <c r="G72" t="s">
        <v>13</v>
      </c>
      <c r="H72" t="s">
        <v>14</v>
      </c>
      <c r="I72" t="s">
        <v>21</v>
      </c>
    </row>
    <row r="73" spans="1:9" x14ac:dyDescent="0.25">
      <c r="A73" t="s">
        <v>9</v>
      </c>
      <c r="B73" t="s">
        <v>10</v>
      </c>
      <c r="C73" s="1">
        <v>22147</v>
      </c>
      <c r="D73" s="2">
        <v>0.36388888888888887</v>
      </c>
      <c r="E73" t="s">
        <v>51</v>
      </c>
      <c r="F73" t="s">
        <v>120</v>
      </c>
      <c r="G73" t="s">
        <v>13</v>
      </c>
      <c r="H73" t="s">
        <v>14</v>
      </c>
      <c r="I73" t="s">
        <v>15</v>
      </c>
    </row>
    <row r="74" spans="1:9" x14ac:dyDescent="0.25">
      <c r="A74" t="s">
        <v>42</v>
      </c>
      <c r="B74" t="s">
        <v>76</v>
      </c>
      <c r="C74" s="1">
        <v>22172</v>
      </c>
      <c r="D74" s="2">
        <v>0.92638888888888893</v>
      </c>
      <c r="E74" t="s">
        <v>69</v>
      </c>
      <c r="F74" t="s">
        <v>121</v>
      </c>
      <c r="G74" t="s">
        <v>13</v>
      </c>
      <c r="H74" t="s">
        <v>14</v>
      </c>
      <c r="I74" t="s">
        <v>15</v>
      </c>
    </row>
    <row r="75" spans="1:9" x14ac:dyDescent="0.25">
      <c r="A75" t="s">
        <v>92</v>
      </c>
      <c r="B75" t="s">
        <v>122</v>
      </c>
      <c r="C75" s="1">
        <v>22184</v>
      </c>
      <c r="D75" s="2">
        <v>0.63402777777777775</v>
      </c>
      <c r="E75" t="s">
        <v>93</v>
      </c>
      <c r="F75" t="s">
        <v>123</v>
      </c>
      <c r="G75" t="s">
        <v>13</v>
      </c>
      <c r="H75" t="s">
        <v>14</v>
      </c>
      <c r="I75" t="s">
        <v>21</v>
      </c>
    </row>
    <row r="76" spans="1:9" x14ac:dyDescent="0.25">
      <c r="A76" t="s">
        <v>42</v>
      </c>
      <c r="B76" t="s">
        <v>102</v>
      </c>
      <c r="C76" s="1">
        <v>22193</v>
      </c>
      <c r="D76" s="2">
        <v>0.74305555555555558</v>
      </c>
      <c r="E76" t="s">
        <v>103</v>
      </c>
      <c r="F76" t="s">
        <v>124</v>
      </c>
      <c r="G76" t="s">
        <v>13</v>
      </c>
      <c r="H76" t="s">
        <v>14</v>
      </c>
      <c r="I76" t="s">
        <v>15</v>
      </c>
    </row>
    <row r="77" spans="1:9" x14ac:dyDescent="0.25">
      <c r="A77" t="s">
        <v>9</v>
      </c>
      <c r="B77" t="s">
        <v>10</v>
      </c>
      <c r="C77" s="1">
        <v>22199</v>
      </c>
      <c r="D77" s="2">
        <v>0.6020833333333333</v>
      </c>
      <c r="E77" t="s">
        <v>125</v>
      </c>
      <c r="F77" t="s">
        <v>126</v>
      </c>
      <c r="G77" t="s">
        <v>13</v>
      </c>
      <c r="H77" t="s">
        <v>14</v>
      </c>
      <c r="I77" t="s">
        <v>21</v>
      </c>
    </row>
    <row r="78" spans="1:9" x14ac:dyDescent="0.25">
      <c r="A78" t="s">
        <v>92</v>
      </c>
      <c r="B78" t="s">
        <v>127</v>
      </c>
      <c r="C78" s="1">
        <v>22200</v>
      </c>
      <c r="D78" s="2">
        <v>0.85624999999999996</v>
      </c>
      <c r="E78" t="s">
        <v>97</v>
      </c>
      <c r="F78" t="s">
        <v>128</v>
      </c>
      <c r="G78" t="s">
        <v>13</v>
      </c>
      <c r="H78" t="s">
        <v>14</v>
      </c>
      <c r="I78" t="s">
        <v>21</v>
      </c>
    </row>
    <row r="79" spans="1:9" x14ac:dyDescent="0.25">
      <c r="A79" t="s">
        <v>9</v>
      </c>
      <c r="B79" t="s">
        <v>10</v>
      </c>
      <c r="C79" s="1">
        <v>22203</v>
      </c>
      <c r="D79" s="2">
        <v>0.57708333333333328</v>
      </c>
      <c r="E79" t="s">
        <v>125</v>
      </c>
      <c r="F79" t="s">
        <v>129</v>
      </c>
      <c r="G79" t="s">
        <v>13</v>
      </c>
      <c r="H79" t="s">
        <v>14</v>
      </c>
      <c r="I79" t="s">
        <v>21</v>
      </c>
    </row>
    <row r="80" spans="1:9" x14ac:dyDescent="0.25">
      <c r="A80" t="s">
        <v>42</v>
      </c>
      <c r="B80" t="s">
        <v>68</v>
      </c>
      <c r="C80" s="1">
        <v>22215</v>
      </c>
      <c r="D80" s="2">
        <v>0.85138888888888886</v>
      </c>
      <c r="E80" t="s">
        <v>130</v>
      </c>
      <c r="F80" t="s">
        <v>131</v>
      </c>
      <c r="G80" t="s">
        <v>13</v>
      </c>
      <c r="H80" t="s">
        <v>14</v>
      </c>
      <c r="I80" t="s">
        <v>21</v>
      </c>
    </row>
    <row r="81" spans="1:9" x14ac:dyDescent="0.25">
      <c r="A81" t="s">
        <v>42</v>
      </c>
      <c r="B81" t="s">
        <v>76</v>
      </c>
      <c r="C81" s="1">
        <v>22232</v>
      </c>
      <c r="D81" s="2">
        <v>0.86319444444444449</v>
      </c>
      <c r="E81" t="s">
        <v>130</v>
      </c>
      <c r="F81" t="s">
        <v>132</v>
      </c>
      <c r="G81" t="s">
        <v>13</v>
      </c>
      <c r="H81" t="s">
        <v>14</v>
      </c>
      <c r="I81" t="s">
        <v>15</v>
      </c>
    </row>
    <row r="82" spans="1:9" x14ac:dyDescent="0.25">
      <c r="A82" t="s">
        <v>54</v>
      </c>
      <c r="B82" t="s">
        <v>29</v>
      </c>
      <c r="C82" s="1">
        <v>22241</v>
      </c>
      <c r="D82" s="2">
        <v>0.58333333333333337</v>
      </c>
      <c r="E82" t="s">
        <v>133</v>
      </c>
      <c r="F82" t="s">
        <v>134</v>
      </c>
      <c r="G82" t="s">
        <v>13</v>
      </c>
      <c r="H82" t="s">
        <v>14</v>
      </c>
      <c r="I82" t="s">
        <v>21</v>
      </c>
    </row>
    <row r="83" spans="1:9" x14ac:dyDescent="0.25">
      <c r="A83" t="s">
        <v>42</v>
      </c>
      <c r="B83" t="s">
        <v>43</v>
      </c>
      <c r="C83" s="1">
        <v>22243</v>
      </c>
      <c r="D83" s="2">
        <v>0.46736111111111112</v>
      </c>
      <c r="E83" t="s">
        <v>108</v>
      </c>
      <c r="F83" t="s">
        <v>135</v>
      </c>
      <c r="G83" t="s">
        <v>13</v>
      </c>
      <c r="H83" t="s">
        <v>14</v>
      </c>
      <c r="I83" t="s">
        <v>15</v>
      </c>
    </row>
    <row r="84" spans="1:9" x14ac:dyDescent="0.25">
      <c r="A84" t="s">
        <v>42</v>
      </c>
      <c r="B84" t="s">
        <v>102</v>
      </c>
      <c r="C84" s="1">
        <v>22250</v>
      </c>
      <c r="D84" s="2">
        <v>0.82638888888888884</v>
      </c>
      <c r="E84" t="s">
        <v>103</v>
      </c>
      <c r="F84" t="s">
        <v>136</v>
      </c>
      <c r="G84" t="s">
        <v>13</v>
      </c>
      <c r="H84" t="s">
        <v>14</v>
      </c>
      <c r="I84" t="s">
        <v>21</v>
      </c>
    </row>
    <row r="85" spans="1:9" x14ac:dyDescent="0.25">
      <c r="A85" t="s">
        <v>9</v>
      </c>
      <c r="B85" t="s">
        <v>10</v>
      </c>
      <c r="C85" s="1">
        <v>22251</v>
      </c>
      <c r="D85" s="2">
        <v>0.3125</v>
      </c>
      <c r="E85" t="s">
        <v>51</v>
      </c>
      <c r="F85" t="s">
        <v>137</v>
      </c>
      <c r="G85" t="s">
        <v>13</v>
      </c>
      <c r="H85" t="s">
        <v>14</v>
      </c>
      <c r="I85" t="s">
        <v>15</v>
      </c>
    </row>
    <row r="86" spans="1:9" x14ac:dyDescent="0.25">
      <c r="A86" t="s">
        <v>54</v>
      </c>
      <c r="B86" t="s">
        <v>138</v>
      </c>
      <c r="C86" s="1">
        <v>22254</v>
      </c>
      <c r="D86" s="2">
        <v>0.88472222222222219</v>
      </c>
      <c r="E86" t="s">
        <v>139</v>
      </c>
      <c r="F86" t="s">
        <v>140</v>
      </c>
      <c r="G86" t="s">
        <v>13</v>
      </c>
      <c r="H86" t="s">
        <v>14</v>
      </c>
      <c r="I86" t="s">
        <v>21</v>
      </c>
    </row>
    <row r="87" spans="1:9" x14ac:dyDescent="0.25">
      <c r="A87" t="s">
        <v>42</v>
      </c>
      <c r="B87" t="s">
        <v>68</v>
      </c>
      <c r="C87" s="1">
        <v>22257</v>
      </c>
      <c r="D87" s="2">
        <v>0.84722222222222221</v>
      </c>
      <c r="E87" t="s">
        <v>130</v>
      </c>
      <c r="F87" t="s">
        <v>141</v>
      </c>
      <c r="G87" t="s">
        <v>13</v>
      </c>
      <c r="H87" t="s">
        <v>14</v>
      </c>
      <c r="I87" t="s">
        <v>15</v>
      </c>
    </row>
    <row r="88" spans="1:9" x14ac:dyDescent="0.25">
      <c r="A88" t="s">
        <v>92</v>
      </c>
      <c r="B88" t="s">
        <v>122</v>
      </c>
      <c r="C88" s="1">
        <v>22265</v>
      </c>
      <c r="D88" s="2">
        <v>0.38194444444444442</v>
      </c>
      <c r="E88" t="s">
        <v>93</v>
      </c>
      <c r="F88" t="s">
        <v>142</v>
      </c>
      <c r="G88" t="s">
        <v>13</v>
      </c>
      <c r="H88" t="s">
        <v>14</v>
      </c>
      <c r="I88" t="s">
        <v>21</v>
      </c>
    </row>
    <row r="89" spans="1:9" x14ac:dyDescent="0.25">
      <c r="A89" t="s">
        <v>54</v>
      </c>
      <c r="B89" t="s">
        <v>29</v>
      </c>
      <c r="C89" s="1">
        <v>22269</v>
      </c>
      <c r="D89" s="2">
        <v>0.67708333333333337</v>
      </c>
      <c r="E89" t="s">
        <v>133</v>
      </c>
      <c r="F89" t="s">
        <v>143</v>
      </c>
      <c r="G89" t="s">
        <v>13</v>
      </c>
      <c r="H89" t="s">
        <v>14</v>
      </c>
      <c r="I89" t="s">
        <v>15</v>
      </c>
    </row>
    <row r="90" spans="1:9" x14ac:dyDescent="0.25">
      <c r="A90" t="s">
        <v>42</v>
      </c>
      <c r="B90" t="s">
        <v>76</v>
      </c>
      <c r="C90" s="1">
        <v>22270</v>
      </c>
      <c r="D90" s="2">
        <v>0.85555555555555551</v>
      </c>
      <c r="E90" t="s">
        <v>130</v>
      </c>
      <c r="F90" t="s">
        <v>144</v>
      </c>
      <c r="G90" t="s">
        <v>13</v>
      </c>
      <c r="H90" t="s">
        <v>14</v>
      </c>
      <c r="I90" t="s">
        <v>15</v>
      </c>
    </row>
    <row r="91" spans="1:9" x14ac:dyDescent="0.25">
      <c r="A91" t="s">
        <v>9</v>
      </c>
      <c r="B91" t="s">
        <v>10</v>
      </c>
      <c r="C91" s="1">
        <v>22272</v>
      </c>
      <c r="D91" s="2">
        <v>0.32291666666666669</v>
      </c>
      <c r="E91" t="s">
        <v>51</v>
      </c>
      <c r="F91" t="s">
        <v>145</v>
      </c>
      <c r="G91" t="s">
        <v>13</v>
      </c>
      <c r="H91" t="s">
        <v>14</v>
      </c>
      <c r="I91" t="s">
        <v>21</v>
      </c>
    </row>
    <row r="92" spans="1:9" x14ac:dyDescent="0.25">
      <c r="A92" t="s">
        <v>54</v>
      </c>
      <c r="B92" t="s">
        <v>29</v>
      </c>
      <c r="C92" s="1">
        <v>22312</v>
      </c>
      <c r="D92" s="2">
        <v>0.70486111111111116</v>
      </c>
      <c r="E92" t="s">
        <v>133</v>
      </c>
      <c r="F92" t="s">
        <v>146</v>
      </c>
      <c r="G92" t="s">
        <v>13</v>
      </c>
      <c r="H92" t="s">
        <v>14</v>
      </c>
      <c r="I92" t="s">
        <v>15</v>
      </c>
    </row>
    <row r="93" spans="1:9" x14ac:dyDescent="0.25">
      <c r="A93" t="s">
        <v>92</v>
      </c>
      <c r="B93" t="s">
        <v>127</v>
      </c>
      <c r="C93" s="1">
        <v>22312</v>
      </c>
      <c r="D93" s="2">
        <v>0.84791666666666665</v>
      </c>
      <c r="E93" t="s">
        <v>97</v>
      </c>
      <c r="F93" t="s">
        <v>147</v>
      </c>
      <c r="G93" t="s">
        <v>13</v>
      </c>
      <c r="H93" t="s">
        <v>14</v>
      </c>
      <c r="I93" t="s">
        <v>15</v>
      </c>
    </row>
    <row r="94" spans="1:9" x14ac:dyDescent="0.25">
      <c r="A94" t="s">
        <v>9</v>
      </c>
      <c r="B94" t="s">
        <v>10</v>
      </c>
      <c r="C94" s="1">
        <v>22316</v>
      </c>
      <c r="D94" s="2">
        <v>5.4166666666666669E-2</v>
      </c>
      <c r="E94" t="s">
        <v>125</v>
      </c>
      <c r="F94" t="s">
        <v>148</v>
      </c>
      <c r="G94" t="s">
        <v>13</v>
      </c>
      <c r="H94" t="s">
        <v>14</v>
      </c>
      <c r="I94" t="s">
        <v>21</v>
      </c>
    </row>
    <row r="95" spans="1:9" x14ac:dyDescent="0.25">
      <c r="A95" t="s">
        <v>9</v>
      </c>
      <c r="B95" t="s">
        <v>10</v>
      </c>
      <c r="C95" s="1">
        <v>22324</v>
      </c>
      <c r="D95" s="2">
        <v>2.361111111111111E-2</v>
      </c>
      <c r="E95" t="s">
        <v>125</v>
      </c>
      <c r="F95" t="s">
        <v>149</v>
      </c>
      <c r="G95" t="s">
        <v>13</v>
      </c>
      <c r="H95" t="s">
        <v>14</v>
      </c>
      <c r="I95" t="s">
        <v>15</v>
      </c>
    </row>
    <row r="96" spans="1:9" x14ac:dyDescent="0.25">
      <c r="A96" t="s">
        <v>54</v>
      </c>
      <c r="B96" t="s">
        <v>138</v>
      </c>
      <c r="C96" s="1">
        <v>22328</v>
      </c>
      <c r="D96" s="2">
        <v>0.54513888888888884</v>
      </c>
      <c r="E96" t="s">
        <v>139</v>
      </c>
      <c r="F96" t="s">
        <v>150</v>
      </c>
      <c r="G96" t="s">
        <v>13</v>
      </c>
      <c r="H96" t="s">
        <v>14</v>
      </c>
      <c r="I96" t="s">
        <v>15</v>
      </c>
    </row>
    <row r="97" spans="1:9" x14ac:dyDescent="0.25">
      <c r="A97" t="s">
        <v>42</v>
      </c>
      <c r="B97" t="s">
        <v>68</v>
      </c>
      <c r="C97" s="1">
        <v>22329</v>
      </c>
      <c r="D97" s="2">
        <v>0.85069444444444442</v>
      </c>
      <c r="E97" t="s">
        <v>130</v>
      </c>
      <c r="F97" t="s">
        <v>151</v>
      </c>
      <c r="G97" t="s">
        <v>13</v>
      </c>
      <c r="H97" t="s">
        <v>14</v>
      </c>
      <c r="I97" t="s">
        <v>15</v>
      </c>
    </row>
    <row r="98" spans="1:9" x14ac:dyDescent="0.25">
      <c r="A98" t="s">
        <v>42</v>
      </c>
      <c r="B98" t="s">
        <v>76</v>
      </c>
      <c r="C98" s="1">
        <v>22330</v>
      </c>
      <c r="D98" s="2">
        <v>0.95694444444444449</v>
      </c>
      <c r="E98" t="s">
        <v>130</v>
      </c>
      <c r="F98" t="s">
        <v>152</v>
      </c>
      <c r="G98" t="s">
        <v>13</v>
      </c>
      <c r="H98" t="s">
        <v>14</v>
      </c>
      <c r="I98" t="s">
        <v>15</v>
      </c>
    </row>
    <row r="99" spans="1:9" x14ac:dyDescent="0.25">
      <c r="A99" t="s">
        <v>54</v>
      </c>
      <c r="B99" t="s">
        <v>82</v>
      </c>
      <c r="C99" s="1">
        <v>22333</v>
      </c>
      <c r="D99" s="2">
        <v>0.59166666666666667</v>
      </c>
      <c r="E99" t="s">
        <v>83</v>
      </c>
      <c r="F99" t="s">
        <v>153</v>
      </c>
      <c r="G99" t="s">
        <v>13</v>
      </c>
      <c r="H99" t="s">
        <v>14</v>
      </c>
      <c r="I99" t="s">
        <v>15</v>
      </c>
    </row>
    <row r="100" spans="1:9" x14ac:dyDescent="0.25">
      <c r="A100" t="s">
        <v>42</v>
      </c>
      <c r="B100" t="s">
        <v>102</v>
      </c>
      <c r="C100" s="1">
        <v>22334</v>
      </c>
      <c r="D100" s="2">
        <v>0.15625</v>
      </c>
      <c r="E100" t="s">
        <v>103</v>
      </c>
      <c r="F100" t="s">
        <v>154</v>
      </c>
      <c r="G100" t="s">
        <v>13</v>
      </c>
      <c r="H100" t="s">
        <v>14</v>
      </c>
      <c r="I100" t="s">
        <v>15</v>
      </c>
    </row>
    <row r="101" spans="1:9" x14ac:dyDescent="0.25">
      <c r="A101" t="s">
        <v>9</v>
      </c>
      <c r="B101" t="s">
        <v>10</v>
      </c>
      <c r="C101" s="1">
        <v>22349</v>
      </c>
      <c r="D101" s="2">
        <v>0.27013888888888887</v>
      </c>
      <c r="E101" t="s">
        <v>51</v>
      </c>
      <c r="F101" t="s">
        <v>155</v>
      </c>
      <c r="G101" t="s">
        <v>13</v>
      </c>
      <c r="H101" t="s">
        <v>14</v>
      </c>
      <c r="I101" t="s">
        <v>15</v>
      </c>
    </row>
    <row r="102" spans="1:9" x14ac:dyDescent="0.25">
      <c r="A102" t="s">
        <v>54</v>
      </c>
      <c r="B102" t="s">
        <v>29</v>
      </c>
      <c r="C102" s="1">
        <v>22364</v>
      </c>
      <c r="D102" s="2">
        <v>0.72916666666666663</v>
      </c>
      <c r="E102" t="s">
        <v>133</v>
      </c>
      <c r="F102" t="s">
        <v>156</v>
      </c>
      <c r="G102" t="s">
        <v>13</v>
      </c>
      <c r="H102" t="s">
        <v>14</v>
      </c>
      <c r="I102" t="s">
        <v>15</v>
      </c>
    </row>
    <row r="103" spans="1:9" x14ac:dyDescent="0.25">
      <c r="A103" t="s">
        <v>9</v>
      </c>
      <c r="B103" t="s">
        <v>10</v>
      </c>
      <c r="C103" s="1">
        <v>22365</v>
      </c>
      <c r="D103" s="2">
        <v>0.24583333333333332</v>
      </c>
      <c r="E103" t="s">
        <v>51</v>
      </c>
      <c r="F103" t="s">
        <v>157</v>
      </c>
      <c r="G103" t="s">
        <v>13</v>
      </c>
      <c r="H103" t="s">
        <v>14</v>
      </c>
      <c r="I103" t="s">
        <v>15</v>
      </c>
    </row>
    <row r="104" spans="1:9" x14ac:dyDescent="0.25">
      <c r="A104" t="s">
        <v>42</v>
      </c>
      <c r="B104" t="s">
        <v>43</v>
      </c>
      <c r="C104" s="1">
        <v>22365</v>
      </c>
      <c r="D104" s="2">
        <v>0.63680555555555551</v>
      </c>
      <c r="E104" t="s">
        <v>108</v>
      </c>
      <c r="F104" t="s">
        <v>158</v>
      </c>
      <c r="G104" t="s">
        <v>13</v>
      </c>
      <c r="H104" t="s">
        <v>14</v>
      </c>
      <c r="I104" t="s">
        <v>15</v>
      </c>
    </row>
    <row r="105" spans="1:9" x14ac:dyDescent="0.25">
      <c r="A105" t="s">
        <v>42</v>
      </c>
      <c r="B105" t="s">
        <v>68</v>
      </c>
      <c r="C105" s="1">
        <v>22370</v>
      </c>
      <c r="D105" s="2">
        <v>0.8569444444444444</v>
      </c>
      <c r="E105" t="s">
        <v>130</v>
      </c>
      <c r="F105" t="s">
        <v>159</v>
      </c>
      <c r="G105" t="s">
        <v>13</v>
      </c>
      <c r="H105" t="s">
        <v>14</v>
      </c>
      <c r="I105" t="s">
        <v>21</v>
      </c>
    </row>
    <row r="106" spans="1:9" x14ac:dyDescent="0.25">
      <c r="A106" t="s">
        <v>42</v>
      </c>
      <c r="B106" t="s">
        <v>76</v>
      </c>
      <c r="C106" s="1">
        <v>22379</v>
      </c>
      <c r="D106" s="2">
        <v>0.80625000000000002</v>
      </c>
      <c r="E106" t="s">
        <v>130</v>
      </c>
      <c r="F106" t="s">
        <v>160</v>
      </c>
      <c r="G106" t="s">
        <v>13</v>
      </c>
      <c r="H106" t="s">
        <v>14</v>
      </c>
      <c r="I106" t="s">
        <v>15</v>
      </c>
    </row>
    <row r="107" spans="1:9" x14ac:dyDescent="0.25">
      <c r="A107" t="s">
        <v>9</v>
      </c>
      <c r="B107" t="s">
        <v>10</v>
      </c>
      <c r="C107" s="1">
        <v>22383</v>
      </c>
      <c r="D107" s="2">
        <v>0.25486111111111109</v>
      </c>
      <c r="E107" t="s">
        <v>51</v>
      </c>
      <c r="F107" t="s">
        <v>161</v>
      </c>
      <c r="G107" t="s">
        <v>13</v>
      </c>
      <c r="H107" t="s">
        <v>14</v>
      </c>
      <c r="I107" t="s">
        <v>15</v>
      </c>
    </row>
    <row r="108" spans="1:9" x14ac:dyDescent="0.25">
      <c r="A108" t="s">
        <v>54</v>
      </c>
      <c r="B108" t="s">
        <v>82</v>
      </c>
      <c r="C108" s="1">
        <v>22396</v>
      </c>
      <c r="D108" s="2">
        <v>0.67708333333333337</v>
      </c>
      <c r="E108" t="s">
        <v>83</v>
      </c>
      <c r="F108" t="s">
        <v>162</v>
      </c>
      <c r="G108" t="s">
        <v>13</v>
      </c>
      <c r="H108" t="s">
        <v>14</v>
      </c>
      <c r="I108" t="s">
        <v>21</v>
      </c>
    </row>
    <row r="109" spans="1:9" x14ac:dyDescent="0.25">
      <c r="A109" t="s">
        <v>54</v>
      </c>
      <c r="B109" t="s">
        <v>29</v>
      </c>
      <c r="C109" s="1">
        <v>22406</v>
      </c>
      <c r="D109" s="2">
        <v>0.6069444444444444</v>
      </c>
      <c r="E109" t="s">
        <v>133</v>
      </c>
      <c r="F109" t="s">
        <v>163</v>
      </c>
      <c r="G109" t="s">
        <v>13</v>
      </c>
      <c r="H109" t="s">
        <v>14</v>
      </c>
      <c r="I109" t="s">
        <v>15</v>
      </c>
    </row>
    <row r="110" spans="1:9" x14ac:dyDescent="0.25">
      <c r="A110" t="s">
        <v>42</v>
      </c>
      <c r="B110" t="s">
        <v>68</v>
      </c>
      <c r="C110" s="1">
        <v>22440</v>
      </c>
      <c r="D110" s="2">
        <v>0.88611111111111107</v>
      </c>
      <c r="E110" t="s">
        <v>130</v>
      </c>
      <c r="F110" t="s">
        <v>164</v>
      </c>
      <c r="G110" t="s">
        <v>13</v>
      </c>
      <c r="H110" t="s">
        <v>14</v>
      </c>
      <c r="I110" t="s">
        <v>21</v>
      </c>
    </row>
    <row r="111" spans="1:9" x14ac:dyDescent="0.25">
      <c r="A111" t="s">
        <v>42</v>
      </c>
      <c r="B111" t="s">
        <v>165</v>
      </c>
      <c r="C111" s="1">
        <v>22448</v>
      </c>
      <c r="D111" s="2">
        <v>0.95972222222222225</v>
      </c>
      <c r="E111" t="s">
        <v>130</v>
      </c>
      <c r="F111" t="s">
        <v>166</v>
      </c>
      <c r="G111" t="s">
        <v>13</v>
      </c>
      <c r="H111" t="s">
        <v>14</v>
      </c>
      <c r="I111" t="s">
        <v>15</v>
      </c>
    </row>
    <row r="112" spans="1:9" x14ac:dyDescent="0.25">
      <c r="A112" t="s">
        <v>42</v>
      </c>
      <c r="B112" t="s">
        <v>102</v>
      </c>
      <c r="C112" s="1">
        <v>22461</v>
      </c>
      <c r="D112" s="2">
        <v>0.18194444444444444</v>
      </c>
      <c r="E112" t="s">
        <v>103</v>
      </c>
      <c r="F112" t="s">
        <v>167</v>
      </c>
      <c r="G112" t="s">
        <v>13</v>
      </c>
      <c r="H112" t="s">
        <v>14</v>
      </c>
      <c r="I112" t="s">
        <v>15</v>
      </c>
    </row>
    <row r="113" spans="1:9" x14ac:dyDescent="0.25">
      <c r="A113" t="s">
        <v>54</v>
      </c>
      <c r="B113" t="s">
        <v>138</v>
      </c>
      <c r="C113" s="1">
        <v>22462</v>
      </c>
      <c r="D113" s="2">
        <v>0.71458333333333335</v>
      </c>
      <c r="E113" t="s">
        <v>139</v>
      </c>
      <c r="F113" t="s">
        <v>168</v>
      </c>
      <c r="G113" t="s">
        <v>13</v>
      </c>
      <c r="H113" t="s">
        <v>14</v>
      </c>
      <c r="I113" t="s">
        <v>21</v>
      </c>
    </row>
    <row r="114" spans="1:9" x14ac:dyDescent="0.25">
      <c r="A114" t="s">
        <v>42</v>
      </c>
      <c r="B114" t="s">
        <v>76</v>
      </c>
      <c r="C114" s="1">
        <v>22469</v>
      </c>
      <c r="D114" s="2">
        <v>0.97847222222222219</v>
      </c>
      <c r="E114" t="s">
        <v>130</v>
      </c>
      <c r="F114" t="s">
        <v>169</v>
      </c>
      <c r="G114" t="s">
        <v>13</v>
      </c>
      <c r="H114" t="s">
        <v>14</v>
      </c>
      <c r="I114" t="s">
        <v>15</v>
      </c>
    </row>
    <row r="115" spans="1:9" x14ac:dyDescent="0.25">
      <c r="A115" t="s">
        <v>42</v>
      </c>
      <c r="B115" t="s">
        <v>43</v>
      </c>
      <c r="C115" s="1">
        <v>22474</v>
      </c>
      <c r="D115" s="2">
        <v>0.43402777777777779</v>
      </c>
      <c r="E115" t="s">
        <v>108</v>
      </c>
      <c r="F115" t="s">
        <v>170</v>
      </c>
      <c r="G115" t="s">
        <v>13</v>
      </c>
      <c r="H115" t="s">
        <v>14</v>
      </c>
      <c r="I115" t="s">
        <v>15</v>
      </c>
    </row>
    <row r="116" spans="1:9" x14ac:dyDescent="0.25">
      <c r="A116" t="s">
        <v>92</v>
      </c>
      <c r="B116" t="s">
        <v>171</v>
      </c>
      <c r="C116" s="1">
        <v>22474</v>
      </c>
      <c r="D116" s="2">
        <v>0.63263888888888886</v>
      </c>
      <c r="E116" t="s">
        <v>172</v>
      </c>
      <c r="F116" t="s">
        <v>173</v>
      </c>
      <c r="G116" t="s">
        <v>13</v>
      </c>
      <c r="H116" t="s">
        <v>14</v>
      </c>
      <c r="I116" t="s">
        <v>15</v>
      </c>
    </row>
    <row r="117" spans="1:9" x14ac:dyDescent="0.25">
      <c r="A117" t="s">
        <v>54</v>
      </c>
      <c r="B117" t="s">
        <v>29</v>
      </c>
      <c r="C117" s="1">
        <v>22483</v>
      </c>
      <c r="D117" s="2">
        <v>0.52500000000000002</v>
      </c>
      <c r="E117" t="s">
        <v>133</v>
      </c>
      <c r="F117" t="s">
        <v>174</v>
      </c>
      <c r="G117" t="s">
        <v>13</v>
      </c>
      <c r="H117" t="s">
        <v>14</v>
      </c>
      <c r="I117" t="s">
        <v>15</v>
      </c>
    </row>
    <row r="118" spans="1:9" x14ac:dyDescent="0.25">
      <c r="A118" t="s">
        <v>42</v>
      </c>
      <c r="B118" t="s">
        <v>68</v>
      </c>
      <c r="C118" s="1">
        <v>22483</v>
      </c>
      <c r="D118" s="2">
        <v>0.94097222222222221</v>
      </c>
      <c r="E118" t="s">
        <v>130</v>
      </c>
      <c r="F118" t="s">
        <v>175</v>
      </c>
      <c r="G118" t="s">
        <v>13</v>
      </c>
      <c r="H118" t="s">
        <v>14</v>
      </c>
      <c r="I118" t="s">
        <v>21</v>
      </c>
    </row>
    <row r="119" spans="1:9" x14ac:dyDescent="0.25">
      <c r="A119" t="s">
        <v>42</v>
      </c>
      <c r="B119" t="s">
        <v>165</v>
      </c>
      <c r="C119" s="1">
        <v>22497</v>
      </c>
      <c r="D119" s="2">
        <v>6.9444444444444447E-4</v>
      </c>
      <c r="E119" t="s">
        <v>130</v>
      </c>
      <c r="F119" t="s">
        <v>176</v>
      </c>
      <c r="G119" t="s">
        <v>13</v>
      </c>
      <c r="H119" t="s">
        <v>14</v>
      </c>
      <c r="I119" t="s">
        <v>21</v>
      </c>
    </row>
    <row r="120" spans="1:9" x14ac:dyDescent="0.25">
      <c r="A120" t="s">
        <v>9</v>
      </c>
      <c r="B120" t="s">
        <v>10</v>
      </c>
      <c r="C120" s="1">
        <v>22499</v>
      </c>
      <c r="D120" s="2">
        <v>0.25</v>
      </c>
      <c r="E120" t="s">
        <v>51</v>
      </c>
      <c r="F120" t="s">
        <v>177</v>
      </c>
      <c r="G120" t="s">
        <v>13</v>
      </c>
      <c r="H120" t="s">
        <v>14</v>
      </c>
      <c r="I120" t="s">
        <v>15</v>
      </c>
    </row>
    <row r="121" spans="1:9" x14ac:dyDescent="0.25">
      <c r="A121" t="s">
        <v>42</v>
      </c>
      <c r="B121" t="s">
        <v>43</v>
      </c>
      <c r="C121" s="1">
        <v>22509</v>
      </c>
      <c r="D121" s="2">
        <v>0.13958333333333334</v>
      </c>
      <c r="E121" t="s">
        <v>108</v>
      </c>
      <c r="F121" t="s">
        <v>178</v>
      </c>
      <c r="G121" t="s">
        <v>13</v>
      </c>
      <c r="H121" t="s">
        <v>14</v>
      </c>
      <c r="I121" t="s">
        <v>15</v>
      </c>
    </row>
    <row r="122" spans="1:9" x14ac:dyDescent="0.25">
      <c r="A122" t="s">
        <v>92</v>
      </c>
      <c r="B122" t="s">
        <v>122</v>
      </c>
      <c r="C122" s="1">
        <v>22516</v>
      </c>
      <c r="D122" s="2">
        <v>0.41944444444444445</v>
      </c>
      <c r="E122" t="s">
        <v>172</v>
      </c>
      <c r="F122" t="s">
        <v>179</v>
      </c>
      <c r="G122" t="s">
        <v>13</v>
      </c>
      <c r="H122" t="s">
        <v>14</v>
      </c>
      <c r="I122" t="s">
        <v>21</v>
      </c>
    </row>
    <row r="123" spans="1:9" x14ac:dyDescent="0.25">
      <c r="A123" t="s">
        <v>54</v>
      </c>
      <c r="B123" t="s">
        <v>138</v>
      </c>
      <c r="C123" s="1">
        <v>22518</v>
      </c>
      <c r="D123" s="2">
        <v>0.77013888888888893</v>
      </c>
      <c r="E123" t="s">
        <v>139</v>
      </c>
      <c r="F123" t="s">
        <v>180</v>
      </c>
      <c r="G123" t="s">
        <v>13</v>
      </c>
      <c r="H123" t="s">
        <v>14</v>
      </c>
      <c r="I123" t="s">
        <v>56</v>
      </c>
    </row>
    <row r="124" spans="1:9" x14ac:dyDescent="0.25">
      <c r="A124" t="s">
        <v>42</v>
      </c>
      <c r="B124" t="s">
        <v>68</v>
      </c>
      <c r="C124" s="1">
        <v>22523</v>
      </c>
      <c r="D124" s="2">
        <v>0.83333333333333337</v>
      </c>
      <c r="E124" t="s">
        <v>130</v>
      </c>
      <c r="F124" t="s">
        <v>181</v>
      </c>
      <c r="G124" t="s">
        <v>13</v>
      </c>
      <c r="H124" t="s">
        <v>14</v>
      </c>
      <c r="I124" t="s">
        <v>15</v>
      </c>
    </row>
    <row r="125" spans="1:9" x14ac:dyDescent="0.25">
      <c r="A125" t="s">
        <v>92</v>
      </c>
      <c r="B125" t="s">
        <v>127</v>
      </c>
      <c r="C125" s="1">
        <v>22533</v>
      </c>
      <c r="D125" s="2">
        <v>0.81111111111111112</v>
      </c>
      <c r="E125" t="s">
        <v>172</v>
      </c>
      <c r="F125" t="s">
        <v>182</v>
      </c>
      <c r="G125" t="s">
        <v>13</v>
      </c>
      <c r="H125" t="s">
        <v>14</v>
      </c>
      <c r="I125" t="s">
        <v>21</v>
      </c>
    </row>
    <row r="126" spans="1:9" x14ac:dyDescent="0.25">
      <c r="A126" t="s">
        <v>42</v>
      </c>
      <c r="B126" t="s">
        <v>76</v>
      </c>
      <c r="C126" s="1">
        <v>22536</v>
      </c>
      <c r="D126" s="2">
        <v>0.83263888888888893</v>
      </c>
      <c r="E126" t="s">
        <v>130</v>
      </c>
      <c r="F126" t="s">
        <v>183</v>
      </c>
      <c r="G126" t="s">
        <v>13</v>
      </c>
      <c r="H126" t="s">
        <v>14</v>
      </c>
      <c r="I126" t="s">
        <v>15</v>
      </c>
    </row>
    <row r="127" spans="1:9" x14ac:dyDescent="0.25">
      <c r="A127" t="s">
        <v>54</v>
      </c>
      <c r="B127" t="s">
        <v>82</v>
      </c>
      <c r="C127" s="1">
        <v>22537</v>
      </c>
      <c r="D127" s="2">
        <v>0.58611111111111114</v>
      </c>
      <c r="E127" t="s">
        <v>83</v>
      </c>
      <c r="F127" t="s">
        <v>184</v>
      </c>
      <c r="G127" t="s">
        <v>13</v>
      </c>
      <c r="H127" t="s">
        <v>14</v>
      </c>
      <c r="I127" t="s">
        <v>15</v>
      </c>
    </row>
    <row r="128" spans="1:9" x14ac:dyDescent="0.25">
      <c r="A128" t="s">
        <v>42</v>
      </c>
      <c r="B128" t="s">
        <v>165</v>
      </c>
      <c r="C128" s="1">
        <v>22541</v>
      </c>
      <c r="D128" s="2">
        <v>0.875</v>
      </c>
      <c r="E128" t="s">
        <v>130</v>
      </c>
      <c r="F128" t="s">
        <v>185</v>
      </c>
      <c r="G128" t="s">
        <v>13</v>
      </c>
      <c r="H128" t="s">
        <v>14</v>
      </c>
      <c r="I128" t="s">
        <v>15</v>
      </c>
    </row>
    <row r="129" spans="1:9" x14ac:dyDescent="0.25">
      <c r="A129" t="s">
        <v>42</v>
      </c>
      <c r="B129" t="s">
        <v>68</v>
      </c>
      <c r="C129" s="1">
        <v>22567</v>
      </c>
      <c r="D129" s="2">
        <v>0.80694444444444446</v>
      </c>
      <c r="E129" t="s">
        <v>130</v>
      </c>
      <c r="F129" t="s">
        <v>186</v>
      </c>
      <c r="G129" t="s">
        <v>13</v>
      </c>
      <c r="H129" t="s">
        <v>14</v>
      </c>
      <c r="I129" t="s">
        <v>15</v>
      </c>
    </row>
    <row r="130" spans="1:9" x14ac:dyDescent="0.25">
      <c r="A130" t="s">
        <v>92</v>
      </c>
      <c r="B130" t="s">
        <v>171</v>
      </c>
      <c r="C130" s="1">
        <v>22575</v>
      </c>
      <c r="D130" s="2">
        <v>0.57847222222222228</v>
      </c>
      <c r="E130" t="s">
        <v>172</v>
      </c>
      <c r="F130" t="s">
        <v>187</v>
      </c>
      <c r="G130" t="s">
        <v>13</v>
      </c>
      <c r="H130" t="s">
        <v>14</v>
      </c>
      <c r="I130" t="s">
        <v>56</v>
      </c>
    </row>
    <row r="131" spans="1:9" x14ac:dyDescent="0.25">
      <c r="A131" t="s">
        <v>42</v>
      </c>
      <c r="B131" t="s">
        <v>76</v>
      </c>
      <c r="C131" s="1">
        <v>22577</v>
      </c>
      <c r="D131" s="2">
        <v>0.80763888888888891</v>
      </c>
      <c r="E131" t="s">
        <v>130</v>
      </c>
      <c r="F131" t="s">
        <v>188</v>
      </c>
      <c r="G131" t="s">
        <v>13</v>
      </c>
      <c r="H131" t="s">
        <v>14</v>
      </c>
      <c r="I131" t="s">
        <v>21</v>
      </c>
    </row>
    <row r="132" spans="1:9" x14ac:dyDescent="0.25">
      <c r="A132" t="s">
        <v>9</v>
      </c>
      <c r="B132" t="s">
        <v>189</v>
      </c>
      <c r="C132" s="1">
        <v>22581</v>
      </c>
      <c r="D132" s="2">
        <v>0.6875</v>
      </c>
      <c r="E132" t="s">
        <v>190</v>
      </c>
      <c r="F132" t="s">
        <v>191</v>
      </c>
      <c r="G132" t="s">
        <v>13</v>
      </c>
      <c r="H132" t="s">
        <v>14</v>
      </c>
      <c r="I132" t="s">
        <v>21</v>
      </c>
    </row>
    <row r="133" spans="1:9" x14ac:dyDescent="0.25">
      <c r="A133" t="s">
        <v>54</v>
      </c>
      <c r="B133" t="s">
        <v>192</v>
      </c>
      <c r="C133" s="1">
        <v>22586</v>
      </c>
      <c r="D133" s="2">
        <v>0.64722222222222225</v>
      </c>
      <c r="E133" t="s">
        <v>193</v>
      </c>
      <c r="F133" t="s">
        <v>194</v>
      </c>
      <c r="G133" t="s">
        <v>13</v>
      </c>
      <c r="H133" t="s">
        <v>14</v>
      </c>
      <c r="I133" t="s">
        <v>21</v>
      </c>
    </row>
    <row r="134" spans="1:9" x14ac:dyDescent="0.25">
      <c r="A134" t="s">
        <v>42</v>
      </c>
      <c r="B134" t="s">
        <v>165</v>
      </c>
      <c r="C134" s="1">
        <v>22590</v>
      </c>
      <c r="D134" s="2">
        <v>0.83333333333333337</v>
      </c>
      <c r="E134" t="s">
        <v>130</v>
      </c>
      <c r="F134" t="s">
        <v>195</v>
      </c>
      <c r="G134" t="s">
        <v>13</v>
      </c>
      <c r="H134" t="s">
        <v>14</v>
      </c>
      <c r="I134" t="s">
        <v>21</v>
      </c>
    </row>
    <row r="135" spans="1:9" x14ac:dyDescent="0.25">
      <c r="A135" t="s">
        <v>42</v>
      </c>
      <c r="B135" t="s">
        <v>68</v>
      </c>
      <c r="C135" s="1">
        <v>22600</v>
      </c>
      <c r="D135" s="2">
        <v>0.89097222222222228</v>
      </c>
      <c r="E135" t="s">
        <v>130</v>
      </c>
      <c r="F135" t="s">
        <v>196</v>
      </c>
      <c r="G135" t="s">
        <v>13</v>
      </c>
      <c r="H135" t="s">
        <v>14</v>
      </c>
      <c r="I135" t="s">
        <v>15</v>
      </c>
    </row>
    <row r="136" spans="1:9" x14ac:dyDescent="0.25">
      <c r="A136" t="s">
        <v>42</v>
      </c>
      <c r="B136" t="s">
        <v>102</v>
      </c>
      <c r="C136" s="1">
        <v>22600</v>
      </c>
      <c r="D136" s="2">
        <v>0.93472222222222223</v>
      </c>
      <c r="E136" t="s">
        <v>103</v>
      </c>
      <c r="F136" t="s">
        <v>197</v>
      </c>
      <c r="G136" t="s">
        <v>13</v>
      </c>
      <c r="H136" t="s">
        <v>14</v>
      </c>
      <c r="I136" t="s">
        <v>15</v>
      </c>
    </row>
    <row r="137" spans="1:9" x14ac:dyDescent="0.25">
      <c r="A137" t="s">
        <v>92</v>
      </c>
      <c r="B137" t="s">
        <v>122</v>
      </c>
      <c r="C137" s="1">
        <v>22603</v>
      </c>
      <c r="D137" s="2">
        <v>0.34166666666666667</v>
      </c>
      <c r="E137" t="s">
        <v>172</v>
      </c>
      <c r="F137" t="s">
        <v>198</v>
      </c>
      <c r="G137" t="s">
        <v>13</v>
      </c>
      <c r="H137" t="s">
        <v>14</v>
      </c>
      <c r="I137" t="s">
        <v>21</v>
      </c>
    </row>
    <row r="138" spans="1:9" x14ac:dyDescent="0.25">
      <c r="A138" t="s">
        <v>92</v>
      </c>
      <c r="B138" t="s">
        <v>127</v>
      </c>
      <c r="C138" s="1">
        <v>22607</v>
      </c>
      <c r="D138" s="2">
        <v>0.86458333333333337</v>
      </c>
      <c r="E138" t="s">
        <v>172</v>
      </c>
      <c r="F138" t="s">
        <v>199</v>
      </c>
      <c r="G138" t="s">
        <v>13</v>
      </c>
      <c r="H138" t="s">
        <v>14</v>
      </c>
      <c r="I138" t="s">
        <v>21</v>
      </c>
    </row>
    <row r="139" spans="1:9" x14ac:dyDescent="0.25">
      <c r="A139" t="s">
        <v>54</v>
      </c>
      <c r="B139" t="s">
        <v>82</v>
      </c>
      <c r="C139" s="1">
        <v>22614</v>
      </c>
      <c r="D139" s="2">
        <v>0.63055555555555554</v>
      </c>
      <c r="E139" t="s">
        <v>83</v>
      </c>
      <c r="F139" t="s">
        <v>200</v>
      </c>
      <c r="G139" t="s">
        <v>13</v>
      </c>
      <c r="H139" t="s">
        <v>14</v>
      </c>
      <c r="I139" t="s">
        <v>15</v>
      </c>
    </row>
    <row r="140" spans="1:9" x14ac:dyDescent="0.25">
      <c r="A140" t="s">
        <v>9</v>
      </c>
      <c r="B140" t="s">
        <v>10</v>
      </c>
      <c r="C140" s="1">
        <v>22626</v>
      </c>
      <c r="D140" s="2">
        <v>0.40208333333333335</v>
      </c>
      <c r="E140" t="s">
        <v>51</v>
      </c>
      <c r="F140" t="s">
        <v>201</v>
      </c>
      <c r="G140" t="s">
        <v>13</v>
      </c>
      <c r="H140" t="s">
        <v>14</v>
      </c>
      <c r="I140" t="s">
        <v>21</v>
      </c>
    </row>
    <row r="141" spans="1:9" x14ac:dyDescent="0.25">
      <c r="A141" t="s">
        <v>42</v>
      </c>
      <c r="B141" t="s">
        <v>68</v>
      </c>
      <c r="C141" s="1">
        <v>22627</v>
      </c>
      <c r="D141" s="2">
        <v>0.86111111111111116</v>
      </c>
      <c r="E141" t="s">
        <v>130</v>
      </c>
      <c r="F141" t="s">
        <v>202</v>
      </c>
      <c r="G141" t="s">
        <v>13</v>
      </c>
      <c r="H141" t="s">
        <v>14</v>
      </c>
      <c r="I141" t="s">
        <v>15</v>
      </c>
    </row>
    <row r="142" spans="1:9" x14ac:dyDescent="0.25">
      <c r="A142" t="s">
        <v>9</v>
      </c>
      <c r="B142" t="s">
        <v>189</v>
      </c>
      <c r="C142" s="1">
        <v>22636</v>
      </c>
      <c r="D142" s="2">
        <v>0.52083333333333337</v>
      </c>
      <c r="E142" t="s">
        <v>190</v>
      </c>
      <c r="F142" t="s">
        <v>203</v>
      </c>
      <c r="G142" t="s">
        <v>13</v>
      </c>
      <c r="H142" t="s">
        <v>14</v>
      </c>
      <c r="I142" t="s">
        <v>21</v>
      </c>
    </row>
    <row r="143" spans="1:9" x14ac:dyDescent="0.25">
      <c r="A143" t="s">
        <v>92</v>
      </c>
      <c r="B143" t="s">
        <v>171</v>
      </c>
      <c r="C143" s="1">
        <v>22637</v>
      </c>
      <c r="D143" s="2">
        <v>0.8</v>
      </c>
      <c r="E143" t="s">
        <v>172</v>
      </c>
      <c r="F143" t="s">
        <v>204</v>
      </c>
      <c r="G143" t="s">
        <v>13</v>
      </c>
      <c r="H143" t="s">
        <v>14</v>
      </c>
      <c r="I143" t="s">
        <v>56</v>
      </c>
    </row>
    <row r="144" spans="1:9" x14ac:dyDescent="0.25">
      <c r="A144" t="s">
        <v>42</v>
      </c>
      <c r="B144" t="s">
        <v>68</v>
      </c>
      <c r="C144" s="1">
        <v>22659</v>
      </c>
      <c r="D144" s="2">
        <v>0.90347222222222223</v>
      </c>
      <c r="E144" t="s">
        <v>130</v>
      </c>
      <c r="F144" t="s">
        <v>205</v>
      </c>
      <c r="G144" t="s">
        <v>13</v>
      </c>
      <c r="H144" t="s">
        <v>14</v>
      </c>
      <c r="I144" t="s">
        <v>21</v>
      </c>
    </row>
    <row r="145" spans="1:9" x14ac:dyDescent="0.25">
      <c r="A145" t="s">
        <v>42</v>
      </c>
      <c r="B145" t="s">
        <v>102</v>
      </c>
      <c r="C145" s="1">
        <v>22670</v>
      </c>
      <c r="D145" s="2">
        <v>0.39583333333333331</v>
      </c>
      <c r="E145" t="s">
        <v>103</v>
      </c>
      <c r="F145" t="s">
        <v>206</v>
      </c>
      <c r="G145" t="s">
        <v>13</v>
      </c>
      <c r="H145" t="s">
        <v>14</v>
      </c>
      <c r="I145" t="s">
        <v>21</v>
      </c>
    </row>
    <row r="146" spans="1:9" x14ac:dyDescent="0.25">
      <c r="A146" t="s">
        <v>92</v>
      </c>
      <c r="B146" t="s">
        <v>122</v>
      </c>
      <c r="C146" s="1">
        <v>22672</v>
      </c>
      <c r="D146" s="2">
        <v>0.85416666666666663</v>
      </c>
      <c r="E146" t="s">
        <v>172</v>
      </c>
      <c r="F146" t="s">
        <v>207</v>
      </c>
      <c r="G146" t="s">
        <v>13</v>
      </c>
      <c r="H146" t="s">
        <v>14</v>
      </c>
      <c r="I146" t="s">
        <v>56</v>
      </c>
    </row>
    <row r="147" spans="1:9" x14ac:dyDescent="0.25">
      <c r="A147" t="s">
        <v>42</v>
      </c>
      <c r="B147" t="s">
        <v>43</v>
      </c>
      <c r="C147" s="1">
        <v>22685</v>
      </c>
      <c r="D147" s="2">
        <v>0.52986111111111112</v>
      </c>
      <c r="E147" t="s">
        <v>108</v>
      </c>
      <c r="F147" t="s">
        <v>208</v>
      </c>
      <c r="G147" t="s">
        <v>13</v>
      </c>
      <c r="H147" t="s">
        <v>14</v>
      </c>
      <c r="I147" t="s">
        <v>15</v>
      </c>
    </row>
    <row r="148" spans="1:9" x14ac:dyDescent="0.25">
      <c r="A148" t="s">
        <v>54</v>
      </c>
      <c r="B148" t="s">
        <v>82</v>
      </c>
      <c r="C148" s="1">
        <v>22697</v>
      </c>
      <c r="D148" s="2">
        <v>0.61597222222222225</v>
      </c>
      <c r="E148" t="s">
        <v>83</v>
      </c>
      <c r="F148" t="s">
        <v>209</v>
      </c>
      <c r="G148" t="s">
        <v>13</v>
      </c>
      <c r="H148" t="s">
        <v>14</v>
      </c>
      <c r="I148" t="s">
        <v>15</v>
      </c>
    </row>
    <row r="149" spans="1:9" x14ac:dyDescent="0.25">
      <c r="A149" t="s">
        <v>42</v>
      </c>
      <c r="B149" t="s">
        <v>76</v>
      </c>
      <c r="C149" s="1">
        <v>22698</v>
      </c>
      <c r="D149" s="2">
        <v>0.78055555555555556</v>
      </c>
      <c r="E149" t="s">
        <v>130</v>
      </c>
      <c r="F149" t="s">
        <v>210</v>
      </c>
      <c r="G149" t="s">
        <v>13</v>
      </c>
      <c r="H149" t="s">
        <v>14</v>
      </c>
      <c r="I149" t="s">
        <v>56</v>
      </c>
    </row>
    <row r="150" spans="1:9" x14ac:dyDescent="0.25">
      <c r="A150" t="s">
        <v>42</v>
      </c>
      <c r="B150" t="s">
        <v>68</v>
      </c>
      <c r="C150" s="1">
        <v>22704</v>
      </c>
      <c r="D150" s="2">
        <v>0.81874999999999998</v>
      </c>
      <c r="E150" t="s">
        <v>130</v>
      </c>
      <c r="F150" t="s">
        <v>211</v>
      </c>
      <c r="G150" t="s">
        <v>13</v>
      </c>
      <c r="H150" t="s">
        <v>14</v>
      </c>
      <c r="I150" t="s">
        <v>15</v>
      </c>
    </row>
    <row r="151" spans="1:9" x14ac:dyDescent="0.25">
      <c r="A151" t="s">
        <v>42</v>
      </c>
      <c r="B151" t="s">
        <v>43</v>
      </c>
      <c r="C151" s="1">
        <v>22712</v>
      </c>
      <c r="D151" s="2">
        <v>0.67083333333333328</v>
      </c>
      <c r="E151" t="s">
        <v>108</v>
      </c>
      <c r="F151" t="s">
        <v>212</v>
      </c>
      <c r="G151" t="s">
        <v>13</v>
      </c>
      <c r="H151" t="s">
        <v>14</v>
      </c>
      <c r="I151" t="s">
        <v>15</v>
      </c>
    </row>
    <row r="152" spans="1:9" x14ac:dyDescent="0.25">
      <c r="A152" t="s">
        <v>92</v>
      </c>
      <c r="B152" t="s">
        <v>171</v>
      </c>
      <c r="C152" s="1">
        <v>22712</v>
      </c>
      <c r="D152" s="2">
        <v>0.92361111111111116</v>
      </c>
      <c r="E152" t="s">
        <v>172</v>
      </c>
      <c r="F152" t="s">
        <v>213</v>
      </c>
      <c r="G152" t="s">
        <v>13</v>
      </c>
      <c r="H152" t="s">
        <v>14</v>
      </c>
      <c r="I152" t="s">
        <v>15</v>
      </c>
    </row>
    <row r="153" spans="1:9" x14ac:dyDescent="0.25">
      <c r="A153" t="s">
        <v>9</v>
      </c>
      <c r="B153" t="s">
        <v>189</v>
      </c>
      <c r="C153" s="1">
        <v>22721</v>
      </c>
      <c r="D153" s="2">
        <v>0.49930555555555556</v>
      </c>
      <c r="E153" t="s">
        <v>190</v>
      </c>
      <c r="F153" t="s">
        <v>214</v>
      </c>
      <c r="G153" t="s">
        <v>13</v>
      </c>
      <c r="H153" t="s">
        <v>14</v>
      </c>
      <c r="I153" t="s">
        <v>15</v>
      </c>
    </row>
    <row r="154" spans="1:9" x14ac:dyDescent="0.25">
      <c r="A154" t="s">
        <v>9</v>
      </c>
      <c r="B154" t="s">
        <v>189</v>
      </c>
      <c r="C154" s="1">
        <v>22742</v>
      </c>
      <c r="D154" s="2">
        <v>0.71875</v>
      </c>
      <c r="E154" t="s">
        <v>190</v>
      </c>
      <c r="F154" t="s">
        <v>215</v>
      </c>
      <c r="G154" t="s">
        <v>13</v>
      </c>
      <c r="H154" t="s">
        <v>14</v>
      </c>
      <c r="I154" t="s">
        <v>15</v>
      </c>
    </row>
    <row r="155" spans="1:9" x14ac:dyDescent="0.25">
      <c r="A155" t="s">
        <v>92</v>
      </c>
      <c r="B155" t="s">
        <v>171</v>
      </c>
      <c r="C155" s="1">
        <v>22745</v>
      </c>
      <c r="D155" s="2">
        <v>0.62777777777777777</v>
      </c>
      <c r="E155" t="s">
        <v>172</v>
      </c>
      <c r="F155" t="s">
        <v>216</v>
      </c>
      <c r="G155" t="s">
        <v>13</v>
      </c>
      <c r="H155" t="s">
        <v>14</v>
      </c>
      <c r="I155" t="s">
        <v>15</v>
      </c>
    </row>
    <row r="156" spans="1:9" x14ac:dyDescent="0.25">
      <c r="A156" t="s">
        <v>42</v>
      </c>
      <c r="B156" t="s">
        <v>76</v>
      </c>
      <c r="C156" s="1">
        <v>22754</v>
      </c>
      <c r="D156" s="2">
        <v>3.7499999999999999E-2</v>
      </c>
      <c r="E156" t="s">
        <v>130</v>
      </c>
      <c r="F156" t="s">
        <v>217</v>
      </c>
      <c r="G156" t="s">
        <v>13</v>
      </c>
      <c r="H156" t="s">
        <v>14</v>
      </c>
      <c r="I156" t="s">
        <v>15</v>
      </c>
    </row>
    <row r="157" spans="1:9" x14ac:dyDescent="0.25">
      <c r="A157" t="s">
        <v>92</v>
      </c>
      <c r="B157" t="s">
        <v>122</v>
      </c>
      <c r="C157" s="1">
        <v>22759</v>
      </c>
      <c r="D157" s="2">
        <v>0.86805555555555558</v>
      </c>
      <c r="E157" t="s">
        <v>172</v>
      </c>
      <c r="F157" t="s">
        <v>218</v>
      </c>
      <c r="G157" t="s">
        <v>13</v>
      </c>
      <c r="H157" t="s">
        <v>14</v>
      </c>
      <c r="I157" t="s">
        <v>15</v>
      </c>
    </row>
    <row r="158" spans="1:9" x14ac:dyDescent="0.25">
      <c r="A158" t="s">
        <v>9</v>
      </c>
      <c r="B158" t="s">
        <v>189</v>
      </c>
      <c r="C158" s="1">
        <v>22760</v>
      </c>
      <c r="D158" s="2">
        <v>0.16666666666666666</v>
      </c>
      <c r="E158" t="s">
        <v>190</v>
      </c>
      <c r="F158" t="s">
        <v>219</v>
      </c>
      <c r="G158" t="s">
        <v>13</v>
      </c>
      <c r="H158" t="s">
        <v>14</v>
      </c>
      <c r="I158" t="s">
        <v>15</v>
      </c>
    </row>
    <row r="159" spans="1:9" x14ac:dyDescent="0.25">
      <c r="A159" t="s">
        <v>9</v>
      </c>
      <c r="B159" t="s">
        <v>10</v>
      </c>
      <c r="C159" s="1">
        <v>22762</v>
      </c>
      <c r="D159" s="2">
        <v>0.41805555555555557</v>
      </c>
      <c r="E159" t="s">
        <v>51</v>
      </c>
      <c r="F159" t="s">
        <v>220</v>
      </c>
      <c r="G159" t="s">
        <v>13</v>
      </c>
      <c r="H159" t="s">
        <v>14</v>
      </c>
      <c r="I159" t="s">
        <v>15</v>
      </c>
    </row>
    <row r="160" spans="1:9" x14ac:dyDescent="0.25">
      <c r="A160" t="s">
        <v>54</v>
      </c>
      <c r="B160" t="s">
        <v>138</v>
      </c>
      <c r="C160" s="1">
        <v>22762</v>
      </c>
      <c r="D160" s="2">
        <v>0.45069444444444445</v>
      </c>
      <c r="E160" t="s">
        <v>221</v>
      </c>
      <c r="F160" t="s">
        <v>222</v>
      </c>
      <c r="G160" t="s">
        <v>13</v>
      </c>
      <c r="H160" t="s">
        <v>14</v>
      </c>
      <c r="I160" t="s">
        <v>21</v>
      </c>
    </row>
    <row r="161" spans="1:9" x14ac:dyDescent="0.25">
      <c r="A161" t="s">
        <v>42</v>
      </c>
      <c r="B161" t="s">
        <v>43</v>
      </c>
      <c r="C161" s="1">
        <v>22762</v>
      </c>
      <c r="D161" s="2">
        <v>0.75</v>
      </c>
      <c r="E161" t="s">
        <v>108</v>
      </c>
      <c r="F161" t="s">
        <v>223</v>
      </c>
      <c r="G161" t="s">
        <v>13</v>
      </c>
      <c r="H161" t="s">
        <v>14</v>
      </c>
      <c r="I161" t="s">
        <v>15</v>
      </c>
    </row>
    <row r="162" spans="1:9" x14ac:dyDescent="0.25">
      <c r="A162" t="s">
        <v>92</v>
      </c>
      <c r="B162" t="s">
        <v>127</v>
      </c>
      <c r="C162" s="1">
        <v>22762</v>
      </c>
      <c r="D162" s="2">
        <v>0.78888888888888886</v>
      </c>
      <c r="E162" t="s">
        <v>172</v>
      </c>
      <c r="F162" t="s">
        <v>224</v>
      </c>
      <c r="G162" t="s">
        <v>13</v>
      </c>
      <c r="H162" t="s">
        <v>14</v>
      </c>
      <c r="I162" t="s">
        <v>15</v>
      </c>
    </row>
    <row r="163" spans="1:9" x14ac:dyDescent="0.25">
      <c r="A163" t="s">
        <v>42</v>
      </c>
      <c r="B163" t="s">
        <v>68</v>
      </c>
      <c r="C163" s="1">
        <v>22765</v>
      </c>
      <c r="D163" s="2">
        <v>2.0833333333333332E-2</v>
      </c>
      <c r="E163" t="s">
        <v>130</v>
      </c>
      <c r="F163" t="s">
        <v>225</v>
      </c>
      <c r="G163" t="s">
        <v>13</v>
      </c>
      <c r="H163" t="s">
        <v>14</v>
      </c>
      <c r="I163" t="s">
        <v>15</v>
      </c>
    </row>
    <row r="164" spans="1:9" x14ac:dyDescent="0.25">
      <c r="A164" t="s">
        <v>92</v>
      </c>
      <c r="B164" t="s">
        <v>226</v>
      </c>
      <c r="C164" s="1">
        <v>22774</v>
      </c>
      <c r="D164" s="2">
        <v>0.8256944444444444</v>
      </c>
      <c r="E164" t="s">
        <v>227</v>
      </c>
      <c r="F164" t="s">
        <v>228</v>
      </c>
      <c r="G164" t="s">
        <v>13</v>
      </c>
      <c r="H164" t="s">
        <v>14</v>
      </c>
      <c r="I164" t="s">
        <v>21</v>
      </c>
    </row>
    <row r="165" spans="1:9" x14ac:dyDescent="0.25">
      <c r="A165" t="s">
        <v>42</v>
      </c>
      <c r="B165" t="s">
        <v>102</v>
      </c>
      <c r="C165" s="1">
        <v>22776</v>
      </c>
      <c r="D165" s="2">
        <v>0.50416666666666665</v>
      </c>
      <c r="E165" t="s">
        <v>103</v>
      </c>
      <c r="F165" t="s">
        <v>229</v>
      </c>
      <c r="G165" t="s">
        <v>13</v>
      </c>
      <c r="H165" t="s">
        <v>14</v>
      </c>
      <c r="I165" t="s">
        <v>21</v>
      </c>
    </row>
    <row r="166" spans="1:9" x14ac:dyDescent="0.25">
      <c r="A166" t="s">
        <v>42</v>
      </c>
      <c r="B166" t="s">
        <v>76</v>
      </c>
      <c r="C166" s="1">
        <v>22781</v>
      </c>
      <c r="D166" s="2">
        <v>0.81666666666666665</v>
      </c>
      <c r="E166" t="s">
        <v>130</v>
      </c>
      <c r="F166" t="s">
        <v>230</v>
      </c>
      <c r="G166" t="s">
        <v>13</v>
      </c>
      <c r="H166" t="s">
        <v>14</v>
      </c>
      <c r="I166" t="s">
        <v>15</v>
      </c>
    </row>
    <row r="167" spans="1:9" x14ac:dyDescent="0.25">
      <c r="A167" t="s">
        <v>54</v>
      </c>
      <c r="B167" t="s">
        <v>82</v>
      </c>
      <c r="C167" s="1">
        <v>22790</v>
      </c>
      <c r="D167" s="2">
        <v>0.53125</v>
      </c>
      <c r="E167" t="s">
        <v>83</v>
      </c>
      <c r="F167" t="s">
        <v>231</v>
      </c>
      <c r="G167" t="s">
        <v>13</v>
      </c>
      <c r="H167" t="s">
        <v>14</v>
      </c>
      <c r="I167" t="s">
        <v>15</v>
      </c>
    </row>
    <row r="168" spans="1:9" x14ac:dyDescent="0.25">
      <c r="A168" t="s">
        <v>42</v>
      </c>
      <c r="B168" t="s">
        <v>232</v>
      </c>
      <c r="C168" s="1">
        <v>22790</v>
      </c>
      <c r="D168" s="2"/>
      <c r="E168" t="s">
        <v>233</v>
      </c>
      <c r="F168" t="s">
        <v>234</v>
      </c>
      <c r="G168" t="s">
        <v>13</v>
      </c>
      <c r="H168" t="s">
        <v>14</v>
      </c>
      <c r="I168" t="s">
        <v>21</v>
      </c>
    </row>
    <row r="169" spans="1:9" x14ac:dyDescent="0.25">
      <c r="A169" t="s">
        <v>9</v>
      </c>
      <c r="B169" t="s">
        <v>189</v>
      </c>
      <c r="C169" s="1">
        <v>22794</v>
      </c>
      <c r="D169" s="2">
        <v>0.125</v>
      </c>
      <c r="E169" t="s">
        <v>190</v>
      </c>
      <c r="F169" t="s">
        <v>235</v>
      </c>
      <c r="G169" t="s">
        <v>13</v>
      </c>
      <c r="H169" t="s">
        <v>14</v>
      </c>
      <c r="I169" t="s">
        <v>15</v>
      </c>
    </row>
    <row r="170" spans="1:9" x14ac:dyDescent="0.25">
      <c r="A170" t="s">
        <v>42</v>
      </c>
      <c r="B170" t="s">
        <v>165</v>
      </c>
      <c r="C170" s="1">
        <v>22796</v>
      </c>
      <c r="D170" s="2">
        <v>4.1666666666666664E-2</v>
      </c>
      <c r="E170" t="s">
        <v>130</v>
      </c>
      <c r="F170" t="s">
        <v>236</v>
      </c>
      <c r="G170" t="s">
        <v>13</v>
      </c>
      <c r="H170" t="s">
        <v>14</v>
      </c>
      <c r="I170" t="s">
        <v>15</v>
      </c>
    </row>
    <row r="171" spans="1:9" x14ac:dyDescent="0.25">
      <c r="A171" t="s">
        <v>9</v>
      </c>
      <c r="B171" t="s">
        <v>10</v>
      </c>
      <c r="C171" s="1">
        <v>22798</v>
      </c>
      <c r="D171" s="2">
        <v>0.40069444444444446</v>
      </c>
      <c r="E171" t="s">
        <v>237</v>
      </c>
      <c r="F171" t="s">
        <v>238</v>
      </c>
      <c r="G171" t="s">
        <v>13</v>
      </c>
      <c r="H171" t="s">
        <v>14</v>
      </c>
      <c r="I171" t="s">
        <v>21</v>
      </c>
    </row>
    <row r="172" spans="1:9" x14ac:dyDescent="0.25">
      <c r="A172" t="s">
        <v>42</v>
      </c>
      <c r="B172" t="s">
        <v>68</v>
      </c>
      <c r="C172" s="1">
        <v>22799</v>
      </c>
      <c r="D172" s="2">
        <v>2.1527777777777778E-2</v>
      </c>
      <c r="E172" t="s">
        <v>69</v>
      </c>
      <c r="F172" t="s">
        <v>239</v>
      </c>
      <c r="G172" t="s">
        <v>13</v>
      </c>
      <c r="H172" t="s">
        <v>14</v>
      </c>
      <c r="I172" t="s">
        <v>15</v>
      </c>
    </row>
    <row r="173" spans="1:9" x14ac:dyDescent="0.25">
      <c r="A173" t="s">
        <v>92</v>
      </c>
      <c r="B173" t="s">
        <v>127</v>
      </c>
      <c r="C173" s="1">
        <v>22814</v>
      </c>
      <c r="D173" s="2">
        <v>0.75972222222222219</v>
      </c>
      <c r="E173" t="s">
        <v>172</v>
      </c>
      <c r="F173" t="s">
        <v>240</v>
      </c>
      <c r="G173" t="s">
        <v>13</v>
      </c>
      <c r="H173" t="s">
        <v>14</v>
      </c>
      <c r="I173" t="s">
        <v>15</v>
      </c>
    </row>
    <row r="174" spans="1:9" x14ac:dyDescent="0.25">
      <c r="A174" t="s">
        <v>42</v>
      </c>
      <c r="B174" t="s">
        <v>76</v>
      </c>
      <c r="C174" s="1">
        <v>22815</v>
      </c>
      <c r="D174" s="2">
        <v>0.84722222222222221</v>
      </c>
      <c r="E174" t="s">
        <v>130</v>
      </c>
      <c r="F174" t="s">
        <v>241</v>
      </c>
      <c r="G174" t="s">
        <v>13</v>
      </c>
      <c r="H174" t="s">
        <v>14</v>
      </c>
      <c r="I174" t="s">
        <v>15</v>
      </c>
    </row>
    <row r="175" spans="1:9" x14ac:dyDescent="0.25">
      <c r="A175" t="s">
        <v>42</v>
      </c>
      <c r="B175" t="s">
        <v>43</v>
      </c>
      <c r="C175" s="1">
        <v>22816</v>
      </c>
      <c r="D175" s="2">
        <v>0.5131944444444444</v>
      </c>
      <c r="E175" t="s">
        <v>108</v>
      </c>
      <c r="F175" t="s">
        <v>242</v>
      </c>
      <c r="G175" t="s">
        <v>13</v>
      </c>
      <c r="H175" t="s">
        <v>14</v>
      </c>
      <c r="I175" t="s">
        <v>15</v>
      </c>
    </row>
    <row r="176" spans="1:9" x14ac:dyDescent="0.25">
      <c r="A176" t="s">
        <v>42</v>
      </c>
      <c r="B176" t="s">
        <v>68</v>
      </c>
      <c r="C176" s="1">
        <v>22820</v>
      </c>
      <c r="D176" s="2">
        <v>2.0833333333333332E-2</v>
      </c>
      <c r="E176" t="s">
        <v>130</v>
      </c>
      <c r="F176" t="s">
        <v>243</v>
      </c>
      <c r="G176" t="s">
        <v>13</v>
      </c>
      <c r="H176" t="s">
        <v>14</v>
      </c>
      <c r="I176" t="s">
        <v>15</v>
      </c>
    </row>
    <row r="177" spans="1:9" x14ac:dyDescent="0.25">
      <c r="A177" t="s">
        <v>42</v>
      </c>
      <c r="B177" t="s">
        <v>165</v>
      </c>
      <c r="C177" s="1">
        <v>22825</v>
      </c>
      <c r="D177" s="2">
        <v>4.791666666666667E-2</v>
      </c>
      <c r="E177" t="s">
        <v>244</v>
      </c>
      <c r="F177" t="s">
        <v>245</v>
      </c>
      <c r="G177" t="s">
        <v>13</v>
      </c>
      <c r="H177" t="s">
        <v>14</v>
      </c>
      <c r="I177" t="s">
        <v>15</v>
      </c>
    </row>
    <row r="178" spans="1:9" x14ac:dyDescent="0.25">
      <c r="A178" t="s">
        <v>9</v>
      </c>
      <c r="B178" t="s">
        <v>189</v>
      </c>
      <c r="C178" s="1">
        <v>22827</v>
      </c>
      <c r="D178" s="2">
        <v>0.66666666666666663</v>
      </c>
      <c r="E178" t="s">
        <v>190</v>
      </c>
      <c r="F178" t="s">
        <v>246</v>
      </c>
      <c r="G178" t="s">
        <v>13</v>
      </c>
      <c r="H178" t="s">
        <v>14</v>
      </c>
      <c r="I178" t="s">
        <v>15</v>
      </c>
    </row>
    <row r="179" spans="1:9" x14ac:dyDescent="0.25">
      <c r="A179" t="s">
        <v>42</v>
      </c>
      <c r="B179" t="s">
        <v>102</v>
      </c>
      <c r="C179" s="1">
        <v>22837</v>
      </c>
      <c r="D179" s="2">
        <v>0.3576388888888889</v>
      </c>
      <c r="E179" t="s">
        <v>108</v>
      </c>
      <c r="F179" t="s">
        <v>247</v>
      </c>
      <c r="G179" t="s">
        <v>13</v>
      </c>
      <c r="H179" t="s">
        <v>14</v>
      </c>
      <c r="I179" t="s">
        <v>15</v>
      </c>
    </row>
    <row r="180" spans="1:9" x14ac:dyDescent="0.25">
      <c r="A180" t="s">
        <v>92</v>
      </c>
      <c r="B180" t="s">
        <v>127</v>
      </c>
      <c r="C180" s="1">
        <v>22845</v>
      </c>
      <c r="D180" s="2">
        <v>0.84375</v>
      </c>
      <c r="E180" t="s">
        <v>172</v>
      </c>
      <c r="F180" t="s">
        <v>248</v>
      </c>
      <c r="G180" t="s">
        <v>13</v>
      </c>
      <c r="H180" t="s">
        <v>14</v>
      </c>
      <c r="I180" t="s">
        <v>15</v>
      </c>
    </row>
    <row r="181" spans="1:9" x14ac:dyDescent="0.25">
      <c r="A181" t="s">
        <v>42</v>
      </c>
      <c r="B181" t="s">
        <v>76</v>
      </c>
      <c r="C181" s="1">
        <v>22848</v>
      </c>
      <c r="D181" s="2">
        <v>3.888888888888889E-2</v>
      </c>
      <c r="E181" t="s">
        <v>130</v>
      </c>
      <c r="F181" t="s">
        <v>249</v>
      </c>
      <c r="G181" t="s">
        <v>13</v>
      </c>
      <c r="H181" t="s">
        <v>14</v>
      </c>
      <c r="I181" t="s">
        <v>15</v>
      </c>
    </row>
    <row r="182" spans="1:9" x14ac:dyDescent="0.25">
      <c r="A182" t="s">
        <v>92</v>
      </c>
      <c r="B182" t="s">
        <v>122</v>
      </c>
      <c r="C182" s="1">
        <v>22849</v>
      </c>
      <c r="D182" s="2">
        <v>0.38958333333333334</v>
      </c>
      <c r="E182" t="s">
        <v>172</v>
      </c>
      <c r="F182" t="s">
        <v>250</v>
      </c>
      <c r="G182" t="s">
        <v>13</v>
      </c>
      <c r="H182" t="s">
        <v>14</v>
      </c>
      <c r="I182" t="s">
        <v>21</v>
      </c>
    </row>
    <row r="183" spans="1:9" x14ac:dyDescent="0.25">
      <c r="A183" t="s">
        <v>42</v>
      </c>
      <c r="B183" t="s">
        <v>68</v>
      </c>
      <c r="C183" s="1">
        <v>22855</v>
      </c>
      <c r="D183" s="2">
        <v>2.0833333333333332E-2</v>
      </c>
      <c r="E183" t="s">
        <v>130</v>
      </c>
      <c r="F183" t="s">
        <v>251</v>
      </c>
      <c r="G183" t="s">
        <v>13</v>
      </c>
      <c r="H183" t="s">
        <v>14</v>
      </c>
      <c r="I183" t="s">
        <v>15</v>
      </c>
    </row>
    <row r="184" spans="1:9" x14ac:dyDescent="0.25">
      <c r="A184" t="s">
        <v>9</v>
      </c>
      <c r="B184" t="s">
        <v>10</v>
      </c>
      <c r="C184" s="1">
        <v>22855</v>
      </c>
      <c r="D184" s="2">
        <v>0.38750000000000001</v>
      </c>
      <c r="E184" t="s">
        <v>237</v>
      </c>
      <c r="F184" t="s">
        <v>252</v>
      </c>
      <c r="G184" t="s">
        <v>13</v>
      </c>
      <c r="H184" t="s">
        <v>14</v>
      </c>
      <c r="I184" t="s">
        <v>15</v>
      </c>
    </row>
    <row r="185" spans="1:9" x14ac:dyDescent="0.25">
      <c r="A185" t="s">
        <v>42</v>
      </c>
      <c r="B185" t="s">
        <v>165</v>
      </c>
      <c r="C185" s="1">
        <v>22860</v>
      </c>
      <c r="D185" s="2">
        <v>1.1805555555555555E-2</v>
      </c>
      <c r="E185" t="s">
        <v>244</v>
      </c>
      <c r="F185" t="s">
        <v>253</v>
      </c>
      <c r="G185" t="s">
        <v>13</v>
      </c>
      <c r="H185" t="s">
        <v>14</v>
      </c>
      <c r="I185" t="s">
        <v>15</v>
      </c>
    </row>
    <row r="186" spans="1:9" x14ac:dyDescent="0.25">
      <c r="A186" t="s">
        <v>92</v>
      </c>
      <c r="B186" t="s">
        <v>127</v>
      </c>
      <c r="C186" s="1">
        <v>22863</v>
      </c>
      <c r="D186" s="2">
        <v>0.74930555555555556</v>
      </c>
      <c r="E186" t="s">
        <v>172</v>
      </c>
      <c r="F186" t="s">
        <v>254</v>
      </c>
      <c r="G186" t="s">
        <v>13</v>
      </c>
      <c r="H186" t="s">
        <v>14</v>
      </c>
      <c r="I186" t="s">
        <v>15</v>
      </c>
    </row>
    <row r="187" spans="1:9" x14ac:dyDescent="0.25">
      <c r="A187" t="s">
        <v>9</v>
      </c>
      <c r="B187" t="s">
        <v>10</v>
      </c>
      <c r="C187" s="1">
        <v>22869</v>
      </c>
      <c r="D187" s="2">
        <v>0.35416666666666669</v>
      </c>
      <c r="E187" t="s">
        <v>51</v>
      </c>
      <c r="F187" t="s">
        <v>255</v>
      </c>
      <c r="G187" t="s">
        <v>13</v>
      </c>
      <c r="H187" t="s">
        <v>14</v>
      </c>
      <c r="I187" t="s">
        <v>15</v>
      </c>
    </row>
    <row r="188" spans="1:9" x14ac:dyDescent="0.25">
      <c r="A188" t="s">
        <v>9</v>
      </c>
      <c r="B188" t="s">
        <v>10</v>
      </c>
      <c r="C188" s="1">
        <v>22870</v>
      </c>
      <c r="D188" s="2">
        <v>0.3347222222222222</v>
      </c>
      <c r="E188" t="s">
        <v>51</v>
      </c>
      <c r="F188" t="s">
        <v>256</v>
      </c>
      <c r="G188" t="s">
        <v>13</v>
      </c>
      <c r="H188" t="s">
        <v>14</v>
      </c>
      <c r="I188" t="s">
        <v>15</v>
      </c>
    </row>
    <row r="189" spans="1:9" x14ac:dyDescent="0.25">
      <c r="A189" t="s">
        <v>9</v>
      </c>
      <c r="B189" t="s">
        <v>189</v>
      </c>
      <c r="C189" s="1">
        <v>22876</v>
      </c>
      <c r="D189" s="2">
        <v>0.625</v>
      </c>
      <c r="E189" t="s">
        <v>190</v>
      </c>
      <c r="F189" t="s">
        <v>257</v>
      </c>
      <c r="G189" t="s">
        <v>13</v>
      </c>
      <c r="H189" t="s">
        <v>14</v>
      </c>
      <c r="I189" t="s">
        <v>15</v>
      </c>
    </row>
    <row r="190" spans="1:9" x14ac:dyDescent="0.25">
      <c r="A190" t="s">
        <v>42</v>
      </c>
      <c r="B190" t="s">
        <v>232</v>
      </c>
      <c r="C190" s="1">
        <v>22881</v>
      </c>
      <c r="D190" s="2">
        <v>0.48888888888888887</v>
      </c>
      <c r="E190" t="s">
        <v>233</v>
      </c>
      <c r="F190" t="s">
        <v>258</v>
      </c>
      <c r="G190" t="s">
        <v>13</v>
      </c>
      <c r="H190" t="s">
        <v>14</v>
      </c>
      <c r="I190" t="s">
        <v>15</v>
      </c>
    </row>
    <row r="191" spans="1:9" x14ac:dyDescent="0.25">
      <c r="A191" t="s">
        <v>9</v>
      </c>
      <c r="B191" t="s">
        <v>10</v>
      </c>
      <c r="C191" s="1">
        <v>22883</v>
      </c>
      <c r="D191" s="2">
        <v>0.12222222222222222</v>
      </c>
      <c r="E191" t="s">
        <v>125</v>
      </c>
      <c r="F191" t="s">
        <v>259</v>
      </c>
      <c r="G191" t="s">
        <v>13</v>
      </c>
      <c r="H191" t="s">
        <v>14</v>
      </c>
      <c r="I191" t="s">
        <v>21</v>
      </c>
    </row>
    <row r="192" spans="1:9" x14ac:dyDescent="0.25">
      <c r="A192" t="s">
        <v>92</v>
      </c>
      <c r="B192" t="s">
        <v>122</v>
      </c>
      <c r="C192" s="1">
        <v>22885</v>
      </c>
      <c r="D192" s="2">
        <v>0.28680555555555554</v>
      </c>
      <c r="E192" t="s">
        <v>172</v>
      </c>
      <c r="F192" t="s">
        <v>260</v>
      </c>
      <c r="G192" t="s">
        <v>13</v>
      </c>
      <c r="H192" t="s">
        <v>14</v>
      </c>
      <c r="I192" t="s">
        <v>15</v>
      </c>
    </row>
    <row r="193" spans="1:9" x14ac:dyDescent="0.25">
      <c r="A193" t="s">
        <v>42</v>
      </c>
      <c r="B193" t="s">
        <v>261</v>
      </c>
      <c r="C193" s="1">
        <v>22887</v>
      </c>
      <c r="D193" s="2">
        <v>4.1666666666666664E-2</v>
      </c>
      <c r="E193" t="s">
        <v>244</v>
      </c>
      <c r="F193" t="s">
        <v>262</v>
      </c>
      <c r="G193" t="s">
        <v>13</v>
      </c>
      <c r="H193" t="s">
        <v>14</v>
      </c>
      <c r="I193" t="s">
        <v>15</v>
      </c>
    </row>
    <row r="194" spans="1:9" x14ac:dyDescent="0.25">
      <c r="A194" t="s">
        <v>9</v>
      </c>
      <c r="B194" t="s">
        <v>10</v>
      </c>
      <c r="C194" s="1">
        <v>22890</v>
      </c>
      <c r="D194" s="2">
        <v>9.166666666666666E-2</v>
      </c>
      <c r="E194" t="s">
        <v>125</v>
      </c>
      <c r="F194" t="s">
        <v>263</v>
      </c>
      <c r="G194" t="s">
        <v>13</v>
      </c>
      <c r="H194" t="s">
        <v>14</v>
      </c>
      <c r="I194" t="s">
        <v>21</v>
      </c>
    </row>
    <row r="195" spans="1:9" x14ac:dyDescent="0.25">
      <c r="A195" t="s">
        <v>42</v>
      </c>
      <c r="B195" t="s">
        <v>76</v>
      </c>
      <c r="C195" s="1">
        <v>22890</v>
      </c>
      <c r="D195" s="2">
        <v>0.86041666666666672</v>
      </c>
      <c r="E195" t="s">
        <v>130</v>
      </c>
      <c r="F195" t="s">
        <v>264</v>
      </c>
      <c r="G195" t="s">
        <v>13</v>
      </c>
      <c r="H195" t="s">
        <v>14</v>
      </c>
      <c r="I195" t="s">
        <v>15</v>
      </c>
    </row>
    <row r="196" spans="1:9" x14ac:dyDescent="0.25">
      <c r="A196" t="s">
        <v>9</v>
      </c>
      <c r="B196" t="s">
        <v>10</v>
      </c>
      <c r="C196" s="1">
        <v>22901</v>
      </c>
      <c r="D196" s="2">
        <v>4.0972222222222222E-2</v>
      </c>
      <c r="E196" t="s">
        <v>125</v>
      </c>
      <c r="F196" t="s">
        <v>265</v>
      </c>
      <c r="G196" t="s">
        <v>13</v>
      </c>
      <c r="H196" t="s">
        <v>14</v>
      </c>
      <c r="I196" t="s">
        <v>21</v>
      </c>
    </row>
    <row r="197" spans="1:9" x14ac:dyDescent="0.25">
      <c r="A197" t="s">
        <v>42</v>
      </c>
      <c r="B197" t="s">
        <v>68</v>
      </c>
      <c r="C197" s="1">
        <v>22906</v>
      </c>
      <c r="D197" s="2">
        <v>0.99027777777777781</v>
      </c>
      <c r="E197" t="s">
        <v>130</v>
      </c>
      <c r="F197" t="s">
        <v>266</v>
      </c>
      <c r="G197" t="s">
        <v>13</v>
      </c>
      <c r="H197" t="s">
        <v>14</v>
      </c>
      <c r="I197" t="s">
        <v>15</v>
      </c>
    </row>
    <row r="198" spans="1:9" x14ac:dyDescent="0.25">
      <c r="A198" t="s">
        <v>42</v>
      </c>
      <c r="B198" t="s">
        <v>43</v>
      </c>
      <c r="C198" s="1">
        <v>22907</v>
      </c>
      <c r="D198" s="2">
        <v>0.37013888888888891</v>
      </c>
      <c r="E198" t="s">
        <v>108</v>
      </c>
      <c r="F198" t="s">
        <v>267</v>
      </c>
      <c r="G198" t="s">
        <v>13</v>
      </c>
      <c r="H198" t="s">
        <v>14</v>
      </c>
      <c r="I198" t="s">
        <v>15</v>
      </c>
    </row>
    <row r="199" spans="1:9" x14ac:dyDescent="0.25">
      <c r="A199" t="s">
        <v>9</v>
      </c>
      <c r="B199" t="s">
        <v>10</v>
      </c>
      <c r="C199" s="1">
        <v>22916</v>
      </c>
      <c r="D199" s="2">
        <v>0.40277777777777779</v>
      </c>
      <c r="E199" t="s">
        <v>237</v>
      </c>
      <c r="F199" t="s">
        <v>268</v>
      </c>
      <c r="G199" t="s">
        <v>13</v>
      </c>
      <c r="H199" t="s">
        <v>14</v>
      </c>
      <c r="I199" t="s">
        <v>15</v>
      </c>
    </row>
    <row r="200" spans="1:9" x14ac:dyDescent="0.25">
      <c r="A200" t="s">
        <v>42</v>
      </c>
      <c r="B200" t="s">
        <v>165</v>
      </c>
      <c r="C200" s="1">
        <v>22918</v>
      </c>
      <c r="D200" s="2">
        <v>0.25347222222222221</v>
      </c>
      <c r="E200" t="s">
        <v>130</v>
      </c>
      <c r="F200" t="s">
        <v>269</v>
      </c>
      <c r="G200" t="s">
        <v>13</v>
      </c>
      <c r="H200" t="s">
        <v>14</v>
      </c>
      <c r="I200" t="s">
        <v>15</v>
      </c>
    </row>
    <row r="201" spans="1:9" x14ac:dyDescent="0.25">
      <c r="A201" t="s">
        <v>42</v>
      </c>
      <c r="B201" t="s">
        <v>261</v>
      </c>
      <c r="C201" s="1">
        <v>22918</v>
      </c>
      <c r="D201" s="2">
        <v>0.9819444444444444</v>
      </c>
      <c r="E201" t="s">
        <v>244</v>
      </c>
      <c r="F201" t="s">
        <v>270</v>
      </c>
      <c r="G201" t="s">
        <v>13</v>
      </c>
      <c r="H201" t="s">
        <v>14</v>
      </c>
      <c r="I201" t="s">
        <v>15</v>
      </c>
    </row>
    <row r="202" spans="1:9" x14ac:dyDescent="0.25">
      <c r="A202" t="s">
        <v>42</v>
      </c>
      <c r="B202" t="s">
        <v>102</v>
      </c>
      <c r="C202" s="1">
        <v>22921</v>
      </c>
      <c r="D202" s="2">
        <v>0.9243055555555556</v>
      </c>
      <c r="E202" t="s">
        <v>271</v>
      </c>
      <c r="F202" t="s">
        <v>272</v>
      </c>
      <c r="G202" t="s">
        <v>13</v>
      </c>
      <c r="H202" t="s">
        <v>14</v>
      </c>
      <c r="I202" t="s">
        <v>15</v>
      </c>
    </row>
    <row r="203" spans="1:9" x14ac:dyDescent="0.25">
      <c r="A203" t="s">
        <v>54</v>
      </c>
      <c r="B203" t="s">
        <v>82</v>
      </c>
      <c r="C203" s="1">
        <v>22922</v>
      </c>
      <c r="D203" s="2">
        <v>0.3840277777777778</v>
      </c>
      <c r="E203" t="s">
        <v>83</v>
      </c>
      <c r="F203" t="s">
        <v>273</v>
      </c>
      <c r="G203" t="s">
        <v>13</v>
      </c>
      <c r="H203" t="s">
        <v>14</v>
      </c>
      <c r="I203" t="s">
        <v>15</v>
      </c>
    </row>
    <row r="204" spans="1:9" x14ac:dyDescent="0.25">
      <c r="A204" t="s">
        <v>42</v>
      </c>
      <c r="B204" t="s">
        <v>68</v>
      </c>
      <c r="C204" s="1">
        <v>22928</v>
      </c>
      <c r="D204" s="2">
        <v>0.77430555555555558</v>
      </c>
      <c r="E204" t="s">
        <v>130</v>
      </c>
      <c r="F204" t="s">
        <v>274</v>
      </c>
      <c r="G204" t="s">
        <v>13</v>
      </c>
      <c r="H204" t="s">
        <v>14</v>
      </c>
      <c r="I204" t="s">
        <v>15</v>
      </c>
    </row>
    <row r="205" spans="1:9" x14ac:dyDescent="0.25">
      <c r="A205" t="s">
        <v>9</v>
      </c>
      <c r="B205" t="s">
        <v>10</v>
      </c>
      <c r="C205" s="1">
        <v>22936</v>
      </c>
      <c r="D205" s="2">
        <v>0.375</v>
      </c>
      <c r="E205" t="s">
        <v>237</v>
      </c>
      <c r="F205" t="s">
        <v>275</v>
      </c>
      <c r="G205" t="s">
        <v>13</v>
      </c>
      <c r="H205" t="s">
        <v>14</v>
      </c>
      <c r="I205" t="s">
        <v>15</v>
      </c>
    </row>
    <row r="206" spans="1:9" x14ac:dyDescent="0.25">
      <c r="A206" t="s">
        <v>92</v>
      </c>
      <c r="B206" t="s">
        <v>122</v>
      </c>
      <c r="C206" s="1">
        <v>22937</v>
      </c>
      <c r="D206" s="2">
        <v>0.70763888888888893</v>
      </c>
      <c r="E206" t="s">
        <v>172</v>
      </c>
      <c r="F206" t="s">
        <v>276</v>
      </c>
      <c r="G206" t="s">
        <v>13</v>
      </c>
      <c r="H206" t="s">
        <v>14</v>
      </c>
      <c r="I206" t="s">
        <v>15</v>
      </c>
    </row>
    <row r="207" spans="1:9" x14ac:dyDescent="0.25">
      <c r="A207" t="s">
        <v>9</v>
      </c>
      <c r="B207" t="s">
        <v>189</v>
      </c>
      <c r="C207" s="1">
        <v>22939</v>
      </c>
      <c r="D207" s="2">
        <v>0.16666666666666666</v>
      </c>
      <c r="E207" t="s">
        <v>190</v>
      </c>
      <c r="F207" t="s">
        <v>277</v>
      </c>
      <c r="G207" t="s">
        <v>13</v>
      </c>
      <c r="H207" t="s">
        <v>14</v>
      </c>
      <c r="I207" t="s">
        <v>15</v>
      </c>
    </row>
    <row r="208" spans="1:9" x14ac:dyDescent="0.25">
      <c r="A208" t="s">
        <v>9</v>
      </c>
      <c r="B208" t="s">
        <v>10</v>
      </c>
      <c r="C208" s="1">
        <v>22943</v>
      </c>
      <c r="D208" s="2">
        <v>0.74652777777777779</v>
      </c>
      <c r="E208" t="s">
        <v>125</v>
      </c>
      <c r="F208" t="s">
        <v>278</v>
      </c>
      <c r="G208" t="s">
        <v>13</v>
      </c>
      <c r="H208" t="s">
        <v>14</v>
      </c>
      <c r="I208" t="s">
        <v>21</v>
      </c>
    </row>
    <row r="209" spans="1:9" x14ac:dyDescent="0.25">
      <c r="A209" t="s">
        <v>9</v>
      </c>
      <c r="B209" t="s">
        <v>189</v>
      </c>
      <c r="C209" s="1">
        <v>22944</v>
      </c>
      <c r="D209" s="2">
        <v>0.29166666666666669</v>
      </c>
      <c r="E209" t="s">
        <v>190</v>
      </c>
      <c r="F209" t="s">
        <v>279</v>
      </c>
      <c r="G209" t="s">
        <v>13</v>
      </c>
      <c r="H209" t="s">
        <v>14</v>
      </c>
      <c r="I209" t="s">
        <v>21</v>
      </c>
    </row>
    <row r="210" spans="1:9" x14ac:dyDescent="0.25">
      <c r="A210" t="s">
        <v>42</v>
      </c>
      <c r="B210" t="s">
        <v>261</v>
      </c>
      <c r="C210" s="1">
        <v>22945</v>
      </c>
      <c r="D210" s="2">
        <v>0.67638888888888893</v>
      </c>
      <c r="E210" t="s">
        <v>244</v>
      </c>
      <c r="F210" t="s">
        <v>280</v>
      </c>
      <c r="G210" t="s">
        <v>13</v>
      </c>
      <c r="H210" t="s">
        <v>14</v>
      </c>
      <c r="I210" t="s">
        <v>15</v>
      </c>
    </row>
    <row r="211" spans="1:9" x14ac:dyDescent="0.25">
      <c r="A211" t="s">
        <v>42</v>
      </c>
      <c r="B211" t="s">
        <v>102</v>
      </c>
      <c r="C211" s="1">
        <v>22946</v>
      </c>
      <c r="D211" s="2">
        <v>0.96875</v>
      </c>
      <c r="E211" t="s">
        <v>271</v>
      </c>
      <c r="F211" t="s">
        <v>281</v>
      </c>
      <c r="G211" t="s">
        <v>13</v>
      </c>
      <c r="H211" t="s">
        <v>14</v>
      </c>
      <c r="I211" t="s">
        <v>15</v>
      </c>
    </row>
    <row r="212" spans="1:9" x14ac:dyDescent="0.25">
      <c r="A212" t="s">
        <v>42</v>
      </c>
      <c r="B212" t="s">
        <v>43</v>
      </c>
      <c r="C212" s="1">
        <v>22950</v>
      </c>
      <c r="D212" s="2">
        <v>0.33888888888888891</v>
      </c>
      <c r="E212" t="s">
        <v>103</v>
      </c>
      <c r="F212" t="s">
        <v>282</v>
      </c>
      <c r="G212" t="s">
        <v>13</v>
      </c>
      <c r="H212" t="s">
        <v>14</v>
      </c>
      <c r="I212" t="s">
        <v>15</v>
      </c>
    </row>
    <row r="213" spans="1:9" x14ac:dyDescent="0.25">
      <c r="A213" t="s">
        <v>9</v>
      </c>
      <c r="B213" t="s">
        <v>10</v>
      </c>
      <c r="C213" s="1">
        <v>22951</v>
      </c>
      <c r="D213" s="2">
        <v>0.67638888888888893</v>
      </c>
      <c r="E213" t="s">
        <v>125</v>
      </c>
      <c r="F213" t="s">
        <v>283</v>
      </c>
      <c r="G213" t="s">
        <v>13</v>
      </c>
      <c r="H213" t="s">
        <v>14</v>
      </c>
      <c r="I213" t="s">
        <v>15</v>
      </c>
    </row>
    <row r="214" spans="1:9" x14ac:dyDescent="0.25">
      <c r="A214" t="s">
        <v>9</v>
      </c>
      <c r="B214" t="s">
        <v>10</v>
      </c>
      <c r="C214" s="1">
        <v>22954</v>
      </c>
      <c r="D214" s="2">
        <v>0.64930555555555558</v>
      </c>
      <c r="E214" t="s">
        <v>125</v>
      </c>
      <c r="F214" t="s">
        <v>284</v>
      </c>
      <c r="G214" t="s">
        <v>13</v>
      </c>
      <c r="H214" t="s">
        <v>14</v>
      </c>
      <c r="I214" t="s">
        <v>21</v>
      </c>
    </row>
    <row r="215" spans="1:9" x14ac:dyDescent="0.25">
      <c r="A215" t="s">
        <v>42</v>
      </c>
      <c r="B215" t="s">
        <v>68</v>
      </c>
      <c r="C215" s="1">
        <v>22955</v>
      </c>
      <c r="D215" s="2">
        <v>0.9194444444444444</v>
      </c>
      <c r="E215" t="s">
        <v>130</v>
      </c>
      <c r="F215" t="s">
        <v>285</v>
      </c>
      <c r="G215" t="s">
        <v>13</v>
      </c>
      <c r="H215" t="s">
        <v>14</v>
      </c>
      <c r="I215" t="s">
        <v>15</v>
      </c>
    </row>
    <row r="216" spans="1:9" x14ac:dyDescent="0.25">
      <c r="A216" t="s">
        <v>92</v>
      </c>
      <c r="B216" t="s">
        <v>127</v>
      </c>
      <c r="C216" s="1">
        <v>22961</v>
      </c>
      <c r="D216" s="2">
        <v>0.84513888888888888</v>
      </c>
      <c r="E216" t="s">
        <v>172</v>
      </c>
      <c r="F216" t="s">
        <v>286</v>
      </c>
      <c r="G216" t="s">
        <v>13</v>
      </c>
      <c r="H216" t="s">
        <v>14</v>
      </c>
      <c r="I216" t="s">
        <v>15</v>
      </c>
    </row>
    <row r="217" spans="1:9" x14ac:dyDescent="0.25">
      <c r="A217" t="s">
        <v>42</v>
      </c>
      <c r="B217" t="s">
        <v>68</v>
      </c>
      <c r="C217" s="1">
        <v>22974</v>
      </c>
      <c r="D217" s="2">
        <v>0.91736111111111107</v>
      </c>
      <c r="E217" t="s">
        <v>130</v>
      </c>
      <c r="F217" t="s">
        <v>287</v>
      </c>
      <c r="G217" t="s">
        <v>13</v>
      </c>
      <c r="H217" t="s">
        <v>14</v>
      </c>
      <c r="I217" t="s">
        <v>15</v>
      </c>
    </row>
    <row r="218" spans="1:9" x14ac:dyDescent="0.25">
      <c r="A218" t="s">
        <v>42</v>
      </c>
      <c r="B218" t="s">
        <v>165</v>
      </c>
      <c r="C218" s="1">
        <v>22984</v>
      </c>
      <c r="D218" s="2">
        <v>0.89583333333333337</v>
      </c>
      <c r="E218" t="s">
        <v>244</v>
      </c>
      <c r="F218" t="s">
        <v>288</v>
      </c>
      <c r="G218" t="s">
        <v>13</v>
      </c>
      <c r="H218" t="s">
        <v>14</v>
      </c>
      <c r="I218" t="s">
        <v>15</v>
      </c>
    </row>
    <row r="219" spans="1:9" x14ac:dyDescent="0.25">
      <c r="A219" t="s">
        <v>42</v>
      </c>
      <c r="B219" t="s">
        <v>165</v>
      </c>
      <c r="C219" s="1">
        <v>22993</v>
      </c>
      <c r="D219" s="2">
        <v>0.17152777777777778</v>
      </c>
      <c r="E219" t="s">
        <v>244</v>
      </c>
      <c r="F219" t="s">
        <v>289</v>
      </c>
      <c r="G219" t="s">
        <v>13</v>
      </c>
      <c r="H219" t="s">
        <v>14</v>
      </c>
      <c r="I219" t="s">
        <v>15</v>
      </c>
    </row>
    <row r="220" spans="1:9" x14ac:dyDescent="0.25">
      <c r="A220" t="s">
        <v>42</v>
      </c>
      <c r="B220" t="s">
        <v>43</v>
      </c>
      <c r="C220" s="1">
        <v>22993</v>
      </c>
      <c r="D220" s="2">
        <v>0.97916666666666663</v>
      </c>
      <c r="E220" t="s">
        <v>290</v>
      </c>
      <c r="F220" t="s">
        <v>291</v>
      </c>
      <c r="G220" t="s">
        <v>13</v>
      </c>
      <c r="H220" t="s">
        <v>14</v>
      </c>
      <c r="I220" t="s">
        <v>15</v>
      </c>
    </row>
    <row r="221" spans="1:9" x14ac:dyDescent="0.25">
      <c r="A221" t="s">
        <v>42</v>
      </c>
      <c r="B221" t="s">
        <v>76</v>
      </c>
      <c r="C221" s="1">
        <v>22994</v>
      </c>
      <c r="D221" s="2">
        <v>0.8930555555555556</v>
      </c>
      <c r="E221" t="s">
        <v>244</v>
      </c>
      <c r="F221" t="s">
        <v>292</v>
      </c>
      <c r="G221" t="s">
        <v>13</v>
      </c>
      <c r="H221" t="s">
        <v>14</v>
      </c>
      <c r="I221" t="s">
        <v>15</v>
      </c>
    </row>
    <row r="222" spans="1:9" x14ac:dyDescent="0.25">
      <c r="A222" t="s">
        <v>54</v>
      </c>
      <c r="B222" t="s">
        <v>138</v>
      </c>
      <c r="C222" s="1">
        <v>22996</v>
      </c>
      <c r="D222" s="2">
        <v>0.60624999999999996</v>
      </c>
      <c r="E222" t="s">
        <v>293</v>
      </c>
      <c r="F222" t="s">
        <v>294</v>
      </c>
      <c r="G222" t="s">
        <v>13</v>
      </c>
      <c r="H222" t="s">
        <v>14</v>
      </c>
      <c r="I222" t="s">
        <v>15</v>
      </c>
    </row>
    <row r="223" spans="1:9" x14ac:dyDescent="0.25">
      <c r="A223" t="s">
        <v>92</v>
      </c>
      <c r="B223" t="s">
        <v>171</v>
      </c>
      <c r="C223" s="1">
        <v>22997</v>
      </c>
      <c r="D223" s="2">
        <v>0.85833333333333328</v>
      </c>
      <c r="E223" t="s">
        <v>172</v>
      </c>
      <c r="F223" t="s">
        <v>295</v>
      </c>
      <c r="G223" t="s">
        <v>13</v>
      </c>
      <c r="H223" t="s">
        <v>14</v>
      </c>
      <c r="I223" t="s">
        <v>21</v>
      </c>
    </row>
    <row r="224" spans="1:9" x14ac:dyDescent="0.25">
      <c r="A224" t="s">
        <v>42</v>
      </c>
      <c r="B224" t="s">
        <v>232</v>
      </c>
      <c r="C224" s="1">
        <v>22999</v>
      </c>
      <c r="D224" s="2">
        <v>5.9027777777777776E-2</v>
      </c>
      <c r="E224" t="s">
        <v>293</v>
      </c>
      <c r="F224" t="s">
        <v>296</v>
      </c>
      <c r="G224" t="s">
        <v>13</v>
      </c>
      <c r="H224" t="s">
        <v>14</v>
      </c>
      <c r="I224" t="s">
        <v>15</v>
      </c>
    </row>
    <row r="225" spans="1:9" x14ac:dyDescent="0.25">
      <c r="A225" t="s">
        <v>9</v>
      </c>
      <c r="B225" t="s">
        <v>10</v>
      </c>
      <c r="C225" s="1">
        <v>23002</v>
      </c>
      <c r="D225" s="2">
        <v>0.39166666666666666</v>
      </c>
      <c r="E225" t="s">
        <v>237</v>
      </c>
      <c r="F225" t="s">
        <v>297</v>
      </c>
      <c r="G225" t="s">
        <v>13</v>
      </c>
      <c r="H225" t="s">
        <v>14</v>
      </c>
      <c r="I225" t="s">
        <v>15</v>
      </c>
    </row>
    <row r="226" spans="1:9" x14ac:dyDescent="0.25">
      <c r="A226" t="s">
        <v>9</v>
      </c>
      <c r="B226" t="s">
        <v>10</v>
      </c>
      <c r="C226" s="1">
        <v>23015</v>
      </c>
      <c r="D226" s="2">
        <v>0.36736111111111114</v>
      </c>
      <c r="E226" t="s">
        <v>125</v>
      </c>
      <c r="F226" t="s">
        <v>298</v>
      </c>
      <c r="G226" t="s">
        <v>13</v>
      </c>
      <c r="H226" t="s">
        <v>14</v>
      </c>
      <c r="I226" t="s">
        <v>21</v>
      </c>
    </row>
    <row r="227" spans="1:9" x14ac:dyDescent="0.25">
      <c r="A227" t="s">
        <v>9</v>
      </c>
      <c r="B227" t="s">
        <v>10</v>
      </c>
      <c r="C227" s="1">
        <v>23045</v>
      </c>
      <c r="D227" s="2">
        <v>0.39513888888888887</v>
      </c>
      <c r="E227" t="s">
        <v>125</v>
      </c>
      <c r="F227" t="s">
        <v>299</v>
      </c>
      <c r="G227" t="s">
        <v>13</v>
      </c>
      <c r="H227" t="s">
        <v>14</v>
      </c>
      <c r="I227" t="s">
        <v>21</v>
      </c>
    </row>
    <row r="228" spans="1:9" x14ac:dyDescent="0.25">
      <c r="A228" t="s">
        <v>42</v>
      </c>
      <c r="B228" t="s">
        <v>232</v>
      </c>
      <c r="C228" s="1">
        <v>23061</v>
      </c>
      <c r="D228" s="2">
        <v>0.68958333333333333</v>
      </c>
      <c r="E228" t="s">
        <v>300</v>
      </c>
      <c r="F228" t="s">
        <v>301</v>
      </c>
      <c r="G228" t="s">
        <v>13</v>
      </c>
      <c r="H228" t="s">
        <v>14</v>
      </c>
      <c r="I228" t="s">
        <v>15</v>
      </c>
    </row>
    <row r="229" spans="1:9" x14ac:dyDescent="0.25">
      <c r="A229" t="s">
        <v>9</v>
      </c>
      <c r="B229" t="s">
        <v>10</v>
      </c>
      <c r="C229" s="1">
        <v>23091</v>
      </c>
      <c r="D229" s="2">
        <v>0.35416666666666669</v>
      </c>
      <c r="E229" t="s">
        <v>237</v>
      </c>
      <c r="F229" t="s">
        <v>302</v>
      </c>
      <c r="G229" t="s">
        <v>13</v>
      </c>
      <c r="H229" t="s">
        <v>14</v>
      </c>
      <c r="I229" t="s">
        <v>15</v>
      </c>
    </row>
    <row r="230" spans="1:9" x14ac:dyDescent="0.25">
      <c r="A230" t="s">
        <v>9</v>
      </c>
      <c r="B230" t="s">
        <v>10</v>
      </c>
      <c r="C230" s="1">
        <v>23103</v>
      </c>
      <c r="D230" s="2">
        <v>0.33611111111111114</v>
      </c>
      <c r="E230" t="s">
        <v>125</v>
      </c>
      <c r="F230" t="s">
        <v>303</v>
      </c>
      <c r="G230" t="s">
        <v>13</v>
      </c>
      <c r="H230" t="s">
        <v>14</v>
      </c>
      <c r="I230" t="s">
        <v>15</v>
      </c>
    </row>
    <row r="231" spans="1:9" x14ac:dyDescent="0.25">
      <c r="A231" t="s">
        <v>42</v>
      </c>
      <c r="B231" t="s">
        <v>232</v>
      </c>
      <c r="C231" s="1">
        <v>23106</v>
      </c>
      <c r="D231" s="2">
        <v>0.12569444444444444</v>
      </c>
      <c r="E231" t="s">
        <v>293</v>
      </c>
      <c r="F231" t="s">
        <v>304</v>
      </c>
      <c r="G231" t="s">
        <v>13</v>
      </c>
      <c r="H231" t="s">
        <v>14</v>
      </c>
      <c r="I231" t="s">
        <v>21</v>
      </c>
    </row>
    <row r="232" spans="1:9" x14ac:dyDescent="0.25">
      <c r="A232" t="s">
        <v>9</v>
      </c>
      <c r="B232" t="s">
        <v>189</v>
      </c>
      <c r="C232" s="1">
        <v>23107</v>
      </c>
      <c r="D232" s="2">
        <v>0.12569444444444444</v>
      </c>
      <c r="E232" t="s">
        <v>190</v>
      </c>
      <c r="F232" t="s">
        <v>305</v>
      </c>
      <c r="G232" t="s">
        <v>13</v>
      </c>
      <c r="H232" t="s">
        <v>14</v>
      </c>
      <c r="I232" t="s">
        <v>21</v>
      </c>
    </row>
    <row r="233" spans="1:9" x14ac:dyDescent="0.25">
      <c r="A233" t="s">
        <v>9</v>
      </c>
      <c r="B233" t="s">
        <v>189</v>
      </c>
      <c r="C233" s="1">
        <v>23114</v>
      </c>
      <c r="D233" s="2">
        <v>0.45833333333333331</v>
      </c>
      <c r="E233" t="s">
        <v>190</v>
      </c>
      <c r="F233" t="s">
        <v>306</v>
      </c>
      <c r="G233" t="s">
        <v>13</v>
      </c>
      <c r="H233" t="s">
        <v>14</v>
      </c>
      <c r="I233" t="s">
        <v>15</v>
      </c>
    </row>
    <row r="234" spans="1:9" x14ac:dyDescent="0.25">
      <c r="A234" t="s">
        <v>9</v>
      </c>
      <c r="B234" t="s">
        <v>10</v>
      </c>
      <c r="C234" s="1">
        <v>23123</v>
      </c>
      <c r="D234" s="2">
        <v>0.35416666666666669</v>
      </c>
      <c r="E234" t="s">
        <v>237</v>
      </c>
      <c r="F234" t="s">
        <v>307</v>
      </c>
      <c r="G234" t="s">
        <v>13</v>
      </c>
      <c r="H234" t="s">
        <v>14</v>
      </c>
      <c r="I234" t="s">
        <v>15</v>
      </c>
    </row>
    <row r="235" spans="1:9" x14ac:dyDescent="0.25">
      <c r="A235" t="s">
        <v>42</v>
      </c>
      <c r="B235" t="s">
        <v>232</v>
      </c>
      <c r="C235" s="1">
        <v>23127</v>
      </c>
      <c r="D235" s="2"/>
      <c r="E235" t="s">
        <v>233</v>
      </c>
      <c r="F235" t="s">
        <v>308</v>
      </c>
      <c r="G235" t="s">
        <v>13</v>
      </c>
      <c r="H235" t="s">
        <v>14</v>
      </c>
      <c r="I235" t="s">
        <v>21</v>
      </c>
    </row>
    <row r="236" spans="1:9" x14ac:dyDescent="0.25">
      <c r="A236" t="s">
        <v>9</v>
      </c>
      <c r="B236" t="s">
        <v>10</v>
      </c>
      <c r="C236" s="1">
        <v>23129</v>
      </c>
      <c r="D236" s="2">
        <v>0.36736111111111114</v>
      </c>
      <c r="E236" t="s">
        <v>237</v>
      </c>
      <c r="F236" t="s">
        <v>309</v>
      </c>
      <c r="G236" t="s">
        <v>13</v>
      </c>
      <c r="H236" t="s">
        <v>14</v>
      </c>
      <c r="I236" t="s">
        <v>15</v>
      </c>
    </row>
    <row r="237" spans="1:9" x14ac:dyDescent="0.25">
      <c r="A237" t="s">
        <v>92</v>
      </c>
      <c r="B237" t="s">
        <v>171</v>
      </c>
      <c r="C237" s="1">
        <v>23140</v>
      </c>
      <c r="D237" s="2">
        <v>0.83750000000000002</v>
      </c>
      <c r="E237" t="s">
        <v>172</v>
      </c>
      <c r="F237" t="s">
        <v>310</v>
      </c>
      <c r="G237" t="s">
        <v>13</v>
      </c>
      <c r="H237" t="s">
        <v>14</v>
      </c>
      <c r="I237" t="s">
        <v>15</v>
      </c>
    </row>
    <row r="238" spans="1:9" x14ac:dyDescent="0.25">
      <c r="A238" t="s">
        <v>54</v>
      </c>
      <c r="B238" t="s">
        <v>82</v>
      </c>
      <c r="C238" s="1">
        <v>23146</v>
      </c>
      <c r="D238" s="2">
        <v>0.5444444444444444</v>
      </c>
      <c r="E238" t="s">
        <v>83</v>
      </c>
      <c r="F238" t="s">
        <v>311</v>
      </c>
      <c r="G238" t="s">
        <v>13</v>
      </c>
      <c r="H238" t="s">
        <v>14</v>
      </c>
      <c r="I238" t="s">
        <v>15</v>
      </c>
    </row>
    <row r="239" spans="1:9" x14ac:dyDescent="0.25">
      <c r="A239" t="s">
        <v>9</v>
      </c>
      <c r="B239" t="s">
        <v>189</v>
      </c>
      <c r="C239" s="1">
        <v>23153</v>
      </c>
      <c r="D239" s="2">
        <v>0.125</v>
      </c>
      <c r="E239" t="s">
        <v>190</v>
      </c>
      <c r="F239" t="s">
        <v>312</v>
      </c>
      <c r="G239" t="s">
        <v>13</v>
      </c>
      <c r="H239" t="s">
        <v>14</v>
      </c>
      <c r="I239" t="s">
        <v>15</v>
      </c>
    </row>
    <row r="240" spans="1:9" x14ac:dyDescent="0.25">
      <c r="A240" t="s">
        <v>9</v>
      </c>
      <c r="B240" t="s">
        <v>10</v>
      </c>
      <c r="C240" s="1">
        <v>23155</v>
      </c>
      <c r="D240" s="2">
        <v>0.44027777777777777</v>
      </c>
      <c r="E240" t="s">
        <v>237</v>
      </c>
      <c r="F240" t="s">
        <v>313</v>
      </c>
      <c r="G240" t="s">
        <v>13</v>
      </c>
      <c r="H240" t="s">
        <v>14</v>
      </c>
      <c r="I240" t="s">
        <v>15</v>
      </c>
    </row>
    <row r="241" spans="1:9" x14ac:dyDescent="0.25">
      <c r="A241" t="s">
        <v>9</v>
      </c>
      <c r="B241" t="s">
        <v>189</v>
      </c>
      <c r="C241" s="1">
        <v>23163</v>
      </c>
      <c r="D241" s="2"/>
      <c r="E241" t="s">
        <v>190</v>
      </c>
      <c r="F241" t="s">
        <v>314</v>
      </c>
      <c r="G241" t="s">
        <v>13</v>
      </c>
      <c r="H241" t="s">
        <v>14</v>
      </c>
      <c r="I241" t="s">
        <v>21</v>
      </c>
    </row>
    <row r="242" spans="1:9" x14ac:dyDescent="0.25">
      <c r="A242" t="s">
        <v>92</v>
      </c>
      <c r="B242" t="s">
        <v>171</v>
      </c>
      <c r="C242" s="1">
        <v>23174</v>
      </c>
      <c r="D242" s="2"/>
      <c r="E242" t="s">
        <v>172</v>
      </c>
      <c r="F242" t="s">
        <v>315</v>
      </c>
      <c r="G242" t="s">
        <v>13</v>
      </c>
      <c r="H242" t="s">
        <v>14</v>
      </c>
      <c r="I242" t="s">
        <v>21</v>
      </c>
    </row>
    <row r="243" spans="1:9" x14ac:dyDescent="0.25">
      <c r="A243" t="s">
        <v>9</v>
      </c>
      <c r="B243" t="s">
        <v>10</v>
      </c>
      <c r="C243" s="1">
        <v>23176</v>
      </c>
      <c r="D243" s="2">
        <v>0.49861111111111112</v>
      </c>
      <c r="E243" t="s">
        <v>51</v>
      </c>
      <c r="F243" t="s">
        <v>316</v>
      </c>
      <c r="G243" t="s">
        <v>13</v>
      </c>
      <c r="H243" t="s">
        <v>14</v>
      </c>
      <c r="I243" t="s">
        <v>15</v>
      </c>
    </row>
    <row r="244" spans="1:9" x14ac:dyDescent="0.25">
      <c r="A244" t="s">
        <v>42</v>
      </c>
      <c r="B244" t="s">
        <v>232</v>
      </c>
      <c r="C244" s="1">
        <v>23178</v>
      </c>
      <c r="D244" s="2">
        <v>7.5694444444444439E-2</v>
      </c>
      <c r="E244" t="s">
        <v>293</v>
      </c>
      <c r="F244" t="s">
        <v>317</v>
      </c>
      <c r="G244" t="s">
        <v>13</v>
      </c>
      <c r="H244" t="s">
        <v>14</v>
      </c>
      <c r="I244" t="s">
        <v>15</v>
      </c>
    </row>
    <row r="245" spans="1:9" x14ac:dyDescent="0.25">
      <c r="A245" t="s">
        <v>9</v>
      </c>
      <c r="B245" t="s">
        <v>10</v>
      </c>
      <c r="C245" s="1">
        <v>23178</v>
      </c>
      <c r="D245" s="2">
        <v>0.39513888888888887</v>
      </c>
      <c r="E245" t="s">
        <v>51</v>
      </c>
      <c r="F245" t="s">
        <v>318</v>
      </c>
      <c r="G245" t="s">
        <v>13</v>
      </c>
      <c r="H245" t="s">
        <v>14</v>
      </c>
      <c r="I245" t="s">
        <v>15</v>
      </c>
    </row>
    <row r="246" spans="1:9" x14ac:dyDescent="0.25">
      <c r="A246" t="s">
        <v>42</v>
      </c>
      <c r="B246" t="s">
        <v>232</v>
      </c>
      <c r="C246" s="1">
        <v>23190</v>
      </c>
      <c r="D246" s="2">
        <v>0.8881944444444444</v>
      </c>
      <c r="E246" t="s">
        <v>319</v>
      </c>
      <c r="F246" t="s">
        <v>320</v>
      </c>
      <c r="G246" t="s">
        <v>13</v>
      </c>
      <c r="H246" t="s">
        <v>14</v>
      </c>
      <c r="I246" t="s">
        <v>15</v>
      </c>
    </row>
    <row r="247" spans="1:9" x14ac:dyDescent="0.25">
      <c r="A247" t="s">
        <v>9</v>
      </c>
      <c r="B247" t="s">
        <v>10</v>
      </c>
      <c r="C247" s="1">
        <v>23202</v>
      </c>
      <c r="D247" s="2">
        <v>0.41875000000000001</v>
      </c>
      <c r="E247" t="s">
        <v>237</v>
      </c>
      <c r="F247" t="s">
        <v>321</v>
      </c>
      <c r="G247" t="s">
        <v>13</v>
      </c>
      <c r="H247" t="s">
        <v>14</v>
      </c>
      <c r="I247" t="s">
        <v>21</v>
      </c>
    </row>
    <row r="248" spans="1:9" x14ac:dyDescent="0.25">
      <c r="A248" t="s">
        <v>92</v>
      </c>
      <c r="B248" t="s">
        <v>322</v>
      </c>
      <c r="C248" s="1">
        <v>23204</v>
      </c>
      <c r="D248" s="2">
        <v>0.86527777777777781</v>
      </c>
      <c r="E248" t="s">
        <v>323</v>
      </c>
      <c r="F248" t="s">
        <v>324</v>
      </c>
      <c r="G248" t="s">
        <v>13</v>
      </c>
      <c r="H248" t="s">
        <v>14</v>
      </c>
      <c r="I248" t="s">
        <v>15</v>
      </c>
    </row>
    <row r="249" spans="1:9" x14ac:dyDescent="0.25">
      <c r="A249" t="s">
        <v>92</v>
      </c>
      <c r="B249" t="s">
        <v>171</v>
      </c>
      <c r="C249" s="1">
        <v>23211</v>
      </c>
      <c r="D249" s="2">
        <v>0.16041666666666668</v>
      </c>
      <c r="E249" t="s">
        <v>172</v>
      </c>
      <c r="F249" t="s">
        <v>325</v>
      </c>
      <c r="G249" t="s">
        <v>13</v>
      </c>
      <c r="H249" t="s">
        <v>14</v>
      </c>
      <c r="I249" t="s">
        <v>15</v>
      </c>
    </row>
    <row r="250" spans="1:9" x14ac:dyDescent="0.25">
      <c r="A250" t="s">
        <v>9</v>
      </c>
      <c r="B250" t="s">
        <v>189</v>
      </c>
      <c r="C250" s="1">
        <v>23229</v>
      </c>
      <c r="D250" s="2">
        <v>0.25</v>
      </c>
      <c r="E250" t="s">
        <v>190</v>
      </c>
      <c r="F250" t="s">
        <v>326</v>
      </c>
      <c r="G250" t="s">
        <v>13</v>
      </c>
      <c r="H250" t="s">
        <v>14</v>
      </c>
      <c r="I250" t="s">
        <v>15</v>
      </c>
    </row>
    <row r="251" spans="1:9" x14ac:dyDescent="0.25">
      <c r="A251" t="s">
        <v>9</v>
      </c>
      <c r="B251" t="s">
        <v>189</v>
      </c>
      <c r="C251" s="1">
        <v>23245</v>
      </c>
      <c r="D251" s="2">
        <v>0.25</v>
      </c>
      <c r="E251" t="s">
        <v>190</v>
      </c>
      <c r="F251" t="s">
        <v>327</v>
      </c>
      <c r="G251" t="s">
        <v>13</v>
      </c>
      <c r="H251" t="s">
        <v>14</v>
      </c>
      <c r="I251" t="s">
        <v>21</v>
      </c>
    </row>
    <row r="252" spans="1:9" x14ac:dyDescent="0.25">
      <c r="A252" t="s">
        <v>92</v>
      </c>
      <c r="B252" t="s">
        <v>322</v>
      </c>
      <c r="C252" s="1">
        <v>23260</v>
      </c>
      <c r="D252" s="2">
        <v>0.8125</v>
      </c>
      <c r="E252" t="s">
        <v>323</v>
      </c>
      <c r="F252" t="s">
        <v>328</v>
      </c>
      <c r="G252" t="s">
        <v>13</v>
      </c>
      <c r="H252" t="s">
        <v>14</v>
      </c>
      <c r="I252" t="s">
        <v>15</v>
      </c>
    </row>
    <row r="253" spans="1:9" x14ac:dyDescent="0.25">
      <c r="A253" t="s">
        <v>42</v>
      </c>
      <c r="B253" t="s">
        <v>232</v>
      </c>
      <c r="C253" s="1">
        <v>23281</v>
      </c>
      <c r="D253" s="2">
        <v>0.47013888888888888</v>
      </c>
      <c r="E253" t="s">
        <v>329</v>
      </c>
      <c r="F253" t="s">
        <v>330</v>
      </c>
      <c r="G253" t="s">
        <v>13</v>
      </c>
      <c r="H253" t="s">
        <v>14</v>
      </c>
      <c r="I253" t="s">
        <v>21</v>
      </c>
    </row>
    <row r="254" spans="1:9" x14ac:dyDescent="0.25">
      <c r="A254" t="s">
        <v>92</v>
      </c>
      <c r="B254" t="s">
        <v>331</v>
      </c>
      <c r="C254" s="1">
        <v>23301</v>
      </c>
      <c r="D254" s="2">
        <v>0.10902777777777778</v>
      </c>
      <c r="E254" t="s">
        <v>323</v>
      </c>
      <c r="F254" t="s">
        <v>332</v>
      </c>
      <c r="G254" t="s">
        <v>13</v>
      </c>
      <c r="H254" t="s">
        <v>14</v>
      </c>
      <c r="I254" t="s">
        <v>15</v>
      </c>
    </row>
    <row r="255" spans="1:9" x14ac:dyDescent="0.25">
      <c r="A255" t="s">
        <v>9</v>
      </c>
      <c r="B255" t="s">
        <v>10</v>
      </c>
      <c r="C255" s="1">
        <v>23302</v>
      </c>
      <c r="D255" s="2">
        <v>0.39513888888888887</v>
      </c>
      <c r="E255" t="s">
        <v>237</v>
      </c>
      <c r="F255" t="s">
        <v>333</v>
      </c>
      <c r="G255" t="s">
        <v>13</v>
      </c>
      <c r="H255" t="s">
        <v>14</v>
      </c>
      <c r="I255" t="s">
        <v>15</v>
      </c>
    </row>
    <row r="256" spans="1:9" x14ac:dyDescent="0.25">
      <c r="A256" t="s">
        <v>9</v>
      </c>
      <c r="B256" t="s">
        <v>189</v>
      </c>
      <c r="C256" s="1">
        <v>23308</v>
      </c>
      <c r="D256" s="2">
        <v>0.1875</v>
      </c>
      <c r="E256" t="s">
        <v>190</v>
      </c>
      <c r="F256" t="s">
        <v>334</v>
      </c>
      <c r="G256" t="s">
        <v>13</v>
      </c>
      <c r="H256" t="s">
        <v>14</v>
      </c>
      <c r="I256" t="s">
        <v>21</v>
      </c>
    </row>
    <row r="257" spans="1:9" x14ac:dyDescent="0.25">
      <c r="A257" t="s">
        <v>92</v>
      </c>
      <c r="B257" t="s">
        <v>322</v>
      </c>
      <c r="C257" s="1">
        <v>23309</v>
      </c>
      <c r="D257" s="2">
        <v>0.79097222222222219</v>
      </c>
      <c r="E257" t="s">
        <v>323</v>
      </c>
      <c r="F257" t="s">
        <v>335</v>
      </c>
      <c r="G257" t="s">
        <v>13</v>
      </c>
      <c r="H257" t="s">
        <v>14</v>
      </c>
      <c r="I257" t="s">
        <v>15</v>
      </c>
    </row>
    <row r="258" spans="1:9" x14ac:dyDescent="0.25">
      <c r="A258" t="s">
        <v>9</v>
      </c>
      <c r="B258" t="s">
        <v>10</v>
      </c>
      <c r="C258" s="1">
        <v>23316</v>
      </c>
      <c r="D258" s="2">
        <v>0.37222222222222223</v>
      </c>
      <c r="E258" t="s">
        <v>336</v>
      </c>
      <c r="F258" t="s">
        <v>337</v>
      </c>
      <c r="G258" t="s">
        <v>13</v>
      </c>
      <c r="H258" t="s">
        <v>14</v>
      </c>
      <c r="I258" t="s">
        <v>15</v>
      </c>
    </row>
    <row r="259" spans="1:9" x14ac:dyDescent="0.25">
      <c r="A259" t="s">
        <v>9</v>
      </c>
      <c r="B259" t="s">
        <v>10</v>
      </c>
      <c r="C259" s="1">
        <v>23326</v>
      </c>
      <c r="D259" s="2">
        <v>0.26597222222222222</v>
      </c>
      <c r="E259" t="s">
        <v>125</v>
      </c>
      <c r="F259" t="s">
        <v>338</v>
      </c>
      <c r="G259" t="s">
        <v>13</v>
      </c>
      <c r="H259" t="s">
        <v>14</v>
      </c>
      <c r="I259" t="s">
        <v>15</v>
      </c>
    </row>
    <row r="260" spans="1:9" x14ac:dyDescent="0.25">
      <c r="A260" t="s">
        <v>9</v>
      </c>
      <c r="B260" t="s">
        <v>10</v>
      </c>
      <c r="C260" s="1">
        <v>23331</v>
      </c>
      <c r="D260" s="2">
        <v>0.44027777777777777</v>
      </c>
      <c r="E260" t="s">
        <v>339</v>
      </c>
      <c r="F260" t="s">
        <v>340</v>
      </c>
      <c r="G260" t="s">
        <v>13</v>
      </c>
      <c r="H260" t="s">
        <v>14</v>
      </c>
      <c r="I260" t="s">
        <v>15</v>
      </c>
    </row>
    <row r="261" spans="1:9" x14ac:dyDescent="0.25">
      <c r="A261" t="s">
        <v>92</v>
      </c>
      <c r="B261" t="s">
        <v>226</v>
      </c>
      <c r="C261" s="1">
        <v>23342</v>
      </c>
      <c r="D261" s="2">
        <v>0.79374999999999996</v>
      </c>
      <c r="E261" t="s">
        <v>341</v>
      </c>
      <c r="F261" t="s">
        <v>342</v>
      </c>
      <c r="G261" t="s">
        <v>13</v>
      </c>
      <c r="H261" t="s">
        <v>14</v>
      </c>
      <c r="I261" t="s">
        <v>15</v>
      </c>
    </row>
    <row r="262" spans="1:9" x14ac:dyDescent="0.25">
      <c r="A262" t="s">
        <v>9</v>
      </c>
      <c r="B262" t="s">
        <v>10</v>
      </c>
      <c r="C262" s="1">
        <v>23343</v>
      </c>
      <c r="D262" s="2">
        <v>0.38819444444444445</v>
      </c>
      <c r="E262" t="s">
        <v>237</v>
      </c>
      <c r="F262" t="s">
        <v>343</v>
      </c>
      <c r="G262" t="s">
        <v>13</v>
      </c>
      <c r="H262" t="s">
        <v>14</v>
      </c>
      <c r="I262" t="s">
        <v>21</v>
      </c>
    </row>
    <row r="263" spans="1:9" x14ac:dyDescent="0.25">
      <c r="A263" t="s">
        <v>9</v>
      </c>
      <c r="B263" t="s">
        <v>189</v>
      </c>
      <c r="C263" s="1">
        <v>23358</v>
      </c>
      <c r="D263" s="2">
        <v>0.59375</v>
      </c>
      <c r="E263" t="s">
        <v>190</v>
      </c>
      <c r="F263" t="s">
        <v>344</v>
      </c>
      <c r="G263" t="s">
        <v>13</v>
      </c>
      <c r="H263" t="s">
        <v>14</v>
      </c>
      <c r="I263" t="s">
        <v>15</v>
      </c>
    </row>
    <row r="264" spans="1:9" x14ac:dyDescent="0.25">
      <c r="A264" t="s">
        <v>92</v>
      </c>
      <c r="B264" t="s">
        <v>322</v>
      </c>
      <c r="C264" s="1">
        <v>23363</v>
      </c>
      <c r="D264" s="2">
        <v>0.90625</v>
      </c>
      <c r="E264" t="s">
        <v>323</v>
      </c>
      <c r="F264" t="s">
        <v>345</v>
      </c>
      <c r="G264" t="s">
        <v>13</v>
      </c>
      <c r="H264" t="s">
        <v>14</v>
      </c>
      <c r="I264" t="s">
        <v>15</v>
      </c>
    </row>
    <row r="265" spans="1:9" x14ac:dyDescent="0.25">
      <c r="A265" t="s">
        <v>9</v>
      </c>
      <c r="B265" t="s">
        <v>10</v>
      </c>
      <c r="C265" s="1">
        <v>23364</v>
      </c>
      <c r="D265" s="2">
        <v>0.39444444444444443</v>
      </c>
      <c r="E265" t="s">
        <v>237</v>
      </c>
      <c r="F265" t="s">
        <v>346</v>
      </c>
      <c r="G265" t="s">
        <v>13</v>
      </c>
      <c r="H265" t="s">
        <v>14</v>
      </c>
      <c r="I265" t="s">
        <v>15</v>
      </c>
    </row>
    <row r="266" spans="1:9" x14ac:dyDescent="0.25">
      <c r="A266" t="s">
        <v>54</v>
      </c>
      <c r="B266" t="s">
        <v>232</v>
      </c>
      <c r="C266" s="1">
        <v>23364</v>
      </c>
      <c r="D266" s="2">
        <v>0.78402777777777777</v>
      </c>
      <c r="E266" t="s">
        <v>319</v>
      </c>
      <c r="F266" t="s">
        <v>347</v>
      </c>
      <c r="G266" t="s">
        <v>13</v>
      </c>
      <c r="H266" t="s">
        <v>14</v>
      </c>
      <c r="I266" t="s">
        <v>15</v>
      </c>
    </row>
    <row r="267" spans="1:9" x14ac:dyDescent="0.25">
      <c r="A267" t="s">
        <v>54</v>
      </c>
      <c r="B267" t="s">
        <v>348</v>
      </c>
      <c r="C267" s="1">
        <v>23405</v>
      </c>
      <c r="D267" s="2">
        <v>0.68402777777777779</v>
      </c>
      <c r="E267" t="s">
        <v>349</v>
      </c>
      <c r="F267" t="s">
        <v>350</v>
      </c>
      <c r="G267" t="s">
        <v>13</v>
      </c>
      <c r="H267" t="s">
        <v>14</v>
      </c>
      <c r="I267" t="s">
        <v>15</v>
      </c>
    </row>
    <row r="268" spans="1:9" x14ac:dyDescent="0.25">
      <c r="A268" t="s">
        <v>9</v>
      </c>
      <c r="B268" t="s">
        <v>10</v>
      </c>
      <c r="C268" s="1">
        <v>23406</v>
      </c>
      <c r="D268" s="2">
        <v>0.40625</v>
      </c>
      <c r="E268" t="s">
        <v>51</v>
      </c>
      <c r="F268" t="s">
        <v>351</v>
      </c>
      <c r="G268" t="s">
        <v>13</v>
      </c>
      <c r="H268" t="s">
        <v>14</v>
      </c>
      <c r="I268" t="s">
        <v>15</v>
      </c>
    </row>
    <row r="269" spans="1:9" x14ac:dyDescent="0.25">
      <c r="A269" t="s">
        <v>92</v>
      </c>
      <c r="B269" t="s">
        <v>122</v>
      </c>
      <c r="C269" s="1">
        <v>23406</v>
      </c>
      <c r="D269" s="2">
        <v>0.65902777777777777</v>
      </c>
      <c r="E269" t="s">
        <v>172</v>
      </c>
      <c r="F269" t="s">
        <v>352</v>
      </c>
      <c r="G269" t="s">
        <v>13</v>
      </c>
      <c r="H269" t="s">
        <v>14</v>
      </c>
      <c r="I269" t="s">
        <v>15</v>
      </c>
    </row>
    <row r="270" spans="1:9" x14ac:dyDescent="0.25">
      <c r="A270" t="s">
        <v>9</v>
      </c>
      <c r="B270" t="s">
        <v>10</v>
      </c>
      <c r="C270" s="1">
        <v>23426</v>
      </c>
      <c r="D270" s="2">
        <v>0.24097222222222223</v>
      </c>
      <c r="E270" t="s">
        <v>125</v>
      </c>
      <c r="F270" t="s">
        <v>353</v>
      </c>
      <c r="G270" t="s">
        <v>13</v>
      </c>
      <c r="H270" t="s">
        <v>14</v>
      </c>
      <c r="I270" t="s">
        <v>21</v>
      </c>
    </row>
    <row r="271" spans="1:9" x14ac:dyDescent="0.25">
      <c r="A271" t="s">
        <v>92</v>
      </c>
      <c r="B271" t="s">
        <v>322</v>
      </c>
      <c r="C271" s="1">
        <v>23432</v>
      </c>
      <c r="D271" s="2">
        <v>0.79097222222222219</v>
      </c>
      <c r="E271" t="s">
        <v>323</v>
      </c>
      <c r="F271" t="s">
        <v>354</v>
      </c>
      <c r="G271" t="s">
        <v>13</v>
      </c>
      <c r="H271" t="s">
        <v>14</v>
      </c>
      <c r="I271" t="s">
        <v>15</v>
      </c>
    </row>
    <row r="272" spans="1:9" x14ac:dyDescent="0.25">
      <c r="A272" t="s">
        <v>9</v>
      </c>
      <c r="B272" t="s">
        <v>189</v>
      </c>
      <c r="C272" s="1">
        <v>23434</v>
      </c>
      <c r="D272" s="2">
        <v>0.55972222222222223</v>
      </c>
      <c r="E272" t="s">
        <v>190</v>
      </c>
      <c r="F272" t="s">
        <v>355</v>
      </c>
      <c r="G272" t="s">
        <v>13</v>
      </c>
      <c r="H272" t="s">
        <v>14</v>
      </c>
      <c r="I272" t="s">
        <v>15</v>
      </c>
    </row>
    <row r="273" spans="1:9" x14ac:dyDescent="0.25">
      <c r="A273" t="s">
        <v>92</v>
      </c>
      <c r="B273" t="s">
        <v>322</v>
      </c>
      <c r="C273" s="1">
        <v>23447</v>
      </c>
      <c r="D273" s="2">
        <v>0.84305555555555556</v>
      </c>
      <c r="E273" t="s">
        <v>323</v>
      </c>
      <c r="F273" t="s">
        <v>356</v>
      </c>
      <c r="G273" t="s">
        <v>13</v>
      </c>
      <c r="H273" t="s">
        <v>14</v>
      </c>
      <c r="I273" t="s">
        <v>15</v>
      </c>
    </row>
    <row r="274" spans="1:9" x14ac:dyDescent="0.25">
      <c r="A274" t="s">
        <v>9</v>
      </c>
      <c r="B274" t="s">
        <v>189</v>
      </c>
      <c r="C274" s="1">
        <v>23454</v>
      </c>
      <c r="D274" s="2">
        <v>0.62986111111111109</v>
      </c>
      <c r="E274" t="s">
        <v>190</v>
      </c>
      <c r="F274" t="s">
        <v>357</v>
      </c>
      <c r="G274" t="s">
        <v>13</v>
      </c>
      <c r="H274" t="s">
        <v>14</v>
      </c>
      <c r="I274" t="s">
        <v>15</v>
      </c>
    </row>
    <row r="275" spans="1:9" x14ac:dyDescent="0.25">
      <c r="A275" t="s">
        <v>9</v>
      </c>
      <c r="B275" t="s">
        <v>10</v>
      </c>
      <c r="C275" s="1">
        <v>23457</v>
      </c>
      <c r="D275" s="2">
        <v>0.34375</v>
      </c>
      <c r="E275" t="s">
        <v>125</v>
      </c>
      <c r="F275" t="s">
        <v>358</v>
      </c>
      <c r="G275" t="s">
        <v>13</v>
      </c>
      <c r="H275" t="s">
        <v>14</v>
      </c>
      <c r="I275" t="s">
        <v>21</v>
      </c>
    </row>
    <row r="276" spans="1:9" x14ac:dyDescent="0.25">
      <c r="A276" t="s">
        <v>9</v>
      </c>
      <c r="B276" t="s">
        <v>10</v>
      </c>
      <c r="C276" s="1">
        <v>23463</v>
      </c>
      <c r="D276" s="2">
        <v>0.14166666666666666</v>
      </c>
      <c r="E276" t="s">
        <v>125</v>
      </c>
      <c r="F276" t="s">
        <v>359</v>
      </c>
      <c r="G276" t="s">
        <v>13</v>
      </c>
      <c r="H276" t="s">
        <v>14</v>
      </c>
      <c r="I276" t="s">
        <v>56</v>
      </c>
    </row>
    <row r="277" spans="1:9" x14ac:dyDescent="0.25">
      <c r="A277" t="s">
        <v>9</v>
      </c>
      <c r="B277" t="s">
        <v>10</v>
      </c>
      <c r="C277" s="1">
        <v>23469</v>
      </c>
      <c r="D277" s="2">
        <v>0.1125</v>
      </c>
      <c r="E277" t="s">
        <v>125</v>
      </c>
      <c r="F277" t="s">
        <v>360</v>
      </c>
      <c r="G277" t="s">
        <v>13</v>
      </c>
      <c r="H277" t="s">
        <v>14</v>
      </c>
      <c r="I277" t="s">
        <v>15</v>
      </c>
    </row>
    <row r="278" spans="1:9" x14ac:dyDescent="0.25">
      <c r="A278" t="s">
        <v>9</v>
      </c>
      <c r="B278" t="s">
        <v>361</v>
      </c>
      <c r="C278" s="1">
        <v>23471</v>
      </c>
      <c r="D278" s="2">
        <v>0.40625</v>
      </c>
      <c r="E278" t="s">
        <v>237</v>
      </c>
      <c r="F278" t="s">
        <v>362</v>
      </c>
      <c r="G278" t="s">
        <v>13</v>
      </c>
      <c r="H278" t="s">
        <v>14</v>
      </c>
      <c r="I278" t="s">
        <v>15</v>
      </c>
    </row>
    <row r="279" spans="1:9" x14ac:dyDescent="0.25">
      <c r="A279" t="s">
        <v>54</v>
      </c>
      <c r="B279" t="s">
        <v>363</v>
      </c>
      <c r="C279" s="1">
        <v>23475</v>
      </c>
      <c r="D279" s="2">
        <v>0.66736111111111107</v>
      </c>
      <c r="E279" t="s">
        <v>364</v>
      </c>
      <c r="F279" t="s">
        <v>365</v>
      </c>
      <c r="G279" t="s">
        <v>13</v>
      </c>
      <c r="H279" t="s">
        <v>14</v>
      </c>
      <c r="I279" t="s">
        <v>15</v>
      </c>
    </row>
    <row r="280" spans="1:9" x14ac:dyDescent="0.25">
      <c r="A280" t="s">
        <v>9</v>
      </c>
      <c r="B280" t="s">
        <v>10</v>
      </c>
      <c r="C280" s="1">
        <v>23479</v>
      </c>
      <c r="D280" s="2">
        <v>0.39652777777777776</v>
      </c>
      <c r="E280" t="s">
        <v>336</v>
      </c>
      <c r="F280" t="s">
        <v>366</v>
      </c>
      <c r="G280" t="s">
        <v>13</v>
      </c>
      <c r="H280" t="s">
        <v>14</v>
      </c>
      <c r="I280" t="s">
        <v>15</v>
      </c>
    </row>
    <row r="281" spans="1:9" x14ac:dyDescent="0.25">
      <c r="A281" t="s">
        <v>9</v>
      </c>
      <c r="B281" t="s">
        <v>10</v>
      </c>
      <c r="C281" s="1">
        <v>23487</v>
      </c>
      <c r="D281" s="2">
        <v>0.33888888888888891</v>
      </c>
      <c r="E281" t="s">
        <v>125</v>
      </c>
      <c r="F281" t="s">
        <v>367</v>
      </c>
      <c r="G281" t="s">
        <v>13</v>
      </c>
      <c r="H281" t="s">
        <v>14</v>
      </c>
      <c r="I281" t="s">
        <v>21</v>
      </c>
    </row>
    <row r="282" spans="1:9" x14ac:dyDescent="0.25">
      <c r="A282" t="s">
        <v>92</v>
      </c>
      <c r="B282" t="s">
        <v>322</v>
      </c>
      <c r="C282" s="1">
        <v>23490</v>
      </c>
      <c r="D282" s="2">
        <v>0.67986111111111114</v>
      </c>
      <c r="E282" t="s">
        <v>323</v>
      </c>
      <c r="F282" t="s">
        <v>368</v>
      </c>
      <c r="G282" t="s">
        <v>13</v>
      </c>
      <c r="H282" t="s">
        <v>14</v>
      </c>
      <c r="I282" t="s">
        <v>15</v>
      </c>
    </row>
    <row r="283" spans="1:9" x14ac:dyDescent="0.25">
      <c r="A283" t="s">
        <v>9</v>
      </c>
      <c r="B283" t="s">
        <v>361</v>
      </c>
      <c r="C283" s="1">
        <v>23492</v>
      </c>
      <c r="D283" s="2">
        <v>0.43125000000000002</v>
      </c>
      <c r="E283" t="s">
        <v>237</v>
      </c>
      <c r="F283" t="s">
        <v>369</v>
      </c>
      <c r="G283" t="s">
        <v>13</v>
      </c>
      <c r="H283" t="s">
        <v>14</v>
      </c>
      <c r="I283" t="s">
        <v>15</v>
      </c>
    </row>
    <row r="284" spans="1:9" x14ac:dyDescent="0.25">
      <c r="A284" t="s">
        <v>9</v>
      </c>
      <c r="B284" t="s">
        <v>10</v>
      </c>
      <c r="C284" s="1">
        <v>23515</v>
      </c>
      <c r="D284" s="2">
        <v>0.40416666666666667</v>
      </c>
      <c r="E284" t="s">
        <v>339</v>
      </c>
      <c r="F284" t="s">
        <v>370</v>
      </c>
      <c r="G284" t="s">
        <v>13</v>
      </c>
      <c r="H284" t="s">
        <v>14</v>
      </c>
      <c r="I284" t="s">
        <v>15</v>
      </c>
    </row>
    <row r="285" spans="1:9" x14ac:dyDescent="0.25">
      <c r="A285" t="s">
        <v>92</v>
      </c>
      <c r="B285" t="s">
        <v>322</v>
      </c>
      <c r="C285" s="1">
        <v>23516</v>
      </c>
      <c r="D285" s="2">
        <v>0.80625000000000002</v>
      </c>
      <c r="E285" t="s">
        <v>323</v>
      </c>
      <c r="F285" t="s">
        <v>371</v>
      </c>
      <c r="G285" t="s">
        <v>13</v>
      </c>
      <c r="H285" t="s">
        <v>14</v>
      </c>
      <c r="I285" t="s">
        <v>15</v>
      </c>
    </row>
    <row r="286" spans="1:9" x14ac:dyDescent="0.25">
      <c r="A286" t="s">
        <v>54</v>
      </c>
      <c r="B286" t="s">
        <v>372</v>
      </c>
      <c r="C286" s="1">
        <v>23525</v>
      </c>
      <c r="D286" s="2">
        <v>0.71319444444444446</v>
      </c>
      <c r="E286" t="s">
        <v>349</v>
      </c>
      <c r="F286" t="s">
        <v>373</v>
      </c>
      <c r="G286" t="s">
        <v>13</v>
      </c>
      <c r="H286" t="s">
        <v>14</v>
      </c>
      <c r="I286" t="s">
        <v>15</v>
      </c>
    </row>
    <row r="287" spans="1:9" x14ac:dyDescent="0.25">
      <c r="A287" t="s">
        <v>9</v>
      </c>
      <c r="B287" t="s">
        <v>10</v>
      </c>
      <c r="C287" s="1">
        <v>23532</v>
      </c>
      <c r="D287" s="2">
        <v>0.16666666666666666</v>
      </c>
      <c r="E287" t="s">
        <v>125</v>
      </c>
      <c r="F287" t="s">
        <v>374</v>
      </c>
      <c r="G287" t="s">
        <v>13</v>
      </c>
      <c r="H287" t="s">
        <v>14</v>
      </c>
      <c r="I287" t="s">
        <v>21</v>
      </c>
    </row>
    <row r="288" spans="1:9" x14ac:dyDescent="0.25">
      <c r="A288" t="s">
        <v>9</v>
      </c>
      <c r="B288" t="s">
        <v>189</v>
      </c>
      <c r="C288" s="1">
        <v>23534</v>
      </c>
      <c r="D288" s="2">
        <v>0.25</v>
      </c>
      <c r="E288" t="s">
        <v>190</v>
      </c>
      <c r="F288" t="s">
        <v>375</v>
      </c>
      <c r="G288" t="s">
        <v>13</v>
      </c>
      <c r="H288" t="s">
        <v>14</v>
      </c>
      <c r="I288" t="s">
        <v>15</v>
      </c>
    </row>
    <row r="289" spans="1:9" x14ac:dyDescent="0.25">
      <c r="A289" t="s">
        <v>9</v>
      </c>
      <c r="B289" t="s">
        <v>361</v>
      </c>
      <c r="C289" s="1">
        <v>23538</v>
      </c>
      <c r="D289" s="2">
        <v>0.45833333333333331</v>
      </c>
      <c r="E289" t="s">
        <v>237</v>
      </c>
      <c r="F289" t="s">
        <v>376</v>
      </c>
      <c r="G289" t="s">
        <v>13</v>
      </c>
      <c r="H289" t="s">
        <v>14</v>
      </c>
      <c r="I289" t="s">
        <v>15</v>
      </c>
    </row>
    <row r="290" spans="1:9" x14ac:dyDescent="0.25">
      <c r="A290" t="s">
        <v>9</v>
      </c>
      <c r="B290" t="s">
        <v>361</v>
      </c>
      <c r="C290" s="1">
        <v>23551</v>
      </c>
      <c r="D290" s="2">
        <v>0.41666666666666669</v>
      </c>
      <c r="E290" t="s">
        <v>237</v>
      </c>
      <c r="F290" t="s">
        <v>377</v>
      </c>
      <c r="G290" t="s">
        <v>13</v>
      </c>
      <c r="H290" t="s">
        <v>14</v>
      </c>
      <c r="I290" t="s">
        <v>15</v>
      </c>
    </row>
    <row r="291" spans="1:9" x14ac:dyDescent="0.25">
      <c r="A291" t="s">
        <v>92</v>
      </c>
      <c r="B291" t="s">
        <v>226</v>
      </c>
      <c r="C291" s="1">
        <v>23558</v>
      </c>
      <c r="D291" s="2">
        <v>0.58611111111111114</v>
      </c>
      <c r="E291" t="s">
        <v>378</v>
      </c>
      <c r="F291" t="s">
        <v>379</v>
      </c>
      <c r="G291" t="s">
        <v>13</v>
      </c>
      <c r="H291" t="s">
        <v>14</v>
      </c>
      <c r="I291" t="s">
        <v>21</v>
      </c>
    </row>
    <row r="292" spans="1:9" x14ac:dyDescent="0.25">
      <c r="A292" t="s">
        <v>9</v>
      </c>
      <c r="B292" t="s">
        <v>10</v>
      </c>
      <c r="C292" s="1">
        <v>23559</v>
      </c>
      <c r="D292" s="2">
        <v>0.45833333333333331</v>
      </c>
      <c r="E292" t="s">
        <v>339</v>
      </c>
      <c r="F292" t="s">
        <v>380</v>
      </c>
      <c r="G292" t="s">
        <v>13</v>
      </c>
      <c r="H292" t="s">
        <v>14</v>
      </c>
      <c r="I292" t="s">
        <v>15</v>
      </c>
    </row>
    <row r="293" spans="1:9" x14ac:dyDescent="0.25">
      <c r="A293" t="s">
        <v>92</v>
      </c>
      <c r="B293" t="s">
        <v>322</v>
      </c>
      <c r="C293" s="1">
        <v>23564</v>
      </c>
      <c r="D293" s="2">
        <v>0.78541666666666665</v>
      </c>
      <c r="E293" t="s">
        <v>323</v>
      </c>
      <c r="F293" t="s">
        <v>381</v>
      </c>
      <c r="G293" t="s">
        <v>13</v>
      </c>
      <c r="H293" t="s">
        <v>14</v>
      </c>
      <c r="I293" t="s">
        <v>15</v>
      </c>
    </row>
    <row r="294" spans="1:9" x14ac:dyDescent="0.25">
      <c r="A294" t="s">
        <v>9</v>
      </c>
      <c r="B294" t="s">
        <v>10</v>
      </c>
      <c r="C294" s="1">
        <v>23568</v>
      </c>
      <c r="D294" s="2"/>
      <c r="E294" t="s">
        <v>51</v>
      </c>
      <c r="F294" t="s">
        <v>382</v>
      </c>
      <c r="G294" t="s">
        <v>13</v>
      </c>
      <c r="H294" t="s">
        <v>14</v>
      </c>
      <c r="I294" t="s">
        <v>15</v>
      </c>
    </row>
    <row r="295" spans="1:9" x14ac:dyDescent="0.25">
      <c r="A295" t="s">
        <v>9</v>
      </c>
      <c r="B295" t="s">
        <v>361</v>
      </c>
      <c r="C295" s="1">
        <v>23573</v>
      </c>
      <c r="D295" s="2">
        <v>0.47708333333333336</v>
      </c>
      <c r="E295" t="s">
        <v>237</v>
      </c>
      <c r="F295" t="s">
        <v>383</v>
      </c>
      <c r="G295" t="s">
        <v>13</v>
      </c>
      <c r="H295" t="s">
        <v>14</v>
      </c>
      <c r="I295" t="s">
        <v>15</v>
      </c>
    </row>
    <row r="296" spans="1:9" x14ac:dyDescent="0.25">
      <c r="A296" t="s">
        <v>92</v>
      </c>
      <c r="B296" t="s">
        <v>331</v>
      </c>
      <c r="C296" s="1">
        <v>23575</v>
      </c>
      <c r="D296" s="2">
        <v>0.10902777777777778</v>
      </c>
      <c r="E296" t="s">
        <v>323</v>
      </c>
      <c r="F296" t="s">
        <v>384</v>
      </c>
      <c r="G296" t="s">
        <v>13</v>
      </c>
      <c r="H296" t="s">
        <v>14</v>
      </c>
      <c r="I296" t="s">
        <v>15</v>
      </c>
    </row>
    <row r="297" spans="1:9" x14ac:dyDescent="0.25">
      <c r="A297" t="s">
        <v>92</v>
      </c>
      <c r="B297" t="s">
        <v>122</v>
      </c>
      <c r="C297" s="1">
        <v>23586</v>
      </c>
      <c r="D297" s="2">
        <v>0.70138888888888884</v>
      </c>
      <c r="E297" t="s">
        <v>172</v>
      </c>
      <c r="F297" t="s">
        <v>385</v>
      </c>
      <c r="G297" t="s">
        <v>13</v>
      </c>
      <c r="H297" t="s">
        <v>14</v>
      </c>
      <c r="I297" t="s">
        <v>15</v>
      </c>
    </row>
    <row r="298" spans="1:9" x14ac:dyDescent="0.25">
      <c r="A298" t="s">
        <v>9</v>
      </c>
      <c r="B298" t="s">
        <v>189</v>
      </c>
      <c r="C298" s="1">
        <v>23588</v>
      </c>
      <c r="D298" s="2">
        <v>0.15</v>
      </c>
      <c r="E298" t="s">
        <v>190</v>
      </c>
      <c r="F298" t="s">
        <v>386</v>
      </c>
      <c r="G298" t="s">
        <v>13</v>
      </c>
      <c r="H298" t="s">
        <v>14</v>
      </c>
      <c r="I298" t="s">
        <v>15</v>
      </c>
    </row>
    <row r="299" spans="1:9" x14ac:dyDescent="0.25">
      <c r="A299" t="s">
        <v>9</v>
      </c>
      <c r="B299" t="s">
        <v>361</v>
      </c>
      <c r="C299" s="1">
        <v>23603</v>
      </c>
      <c r="D299" s="2">
        <v>0.39583333333333331</v>
      </c>
      <c r="E299" t="s">
        <v>237</v>
      </c>
      <c r="F299" t="s">
        <v>387</v>
      </c>
      <c r="G299" t="s">
        <v>13</v>
      </c>
      <c r="H299" t="s">
        <v>14</v>
      </c>
      <c r="I299" t="s">
        <v>15</v>
      </c>
    </row>
    <row r="300" spans="1:9" x14ac:dyDescent="0.25">
      <c r="A300" t="s">
        <v>92</v>
      </c>
      <c r="B300" t="s">
        <v>388</v>
      </c>
      <c r="C300" s="1">
        <v>23603</v>
      </c>
      <c r="D300" s="2">
        <v>0.91666666666666663</v>
      </c>
      <c r="E300" t="s">
        <v>389</v>
      </c>
      <c r="F300" t="s">
        <v>390</v>
      </c>
      <c r="G300" t="s">
        <v>13</v>
      </c>
      <c r="H300" t="s">
        <v>14</v>
      </c>
      <c r="I300" t="s">
        <v>15</v>
      </c>
    </row>
    <row r="301" spans="1:9" x14ac:dyDescent="0.25">
      <c r="A301" t="s">
        <v>9</v>
      </c>
      <c r="B301" t="s">
        <v>391</v>
      </c>
      <c r="C301" s="1">
        <v>23607</v>
      </c>
      <c r="D301" s="2">
        <v>0.38541666666666669</v>
      </c>
      <c r="E301" t="s">
        <v>392</v>
      </c>
      <c r="F301" t="s">
        <v>393</v>
      </c>
      <c r="G301" t="s">
        <v>13</v>
      </c>
      <c r="H301" t="s">
        <v>14</v>
      </c>
      <c r="I301" t="s">
        <v>15</v>
      </c>
    </row>
    <row r="302" spans="1:9" x14ac:dyDescent="0.25">
      <c r="A302" t="s">
        <v>9</v>
      </c>
      <c r="B302" t="s">
        <v>10</v>
      </c>
      <c r="C302" s="1">
        <v>23611</v>
      </c>
      <c r="D302" s="2">
        <v>0.30625000000000002</v>
      </c>
      <c r="E302" t="s">
        <v>125</v>
      </c>
      <c r="F302" t="s">
        <v>394</v>
      </c>
      <c r="G302" t="s">
        <v>13</v>
      </c>
      <c r="H302" t="s">
        <v>14</v>
      </c>
      <c r="I302" t="s">
        <v>15</v>
      </c>
    </row>
    <row r="303" spans="1:9" x14ac:dyDescent="0.25">
      <c r="A303" t="s">
        <v>9</v>
      </c>
      <c r="B303" t="s">
        <v>189</v>
      </c>
      <c r="C303" s="1">
        <v>23611</v>
      </c>
      <c r="D303" s="2">
        <v>0.4597222222222222</v>
      </c>
      <c r="E303" t="s">
        <v>190</v>
      </c>
      <c r="F303" t="s">
        <v>395</v>
      </c>
      <c r="G303" t="s">
        <v>13</v>
      </c>
      <c r="H303" t="s">
        <v>14</v>
      </c>
      <c r="I303" t="s">
        <v>15</v>
      </c>
    </row>
    <row r="304" spans="1:9" x14ac:dyDescent="0.25">
      <c r="A304" t="s">
        <v>9</v>
      </c>
      <c r="B304" t="s">
        <v>361</v>
      </c>
      <c r="C304" s="1">
        <v>23617</v>
      </c>
      <c r="D304" s="2">
        <v>0.66666666666666663</v>
      </c>
      <c r="E304" t="s">
        <v>396</v>
      </c>
      <c r="F304" t="s">
        <v>397</v>
      </c>
      <c r="G304" t="s">
        <v>13</v>
      </c>
      <c r="H304" t="s">
        <v>14</v>
      </c>
      <c r="I304" t="s">
        <v>15</v>
      </c>
    </row>
    <row r="305" spans="1:9" x14ac:dyDescent="0.25">
      <c r="A305" t="s">
        <v>42</v>
      </c>
      <c r="B305" t="s">
        <v>398</v>
      </c>
      <c r="C305" s="1">
        <v>23621</v>
      </c>
      <c r="D305" s="2">
        <v>0.625</v>
      </c>
      <c r="E305" t="s">
        <v>399</v>
      </c>
      <c r="F305" t="s">
        <v>400</v>
      </c>
      <c r="G305" t="s">
        <v>13</v>
      </c>
      <c r="H305" t="s">
        <v>401</v>
      </c>
      <c r="I305" t="s">
        <v>21</v>
      </c>
    </row>
    <row r="306" spans="1:9" x14ac:dyDescent="0.25">
      <c r="A306" t="s">
        <v>92</v>
      </c>
      <c r="B306" t="s">
        <v>122</v>
      </c>
      <c r="C306" s="1">
        <v>23625</v>
      </c>
      <c r="D306" s="2">
        <v>5.7638888888888892E-2</v>
      </c>
      <c r="E306" t="s">
        <v>172</v>
      </c>
      <c r="F306" t="s">
        <v>402</v>
      </c>
      <c r="G306" t="s">
        <v>13</v>
      </c>
      <c r="H306" t="s">
        <v>14</v>
      </c>
      <c r="I306" t="s">
        <v>15</v>
      </c>
    </row>
    <row r="307" spans="1:9" x14ac:dyDescent="0.25">
      <c r="A307" t="s">
        <v>9</v>
      </c>
      <c r="B307" t="s">
        <v>10</v>
      </c>
      <c r="C307" s="1">
        <v>23633</v>
      </c>
      <c r="D307" s="2">
        <v>0.40625</v>
      </c>
      <c r="E307" t="s">
        <v>339</v>
      </c>
      <c r="F307" t="s">
        <v>403</v>
      </c>
      <c r="G307" t="s">
        <v>13</v>
      </c>
      <c r="H307" t="s">
        <v>14</v>
      </c>
      <c r="I307" t="s">
        <v>15</v>
      </c>
    </row>
    <row r="308" spans="1:9" x14ac:dyDescent="0.25">
      <c r="A308" t="s">
        <v>54</v>
      </c>
      <c r="B308" t="s">
        <v>372</v>
      </c>
      <c r="C308" s="1">
        <v>23638</v>
      </c>
      <c r="D308" s="2">
        <v>0.68194444444444446</v>
      </c>
      <c r="E308" t="s">
        <v>349</v>
      </c>
      <c r="F308" t="s">
        <v>404</v>
      </c>
      <c r="G308" t="s">
        <v>13</v>
      </c>
      <c r="H308" t="s">
        <v>14</v>
      </c>
      <c r="I308" t="s">
        <v>15</v>
      </c>
    </row>
    <row r="309" spans="1:9" x14ac:dyDescent="0.25">
      <c r="A309" t="s">
        <v>92</v>
      </c>
      <c r="B309" t="s">
        <v>388</v>
      </c>
      <c r="C309" s="1">
        <v>23643</v>
      </c>
      <c r="D309" s="2">
        <v>0.54861111111111116</v>
      </c>
      <c r="E309" t="s">
        <v>389</v>
      </c>
      <c r="F309" t="s">
        <v>405</v>
      </c>
      <c r="G309" t="s">
        <v>13</v>
      </c>
      <c r="H309" t="s">
        <v>14</v>
      </c>
      <c r="I309" t="s">
        <v>15</v>
      </c>
    </row>
    <row r="310" spans="1:9" x14ac:dyDescent="0.25">
      <c r="A310" t="s">
        <v>9</v>
      </c>
      <c r="B310" t="s">
        <v>361</v>
      </c>
      <c r="C310" s="1">
        <v>23644</v>
      </c>
      <c r="D310" s="2">
        <v>0.50277777777777777</v>
      </c>
      <c r="E310" t="s">
        <v>237</v>
      </c>
      <c r="F310" t="s">
        <v>406</v>
      </c>
      <c r="G310" t="s">
        <v>13</v>
      </c>
      <c r="H310" t="s">
        <v>14</v>
      </c>
      <c r="I310" t="s">
        <v>15</v>
      </c>
    </row>
    <row r="311" spans="1:9" x14ac:dyDescent="0.25">
      <c r="A311" t="s">
        <v>9</v>
      </c>
      <c r="B311" t="s">
        <v>10</v>
      </c>
      <c r="C311" s="1">
        <v>23656</v>
      </c>
      <c r="D311" s="2">
        <v>0.29166666666666669</v>
      </c>
      <c r="E311" t="s">
        <v>339</v>
      </c>
      <c r="F311" t="s">
        <v>407</v>
      </c>
      <c r="G311" t="s">
        <v>13</v>
      </c>
      <c r="H311" t="s">
        <v>14</v>
      </c>
      <c r="I311" t="s">
        <v>15</v>
      </c>
    </row>
    <row r="312" spans="1:9" x14ac:dyDescent="0.25">
      <c r="A312" t="s">
        <v>92</v>
      </c>
      <c r="B312" t="s">
        <v>388</v>
      </c>
      <c r="C312" s="1">
        <v>23658</v>
      </c>
      <c r="D312" s="2"/>
      <c r="E312" t="s">
        <v>389</v>
      </c>
      <c r="F312" t="s">
        <v>408</v>
      </c>
      <c r="G312" t="s">
        <v>13</v>
      </c>
      <c r="H312" t="s">
        <v>14</v>
      </c>
      <c r="I312" t="s">
        <v>21</v>
      </c>
    </row>
    <row r="313" spans="1:9" x14ac:dyDescent="0.25">
      <c r="A313" t="s">
        <v>9</v>
      </c>
      <c r="B313" t="s">
        <v>10</v>
      </c>
      <c r="C313" s="1">
        <v>23662</v>
      </c>
      <c r="D313" s="2">
        <v>0.3125</v>
      </c>
      <c r="E313" t="s">
        <v>339</v>
      </c>
      <c r="F313" t="s">
        <v>409</v>
      </c>
      <c r="G313" t="s">
        <v>13</v>
      </c>
      <c r="H313" t="s">
        <v>14</v>
      </c>
      <c r="I313" t="s">
        <v>15</v>
      </c>
    </row>
    <row r="314" spans="1:9" x14ac:dyDescent="0.25">
      <c r="A314" t="s">
        <v>9</v>
      </c>
      <c r="B314" t="s">
        <v>361</v>
      </c>
      <c r="C314" s="1">
        <v>23664</v>
      </c>
      <c r="D314" s="2">
        <v>0.41666666666666669</v>
      </c>
      <c r="E314" t="s">
        <v>237</v>
      </c>
      <c r="F314" t="s">
        <v>410</v>
      </c>
      <c r="G314" t="s">
        <v>13</v>
      </c>
      <c r="H314" t="s">
        <v>14</v>
      </c>
      <c r="I314" t="s">
        <v>15</v>
      </c>
    </row>
    <row r="315" spans="1:9" x14ac:dyDescent="0.25">
      <c r="A315" t="s">
        <v>92</v>
      </c>
      <c r="B315" t="s">
        <v>322</v>
      </c>
      <c r="C315" s="1">
        <v>23673</v>
      </c>
      <c r="D315" s="2">
        <v>0.77083333333333337</v>
      </c>
      <c r="E315" t="s">
        <v>323</v>
      </c>
      <c r="F315" t="s">
        <v>411</v>
      </c>
      <c r="G315" t="s">
        <v>13</v>
      </c>
      <c r="H315" t="s">
        <v>14</v>
      </c>
      <c r="I315" t="s">
        <v>15</v>
      </c>
    </row>
    <row r="316" spans="1:9" x14ac:dyDescent="0.25">
      <c r="A316" t="s">
        <v>9</v>
      </c>
      <c r="B316" t="s">
        <v>391</v>
      </c>
      <c r="C316" s="1">
        <v>23673</v>
      </c>
      <c r="D316" s="2"/>
      <c r="E316" t="s">
        <v>392</v>
      </c>
      <c r="F316" t="s">
        <v>412</v>
      </c>
      <c r="G316" t="s">
        <v>13</v>
      </c>
      <c r="H316" t="s">
        <v>14</v>
      </c>
      <c r="I316" t="s">
        <v>21</v>
      </c>
    </row>
    <row r="317" spans="1:9" x14ac:dyDescent="0.25">
      <c r="A317" t="s">
        <v>9</v>
      </c>
      <c r="B317" t="s">
        <v>189</v>
      </c>
      <c r="C317" s="1">
        <v>23674</v>
      </c>
      <c r="D317" s="2">
        <v>0.21944444444444444</v>
      </c>
      <c r="E317" t="s">
        <v>190</v>
      </c>
      <c r="F317" t="s">
        <v>413</v>
      </c>
      <c r="G317" t="s">
        <v>13</v>
      </c>
      <c r="H317" t="s">
        <v>14</v>
      </c>
      <c r="I317" t="s">
        <v>15</v>
      </c>
    </row>
    <row r="318" spans="1:9" x14ac:dyDescent="0.25">
      <c r="A318" t="s">
        <v>9</v>
      </c>
      <c r="B318" t="s">
        <v>361</v>
      </c>
      <c r="C318" s="1">
        <v>23678</v>
      </c>
      <c r="D318" s="2">
        <v>0.44444444444444442</v>
      </c>
      <c r="E318" t="s">
        <v>237</v>
      </c>
      <c r="F318" t="s">
        <v>414</v>
      </c>
      <c r="G318" t="s">
        <v>13</v>
      </c>
      <c r="H318" t="s">
        <v>14</v>
      </c>
      <c r="I318" t="s">
        <v>15</v>
      </c>
    </row>
    <row r="319" spans="1:9" x14ac:dyDescent="0.25">
      <c r="A319" t="s">
        <v>92</v>
      </c>
      <c r="B319" t="s">
        <v>331</v>
      </c>
      <c r="C319" s="1">
        <v>23686</v>
      </c>
      <c r="D319" s="2">
        <v>0.80694444444444446</v>
      </c>
      <c r="E319" t="s">
        <v>323</v>
      </c>
      <c r="F319" t="s">
        <v>415</v>
      </c>
      <c r="G319" t="s">
        <v>13</v>
      </c>
      <c r="H319" t="s">
        <v>14</v>
      </c>
      <c r="I319" t="s">
        <v>21</v>
      </c>
    </row>
    <row r="320" spans="1:9" x14ac:dyDescent="0.25">
      <c r="A320" t="s">
        <v>92</v>
      </c>
      <c r="B320" t="s">
        <v>122</v>
      </c>
      <c r="C320" s="1">
        <v>23709</v>
      </c>
      <c r="D320" s="2">
        <v>0.59861111111111109</v>
      </c>
      <c r="E320" t="s">
        <v>323</v>
      </c>
      <c r="F320" t="s">
        <v>416</v>
      </c>
      <c r="G320" t="s">
        <v>13</v>
      </c>
      <c r="H320" t="s">
        <v>14</v>
      </c>
      <c r="I320" t="s">
        <v>15</v>
      </c>
    </row>
    <row r="321" spans="1:9" x14ac:dyDescent="0.25">
      <c r="A321" t="s">
        <v>9</v>
      </c>
      <c r="B321" t="s">
        <v>10</v>
      </c>
      <c r="C321" s="1">
        <v>23711</v>
      </c>
      <c r="D321" s="2">
        <v>0.55000000000000004</v>
      </c>
      <c r="E321" t="s">
        <v>125</v>
      </c>
      <c r="F321" t="s">
        <v>417</v>
      </c>
      <c r="G321" t="s">
        <v>13</v>
      </c>
      <c r="H321" t="s">
        <v>14</v>
      </c>
      <c r="I321" t="s">
        <v>15</v>
      </c>
    </row>
    <row r="322" spans="1:9" x14ac:dyDescent="0.25">
      <c r="A322" t="s">
        <v>9</v>
      </c>
      <c r="B322" t="s">
        <v>189</v>
      </c>
      <c r="C322" s="1">
        <v>23712</v>
      </c>
      <c r="D322" s="2"/>
      <c r="E322" t="s">
        <v>190</v>
      </c>
      <c r="F322" t="s">
        <v>418</v>
      </c>
      <c r="G322" t="s">
        <v>13</v>
      </c>
      <c r="H322" t="s">
        <v>14</v>
      </c>
      <c r="I322" t="s">
        <v>21</v>
      </c>
    </row>
    <row r="323" spans="1:9" x14ac:dyDescent="0.25">
      <c r="A323" t="s">
        <v>92</v>
      </c>
      <c r="B323" t="s">
        <v>388</v>
      </c>
      <c r="C323" s="1">
        <v>23715</v>
      </c>
      <c r="D323" s="2">
        <v>0.7895833333333333</v>
      </c>
      <c r="E323" t="s">
        <v>389</v>
      </c>
      <c r="F323" t="s">
        <v>419</v>
      </c>
      <c r="G323" t="s">
        <v>13</v>
      </c>
      <c r="H323" t="s">
        <v>14</v>
      </c>
      <c r="I323" t="s">
        <v>15</v>
      </c>
    </row>
    <row r="324" spans="1:9" x14ac:dyDescent="0.25">
      <c r="A324" t="s">
        <v>9</v>
      </c>
      <c r="B324" t="s">
        <v>420</v>
      </c>
      <c r="C324" s="1">
        <v>23720</v>
      </c>
      <c r="D324" s="2">
        <v>0.95972222222222225</v>
      </c>
      <c r="E324" t="s">
        <v>190</v>
      </c>
      <c r="F324" t="s">
        <v>421</v>
      </c>
      <c r="G324" t="s">
        <v>13</v>
      </c>
      <c r="H324" t="s">
        <v>14</v>
      </c>
      <c r="I324" t="s">
        <v>15</v>
      </c>
    </row>
    <row r="325" spans="1:9" x14ac:dyDescent="0.25">
      <c r="A325" t="s">
        <v>42</v>
      </c>
      <c r="B325" t="s">
        <v>398</v>
      </c>
      <c r="C325" s="1">
        <v>23721</v>
      </c>
      <c r="D325" s="2">
        <v>0.70277777777777772</v>
      </c>
      <c r="E325" t="s">
        <v>399</v>
      </c>
      <c r="F325" t="s">
        <v>422</v>
      </c>
      <c r="G325" t="s">
        <v>13</v>
      </c>
      <c r="H325" t="s">
        <v>401</v>
      </c>
      <c r="I325" t="s">
        <v>15</v>
      </c>
    </row>
    <row r="326" spans="1:9" x14ac:dyDescent="0.25">
      <c r="A326" t="s">
        <v>92</v>
      </c>
      <c r="B326" t="s">
        <v>226</v>
      </c>
      <c r="C326" s="1">
        <v>23722</v>
      </c>
      <c r="D326" s="2">
        <v>0.60069444444444442</v>
      </c>
      <c r="E326" t="s">
        <v>378</v>
      </c>
      <c r="F326" t="s">
        <v>423</v>
      </c>
      <c r="G326" t="s">
        <v>13</v>
      </c>
      <c r="H326" t="s">
        <v>14</v>
      </c>
      <c r="I326" t="s">
        <v>56</v>
      </c>
    </row>
    <row r="327" spans="1:9" x14ac:dyDescent="0.25">
      <c r="A327" t="s">
        <v>9</v>
      </c>
      <c r="B327" t="s">
        <v>361</v>
      </c>
      <c r="C327" s="1">
        <v>23753</v>
      </c>
      <c r="D327" s="2">
        <v>0.39513888888888887</v>
      </c>
      <c r="E327" t="s">
        <v>237</v>
      </c>
      <c r="F327" t="s">
        <v>424</v>
      </c>
      <c r="G327" t="s">
        <v>13</v>
      </c>
      <c r="H327" t="s">
        <v>14</v>
      </c>
      <c r="I327" t="s">
        <v>15</v>
      </c>
    </row>
    <row r="328" spans="1:9" x14ac:dyDescent="0.25">
      <c r="A328" t="s">
        <v>54</v>
      </c>
      <c r="B328" t="s">
        <v>363</v>
      </c>
      <c r="C328" s="1">
        <v>23761</v>
      </c>
      <c r="D328" s="2">
        <v>0.58611111111111114</v>
      </c>
      <c r="E328" t="s">
        <v>364</v>
      </c>
      <c r="F328" t="s">
        <v>425</v>
      </c>
      <c r="G328" t="s">
        <v>13</v>
      </c>
      <c r="H328" t="s">
        <v>14</v>
      </c>
      <c r="I328" t="s">
        <v>15</v>
      </c>
    </row>
    <row r="329" spans="1:9" x14ac:dyDescent="0.25">
      <c r="A329" t="s">
        <v>92</v>
      </c>
      <c r="B329" t="s">
        <v>426</v>
      </c>
      <c r="C329" s="1">
        <v>23763</v>
      </c>
      <c r="D329" s="2">
        <v>0.83958333333333335</v>
      </c>
      <c r="E329" t="s">
        <v>427</v>
      </c>
      <c r="F329" t="s">
        <v>428</v>
      </c>
      <c r="G329" t="s">
        <v>13</v>
      </c>
      <c r="H329" t="s">
        <v>14</v>
      </c>
      <c r="I329" t="s">
        <v>21</v>
      </c>
    </row>
    <row r="330" spans="1:9" x14ac:dyDescent="0.25">
      <c r="A330" t="s">
        <v>92</v>
      </c>
      <c r="B330" t="s">
        <v>322</v>
      </c>
      <c r="C330" s="1">
        <v>23765</v>
      </c>
      <c r="D330" s="2">
        <v>0.83958333333333335</v>
      </c>
      <c r="E330" t="s">
        <v>389</v>
      </c>
      <c r="F330" t="s">
        <v>429</v>
      </c>
      <c r="G330" t="s">
        <v>13</v>
      </c>
      <c r="H330" t="s">
        <v>14</v>
      </c>
      <c r="I330" t="s">
        <v>15</v>
      </c>
    </row>
    <row r="331" spans="1:9" x14ac:dyDescent="0.25">
      <c r="A331" t="s">
        <v>9</v>
      </c>
      <c r="B331" t="s">
        <v>420</v>
      </c>
      <c r="C331" s="1">
        <v>23772</v>
      </c>
      <c r="D331" s="2">
        <v>0.4</v>
      </c>
      <c r="E331" t="s">
        <v>190</v>
      </c>
      <c r="F331" t="s">
        <v>430</v>
      </c>
      <c r="G331" t="s">
        <v>13</v>
      </c>
      <c r="H331" t="s">
        <v>14</v>
      </c>
      <c r="I331" t="s">
        <v>15</v>
      </c>
    </row>
    <row r="332" spans="1:9" x14ac:dyDescent="0.25">
      <c r="A332" t="s">
        <v>42</v>
      </c>
      <c r="B332" t="s">
        <v>398</v>
      </c>
      <c r="C332" s="1">
        <v>23784</v>
      </c>
      <c r="D332" s="2">
        <v>0.6381944444444444</v>
      </c>
      <c r="E332" t="s">
        <v>399</v>
      </c>
      <c r="F332" t="s">
        <v>431</v>
      </c>
      <c r="G332" t="s">
        <v>13</v>
      </c>
      <c r="H332" t="s">
        <v>401</v>
      </c>
      <c r="I332" t="s">
        <v>15</v>
      </c>
    </row>
    <row r="333" spans="1:9" x14ac:dyDescent="0.25">
      <c r="A333" t="s">
        <v>9</v>
      </c>
      <c r="B333" t="s">
        <v>420</v>
      </c>
      <c r="C333" s="1">
        <v>23785</v>
      </c>
      <c r="D333" s="2">
        <v>0.5</v>
      </c>
      <c r="E333" t="s">
        <v>190</v>
      </c>
      <c r="F333" t="s">
        <v>432</v>
      </c>
      <c r="G333" t="s">
        <v>13</v>
      </c>
      <c r="H333" t="s">
        <v>14</v>
      </c>
      <c r="I333" t="s">
        <v>21</v>
      </c>
    </row>
    <row r="334" spans="1:9" x14ac:dyDescent="0.25">
      <c r="A334" t="s">
        <v>54</v>
      </c>
      <c r="B334" t="s">
        <v>372</v>
      </c>
      <c r="C334" s="1">
        <v>23789</v>
      </c>
      <c r="D334" s="2">
        <v>0.60902777777777772</v>
      </c>
      <c r="E334" t="s">
        <v>349</v>
      </c>
      <c r="F334" t="s">
        <v>433</v>
      </c>
      <c r="G334" t="s">
        <v>13</v>
      </c>
      <c r="H334" t="s">
        <v>14</v>
      </c>
      <c r="I334" t="s">
        <v>15</v>
      </c>
    </row>
    <row r="335" spans="1:9" x14ac:dyDescent="0.25">
      <c r="A335" t="s">
        <v>92</v>
      </c>
      <c r="B335" t="s">
        <v>122</v>
      </c>
      <c r="C335" s="1">
        <v>23790</v>
      </c>
      <c r="D335" s="2">
        <v>0.71180555555555558</v>
      </c>
      <c r="E335" t="s">
        <v>172</v>
      </c>
      <c r="F335" t="s">
        <v>434</v>
      </c>
      <c r="G335" t="s">
        <v>13</v>
      </c>
      <c r="H335" t="s">
        <v>14</v>
      </c>
      <c r="I335" t="s">
        <v>15</v>
      </c>
    </row>
    <row r="336" spans="1:9" x14ac:dyDescent="0.25">
      <c r="A336" t="s">
        <v>9</v>
      </c>
      <c r="B336" t="s">
        <v>420</v>
      </c>
      <c r="C336" s="1">
        <v>23793</v>
      </c>
      <c r="D336" s="2">
        <v>0.27083333333333331</v>
      </c>
      <c r="E336" t="s">
        <v>190</v>
      </c>
      <c r="F336" t="s">
        <v>435</v>
      </c>
      <c r="G336" t="s">
        <v>13</v>
      </c>
      <c r="H336" t="s">
        <v>14</v>
      </c>
      <c r="I336" t="s">
        <v>21</v>
      </c>
    </row>
    <row r="337" spans="1:9" x14ac:dyDescent="0.25">
      <c r="A337" t="s">
        <v>9</v>
      </c>
      <c r="B337" t="s">
        <v>391</v>
      </c>
      <c r="C337" s="1">
        <v>23794</v>
      </c>
      <c r="D337" s="2">
        <v>0.45833333333333331</v>
      </c>
      <c r="E337" t="s">
        <v>392</v>
      </c>
      <c r="F337" t="s">
        <v>436</v>
      </c>
      <c r="G337" t="s">
        <v>13</v>
      </c>
      <c r="H337" t="s">
        <v>14</v>
      </c>
      <c r="I337" t="s">
        <v>15</v>
      </c>
    </row>
    <row r="338" spans="1:9" x14ac:dyDescent="0.25">
      <c r="A338" t="s">
        <v>9</v>
      </c>
      <c r="B338" t="s">
        <v>10</v>
      </c>
      <c r="C338" s="1">
        <v>23795</v>
      </c>
      <c r="D338" s="2">
        <v>0.3125</v>
      </c>
      <c r="E338" t="s">
        <v>339</v>
      </c>
      <c r="F338" t="s">
        <v>437</v>
      </c>
      <c r="G338" t="s">
        <v>13</v>
      </c>
      <c r="H338" t="s">
        <v>14</v>
      </c>
      <c r="I338" t="s">
        <v>15</v>
      </c>
    </row>
    <row r="339" spans="1:9" x14ac:dyDescent="0.25">
      <c r="A339" t="s">
        <v>9</v>
      </c>
      <c r="B339" t="s">
        <v>361</v>
      </c>
      <c r="C339" s="1">
        <v>23799</v>
      </c>
      <c r="D339" s="2">
        <v>0.20902777777777778</v>
      </c>
      <c r="E339" t="s">
        <v>396</v>
      </c>
      <c r="F339" t="s">
        <v>438</v>
      </c>
      <c r="G339" t="s">
        <v>13</v>
      </c>
      <c r="H339" t="s">
        <v>14</v>
      </c>
      <c r="I339" t="s">
        <v>15</v>
      </c>
    </row>
    <row r="340" spans="1:9" x14ac:dyDescent="0.25">
      <c r="A340" t="s">
        <v>92</v>
      </c>
      <c r="B340" t="s">
        <v>226</v>
      </c>
      <c r="C340" s="1">
        <v>23803</v>
      </c>
      <c r="D340" s="2">
        <v>0.55902777777777779</v>
      </c>
      <c r="E340" t="s">
        <v>378</v>
      </c>
      <c r="F340" t="s">
        <v>439</v>
      </c>
      <c r="G340" t="s">
        <v>13</v>
      </c>
      <c r="H340" t="s">
        <v>14</v>
      </c>
      <c r="I340" t="s">
        <v>21</v>
      </c>
    </row>
    <row r="341" spans="1:9" x14ac:dyDescent="0.25">
      <c r="A341" t="s">
        <v>9</v>
      </c>
      <c r="B341" t="s">
        <v>361</v>
      </c>
      <c r="C341" s="1">
        <v>23808</v>
      </c>
      <c r="D341" s="2">
        <v>0.37430555555555556</v>
      </c>
      <c r="E341" t="s">
        <v>339</v>
      </c>
      <c r="F341" t="s">
        <v>440</v>
      </c>
      <c r="G341" t="s">
        <v>13</v>
      </c>
      <c r="H341" t="s">
        <v>14</v>
      </c>
      <c r="I341" t="s">
        <v>15</v>
      </c>
    </row>
    <row r="342" spans="1:9" x14ac:dyDescent="0.25">
      <c r="A342" t="s">
        <v>9</v>
      </c>
      <c r="B342" t="s">
        <v>10</v>
      </c>
      <c r="C342" s="1">
        <v>23813</v>
      </c>
      <c r="D342" s="2">
        <v>0.4</v>
      </c>
      <c r="E342" t="s">
        <v>125</v>
      </c>
      <c r="F342" t="s">
        <v>441</v>
      </c>
      <c r="G342" t="s">
        <v>13</v>
      </c>
      <c r="H342" t="s">
        <v>14</v>
      </c>
      <c r="I342" t="s">
        <v>15</v>
      </c>
    </row>
    <row r="343" spans="1:9" x14ac:dyDescent="0.25">
      <c r="A343" t="s">
        <v>92</v>
      </c>
      <c r="B343" t="s">
        <v>322</v>
      </c>
      <c r="C343" s="1">
        <v>23813</v>
      </c>
      <c r="D343" s="2">
        <v>0.80902777777777779</v>
      </c>
      <c r="E343" t="s">
        <v>389</v>
      </c>
      <c r="F343" t="s">
        <v>442</v>
      </c>
      <c r="G343" t="s">
        <v>13</v>
      </c>
      <c r="H343" t="s">
        <v>14</v>
      </c>
      <c r="I343" t="s">
        <v>15</v>
      </c>
    </row>
    <row r="344" spans="1:9" x14ac:dyDescent="0.25">
      <c r="A344" t="s">
        <v>9</v>
      </c>
      <c r="B344" t="s">
        <v>391</v>
      </c>
      <c r="C344" s="1">
        <v>23816</v>
      </c>
      <c r="D344" s="2">
        <v>0.45833333333333331</v>
      </c>
      <c r="E344" t="s">
        <v>392</v>
      </c>
      <c r="F344" t="s">
        <v>443</v>
      </c>
      <c r="G344" t="s">
        <v>13</v>
      </c>
      <c r="H344" t="s">
        <v>14</v>
      </c>
      <c r="I344" t="s">
        <v>15</v>
      </c>
    </row>
    <row r="345" spans="1:9" x14ac:dyDescent="0.25">
      <c r="A345" t="s">
        <v>9</v>
      </c>
      <c r="B345" t="s">
        <v>10</v>
      </c>
      <c r="C345" s="1">
        <v>23819</v>
      </c>
      <c r="D345" s="2">
        <v>0.29166666666666669</v>
      </c>
      <c r="E345" t="s">
        <v>339</v>
      </c>
      <c r="F345" t="s">
        <v>444</v>
      </c>
      <c r="G345" t="s">
        <v>13</v>
      </c>
      <c r="H345" t="s">
        <v>14</v>
      </c>
      <c r="I345" t="s">
        <v>15</v>
      </c>
    </row>
    <row r="346" spans="1:9" x14ac:dyDescent="0.25">
      <c r="A346" t="s">
        <v>92</v>
      </c>
      <c r="B346" t="s">
        <v>122</v>
      </c>
      <c r="C346" s="1">
        <v>23822</v>
      </c>
      <c r="D346" s="2">
        <v>0.90069444444444446</v>
      </c>
      <c r="E346" t="s">
        <v>172</v>
      </c>
      <c r="F346" t="s">
        <v>445</v>
      </c>
      <c r="G346" t="s">
        <v>13</v>
      </c>
      <c r="H346" t="s">
        <v>14</v>
      </c>
      <c r="I346" t="s">
        <v>15</v>
      </c>
    </row>
    <row r="347" spans="1:9" x14ac:dyDescent="0.25">
      <c r="A347" t="s">
        <v>54</v>
      </c>
      <c r="B347" t="s">
        <v>363</v>
      </c>
      <c r="C347" s="1">
        <v>23824</v>
      </c>
      <c r="D347" s="2">
        <v>0.6</v>
      </c>
      <c r="E347" t="s">
        <v>364</v>
      </c>
      <c r="F347" t="s">
        <v>446</v>
      </c>
      <c r="G347" t="s">
        <v>13</v>
      </c>
      <c r="H347" t="s">
        <v>14</v>
      </c>
      <c r="I347" t="s">
        <v>15</v>
      </c>
    </row>
    <row r="348" spans="1:9" x14ac:dyDescent="0.25">
      <c r="A348" t="s">
        <v>9</v>
      </c>
      <c r="B348" t="s">
        <v>361</v>
      </c>
      <c r="C348" s="1">
        <v>23826</v>
      </c>
      <c r="D348" s="2">
        <v>0.41666666666666669</v>
      </c>
      <c r="E348" t="s">
        <v>237</v>
      </c>
      <c r="F348" t="s">
        <v>447</v>
      </c>
      <c r="G348" t="s">
        <v>13</v>
      </c>
      <c r="H348" t="s">
        <v>14</v>
      </c>
      <c r="I348" t="s">
        <v>15</v>
      </c>
    </row>
    <row r="349" spans="1:9" x14ac:dyDescent="0.25">
      <c r="A349" t="s">
        <v>92</v>
      </c>
      <c r="B349" t="s">
        <v>388</v>
      </c>
      <c r="C349" s="1">
        <v>23835</v>
      </c>
      <c r="D349" s="2">
        <v>0.89236111111111116</v>
      </c>
      <c r="E349" t="s">
        <v>389</v>
      </c>
      <c r="F349" t="s">
        <v>448</v>
      </c>
      <c r="G349" t="s">
        <v>13</v>
      </c>
      <c r="H349" t="s">
        <v>14</v>
      </c>
      <c r="I349" t="s">
        <v>15</v>
      </c>
    </row>
    <row r="350" spans="1:9" x14ac:dyDescent="0.25">
      <c r="A350" t="s">
        <v>9</v>
      </c>
      <c r="B350" t="s">
        <v>10</v>
      </c>
      <c r="C350" s="1">
        <v>23842</v>
      </c>
      <c r="D350" s="2">
        <v>0.34375</v>
      </c>
      <c r="E350" t="s">
        <v>125</v>
      </c>
      <c r="F350" t="s">
        <v>449</v>
      </c>
      <c r="G350" t="s">
        <v>13</v>
      </c>
      <c r="H350" t="s">
        <v>14</v>
      </c>
      <c r="I350" t="s">
        <v>21</v>
      </c>
    </row>
    <row r="351" spans="1:9" x14ac:dyDescent="0.25">
      <c r="A351" t="s">
        <v>9</v>
      </c>
      <c r="B351" t="s">
        <v>361</v>
      </c>
      <c r="C351" s="1">
        <v>23849</v>
      </c>
      <c r="D351" s="2">
        <v>0.40972222222222221</v>
      </c>
      <c r="E351" t="s">
        <v>339</v>
      </c>
      <c r="F351" t="s">
        <v>450</v>
      </c>
      <c r="G351" t="s">
        <v>13</v>
      </c>
      <c r="H351" t="s">
        <v>14</v>
      </c>
      <c r="I351" t="s">
        <v>15</v>
      </c>
    </row>
    <row r="352" spans="1:9" x14ac:dyDescent="0.25">
      <c r="A352" t="s">
        <v>9</v>
      </c>
      <c r="B352" t="s">
        <v>10</v>
      </c>
      <c r="C352" s="1">
        <v>23855</v>
      </c>
      <c r="D352" s="2">
        <v>7.9861111111111105E-2</v>
      </c>
      <c r="E352" t="s">
        <v>125</v>
      </c>
      <c r="F352" t="s">
        <v>451</v>
      </c>
      <c r="G352" t="s">
        <v>13</v>
      </c>
      <c r="H352" t="s">
        <v>14</v>
      </c>
      <c r="I352" t="s">
        <v>15</v>
      </c>
    </row>
    <row r="353" spans="1:9" x14ac:dyDescent="0.25">
      <c r="A353" t="s">
        <v>92</v>
      </c>
      <c r="B353" t="s">
        <v>388</v>
      </c>
      <c r="C353" s="1">
        <v>23860</v>
      </c>
      <c r="D353" s="2">
        <v>0.84513888888888888</v>
      </c>
      <c r="E353" t="s">
        <v>389</v>
      </c>
      <c r="F353" t="s">
        <v>452</v>
      </c>
      <c r="G353" t="s">
        <v>13</v>
      </c>
      <c r="H353" t="s">
        <v>14</v>
      </c>
      <c r="I353" t="s">
        <v>15</v>
      </c>
    </row>
    <row r="354" spans="1:9" x14ac:dyDescent="0.25">
      <c r="A354" t="s">
        <v>42</v>
      </c>
      <c r="B354" t="s">
        <v>398</v>
      </c>
      <c r="C354" s="1">
        <v>23868</v>
      </c>
      <c r="D354" s="2">
        <v>0.625</v>
      </c>
      <c r="E354" t="s">
        <v>399</v>
      </c>
      <c r="F354" t="s">
        <v>453</v>
      </c>
      <c r="G354" t="s">
        <v>13</v>
      </c>
      <c r="H354" t="s">
        <v>401</v>
      </c>
      <c r="I354" t="s">
        <v>15</v>
      </c>
    </row>
    <row r="355" spans="1:9" x14ac:dyDescent="0.25">
      <c r="A355" t="s">
        <v>9</v>
      </c>
      <c r="B355" t="s">
        <v>361</v>
      </c>
      <c r="C355" s="1">
        <v>23869</v>
      </c>
      <c r="D355" s="2">
        <v>0.39513888888888887</v>
      </c>
      <c r="E355" t="s">
        <v>237</v>
      </c>
      <c r="F355" t="s">
        <v>454</v>
      </c>
      <c r="G355" t="s">
        <v>13</v>
      </c>
      <c r="H355" t="s">
        <v>14</v>
      </c>
      <c r="I355" t="s">
        <v>15</v>
      </c>
    </row>
    <row r="356" spans="1:9" x14ac:dyDescent="0.25">
      <c r="A356" t="s">
        <v>9</v>
      </c>
      <c r="B356" t="s">
        <v>10</v>
      </c>
      <c r="C356" s="1">
        <v>23871</v>
      </c>
      <c r="D356" s="2">
        <v>0.32291666666666669</v>
      </c>
      <c r="E356" t="s">
        <v>125</v>
      </c>
      <c r="F356" t="s">
        <v>455</v>
      </c>
      <c r="G356" t="s">
        <v>13</v>
      </c>
      <c r="H356" t="s">
        <v>14</v>
      </c>
      <c r="I356" t="s">
        <v>15</v>
      </c>
    </row>
    <row r="357" spans="1:9" x14ac:dyDescent="0.25">
      <c r="A357" t="s">
        <v>54</v>
      </c>
      <c r="B357" t="s">
        <v>372</v>
      </c>
      <c r="C357" s="1">
        <v>23887</v>
      </c>
      <c r="D357" s="2">
        <v>0.31597222222222221</v>
      </c>
      <c r="E357" t="s">
        <v>349</v>
      </c>
      <c r="F357" t="s">
        <v>456</v>
      </c>
      <c r="G357" t="s">
        <v>13</v>
      </c>
      <c r="H357" t="s">
        <v>14</v>
      </c>
      <c r="I357" t="s">
        <v>15</v>
      </c>
    </row>
    <row r="358" spans="1:9" x14ac:dyDescent="0.25">
      <c r="A358" t="s">
        <v>9</v>
      </c>
      <c r="B358" t="s">
        <v>361</v>
      </c>
      <c r="C358" s="1">
        <v>23887</v>
      </c>
      <c r="D358" s="2">
        <v>0.4513888888888889</v>
      </c>
      <c r="E358" t="s">
        <v>339</v>
      </c>
      <c r="F358" t="s">
        <v>457</v>
      </c>
      <c r="G358" t="s">
        <v>13</v>
      </c>
      <c r="H358" t="s">
        <v>14</v>
      </c>
      <c r="I358" t="s">
        <v>15</v>
      </c>
    </row>
    <row r="359" spans="1:9" x14ac:dyDescent="0.25">
      <c r="A359" t="s">
        <v>92</v>
      </c>
      <c r="B359" t="s">
        <v>388</v>
      </c>
      <c r="C359" s="1">
        <v>23889</v>
      </c>
      <c r="D359" s="2">
        <v>0.8125</v>
      </c>
      <c r="E359" t="s">
        <v>389</v>
      </c>
      <c r="F359" t="s">
        <v>458</v>
      </c>
      <c r="G359" t="s">
        <v>13</v>
      </c>
      <c r="H359" t="s">
        <v>14</v>
      </c>
      <c r="I359" t="s">
        <v>15</v>
      </c>
    </row>
    <row r="360" spans="1:9" x14ac:dyDescent="0.25">
      <c r="A360" t="s">
        <v>92</v>
      </c>
      <c r="B360" t="s">
        <v>426</v>
      </c>
      <c r="C360" s="1">
        <v>23890</v>
      </c>
      <c r="D360" s="2">
        <v>0.12083333333333333</v>
      </c>
      <c r="E360" t="s">
        <v>427</v>
      </c>
      <c r="F360" t="s">
        <v>459</v>
      </c>
      <c r="G360" t="s">
        <v>13</v>
      </c>
      <c r="H360" t="s">
        <v>14</v>
      </c>
      <c r="I360" t="s">
        <v>21</v>
      </c>
    </row>
    <row r="361" spans="1:9" x14ac:dyDescent="0.25">
      <c r="A361" t="s">
        <v>54</v>
      </c>
      <c r="B361" t="s">
        <v>363</v>
      </c>
      <c r="C361" s="1">
        <v>23896</v>
      </c>
      <c r="D361" s="2">
        <v>0.63541666666666663</v>
      </c>
      <c r="E361" t="s">
        <v>364</v>
      </c>
      <c r="F361" t="s">
        <v>460</v>
      </c>
      <c r="G361" t="s">
        <v>13</v>
      </c>
      <c r="H361" t="s">
        <v>14</v>
      </c>
      <c r="I361" t="s">
        <v>15</v>
      </c>
    </row>
    <row r="362" spans="1:9" x14ac:dyDescent="0.25">
      <c r="A362" t="s">
        <v>9</v>
      </c>
      <c r="B362" t="s">
        <v>10</v>
      </c>
      <c r="C362" s="1">
        <v>23901</v>
      </c>
      <c r="D362" s="2">
        <v>0.32013888888888886</v>
      </c>
      <c r="E362" t="s">
        <v>125</v>
      </c>
      <c r="F362" t="s">
        <v>461</v>
      </c>
      <c r="G362" t="s">
        <v>13</v>
      </c>
      <c r="H362" t="s">
        <v>14</v>
      </c>
      <c r="I362" t="s">
        <v>15</v>
      </c>
    </row>
    <row r="363" spans="1:9" x14ac:dyDescent="0.25">
      <c r="A363" t="s">
        <v>9</v>
      </c>
      <c r="B363" t="s">
        <v>361</v>
      </c>
      <c r="C363" s="1">
        <v>23908</v>
      </c>
      <c r="D363" s="2">
        <v>0.40486111111111112</v>
      </c>
      <c r="E363" t="s">
        <v>237</v>
      </c>
      <c r="F363" t="s">
        <v>462</v>
      </c>
      <c r="G363" t="s">
        <v>13</v>
      </c>
      <c r="H363" t="s">
        <v>14</v>
      </c>
      <c r="I363" t="s">
        <v>15</v>
      </c>
    </row>
    <row r="364" spans="1:9" x14ac:dyDescent="0.25">
      <c r="A364" t="s">
        <v>463</v>
      </c>
      <c r="B364" t="s">
        <v>464</v>
      </c>
      <c r="C364" s="1">
        <v>23911</v>
      </c>
      <c r="D364" s="2">
        <v>0.58333333333333337</v>
      </c>
      <c r="E364" t="s">
        <v>465</v>
      </c>
      <c r="F364" t="s">
        <v>466</v>
      </c>
      <c r="G364" t="s">
        <v>13</v>
      </c>
      <c r="H364" t="s">
        <v>14</v>
      </c>
      <c r="I364" t="s">
        <v>15</v>
      </c>
    </row>
    <row r="365" spans="1:9" x14ac:dyDescent="0.25">
      <c r="A365" t="s">
        <v>9</v>
      </c>
      <c r="B365" t="s">
        <v>10</v>
      </c>
      <c r="C365" s="1">
        <v>23918</v>
      </c>
      <c r="D365" s="2">
        <v>0.40625</v>
      </c>
      <c r="E365" t="s">
        <v>339</v>
      </c>
      <c r="F365" t="s">
        <v>467</v>
      </c>
      <c r="G365" t="s">
        <v>13</v>
      </c>
      <c r="H365" t="s">
        <v>14</v>
      </c>
      <c r="I365" t="s">
        <v>15</v>
      </c>
    </row>
    <row r="366" spans="1:9" x14ac:dyDescent="0.25">
      <c r="A366" t="s">
        <v>92</v>
      </c>
      <c r="B366" t="s">
        <v>388</v>
      </c>
      <c r="C366" s="1">
        <v>23918</v>
      </c>
      <c r="D366" s="2">
        <v>0.8125</v>
      </c>
      <c r="E366" t="s">
        <v>389</v>
      </c>
      <c r="F366" t="s">
        <v>468</v>
      </c>
      <c r="G366" t="s">
        <v>13</v>
      </c>
      <c r="H366" t="s">
        <v>14</v>
      </c>
      <c r="I366" t="s">
        <v>15</v>
      </c>
    </row>
    <row r="367" spans="1:9" x14ac:dyDescent="0.25">
      <c r="A367" t="s">
        <v>9</v>
      </c>
      <c r="B367" t="s">
        <v>420</v>
      </c>
      <c r="C367" s="1">
        <v>23925</v>
      </c>
      <c r="D367" s="2">
        <v>0.27083333333333331</v>
      </c>
      <c r="E367" t="s">
        <v>190</v>
      </c>
      <c r="F367" t="s">
        <v>469</v>
      </c>
      <c r="G367" t="s">
        <v>13</v>
      </c>
      <c r="H367" t="s">
        <v>14</v>
      </c>
      <c r="I367" t="s">
        <v>15</v>
      </c>
    </row>
    <row r="368" spans="1:9" x14ac:dyDescent="0.25">
      <c r="A368" t="s">
        <v>92</v>
      </c>
      <c r="B368" t="s">
        <v>388</v>
      </c>
      <c r="C368" s="1">
        <v>23935</v>
      </c>
      <c r="D368" s="2">
        <v>0.79166666666666663</v>
      </c>
      <c r="E368" t="s">
        <v>389</v>
      </c>
      <c r="F368" t="s">
        <v>470</v>
      </c>
      <c r="G368" t="s">
        <v>13</v>
      </c>
      <c r="H368" t="s">
        <v>14</v>
      </c>
      <c r="I368" t="s">
        <v>21</v>
      </c>
    </row>
    <row r="369" spans="1:9" x14ac:dyDescent="0.25">
      <c r="A369" t="s">
        <v>9</v>
      </c>
      <c r="B369" t="s">
        <v>361</v>
      </c>
      <c r="C369" s="1">
        <v>23936</v>
      </c>
      <c r="D369" s="2">
        <v>0.45833333333333331</v>
      </c>
      <c r="E369" t="s">
        <v>237</v>
      </c>
      <c r="F369" t="s">
        <v>471</v>
      </c>
      <c r="G369" t="s">
        <v>13</v>
      </c>
      <c r="H369" t="s">
        <v>14</v>
      </c>
      <c r="I369" t="s">
        <v>21</v>
      </c>
    </row>
    <row r="370" spans="1:9" x14ac:dyDescent="0.25">
      <c r="A370" t="s">
        <v>9</v>
      </c>
      <c r="B370" t="s">
        <v>391</v>
      </c>
      <c r="C370" s="1">
        <v>23939</v>
      </c>
      <c r="D370" s="2">
        <v>0.14652777777777778</v>
      </c>
      <c r="E370" t="s">
        <v>392</v>
      </c>
      <c r="F370" t="s">
        <v>472</v>
      </c>
      <c r="G370" t="s">
        <v>13</v>
      </c>
      <c r="H370" t="s">
        <v>14</v>
      </c>
      <c r="I370" t="s">
        <v>15</v>
      </c>
    </row>
    <row r="371" spans="1:9" x14ac:dyDescent="0.25">
      <c r="A371" t="s">
        <v>9</v>
      </c>
      <c r="B371" t="s">
        <v>473</v>
      </c>
      <c r="C371" s="1">
        <v>23939</v>
      </c>
      <c r="D371" s="2">
        <v>0.46944444444444444</v>
      </c>
      <c r="E371" t="s">
        <v>474</v>
      </c>
      <c r="F371" t="s">
        <v>475</v>
      </c>
      <c r="G371" t="s">
        <v>13</v>
      </c>
      <c r="H371" t="s">
        <v>14</v>
      </c>
      <c r="I371" t="s">
        <v>15</v>
      </c>
    </row>
    <row r="372" spans="1:9" x14ac:dyDescent="0.25">
      <c r="A372" t="s">
        <v>9</v>
      </c>
      <c r="B372" t="s">
        <v>10</v>
      </c>
      <c r="C372" s="1">
        <v>23941</v>
      </c>
      <c r="D372" s="2">
        <v>0.60972222222222228</v>
      </c>
      <c r="E372" t="s">
        <v>125</v>
      </c>
      <c r="F372" t="s">
        <v>476</v>
      </c>
      <c r="G372" t="s">
        <v>13</v>
      </c>
      <c r="H372" t="s">
        <v>14</v>
      </c>
      <c r="I372" t="s">
        <v>15</v>
      </c>
    </row>
    <row r="373" spans="1:9" x14ac:dyDescent="0.25">
      <c r="A373" t="s">
        <v>92</v>
      </c>
      <c r="B373" t="s">
        <v>331</v>
      </c>
      <c r="C373" s="1">
        <v>23943</v>
      </c>
      <c r="D373" s="2">
        <v>0.35208333333333336</v>
      </c>
      <c r="E373" t="s">
        <v>323</v>
      </c>
      <c r="F373" t="s">
        <v>477</v>
      </c>
      <c r="G373" t="s">
        <v>13</v>
      </c>
      <c r="H373" t="s">
        <v>14</v>
      </c>
      <c r="I373" t="s">
        <v>15</v>
      </c>
    </row>
    <row r="374" spans="1:9" x14ac:dyDescent="0.25">
      <c r="A374" t="s">
        <v>9</v>
      </c>
      <c r="B374" t="s">
        <v>420</v>
      </c>
      <c r="C374" s="1">
        <v>23946</v>
      </c>
      <c r="D374" s="2">
        <v>0.18958333333333333</v>
      </c>
      <c r="E374" t="s">
        <v>190</v>
      </c>
      <c r="F374" t="s">
        <v>478</v>
      </c>
      <c r="G374" t="s">
        <v>13</v>
      </c>
      <c r="H374" t="s">
        <v>14</v>
      </c>
      <c r="I374" t="s">
        <v>15</v>
      </c>
    </row>
    <row r="375" spans="1:9" x14ac:dyDescent="0.25">
      <c r="A375" t="s">
        <v>54</v>
      </c>
      <c r="B375" t="s">
        <v>372</v>
      </c>
      <c r="C375" s="1">
        <v>23953</v>
      </c>
      <c r="D375" s="2">
        <v>0.54166666666666663</v>
      </c>
      <c r="E375" t="s">
        <v>349</v>
      </c>
      <c r="F375" t="s">
        <v>479</v>
      </c>
      <c r="G375" t="s">
        <v>13</v>
      </c>
      <c r="H375" t="s">
        <v>14</v>
      </c>
      <c r="I375" t="s">
        <v>15</v>
      </c>
    </row>
    <row r="376" spans="1:9" x14ac:dyDescent="0.25">
      <c r="A376" t="s">
        <v>9</v>
      </c>
      <c r="B376" t="s">
        <v>361</v>
      </c>
      <c r="C376" s="1">
        <v>23957</v>
      </c>
      <c r="D376" s="2">
        <v>0.45833333333333331</v>
      </c>
      <c r="E376" t="s">
        <v>339</v>
      </c>
      <c r="F376" t="s">
        <v>480</v>
      </c>
      <c r="G376" t="s">
        <v>13</v>
      </c>
      <c r="H376" t="s">
        <v>14</v>
      </c>
      <c r="I376" t="s">
        <v>15</v>
      </c>
    </row>
    <row r="377" spans="1:9" x14ac:dyDescent="0.25">
      <c r="A377" t="s">
        <v>92</v>
      </c>
      <c r="B377" t="s">
        <v>388</v>
      </c>
      <c r="C377" s="1">
        <v>23957</v>
      </c>
      <c r="D377" s="2">
        <v>0.8</v>
      </c>
      <c r="E377" t="s">
        <v>389</v>
      </c>
      <c r="F377" t="s">
        <v>481</v>
      </c>
      <c r="G377" t="s">
        <v>13</v>
      </c>
      <c r="H377" t="s">
        <v>14</v>
      </c>
      <c r="I377" t="s">
        <v>15</v>
      </c>
    </row>
    <row r="378" spans="1:9" x14ac:dyDescent="0.25">
      <c r="A378" t="s">
        <v>92</v>
      </c>
      <c r="B378" t="s">
        <v>482</v>
      </c>
      <c r="C378" s="1">
        <v>23965</v>
      </c>
      <c r="D378" s="2">
        <v>0.60486111111111107</v>
      </c>
      <c r="E378" t="s">
        <v>483</v>
      </c>
      <c r="F378" t="s">
        <v>484</v>
      </c>
      <c r="G378" t="s">
        <v>13</v>
      </c>
      <c r="H378" t="s">
        <v>14</v>
      </c>
      <c r="I378" t="s">
        <v>15</v>
      </c>
    </row>
    <row r="379" spans="1:9" x14ac:dyDescent="0.25">
      <c r="A379" t="s">
        <v>9</v>
      </c>
      <c r="B379" t="s">
        <v>361</v>
      </c>
      <c r="C379" s="1">
        <v>23968</v>
      </c>
      <c r="D379" s="2">
        <v>0.45555555555555555</v>
      </c>
      <c r="E379" t="s">
        <v>237</v>
      </c>
      <c r="F379" t="s">
        <v>485</v>
      </c>
      <c r="G379" t="s">
        <v>13</v>
      </c>
      <c r="H379" t="s">
        <v>14</v>
      </c>
      <c r="I379" t="s">
        <v>15</v>
      </c>
    </row>
    <row r="380" spans="1:9" x14ac:dyDescent="0.25">
      <c r="A380" t="s">
        <v>54</v>
      </c>
      <c r="B380" t="s">
        <v>363</v>
      </c>
      <c r="C380" s="1">
        <v>23975</v>
      </c>
      <c r="D380" s="2">
        <v>0.58263888888888893</v>
      </c>
      <c r="E380" t="s">
        <v>364</v>
      </c>
      <c r="F380" t="s">
        <v>486</v>
      </c>
      <c r="G380" t="s">
        <v>13</v>
      </c>
      <c r="H380" t="s">
        <v>14</v>
      </c>
      <c r="I380" t="s">
        <v>15</v>
      </c>
    </row>
    <row r="381" spans="1:9" x14ac:dyDescent="0.25">
      <c r="A381" t="s">
        <v>9</v>
      </c>
      <c r="B381" t="s">
        <v>10</v>
      </c>
      <c r="C381" s="1">
        <v>23979</v>
      </c>
      <c r="D381" s="2">
        <v>0.4236111111111111</v>
      </c>
      <c r="E381" t="s">
        <v>339</v>
      </c>
      <c r="F381" t="s">
        <v>487</v>
      </c>
      <c r="G381" t="s">
        <v>13</v>
      </c>
      <c r="H381" t="s">
        <v>14</v>
      </c>
      <c r="I381" t="s">
        <v>15</v>
      </c>
    </row>
    <row r="382" spans="1:9" x14ac:dyDescent="0.25">
      <c r="A382" t="s">
        <v>9</v>
      </c>
      <c r="B382" t="s">
        <v>391</v>
      </c>
      <c r="C382" s="1">
        <v>23988</v>
      </c>
      <c r="D382" s="2">
        <v>0.14652777777777778</v>
      </c>
      <c r="E382" t="s">
        <v>392</v>
      </c>
      <c r="F382" t="s">
        <v>488</v>
      </c>
      <c r="G382" t="s">
        <v>13</v>
      </c>
      <c r="H382" t="s">
        <v>14</v>
      </c>
      <c r="I382" t="s">
        <v>15</v>
      </c>
    </row>
    <row r="383" spans="1:9" x14ac:dyDescent="0.25">
      <c r="A383" t="s">
        <v>9</v>
      </c>
      <c r="B383" t="s">
        <v>361</v>
      </c>
      <c r="C383" s="1">
        <v>23994</v>
      </c>
      <c r="D383" s="2">
        <v>0.39583333333333331</v>
      </c>
      <c r="E383" t="s">
        <v>339</v>
      </c>
      <c r="F383" t="s">
        <v>489</v>
      </c>
      <c r="G383" t="s">
        <v>13</v>
      </c>
      <c r="H383" t="s">
        <v>14</v>
      </c>
      <c r="I383" t="s">
        <v>15</v>
      </c>
    </row>
    <row r="384" spans="1:9" x14ac:dyDescent="0.25">
      <c r="A384" t="s">
        <v>9</v>
      </c>
      <c r="B384" t="s">
        <v>391</v>
      </c>
      <c r="C384" s="1">
        <v>24003</v>
      </c>
      <c r="D384" s="2">
        <v>0.33263888888888887</v>
      </c>
      <c r="E384" t="s">
        <v>392</v>
      </c>
      <c r="F384" t="s">
        <v>490</v>
      </c>
      <c r="G384" t="s">
        <v>13</v>
      </c>
      <c r="H384" t="s">
        <v>14</v>
      </c>
      <c r="I384" t="s">
        <v>15</v>
      </c>
    </row>
    <row r="385" spans="1:9" x14ac:dyDescent="0.25">
      <c r="A385" t="s">
        <v>9</v>
      </c>
      <c r="B385" t="s">
        <v>361</v>
      </c>
      <c r="C385" s="1">
        <v>24008</v>
      </c>
      <c r="D385" s="2">
        <v>0.375</v>
      </c>
      <c r="E385" t="s">
        <v>339</v>
      </c>
      <c r="F385" t="s">
        <v>491</v>
      </c>
      <c r="G385" t="s">
        <v>13</v>
      </c>
      <c r="H385" t="s">
        <v>14</v>
      </c>
      <c r="I385" t="s">
        <v>15</v>
      </c>
    </row>
    <row r="386" spans="1:9" x14ac:dyDescent="0.25">
      <c r="A386" t="s">
        <v>92</v>
      </c>
      <c r="B386" t="s">
        <v>388</v>
      </c>
      <c r="C386" s="1">
        <v>24015</v>
      </c>
      <c r="D386" s="2">
        <v>0.80555555555555558</v>
      </c>
      <c r="E386" t="s">
        <v>389</v>
      </c>
      <c r="F386" t="s">
        <v>492</v>
      </c>
      <c r="G386" t="s">
        <v>13</v>
      </c>
      <c r="H386" t="s">
        <v>14</v>
      </c>
      <c r="I386" t="s">
        <v>15</v>
      </c>
    </row>
    <row r="387" spans="1:9" x14ac:dyDescent="0.25">
      <c r="A387" t="s">
        <v>9</v>
      </c>
      <c r="B387" t="s">
        <v>10</v>
      </c>
      <c r="C387" s="1">
        <v>24019</v>
      </c>
      <c r="D387" s="2">
        <v>0.3298611111111111</v>
      </c>
      <c r="E387" t="s">
        <v>493</v>
      </c>
      <c r="F387" t="s">
        <v>494</v>
      </c>
      <c r="G387" t="s">
        <v>13</v>
      </c>
      <c r="H387" t="s">
        <v>14</v>
      </c>
      <c r="I387" t="s">
        <v>15</v>
      </c>
    </row>
    <row r="388" spans="1:9" x14ac:dyDescent="0.25">
      <c r="A388" t="s">
        <v>92</v>
      </c>
      <c r="B388" t="s">
        <v>426</v>
      </c>
      <c r="C388" s="1">
        <v>24020</v>
      </c>
      <c r="D388" s="2">
        <v>0.37986111111111109</v>
      </c>
      <c r="E388" t="s">
        <v>427</v>
      </c>
      <c r="F388" t="s">
        <v>495</v>
      </c>
      <c r="G388" t="s">
        <v>13</v>
      </c>
      <c r="H388" t="s">
        <v>14</v>
      </c>
      <c r="I388" t="s">
        <v>15</v>
      </c>
    </row>
    <row r="389" spans="1:9" x14ac:dyDescent="0.25">
      <c r="A389" t="s">
        <v>9</v>
      </c>
      <c r="B389" t="s">
        <v>10</v>
      </c>
      <c r="C389" s="1">
        <v>24029</v>
      </c>
      <c r="D389" s="2">
        <v>0.25</v>
      </c>
      <c r="E389" t="s">
        <v>125</v>
      </c>
      <c r="F389" t="s">
        <v>496</v>
      </c>
      <c r="G389" t="s">
        <v>13</v>
      </c>
      <c r="H389" t="s">
        <v>14</v>
      </c>
      <c r="I389" t="s">
        <v>15</v>
      </c>
    </row>
    <row r="390" spans="1:9" x14ac:dyDescent="0.25">
      <c r="A390" t="s">
        <v>463</v>
      </c>
      <c r="B390" t="s">
        <v>464</v>
      </c>
      <c r="C390" s="1">
        <v>24030</v>
      </c>
      <c r="D390" s="2">
        <v>0.72430555555555554</v>
      </c>
      <c r="E390" t="s">
        <v>465</v>
      </c>
      <c r="F390" t="s">
        <v>497</v>
      </c>
      <c r="G390" t="s">
        <v>13</v>
      </c>
      <c r="H390" t="s">
        <v>14</v>
      </c>
      <c r="I390" t="s">
        <v>21</v>
      </c>
    </row>
    <row r="391" spans="1:9" x14ac:dyDescent="0.25">
      <c r="A391" t="s">
        <v>9</v>
      </c>
      <c r="B391" t="s">
        <v>361</v>
      </c>
      <c r="C391" s="1">
        <v>24031</v>
      </c>
      <c r="D391" s="2">
        <v>0.34305555555555556</v>
      </c>
      <c r="E391" t="s">
        <v>339</v>
      </c>
      <c r="F391" t="s">
        <v>498</v>
      </c>
      <c r="G391" t="s">
        <v>13</v>
      </c>
      <c r="H391" t="s">
        <v>14</v>
      </c>
      <c r="I391" t="s">
        <v>15</v>
      </c>
    </row>
    <row r="392" spans="1:9" x14ac:dyDescent="0.25">
      <c r="A392" t="s">
        <v>9</v>
      </c>
      <c r="B392" t="s">
        <v>420</v>
      </c>
      <c r="C392" s="1">
        <v>24034</v>
      </c>
      <c r="D392" s="2">
        <v>0.2388888888888889</v>
      </c>
      <c r="E392" t="s">
        <v>499</v>
      </c>
      <c r="F392" t="s">
        <v>500</v>
      </c>
      <c r="G392" t="s">
        <v>13</v>
      </c>
      <c r="H392" t="s">
        <v>14</v>
      </c>
      <c r="I392" t="s">
        <v>15</v>
      </c>
    </row>
    <row r="393" spans="1:9" x14ac:dyDescent="0.25">
      <c r="A393" t="s">
        <v>92</v>
      </c>
      <c r="B393" t="s">
        <v>82</v>
      </c>
      <c r="C393" s="1">
        <v>24040</v>
      </c>
      <c r="D393" s="2">
        <v>0.625</v>
      </c>
      <c r="E393" t="s">
        <v>389</v>
      </c>
      <c r="F393" t="s">
        <v>501</v>
      </c>
      <c r="G393" t="s">
        <v>13</v>
      </c>
      <c r="H393" t="s">
        <v>14</v>
      </c>
      <c r="I393" t="s">
        <v>21</v>
      </c>
    </row>
    <row r="394" spans="1:9" x14ac:dyDescent="0.25">
      <c r="A394" t="s">
        <v>9</v>
      </c>
      <c r="B394" t="s">
        <v>361</v>
      </c>
      <c r="C394" s="1">
        <v>24043</v>
      </c>
      <c r="D394" s="2">
        <v>0.34375</v>
      </c>
      <c r="E394" t="s">
        <v>339</v>
      </c>
      <c r="F394" t="s">
        <v>502</v>
      </c>
      <c r="G394" t="s">
        <v>13</v>
      </c>
      <c r="H394" t="s">
        <v>14</v>
      </c>
      <c r="I394" t="s">
        <v>15</v>
      </c>
    </row>
    <row r="395" spans="1:9" x14ac:dyDescent="0.25">
      <c r="A395" t="s">
        <v>9</v>
      </c>
      <c r="B395" t="s">
        <v>473</v>
      </c>
      <c r="C395" s="1">
        <v>24048</v>
      </c>
      <c r="D395" s="2">
        <v>0.52013888888888893</v>
      </c>
      <c r="E395" t="s">
        <v>474</v>
      </c>
      <c r="F395" t="s">
        <v>503</v>
      </c>
      <c r="G395" t="s">
        <v>13</v>
      </c>
      <c r="H395" t="s">
        <v>14</v>
      </c>
      <c r="I395" t="s">
        <v>15</v>
      </c>
    </row>
    <row r="396" spans="1:9" x14ac:dyDescent="0.25">
      <c r="A396" t="s">
        <v>9</v>
      </c>
      <c r="B396" t="s">
        <v>420</v>
      </c>
      <c r="C396" s="1">
        <v>24050</v>
      </c>
      <c r="D396" s="2">
        <v>0.2298611111111111</v>
      </c>
      <c r="E396" t="s">
        <v>499</v>
      </c>
      <c r="F396" t="s">
        <v>504</v>
      </c>
      <c r="G396" t="s">
        <v>13</v>
      </c>
      <c r="H396" t="s">
        <v>14</v>
      </c>
      <c r="I396" t="s">
        <v>15</v>
      </c>
    </row>
    <row r="397" spans="1:9" x14ac:dyDescent="0.25">
      <c r="A397" t="s">
        <v>92</v>
      </c>
      <c r="B397" t="s">
        <v>388</v>
      </c>
      <c r="C397" s="1">
        <v>24054</v>
      </c>
      <c r="D397" s="2">
        <v>0.80972222222222223</v>
      </c>
      <c r="E397" t="s">
        <v>389</v>
      </c>
      <c r="F397" t="s">
        <v>505</v>
      </c>
      <c r="G397" t="s">
        <v>13</v>
      </c>
      <c r="H397" t="s">
        <v>14</v>
      </c>
      <c r="I397" t="s">
        <v>15</v>
      </c>
    </row>
    <row r="398" spans="1:9" x14ac:dyDescent="0.25">
      <c r="A398" t="s">
        <v>9</v>
      </c>
      <c r="B398" t="s">
        <v>361</v>
      </c>
      <c r="C398" s="1">
        <v>24058</v>
      </c>
      <c r="D398" s="2">
        <v>0.20972222222222223</v>
      </c>
      <c r="E398" t="s">
        <v>125</v>
      </c>
      <c r="F398" t="s">
        <v>506</v>
      </c>
      <c r="G398" t="s">
        <v>13</v>
      </c>
      <c r="H398" t="s">
        <v>14</v>
      </c>
      <c r="I398" t="s">
        <v>15</v>
      </c>
    </row>
    <row r="399" spans="1:9" x14ac:dyDescent="0.25">
      <c r="A399" t="s">
        <v>9</v>
      </c>
      <c r="B399" t="s">
        <v>361</v>
      </c>
      <c r="C399" s="1">
        <v>24062</v>
      </c>
      <c r="D399" s="2">
        <v>0.17986111111111111</v>
      </c>
      <c r="E399" t="s">
        <v>125</v>
      </c>
      <c r="F399" t="s">
        <v>507</v>
      </c>
      <c r="G399" t="s">
        <v>13</v>
      </c>
      <c r="H399" t="s">
        <v>14</v>
      </c>
      <c r="I399" t="s">
        <v>15</v>
      </c>
    </row>
    <row r="400" spans="1:9" x14ac:dyDescent="0.25">
      <c r="A400" t="s">
        <v>9</v>
      </c>
      <c r="B400" t="s">
        <v>361</v>
      </c>
      <c r="C400" s="1">
        <v>24069</v>
      </c>
      <c r="D400" s="2">
        <v>0.13958333333333334</v>
      </c>
      <c r="E400" t="s">
        <v>125</v>
      </c>
      <c r="F400" t="s">
        <v>508</v>
      </c>
      <c r="G400" t="s">
        <v>13</v>
      </c>
      <c r="H400" t="s">
        <v>14</v>
      </c>
      <c r="I400" t="s">
        <v>56</v>
      </c>
    </row>
    <row r="401" spans="1:9" x14ac:dyDescent="0.25">
      <c r="A401" t="s">
        <v>9</v>
      </c>
      <c r="B401" t="s">
        <v>420</v>
      </c>
      <c r="C401" s="1">
        <v>24072</v>
      </c>
      <c r="D401" s="2">
        <v>0.50972222222222219</v>
      </c>
      <c r="E401" t="s">
        <v>499</v>
      </c>
      <c r="F401" t="s">
        <v>509</v>
      </c>
      <c r="G401" t="s">
        <v>13</v>
      </c>
      <c r="H401" t="s">
        <v>14</v>
      </c>
      <c r="I401" t="s">
        <v>15</v>
      </c>
    </row>
    <row r="402" spans="1:9" x14ac:dyDescent="0.25">
      <c r="A402" t="s">
        <v>510</v>
      </c>
      <c r="B402" t="s">
        <v>511</v>
      </c>
      <c r="C402" s="1">
        <v>24072</v>
      </c>
      <c r="D402" s="2">
        <v>0.61597222222222225</v>
      </c>
      <c r="E402" t="s">
        <v>512</v>
      </c>
      <c r="F402" t="s">
        <v>513</v>
      </c>
      <c r="G402" t="s">
        <v>13</v>
      </c>
      <c r="H402" t="s">
        <v>14</v>
      </c>
      <c r="I402" t="s">
        <v>15</v>
      </c>
    </row>
    <row r="403" spans="1:9" x14ac:dyDescent="0.25">
      <c r="A403" t="s">
        <v>9</v>
      </c>
      <c r="B403" t="s">
        <v>361</v>
      </c>
      <c r="C403" s="1">
        <v>24073</v>
      </c>
      <c r="D403" s="2">
        <v>0.34722222222222221</v>
      </c>
      <c r="E403" t="s">
        <v>237</v>
      </c>
      <c r="F403" t="s">
        <v>514</v>
      </c>
      <c r="G403" t="s">
        <v>13</v>
      </c>
      <c r="H403" t="s">
        <v>14</v>
      </c>
      <c r="I403" t="s">
        <v>15</v>
      </c>
    </row>
    <row r="404" spans="1:9" x14ac:dyDescent="0.25">
      <c r="A404" t="s">
        <v>9</v>
      </c>
      <c r="B404" t="s">
        <v>361</v>
      </c>
      <c r="C404" s="1">
        <v>24079</v>
      </c>
      <c r="D404" s="2">
        <v>0.44861111111111113</v>
      </c>
      <c r="E404" t="s">
        <v>125</v>
      </c>
      <c r="F404" t="s">
        <v>515</v>
      </c>
      <c r="G404" t="s">
        <v>13</v>
      </c>
      <c r="H404" t="s">
        <v>14</v>
      </c>
      <c r="I404" t="s">
        <v>15</v>
      </c>
    </row>
    <row r="405" spans="1:9" x14ac:dyDescent="0.25">
      <c r="A405" t="s">
        <v>54</v>
      </c>
      <c r="B405" t="s">
        <v>363</v>
      </c>
      <c r="C405" s="1">
        <v>24080</v>
      </c>
      <c r="D405" s="2">
        <v>0.8125</v>
      </c>
      <c r="E405" t="s">
        <v>364</v>
      </c>
      <c r="F405" t="s">
        <v>516</v>
      </c>
      <c r="G405" t="s">
        <v>13</v>
      </c>
      <c r="H405" t="s">
        <v>14</v>
      </c>
      <c r="I405" t="s">
        <v>15</v>
      </c>
    </row>
    <row r="406" spans="1:9" x14ac:dyDescent="0.25">
      <c r="A406" t="s">
        <v>9</v>
      </c>
      <c r="B406" t="s">
        <v>361</v>
      </c>
      <c r="C406" s="1">
        <v>24086</v>
      </c>
      <c r="D406" s="2">
        <v>0.34027777777777779</v>
      </c>
      <c r="E406" t="s">
        <v>237</v>
      </c>
      <c r="F406" t="s">
        <v>517</v>
      </c>
      <c r="G406" t="s">
        <v>13</v>
      </c>
      <c r="H406" t="s">
        <v>14</v>
      </c>
      <c r="I406" t="s">
        <v>15</v>
      </c>
    </row>
    <row r="407" spans="1:9" x14ac:dyDescent="0.25">
      <c r="A407" t="s">
        <v>54</v>
      </c>
      <c r="B407" t="s">
        <v>363</v>
      </c>
      <c r="C407" s="1">
        <v>24091</v>
      </c>
      <c r="D407" s="2">
        <v>0.56736111111111109</v>
      </c>
      <c r="E407" t="s">
        <v>364</v>
      </c>
      <c r="F407" t="s">
        <v>518</v>
      </c>
      <c r="G407" t="s">
        <v>13</v>
      </c>
      <c r="H407" t="s">
        <v>14</v>
      </c>
      <c r="I407" t="s">
        <v>15</v>
      </c>
    </row>
    <row r="408" spans="1:9" x14ac:dyDescent="0.25">
      <c r="A408" t="s">
        <v>9</v>
      </c>
      <c r="B408" t="s">
        <v>361</v>
      </c>
      <c r="C408" s="1">
        <v>24093</v>
      </c>
      <c r="D408" s="2">
        <v>9.7222222222222224E-2</v>
      </c>
      <c r="E408" t="s">
        <v>396</v>
      </c>
      <c r="F408" t="s">
        <v>519</v>
      </c>
      <c r="G408" t="s">
        <v>13</v>
      </c>
      <c r="H408" t="s">
        <v>14</v>
      </c>
      <c r="I408" t="s">
        <v>15</v>
      </c>
    </row>
    <row r="409" spans="1:9" x14ac:dyDescent="0.25">
      <c r="A409" t="s">
        <v>9</v>
      </c>
      <c r="B409" t="s">
        <v>420</v>
      </c>
      <c r="C409" s="1">
        <v>24097</v>
      </c>
      <c r="D409" s="2">
        <v>0.25972222222222224</v>
      </c>
      <c r="E409" t="s">
        <v>190</v>
      </c>
      <c r="F409" t="s">
        <v>520</v>
      </c>
      <c r="G409" t="s">
        <v>13</v>
      </c>
      <c r="H409" t="s">
        <v>14</v>
      </c>
      <c r="I409" t="s">
        <v>15</v>
      </c>
    </row>
    <row r="410" spans="1:9" x14ac:dyDescent="0.25">
      <c r="A410" t="s">
        <v>463</v>
      </c>
      <c r="B410" t="s">
        <v>521</v>
      </c>
      <c r="C410" s="1">
        <v>24097</v>
      </c>
      <c r="D410" s="2">
        <v>0.58333333333333337</v>
      </c>
      <c r="E410" t="s">
        <v>465</v>
      </c>
      <c r="F410" t="s">
        <v>522</v>
      </c>
      <c r="G410" t="s">
        <v>13</v>
      </c>
      <c r="H410" t="s">
        <v>14</v>
      </c>
      <c r="I410" t="s">
        <v>56</v>
      </c>
    </row>
    <row r="411" spans="1:9" x14ac:dyDescent="0.25">
      <c r="A411" t="s">
        <v>9</v>
      </c>
      <c r="B411" t="s">
        <v>361</v>
      </c>
      <c r="C411" s="1">
        <v>24103</v>
      </c>
      <c r="D411" s="2">
        <v>0.93333333333333335</v>
      </c>
      <c r="E411" t="s">
        <v>523</v>
      </c>
      <c r="F411" t="s">
        <v>524</v>
      </c>
      <c r="G411" t="s">
        <v>13</v>
      </c>
      <c r="H411" t="s">
        <v>14</v>
      </c>
      <c r="I411" t="s">
        <v>15</v>
      </c>
    </row>
    <row r="412" spans="1:9" x14ac:dyDescent="0.25">
      <c r="A412" t="s">
        <v>9</v>
      </c>
      <c r="B412" t="s">
        <v>391</v>
      </c>
      <c r="C412" s="1">
        <v>24104</v>
      </c>
      <c r="D412" s="2">
        <v>0.52083333333333337</v>
      </c>
      <c r="E412" t="s">
        <v>392</v>
      </c>
      <c r="F412" t="s">
        <v>525</v>
      </c>
      <c r="G412" t="s">
        <v>13</v>
      </c>
      <c r="H412" t="s">
        <v>14</v>
      </c>
      <c r="I412" t="s">
        <v>15</v>
      </c>
    </row>
    <row r="413" spans="1:9" x14ac:dyDescent="0.25">
      <c r="A413" t="s">
        <v>9</v>
      </c>
      <c r="B413" t="s">
        <v>420</v>
      </c>
      <c r="C413" s="1">
        <v>24104</v>
      </c>
      <c r="D413" s="2"/>
      <c r="E413" t="s">
        <v>190</v>
      </c>
      <c r="F413" t="s">
        <v>526</v>
      </c>
      <c r="G413" t="s">
        <v>13</v>
      </c>
      <c r="H413" t="s">
        <v>14</v>
      </c>
      <c r="I413" t="s">
        <v>21</v>
      </c>
    </row>
    <row r="414" spans="1:9" x14ac:dyDescent="0.25">
      <c r="A414" t="s">
        <v>9</v>
      </c>
      <c r="B414" t="s">
        <v>361</v>
      </c>
      <c r="C414" s="1">
        <v>24114</v>
      </c>
      <c r="D414" s="2">
        <v>0.34722222222222221</v>
      </c>
      <c r="E414" t="s">
        <v>237</v>
      </c>
      <c r="F414" t="s">
        <v>527</v>
      </c>
      <c r="G414" t="s">
        <v>13</v>
      </c>
      <c r="H414" t="s">
        <v>14</v>
      </c>
      <c r="I414" t="s">
        <v>56</v>
      </c>
    </row>
    <row r="415" spans="1:9" x14ac:dyDescent="0.25">
      <c r="A415" t="s">
        <v>92</v>
      </c>
      <c r="B415" t="s">
        <v>388</v>
      </c>
      <c r="C415" s="1">
        <v>24126</v>
      </c>
      <c r="D415" s="2">
        <v>0.84027777777777779</v>
      </c>
      <c r="E415" t="s">
        <v>389</v>
      </c>
      <c r="F415" t="s">
        <v>528</v>
      </c>
      <c r="G415" t="s">
        <v>13</v>
      </c>
      <c r="H415" t="s">
        <v>14</v>
      </c>
      <c r="I415" t="s">
        <v>15</v>
      </c>
    </row>
    <row r="416" spans="1:9" x14ac:dyDescent="0.25">
      <c r="A416" t="s">
        <v>9</v>
      </c>
      <c r="B416" t="s">
        <v>361</v>
      </c>
      <c r="C416" s="1">
        <v>24129</v>
      </c>
      <c r="D416" s="2">
        <v>0.35416666666666669</v>
      </c>
      <c r="E416" t="s">
        <v>237</v>
      </c>
      <c r="F416" t="s">
        <v>529</v>
      </c>
      <c r="G416" t="s">
        <v>13</v>
      </c>
      <c r="H416" t="s">
        <v>14</v>
      </c>
      <c r="I416" t="s">
        <v>15</v>
      </c>
    </row>
    <row r="417" spans="1:9" x14ac:dyDescent="0.25">
      <c r="A417" t="s">
        <v>9</v>
      </c>
      <c r="B417" t="s">
        <v>420</v>
      </c>
      <c r="C417" s="1">
        <v>24132</v>
      </c>
      <c r="D417" s="2">
        <v>0.51944444444444449</v>
      </c>
      <c r="E417" t="s">
        <v>499</v>
      </c>
      <c r="F417" t="s">
        <v>530</v>
      </c>
      <c r="G417" t="s">
        <v>13</v>
      </c>
      <c r="H417" t="s">
        <v>14</v>
      </c>
      <c r="I417" t="s">
        <v>15</v>
      </c>
    </row>
    <row r="418" spans="1:9" x14ac:dyDescent="0.25">
      <c r="A418" t="s">
        <v>9</v>
      </c>
      <c r="B418" t="s">
        <v>361</v>
      </c>
      <c r="C418" s="1">
        <v>24138</v>
      </c>
      <c r="D418" s="2">
        <v>0.48958333333333331</v>
      </c>
      <c r="E418" t="s">
        <v>493</v>
      </c>
      <c r="F418" t="s">
        <v>531</v>
      </c>
      <c r="G418" t="s">
        <v>13</v>
      </c>
      <c r="H418" t="s">
        <v>14</v>
      </c>
      <c r="I418" t="s">
        <v>15</v>
      </c>
    </row>
    <row r="419" spans="1:9" x14ac:dyDescent="0.25">
      <c r="A419" t="s">
        <v>9</v>
      </c>
      <c r="B419" t="s">
        <v>361</v>
      </c>
      <c r="C419" s="1">
        <v>24148</v>
      </c>
      <c r="D419" s="2">
        <v>0.3611111111111111</v>
      </c>
      <c r="E419" t="s">
        <v>237</v>
      </c>
      <c r="F419" t="s">
        <v>532</v>
      </c>
      <c r="G419" t="s">
        <v>13</v>
      </c>
      <c r="H419" t="s">
        <v>14</v>
      </c>
      <c r="I419" t="s">
        <v>15</v>
      </c>
    </row>
    <row r="420" spans="1:9" x14ac:dyDescent="0.25">
      <c r="A420" t="s">
        <v>9</v>
      </c>
      <c r="B420" t="s">
        <v>420</v>
      </c>
      <c r="C420" s="1">
        <v>24149</v>
      </c>
      <c r="D420" s="2">
        <v>0.75</v>
      </c>
      <c r="E420" t="s">
        <v>190</v>
      </c>
      <c r="F420" t="s">
        <v>533</v>
      </c>
      <c r="G420" t="s">
        <v>13</v>
      </c>
      <c r="H420" t="s">
        <v>14</v>
      </c>
      <c r="I420" t="s">
        <v>15</v>
      </c>
    </row>
    <row r="421" spans="1:9" x14ac:dyDescent="0.25">
      <c r="A421" t="s">
        <v>92</v>
      </c>
      <c r="B421" t="s">
        <v>388</v>
      </c>
      <c r="C421" s="1">
        <v>24153</v>
      </c>
      <c r="D421" s="2">
        <v>0.5444444444444444</v>
      </c>
      <c r="E421" t="s">
        <v>389</v>
      </c>
      <c r="F421" t="s">
        <v>534</v>
      </c>
      <c r="G421" t="s">
        <v>13</v>
      </c>
      <c r="H421" t="s">
        <v>14</v>
      </c>
      <c r="I421" t="s">
        <v>15</v>
      </c>
    </row>
    <row r="422" spans="1:9" x14ac:dyDescent="0.25">
      <c r="A422" t="s">
        <v>510</v>
      </c>
      <c r="B422" t="s">
        <v>511</v>
      </c>
      <c r="C422" s="1">
        <v>24155</v>
      </c>
      <c r="D422" s="2">
        <v>0.31458333333333333</v>
      </c>
      <c r="E422" t="s">
        <v>512</v>
      </c>
      <c r="F422" t="s">
        <v>535</v>
      </c>
      <c r="G422" t="s">
        <v>13</v>
      </c>
      <c r="H422" t="s">
        <v>14</v>
      </c>
      <c r="I422" t="s">
        <v>15</v>
      </c>
    </row>
    <row r="423" spans="1:9" x14ac:dyDescent="0.25">
      <c r="A423" t="s">
        <v>9</v>
      </c>
      <c r="B423" t="s">
        <v>361</v>
      </c>
      <c r="C423" s="1">
        <v>24157</v>
      </c>
      <c r="D423" s="2">
        <v>0.36736111111111114</v>
      </c>
      <c r="E423" t="s">
        <v>339</v>
      </c>
      <c r="F423" t="s">
        <v>536</v>
      </c>
      <c r="G423" t="s">
        <v>13</v>
      </c>
      <c r="H423" t="s">
        <v>14</v>
      </c>
      <c r="I423" t="s">
        <v>15</v>
      </c>
    </row>
    <row r="424" spans="1:9" x14ac:dyDescent="0.25">
      <c r="A424" t="s">
        <v>9</v>
      </c>
      <c r="B424" t="s">
        <v>420</v>
      </c>
      <c r="C424" s="1">
        <v>24159</v>
      </c>
      <c r="D424" s="2"/>
      <c r="E424" t="s">
        <v>190</v>
      </c>
      <c r="F424" t="s">
        <v>537</v>
      </c>
      <c r="G424" t="s">
        <v>13</v>
      </c>
      <c r="H424" t="s">
        <v>14</v>
      </c>
      <c r="I424" t="s">
        <v>21</v>
      </c>
    </row>
    <row r="425" spans="1:9" x14ac:dyDescent="0.25">
      <c r="A425" t="s">
        <v>9</v>
      </c>
      <c r="B425" t="s">
        <v>361</v>
      </c>
      <c r="C425" s="1">
        <v>24160</v>
      </c>
      <c r="D425" s="2">
        <v>0.83958333333333335</v>
      </c>
      <c r="E425" t="s">
        <v>339</v>
      </c>
      <c r="F425" t="s">
        <v>538</v>
      </c>
      <c r="G425" t="s">
        <v>13</v>
      </c>
      <c r="H425" t="s">
        <v>14</v>
      </c>
      <c r="I425" t="s">
        <v>15</v>
      </c>
    </row>
    <row r="426" spans="1:9" x14ac:dyDescent="0.25">
      <c r="A426" t="s">
        <v>54</v>
      </c>
      <c r="B426" t="s">
        <v>348</v>
      </c>
      <c r="C426" s="1">
        <v>24164</v>
      </c>
      <c r="D426" s="2">
        <v>0.67500000000000004</v>
      </c>
      <c r="E426" t="s">
        <v>539</v>
      </c>
      <c r="F426" t="s">
        <v>540</v>
      </c>
      <c r="G426" t="s">
        <v>13</v>
      </c>
      <c r="H426" t="s">
        <v>14</v>
      </c>
      <c r="I426" t="s">
        <v>15</v>
      </c>
    </row>
    <row r="427" spans="1:9" x14ac:dyDescent="0.25">
      <c r="A427" t="s">
        <v>9</v>
      </c>
      <c r="B427" t="s">
        <v>361</v>
      </c>
      <c r="C427" s="1">
        <v>24167</v>
      </c>
      <c r="D427" s="2">
        <v>0.46041666666666664</v>
      </c>
      <c r="E427" t="s">
        <v>493</v>
      </c>
      <c r="F427" t="s">
        <v>541</v>
      </c>
      <c r="G427" t="s">
        <v>13</v>
      </c>
      <c r="H427" t="s">
        <v>14</v>
      </c>
      <c r="I427" t="s">
        <v>56</v>
      </c>
    </row>
    <row r="428" spans="1:9" x14ac:dyDescent="0.25">
      <c r="A428" t="s">
        <v>92</v>
      </c>
      <c r="B428" t="s">
        <v>82</v>
      </c>
      <c r="C428" s="1">
        <v>24182</v>
      </c>
      <c r="D428" s="2">
        <v>0.625</v>
      </c>
      <c r="E428" t="s">
        <v>389</v>
      </c>
      <c r="F428" t="s">
        <v>542</v>
      </c>
      <c r="G428" t="s">
        <v>13</v>
      </c>
      <c r="H428" t="s">
        <v>14</v>
      </c>
      <c r="I428" t="s">
        <v>15</v>
      </c>
    </row>
    <row r="429" spans="1:9" x14ac:dyDescent="0.25">
      <c r="A429" t="s">
        <v>9</v>
      </c>
      <c r="B429" t="s">
        <v>543</v>
      </c>
      <c r="C429" s="1">
        <v>24183</v>
      </c>
      <c r="D429" s="2">
        <v>0.43611111111111112</v>
      </c>
      <c r="E429" t="s">
        <v>237</v>
      </c>
      <c r="F429" t="s">
        <v>544</v>
      </c>
      <c r="G429" t="s">
        <v>13</v>
      </c>
      <c r="H429" t="s">
        <v>14</v>
      </c>
      <c r="I429" t="s">
        <v>15</v>
      </c>
    </row>
    <row r="430" spans="1:9" x14ac:dyDescent="0.25">
      <c r="A430" t="s">
        <v>92</v>
      </c>
      <c r="B430" t="s">
        <v>388</v>
      </c>
      <c r="C430" s="1">
        <v>24184</v>
      </c>
      <c r="D430" s="2">
        <v>0.85416666666666663</v>
      </c>
      <c r="E430" t="s">
        <v>389</v>
      </c>
      <c r="F430" t="s">
        <v>545</v>
      </c>
      <c r="G430" t="s">
        <v>13</v>
      </c>
      <c r="H430" t="s">
        <v>14</v>
      </c>
      <c r="I430" t="s">
        <v>15</v>
      </c>
    </row>
    <row r="431" spans="1:9" x14ac:dyDescent="0.25">
      <c r="A431" t="s">
        <v>9</v>
      </c>
      <c r="B431" t="s">
        <v>361</v>
      </c>
      <c r="C431" s="1">
        <v>24187</v>
      </c>
      <c r="D431" s="2">
        <v>0.40277777777777779</v>
      </c>
      <c r="E431" t="s">
        <v>339</v>
      </c>
      <c r="F431" t="s">
        <v>546</v>
      </c>
      <c r="G431" t="s">
        <v>13</v>
      </c>
      <c r="H431" t="s">
        <v>14</v>
      </c>
      <c r="I431" t="s">
        <v>15</v>
      </c>
    </row>
    <row r="432" spans="1:9" x14ac:dyDescent="0.25">
      <c r="A432" t="s">
        <v>9</v>
      </c>
      <c r="B432" t="s">
        <v>473</v>
      </c>
      <c r="C432" s="1">
        <v>24190</v>
      </c>
      <c r="D432" s="2">
        <v>0.61041666666666672</v>
      </c>
      <c r="E432" t="s">
        <v>474</v>
      </c>
      <c r="F432" t="s">
        <v>547</v>
      </c>
      <c r="G432" t="s">
        <v>13</v>
      </c>
      <c r="H432" t="s">
        <v>14</v>
      </c>
      <c r="I432" t="s">
        <v>21</v>
      </c>
    </row>
    <row r="433" spans="1:9" x14ac:dyDescent="0.25">
      <c r="A433" t="s">
        <v>9</v>
      </c>
      <c r="B433" t="s">
        <v>361</v>
      </c>
      <c r="C433" s="1">
        <v>24193</v>
      </c>
      <c r="D433" s="2">
        <v>0.30555555555555558</v>
      </c>
      <c r="E433" t="s">
        <v>125</v>
      </c>
      <c r="F433" t="s">
        <v>548</v>
      </c>
      <c r="G433" t="s">
        <v>13</v>
      </c>
      <c r="H433" t="s">
        <v>14</v>
      </c>
      <c r="I433" t="s">
        <v>21</v>
      </c>
    </row>
    <row r="434" spans="1:9" x14ac:dyDescent="0.25">
      <c r="A434" t="s">
        <v>92</v>
      </c>
      <c r="B434" t="s">
        <v>426</v>
      </c>
      <c r="C434" s="1">
        <v>24196</v>
      </c>
      <c r="D434" s="2">
        <v>0.3888888888888889</v>
      </c>
      <c r="E434" t="s">
        <v>427</v>
      </c>
      <c r="F434" t="s">
        <v>549</v>
      </c>
      <c r="G434" t="s">
        <v>13</v>
      </c>
      <c r="H434" t="s">
        <v>14</v>
      </c>
      <c r="I434" t="s">
        <v>15</v>
      </c>
    </row>
    <row r="435" spans="1:9" x14ac:dyDescent="0.25">
      <c r="A435" t="s">
        <v>9</v>
      </c>
      <c r="B435" t="s">
        <v>361</v>
      </c>
      <c r="C435" s="1">
        <v>24197</v>
      </c>
      <c r="D435" s="2">
        <v>0.45</v>
      </c>
      <c r="E435" t="s">
        <v>493</v>
      </c>
      <c r="F435" t="s">
        <v>550</v>
      </c>
      <c r="G435" t="s">
        <v>13</v>
      </c>
      <c r="H435" t="s">
        <v>14</v>
      </c>
      <c r="I435" t="s">
        <v>15</v>
      </c>
    </row>
    <row r="436" spans="1:9" x14ac:dyDescent="0.25">
      <c r="A436" t="s">
        <v>9</v>
      </c>
      <c r="B436" t="s">
        <v>543</v>
      </c>
      <c r="C436" s="1">
        <v>24203</v>
      </c>
      <c r="D436" s="2">
        <v>0.4861111111111111</v>
      </c>
      <c r="E436" t="s">
        <v>339</v>
      </c>
      <c r="F436" t="s">
        <v>551</v>
      </c>
      <c r="G436" t="s">
        <v>13</v>
      </c>
      <c r="H436" t="s">
        <v>14</v>
      </c>
      <c r="I436" t="s">
        <v>15</v>
      </c>
    </row>
    <row r="437" spans="1:9" x14ac:dyDescent="0.25">
      <c r="A437" t="s">
        <v>92</v>
      </c>
      <c r="B437" t="s">
        <v>482</v>
      </c>
      <c r="C437" s="1">
        <v>24205</v>
      </c>
      <c r="D437" s="2">
        <v>4.1666666666666664E-2</v>
      </c>
      <c r="E437" t="s">
        <v>483</v>
      </c>
      <c r="F437" t="s">
        <v>552</v>
      </c>
      <c r="G437" t="s">
        <v>13</v>
      </c>
      <c r="H437" t="s">
        <v>14</v>
      </c>
      <c r="I437" t="s">
        <v>56</v>
      </c>
    </row>
    <row r="438" spans="1:9" x14ac:dyDescent="0.25">
      <c r="A438" t="s">
        <v>92</v>
      </c>
      <c r="B438" t="s">
        <v>122</v>
      </c>
      <c r="C438" s="1">
        <v>24205</v>
      </c>
      <c r="D438" s="2">
        <v>0.81597222222222221</v>
      </c>
      <c r="E438" t="s">
        <v>553</v>
      </c>
      <c r="F438" t="s">
        <v>554</v>
      </c>
      <c r="G438" t="s">
        <v>13</v>
      </c>
      <c r="H438" t="s">
        <v>14</v>
      </c>
      <c r="I438" t="s">
        <v>15</v>
      </c>
    </row>
    <row r="439" spans="1:9" x14ac:dyDescent="0.25">
      <c r="A439" t="s">
        <v>92</v>
      </c>
      <c r="B439" t="s">
        <v>388</v>
      </c>
      <c r="C439" s="1">
        <v>24216</v>
      </c>
      <c r="D439" s="2">
        <v>0.8</v>
      </c>
      <c r="E439" t="s">
        <v>389</v>
      </c>
      <c r="F439" t="s">
        <v>555</v>
      </c>
      <c r="G439" t="s">
        <v>13</v>
      </c>
      <c r="H439" t="s">
        <v>14</v>
      </c>
      <c r="I439" t="s">
        <v>15</v>
      </c>
    </row>
    <row r="440" spans="1:9" x14ac:dyDescent="0.25">
      <c r="A440" t="s">
        <v>9</v>
      </c>
      <c r="B440" t="s">
        <v>361</v>
      </c>
      <c r="C440" s="1">
        <v>24217</v>
      </c>
      <c r="D440" s="2">
        <v>0.44444444444444442</v>
      </c>
      <c r="E440" t="s">
        <v>237</v>
      </c>
      <c r="F440" t="s">
        <v>556</v>
      </c>
      <c r="G440" t="s">
        <v>13</v>
      </c>
      <c r="H440" t="s">
        <v>14</v>
      </c>
      <c r="I440" t="s">
        <v>15</v>
      </c>
    </row>
    <row r="441" spans="1:9" x14ac:dyDescent="0.25">
      <c r="A441" t="s">
        <v>9</v>
      </c>
      <c r="B441" t="s">
        <v>361</v>
      </c>
      <c r="C441" s="1">
        <v>24222</v>
      </c>
      <c r="D441" s="2">
        <v>0.2986111111111111</v>
      </c>
      <c r="E441" t="s">
        <v>125</v>
      </c>
      <c r="F441" t="s">
        <v>557</v>
      </c>
      <c r="G441" t="s">
        <v>13</v>
      </c>
      <c r="H441" t="s">
        <v>14</v>
      </c>
      <c r="I441" t="s">
        <v>15</v>
      </c>
    </row>
    <row r="442" spans="1:9" x14ac:dyDescent="0.25">
      <c r="A442" t="s">
        <v>9</v>
      </c>
      <c r="B442" t="s">
        <v>420</v>
      </c>
      <c r="C442" s="1">
        <v>24223</v>
      </c>
      <c r="D442" s="2">
        <v>0.41944444444444445</v>
      </c>
      <c r="E442" t="s">
        <v>499</v>
      </c>
      <c r="F442" t="s">
        <v>558</v>
      </c>
      <c r="G442" t="s">
        <v>13</v>
      </c>
      <c r="H442" t="s">
        <v>14</v>
      </c>
      <c r="I442" t="s">
        <v>15</v>
      </c>
    </row>
    <row r="443" spans="1:9" x14ac:dyDescent="0.25">
      <c r="A443" t="s">
        <v>9</v>
      </c>
      <c r="B443" t="s">
        <v>361</v>
      </c>
      <c r="C443" s="1">
        <v>24233</v>
      </c>
      <c r="D443" s="2">
        <v>0.45694444444444443</v>
      </c>
      <c r="E443" t="s">
        <v>237</v>
      </c>
      <c r="F443" t="s">
        <v>559</v>
      </c>
      <c r="G443" t="s">
        <v>13</v>
      </c>
      <c r="H443" t="s">
        <v>14</v>
      </c>
      <c r="I443" t="s">
        <v>15</v>
      </c>
    </row>
    <row r="444" spans="1:9" x14ac:dyDescent="0.25">
      <c r="A444" t="s">
        <v>9</v>
      </c>
      <c r="B444" t="s">
        <v>361</v>
      </c>
      <c r="C444" s="1">
        <v>24238</v>
      </c>
      <c r="D444" s="2">
        <v>0.59027777777777779</v>
      </c>
      <c r="E444" t="s">
        <v>396</v>
      </c>
      <c r="F444" t="s">
        <v>560</v>
      </c>
      <c r="G444" t="s">
        <v>13</v>
      </c>
      <c r="H444" t="s">
        <v>14</v>
      </c>
      <c r="I444" t="s">
        <v>15</v>
      </c>
    </row>
    <row r="445" spans="1:9" x14ac:dyDescent="0.25">
      <c r="A445" t="s">
        <v>92</v>
      </c>
      <c r="B445" t="s">
        <v>388</v>
      </c>
      <c r="C445" s="1">
        <v>24241</v>
      </c>
      <c r="D445" s="2">
        <v>0.77083333333333337</v>
      </c>
      <c r="E445" t="s">
        <v>389</v>
      </c>
      <c r="F445" t="s">
        <v>561</v>
      </c>
      <c r="G445" t="s">
        <v>13</v>
      </c>
      <c r="H445" t="s">
        <v>14</v>
      </c>
      <c r="I445" t="s">
        <v>15</v>
      </c>
    </row>
    <row r="446" spans="1:9" x14ac:dyDescent="0.25">
      <c r="A446" t="s">
        <v>54</v>
      </c>
      <c r="B446" t="s">
        <v>363</v>
      </c>
      <c r="C446" s="1">
        <v>24243</v>
      </c>
      <c r="D446" s="2">
        <v>0.69513888888888886</v>
      </c>
      <c r="E446" t="s">
        <v>364</v>
      </c>
      <c r="F446" t="s">
        <v>562</v>
      </c>
      <c r="G446" t="s">
        <v>13</v>
      </c>
      <c r="H446" t="s">
        <v>14</v>
      </c>
      <c r="I446" t="s">
        <v>56</v>
      </c>
    </row>
    <row r="447" spans="1:9" x14ac:dyDescent="0.25">
      <c r="A447" t="s">
        <v>9</v>
      </c>
      <c r="B447" t="s">
        <v>543</v>
      </c>
      <c r="C447" s="1">
        <v>24244</v>
      </c>
      <c r="D447" s="2">
        <v>0.45833333333333331</v>
      </c>
      <c r="E447" t="s">
        <v>339</v>
      </c>
      <c r="F447" t="s">
        <v>563</v>
      </c>
      <c r="G447" t="s">
        <v>13</v>
      </c>
      <c r="H447" t="s">
        <v>14</v>
      </c>
      <c r="I447" t="s">
        <v>21</v>
      </c>
    </row>
    <row r="448" spans="1:9" x14ac:dyDescent="0.25">
      <c r="A448" t="s">
        <v>92</v>
      </c>
      <c r="B448" t="s">
        <v>82</v>
      </c>
      <c r="C448" s="1">
        <v>24244</v>
      </c>
      <c r="D448" s="2">
        <v>0.63541666666666663</v>
      </c>
      <c r="E448" t="s">
        <v>389</v>
      </c>
      <c r="F448" t="s">
        <v>564</v>
      </c>
      <c r="G448" t="s">
        <v>13</v>
      </c>
      <c r="H448" t="s">
        <v>14</v>
      </c>
      <c r="I448" t="s">
        <v>21</v>
      </c>
    </row>
    <row r="449" spans="1:9" x14ac:dyDescent="0.25">
      <c r="A449" t="s">
        <v>9</v>
      </c>
      <c r="B449" t="s">
        <v>420</v>
      </c>
      <c r="C449" s="1">
        <v>24251</v>
      </c>
      <c r="D449" s="2">
        <v>0.22916666666666666</v>
      </c>
      <c r="E449" t="s">
        <v>499</v>
      </c>
      <c r="F449" t="s">
        <v>565</v>
      </c>
      <c r="G449" t="s">
        <v>13</v>
      </c>
      <c r="H449" t="s">
        <v>14</v>
      </c>
      <c r="I449" t="s">
        <v>15</v>
      </c>
    </row>
    <row r="450" spans="1:9" x14ac:dyDescent="0.25">
      <c r="A450" t="s">
        <v>92</v>
      </c>
      <c r="B450" t="s">
        <v>226</v>
      </c>
      <c r="C450" s="1">
        <v>24257</v>
      </c>
      <c r="D450" s="2">
        <v>0.6118055555555556</v>
      </c>
      <c r="E450" t="s">
        <v>483</v>
      </c>
      <c r="F450" t="s">
        <v>566</v>
      </c>
      <c r="G450" t="s">
        <v>13</v>
      </c>
      <c r="H450" t="s">
        <v>14</v>
      </c>
      <c r="I450" t="s">
        <v>15</v>
      </c>
    </row>
    <row r="451" spans="1:9" x14ac:dyDescent="0.25">
      <c r="A451" t="s">
        <v>92</v>
      </c>
      <c r="B451" t="s">
        <v>82</v>
      </c>
      <c r="C451" s="1">
        <v>24259</v>
      </c>
      <c r="D451" s="2">
        <v>0.625</v>
      </c>
      <c r="E451" t="s">
        <v>567</v>
      </c>
      <c r="F451" t="s">
        <v>568</v>
      </c>
      <c r="G451" t="s">
        <v>13</v>
      </c>
      <c r="H451" t="s">
        <v>14</v>
      </c>
      <c r="I451" t="s">
        <v>15</v>
      </c>
    </row>
    <row r="452" spans="1:9" x14ac:dyDescent="0.25">
      <c r="A452" t="s">
        <v>54</v>
      </c>
      <c r="B452" t="s">
        <v>363</v>
      </c>
      <c r="C452" s="1">
        <v>24261</v>
      </c>
      <c r="D452" s="2">
        <v>0.56874999999999998</v>
      </c>
      <c r="E452" t="s">
        <v>364</v>
      </c>
      <c r="F452" t="s">
        <v>569</v>
      </c>
      <c r="G452" t="s">
        <v>13</v>
      </c>
      <c r="H452" t="s">
        <v>14</v>
      </c>
      <c r="I452" t="s">
        <v>56</v>
      </c>
    </row>
    <row r="453" spans="1:9" x14ac:dyDescent="0.25">
      <c r="A453" t="s">
        <v>92</v>
      </c>
      <c r="B453" t="s">
        <v>388</v>
      </c>
      <c r="C453" s="1">
        <v>24261</v>
      </c>
      <c r="D453" s="2">
        <v>0.80902777777777779</v>
      </c>
      <c r="E453" t="s">
        <v>389</v>
      </c>
      <c r="F453" t="s">
        <v>570</v>
      </c>
      <c r="G453" t="s">
        <v>13</v>
      </c>
      <c r="H453" t="s">
        <v>14</v>
      </c>
      <c r="I453" t="s">
        <v>15</v>
      </c>
    </row>
    <row r="454" spans="1:9" x14ac:dyDescent="0.25">
      <c r="A454" t="s">
        <v>92</v>
      </c>
      <c r="B454" t="s">
        <v>122</v>
      </c>
      <c r="C454" s="1">
        <v>24265</v>
      </c>
      <c r="D454" s="2">
        <v>0.11666666666666667</v>
      </c>
      <c r="E454" t="s">
        <v>571</v>
      </c>
      <c r="F454" t="s">
        <v>572</v>
      </c>
      <c r="G454" t="s">
        <v>13</v>
      </c>
      <c r="H454" t="s">
        <v>14</v>
      </c>
      <c r="I454" t="s">
        <v>15</v>
      </c>
    </row>
    <row r="455" spans="1:9" x14ac:dyDescent="0.25">
      <c r="A455" t="s">
        <v>9</v>
      </c>
      <c r="B455" t="s">
        <v>361</v>
      </c>
      <c r="C455" s="1">
        <v>24266</v>
      </c>
      <c r="D455" s="2">
        <v>0.45833333333333331</v>
      </c>
      <c r="E455" t="s">
        <v>339</v>
      </c>
      <c r="F455" t="s">
        <v>573</v>
      </c>
      <c r="G455" t="s">
        <v>13</v>
      </c>
      <c r="H455" t="s">
        <v>14</v>
      </c>
      <c r="I455" t="s">
        <v>15</v>
      </c>
    </row>
    <row r="456" spans="1:9" x14ac:dyDescent="0.25">
      <c r="A456" t="s">
        <v>92</v>
      </c>
      <c r="B456" t="s">
        <v>171</v>
      </c>
      <c r="C456" s="1">
        <v>24267</v>
      </c>
      <c r="D456" s="2">
        <v>0.84375</v>
      </c>
      <c r="E456" t="s">
        <v>389</v>
      </c>
      <c r="F456" t="s">
        <v>574</v>
      </c>
      <c r="G456" t="s">
        <v>13</v>
      </c>
      <c r="H456" t="s">
        <v>14</v>
      </c>
      <c r="I456" t="s">
        <v>56</v>
      </c>
    </row>
    <row r="457" spans="1:9" x14ac:dyDescent="0.25">
      <c r="A457" t="s">
        <v>463</v>
      </c>
      <c r="B457" t="s">
        <v>521</v>
      </c>
      <c r="C457" s="1">
        <v>24274</v>
      </c>
      <c r="D457" s="2">
        <v>0.58333333333333337</v>
      </c>
      <c r="E457" t="s">
        <v>465</v>
      </c>
      <c r="F457" t="s">
        <v>575</v>
      </c>
      <c r="G457" t="s">
        <v>13</v>
      </c>
      <c r="H457" t="s">
        <v>14</v>
      </c>
      <c r="I457" t="s">
        <v>15</v>
      </c>
    </row>
    <row r="458" spans="1:9" x14ac:dyDescent="0.25">
      <c r="A458" t="s">
        <v>9</v>
      </c>
      <c r="B458" t="s">
        <v>543</v>
      </c>
      <c r="C458" s="1">
        <v>24275</v>
      </c>
      <c r="D458" s="2">
        <v>0.45833333333333331</v>
      </c>
      <c r="E458" t="s">
        <v>339</v>
      </c>
      <c r="F458" t="s">
        <v>576</v>
      </c>
      <c r="G458" t="s">
        <v>13</v>
      </c>
      <c r="H458" t="s">
        <v>14</v>
      </c>
      <c r="I458" t="s">
        <v>15</v>
      </c>
    </row>
    <row r="459" spans="1:9" x14ac:dyDescent="0.25">
      <c r="A459" t="s">
        <v>9</v>
      </c>
      <c r="B459" t="s">
        <v>361</v>
      </c>
      <c r="C459" s="1">
        <v>24283</v>
      </c>
      <c r="D459" s="2">
        <v>0.42916666666666664</v>
      </c>
      <c r="E459" t="s">
        <v>396</v>
      </c>
      <c r="F459" t="s">
        <v>577</v>
      </c>
      <c r="G459" t="s">
        <v>13</v>
      </c>
      <c r="H459" t="s">
        <v>14</v>
      </c>
      <c r="I459" t="s">
        <v>15</v>
      </c>
    </row>
    <row r="460" spans="1:9" x14ac:dyDescent="0.25">
      <c r="A460" t="s">
        <v>54</v>
      </c>
      <c r="B460" t="s">
        <v>372</v>
      </c>
      <c r="C460" s="1">
        <v>24293</v>
      </c>
      <c r="D460" s="2">
        <v>0.62013888888888891</v>
      </c>
      <c r="E460" t="s">
        <v>539</v>
      </c>
      <c r="F460" t="s">
        <v>578</v>
      </c>
      <c r="G460" t="s">
        <v>13</v>
      </c>
      <c r="H460" t="s">
        <v>14</v>
      </c>
      <c r="I460" t="s">
        <v>15</v>
      </c>
    </row>
    <row r="461" spans="1:9" x14ac:dyDescent="0.25">
      <c r="A461" t="s">
        <v>9</v>
      </c>
      <c r="B461" t="s">
        <v>473</v>
      </c>
      <c r="C461" s="1">
        <v>24294</v>
      </c>
      <c r="D461" s="2">
        <v>0.5395833333333333</v>
      </c>
      <c r="E461" t="s">
        <v>474</v>
      </c>
      <c r="F461" t="s">
        <v>579</v>
      </c>
      <c r="G461" t="s">
        <v>13</v>
      </c>
      <c r="H461" t="s">
        <v>14</v>
      </c>
      <c r="I461" t="s">
        <v>15</v>
      </c>
    </row>
    <row r="462" spans="1:9" x14ac:dyDescent="0.25">
      <c r="A462" t="s">
        <v>9</v>
      </c>
      <c r="B462" t="s">
        <v>420</v>
      </c>
      <c r="C462" s="1">
        <v>24296</v>
      </c>
      <c r="D462" s="2">
        <v>0.2298611111111111</v>
      </c>
      <c r="E462" t="s">
        <v>190</v>
      </c>
      <c r="F462" t="s">
        <v>580</v>
      </c>
      <c r="G462" t="s">
        <v>13</v>
      </c>
      <c r="H462" t="s">
        <v>14</v>
      </c>
      <c r="I462" t="s">
        <v>15</v>
      </c>
    </row>
    <row r="463" spans="1:9" x14ac:dyDescent="0.25">
      <c r="A463" t="s">
        <v>92</v>
      </c>
      <c r="B463" t="s">
        <v>388</v>
      </c>
      <c r="C463" s="1">
        <v>24300</v>
      </c>
      <c r="D463" s="2">
        <v>0.74791666666666667</v>
      </c>
      <c r="E463" t="s">
        <v>389</v>
      </c>
      <c r="F463" t="s">
        <v>581</v>
      </c>
      <c r="G463" t="s">
        <v>13</v>
      </c>
      <c r="H463" t="s">
        <v>14</v>
      </c>
      <c r="I463" t="s">
        <v>15</v>
      </c>
    </row>
    <row r="464" spans="1:9" x14ac:dyDescent="0.25">
      <c r="A464" t="s">
        <v>92</v>
      </c>
      <c r="B464" t="s">
        <v>426</v>
      </c>
      <c r="C464" s="1">
        <v>24302</v>
      </c>
      <c r="D464" s="2">
        <v>9.0277777777777776E-2</v>
      </c>
      <c r="E464" t="s">
        <v>427</v>
      </c>
      <c r="F464" t="s">
        <v>582</v>
      </c>
      <c r="G464" t="s">
        <v>13</v>
      </c>
      <c r="H464" t="s">
        <v>14</v>
      </c>
      <c r="I464" t="s">
        <v>56</v>
      </c>
    </row>
    <row r="465" spans="1:9" x14ac:dyDescent="0.25">
      <c r="A465" t="s">
        <v>9</v>
      </c>
      <c r="B465" t="s">
        <v>361</v>
      </c>
      <c r="C465" s="1">
        <v>24302</v>
      </c>
      <c r="D465" s="2">
        <v>0.43402777777777779</v>
      </c>
      <c r="E465" t="s">
        <v>339</v>
      </c>
      <c r="F465" t="s">
        <v>583</v>
      </c>
      <c r="G465" t="s">
        <v>13</v>
      </c>
      <c r="H465" t="s">
        <v>14</v>
      </c>
      <c r="I465" t="s">
        <v>15</v>
      </c>
    </row>
    <row r="466" spans="1:9" x14ac:dyDescent="0.25">
      <c r="A466" t="s">
        <v>92</v>
      </c>
      <c r="B466" t="s">
        <v>82</v>
      </c>
      <c r="C466" s="1">
        <v>24306</v>
      </c>
      <c r="D466" s="2">
        <v>0.86041666666666672</v>
      </c>
      <c r="E466" t="s">
        <v>389</v>
      </c>
      <c r="F466" t="s">
        <v>584</v>
      </c>
      <c r="G466" t="s">
        <v>13</v>
      </c>
      <c r="H466" t="s">
        <v>14</v>
      </c>
      <c r="I466" t="s">
        <v>15</v>
      </c>
    </row>
    <row r="467" spans="1:9" x14ac:dyDescent="0.25">
      <c r="A467" t="s">
        <v>54</v>
      </c>
      <c r="B467" t="s">
        <v>363</v>
      </c>
      <c r="C467" s="1">
        <v>24306</v>
      </c>
      <c r="D467" s="2">
        <v>0.93055555555555558</v>
      </c>
      <c r="E467" t="s">
        <v>364</v>
      </c>
      <c r="F467" t="s">
        <v>585</v>
      </c>
      <c r="G467" t="s">
        <v>13</v>
      </c>
      <c r="H467" t="s">
        <v>14</v>
      </c>
      <c r="I467" t="s">
        <v>15</v>
      </c>
    </row>
    <row r="468" spans="1:9" x14ac:dyDescent="0.25">
      <c r="A468" t="s">
        <v>9</v>
      </c>
      <c r="B468" t="s">
        <v>361</v>
      </c>
      <c r="C468" s="1">
        <v>24308</v>
      </c>
      <c r="D468" s="2">
        <v>0.37361111111111112</v>
      </c>
      <c r="E468" t="s">
        <v>523</v>
      </c>
      <c r="F468" t="s">
        <v>586</v>
      </c>
      <c r="G468" t="s">
        <v>13</v>
      </c>
      <c r="H468" t="s">
        <v>14</v>
      </c>
      <c r="I468" t="s">
        <v>15</v>
      </c>
    </row>
    <row r="469" spans="1:9" x14ac:dyDescent="0.25">
      <c r="A469" t="s">
        <v>9</v>
      </c>
      <c r="B469" t="s">
        <v>361</v>
      </c>
      <c r="C469" s="1">
        <v>24316</v>
      </c>
      <c r="D469" s="2">
        <v>0.4513888888888889</v>
      </c>
      <c r="E469" t="s">
        <v>339</v>
      </c>
      <c r="F469" t="s">
        <v>587</v>
      </c>
      <c r="G469" t="s">
        <v>13</v>
      </c>
      <c r="H469" t="s">
        <v>14</v>
      </c>
      <c r="I469" t="s">
        <v>15</v>
      </c>
    </row>
    <row r="470" spans="1:9" x14ac:dyDescent="0.25">
      <c r="A470" t="s">
        <v>42</v>
      </c>
      <c r="B470" t="s">
        <v>322</v>
      </c>
      <c r="C470" s="1">
        <v>24317</v>
      </c>
      <c r="D470" s="2">
        <v>0.77986111111111112</v>
      </c>
      <c r="E470" t="s">
        <v>588</v>
      </c>
      <c r="F470" t="s">
        <v>589</v>
      </c>
      <c r="G470" t="s">
        <v>13</v>
      </c>
      <c r="H470" t="s">
        <v>590</v>
      </c>
      <c r="I470" t="s">
        <v>15</v>
      </c>
    </row>
    <row r="471" spans="1:9" x14ac:dyDescent="0.25">
      <c r="A471" t="s">
        <v>9</v>
      </c>
      <c r="B471" t="s">
        <v>361</v>
      </c>
      <c r="C471" s="1">
        <v>24327</v>
      </c>
      <c r="D471" s="2">
        <v>0.47847222222222224</v>
      </c>
      <c r="E471" t="s">
        <v>339</v>
      </c>
      <c r="F471" t="s">
        <v>591</v>
      </c>
      <c r="G471" t="s">
        <v>13</v>
      </c>
      <c r="H471" t="s">
        <v>14</v>
      </c>
      <c r="I471" t="s">
        <v>15</v>
      </c>
    </row>
    <row r="472" spans="1:9" x14ac:dyDescent="0.25">
      <c r="A472" t="s">
        <v>92</v>
      </c>
      <c r="B472" t="s">
        <v>331</v>
      </c>
      <c r="C472" s="1">
        <v>24329</v>
      </c>
      <c r="D472" s="2">
        <v>0.80972222222222223</v>
      </c>
      <c r="E472" t="s">
        <v>389</v>
      </c>
      <c r="F472" t="s">
        <v>592</v>
      </c>
      <c r="G472" t="s">
        <v>13</v>
      </c>
      <c r="H472" t="s">
        <v>14</v>
      </c>
      <c r="I472" t="s">
        <v>15</v>
      </c>
    </row>
    <row r="473" spans="1:9" x14ac:dyDescent="0.25">
      <c r="A473" t="s">
        <v>92</v>
      </c>
      <c r="B473" t="s">
        <v>388</v>
      </c>
      <c r="C473" s="1">
        <v>24335</v>
      </c>
      <c r="D473" s="2">
        <v>0.77083333333333337</v>
      </c>
      <c r="E473" t="s">
        <v>389</v>
      </c>
      <c r="F473" t="s">
        <v>593</v>
      </c>
      <c r="G473" t="s">
        <v>13</v>
      </c>
      <c r="H473" t="s">
        <v>14</v>
      </c>
      <c r="I473" t="s">
        <v>15</v>
      </c>
    </row>
    <row r="474" spans="1:9" x14ac:dyDescent="0.25">
      <c r="A474" t="s">
        <v>92</v>
      </c>
      <c r="B474" t="s">
        <v>171</v>
      </c>
      <c r="C474" s="1">
        <v>24338</v>
      </c>
      <c r="D474" s="2">
        <v>0.8125</v>
      </c>
      <c r="E474" t="s">
        <v>389</v>
      </c>
      <c r="F474" t="s">
        <v>594</v>
      </c>
      <c r="G474" t="s">
        <v>13</v>
      </c>
      <c r="H474" t="s">
        <v>14</v>
      </c>
      <c r="I474" t="s">
        <v>15</v>
      </c>
    </row>
    <row r="475" spans="1:9" x14ac:dyDescent="0.25">
      <c r="A475" t="s">
        <v>9</v>
      </c>
      <c r="B475" t="s">
        <v>361</v>
      </c>
      <c r="C475" s="1">
        <v>24343</v>
      </c>
      <c r="D475" s="2">
        <v>0.33958333333333335</v>
      </c>
      <c r="E475" t="s">
        <v>493</v>
      </c>
      <c r="F475" t="s">
        <v>595</v>
      </c>
      <c r="G475" t="s">
        <v>13</v>
      </c>
      <c r="H475" t="s">
        <v>14</v>
      </c>
      <c r="I475" t="s">
        <v>15</v>
      </c>
    </row>
    <row r="476" spans="1:9" x14ac:dyDescent="0.25">
      <c r="A476" t="s">
        <v>54</v>
      </c>
      <c r="B476" t="s">
        <v>348</v>
      </c>
      <c r="C476" s="1">
        <v>24344</v>
      </c>
      <c r="D476" s="2">
        <v>0.71875</v>
      </c>
      <c r="E476" t="s">
        <v>539</v>
      </c>
      <c r="F476" t="s">
        <v>596</v>
      </c>
      <c r="G476" t="s">
        <v>13</v>
      </c>
      <c r="H476" t="s">
        <v>14</v>
      </c>
      <c r="I476" t="s">
        <v>15</v>
      </c>
    </row>
    <row r="477" spans="1:9" x14ac:dyDescent="0.25">
      <c r="A477" t="s">
        <v>463</v>
      </c>
      <c r="B477" t="s">
        <v>521</v>
      </c>
      <c r="C477" s="1">
        <v>24345</v>
      </c>
      <c r="D477" s="2">
        <v>0.58263888888888893</v>
      </c>
      <c r="E477" t="s">
        <v>465</v>
      </c>
      <c r="F477" t="s">
        <v>597</v>
      </c>
      <c r="G477" t="s">
        <v>13</v>
      </c>
      <c r="H477" t="s">
        <v>14</v>
      </c>
      <c r="I477" t="s">
        <v>21</v>
      </c>
    </row>
    <row r="478" spans="1:9" x14ac:dyDescent="0.25">
      <c r="A478" t="s">
        <v>9</v>
      </c>
      <c r="B478" t="s">
        <v>361</v>
      </c>
      <c r="C478" s="1">
        <v>24346</v>
      </c>
      <c r="D478" s="2">
        <v>0.40972222222222221</v>
      </c>
      <c r="E478" t="s">
        <v>339</v>
      </c>
      <c r="F478" t="s">
        <v>598</v>
      </c>
      <c r="G478" t="s">
        <v>13</v>
      </c>
      <c r="H478" t="s">
        <v>14</v>
      </c>
      <c r="I478" t="s">
        <v>15</v>
      </c>
    </row>
    <row r="479" spans="1:9" x14ac:dyDescent="0.25">
      <c r="A479" t="s">
        <v>92</v>
      </c>
      <c r="B479" t="s">
        <v>82</v>
      </c>
      <c r="C479" s="1">
        <v>24362</v>
      </c>
      <c r="D479" s="2">
        <v>0.54513888888888884</v>
      </c>
      <c r="E479" t="s">
        <v>389</v>
      </c>
      <c r="F479" t="s">
        <v>599</v>
      </c>
      <c r="G479" t="s">
        <v>13</v>
      </c>
      <c r="H479" t="s">
        <v>14</v>
      </c>
      <c r="I479" t="s">
        <v>15</v>
      </c>
    </row>
    <row r="480" spans="1:9" x14ac:dyDescent="0.25">
      <c r="A480" t="s">
        <v>54</v>
      </c>
      <c r="B480" t="s">
        <v>363</v>
      </c>
      <c r="C480" s="1">
        <v>24362</v>
      </c>
      <c r="D480" s="2">
        <v>0.61250000000000004</v>
      </c>
      <c r="E480" t="s">
        <v>364</v>
      </c>
      <c r="F480" t="s">
        <v>600</v>
      </c>
      <c r="G480" t="s">
        <v>13</v>
      </c>
      <c r="H480" t="s">
        <v>14</v>
      </c>
      <c r="I480" t="s">
        <v>15</v>
      </c>
    </row>
    <row r="481" spans="1:9" x14ac:dyDescent="0.25">
      <c r="A481" t="s">
        <v>9</v>
      </c>
      <c r="B481" t="s">
        <v>361</v>
      </c>
      <c r="C481" s="1">
        <v>24366</v>
      </c>
      <c r="D481" s="2">
        <v>0.39583333333333331</v>
      </c>
      <c r="E481" t="s">
        <v>237</v>
      </c>
      <c r="F481" t="s">
        <v>601</v>
      </c>
      <c r="G481" t="s">
        <v>13</v>
      </c>
      <c r="H481" t="s">
        <v>14</v>
      </c>
      <c r="I481" t="s">
        <v>21</v>
      </c>
    </row>
    <row r="482" spans="1:9" x14ac:dyDescent="0.25">
      <c r="A482" t="s">
        <v>92</v>
      </c>
      <c r="B482" t="s">
        <v>388</v>
      </c>
      <c r="C482" s="1">
        <v>24366</v>
      </c>
      <c r="D482" s="2">
        <v>0.74930555555555556</v>
      </c>
      <c r="E482" t="s">
        <v>389</v>
      </c>
      <c r="F482" t="s">
        <v>602</v>
      </c>
      <c r="G482" t="s">
        <v>13</v>
      </c>
      <c r="H482" t="s">
        <v>14</v>
      </c>
      <c r="I482" t="s">
        <v>15</v>
      </c>
    </row>
    <row r="483" spans="1:9" x14ac:dyDescent="0.25">
      <c r="A483" t="s">
        <v>9</v>
      </c>
      <c r="B483" t="s">
        <v>603</v>
      </c>
      <c r="C483" s="1">
        <v>24367</v>
      </c>
      <c r="D483" s="2">
        <v>0.94097222222222221</v>
      </c>
      <c r="E483" t="s">
        <v>604</v>
      </c>
      <c r="F483" t="s">
        <v>605</v>
      </c>
      <c r="G483" t="s">
        <v>13</v>
      </c>
      <c r="H483" t="s">
        <v>14</v>
      </c>
      <c r="I483" t="s">
        <v>56</v>
      </c>
    </row>
    <row r="484" spans="1:9" x14ac:dyDescent="0.25">
      <c r="A484" t="s">
        <v>92</v>
      </c>
      <c r="B484" t="s">
        <v>226</v>
      </c>
      <c r="C484" s="1">
        <v>24370</v>
      </c>
      <c r="D484" s="2">
        <v>0.52222222222222225</v>
      </c>
      <c r="E484" t="s">
        <v>483</v>
      </c>
      <c r="F484" t="s">
        <v>606</v>
      </c>
      <c r="G484" t="s">
        <v>13</v>
      </c>
      <c r="H484" t="s">
        <v>14</v>
      </c>
      <c r="I484" t="s">
        <v>15</v>
      </c>
    </row>
    <row r="485" spans="1:9" x14ac:dyDescent="0.25">
      <c r="A485" t="s">
        <v>607</v>
      </c>
      <c r="B485" t="s">
        <v>608</v>
      </c>
      <c r="C485" s="1">
        <v>24376</v>
      </c>
      <c r="D485" s="2"/>
      <c r="E485" t="s">
        <v>609</v>
      </c>
      <c r="F485" t="s">
        <v>610</v>
      </c>
      <c r="G485" t="s">
        <v>13</v>
      </c>
      <c r="H485" t="s">
        <v>14</v>
      </c>
      <c r="I485" t="s">
        <v>21</v>
      </c>
    </row>
    <row r="486" spans="1:9" x14ac:dyDescent="0.25">
      <c r="A486" t="s">
        <v>42</v>
      </c>
      <c r="B486" t="s">
        <v>322</v>
      </c>
      <c r="C486" s="1">
        <v>24378</v>
      </c>
      <c r="D486" s="2">
        <v>0.8</v>
      </c>
      <c r="E486" t="s">
        <v>588</v>
      </c>
      <c r="F486" t="s">
        <v>611</v>
      </c>
      <c r="G486" t="s">
        <v>13</v>
      </c>
      <c r="H486" t="s">
        <v>590</v>
      </c>
      <c r="I486" t="s">
        <v>15</v>
      </c>
    </row>
    <row r="487" spans="1:9" x14ac:dyDescent="0.25">
      <c r="A487" t="s">
        <v>92</v>
      </c>
      <c r="B487" t="s">
        <v>171</v>
      </c>
      <c r="C487" s="1">
        <v>24385</v>
      </c>
      <c r="D487" s="2">
        <v>0.91666666666666663</v>
      </c>
      <c r="E487" t="s">
        <v>389</v>
      </c>
      <c r="F487" t="s">
        <v>612</v>
      </c>
      <c r="G487" t="s">
        <v>13</v>
      </c>
      <c r="H487" t="s">
        <v>14</v>
      </c>
      <c r="I487" t="s">
        <v>15</v>
      </c>
    </row>
    <row r="488" spans="1:9" x14ac:dyDescent="0.25">
      <c r="A488" t="s">
        <v>92</v>
      </c>
      <c r="B488" t="s">
        <v>388</v>
      </c>
      <c r="C488" s="1">
        <v>24392</v>
      </c>
      <c r="D488" s="2">
        <v>0.80208333333333337</v>
      </c>
      <c r="E488" t="s">
        <v>389</v>
      </c>
      <c r="F488" t="s">
        <v>613</v>
      </c>
      <c r="G488" t="s">
        <v>13</v>
      </c>
      <c r="H488" t="s">
        <v>14</v>
      </c>
      <c r="I488" t="s">
        <v>15</v>
      </c>
    </row>
    <row r="489" spans="1:9" x14ac:dyDescent="0.25">
      <c r="A489" t="s">
        <v>9</v>
      </c>
      <c r="B489" t="s">
        <v>543</v>
      </c>
      <c r="C489" s="1">
        <v>24394</v>
      </c>
      <c r="D489" s="2">
        <v>0.50902777777777775</v>
      </c>
      <c r="E489" t="s">
        <v>237</v>
      </c>
      <c r="F489" t="s">
        <v>614</v>
      </c>
      <c r="G489" t="s">
        <v>13</v>
      </c>
      <c r="H489" t="s">
        <v>14</v>
      </c>
      <c r="I489" t="s">
        <v>15</v>
      </c>
    </row>
    <row r="490" spans="1:9" x14ac:dyDescent="0.25">
      <c r="A490" t="s">
        <v>9</v>
      </c>
      <c r="B490" t="s">
        <v>10</v>
      </c>
      <c r="C490" s="1">
        <v>24400</v>
      </c>
      <c r="D490" s="2">
        <v>0.3263888888888889</v>
      </c>
      <c r="E490" t="s">
        <v>125</v>
      </c>
      <c r="F490" t="s">
        <v>615</v>
      </c>
      <c r="G490" t="s">
        <v>13</v>
      </c>
      <c r="H490" t="s">
        <v>14</v>
      </c>
      <c r="I490" t="s">
        <v>15</v>
      </c>
    </row>
    <row r="491" spans="1:9" x14ac:dyDescent="0.25">
      <c r="A491" t="s">
        <v>9</v>
      </c>
      <c r="B491" t="s">
        <v>361</v>
      </c>
      <c r="C491" s="1">
        <v>24400</v>
      </c>
      <c r="D491" s="2">
        <v>0.36527777777777776</v>
      </c>
      <c r="E491" t="s">
        <v>339</v>
      </c>
      <c r="F491" t="s">
        <v>616</v>
      </c>
      <c r="G491" t="s">
        <v>13</v>
      </c>
      <c r="H491" t="s">
        <v>14</v>
      </c>
      <c r="I491" t="s">
        <v>15</v>
      </c>
    </row>
    <row r="492" spans="1:9" x14ac:dyDescent="0.25">
      <c r="A492" t="s">
        <v>9</v>
      </c>
      <c r="B492" t="s">
        <v>361</v>
      </c>
      <c r="C492" s="1">
        <v>24402</v>
      </c>
      <c r="D492" s="2">
        <v>0.35972222222222222</v>
      </c>
      <c r="E492" t="s">
        <v>493</v>
      </c>
      <c r="F492" t="s">
        <v>617</v>
      </c>
      <c r="G492" t="s">
        <v>13</v>
      </c>
      <c r="H492" t="s">
        <v>14</v>
      </c>
      <c r="I492" t="s">
        <v>15</v>
      </c>
    </row>
    <row r="493" spans="1:9" x14ac:dyDescent="0.25">
      <c r="A493" t="s">
        <v>92</v>
      </c>
      <c r="B493" t="s">
        <v>482</v>
      </c>
      <c r="C493" s="1">
        <v>24406</v>
      </c>
      <c r="D493" s="2">
        <v>0.46666666666666667</v>
      </c>
      <c r="E493" t="s">
        <v>483</v>
      </c>
      <c r="F493" t="s">
        <v>618</v>
      </c>
      <c r="G493" t="s">
        <v>13</v>
      </c>
      <c r="H493" t="s">
        <v>14</v>
      </c>
      <c r="I493" t="s">
        <v>15</v>
      </c>
    </row>
    <row r="494" spans="1:9" x14ac:dyDescent="0.25">
      <c r="A494" t="s">
        <v>9</v>
      </c>
      <c r="B494" t="s">
        <v>603</v>
      </c>
      <c r="C494" s="1">
        <v>24413</v>
      </c>
      <c r="D494" s="2">
        <v>3.125E-2</v>
      </c>
      <c r="E494" t="s">
        <v>604</v>
      </c>
      <c r="F494" t="s">
        <v>619</v>
      </c>
      <c r="G494" t="s">
        <v>13</v>
      </c>
      <c r="H494" t="s">
        <v>14</v>
      </c>
      <c r="I494" t="s">
        <v>56</v>
      </c>
    </row>
    <row r="495" spans="1:9" x14ac:dyDescent="0.25">
      <c r="A495" t="s">
        <v>92</v>
      </c>
      <c r="B495" t="s">
        <v>388</v>
      </c>
      <c r="C495" s="1">
        <v>24413</v>
      </c>
      <c r="D495" s="2">
        <v>0.84930555555555554</v>
      </c>
      <c r="E495" t="s">
        <v>389</v>
      </c>
      <c r="F495" t="s">
        <v>620</v>
      </c>
      <c r="G495" t="s">
        <v>13</v>
      </c>
      <c r="H495" t="s">
        <v>14</v>
      </c>
      <c r="I495" t="s">
        <v>15</v>
      </c>
    </row>
    <row r="496" spans="1:9" x14ac:dyDescent="0.25">
      <c r="A496" t="s">
        <v>463</v>
      </c>
      <c r="B496" t="s">
        <v>464</v>
      </c>
      <c r="C496" s="1">
        <v>24414</v>
      </c>
      <c r="D496" s="2">
        <v>0.57638888888888884</v>
      </c>
      <c r="E496" t="s">
        <v>465</v>
      </c>
      <c r="F496" t="s">
        <v>621</v>
      </c>
      <c r="G496" t="s">
        <v>13</v>
      </c>
      <c r="H496" t="s">
        <v>14</v>
      </c>
      <c r="I496" t="s">
        <v>15</v>
      </c>
    </row>
    <row r="497" spans="1:9" x14ac:dyDescent="0.25">
      <c r="A497" t="s">
        <v>92</v>
      </c>
      <c r="B497" t="s">
        <v>331</v>
      </c>
      <c r="C497" s="1">
        <v>24417</v>
      </c>
      <c r="D497" s="2">
        <v>0.97291666666666665</v>
      </c>
      <c r="E497" t="s">
        <v>389</v>
      </c>
      <c r="F497" t="s">
        <v>622</v>
      </c>
      <c r="G497" t="s">
        <v>13</v>
      </c>
      <c r="H497" t="s">
        <v>14</v>
      </c>
      <c r="I497" t="s">
        <v>15</v>
      </c>
    </row>
    <row r="498" spans="1:9" x14ac:dyDescent="0.25">
      <c r="A498" t="s">
        <v>92</v>
      </c>
      <c r="B498" t="s">
        <v>82</v>
      </c>
      <c r="C498" s="1">
        <v>24422</v>
      </c>
      <c r="D498" s="2">
        <v>0.79722222222222228</v>
      </c>
      <c r="E498" t="s">
        <v>389</v>
      </c>
      <c r="F498" t="s">
        <v>623</v>
      </c>
      <c r="G498" t="s">
        <v>13</v>
      </c>
      <c r="H498" t="s">
        <v>14</v>
      </c>
      <c r="I498" t="s">
        <v>15</v>
      </c>
    </row>
    <row r="499" spans="1:9" x14ac:dyDescent="0.25">
      <c r="A499" t="s">
        <v>54</v>
      </c>
      <c r="B499" t="s">
        <v>363</v>
      </c>
      <c r="C499" s="1">
        <v>24422</v>
      </c>
      <c r="D499" s="2">
        <v>0.86527777777777781</v>
      </c>
      <c r="E499" t="s">
        <v>364</v>
      </c>
      <c r="F499" t="s">
        <v>624</v>
      </c>
      <c r="G499" t="s">
        <v>13</v>
      </c>
      <c r="H499" t="s">
        <v>14</v>
      </c>
      <c r="I499" t="s">
        <v>15</v>
      </c>
    </row>
    <row r="500" spans="1:9" x14ac:dyDescent="0.25">
      <c r="A500" t="s">
        <v>9</v>
      </c>
      <c r="B500" t="s">
        <v>543</v>
      </c>
      <c r="C500" s="1">
        <v>24423</v>
      </c>
      <c r="D500" s="2">
        <v>0.41041666666666665</v>
      </c>
      <c r="E500" t="s">
        <v>339</v>
      </c>
      <c r="F500" t="s">
        <v>625</v>
      </c>
      <c r="G500" t="s">
        <v>13</v>
      </c>
      <c r="H500" t="s">
        <v>14</v>
      </c>
      <c r="I500" t="s">
        <v>15</v>
      </c>
    </row>
    <row r="501" spans="1:9" x14ac:dyDescent="0.25">
      <c r="A501" t="s">
        <v>9</v>
      </c>
      <c r="B501" t="s">
        <v>391</v>
      </c>
      <c r="C501" s="1">
        <v>24427</v>
      </c>
      <c r="D501" s="2">
        <v>0.54166666666666663</v>
      </c>
      <c r="E501" t="s">
        <v>626</v>
      </c>
      <c r="F501" t="s">
        <v>627</v>
      </c>
      <c r="G501" t="s">
        <v>13</v>
      </c>
      <c r="H501" t="s">
        <v>14</v>
      </c>
      <c r="I501" t="s">
        <v>21</v>
      </c>
    </row>
    <row r="502" spans="1:9" x14ac:dyDescent="0.25">
      <c r="A502" t="s">
        <v>9</v>
      </c>
      <c r="B502" t="s">
        <v>361</v>
      </c>
      <c r="C502" s="1">
        <v>24430</v>
      </c>
      <c r="D502" s="2">
        <v>0.33333333333333331</v>
      </c>
      <c r="E502" t="s">
        <v>237</v>
      </c>
      <c r="F502" t="s">
        <v>628</v>
      </c>
      <c r="G502" t="s">
        <v>13</v>
      </c>
      <c r="H502" t="s">
        <v>14</v>
      </c>
      <c r="I502" t="s">
        <v>15</v>
      </c>
    </row>
    <row r="503" spans="1:9" x14ac:dyDescent="0.25">
      <c r="A503" t="s">
        <v>9</v>
      </c>
      <c r="B503" t="s">
        <v>361</v>
      </c>
      <c r="C503" s="1">
        <v>24439</v>
      </c>
      <c r="D503" s="2">
        <v>0.45833333333333331</v>
      </c>
      <c r="E503" t="s">
        <v>629</v>
      </c>
      <c r="F503" t="s">
        <v>630</v>
      </c>
      <c r="G503" t="s">
        <v>13</v>
      </c>
      <c r="H503" t="s">
        <v>14</v>
      </c>
      <c r="I503" t="s">
        <v>15</v>
      </c>
    </row>
    <row r="504" spans="1:9" x14ac:dyDescent="0.25">
      <c r="A504" t="s">
        <v>9</v>
      </c>
      <c r="B504" t="s">
        <v>361</v>
      </c>
      <c r="C504" s="1">
        <v>24444</v>
      </c>
      <c r="D504" s="2">
        <v>0.34375</v>
      </c>
      <c r="E504" t="s">
        <v>339</v>
      </c>
      <c r="F504" t="s">
        <v>631</v>
      </c>
      <c r="G504" t="s">
        <v>13</v>
      </c>
      <c r="H504" t="s">
        <v>14</v>
      </c>
      <c r="I504" t="s">
        <v>15</v>
      </c>
    </row>
    <row r="505" spans="1:9" x14ac:dyDescent="0.25">
      <c r="A505" t="s">
        <v>92</v>
      </c>
      <c r="B505" t="s">
        <v>388</v>
      </c>
      <c r="C505" s="1">
        <v>24446</v>
      </c>
      <c r="D505" s="2">
        <v>0.88124999999999998</v>
      </c>
      <c r="E505" t="s">
        <v>389</v>
      </c>
      <c r="F505" t="s">
        <v>632</v>
      </c>
      <c r="G505" t="s">
        <v>13</v>
      </c>
      <c r="H505" t="s">
        <v>14</v>
      </c>
      <c r="I505" t="s">
        <v>15</v>
      </c>
    </row>
    <row r="506" spans="1:9" x14ac:dyDescent="0.25">
      <c r="A506" t="s">
        <v>92</v>
      </c>
      <c r="B506" t="s">
        <v>122</v>
      </c>
      <c r="C506" s="1">
        <v>24448</v>
      </c>
      <c r="D506" s="2">
        <v>9.166666666666666E-2</v>
      </c>
      <c r="E506" t="s">
        <v>389</v>
      </c>
      <c r="F506" t="s">
        <v>633</v>
      </c>
      <c r="G506" t="s">
        <v>13</v>
      </c>
      <c r="H506" t="s">
        <v>14</v>
      </c>
      <c r="I506" t="s">
        <v>15</v>
      </c>
    </row>
    <row r="507" spans="1:9" x14ac:dyDescent="0.25">
      <c r="A507" t="s">
        <v>92</v>
      </c>
      <c r="B507" t="s">
        <v>426</v>
      </c>
      <c r="C507" s="1">
        <v>24452</v>
      </c>
      <c r="D507" s="2">
        <v>0.88194444444444442</v>
      </c>
      <c r="E507" t="s">
        <v>427</v>
      </c>
      <c r="F507" t="s">
        <v>634</v>
      </c>
      <c r="G507" t="s">
        <v>13</v>
      </c>
      <c r="H507" t="s">
        <v>14</v>
      </c>
      <c r="I507" t="s">
        <v>15</v>
      </c>
    </row>
    <row r="508" spans="1:9" x14ac:dyDescent="0.25">
      <c r="A508" t="s">
        <v>9</v>
      </c>
      <c r="B508" t="s">
        <v>420</v>
      </c>
      <c r="C508" s="1">
        <v>24453</v>
      </c>
      <c r="D508" s="2">
        <v>0.85902777777777772</v>
      </c>
      <c r="E508" t="s">
        <v>499</v>
      </c>
      <c r="F508" t="s">
        <v>635</v>
      </c>
      <c r="G508" t="s">
        <v>13</v>
      </c>
      <c r="H508" t="s">
        <v>14</v>
      </c>
      <c r="I508" t="s">
        <v>15</v>
      </c>
    </row>
    <row r="509" spans="1:9" x14ac:dyDescent="0.25">
      <c r="A509" t="s">
        <v>9</v>
      </c>
      <c r="B509" t="s">
        <v>361</v>
      </c>
      <c r="C509" s="1">
        <v>24455</v>
      </c>
      <c r="D509" s="2">
        <v>0.47708333333333336</v>
      </c>
      <c r="E509" t="s">
        <v>629</v>
      </c>
      <c r="F509" t="s">
        <v>636</v>
      </c>
      <c r="G509" t="s">
        <v>13</v>
      </c>
      <c r="H509" t="s">
        <v>14</v>
      </c>
      <c r="I509" t="s">
        <v>637</v>
      </c>
    </row>
    <row r="510" spans="1:9" x14ac:dyDescent="0.25">
      <c r="A510" t="s">
        <v>42</v>
      </c>
      <c r="B510" t="s">
        <v>322</v>
      </c>
      <c r="C510" s="1">
        <v>24455</v>
      </c>
      <c r="D510" s="2">
        <v>0.75972222222222219</v>
      </c>
      <c r="E510" t="s">
        <v>588</v>
      </c>
      <c r="F510" t="s">
        <v>638</v>
      </c>
      <c r="G510" t="s">
        <v>13</v>
      </c>
      <c r="H510" t="s">
        <v>590</v>
      </c>
      <c r="I510" t="s">
        <v>15</v>
      </c>
    </row>
    <row r="511" spans="1:9" x14ac:dyDescent="0.25">
      <c r="A511" t="s">
        <v>9</v>
      </c>
      <c r="B511" t="s">
        <v>543</v>
      </c>
      <c r="C511" s="1">
        <v>24460</v>
      </c>
      <c r="D511" s="2">
        <v>0.50069444444444444</v>
      </c>
      <c r="E511" t="s">
        <v>237</v>
      </c>
      <c r="F511" t="s">
        <v>639</v>
      </c>
      <c r="G511" t="s">
        <v>13</v>
      </c>
      <c r="H511" t="s">
        <v>14</v>
      </c>
      <c r="I511" t="s">
        <v>15</v>
      </c>
    </row>
    <row r="512" spans="1:9" x14ac:dyDescent="0.25">
      <c r="A512" t="s">
        <v>607</v>
      </c>
      <c r="B512" t="s">
        <v>608</v>
      </c>
      <c r="C512" s="1">
        <v>24461</v>
      </c>
      <c r="D512" s="2"/>
      <c r="E512" t="s">
        <v>609</v>
      </c>
      <c r="F512" t="s">
        <v>610</v>
      </c>
      <c r="G512" t="s">
        <v>13</v>
      </c>
      <c r="H512" t="s">
        <v>14</v>
      </c>
      <c r="I512" t="s">
        <v>21</v>
      </c>
    </row>
    <row r="513" spans="1:9" x14ac:dyDescent="0.25">
      <c r="A513" t="s">
        <v>9</v>
      </c>
      <c r="B513" t="s">
        <v>10</v>
      </c>
      <c r="C513" s="1">
        <v>24462</v>
      </c>
      <c r="D513" s="2">
        <v>0.4284722222222222</v>
      </c>
      <c r="E513" t="s">
        <v>493</v>
      </c>
      <c r="F513" t="s">
        <v>640</v>
      </c>
      <c r="G513" t="s">
        <v>13</v>
      </c>
      <c r="H513" t="s">
        <v>14</v>
      </c>
      <c r="I513" t="s">
        <v>15</v>
      </c>
    </row>
    <row r="514" spans="1:9" x14ac:dyDescent="0.25">
      <c r="A514" t="s">
        <v>9</v>
      </c>
      <c r="B514" t="s">
        <v>420</v>
      </c>
      <c r="C514" s="1">
        <v>24462</v>
      </c>
      <c r="D514" s="2">
        <v>0.5493055555555556</v>
      </c>
      <c r="E514" t="s">
        <v>190</v>
      </c>
      <c r="F514" t="s">
        <v>641</v>
      </c>
      <c r="G514" t="s">
        <v>13</v>
      </c>
      <c r="H514" t="s">
        <v>14</v>
      </c>
      <c r="I514" t="s">
        <v>15</v>
      </c>
    </row>
    <row r="515" spans="1:9" x14ac:dyDescent="0.25">
      <c r="A515" t="s">
        <v>463</v>
      </c>
      <c r="B515" t="s">
        <v>521</v>
      </c>
      <c r="C515" s="1">
        <v>24490</v>
      </c>
      <c r="D515" s="2">
        <v>0.59652777777777777</v>
      </c>
      <c r="E515" t="s">
        <v>465</v>
      </c>
      <c r="F515" t="s">
        <v>642</v>
      </c>
      <c r="G515" t="s">
        <v>13</v>
      </c>
      <c r="H515" t="s">
        <v>14</v>
      </c>
      <c r="I515" t="s">
        <v>15</v>
      </c>
    </row>
    <row r="516" spans="1:9" x14ac:dyDescent="0.25">
      <c r="A516" t="s">
        <v>9</v>
      </c>
      <c r="B516" t="s">
        <v>543</v>
      </c>
      <c r="C516" s="1">
        <v>24491</v>
      </c>
      <c r="D516" s="2">
        <v>0.52708333333333335</v>
      </c>
      <c r="E516" t="s">
        <v>237</v>
      </c>
      <c r="F516" t="s">
        <v>643</v>
      </c>
      <c r="G516" t="s">
        <v>13</v>
      </c>
      <c r="H516" t="s">
        <v>14</v>
      </c>
      <c r="I516" t="s">
        <v>15</v>
      </c>
    </row>
    <row r="517" spans="1:9" x14ac:dyDescent="0.25">
      <c r="A517" t="s">
        <v>9</v>
      </c>
      <c r="B517" t="s">
        <v>603</v>
      </c>
      <c r="C517" s="1">
        <v>24497</v>
      </c>
      <c r="D517" s="2">
        <v>0.57986111111111116</v>
      </c>
      <c r="E517" t="s">
        <v>604</v>
      </c>
      <c r="F517" t="s">
        <v>644</v>
      </c>
      <c r="G517" t="s">
        <v>13</v>
      </c>
      <c r="H517" t="s">
        <v>14</v>
      </c>
      <c r="I517" t="s">
        <v>15</v>
      </c>
    </row>
    <row r="518" spans="1:9" x14ac:dyDescent="0.25">
      <c r="A518" t="s">
        <v>54</v>
      </c>
      <c r="B518" t="s">
        <v>348</v>
      </c>
      <c r="C518" s="1">
        <v>24499</v>
      </c>
      <c r="D518" s="2">
        <v>0.97986111111111107</v>
      </c>
      <c r="E518" t="s">
        <v>539</v>
      </c>
      <c r="F518" t="s">
        <v>645</v>
      </c>
      <c r="G518" t="s">
        <v>13</v>
      </c>
      <c r="H518" t="s">
        <v>14</v>
      </c>
      <c r="I518" t="s">
        <v>21</v>
      </c>
    </row>
    <row r="519" spans="1:9" x14ac:dyDescent="0.25">
      <c r="A519" t="s">
        <v>92</v>
      </c>
      <c r="B519" t="s">
        <v>388</v>
      </c>
      <c r="C519" s="1">
        <v>24505</v>
      </c>
      <c r="D519" s="2">
        <v>0.83333333333333337</v>
      </c>
      <c r="E519" t="s">
        <v>389</v>
      </c>
      <c r="F519" t="s">
        <v>646</v>
      </c>
      <c r="G519" t="s">
        <v>13</v>
      </c>
      <c r="H519" t="s">
        <v>14</v>
      </c>
      <c r="I519" t="s">
        <v>15</v>
      </c>
    </row>
    <row r="520" spans="1:9" x14ac:dyDescent="0.25">
      <c r="A520" t="s">
        <v>92</v>
      </c>
      <c r="B520" t="s">
        <v>331</v>
      </c>
      <c r="C520" s="1">
        <v>24508</v>
      </c>
      <c r="D520" s="2">
        <v>5.347222222222222E-2</v>
      </c>
      <c r="E520" t="s">
        <v>389</v>
      </c>
      <c r="F520" t="s">
        <v>647</v>
      </c>
      <c r="G520" t="s">
        <v>13</v>
      </c>
      <c r="H520" t="s">
        <v>14</v>
      </c>
      <c r="I520" t="s">
        <v>15</v>
      </c>
    </row>
    <row r="521" spans="1:9" x14ac:dyDescent="0.25">
      <c r="A521" t="s">
        <v>9</v>
      </c>
      <c r="B521" t="s">
        <v>10</v>
      </c>
      <c r="C521" s="1">
        <v>24510</v>
      </c>
      <c r="D521" s="2">
        <v>0.55555555555555558</v>
      </c>
      <c r="E521" t="s">
        <v>629</v>
      </c>
      <c r="F521" t="s">
        <v>648</v>
      </c>
      <c r="G521" t="s">
        <v>13</v>
      </c>
      <c r="H521" t="s">
        <v>14</v>
      </c>
      <c r="I521" t="s">
        <v>15</v>
      </c>
    </row>
    <row r="522" spans="1:9" x14ac:dyDescent="0.25">
      <c r="A522" t="s">
        <v>510</v>
      </c>
      <c r="B522" t="s">
        <v>511</v>
      </c>
      <c r="C522" s="1">
        <v>24511</v>
      </c>
      <c r="D522" s="2">
        <v>0.36041666666666666</v>
      </c>
      <c r="E522" t="s">
        <v>512</v>
      </c>
      <c r="F522" t="s">
        <v>649</v>
      </c>
      <c r="G522" t="s">
        <v>13</v>
      </c>
      <c r="H522" t="s">
        <v>14</v>
      </c>
      <c r="I522" t="s">
        <v>56</v>
      </c>
    </row>
    <row r="523" spans="1:9" x14ac:dyDescent="0.25">
      <c r="A523" t="s">
        <v>9</v>
      </c>
      <c r="B523" t="s">
        <v>543</v>
      </c>
      <c r="C523" s="1">
        <v>24511</v>
      </c>
      <c r="D523" s="2">
        <v>0.42986111111111114</v>
      </c>
      <c r="E523" t="s">
        <v>339</v>
      </c>
      <c r="F523" t="s">
        <v>650</v>
      </c>
      <c r="G523" t="s">
        <v>13</v>
      </c>
      <c r="H523" t="s">
        <v>14</v>
      </c>
      <c r="I523" t="s">
        <v>15</v>
      </c>
    </row>
    <row r="524" spans="1:9" x14ac:dyDescent="0.25">
      <c r="A524" t="s">
        <v>9</v>
      </c>
      <c r="B524" t="s">
        <v>420</v>
      </c>
      <c r="C524" s="1">
        <v>24517</v>
      </c>
      <c r="D524" s="2">
        <v>0.41944444444444445</v>
      </c>
      <c r="E524" t="s">
        <v>499</v>
      </c>
      <c r="F524" t="s">
        <v>651</v>
      </c>
      <c r="G524" t="s">
        <v>13</v>
      </c>
      <c r="H524" t="s">
        <v>14</v>
      </c>
      <c r="I524" t="s">
        <v>15</v>
      </c>
    </row>
    <row r="525" spans="1:9" x14ac:dyDescent="0.25">
      <c r="A525" t="s">
        <v>510</v>
      </c>
      <c r="B525" t="s">
        <v>511</v>
      </c>
      <c r="C525" s="1">
        <v>24518</v>
      </c>
      <c r="D525" s="2">
        <v>0.42083333333333334</v>
      </c>
      <c r="E525" t="s">
        <v>512</v>
      </c>
      <c r="F525" t="s">
        <v>652</v>
      </c>
      <c r="G525" t="s">
        <v>13</v>
      </c>
      <c r="H525" t="s">
        <v>14</v>
      </c>
      <c r="I525" t="s">
        <v>15</v>
      </c>
    </row>
    <row r="526" spans="1:9" x14ac:dyDescent="0.25">
      <c r="A526" t="s">
        <v>42</v>
      </c>
      <c r="B526" t="s">
        <v>322</v>
      </c>
      <c r="C526" s="1">
        <v>24527</v>
      </c>
      <c r="D526" s="2">
        <v>0.82986111111111116</v>
      </c>
      <c r="E526" t="s">
        <v>588</v>
      </c>
      <c r="F526" t="s">
        <v>653</v>
      </c>
      <c r="G526" t="s">
        <v>13</v>
      </c>
      <c r="H526" t="s">
        <v>590</v>
      </c>
      <c r="I526" t="s">
        <v>15</v>
      </c>
    </row>
    <row r="527" spans="1:9" x14ac:dyDescent="0.25">
      <c r="A527" t="s">
        <v>9</v>
      </c>
      <c r="B527" t="s">
        <v>10</v>
      </c>
      <c r="C527" s="1">
        <v>24530</v>
      </c>
      <c r="D527" s="2">
        <v>0.36458333333333331</v>
      </c>
      <c r="E527" t="s">
        <v>237</v>
      </c>
      <c r="F527" t="s">
        <v>654</v>
      </c>
      <c r="G527" t="s">
        <v>13</v>
      </c>
      <c r="H527" t="s">
        <v>14</v>
      </c>
      <c r="I527" t="s">
        <v>56</v>
      </c>
    </row>
    <row r="528" spans="1:9" x14ac:dyDescent="0.25">
      <c r="A528" t="s">
        <v>9</v>
      </c>
      <c r="B528" t="s">
        <v>543</v>
      </c>
      <c r="C528" s="1">
        <v>24531</v>
      </c>
      <c r="D528" s="2">
        <v>0.6069444444444444</v>
      </c>
      <c r="E528" t="s">
        <v>396</v>
      </c>
      <c r="F528" t="s">
        <v>655</v>
      </c>
      <c r="G528" t="s">
        <v>13</v>
      </c>
      <c r="H528" t="s">
        <v>14</v>
      </c>
      <c r="I528" t="s">
        <v>15</v>
      </c>
    </row>
    <row r="529" spans="1:9" x14ac:dyDescent="0.25">
      <c r="A529" t="s">
        <v>9</v>
      </c>
      <c r="B529" t="s">
        <v>420</v>
      </c>
      <c r="C529" s="1">
        <v>24534</v>
      </c>
      <c r="D529" s="2">
        <v>0.28055555555555556</v>
      </c>
      <c r="E529" t="s">
        <v>499</v>
      </c>
      <c r="F529" t="s">
        <v>656</v>
      </c>
      <c r="G529" t="s">
        <v>13</v>
      </c>
      <c r="H529" t="s">
        <v>14</v>
      </c>
      <c r="I529" t="s">
        <v>15</v>
      </c>
    </row>
    <row r="530" spans="1:9" x14ac:dyDescent="0.25">
      <c r="A530" t="s">
        <v>9</v>
      </c>
      <c r="B530" t="s">
        <v>657</v>
      </c>
      <c r="C530" s="1">
        <v>24541</v>
      </c>
      <c r="D530" s="2">
        <v>0.47916666666666669</v>
      </c>
      <c r="E530" t="s">
        <v>658</v>
      </c>
      <c r="F530" t="s">
        <v>659</v>
      </c>
      <c r="G530" t="s">
        <v>13</v>
      </c>
      <c r="H530" t="s">
        <v>14</v>
      </c>
      <c r="I530" t="s">
        <v>15</v>
      </c>
    </row>
    <row r="531" spans="1:9" x14ac:dyDescent="0.25">
      <c r="A531" t="s">
        <v>9</v>
      </c>
      <c r="B531" t="s">
        <v>543</v>
      </c>
      <c r="C531" s="1">
        <v>24544</v>
      </c>
      <c r="D531" s="2">
        <v>0.50694444444444442</v>
      </c>
      <c r="E531" t="s">
        <v>237</v>
      </c>
      <c r="F531" t="s">
        <v>660</v>
      </c>
      <c r="G531" t="s">
        <v>13</v>
      </c>
      <c r="H531" t="s">
        <v>14</v>
      </c>
      <c r="I531" t="s">
        <v>15</v>
      </c>
    </row>
    <row r="532" spans="1:9" x14ac:dyDescent="0.25">
      <c r="A532" t="s">
        <v>9</v>
      </c>
      <c r="B532" t="s">
        <v>661</v>
      </c>
      <c r="C532" s="1">
        <v>24547</v>
      </c>
      <c r="D532" s="2">
        <v>0.72916666666666663</v>
      </c>
      <c r="E532" t="s">
        <v>499</v>
      </c>
      <c r="F532" t="s">
        <v>662</v>
      </c>
      <c r="G532" t="s">
        <v>13</v>
      </c>
      <c r="H532" t="s">
        <v>14</v>
      </c>
      <c r="I532" t="s">
        <v>15</v>
      </c>
    </row>
    <row r="533" spans="1:9" x14ac:dyDescent="0.25">
      <c r="A533" t="s">
        <v>9</v>
      </c>
      <c r="B533" t="s">
        <v>420</v>
      </c>
      <c r="C533" s="1">
        <v>24552</v>
      </c>
      <c r="D533" s="2">
        <v>0.42152777777777778</v>
      </c>
      <c r="E533" t="s">
        <v>499</v>
      </c>
      <c r="F533" t="s">
        <v>663</v>
      </c>
      <c r="G533" t="s">
        <v>13</v>
      </c>
      <c r="H533" t="s">
        <v>14</v>
      </c>
      <c r="I533" t="s">
        <v>15</v>
      </c>
    </row>
    <row r="534" spans="1:9" x14ac:dyDescent="0.25">
      <c r="A534" t="s">
        <v>9</v>
      </c>
      <c r="B534" t="s">
        <v>543</v>
      </c>
      <c r="C534" s="1">
        <v>24553</v>
      </c>
      <c r="D534" s="2">
        <v>0.53055555555555556</v>
      </c>
      <c r="E534" t="s">
        <v>339</v>
      </c>
      <c r="F534" t="s">
        <v>664</v>
      </c>
      <c r="G534" t="s">
        <v>13</v>
      </c>
      <c r="H534" t="s">
        <v>14</v>
      </c>
      <c r="I534" t="s">
        <v>15</v>
      </c>
    </row>
    <row r="535" spans="1:9" x14ac:dyDescent="0.25">
      <c r="A535" t="s">
        <v>9</v>
      </c>
      <c r="B535" t="s">
        <v>665</v>
      </c>
      <c r="C535" s="1">
        <v>24553</v>
      </c>
      <c r="D535" s="2">
        <v>0.58680555555555558</v>
      </c>
      <c r="E535" t="s">
        <v>604</v>
      </c>
      <c r="F535" t="s">
        <v>666</v>
      </c>
      <c r="G535" t="s">
        <v>13</v>
      </c>
      <c r="H535" t="s">
        <v>14</v>
      </c>
      <c r="I535" t="s">
        <v>21</v>
      </c>
    </row>
    <row r="536" spans="1:9" x14ac:dyDescent="0.25">
      <c r="A536" t="s">
        <v>9</v>
      </c>
      <c r="B536" t="s">
        <v>391</v>
      </c>
      <c r="C536" s="1">
        <v>24555</v>
      </c>
      <c r="D536" s="2">
        <v>0.49305555555555558</v>
      </c>
      <c r="E536" t="s">
        <v>626</v>
      </c>
      <c r="F536" t="s">
        <v>667</v>
      </c>
      <c r="G536" t="s">
        <v>13</v>
      </c>
      <c r="H536" t="s">
        <v>14</v>
      </c>
      <c r="I536" t="s">
        <v>15</v>
      </c>
    </row>
    <row r="537" spans="1:9" x14ac:dyDescent="0.25">
      <c r="A537" t="s">
        <v>9</v>
      </c>
      <c r="B537" t="s">
        <v>661</v>
      </c>
      <c r="C537" s="1">
        <v>24556</v>
      </c>
      <c r="D537" s="2">
        <v>0.29097222222222224</v>
      </c>
      <c r="E537" t="s">
        <v>499</v>
      </c>
      <c r="F537" t="s">
        <v>668</v>
      </c>
      <c r="G537" t="s">
        <v>13</v>
      </c>
      <c r="H537" t="s">
        <v>14</v>
      </c>
      <c r="I537" t="s">
        <v>15</v>
      </c>
    </row>
    <row r="538" spans="1:9" x14ac:dyDescent="0.25">
      <c r="A538" t="s">
        <v>607</v>
      </c>
      <c r="B538" t="s">
        <v>608</v>
      </c>
      <c r="C538" s="1">
        <v>24565</v>
      </c>
      <c r="D538" s="2"/>
      <c r="E538" t="s">
        <v>609</v>
      </c>
      <c r="F538" t="s">
        <v>610</v>
      </c>
      <c r="G538" t="s">
        <v>13</v>
      </c>
      <c r="H538" t="s">
        <v>14</v>
      </c>
      <c r="I538" t="s">
        <v>21</v>
      </c>
    </row>
    <row r="539" spans="1:9" x14ac:dyDescent="0.25">
      <c r="A539" t="s">
        <v>9</v>
      </c>
      <c r="B539" t="s">
        <v>543</v>
      </c>
      <c r="C539" s="1">
        <v>24566</v>
      </c>
      <c r="D539" s="2">
        <v>0.58333333333333337</v>
      </c>
      <c r="E539" t="s">
        <v>237</v>
      </c>
      <c r="F539" t="s">
        <v>669</v>
      </c>
      <c r="G539" t="s">
        <v>13</v>
      </c>
      <c r="H539" t="s">
        <v>14</v>
      </c>
      <c r="I539" t="s">
        <v>15</v>
      </c>
    </row>
    <row r="540" spans="1:9" x14ac:dyDescent="0.25">
      <c r="A540" t="s">
        <v>92</v>
      </c>
      <c r="B540" t="s">
        <v>122</v>
      </c>
      <c r="C540" s="1">
        <v>24568</v>
      </c>
      <c r="D540" s="2">
        <v>0.14097222222222222</v>
      </c>
      <c r="E540" t="s">
        <v>389</v>
      </c>
      <c r="F540" t="s">
        <v>670</v>
      </c>
      <c r="G540" t="s">
        <v>13</v>
      </c>
      <c r="H540" t="s">
        <v>14</v>
      </c>
      <c r="I540" t="s">
        <v>56</v>
      </c>
    </row>
    <row r="541" spans="1:9" x14ac:dyDescent="0.25">
      <c r="A541" t="s">
        <v>9</v>
      </c>
      <c r="B541" t="s">
        <v>657</v>
      </c>
      <c r="C541" s="1">
        <v>24570</v>
      </c>
      <c r="D541" s="2">
        <v>0.375</v>
      </c>
      <c r="E541" t="s">
        <v>658</v>
      </c>
      <c r="F541" t="s">
        <v>671</v>
      </c>
      <c r="G541" t="s">
        <v>13</v>
      </c>
      <c r="H541" t="s">
        <v>14</v>
      </c>
      <c r="I541" t="s">
        <v>56</v>
      </c>
    </row>
    <row r="542" spans="1:9" x14ac:dyDescent="0.25">
      <c r="A542" t="s">
        <v>9</v>
      </c>
      <c r="B542" t="s">
        <v>10</v>
      </c>
      <c r="C542" s="1">
        <v>24574</v>
      </c>
      <c r="D542" s="2">
        <v>0.45208333333333334</v>
      </c>
      <c r="E542" t="s">
        <v>339</v>
      </c>
      <c r="F542" t="s">
        <v>672</v>
      </c>
      <c r="G542" t="s">
        <v>13</v>
      </c>
      <c r="H542" t="s">
        <v>14</v>
      </c>
      <c r="I542" t="s">
        <v>15</v>
      </c>
    </row>
    <row r="543" spans="1:9" x14ac:dyDescent="0.25">
      <c r="A543" t="s">
        <v>92</v>
      </c>
      <c r="B543" t="s">
        <v>482</v>
      </c>
      <c r="C543" s="1">
        <v>24579</v>
      </c>
      <c r="D543" s="2">
        <v>0.2951388888888889</v>
      </c>
      <c r="E543" t="s">
        <v>483</v>
      </c>
      <c r="F543" t="s">
        <v>673</v>
      </c>
      <c r="G543" t="s">
        <v>13</v>
      </c>
      <c r="H543" t="s">
        <v>14</v>
      </c>
      <c r="I543" t="s">
        <v>15</v>
      </c>
    </row>
    <row r="544" spans="1:9" x14ac:dyDescent="0.25">
      <c r="A544" t="s">
        <v>9</v>
      </c>
      <c r="B544" t="s">
        <v>10</v>
      </c>
      <c r="C544" s="1">
        <v>24585</v>
      </c>
      <c r="D544" s="2">
        <v>2.4305555555555556E-2</v>
      </c>
      <c r="E544" t="s">
        <v>629</v>
      </c>
      <c r="F544" t="s">
        <v>674</v>
      </c>
      <c r="G544" t="s">
        <v>13</v>
      </c>
      <c r="H544" t="s">
        <v>14</v>
      </c>
      <c r="I544" t="s">
        <v>15</v>
      </c>
    </row>
    <row r="545" spans="1:9" x14ac:dyDescent="0.25">
      <c r="A545" t="s">
        <v>675</v>
      </c>
      <c r="B545" t="s">
        <v>676</v>
      </c>
      <c r="C545" s="1">
        <v>24588</v>
      </c>
      <c r="D545" s="2">
        <v>0.42083333333333334</v>
      </c>
      <c r="E545" t="s">
        <v>677</v>
      </c>
      <c r="F545" t="s">
        <v>678</v>
      </c>
      <c r="G545" t="s">
        <v>13</v>
      </c>
      <c r="H545" t="s">
        <v>14</v>
      </c>
      <c r="I545" t="s">
        <v>15</v>
      </c>
    </row>
    <row r="546" spans="1:9" x14ac:dyDescent="0.25">
      <c r="A546" t="s">
        <v>42</v>
      </c>
      <c r="B546" t="s">
        <v>322</v>
      </c>
      <c r="C546" s="1">
        <v>24588</v>
      </c>
      <c r="D546" s="2"/>
      <c r="E546" t="s">
        <v>588</v>
      </c>
      <c r="F546" t="s">
        <v>679</v>
      </c>
      <c r="G546" t="s">
        <v>13</v>
      </c>
      <c r="H546" t="s">
        <v>590</v>
      </c>
      <c r="I546" t="s">
        <v>21</v>
      </c>
    </row>
    <row r="547" spans="1:9" x14ac:dyDescent="0.25">
      <c r="A547" t="s">
        <v>9</v>
      </c>
      <c r="B547" t="s">
        <v>543</v>
      </c>
      <c r="C547" s="1">
        <v>24589</v>
      </c>
      <c r="D547" s="2">
        <v>0.53472222222222221</v>
      </c>
      <c r="E547" t="s">
        <v>396</v>
      </c>
      <c r="F547" t="s">
        <v>680</v>
      </c>
      <c r="G547" t="s">
        <v>13</v>
      </c>
      <c r="H547" t="s">
        <v>14</v>
      </c>
      <c r="I547" t="s">
        <v>15</v>
      </c>
    </row>
    <row r="548" spans="1:9" x14ac:dyDescent="0.25">
      <c r="A548" t="s">
        <v>463</v>
      </c>
      <c r="B548" t="s">
        <v>521</v>
      </c>
      <c r="C548" s="1">
        <v>24590</v>
      </c>
      <c r="D548" s="2">
        <v>0.41736111111111113</v>
      </c>
      <c r="E548" t="s">
        <v>465</v>
      </c>
      <c r="F548" t="s">
        <v>681</v>
      </c>
      <c r="G548" t="s">
        <v>13</v>
      </c>
      <c r="H548" t="s">
        <v>14</v>
      </c>
      <c r="I548" t="s">
        <v>15</v>
      </c>
    </row>
    <row r="549" spans="1:9" x14ac:dyDescent="0.25">
      <c r="A549" t="s">
        <v>92</v>
      </c>
      <c r="B549" t="s">
        <v>331</v>
      </c>
      <c r="C549" s="1">
        <v>24596</v>
      </c>
      <c r="D549" s="2">
        <v>0.93402777777777779</v>
      </c>
      <c r="E549" t="s">
        <v>389</v>
      </c>
      <c r="F549" t="s">
        <v>682</v>
      </c>
      <c r="G549" t="s">
        <v>13</v>
      </c>
      <c r="H549" t="s">
        <v>14</v>
      </c>
      <c r="I549" t="s">
        <v>15</v>
      </c>
    </row>
    <row r="550" spans="1:9" x14ac:dyDescent="0.25">
      <c r="A550" t="s">
        <v>9</v>
      </c>
      <c r="B550" t="s">
        <v>10</v>
      </c>
      <c r="C550" s="1">
        <v>24604</v>
      </c>
      <c r="D550" s="2">
        <v>0.4375</v>
      </c>
      <c r="E550" t="s">
        <v>237</v>
      </c>
      <c r="F550" t="s">
        <v>683</v>
      </c>
      <c r="G550" t="s">
        <v>13</v>
      </c>
      <c r="H550" t="s">
        <v>14</v>
      </c>
      <c r="I550" t="s">
        <v>15</v>
      </c>
    </row>
    <row r="551" spans="1:9" x14ac:dyDescent="0.25">
      <c r="A551" t="s">
        <v>9</v>
      </c>
      <c r="B551" t="s">
        <v>684</v>
      </c>
      <c r="C551" s="1">
        <v>24607</v>
      </c>
      <c r="D551" s="2">
        <v>0.45833333333333331</v>
      </c>
      <c r="E551" t="s">
        <v>685</v>
      </c>
      <c r="F551" t="s">
        <v>686</v>
      </c>
      <c r="G551" t="s">
        <v>13</v>
      </c>
      <c r="H551" t="s">
        <v>14</v>
      </c>
      <c r="I551" t="s">
        <v>15</v>
      </c>
    </row>
    <row r="552" spans="1:9" x14ac:dyDescent="0.25">
      <c r="A552" t="s">
        <v>9</v>
      </c>
      <c r="B552" t="s">
        <v>10</v>
      </c>
      <c r="C552" s="1">
        <v>24608</v>
      </c>
      <c r="D552" s="2">
        <v>0.90555555555555556</v>
      </c>
      <c r="E552" t="s">
        <v>493</v>
      </c>
      <c r="F552" t="s">
        <v>687</v>
      </c>
      <c r="G552" t="s">
        <v>13</v>
      </c>
      <c r="H552" t="s">
        <v>14</v>
      </c>
      <c r="I552" t="s">
        <v>56</v>
      </c>
    </row>
    <row r="553" spans="1:9" x14ac:dyDescent="0.25">
      <c r="A553" t="s">
        <v>9</v>
      </c>
      <c r="B553" t="s">
        <v>665</v>
      </c>
      <c r="C553" s="1">
        <v>24609</v>
      </c>
      <c r="D553" s="2">
        <v>0.67013888888888884</v>
      </c>
      <c r="E553" t="s">
        <v>604</v>
      </c>
      <c r="F553" t="s">
        <v>688</v>
      </c>
      <c r="G553" t="s">
        <v>13</v>
      </c>
      <c r="H553" t="s">
        <v>14</v>
      </c>
      <c r="I553" t="s">
        <v>15</v>
      </c>
    </row>
    <row r="554" spans="1:9" x14ac:dyDescent="0.25">
      <c r="A554" t="s">
        <v>9</v>
      </c>
      <c r="B554" t="s">
        <v>543</v>
      </c>
      <c r="C554" s="1">
        <v>24614</v>
      </c>
      <c r="D554" s="2">
        <v>0.58333333333333337</v>
      </c>
      <c r="E554" t="s">
        <v>339</v>
      </c>
      <c r="F554" t="s">
        <v>689</v>
      </c>
      <c r="G554" t="s">
        <v>13</v>
      </c>
      <c r="H554" t="s">
        <v>14</v>
      </c>
      <c r="I554" t="s">
        <v>15</v>
      </c>
    </row>
    <row r="555" spans="1:9" x14ac:dyDescent="0.25">
      <c r="A555" t="s">
        <v>92</v>
      </c>
      <c r="B555" t="s">
        <v>388</v>
      </c>
      <c r="C555" s="1">
        <v>24614</v>
      </c>
      <c r="D555" s="2">
        <v>0.77083333333333337</v>
      </c>
      <c r="E555" t="s">
        <v>389</v>
      </c>
      <c r="F555" t="s">
        <v>690</v>
      </c>
      <c r="G555" t="s">
        <v>13</v>
      </c>
      <c r="H555" t="s">
        <v>14</v>
      </c>
      <c r="I555" t="s">
        <v>15</v>
      </c>
    </row>
    <row r="556" spans="1:9" x14ac:dyDescent="0.25">
      <c r="A556" t="s">
        <v>9</v>
      </c>
      <c r="B556" t="s">
        <v>10</v>
      </c>
      <c r="C556" s="1">
        <v>24616</v>
      </c>
      <c r="D556" s="2">
        <v>0.95138888888888884</v>
      </c>
      <c r="E556" t="s">
        <v>125</v>
      </c>
      <c r="F556" t="s">
        <v>691</v>
      </c>
      <c r="G556" t="s">
        <v>13</v>
      </c>
      <c r="H556" t="s">
        <v>14</v>
      </c>
      <c r="I556" t="s">
        <v>15</v>
      </c>
    </row>
    <row r="557" spans="1:9" x14ac:dyDescent="0.25">
      <c r="A557" t="s">
        <v>9</v>
      </c>
      <c r="B557" t="s">
        <v>10</v>
      </c>
      <c r="C557" s="1">
        <v>24624</v>
      </c>
      <c r="D557" s="2">
        <v>0.44444444444444442</v>
      </c>
      <c r="E557" t="s">
        <v>339</v>
      </c>
      <c r="F557" t="s">
        <v>692</v>
      </c>
      <c r="G557" t="s">
        <v>13</v>
      </c>
      <c r="H557" t="s">
        <v>14</v>
      </c>
      <c r="I557" t="s">
        <v>15</v>
      </c>
    </row>
    <row r="558" spans="1:9" x14ac:dyDescent="0.25">
      <c r="A558" t="s">
        <v>92</v>
      </c>
      <c r="B558" t="s">
        <v>388</v>
      </c>
      <c r="C558" s="1">
        <v>24627</v>
      </c>
      <c r="D558" s="2">
        <v>0.75486111111111109</v>
      </c>
      <c r="E558" t="s">
        <v>389</v>
      </c>
      <c r="F558" t="s">
        <v>693</v>
      </c>
      <c r="G558" t="s">
        <v>13</v>
      </c>
      <c r="H558" t="s">
        <v>14</v>
      </c>
      <c r="I558" t="s">
        <v>15</v>
      </c>
    </row>
    <row r="559" spans="1:9" x14ac:dyDescent="0.25">
      <c r="A559" t="s">
        <v>9</v>
      </c>
      <c r="B559" t="s">
        <v>420</v>
      </c>
      <c r="C559" s="1">
        <v>24628</v>
      </c>
      <c r="D559" s="2">
        <v>0.21041666666666667</v>
      </c>
      <c r="E559" t="s">
        <v>499</v>
      </c>
      <c r="F559" t="s">
        <v>694</v>
      </c>
      <c r="G559" t="s">
        <v>13</v>
      </c>
      <c r="H559" t="s">
        <v>14</v>
      </c>
      <c r="I559" t="s">
        <v>15</v>
      </c>
    </row>
    <row r="560" spans="1:9" x14ac:dyDescent="0.25">
      <c r="A560" t="s">
        <v>9</v>
      </c>
      <c r="B560" t="s">
        <v>543</v>
      </c>
      <c r="C560" s="1">
        <v>24631</v>
      </c>
      <c r="D560" s="2">
        <v>0.54166666666666663</v>
      </c>
      <c r="E560" t="s">
        <v>339</v>
      </c>
      <c r="F560" t="s">
        <v>695</v>
      </c>
      <c r="G560" t="s">
        <v>13</v>
      </c>
      <c r="H560" t="s">
        <v>14</v>
      </c>
      <c r="I560" t="s">
        <v>15</v>
      </c>
    </row>
    <row r="561" spans="1:9" x14ac:dyDescent="0.25">
      <c r="A561" t="s">
        <v>9</v>
      </c>
      <c r="B561" t="s">
        <v>10</v>
      </c>
      <c r="C561" s="1">
        <v>24635</v>
      </c>
      <c r="D561" s="2">
        <v>0.11041666666666666</v>
      </c>
      <c r="E561" t="s">
        <v>696</v>
      </c>
      <c r="F561" t="s">
        <v>697</v>
      </c>
      <c r="G561" t="s">
        <v>13</v>
      </c>
      <c r="H561" t="s">
        <v>14</v>
      </c>
      <c r="I561" t="s">
        <v>15</v>
      </c>
    </row>
    <row r="562" spans="1:9" x14ac:dyDescent="0.25">
      <c r="A562" t="s">
        <v>9</v>
      </c>
      <c r="B562" t="s">
        <v>661</v>
      </c>
      <c r="C562" s="1">
        <v>24635</v>
      </c>
      <c r="D562" s="2">
        <v>0.75416666666666665</v>
      </c>
      <c r="E562" t="s">
        <v>499</v>
      </c>
      <c r="F562" t="s">
        <v>698</v>
      </c>
      <c r="G562" t="s">
        <v>13</v>
      </c>
      <c r="H562" t="s">
        <v>14</v>
      </c>
      <c r="I562" t="s">
        <v>15</v>
      </c>
    </row>
    <row r="563" spans="1:9" x14ac:dyDescent="0.25">
      <c r="A563" t="s">
        <v>92</v>
      </c>
      <c r="B563" t="s">
        <v>122</v>
      </c>
      <c r="C563" s="1">
        <v>24637</v>
      </c>
      <c r="D563" s="2">
        <v>0.25069444444444444</v>
      </c>
      <c r="E563" t="s">
        <v>389</v>
      </c>
      <c r="F563" t="s">
        <v>699</v>
      </c>
      <c r="G563" t="s">
        <v>13</v>
      </c>
      <c r="H563" t="s">
        <v>14</v>
      </c>
      <c r="I563" t="s">
        <v>15</v>
      </c>
    </row>
    <row r="564" spans="1:9" x14ac:dyDescent="0.25">
      <c r="A564" t="s">
        <v>9</v>
      </c>
      <c r="B564" t="s">
        <v>420</v>
      </c>
      <c r="C564" s="1">
        <v>24639</v>
      </c>
      <c r="D564" s="2">
        <v>0.19652777777777777</v>
      </c>
      <c r="E564" t="s">
        <v>499</v>
      </c>
      <c r="F564" t="s">
        <v>700</v>
      </c>
      <c r="G564" t="s">
        <v>13</v>
      </c>
      <c r="H564" t="s">
        <v>14</v>
      </c>
      <c r="I564" t="s">
        <v>15</v>
      </c>
    </row>
    <row r="565" spans="1:9" x14ac:dyDescent="0.25">
      <c r="A565" t="s">
        <v>9</v>
      </c>
      <c r="B565" t="s">
        <v>10</v>
      </c>
      <c r="C565" s="1">
        <v>24640</v>
      </c>
      <c r="D565" s="2">
        <v>0.10833333333333334</v>
      </c>
      <c r="E565" t="s">
        <v>696</v>
      </c>
      <c r="F565" t="s">
        <v>701</v>
      </c>
      <c r="G565" t="s">
        <v>13</v>
      </c>
      <c r="H565" t="s">
        <v>14</v>
      </c>
      <c r="I565" t="s">
        <v>56</v>
      </c>
    </row>
    <row r="566" spans="1:9" x14ac:dyDescent="0.25">
      <c r="A566" t="s">
        <v>9</v>
      </c>
      <c r="B566" t="s">
        <v>543</v>
      </c>
      <c r="C566" s="1">
        <v>24643</v>
      </c>
      <c r="D566" s="2">
        <v>0.45833333333333331</v>
      </c>
      <c r="E566" t="s">
        <v>339</v>
      </c>
      <c r="F566" t="s">
        <v>702</v>
      </c>
      <c r="G566" t="s">
        <v>13</v>
      </c>
      <c r="H566" t="s">
        <v>14</v>
      </c>
      <c r="I566" t="s">
        <v>21</v>
      </c>
    </row>
    <row r="567" spans="1:9" x14ac:dyDescent="0.25">
      <c r="A567" t="s">
        <v>42</v>
      </c>
      <c r="B567" t="s">
        <v>322</v>
      </c>
      <c r="C567" s="1">
        <v>24643</v>
      </c>
      <c r="D567" s="2">
        <v>0.67986111111111114</v>
      </c>
      <c r="E567" t="s">
        <v>588</v>
      </c>
      <c r="F567" t="s">
        <v>703</v>
      </c>
      <c r="G567" t="s">
        <v>13</v>
      </c>
      <c r="H567" t="s">
        <v>590</v>
      </c>
      <c r="I567" t="s">
        <v>56</v>
      </c>
    </row>
    <row r="568" spans="1:9" x14ac:dyDescent="0.25">
      <c r="A568" t="s">
        <v>9</v>
      </c>
      <c r="B568" t="s">
        <v>684</v>
      </c>
      <c r="C568" s="1">
        <v>24649</v>
      </c>
      <c r="D568" s="2"/>
      <c r="E568" t="s">
        <v>685</v>
      </c>
      <c r="F568" t="s">
        <v>704</v>
      </c>
      <c r="G568" t="s">
        <v>13</v>
      </c>
      <c r="H568" t="s">
        <v>14</v>
      </c>
      <c r="I568" t="s">
        <v>21</v>
      </c>
    </row>
    <row r="569" spans="1:9" x14ac:dyDescent="0.25">
      <c r="A569" t="s">
        <v>463</v>
      </c>
      <c r="B569" t="s">
        <v>521</v>
      </c>
      <c r="C569" s="1">
        <v>24654</v>
      </c>
      <c r="D569" s="2">
        <v>0.55208333333333337</v>
      </c>
      <c r="E569" t="s">
        <v>465</v>
      </c>
      <c r="F569" t="s">
        <v>705</v>
      </c>
      <c r="G569" t="s">
        <v>13</v>
      </c>
      <c r="H569" t="s">
        <v>14</v>
      </c>
      <c r="I569" t="s">
        <v>15</v>
      </c>
    </row>
    <row r="570" spans="1:9" x14ac:dyDescent="0.25">
      <c r="A570" t="s">
        <v>9</v>
      </c>
      <c r="B570" t="s">
        <v>361</v>
      </c>
      <c r="C570" s="1">
        <v>24657</v>
      </c>
      <c r="D570" s="2">
        <v>0.24930555555555556</v>
      </c>
      <c r="E570" t="s">
        <v>339</v>
      </c>
      <c r="F570" t="s">
        <v>706</v>
      </c>
      <c r="G570" t="s">
        <v>13</v>
      </c>
      <c r="H570" t="s">
        <v>14</v>
      </c>
      <c r="I570" t="s">
        <v>15</v>
      </c>
    </row>
    <row r="571" spans="1:9" x14ac:dyDescent="0.25">
      <c r="A571" t="s">
        <v>92</v>
      </c>
      <c r="B571" t="s">
        <v>226</v>
      </c>
      <c r="C571" s="1">
        <v>24667</v>
      </c>
      <c r="D571" s="2">
        <v>0.49513888888888891</v>
      </c>
      <c r="E571" t="s">
        <v>483</v>
      </c>
      <c r="F571" t="s">
        <v>707</v>
      </c>
      <c r="G571" t="s">
        <v>13</v>
      </c>
      <c r="H571" t="s">
        <v>14</v>
      </c>
      <c r="I571" t="s">
        <v>15</v>
      </c>
    </row>
    <row r="572" spans="1:9" x14ac:dyDescent="0.25">
      <c r="A572" t="s">
        <v>9</v>
      </c>
      <c r="B572" t="s">
        <v>603</v>
      </c>
      <c r="C572" s="1">
        <v>24670</v>
      </c>
      <c r="D572" s="2">
        <v>0.69791666666666663</v>
      </c>
      <c r="E572" t="s">
        <v>604</v>
      </c>
      <c r="F572" t="s">
        <v>708</v>
      </c>
      <c r="G572" t="s">
        <v>13</v>
      </c>
      <c r="H572" t="s">
        <v>14</v>
      </c>
      <c r="I572" t="s">
        <v>15</v>
      </c>
    </row>
    <row r="573" spans="1:9" x14ac:dyDescent="0.25">
      <c r="A573" t="s">
        <v>9</v>
      </c>
      <c r="B573" t="s">
        <v>361</v>
      </c>
      <c r="C573" s="1">
        <v>24674</v>
      </c>
      <c r="D573" s="2">
        <v>0.25</v>
      </c>
      <c r="E573" t="s">
        <v>339</v>
      </c>
      <c r="F573" t="s">
        <v>709</v>
      </c>
      <c r="G573" t="s">
        <v>13</v>
      </c>
      <c r="H573" t="s">
        <v>14</v>
      </c>
      <c r="I573" t="s">
        <v>21</v>
      </c>
    </row>
    <row r="574" spans="1:9" x14ac:dyDescent="0.25">
      <c r="A574" t="s">
        <v>92</v>
      </c>
      <c r="B574" t="s">
        <v>426</v>
      </c>
      <c r="C574" s="1">
        <v>24680</v>
      </c>
      <c r="D574" s="2">
        <v>0.79166666666666663</v>
      </c>
      <c r="E574" t="s">
        <v>427</v>
      </c>
      <c r="F574" t="s">
        <v>710</v>
      </c>
      <c r="G574" t="s">
        <v>13</v>
      </c>
      <c r="H574" t="s">
        <v>14</v>
      </c>
      <c r="I574" t="s">
        <v>56</v>
      </c>
    </row>
    <row r="575" spans="1:9" x14ac:dyDescent="0.25">
      <c r="A575" t="s">
        <v>9</v>
      </c>
      <c r="B575" t="s">
        <v>665</v>
      </c>
      <c r="C575" s="1">
        <v>24684</v>
      </c>
      <c r="D575" s="2">
        <v>0.69791666666666663</v>
      </c>
      <c r="E575" t="s">
        <v>604</v>
      </c>
      <c r="F575" t="s">
        <v>711</v>
      </c>
      <c r="G575" t="s">
        <v>13</v>
      </c>
      <c r="H575" t="s">
        <v>14</v>
      </c>
      <c r="I575" t="s">
        <v>15</v>
      </c>
    </row>
    <row r="576" spans="1:9" x14ac:dyDescent="0.25">
      <c r="A576" t="s">
        <v>92</v>
      </c>
      <c r="B576" t="s">
        <v>331</v>
      </c>
      <c r="C576" s="1">
        <v>24685</v>
      </c>
      <c r="D576" s="2">
        <v>0.93958333333333333</v>
      </c>
      <c r="E576" t="s">
        <v>389</v>
      </c>
      <c r="F576" t="s">
        <v>712</v>
      </c>
      <c r="G576" t="s">
        <v>13</v>
      </c>
      <c r="H576" t="s">
        <v>14</v>
      </c>
      <c r="I576" t="s">
        <v>15</v>
      </c>
    </row>
    <row r="577" spans="1:9" x14ac:dyDescent="0.25">
      <c r="A577" t="s">
        <v>9</v>
      </c>
      <c r="B577" t="s">
        <v>603</v>
      </c>
      <c r="C577" s="1">
        <v>24692</v>
      </c>
      <c r="D577" s="2">
        <v>0.67013888888888884</v>
      </c>
      <c r="E577" t="s">
        <v>604</v>
      </c>
      <c r="F577" t="s">
        <v>713</v>
      </c>
      <c r="G577" t="s">
        <v>13</v>
      </c>
      <c r="H577" t="s">
        <v>14</v>
      </c>
      <c r="I577" t="s">
        <v>15</v>
      </c>
    </row>
    <row r="578" spans="1:9" x14ac:dyDescent="0.25">
      <c r="A578" t="s">
        <v>9</v>
      </c>
      <c r="B578" t="s">
        <v>10</v>
      </c>
      <c r="C578" s="1">
        <v>24693</v>
      </c>
      <c r="D578" s="2">
        <v>0.23958333333333334</v>
      </c>
      <c r="E578" t="s">
        <v>339</v>
      </c>
      <c r="F578" t="s">
        <v>714</v>
      </c>
      <c r="G578" t="s">
        <v>13</v>
      </c>
      <c r="H578" t="s">
        <v>14</v>
      </c>
      <c r="I578" t="s">
        <v>15</v>
      </c>
    </row>
    <row r="579" spans="1:9" x14ac:dyDescent="0.25">
      <c r="A579" t="s">
        <v>42</v>
      </c>
      <c r="B579" t="s">
        <v>322</v>
      </c>
      <c r="C579" s="1">
        <v>24700</v>
      </c>
      <c r="D579" s="2">
        <v>0.70972222222222225</v>
      </c>
      <c r="E579" t="s">
        <v>588</v>
      </c>
      <c r="F579" t="s">
        <v>715</v>
      </c>
      <c r="G579" t="s">
        <v>13</v>
      </c>
      <c r="H579" t="s">
        <v>590</v>
      </c>
      <c r="I579" t="s">
        <v>15</v>
      </c>
    </row>
    <row r="580" spans="1:9" x14ac:dyDescent="0.25">
      <c r="A580" t="s">
        <v>9</v>
      </c>
      <c r="B580" t="s">
        <v>661</v>
      </c>
      <c r="C580" s="1">
        <v>24708</v>
      </c>
      <c r="D580" s="2">
        <v>0.2076388888888889</v>
      </c>
      <c r="E580" t="s">
        <v>499</v>
      </c>
      <c r="F580" t="s">
        <v>716</v>
      </c>
      <c r="G580" t="s">
        <v>13</v>
      </c>
      <c r="H580" t="s">
        <v>14</v>
      </c>
      <c r="I580" t="s">
        <v>15</v>
      </c>
    </row>
    <row r="581" spans="1:9" x14ac:dyDescent="0.25">
      <c r="A581" t="s">
        <v>9</v>
      </c>
      <c r="B581" t="s">
        <v>10</v>
      </c>
      <c r="C581" s="1">
        <v>24715</v>
      </c>
      <c r="D581" s="2">
        <v>0.33333333333333331</v>
      </c>
      <c r="E581" t="s">
        <v>125</v>
      </c>
      <c r="F581" t="s">
        <v>717</v>
      </c>
      <c r="G581" t="s">
        <v>13</v>
      </c>
      <c r="H581" t="s">
        <v>14</v>
      </c>
      <c r="I581" t="s">
        <v>15</v>
      </c>
    </row>
    <row r="582" spans="1:9" x14ac:dyDescent="0.25">
      <c r="A582" t="s">
        <v>9</v>
      </c>
      <c r="B582" t="s">
        <v>543</v>
      </c>
      <c r="C582" s="1">
        <v>24716</v>
      </c>
      <c r="D582" s="2">
        <v>0.4375</v>
      </c>
      <c r="E582" t="s">
        <v>339</v>
      </c>
      <c r="F582" t="s">
        <v>718</v>
      </c>
      <c r="G582" t="s">
        <v>13</v>
      </c>
      <c r="H582" t="s">
        <v>14</v>
      </c>
      <c r="I582" t="s">
        <v>21</v>
      </c>
    </row>
    <row r="583" spans="1:9" x14ac:dyDescent="0.25">
      <c r="A583" t="s">
        <v>92</v>
      </c>
      <c r="B583" t="s">
        <v>482</v>
      </c>
      <c r="C583" s="1">
        <v>24723</v>
      </c>
      <c r="D583" s="2">
        <v>0.33124999999999999</v>
      </c>
      <c r="E583" t="s">
        <v>719</v>
      </c>
      <c r="F583" t="s">
        <v>720</v>
      </c>
      <c r="G583" t="s">
        <v>13</v>
      </c>
      <c r="H583" t="s">
        <v>14</v>
      </c>
      <c r="I583" t="s">
        <v>15</v>
      </c>
    </row>
    <row r="584" spans="1:9" x14ac:dyDescent="0.25">
      <c r="A584" t="s">
        <v>9</v>
      </c>
      <c r="B584" t="s">
        <v>543</v>
      </c>
      <c r="C584" s="1">
        <v>24726</v>
      </c>
      <c r="D584" s="2">
        <v>0.4375</v>
      </c>
      <c r="E584" t="s">
        <v>339</v>
      </c>
      <c r="F584" t="s">
        <v>721</v>
      </c>
      <c r="G584" t="s">
        <v>13</v>
      </c>
      <c r="H584" t="s">
        <v>14</v>
      </c>
      <c r="I584" t="s">
        <v>15</v>
      </c>
    </row>
    <row r="585" spans="1:9" x14ac:dyDescent="0.25">
      <c r="A585" t="s">
        <v>9</v>
      </c>
      <c r="B585" t="s">
        <v>661</v>
      </c>
      <c r="C585" s="1">
        <v>24727</v>
      </c>
      <c r="D585" s="2">
        <v>0.70833333333333337</v>
      </c>
      <c r="E585" t="s">
        <v>499</v>
      </c>
      <c r="F585" t="s">
        <v>722</v>
      </c>
      <c r="G585" t="s">
        <v>13</v>
      </c>
      <c r="H585" t="s">
        <v>14</v>
      </c>
      <c r="I585" t="s">
        <v>15</v>
      </c>
    </row>
    <row r="586" spans="1:9" x14ac:dyDescent="0.25">
      <c r="A586" t="s">
        <v>9</v>
      </c>
      <c r="B586" t="s">
        <v>10</v>
      </c>
      <c r="C586" s="1">
        <v>24731</v>
      </c>
      <c r="D586" s="2">
        <v>0.25416666666666665</v>
      </c>
      <c r="E586" t="s">
        <v>339</v>
      </c>
      <c r="F586" t="s">
        <v>723</v>
      </c>
      <c r="G586" t="s">
        <v>13</v>
      </c>
      <c r="H586" t="s">
        <v>14</v>
      </c>
      <c r="I586" t="s">
        <v>15</v>
      </c>
    </row>
    <row r="587" spans="1:9" x14ac:dyDescent="0.25">
      <c r="A587" t="s">
        <v>9</v>
      </c>
      <c r="B587" t="s">
        <v>665</v>
      </c>
      <c r="C587" s="1">
        <v>24734</v>
      </c>
      <c r="D587" s="2">
        <v>0.61458333333333337</v>
      </c>
      <c r="E587" t="s">
        <v>604</v>
      </c>
      <c r="F587" t="s">
        <v>724</v>
      </c>
      <c r="G587" t="s">
        <v>13</v>
      </c>
      <c r="H587" t="s">
        <v>14</v>
      </c>
      <c r="I587" t="s">
        <v>15</v>
      </c>
    </row>
    <row r="588" spans="1:9" x14ac:dyDescent="0.25">
      <c r="A588" t="s">
        <v>42</v>
      </c>
      <c r="B588" t="s">
        <v>322</v>
      </c>
      <c r="C588" s="1">
        <v>24734</v>
      </c>
      <c r="D588" s="2">
        <v>0.76944444444444449</v>
      </c>
      <c r="E588" t="s">
        <v>588</v>
      </c>
      <c r="F588" t="s">
        <v>725</v>
      </c>
      <c r="G588" t="s">
        <v>13</v>
      </c>
      <c r="H588" t="s">
        <v>590</v>
      </c>
      <c r="I588" t="s">
        <v>15</v>
      </c>
    </row>
    <row r="589" spans="1:9" x14ac:dyDescent="0.25">
      <c r="A589" t="s">
        <v>9</v>
      </c>
      <c r="B589" t="s">
        <v>603</v>
      </c>
      <c r="C589" s="1">
        <v>24737</v>
      </c>
      <c r="D589" s="2">
        <v>0.58680555555555558</v>
      </c>
      <c r="E589" t="s">
        <v>604</v>
      </c>
      <c r="F589" t="s">
        <v>726</v>
      </c>
      <c r="G589" t="s">
        <v>13</v>
      </c>
      <c r="H589" t="s">
        <v>14</v>
      </c>
      <c r="I589" t="s">
        <v>15</v>
      </c>
    </row>
    <row r="590" spans="1:9" x14ac:dyDescent="0.25">
      <c r="A590" t="s">
        <v>9</v>
      </c>
      <c r="B590" t="s">
        <v>543</v>
      </c>
      <c r="C590" s="1">
        <v>24741</v>
      </c>
      <c r="D590" s="2">
        <v>0.43055555555555558</v>
      </c>
      <c r="E590" t="s">
        <v>339</v>
      </c>
      <c r="F590" t="s">
        <v>727</v>
      </c>
      <c r="G590" t="s">
        <v>13</v>
      </c>
      <c r="H590" t="s">
        <v>14</v>
      </c>
      <c r="I590" t="s">
        <v>15</v>
      </c>
    </row>
    <row r="591" spans="1:9" x14ac:dyDescent="0.25">
      <c r="A591" t="s">
        <v>9</v>
      </c>
      <c r="B591" t="s">
        <v>684</v>
      </c>
      <c r="C591" s="1">
        <v>24742</v>
      </c>
      <c r="D591" s="2">
        <v>0.45833333333333331</v>
      </c>
      <c r="E591" t="s">
        <v>685</v>
      </c>
      <c r="F591" t="s">
        <v>728</v>
      </c>
      <c r="G591" t="s">
        <v>13</v>
      </c>
      <c r="H591" t="s">
        <v>14</v>
      </c>
      <c r="I591" t="s">
        <v>21</v>
      </c>
    </row>
    <row r="592" spans="1:9" x14ac:dyDescent="0.25">
      <c r="A592" t="s">
        <v>9</v>
      </c>
      <c r="B592" t="s">
        <v>657</v>
      </c>
      <c r="C592" s="1">
        <v>24742</v>
      </c>
      <c r="D592" s="2">
        <v>0.88263888888888886</v>
      </c>
      <c r="E592" t="s">
        <v>658</v>
      </c>
      <c r="F592" t="s">
        <v>729</v>
      </c>
      <c r="G592" t="s">
        <v>13</v>
      </c>
      <c r="H592" t="s">
        <v>14</v>
      </c>
      <c r="I592" t="s">
        <v>21</v>
      </c>
    </row>
    <row r="593" spans="1:9" x14ac:dyDescent="0.25">
      <c r="A593" t="s">
        <v>9</v>
      </c>
      <c r="B593" t="s">
        <v>10</v>
      </c>
      <c r="C593" s="1">
        <v>24748</v>
      </c>
      <c r="D593" s="2">
        <v>0.20833333333333334</v>
      </c>
      <c r="E593" t="s">
        <v>125</v>
      </c>
      <c r="F593" t="s">
        <v>730</v>
      </c>
      <c r="G593" t="s">
        <v>13</v>
      </c>
      <c r="H593" t="s">
        <v>14</v>
      </c>
      <c r="I593" t="s">
        <v>15</v>
      </c>
    </row>
    <row r="594" spans="1:9" x14ac:dyDescent="0.25">
      <c r="A594" t="s">
        <v>9</v>
      </c>
      <c r="B594" t="s">
        <v>543</v>
      </c>
      <c r="C594" s="1">
        <v>24756</v>
      </c>
      <c r="D594" s="2">
        <v>0.47916666666666669</v>
      </c>
      <c r="E594" t="s">
        <v>339</v>
      </c>
      <c r="F594" t="s">
        <v>731</v>
      </c>
      <c r="G594" t="s">
        <v>13</v>
      </c>
      <c r="H594" t="s">
        <v>14</v>
      </c>
      <c r="I594" t="s">
        <v>15</v>
      </c>
    </row>
    <row r="595" spans="1:9" x14ac:dyDescent="0.25">
      <c r="A595" t="s">
        <v>732</v>
      </c>
      <c r="B595" t="s">
        <v>391</v>
      </c>
      <c r="C595" s="1">
        <v>24757</v>
      </c>
      <c r="D595" s="2">
        <v>0.59375</v>
      </c>
      <c r="E595" t="s">
        <v>626</v>
      </c>
      <c r="F595" t="s">
        <v>733</v>
      </c>
      <c r="G595" t="s">
        <v>13</v>
      </c>
      <c r="H595" t="s">
        <v>14</v>
      </c>
      <c r="I595" t="s">
        <v>15</v>
      </c>
    </row>
    <row r="596" spans="1:9" x14ac:dyDescent="0.25">
      <c r="A596" t="s">
        <v>9</v>
      </c>
      <c r="B596" t="s">
        <v>361</v>
      </c>
      <c r="C596" s="1">
        <v>24761</v>
      </c>
      <c r="D596" s="2">
        <v>0.33333333333333331</v>
      </c>
      <c r="E596" t="s">
        <v>339</v>
      </c>
      <c r="F596" t="s">
        <v>734</v>
      </c>
      <c r="G596" t="s">
        <v>13</v>
      </c>
      <c r="H596" t="s">
        <v>14</v>
      </c>
      <c r="I596" t="s">
        <v>15</v>
      </c>
    </row>
    <row r="597" spans="1:9" x14ac:dyDescent="0.25">
      <c r="A597" t="s">
        <v>9</v>
      </c>
      <c r="B597" t="s">
        <v>665</v>
      </c>
      <c r="C597" s="1">
        <v>24763</v>
      </c>
      <c r="D597" s="2">
        <v>0.5625</v>
      </c>
      <c r="E597" t="s">
        <v>604</v>
      </c>
      <c r="F597" t="s">
        <v>735</v>
      </c>
      <c r="G597" t="s">
        <v>13</v>
      </c>
      <c r="H597" t="s">
        <v>14</v>
      </c>
      <c r="I597" t="s">
        <v>15</v>
      </c>
    </row>
    <row r="598" spans="1:9" x14ac:dyDescent="0.25">
      <c r="A598" t="s">
        <v>9</v>
      </c>
      <c r="B598" t="s">
        <v>10</v>
      </c>
      <c r="C598" s="1">
        <v>24767</v>
      </c>
      <c r="D598" s="2">
        <v>0.3611111111111111</v>
      </c>
      <c r="E598" t="s">
        <v>125</v>
      </c>
      <c r="F598" t="s">
        <v>736</v>
      </c>
      <c r="G598" t="s">
        <v>13</v>
      </c>
      <c r="H598" t="s">
        <v>14</v>
      </c>
      <c r="I598" t="s">
        <v>15</v>
      </c>
    </row>
    <row r="599" spans="1:9" x14ac:dyDescent="0.25">
      <c r="A599" t="s">
        <v>9</v>
      </c>
      <c r="B599" t="s">
        <v>543</v>
      </c>
      <c r="C599" s="1">
        <v>24769</v>
      </c>
      <c r="D599" s="2">
        <v>0.9506944444444444</v>
      </c>
      <c r="E599" t="s">
        <v>396</v>
      </c>
      <c r="F599" t="s">
        <v>737</v>
      </c>
      <c r="G599" t="s">
        <v>13</v>
      </c>
      <c r="H599" t="s">
        <v>14</v>
      </c>
      <c r="I599" t="s">
        <v>15</v>
      </c>
    </row>
    <row r="600" spans="1:9" x14ac:dyDescent="0.25">
      <c r="A600" t="s">
        <v>42</v>
      </c>
      <c r="B600" t="s">
        <v>322</v>
      </c>
      <c r="C600" s="1">
        <v>24770</v>
      </c>
      <c r="D600" s="2">
        <v>0.80208333333333337</v>
      </c>
      <c r="E600" t="s">
        <v>588</v>
      </c>
      <c r="F600" t="s">
        <v>738</v>
      </c>
      <c r="G600" t="s">
        <v>13</v>
      </c>
      <c r="H600" t="s">
        <v>590</v>
      </c>
      <c r="I600" t="s">
        <v>15</v>
      </c>
    </row>
    <row r="601" spans="1:9" x14ac:dyDescent="0.25">
      <c r="A601" t="s">
        <v>9</v>
      </c>
      <c r="B601" t="s">
        <v>739</v>
      </c>
      <c r="C601" s="1">
        <v>24772</v>
      </c>
      <c r="D601" s="2">
        <v>9.7916666666666666E-2</v>
      </c>
      <c r="E601" t="s">
        <v>740</v>
      </c>
      <c r="F601" t="s">
        <v>741</v>
      </c>
      <c r="G601" t="s">
        <v>13</v>
      </c>
      <c r="H601" t="s">
        <v>14</v>
      </c>
      <c r="I601" t="s">
        <v>15</v>
      </c>
    </row>
    <row r="602" spans="1:9" x14ac:dyDescent="0.25">
      <c r="A602" t="s">
        <v>9</v>
      </c>
      <c r="B602" t="s">
        <v>361</v>
      </c>
      <c r="C602" s="1">
        <v>24772</v>
      </c>
      <c r="D602" s="2">
        <v>0.39513888888888887</v>
      </c>
      <c r="E602" t="s">
        <v>629</v>
      </c>
      <c r="F602" t="s">
        <v>742</v>
      </c>
      <c r="G602" t="s">
        <v>13</v>
      </c>
      <c r="H602" t="s">
        <v>14</v>
      </c>
      <c r="I602" t="s">
        <v>15</v>
      </c>
    </row>
    <row r="603" spans="1:9" x14ac:dyDescent="0.25">
      <c r="A603" t="s">
        <v>9</v>
      </c>
      <c r="B603" t="s">
        <v>603</v>
      </c>
      <c r="C603" s="1">
        <v>24773</v>
      </c>
      <c r="D603" s="2">
        <v>0.55208333333333337</v>
      </c>
      <c r="E603" t="s">
        <v>604</v>
      </c>
      <c r="F603" t="s">
        <v>743</v>
      </c>
      <c r="G603" t="s">
        <v>13</v>
      </c>
      <c r="H603" t="s">
        <v>14</v>
      </c>
      <c r="I603" t="s">
        <v>15</v>
      </c>
    </row>
    <row r="604" spans="1:9" x14ac:dyDescent="0.25">
      <c r="A604" t="s">
        <v>9</v>
      </c>
      <c r="B604" t="s">
        <v>10</v>
      </c>
      <c r="C604" s="1">
        <v>24775</v>
      </c>
      <c r="D604" s="2">
        <v>0.34166666666666667</v>
      </c>
      <c r="E604" t="s">
        <v>629</v>
      </c>
      <c r="F604" t="s">
        <v>744</v>
      </c>
      <c r="G604" t="s">
        <v>13</v>
      </c>
      <c r="H604" t="s">
        <v>14</v>
      </c>
      <c r="I604" t="s">
        <v>15</v>
      </c>
    </row>
    <row r="605" spans="1:9" x14ac:dyDescent="0.25">
      <c r="A605" t="s">
        <v>9</v>
      </c>
      <c r="B605" t="s">
        <v>684</v>
      </c>
      <c r="C605" s="1">
        <v>24775</v>
      </c>
      <c r="D605" s="2">
        <v>0.75</v>
      </c>
      <c r="E605" t="s">
        <v>685</v>
      </c>
      <c r="F605" t="s">
        <v>745</v>
      </c>
      <c r="G605" t="s">
        <v>13</v>
      </c>
      <c r="H605" t="s">
        <v>14</v>
      </c>
      <c r="I605" t="s">
        <v>15</v>
      </c>
    </row>
    <row r="606" spans="1:9" x14ac:dyDescent="0.25">
      <c r="A606" t="s">
        <v>9</v>
      </c>
      <c r="B606" t="s">
        <v>543</v>
      </c>
      <c r="C606" s="1">
        <v>24779</v>
      </c>
      <c r="D606" s="2">
        <v>0.47222222222222221</v>
      </c>
      <c r="E606" t="s">
        <v>339</v>
      </c>
      <c r="F606" t="s">
        <v>746</v>
      </c>
      <c r="G606" t="s">
        <v>13</v>
      </c>
      <c r="H606" t="s">
        <v>14</v>
      </c>
      <c r="I606" t="s">
        <v>15</v>
      </c>
    </row>
    <row r="607" spans="1:9" x14ac:dyDescent="0.25">
      <c r="A607" t="s">
        <v>92</v>
      </c>
      <c r="B607" t="s">
        <v>122</v>
      </c>
      <c r="C607" s="1">
        <v>24781</v>
      </c>
      <c r="D607" s="2">
        <v>0.98402777777777772</v>
      </c>
      <c r="E607" t="s">
        <v>389</v>
      </c>
      <c r="F607" t="s">
        <v>747</v>
      </c>
      <c r="G607" t="s">
        <v>13</v>
      </c>
      <c r="H607" t="s">
        <v>14</v>
      </c>
      <c r="I607" t="s">
        <v>15</v>
      </c>
    </row>
    <row r="608" spans="1:9" x14ac:dyDescent="0.25">
      <c r="A608" t="s">
        <v>92</v>
      </c>
      <c r="B608" t="s">
        <v>482</v>
      </c>
      <c r="C608" s="1">
        <v>24783</v>
      </c>
      <c r="D608" s="2">
        <v>0.31874999999999998</v>
      </c>
      <c r="E608" t="s">
        <v>719</v>
      </c>
      <c r="F608" t="s">
        <v>748</v>
      </c>
      <c r="G608" t="s">
        <v>13</v>
      </c>
      <c r="H608" t="s">
        <v>14</v>
      </c>
      <c r="I608" t="s">
        <v>15</v>
      </c>
    </row>
    <row r="609" spans="1:9" x14ac:dyDescent="0.25">
      <c r="A609" t="s">
        <v>54</v>
      </c>
      <c r="B609" t="s">
        <v>749</v>
      </c>
      <c r="C609" s="1">
        <v>24785</v>
      </c>
      <c r="D609" s="2">
        <v>0.5</v>
      </c>
      <c r="E609" t="s">
        <v>750</v>
      </c>
      <c r="F609" t="s">
        <v>751</v>
      </c>
      <c r="G609" t="s">
        <v>13</v>
      </c>
      <c r="H609" t="s">
        <v>752</v>
      </c>
      <c r="I609" t="s">
        <v>15</v>
      </c>
    </row>
    <row r="610" spans="1:9" x14ac:dyDescent="0.25">
      <c r="A610" t="s">
        <v>9</v>
      </c>
      <c r="B610" t="s">
        <v>661</v>
      </c>
      <c r="C610" s="1">
        <v>24797</v>
      </c>
      <c r="D610" s="2">
        <v>0.60347222222222219</v>
      </c>
      <c r="E610" t="s">
        <v>499</v>
      </c>
      <c r="F610" t="s">
        <v>753</v>
      </c>
      <c r="G610" t="s">
        <v>13</v>
      </c>
      <c r="H610" t="s">
        <v>14</v>
      </c>
      <c r="I610" t="s">
        <v>15</v>
      </c>
    </row>
    <row r="611" spans="1:9" x14ac:dyDescent="0.25">
      <c r="A611" t="s">
        <v>9</v>
      </c>
      <c r="B611" t="s">
        <v>473</v>
      </c>
      <c r="C611" s="1">
        <v>24798</v>
      </c>
      <c r="D611" s="2">
        <v>0.79652777777777772</v>
      </c>
      <c r="E611" t="s">
        <v>658</v>
      </c>
      <c r="F611" t="s">
        <v>729</v>
      </c>
      <c r="G611" t="s">
        <v>13</v>
      </c>
      <c r="H611" t="s">
        <v>14</v>
      </c>
      <c r="I611" t="s">
        <v>21</v>
      </c>
    </row>
    <row r="612" spans="1:9" x14ac:dyDescent="0.25">
      <c r="A612" t="s">
        <v>9</v>
      </c>
      <c r="B612" t="s">
        <v>684</v>
      </c>
      <c r="C612" s="1">
        <v>24799</v>
      </c>
      <c r="D612" s="2">
        <v>0.625</v>
      </c>
      <c r="E612" t="s">
        <v>685</v>
      </c>
      <c r="F612" t="s">
        <v>754</v>
      </c>
      <c r="G612" t="s">
        <v>13</v>
      </c>
      <c r="H612" t="s">
        <v>14</v>
      </c>
      <c r="I612" t="s">
        <v>15</v>
      </c>
    </row>
    <row r="613" spans="1:9" x14ac:dyDescent="0.25">
      <c r="A613" t="s">
        <v>9</v>
      </c>
      <c r="B613" t="s">
        <v>543</v>
      </c>
      <c r="C613" s="1">
        <v>24801</v>
      </c>
      <c r="D613" s="2">
        <v>0.47916666666666669</v>
      </c>
      <c r="E613" t="s">
        <v>339</v>
      </c>
      <c r="F613" t="s">
        <v>755</v>
      </c>
      <c r="G613" t="s">
        <v>13</v>
      </c>
      <c r="H613" t="s">
        <v>14</v>
      </c>
      <c r="I613" t="s">
        <v>15</v>
      </c>
    </row>
    <row r="614" spans="1:9" x14ac:dyDescent="0.25">
      <c r="A614" t="s">
        <v>22</v>
      </c>
      <c r="B614" t="s">
        <v>756</v>
      </c>
      <c r="C614" s="1">
        <v>24805</v>
      </c>
      <c r="D614" s="2"/>
      <c r="E614" t="s">
        <v>757</v>
      </c>
      <c r="F614" t="s">
        <v>758</v>
      </c>
      <c r="G614" t="s">
        <v>13</v>
      </c>
      <c r="H614" t="s">
        <v>14</v>
      </c>
      <c r="I614" t="s">
        <v>15</v>
      </c>
    </row>
    <row r="615" spans="1:9" x14ac:dyDescent="0.25">
      <c r="A615" t="s">
        <v>9</v>
      </c>
      <c r="B615" t="s">
        <v>543</v>
      </c>
      <c r="C615" s="1">
        <v>24809</v>
      </c>
      <c r="D615" s="2">
        <v>0.5</v>
      </c>
      <c r="E615" t="s">
        <v>339</v>
      </c>
      <c r="F615" t="s">
        <v>759</v>
      </c>
      <c r="G615" t="s">
        <v>13</v>
      </c>
      <c r="H615" t="s">
        <v>14</v>
      </c>
      <c r="I615" t="s">
        <v>15</v>
      </c>
    </row>
    <row r="616" spans="1:9" x14ac:dyDescent="0.25">
      <c r="A616" t="s">
        <v>42</v>
      </c>
      <c r="B616" t="s">
        <v>322</v>
      </c>
      <c r="C616" s="1">
        <v>24811</v>
      </c>
      <c r="D616" s="2">
        <v>0.78125</v>
      </c>
      <c r="E616" t="s">
        <v>588</v>
      </c>
      <c r="F616" t="s">
        <v>760</v>
      </c>
      <c r="G616" t="s">
        <v>13</v>
      </c>
      <c r="H616" t="s">
        <v>590</v>
      </c>
      <c r="I616" t="s">
        <v>15</v>
      </c>
    </row>
    <row r="617" spans="1:9" x14ac:dyDescent="0.25">
      <c r="A617" t="s">
        <v>9</v>
      </c>
      <c r="B617" t="s">
        <v>543</v>
      </c>
      <c r="C617" s="1">
        <v>24822</v>
      </c>
      <c r="D617" s="2">
        <v>0.5</v>
      </c>
      <c r="E617" t="s">
        <v>339</v>
      </c>
      <c r="F617" t="s">
        <v>761</v>
      </c>
      <c r="G617" t="s">
        <v>13</v>
      </c>
      <c r="H617" t="s">
        <v>14</v>
      </c>
      <c r="I617" t="s">
        <v>15</v>
      </c>
    </row>
    <row r="618" spans="1:9" x14ac:dyDescent="0.25">
      <c r="A618" t="s">
        <v>9</v>
      </c>
      <c r="B618" t="s">
        <v>420</v>
      </c>
      <c r="C618" s="1">
        <v>24825</v>
      </c>
      <c r="D618" s="2">
        <v>0.27083333333333331</v>
      </c>
      <c r="E618" t="s">
        <v>190</v>
      </c>
      <c r="F618" t="s">
        <v>762</v>
      </c>
      <c r="G618" t="s">
        <v>13</v>
      </c>
      <c r="H618" t="s">
        <v>14</v>
      </c>
      <c r="I618" t="s">
        <v>15</v>
      </c>
    </row>
    <row r="619" spans="1:9" x14ac:dyDescent="0.25">
      <c r="A619" t="s">
        <v>9</v>
      </c>
      <c r="B619" t="s">
        <v>420</v>
      </c>
      <c r="C619" s="1">
        <v>24832</v>
      </c>
      <c r="D619" s="2">
        <v>0.37569444444444444</v>
      </c>
      <c r="E619" t="s">
        <v>499</v>
      </c>
      <c r="F619" t="s">
        <v>763</v>
      </c>
      <c r="G619" t="s">
        <v>13</v>
      </c>
      <c r="H619" t="s">
        <v>14</v>
      </c>
      <c r="I619" t="s">
        <v>15</v>
      </c>
    </row>
    <row r="620" spans="1:9" x14ac:dyDescent="0.25">
      <c r="A620" t="s">
        <v>9</v>
      </c>
      <c r="B620" t="s">
        <v>739</v>
      </c>
      <c r="C620" s="1">
        <v>24833</v>
      </c>
      <c r="D620" s="2">
        <v>0.4777777777777778</v>
      </c>
      <c r="E620" t="s">
        <v>740</v>
      </c>
      <c r="F620" t="s">
        <v>764</v>
      </c>
      <c r="G620" t="s">
        <v>13</v>
      </c>
      <c r="H620" t="s">
        <v>14</v>
      </c>
      <c r="I620" t="s">
        <v>15</v>
      </c>
    </row>
    <row r="621" spans="1:9" x14ac:dyDescent="0.25">
      <c r="A621" t="s">
        <v>92</v>
      </c>
      <c r="B621" t="s">
        <v>226</v>
      </c>
      <c r="C621" s="1">
        <v>24844</v>
      </c>
      <c r="D621" s="2">
        <v>0.27083333333333331</v>
      </c>
      <c r="E621" t="s">
        <v>719</v>
      </c>
      <c r="F621" t="s">
        <v>765</v>
      </c>
      <c r="G621" t="s">
        <v>13</v>
      </c>
      <c r="H621" t="s">
        <v>14</v>
      </c>
      <c r="I621" t="s">
        <v>15</v>
      </c>
    </row>
    <row r="622" spans="1:9" x14ac:dyDescent="0.25">
      <c r="A622" t="s">
        <v>9</v>
      </c>
      <c r="B622" t="s">
        <v>543</v>
      </c>
      <c r="C622" s="1">
        <v>24853</v>
      </c>
      <c r="D622" s="2">
        <v>0.5</v>
      </c>
      <c r="E622" t="s">
        <v>339</v>
      </c>
      <c r="F622" t="s">
        <v>766</v>
      </c>
      <c r="G622" t="s">
        <v>13</v>
      </c>
      <c r="H622" t="s">
        <v>14</v>
      </c>
      <c r="I622" t="s">
        <v>15</v>
      </c>
    </row>
    <row r="623" spans="1:9" x14ac:dyDescent="0.25">
      <c r="A623" t="s">
        <v>42</v>
      </c>
      <c r="B623" t="s">
        <v>322</v>
      </c>
      <c r="C623" s="1">
        <v>24855</v>
      </c>
      <c r="D623" s="2">
        <v>0.7944444444444444</v>
      </c>
      <c r="E623" t="s">
        <v>588</v>
      </c>
      <c r="F623" t="s">
        <v>767</v>
      </c>
      <c r="G623" t="s">
        <v>13</v>
      </c>
      <c r="H623" t="s">
        <v>590</v>
      </c>
      <c r="I623" t="s">
        <v>15</v>
      </c>
    </row>
    <row r="624" spans="1:9" x14ac:dyDescent="0.25">
      <c r="A624" t="s">
        <v>9</v>
      </c>
      <c r="B624" t="s">
        <v>684</v>
      </c>
      <c r="C624" s="1">
        <v>24856</v>
      </c>
      <c r="D624" s="2">
        <v>0.91666666666666663</v>
      </c>
      <c r="E624" t="s">
        <v>685</v>
      </c>
      <c r="F624" t="s">
        <v>768</v>
      </c>
      <c r="G624" t="s">
        <v>13</v>
      </c>
      <c r="H624" t="s">
        <v>14</v>
      </c>
      <c r="I624" t="s">
        <v>15</v>
      </c>
    </row>
    <row r="625" spans="1:9" x14ac:dyDescent="0.25">
      <c r="A625" t="s">
        <v>54</v>
      </c>
      <c r="B625" t="s">
        <v>372</v>
      </c>
      <c r="C625" s="1">
        <v>24859</v>
      </c>
      <c r="D625" s="2">
        <v>0.95</v>
      </c>
      <c r="E625" t="s">
        <v>539</v>
      </c>
      <c r="F625" t="s">
        <v>769</v>
      </c>
      <c r="G625" t="s">
        <v>13</v>
      </c>
      <c r="H625" t="s">
        <v>14</v>
      </c>
      <c r="I625" t="s">
        <v>15</v>
      </c>
    </row>
    <row r="626" spans="1:9" x14ac:dyDescent="0.25">
      <c r="A626" t="s">
        <v>9</v>
      </c>
      <c r="B626" t="s">
        <v>361</v>
      </c>
      <c r="C626" s="1">
        <v>24874</v>
      </c>
      <c r="D626" s="2">
        <v>0.33333333333333331</v>
      </c>
      <c r="E626" t="s">
        <v>339</v>
      </c>
      <c r="F626" t="s">
        <v>770</v>
      </c>
      <c r="G626" t="s">
        <v>13</v>
      </c>
      <c r="H626" t="s">
        <v>14</v>
      </c>
      <c r="I626" t="s">
        <v>15</v>
      </c>
    </row>
    <row r="627" spans="1:9" x14ac:dyDescent="0.25">
      <c r="A627" t="s">
        <v>9</v>
      </c>
      <c r="B627" t="s">
        <v>10</v>
      </c>
      <c r="C627" s="1">
        <v>24875</v>
      </c>
      <c r="D627" s="2">
        <v>0.4465277777777778</v>
      </c>
      <c r="E627" t="s">
        <v>493</v>
      </c>
      <c r="F627" t="s">
        <v>771</v>
      </c>
      <c r="G627" t="s">
        <v>13</v>
      </c>
      <c r="H627" t="s">
        <v>14</v>
      </c>
      <c r="I627" t="s">
        <v>21</v>
      </c>
    </row>
    <row r="628" spans="1:9" x14ac:dyDescent="0.25">
      <c r="A628" t="s">
        <v>9</v>
      </c>
      <c r="B628" t="s">
        <v>420</v>
      </c>
      <c r="C628" s="1">
        <v>24888</v>
      </c>
      <c r="D628" s="2">
        <v>0.41875000000000001</v>
      </c>
      <c r="E628" t="s">
        <v>499</v>
      </c>
      <c r="F628" t="s">
        <v>772</v>
      </c>
      <c r="G628" t="s">
        <v>13</v>
      </c>
      <c r="H628" t="s">
        <v>14</v>
      </c>
      <c r="I628" t="s">
        <v>15</v>
      </c>
    </row>
    <row r="629" spans="1:9" x14ac:dyDescent="0.25">
      <c r="A629" t="s">
        <v>9</v>
      </c>
      <c r="B629" t="s">
        <v>684</v>
      </c>
      <c r="C629" s="1">
        <v>24888</v>
      </c>
      <c r="D629" s="2">
        <v>0.66666666666666663</v>
      </c>
      <c r="E629" t="s">
        <v>685</v>
      </c>
      <c r="F629" t="s">
        <v>773</v>
      </c>
      <c r="G629" t="s">
        <v>13</v>
      </c>
      <c r="H629" t="s">
        <v>14</v>
      </c>
      <c r="I629" t="s">
        <v>15</v>
      </c>
    </row>
    <row r="630" spans="1:9" x14ac:dyDescent="0.25">
      <c r="A630" t="s">
        <v>9</v>
      </c>
      <c r="B630" t="s">
        <v>657</v>
      </c>
      <c r="C630" s="1">
        <v>24899</v>
      </c>
      <c r="D630" s="2">
        <v>0.77013888888888893</v>
      </c>
      <c r="E630" t="s">
        <v>658</v>
      </c>
      <c r="F630" t="s">
        <v>774</v>
      </c>
      <c r="G630" t="s">
        <v>13</v>
      </c>
      <c r="H630" t="s">
        <v>14</v>
      </c>
      <c r="I630" t="s">
        <v>56</v>
      </c>
    </row>
    <row r="631" spans="1:9" x14ac:dyDescent="0.25">
      <c r="A631" t="s">
        <v>92</v>
      </c>
      <c r="B631" t="s">
        <v>331</v>
      </c>
      <c r="C631" s="1">
        <v>24901</v>
      </c>
      <c r="D631" s="2">
        <v>0.54583333333333328</v>
      </c>
      <c r="E631" t="s">
        <v>775</v>
      </c>
      <c r="F631" t="s">
        <v>776</v>
      </c>
      <c r="G631" t="s">
        <v>13</v>
      </c>
      <c r="H631" t="s">
        <v>14</v>
      </c>
      <c r="I631" t="s">
        <v>15</v>
      </c>
    </row>
    <row r="632" spans="1:9" x14ac:dyDescent="0.25">
      <c r="A632" t="s">
        <v>9</v>
      </c>
      <c r="B632" t="s">
        <v>661</v>
      </c>
      <c r="C632" s="1">
        <v>24902</v>
      </c>
      <c r="D632" s="2">
        <v>0.47222222222222221</v>
      </c>
      <c r="E632" t="s">
        <v>499</v>
      </c>
      <c r="F632" t="s">
        <v>777</v>
      </c>
      <c r="G632" t="s">
        <v>13</v>
      </c>
      <c r="H632" t="s">
        <v>14</v>
      </c>
      <c r="I632" t="s">
        <v>15</v>
      </c>
    </row>
    <row r="633" spans="1:9" x14ac:dyDescent="0.25">
      <c r="A633" t="s">
        <v>9</v>
      </c>
      <c r="B633" t="s">
        <v>543</v>
      </c>
      <c r="C633" s="1">
        <v>24902</v>
      </c>
      <c r="D633" s="2">
        <v>0.52083333333333337</v>
      </c>
      <c r="E633" t="s">
        <v>339</v>
      </c>
      <c r="F633" t="s">
        <v>778</v>
      </c>
      <c r="G633" t="s">
        <v>13</v>
      </c>
      <c r="H633" t="s">
        <v>14</v>
      </c>
      <c r="I633" t="s">
        <v>15</v>
      </c>
    </row>
    <row r="634" spans="1:9" x14ac:dyDescent="0.25">
      <c r="A634" t="s">
        <v>9</v>
      </c>
      <c r="B634" t="s">
        <v>420</v>
      </c>
      <c r="C634" s="1">
        <v>24903</v>
      </c>
      <c r="D634" s="2"/>
      <c r="E634" t="s">
        <v>499</v>
      </c>
      <c r="F634" t="s">
        <v>779</v>
      </c>
      <c r="G634" t="s">
        <v>13</v>
      </c>
      <c r="H634" t="s">
        <v>14</v>
      </c>
      <c r="I634" t="s">
        <v>21</v>
      </c>
    </row>
    <row r="635" spans="1:9" x14ac:dyDescent="0.25">
      <c r="A635" t="s">
        <v>42</v>
      </c>
      <c r="B635" t="s">
        <v>322</v>
      </c>
      <c r="C635" s="1">
        <v>24910</v>
      </c>
      <c r="D635" s="2">
        <v>0.82986111111111116</v>
      </c>
      <c r="E635" t="s">
        <v>588</v>
      </c>
      <c r="F635" t="s">
        <v>780</v>
      </c>
      <c r="G635" t="s">
        <v>13</v>
      </c>
      <c r="H635" t="s">
        <v>590</v>
      </c>
      <c r="I635" t="s">
        <v>15</v>
      </c>
    </row>
    <row r="636" spans="1:9" x14ac:dyDescent="0.25">
      <c r="A636" t="s">
        <v>9</v>
      </c>
      <c r="B636" t="s">
        <v>543</v>
      </c>
      <c r="C636" s="1">
        <v>24911</v>
      </c>
      <c r="D636" s="2">
        <v>0.39861111111111114</v>
      </c>
      <c r="E636" t="s">
        <v>396</v>
      </c>
      <c r="F636" t="s">
        <v>781</v>
      </c>
      <c r="G636" t="s">
        <v>13</v>
      </c>
      <c r="H636" t="s">
        <v>14</v>
      </c>
      <c r="I636" t="s">
        <v>15</v>
      </c>
    </row>
    <row r="637" spans="1:9" x14ac:dyDescent="0.25">
      <c r="A637" t="s">
        <v>9</v>
      </c>
      <c r="B637" t="s">
        <v>543</v>
      </c>
      <c r="C637" s="1">
        <v>24913</v>
      </c>
      <c r="D637" s="2">
        <v>0.52083333333333337</v>
      </c>
      <c r="E637" t="s">
        <v>339</v>
      </c>
      <c r="F637" t="s">
        <v>782</v>
      </c>
      <c r="G637" t="s">
        <v>13</v>
      </c>
      <c r="H637" t="s">
        <v>14</v>
      </c>
      <c r="I637" t="s">
        <v>15</v>
      </c>
    </row>
    <row r="638" spans="1:9" x14ac:dyDescent="0.25">
      <c r="A638" t="s">
        <v>9</v>
      </c>
      <c r="B638" t="s">
        <v>10</v>
      </c>
      <c r="C638" s="1">
        <v>24918</v>
      </c>
      <c r="D638" s="2">
        <v>0.40972222222222221</v>
      </c>
      <c r="E638" t="s">
        <v>339</v>
      </c>
      <c r="F638" t="s">
        <v>783</v>
      </c>
      <c r="G638" t="s">
        <v>13</v>
      </c>
      <c r="H638" t="s">
        <v>14</v>
      </c>
      <c r="I638" t="s">
        <v>15</v>
      </c>
    </row>
    <row r="639" spans="1:9" x14ac:dyDescent="0.25">
      <c r="A639" t="s">
        <v>9</v>
      </c>
      <c r="B639" t="s">
        <v>739</v>
      </c>
      <c r="C639" s="1">
        <v>24919</v>
      </c>
      <c r="D639" s="2">
        <v>0.39583333333333331</v>
      </c>
      <c r="E639" t="s">
        <v>740</v>
      </c>
      <c r="F639" t="s">
        <v>784</v>
      </c>
      <c r="G639" t="s">
        <v>13</v>
      </c>
      <c r="H639" t="s">
        <v>14</v>
      </c>
      <c r="I639" t="s">
        <v>15</v>
      </c>
    </row>
    <row r="640" spans="1:9" x14ac:dyDescent="0.25">
      <c r="A640" t="s">
        <v>732</v>
      </c>
      <c r="B640" t="s">
        <v>391</v>
      </c>
      <c r="C640" s="1">
        <v>24925</v>
      </c>
      <c r="D640" s="2"/>
      <c r="E640" t="s">
        <v>626</v>
      </c>
      <c r="F640" t="s">
        <v>733</v>
      </c>
      <c r="G640" t="s">
        <v>13</v>
      </c>
      <c r="H640" t="s">
        <v>14</v>
      </c>
      <c r="I640" t="s">
        <v>15</v>
      </c>
    </row>
    <row r="641" spans="1:9" x14ac:dyDescent="0.25">
      <c r="A641" t="s">
        <v>9</v>
      </c>
      <c r="B641" t="s">
        <v>543</v>
      </c>
      <c r="C641" s="1">
        <v>24931</v>
      </c>
      <c r="D641" s="2">
        <v>0.45833333333333331</v>
      </c>
      <c r="E641" t="s">
        <v>339</v>
      </c>
      <c r="F641" t="s">
        <v>785</v>
      </c>
      <c r="G641" t="s">
        <v>13</v>
      </c>
      <c r="H641" t="s">
        <v>14</v>
      </c>
      <c r="I641" t="s">
        <v>15</v>
      </c>
    </row>
    <row r="642" spans="1:9" x14ac:dyDescent="0.25">
      <c r="A642" t="s">
        <v>54</v>
      </c>
      <c r="B642" t="s">
        <v>749</v>
      </c>
      <c r="C642" s="1">
        <v>24932</v>
      </c>
      <c r="D642" s="2">
        <v>0.5</v>
      </c>
      <c r="E642" t="s">
        <v>750</v>
      </c>
      <c r="F642" t="s">
        <v>786</v>
      </c>
      <c r="G642" t="s">
        <v>13</v>
      </c>
      <c r="H642" t="s">
        <v>752</v>
      </c>
      <c r="I642" t="s">
        <v>56</v>
      </c>
    </row>
    <row r="643" spans="1:9" x14ac:dyDescent="0.25">
      <c r="A643" t="s">
        <v>92</v>
      </c>
      <c r="B643" t="s">
        <v>787</v>
      </c>
      <c r="C643" s="1">
        <v>24934</v>
      </c>
      <c r="D643" s="2">
        <v>0.41597222222222224</v>
      </c>
      <c r="E643" t="s">
        <v>788</v>
      </c>
      <c r="F643" t="s">
        <v>789</v>
      </c>
      <c r="G643" t="s">
        <v>13</v>
      </c>
      <c r="H643" t="s">
        <v>14</v>
      </c>
      <c r="I643" t="s">
        <v>15</v>
      </c>
    </row>
    <row r="644" spans="1:9" x14ac:dyDescent="0.25">
      <c r="A644" t="s">
        <v>9</v>
      </c>
      <c r="B644" t="s">
        <v>10</v>
      </c>
      <c r="C644" s="1">
        <v>24935</v>
      </c>
      <c r="D644" s="2">
        <v>0.42291666666666666</v>
      </c>
      <c r="E644" t="s">
        <v>493</v>
      </c>
      <c r="F644" t="s">
        <v>790</v>
      </c>
      <c r="G644" t="s">
        <v>13</v>
      </c>
      <c r="H644" t="s">
        <v>14</v>
      </c>
      <c r="I644" t="s">
        <v>15</v>
      </c>
    </row>
    <row r="645" spans="1:9" x14ac:dyDescent="0.25">
      <c r="A645" t="s">
        <v>9</v>
      </c>
      <c r="B645" t="s">
        <v>661</v>
      </c>
      <c r="C645" s="1">
        <v>24937</v>
      </c>
      <c r="D645" s="2">
        <v>0.47638888888888886</v>
      </c>
      <c r="E645" t="s">
        <v>499</v>
      </c>
      <c r="F645" t="s">
        <v>791</v>
      </c>
      <c r="G645" t="s">
        <v>13</v>
      </c>
      <c r="H645" t="s">
        <v>14</v>
      </c>
      <c r="I645" t="s">
        <v>15</v>
      </c>
    </row>
    <row r="646" spans="1:9" x14ac:dyDescent="0.25">
      <c r="A646" t="s">
        <v>9</v>
      </c>
      <c r="B646" t="s">
        <v>361</v>
      </c>
      <c r="C646" s="1">
        <v>24942</v>
      </c>
      <c r="D646" s="2">
        <v>0.41666666666666669</v>
      </c>
      <c r="E646" t="s">
        <v>629</v>
      </c>
      <c r="F646" t="s">
        <v>792</v>
      </c>
      <c r="G646" t="s">
        <v>13</v>
      </c>
      <c r="H646" t="s">
        <v>14</v>
      </c>
      <c r="I646" t="s">
        <v>15</v>
      </c>
    </row>
    <row r="647" spans="1:9" x14ac:dyDescent="0.25">
      <c r="A647" t="s">
        <v>9</v>
      </c>
      <c r="B647" t="s">
        <v>10</v>
      </c>
      <c r="C647" s="1">
        <v>24943</v>
      </c>
      <c r="D647" s="2">
        <v>0.39861111111111114</v>
      </c>
      <c r="E647" t="s">
        <v>629</v>
      </c>
      <c r="F647" t="s">
        <v>793</v>
      </c>
      <c r="G647" t="s">
        <v>13</v>
      </c>
      <c r="H647" t="s">
        <v>14</v>
      </c>
      <c r="I647" t="s">
        <v>15</v>
      </c>
    </row>
    <row r="648" spans="1:9" x14ac:dyDescent="0.25">
      <c r="A648" t="s">
        <v>42</v>
      </c>
      <c r="B648" t="s">
        <v>322</v>
      </c>
      <c r="C648" s="1">
        <v>24945</v>
      </c>
      <c r="D648" s="2">
        <v>0.70833333333333337</v>
      </c>
      <c r="E648" t="s">
        <v>588</v>
      </c>
      <c r="F648" t="s">
        <v>794</v>
      </c>
      <c r="G648" t="s">
        <v>13</v>
      </c>
      <c r="H648" t="s">
        <v>590</v>
      </c>
      <c r="I648" t="s">
        <v>15</v>
      </c>
    </row>
    <row r="649" spans="1:9" x14ac:dyDescent="0.25">
      <c r="A649" t="s">
        <v>9</v>
      </c>
      <c r="B649" t="s">
        <v>543</v>
      </c>
      <c r="C649" s="1">
        <v>24946</v>
      </c>
      <c r="D649" s="2">
        <v>0.4375</v>
      </c>
      <c r="E649" t="s">
        <v>339</v>
      </c>
      <c r="F649" t="s">
        <v>795</v>
      </c>
      <c r="G649" t="s">
        <v>13</v>
      </c>
      <c r="H649" t="s">
        <v>14</v>
      </c>
      <c r="I649" t="s">
        <v>15</v>
      </c>
    </row>
    <row r="650" spans="1:9" x14ac:dyDescent="0.25">
      <c r="A650" t="s">
        <v>9</v>
      </c>
      <c r="B650" t="s">
        <v>420</v>
      </c>
      <c r="C650" s="1">
        <v>24946</v>
      </c>
      <c r="D650" s="2">
        <v>0.93680555555555556</v>
      </c>
      <c r="E650" t="s">
        <v>499</v>
      </c>
      <c r="F650" t="s">
        <v>796</v>
      </c>
      <c r="G650" t="s">
        <v>13</v>
      </c>
      <c r="H650" t="s">
        <v>14</v>
      </c>
      <c r="I650" t="s">
        <v>15</v>
      </c>
    </row>
    <row r="651" spans="1:9" x14ac:dyDescent="0.25">
      <c r="A651" t="s">
        <v>9</v>
      </c>
      <c r="B651" t="s">
        <v>361</v>
      </c>
      <c r="C651" s="1">
        <v>24948</v>
      </c>
      <c r="D651" s="2">
        <v>0.4375</v>
      </c>
      <c r="E651" t="s">
        <v>339</v>
      </c>
      <c r="F651" t="s">
        <v>797</v>
      </c>
      <c r="G651" t="s">
        <v>13</v>
      </c>
      <c r="H651" t="s">
        <v>14</v>
      </c>
      <c r="I651" t="s">
        <v>15</v>
      </c>
    </row>
    <row r="652" spans="1:9" x14ac:dyDescent="0.25">
      <c r="A652" t="s">
        <v>9</v>
      </c>
      <c r="B652" t="s">
        <v>10</v>
      </c>
      <c r="C652" s="1">
        <v>24949</v>
      </c>
      <c r="D652" s="2">
        <v>0.18055555555555555</v>
      </c>
      <c r="E652" t="s">
        <v>493</v>
      </c>
      <c r="F652" t="s">
        <v>798</v>
      </c>
      <c r="G652" t="s">
        <v>13</v>
      </c>
      <c r="H652" t="s">
        <v>14</v>
      </c>
      <c r="I652" t="s">
        <v>15</v>
      </c>
    </row>
    <row r="653" spans="1:9" x14ac:dyDescent="0.25">
      <c r="A653" t="s">
        <v>9</v>
      </c>
      <c r="B653" t="s">
        <v>473</v>
      </c>
      <c r="C653" s="1">
        <v>24950</v>
      </c>
      <c r="D653" s="2">
        <v>0.95902777777777781</v>
      </c>
      <c r="E653" t="s">
        <v>658</v>
      </c>
      <c r="F653" t="s">
        <v>729</v>
      </c>
      <c r="G653" t="s">
        <v>13</v>
      </c>
      <c r="H653" t="s">
        <v>14</v>
      </c>
      <c r="I653" t="s">
        <v>21</v>
      </c>
    </row>
    <row r="654" spans="1:9" x14ac:dyDescent="0.25">
      <c r="A654" t="s">
        <v>9</v>
      </c>
      <c r="B654" t="s">
        <v>739</v>
      </c>
      <c r="C654" s="1">
        <v>24952</v>
      </c>
      <c r="D654" s="2">
        <v>0.66666666666666663</v>
      </c>
      <c r="E654" t="s">
        <v>740</v>
      </c>
      <c r="F654" t="s">
        <v>799</v>
      </c>
      <c r="G654" t="s">
        <v>13</v>
      </c>
      <c r="H654" t="s">
        <v>14</v>
      </c>
      <c r="I654" t="s">
        <v>56</v>
      </c>
    </row>
    <row r="655" spans="1:9" x14ac:dyDescent="0.25">
      <c r="A655" t="s">
        <v>9</v>
      </c>
      <c r="B655" t="s">
        <v>603</v>
      </c>
      <c r="C655" s="1">
        <v>24953</v>
      </c>
      <c r="D655" s="2">
        <v>3.125E-2</v>
      </c>
      <c r="E655" t="s">
        <v>604</v>
      </c>
      <c r="F655" t="s">
        <v>800</v>
      </c>
      <c r="G655" t="s">
        <v>13</v>
      </c>
      <c r="H655" t="s">
        <v>14</v>
      </c>
      <c r="I655" t="s">
        <v>15</v>
      </c>
    </row>
    <row r="656" spans="1:9" x14ac:dyDescent="0.25">
      <c r="A656" t="s">
        <v>9</v>
      </c>
      <c r="B656" t="s">
        <v>420</v>
      </c>
      <c r="C656" s="1">
        <v>24954</v>
      </c>
      <c r="D656" s="2">
        <v>0.19583333333333333</v>
      </c>
      <c r="E656" t="s">
        <v>499</v>
      </c>
      <c r="F656" t="s">
        <v>801</v>
      </c>
      <c r="G656" t="s">
        <v>13</v>
      </c>
      <c r="H656" t="s">
        <v>14</v>
      </c>
      <c r="I656" t="s">
        <v>15</v>
      </c>
    </row>
    <row r="657" spans="1:9" x14ac:dyDescent="0.25">
      <c r="A657" t="s">
        <v>9</v>
      </c>
      <c r="B657" t="s">
        <v>684</v>
      </c>
      <c r="C657" s="1">
        <v>24965</v>
      </c>
      <c r="D657" s="2">
        <v>0.58125000000000004</v>
      </c>
      <c r="E657" t="s">
        <v>685</v>
      </c>
      <c r="F657" t="s">
        <v>802</v>
      </c>
      <c r="G657" t="s">
        <v>13</v>
      </c>
      <c r="H657" t="s">
        <v>14</v>
      </c>
      <c r="I657" t="s">
        <v>15</v>
      </c>
    </row>
    <row r="658" spans="1:9" x14ac:dyDescent="0.25">
      <c r="A658" t="s">
        <v>9</v>
      </c>
      <c r="B658" t="s">
        <v>420</v>
      </c>
      <c r="C658" s="1">
        <v>24982</v>
      </c>
      <c r="D658" s="2">
        <v>0.29444444444444445</v>
      </c>
      <c r="E658" t="s">
        <v>499</v>
      </c>
      <c r="F658" t="s">
        <v>803</v>
      </c>
      <c r="G658" t="s">
        <v>13</v>
      </c>
      <c r="H658" t="s">
        <v>14</v>
      </c>
      <c r="I658" t="s">
        <v>15</v>
      </c>
    </row>
    <row r="659" spans="1:9" x14ac:dyDescent="0.25">
      <c r="A659" t="s">
        <v>9</v>
      </c>
      <c r="B659" t="s">
        <v>661</v>
      </c>
      <c r="C659" s="1">
        <v>24988</v>
      </c>
      <c r="D659" s="2">
        <v>0.85347222222222219</v>
      </c>
      <c r="E659" t="s">
        <v>499</v>
      </c>
      <c r="F659" t="s">
        <v>804</v>
      </c>
      <c r="G659" t="s">
        <v>13</v>
      </c>
      <c r="H659" t="s">
        <v>14</v>
      </c>
      <c r="I659" t="s">
        <v>15</v>
      </c>
    </row>
    <row r="660" spans="1:9" x14ac:dyDescent="0.25">
      <c r="A660" t="s">
        <v>9</v>
      </c>
      <c r="B660" t="s">
        <v>543</v>
      </c>
      <c r="C660" s="1">
        <v>24990</v>
      </c>
      <c r="D660" s="2">
        <v>0.4513888888888889</v>
      </c>
      <c r="E660" t="s">
        <v>339</v>
      </c>
      <c r="F660" t="s">
        <v>805</v>
      </c>
      <c r="G660" t="s">
        <v>13</v>
      </c>
      <c r="H660" t="s">
        <v>14</v>
      </c>
      <c r="I660" t="s">
        <v>15</v>
      </c>
    </row>
    <row r="661" spans="1:9" x14ac:dyDescent="0.25">
      <c r="A661" t="s">
        <v>9</v>
      </c>
      <c r="B661" t="s">
        <v>361</v>
      </c>
      <c r="C661" s="1">
        <v>24993</v>
      </c>
      <c r="D661" s="2">
        <v>0.28125</v>
      </c>
      <c r="E661" t="s">
        <v>339</v>
      </c>
      <c r="F661" t="s">
        <v>806</v>
      </c>
      <c r="G661" t="s">
        <v>13</v>
      </c>
      <c r="H661" t="s">
        <v>14</v>
      </c>
      <c r="I661" t="s">
        <v>15</v>
      </c>
    </row>
    <row r="662" spans="1:9" x14ac:dyDescent="0.25">
      <c r="A662" t="s">
        <v>9</v>
      </c>
      <c r="B662" t="s">
        <v>684</v>
      </c>
      <c r="C662" s="1">
        <v>24993</v>
      </c>
      <c r="D662" s="2">
        <v>0.78125</v>
      </c>
      <c r="E662" t="s">
        <v>685</v>
      </c>
      <c r="F662" t="s">
        <v>807</v>
      </c>
      <c r="G662" t="s">
        <v>13</v>
      </c>
      <c r="H662" t="s">
        <v>14</v>
      </c>
      <c r="I662" t="s">
        <v>21</v>
      </c>
    </row>
    <row r="663" spans="1:9" x14ac:dyDescent="0.25">
      <c r="A663" t="s">
        <v>42</v>
      </c>
      <c r="B663" t="s">
        <v>322</v>
      </c>
      <c r="C663" s="1">
        <v>24994</v>
      </c>
      <c r="D663" s="2">
        <v>0.72986111111111107</v>
      </c>
      <c r="E663" t="s">
        <v>588</v>
      </c>
      <c r="F663" t="s">
        <v>808</v>
      </c>
      <c r="G663" t="s">
        <v>13</v>
      </c>
      <c r="H663" t="s">
        <v>590</v>
      </c>
      <c r="I663" t="s">
        <v>15</v>
      </c>
    </row>
    <row r="664" spans="1:9" x14ac:dyDescent="0.25">
      <c r="A664" t="s">
        <v>9</v>
      </c>
      <c r="B664" t="s">
        <v>420</v>
      </c>
      <c r="C664" s="1">
        <v>25000</v>
      </c>
      <c r="D664" s="2">
        <v>0.89513888888888893</v>
      </c>
      <c r="E664" t="s">
        <v>499</v>
      </c>
      <c r="F664" t="s">
        <v>809</v>
      </c>
      <c r="G664" t="s">
        <v>13</v>
      </c>
      <c r="H664" t="s">
        <v>14</v>
      </c>
      <c r="I664" t="s">
        <v>15</v>
      </c>
    </row>
    <row r="665" spans="1:9" x14ac:dyDescent="0.25">
      <c r="A665" t="s">
        <v>9</v>
      </c>
      <c r="B665" t="s">
        <v>543</v>
      </c>
      <c r="C665" s="1">
        <v>25001</v>
      </c>
      <c r="D665" s="2">
        <v>0.55138888888888893</v>
      </c>
      <c r="E665" t="s">
        <v>396</v>
      </c>
      <c r="F665" t="s">
        <v>810</v>
      </c>
      <c r="G665" t="s">
        <v>13</v>
      </c>
      <c r="H665" t="s">
        <v>14</v>
      </c>
      <c r="I665" t="s">
        <v>15</v>
      </c>
    </row>
    <row r="666" spans="1:9" x14ac:dyDescent="0.25">
      <c r="A666" t="s">
        <v>463</v>
      </c>
      <c r="B666" t="s">
        <v>521</v>
      </c>
      <c r="C666" s="1">
        <v>25002</v>
      </c>
      <c r="D666" s="2">
        <v>0.5854166666666667</v>
      </c>
      <c r="E666" t="s">
        <v>465</v>
      </c>
      <c r="F666" t="s">
        <v>811</v>
      </c>
      <c r="G666" t="s">
        <v>13</v>
      </c>
      <c r="H666" t="s">
        <v>14</v>
      </c>
      <c r="I666" t="s">
        <v>15</v>
      </c>
    </row>
    <row r="667" spans="1:9" x14ac:dyDescent="0.25">
      <c r="A667" t="s">
        <v>9</v>
      </c>
      <c r="B667" t="s">
        <v>391</v>
      </c>
      <c r="C667" s="1">
        <v>25004</v>
      </c>
      <c r="D667" s="2"/>
      <c r="E667" t="s">
        <v>626</v>
      </c>
      <c r="F667" t="s">
        <v>812</v>
      </c>
      <c r="G667" t="s">
        <v>13</v>
      </c>
      <c r="H667" t="s">
        <v>14</v>
      </c>
      <c r="I667" t="s">
        <v>21</v>
      </c>
    </row>
    <row r="668" spans="1:9" x14ac:dyDescent="0.25">
      <c r="A668" t="s">
        <v>9</v>
      </c>
      <c r="B668" t="s">
        <v>361</v>
      </c>
      <c r="C668" s="1">
        <v>25007</v>
      </c>
      <c r="D668" s="2">
        <v>0.67708333333333337</v>
      </c>
      <c r="E668" t="s">
        <v>339</v>
      </c>
      <c r="F668" t="s">
        <v>813</v>
      </c>
      <c r="G668" t="s">
        <v>13</v>
      </c>
      <c r="H668" t="s">
        <v>14</v>
      </c>
      <c r="I668" t="s">
        <v>15</v>
      </c>
    </row>
    <row r="669" spans="1:9" x14ac:dyDescent="0.25">
      <c r="A669" t="s">
        <v>9</v>
      </c>
      <c r="B669" t="s">
        <v>10</v>
      </c>
      <c r="C669" s="1">
        <v>25010</v>
      </c>
      <c r="D669" s="2">
        <v>0.5</v>
      </c>
      <c r="E669" t="s">
        <v>339</v>
      </c>
      <c r="F669" t="s">
        <v>814</v>
      </c>
      <c r="G669" t="s">
        <v>13</v>
      </c>
      <c r="H669" t="s">
        <v>14</v>
      </c>
      <c r="I669" t="s">
        <v>15</v>
      </c>
    </row>
    <row r="670" spans="1:9" x14ac:dyDescent="0.25">
      <c r="A670" t="s">
        <v>9</v>
      </c>
      <c r="B670" t="s">
        <v>543</v>
      </c>
      <c r="C670" s="1">
        <v>25015</v>
      </c>
      <c r="D670" s="2">
        <v>0.45833333333333331</v>
      </c>
      <c r="E670" t="s">
        <v>339</v>
      </c>
      <c r="F670" t="s">
        <v>815</v>
      </c>
      <c r="G670" t="s">
        <v>13</v>
      </c>
      <c r="H670" t="s">
        <v>14</v>
      </c>
      <c r="I670" t="s">
        <v>15</v>
      </c>
    </row>
    <row r="671" spans="1:9" x14ac:dyDescent="0.25">
      <c r="A671" t="s">
        <v>9</v>
      </c>
      <c r="B671" t="s">
        <v>420</v>
      </c>
      <c r="C671" s="1">
        <v>25024</v>
      </c>
      <c r="D671" s="2">
        <v>0.29097222222222224</v>
      </c>
      <c r="E671" t="s">
        <v>499</v>
      </c>
      <c r="F671" t="s">
        <v>816</v>
      </c>
      <c r="G671" t="s">
        <v>13</v>
      </c>
      <c r="H671" t="s">
        <v>14</v>
      </c>
      <c r="I671" t="s">
        <v>15</v>
      </c>
    </row>
    <row r="672" spans="1:9" x14ac:dyDescent="0.25">
      <c r="A672" t="s">
        <v>9</v>
      </c>
      <c r="B672" t="s">
        <v>10</v>
      </c>
      <c r="C672" s="1">
        <v>25024</v>
      </c>
      <c r="D672" s="2">
        <v>0.64236111111111116</v>
      </c>
      <c r="E672" t="s">
        <v>493</v>
      </c>
      <c r="F672" t="s">
        <v>817</v>
      </c>
      <c r="G672" t="s">
        <v>13</v>
      </c>
      <c r="H672" t="s">
        <v>14</v>
      </c>
      <c r="I672" t="s">
        <v>15</v>
      </c>
    </row>
    <row r="673" spans="1:9" x14ac:dyDescent="0.25">
      <c r="A673" t="s">
        <v>9</v>
      </c>
      <c r="B673" t="s">
        <v>361</v>
      </c>
      <c r="C673" s="1">
        <v>25029</v>
      </c>
      <c r="D673" s="2">
        <v>0.8256944444444444</v>
      </c>
      <c r="E673" t="s">
        <v>339</v>
      </c>
      <c r="F673" t="s">
        <v>818</v>
      </c>
      <c r="G673" t="s">
        <v>13</v>
      </c>
      <c r="H673" t="s">
        <v>14</v>
      </c>
      <c r="I673" t="s">
        <v>15</v>
      </c>
    </row>
    <row r="674" spans="1:9" x14ac:dyDescent="0.25">
      <c r="A674" t="s">
        <v>92</v>
      </c>
      <c r="B674" t="s">
        <v>787</v>
      </c>
      <c r="C674" s="1">
        <v>25030</v>
      </c>
      <c r="D674" s="2">
        <v>0.8125</v>
      </c>
      <c r="E674" t="s">
        <v>788</v>
      </c>
      <c r="F674" t="s">
        <v>819</v>
      </c>
      <c r="G674" t="s">
        <v>13</v>
      </c>
      <c r="H674" t="s">
        <v>14</v>
      </c>
      <c r="I674" t="s">
        <v>15</v>
      </c>
    </row>
    <row r="675" spans="1:9" x14ac:dyDescent="0.25">
      <c r="A675" t="s">
        <v>9</v>
      </c>
      <c r="B675" t="s">
        <v>543</v>
      </c>
      <c r="C675" s="1">
        <v>25035</v>
      </c>
      <c r="D675" s="2">
        <v>0.54861111111111116</v>
      </c>
      <c r="E675" t="s">
        <v>339</v>
      </c>
      <c r="F675" t="s">
        <v>820</v>
      </c>
      <c r="G675" t="s">
        <v>13</v>
      </c>
      <c r="H675" t="s">
        <v>14</v>
      </c>
      <c r="I675" t="s">
        <v>15</v>
      </c>
    </row>
    <row r="676" spans="1:9" x14ac:dyDescent="0.25">
      <c r="A676" t="s">
        <v>9</v>
      </c>
      <c r="B676" t="s">
        <v>661</v>
      </c>
      <c r="C676" s="1">
        <v>25037</v>
      </c>
      <c r="D676" s="2">
        <v>0.83263888888888893</v>
      </c>
      <c r="E676" t="s">
        <v>499</v>
      </c>
      <c r="F676" t="s">
        <v>821</v>
      </c>
      <c r="G676" t="s">
        <v>13</v>
      </c>
      <c r="H676" t="s">
        <v>14</v>
      </c>
      <c r="I676" t="s">
        <v>15</v>
      </c>
    </row>
    <row r="677" spans="1:9" x14ac:dyDescent="0.25">
      <c r="A677" t="s">
        <v>9</v>
      </c>
      <c r="B677" t="s">
        <v>361</v>
      </c>
      <c r="C677" s="1">
        <v>25049</v>
      </c>
      <c r="D677" s="2">
        <v>0.29166666666666669</v>
      </c>
      <c r="E677" t="s">
        <v>339</v>
      </c>
      <c r="F677" t="s">
        <v>822</v>
      </c>
      <c r="G677" t="s">
        <v>13</v>
      </c>
      <c r="H677" t="s">
        <v>14</v>
      </c>
      <c r="I677" t="s">
        <v>15</v>
      </c>
    </row>
    <row r="678" spans="1:9" x14ac:dyDescent="0.25">
      <c r="A678" t="s">
        <v>92</v>
      </c>
      <c r="B678" t="s">
        <v>331</v>
      </c>
      <c r="C678" s="1">
        <v>25056</v>
      </c>
      <c r="D678" s="2">
        <v>0.46388888888888891</v>
      </c>
      <c r="E678" t="s">
        <v>775</v>
      </c>
      <c r="F678" t="s">
        <v>823</v>
      </c>
      <c r="G678" t="s">
        <v>13</v>
      </c>
      <c r="H678" t="s">
        <v>14</v>
      </c>
      <c r="I678" t="s">
        <v>15</v>
      </c>
    </row>
    <row r="679" spans="1:9" x14ac:dyDescent="0.25">
      <c r="A679" t="s">
        <v>42</v>
      </c>
      <c r="B679" t="s">
        <v>322</v>
      </c>
      <c r="C679" s="1">
        <v>25056</v>
      </c>
      <c r="D679" s="2">
        <v>0.68958333333333333</v>
      </c>
      <c r="E679" t="s">
        <v>588</v>
      </c>
      <c r="F679" t="s">
        <v>824</v>
      </c>
      <c r="G679" t="s">
        <v>13</v>
      </c>
      <c r="H679" t="s">
        <v>590</v>
      </c>
      <c r="I679" t="s">
        <v>15</v>
      </c>
    </row>
    <row r="680" spans="1:9" x14ac:dyDescent="0.25">
      <c r="A680" t="s">
        <v>42</v>
      </c>
      <c r="B680" t="s">
        <v>322</v>
      </c>
      <c r="C680" s="1">
        <v>25056</v>
      </c>
      <c r="D680" s="2">
        <v>0.77083333333333337</v>
      </c>
      <c r="E680" t="s">
        <v>588</v>
      </c>
      <c r="F680" t="s">
        <v>825</v>
      </c>
      <c r="G680" t="s">
        <v>13</v>
      </c>
      <c r="H680" t="s">
        <v>590</v>
      </c>
      <c r="I680" t="s">
        <v>15</v>
      </c>
    </row>
    <row r="681" spans="1:9" x14ac:dyDescent="0.25">
      <c r="A681" t="s">
        <v>9</v>
      </c>
      <c r="B681" t="s">
        <v>361</v>
      </c>
      <c r="C681" s="1">
        <v>25059</v>
      </c>
      <c r="D681" s="2">
        <v>0.29166666666666669</v>
      </c>
      <c r="E681" t="s">
        <v>339</v>
      </c>
      <c r="F681" t="s">
        <v>826</v>
      </c>
      <c r="G681" t="s">
        <v>13</v>
      </c>
      <c r="H681" t="s">
        <v>14</v>
      </c>
      <c r="I681" t="s">
        <v>15</v>
      </c>
    </row>
    <row r="682" spans="1:9" x14ac:dyDescent="0.25">
      <c r="A682" t="s">
        <v>92</v>
      </c>
      <c r="B682" t="s">
        <v>226</v>
      </c>
      <c r="C682" s="1">
        <v>25060</v>
      </c>
      <c r="D682" s="2">
        <v>0.93958333333333333</v>
      </c>
      <c r="E682" t="s">
        <v>719</v>
      </c>
      <c r="F682" t="s">
        <v>827</v>
      </c>
      <c r="G682" t="s">
        <v>13</v>
      </c>
      <c r="H682" t="s">
        <v>14</v>
      </c>
      <c r="I682" t="s">
        <v>56</v>
      </c>
    </row>
    <row r="683" spans="1:9" x14ac:dyDescent="0.25">
      <c r="A683" t="s">
        <v>92</v>
      </c>
      <c r="B683" t="s">
        <v>171</v>
      </c>
      <c r="C683" s="1">
        <v>25066</v>
      </c>
      <c r="D683" s="2">
        <v>0.87291666666666667</v>
      </c>
      <c r="E683" t="s">
        <v>828</v>
      </c>
      <c r="F683" t="s">
        <v>829</v>
      </c>
      <c r="G683" t="s">
        <v>13</v>
      </c>
      <c r="H683" t="s">
        <v>14</v>
      </c>
      <c r="I683" t="s">
        <v>21</v>
      </c>
    </row>
    <row r="684" spans="1:9" x14ac:dyDescent="0.25">
      <c r="A684" t="s">
        <v>9</v>
      </c>
      <c r="B684" t="s">
        <v>391</v>
      </c>
      <c r="C684" s="1">
        <v>25077</v>
      </c>
      <c r="D684" s="2">
        <v>0.47847222222222224</v>
      </c>
      <c r="E684" t="s">
        <v>626</v>
      </c>
      <c r="F684" t="s">
        <v>830</v>
      </c>
      <c r="G684" t="s">
        <v>13</v>
      </c>
      <c r="H684" t="s">
        <v>14</v>
      </c>
      <c r="I684" t="s">
        <v>15</v>
      </c>
    </row>
    <row r="685" spans="1:9" x14ac:dyDescent="0.25">
      <c r="A685" t="s">
        <v>9</v>
      </c>
      <c r="B685" t="s">
        <v>543</v>
      </c>
      <c r="C685" s="1">
        <v>25077</v>
      </c>
      <c r="D685" s="2">
        <v>0.54097222222222219</v>
      </c>
      <c r="E685" t="s">
        <v>339</v>
      </c>
      <c r="F685" t="s">
        <v>831</v>
      </c>
      <c r="G685" t="s">
        <v>13</v>
      </c>
      <c r="H685" t="s">
        <v>14</v>
      </c>
      <c r="I685" t="s">
        <v>15</v>
      </c>
    </row>
    <row r="686" spans="1:9" x14ac:dyDescent="0.25">
      <c r="A686" t="s">
        <v>9</v>
      </c>
      <c r="B686" t="s">
        <v>361</v>
      </c>
      <c r="C686" s="1">
        <v>25078</v>
      </c>
      <c r="D686" s="2">
        <v>0.41944444444444445</v>
      </c>
      <c r="E686" t="s">
        <v>629</v>
      </c>
      <c r="F686" t="s">
        <v>832</v>
      </c>
      <c r="G686" t="s">
        <v>13</v>
      </c>
      <c r="H686" t="s">
        <v>14</v>
      </c>
      <c r="I686" t="s">
        <v>15</v>
      </c>
    </row>
    <row r="687" spans="1:9" x14ac:dyDescent="0.25">
      <c r="A687" t="s">
        <v>9</v>
      </c>
      <c r="B687" t="s">
        <v>361</v>
      </c>
      <c r="C687" s="1">
        <v>25086</v>
      </c>
      <c r="D687" s="2">
        <v>0.29166666666666669</v>
      </c>
      <c r="E687" t="s">
        <v>339</v>
      </c>
      <c r="F687" t="s">
        <v>833</v>
      </c>
      <c r="G687" t="s">
        <v>13</v>
      </c>
      <c r="H687" t="s">
        <v>14</v>
      </c>
      <c r="I687" t="s">
        <v>15</v>
      </c>
    </row>
    <row r="688" spans="1:9" x14ac:dyDescent="0.25">
      <c r="A688" t="s">
        <v>9</v>
      </c>
      <c r="B688" t="s">
        <v>361</v>
      </c>
      <c r="C688" s="1">
        <v>25095</v>
      </c>
      <c r="D688" s="2">
        <v>0.70138888888888884</v>
      </c>
      <c r="E688" t="s">
        <v>339</v>
      </c>
      <c r="F688" t="s">
        <v>834</v>
      </c>
      <c r="G688" t="s">
        <v>13</v>
      </c>
      <c r="H688" t="s">
        <v>14</v>
      </c>
      <c r="I688" t="s">
        <v>15</v>
      </c>
    </row>
    <row r="689" spans="1:9" x14ac:dyDescent="0.25">
      <c r="A689" t="s">
        <v>9</v>
      </c>
      <c r="B689" t="s">
        <v>657</v>
      </c>
      <c r="C689" s="1">
        <v>25095</v>
      </c>
      <c r="D689" s="2">
        <v>0.90416666666666667</v>
      </c>
      <c r="E689" t="s">
        <v>658</v>
      </c>
      <c r="F689" t="s">
        <v>835</v>
      </c>
      <c r="G689" t="s">
        <v>13</v>
      </c>
      <c r="H689" t="s">
        <v>14</v>
      </c>
      <c r="I689" t="s">
        <v>15</v>
      </c>
    </row>
    <row r="690" spans="1:9" x14ac:dyDescent="0.25">
      <c r="A690" t="s">
        <v>9</v>
      </c>
      <c r="B690" t="s">
        <v>543</v>
      </c>
      <c r="C690" s="1">
        <v>25097</v>
      </c>
      <c r="D690" s="2">
        <v>0.52083333333333337</v>
      </c>
      <c r="E690" t="s">
        <v>339</v>
      </c>
      <c r="F690" t="s">
        <v>836</v>
      </c>
      <c r="G690" t="s">
        <v>13</v>
      </c>
      <c r="H690" t="s">
        <v>14</v>
      </c>
      <c r="I690" t="s">
        <v>15</v>
      </c>
    </row>
    <row r="691" spans="1:9" x14ac:dyDescent="0.25">
      <c r="A691" t="s">
        <v>9</v>
      </c>
      <c r="B691" t="s">
        <v>661</v>
      </c>
      <c r="C691" s="1">
        <v>25101</v>
      </c>
      <c r="D691" s="2">
        <v>0.61041666666666672</v>
      </c>
      <c r="E691" t="s">
        <v>499</v>
      </c>
      <c r="F691" t="s">
        <v>837</v>
      </c>
      <c r="G691" t="s">
        <v>13</v>
      </c>
      <c r="H691" t="s">
        <v>14</v>
      </c>
      <c r="I691" t="s">
        <v>15</v>
      </c>
    </row>
    <row r="692" spans="1:9" x14ac:dyDescent="0.25">
      <c r="A692" t="s">
        <v>9</v>
      </c>
      <c r="B692" t="s">
        <v>10</v>
      </c>
      <c r="C692" s="1">
        <v>25104</v>
      </c>
      <c r="D692" s="2">
        <v>0.31874999999999998</v>
      </c>
      <c r="E692" t="s">
        <v>339</v>
      </c>
      <c r="F692" t="s">
        <v>838</v>
      </c>
      <c r="G692" t="s">
        <v>13</v>
      </c>
      <c r="H692" t="s">
        <v>14</v>
      </c>
      <c r="I692" t="s">
        <v>15</v>
      </c>
    </row>
    <row r="693" spans="1:9" x14ac:dyDescent="0.25">
      <c r="A693" t="s">
        <v>463</v>
      </c>
      <c r="B693" t="s">
        <v>521</v>
      </c>
      <c r="C693" s="1">
        <v>25107</v>
      </c>
      <c r="D693" s="2">
        <v>0.31736111111111109</v>
      </c>
      <c r="E693" t="s">
        <v>465</v>
      </c>
      <c r="F693" t="s">
        <v>839</v>
      </c>
      <c r="G693" t="s">
        <v>13</v>
      </c>
      <c r="H693" t="s">
        <v>14</v>
      </c>
      <c r="I693" t="s">
        <v>15</v>
      </c>
    </row>
    <row r="694" spans="1:9" x14ac:dyDescent="0.25">
      <c r="A694" t="s">
        <v>9</v>
      </c>
      <c r="B694" t="s">
        <v>665</v>
      </c>
      <c r="C694" s="1">
        <v>25113</v>
      </c>
      <c r="D694" s="2">
        <v>0.56597222222222221</v>
      </c>
      <c r="E694" t="s">
        <v>604</v>
      </c>
      <c r="F694" t="s">
        <v>840</v>
      </c>
      <c r="G694" t="s">
        <v>13</v>
      </c>
      <c r="H694" t="s">
        <v>14</v>
      </c>
      <c r="I694" t="s">
        <v>15</v>
      </c>
    </row>
    <row r="695" spans="1:9" x14ac:dyDescent="0.25">
      <c r="A695" t="s">
        <v>9</v>
      </c>
      <c r="B695" t="s">
        <v>661</v>
      </c>
      <c r="C695" s="1">
        <v>25114</v>
      </c>
      <c r="D695" s="2">
        <v>0.54097222222222219</v>
      </c>
      <c r="E695" t="s">
        <v>499</v>
      </c>
      <c r="F695" t="s">
        <v>841</v>
      </c>
      <c r="G695" t="s">
        <v>13</v>
      </c>
      <c r="H695" t="s">
        <v>14</v>
      </c>
      <c r="I695" t="s">
        <v>15</v>
      </c>
    </row>
    <row r="696" spans="1:9" x14ac:dyDescent="0.25">
      <c r="A696" t="s">
        <v>9</v>
      </c>
      <c r="B696" t="s">
        <v>10</v>
      </c>
      <c r="C696" s="1">
        <v>25116</v>
      </c>
      <c r="D696" s="2">
        <v>2.2222222222222223E-2</v>
      </c>
      <c r="E696" t="s">
        <v>493</v>
      </c>
      <c r="F696" t="s">
        <v>842</v>
      </c>
      <c r="G696" t="s">
        <v>13</v>
      </c>
      <c r="H696" t="s">
        <v>14</v>
      </c>
      <c r="I696" t="s">
        <v>15</v>
      </c>
    </row>
    <row r="697" spans="1:9" x14ac:dyDescent="0.25">
      <c r="A697" t="s">
        <v>9</v>
      </c>
      <c r="B697" t="s">
        <v>543</v>
      </c>
      <c r="C697" s="1">
        <v>25118</v>
      </c>
      <c r="D697" s="2">
        <v>0.50347222222222221</v>
      </c>
      <c r="E697" t="s">
        <v>339</v>
      </c>
      <c r="F697" t="s">
        <v>843</v>
      </c>
      <c r="G697" t="s">
        <v>13</v>
      </c>
      <c r="H697" t="s">
        <v>14</v>
      </c>
      <c r="I697" t="s">
        <v>56</v>
      </c>
    </row>
    <row r="698" spans="1:9" x14ac:dyDescent="0.25">
      <c r="A698" t="s">
        <v>9</v>
      </c>
      <c r="B698" t="s">
        <v>543</v>
      </c>
      <c r="C698" s="1">
        <v>25122</v>
      </c>
      <c r="D698" s="2">
        <v>0.50347222222222221</v>
      </c>
      <c r="E698" t="s">
        <v>339</v>
      </c>
      <c r="F698" t="s">
        <v>844</v>
      </c>
      <c r="G698" t="s">
        <v>13</v>
      </c>
      <c r="H698" t="s">
        <v>14</v>
      </c>
      <c r="I698" t="s">
        <v>15</v>
      </c>
    </row>
    <row r="699" spans="1:9" x14ac:dyDescent="0.25">
      <c r="A699" t="s">
        <v>54</v>
      </c>
      <c r="B699" t="s">
        <v>348</v>
      </c>
      <c r="C699" s="1">
        <v>25122</v>
      </c>
      <c r="D699" s="2">
        <v>0.62638888888888888</v>
      </c>
      <c r="E699" t="s">
        <v>539</v>
      </c>
      <c r="F699" t="s">
        <v>845</v>
      </c>
      <c r="G699" t="s">
        <v>13</v>
      </c>
      <c r="H699" t="s">
        <v>14</v>
      </c>
      <c r="I699" t="s">
        <v>15</v>
      </c>
    </row>
    <row r="700" spans="1:9" x14ac:dyDescent="0.25">
      <c r="A700" t="s">
        <v>9</v>
      </c>
      <c r="B700" t="s">
        <v>739</v>
      </c>
      <c r="C700" s="1">
        <v>25130</v>
      </c>
      <c r="D700" s="2">
        <v>0.18055555555555555</v>
      </c>
      <c r="E700" t="s">
        <v>740</v>
      </c>
      <c r="F700" t="s">
        <v>846</v>
      </c>
      <c r="G700" t="s">
        <v>13</v>
      </c>
      <c r="H700" t="s">
        <v>14</v>
      </c>
      <c r="I700" t="s">
        <v>15</v>
      </c>
    </row>
    <row r="701" spans="1:9" x14ac:dyDescent="0.25">
      <c r="A701" t="s">
        <v>9</v>
      </c>
      <c r="B701" t="s">
        <v>847</v>
      </c>
      <c r="C701" s="1">
        <v>25131</v>
      </c>
      <c r="D701" s="2">
        <v>0.16805555555555557</v>
      </c>
      <c r="E701" t="s">
        <v>740</v>
      </c>
      <c r="F701" t="s">
        <v>848</v>
      </c>
      <c r="G701" t="s">
        <v>13</v>
      </c>
      <c r="H701" t="s">
        <v>14</v>
      </c>
      <c r="I701" t="s">
        <v>15</v>
      </c>
    </row>
    <row r="702" spans="1:9" x14ac:dyDescent="0.25">
      <c r="A702" t="s">
        <v>9</v>
      </c>
      <c r="B702" t="s">
        <v>10</v>
      </c>
      <c r="C702" s="1">
        <v>25136</v>
      </c>
      <c r="D702" s="2">
        <v>0.375</v>
      </c>
      <c r="E702" t="s">
        <v>629</v>
      </c>
      <c r="F702" t="s">
        <v>849</v>
      </c>
      <c r="G702" t="s">
        <v>13</v>
      </c>
      <c r="H702" t="s">
        <v>14</v>
      </c>
      <c r="I702" t="s">
        <v>15</v>
      </c>
    </row>
    <row r="703" spans="1:9" x14ac:dyDescent="0.25">
      <c r="A703" t="s">
        <v>9</v>
      </c>
      <c r="B703" t="s">
        <v>361</v>
      </c>
      <c r="C703" s="1">
        <v>25137</v>
      </c>
      <c r="D703" s="2">
        <v>0.35694444444444445</v>
      </c>
      <c r="E703" t="s">
        <v>629</v>
      </c>
      <c r="F703" t="s">
        <v>850</v>
      </c>
      <c r="G703" t="s">
        <v>13</v>
      </c>
      <c r="H703" t="s">
        <v>14</v>
      </c>
      <c r="I703" t="s">
        <v>15</v>
      </c>
    </row>
    <row r="704" spans="1:9" x14ac:dyDescent="0.25">
      <c r="A704" t="s">
        <v>9</v>
      </c>
      <c r="B704" t="s">
        <v>684</v>
      </c>
      <c r="C704" s="1">
        <v>25141</v>
      </c>
      <c r="D704" s="2">
        <v>0.91666666666666663</v>
      </c>
      <c r="E704" t="s">
        <v>685</v>
      </c>
      <c r="F704" t="s">
        <v>851</v>
      </c>
      <c r="G704" t="s">
        <v>13</v>
      </c>
      <c r="H704" t="s">
        <v>14</v>
      </c>
      <c r="I704" t="s">
        <v>15</v>
      </c>
    </row>
    <row r="705" spans="1:9" x14ac:dyDescent="0.25">
      <c r="A705" t="s">
        <v>9</v>
      </c>
      <c r="B705" t="s">
        <v>10</v>
      </c>
      <c r="C705" s="1">
        <v>25142</v>
      </c>
      <c r="D705" s="2">
        <v>0.38472222222222224</v>
      </c>
      <c r="E705" t="s">
        <v>339</v>
      </c>
      <c r="F705" t="s">
        <v>852</v>
      </c>
      <c r="G705" t="s">
        <v>13</v>
      </c>
      <c r="H705" t="s">
        <v>14</v>
      </c>
      <c r="I705" t="s">
        <v>15</v>
      </c>
    </row>
    <row r="706" spans="1:9" x14ac:dyDescent="0.25">
      <c r="A706" t="s">
        <v>9</v>
      </c>
      <c r="B706" t="s">
        <v>847</v>
      </c>
      <c r="C706" s="1">
        <v>25143</v>
      </c>
      <c r="D706" s="2">
        <v>1.8749999999999999E-2</v>
      </c>
      <c r="E706" t="s">
        <v>740</v>
      </c>
      <c r="F706" t="s">
        <v>853</v>
      </c>
      <c r="G706" t="s">
        <v>13</v>
      </c>
      <c r="H706" t="s">
        <v>14</v>
      </c>
      <c r="I706" t="s">
        <v>15</v>
      </c>
    </row>
    <row r="707" spans="1:9" x14ac:dyDescent="0.25">
      <c r="A707" t="s">
        <v>42</v>
      </c>
      <c r="B707" t="s">
        <v>322</v>
      </c>
      <c r="C707" s="1">
        <v>25148</v>
      </c>
      <c r="D707" s="2">
        <v>0.79861111111111116</v>
      </c>
      <c r="E707" t="s">
        <v>588</v>
      </c>
      <c r="F707" t="s">
        <v>854</v>
      </c>
      <c r="G707" t="s">
        <v>13</v>
      </c>
      <c r="H707" t="s">
        <v>590</v>
      </c>
      <c r="I707" t="s">
        <v>15</v>
      </c>
    </row>
    <row r="708" spans="1:9" x14ac:dyDescent="0.25">
      <c r="A708" t="s">
        <v>9</v>
      </c>
      <c r="B708" t="s">
        <v>657</v>
      </c>
      <c r="C708" s="1">
        <v>25152</v>
      </c>
      <c r="D708" s="2">
        <v>0.7993055555555556</v>
      </c>
      <c r="E708" t="s">
        <v>658</v>
      </c>
      <c r="F708" t="s">
        <v>855</v>
      </c>
      <c r="G708" t="s">
        <v>13</v>
      </c>
      <c r="H708" t="s">
        <v>14</v>
      </c>
      <c r="I708" t="s">
        <v>15</v>
      </c>
    </row>
    <row r="709" spans="1:9" x14ac:dyDescent="0.25">
      <c r="A709" t="s">
        <v>9</v>
      </c>
      <c r="B709" t="s">
        <v>543</v>
      </c>
      <c r="C709" s="1">
        <v>25155</v>
      </c>
      <c r="D709" s="2">
        <v>0.5</v>
      </c>
      <c r="E709" t="s">
        <v>339</v>
      </c>
      <c r="F709" t="s">
        <v>856</v>
      </c>
      <c r="G709" t="s">
        <v>13</v>
      </c>
      <c r="H709" t="s">
        <v>14</v>
      </c>
      <c r="I709" t="s">
        <v>15</v>
      </c>
    </row>
    <row r="710" spans="1:9" x14ac:dyDescent="0.25">
      <c r="A710" t="s">
        <v>9</v>
      </c>
      <c r="B710" t="s">
        <v>473</v>
      </c>
      <c r="C710" s="1">
        <v>25158</v>
      </c>
      <c r="D710" s="2">
        <v>0.4861111111111111</v>
      </c>
      <c r="E710" t="s">
        <v>857</v>
      </c>
      <c r="F710" t="s">
        <v>858</v>
      </c>
      <c r="G710" t="s">
        <v>13</v>
      </c>
      <c r="H710" t="s">
        <v>14</v>
      </c>
      <c r="I710" t="s">
        <v>15</v>
      </c>
    </row>
    <row r="711" spans="1:9" x14ac:dyDescent="0.25">
      <c r="A711" t="s">
        <v>9</v>
      </c>
      <c r="B711" t="s">
        <v>543</v>
      </c>
      <c r="C711" s="1">
        <v>25163</v>
      </c>
      <c r="D711" s="2">
        <v>0.50694444444444442</v>
      </c>
      <c r="E711" t="s">
        <v>339</v>
      </c>
      <c r="F711" t="s">
        <v>859</v>
      </c>
      <c r="G711" t="s">
        <v>13</v>
      </c>
      <c r="H711" t="s">
        <v>14</v>
      </c>
      <c r="I711" t="s">
        <v>15</v>
      </c>
    </row>
    <row r="712" spans="1:9" x14ac:dyDescent="0.25">
      <c r="A712" t="s">
        <v>860</v>
      </c>
      <c r="B712" t="s">
        <v>756</v>
      </c>
      <c r="C712" s="1">
        <v>25171</v>
      </c>
      <c r="D712" s="2">
        <v>0.40763888888888888</v>
      </c>
      <c r="E712" t="s">
        <v>861</v>
      </c>
      <c r="F712" t="s">
        <v>862</v>
      </c>
      <c r="G712" t="s">
        <v>13</v>
      </c>
      <c r="H712" t="s">
        <v>14</v>
      </c>
      <c r="I712" t="s">
        <v>15</v>
      </c>
    </row>
    <row r="713" spans="1:9" x14ac:dyDescent="0.25">
      <c r="A713" t="s">
        <v>9</v>
      </c>
      <c r="B713" t="s">
        <v>543</v>
      </c>
      <c r="C713" s="1">
        <v>25171</v>
      </c>
      <c r="D713" s="2">
        <v>0.52777777777777779</v>
      </c>
      <c r="E713" t="s">
        <v>339</v>
      </c>
      <c r="F713" t="s">
        <v>863</v>
      </c>
      <c r="G713" t="s">
        <v>13</v>
      </c>
      <c r="H713" t="s">
        <v>14</v>
      </c>
      <c r="I713" t="s">
        <v>15</v>
      </c>
    </row>
    <row r="714" spans="1:9" x14ac:dyDescent="0.25">
      <c r="A714" t="s">
        <v>9</v>
      </c>
      <c r="B714" t="s">
        <v>684</v>
      </c>
      <c r="C714" s="1">
        <v>25172</v>
      </c>
      <c r="D714" s="2">
        <v>0.5</v>
      </c>
      <c r="E714" t="s">
        <v>685</v>
      </c>
      <c r="F714" t="s">
        <v>864</v>
      </c>
      <c r="G714" t="s">
        <v>13</v>
      </c>
      <c r="H714" t="s">
        <v>14</v>
      </c>
      <c r="I714" t="s">
        <v>15</v>
      </c>
    </row>
    <row r="715" spans="1:9" x14ac:dyDescent="0.25">
      <c r="A715" t="s">
        <v>9</v>
      </c>
      <c r="B715" t="s">
        <v>661</v>
      </c>
      <c r="C715" s="1">
        <v>25175</v>
      </c>
      <c r="D715" s="2">
        <v>0.61944444444444446</v>
      </c>
      <c r="E715" t="s">
        <v>499</v>
      </c>
      <c r="F715" t="s">
        <v>865</v>
      </c>
      <c r="G715" t="s">
        <v>13</v>
      </c>
      <c r="H715" t="s">
        <v>14</v>
      </c>
      <c r="I715" t="s">
        <v>15</v>
      </c>
    </row>
    <row r="716" spans="1:9" x14ac:dyDescent="0.25">
      <c r="A716" t="s">
        <v>42</v>
      </c>
      <c r="B716" t="s">
        <v>322</v>
      </c>
      <c r="C716" s="1">
        <v>25176</v>
      </c>
      <c r="D716" s="2">
        <v>0.80763888888888891</v>
      </c>
      <c r="E716" t="s">
        <v>588</v>
      </c>
      <c r="F716" t="s">
        <v>866</v>
      </c>
      <c r="G716" t="s">
        <v>13</v>
      </c>
      <c r="H716" t="s">
        <v>590</v>
      </c>
      <c r="I716" t="s">
        <v>15</v>
      </c>
    </row>
    <row r="717" spans="1:9" x14ac:dyDescent="0.25">
      <c r="A717" t="s">
        <v>92</v>
      </c>
      <c r="B717" t="s">
        <v>482</v>
      </c>
      <c r="C717" s="1">
        <v>25179</v>
      </c>
      <c r="D717" s="2">
        <v>0.3611111111111111</v>
      </c>
      <c r="E717" t="s">
        <v>719</v>
      </c>
      <c r="F717" t="s">
        <v>867</v>
      </c>
      <c r="G717" t="s">
        <v>13</v>
      </c>
      <c r="H717" t="s">
        <v>14</v>
      </c>
      <c r="I717" t="s">
        <v>15</v>
      </c>
    </row>
    <row r="718" spans="1:9" x14ac:dyDescent="0.25">
      <c r="A718" t="s">
        <v>9</v>
      </c>
      <c r="B718" t="s">
        <v>361</v>
      </c>
      <c r="C718" s="1">
        <v>25182</v>
      </c>
      <c r="D718" s="2">
        <v>0.35069444444444442</v>
      </c>
      <c r="E718" t="s">
        <v>339</v>
      </c>
      <c r="F718" t="s">
        <v>868</v>
      </c>
      <c r="G718" t="s">
        <v>13</v>
      </c>
      <c r="H718" t="s">
        <v>14</v>
      </c>
      <c r="I718" t="s">
        <v>15</v>
      </c>
    </row>
    <row r="719" spans="1:9" x14ac:dyDescent="0.25">
      <c r="A719" t="s">
        <v>9</v>
      </c>
      <c r="B719" t="s">
        <v>420</v>
      </c>
      <c r="C719" s="1">
        <v>25186</v>
      </c>
      <c r="D719" s="2">
        <v>0.21458333333333332</v>
      </c>
      <c r="E719" t="s">
        <v>499</v>
      </c>
      <c r="F719" t="s">
        <v>869</v>
      </c>
      <c r="G719" t="s">
        <v>13</v>
      </c>
      <c r="H719" t="s">
        <v>14</v>
      </c>
      <c r="I719" t="s">
        <v>15</v>
      </c>
    </row>
    <row r="720" spans="1:9" x14ac:dyDescent="0.25">
      <c r="A720" t="s">
        <v>9</v>
      </c>
      <c r="B720" t="s">
        <v>10</v>
      </c>
      <c r="C720" s="1">
        <v>25188</v>
      </c>
      <c r="D720" s="2">
        <v>0.38541666666666669</v>
      </c>
      <c r="E720" t="s">
        <v>493</v>
      </c>
      <c r="F720" t="s">
        <v>870</v>
      </c>
      <c r="G720" t="s">
        <v>13</v>
      </c>
      <c r="H720" t="s">
        <v>14</v>
      </c>
      <c r="I720" t="s">
        <v>15</v>
      </c>
    </row>
    <row r="721" spans="1:9" x14ac:dyDescent="0.25">
      <c r="A721" t="s">
        <v>9</v>
      </c>
      <c r="B721" t="s">
        <v>661</v>
      </c>
      <c r="C721" s="1">
        <v>25191</v>
      </c>
      <c r="D721" s="2">
        <v>0.99652777777777779</v>
      </c>
      <c r="E721" t="s">
        <v>499</v>
      </c>
      <c r="F721" t="s">
        <v>871</v>
      </c>
      <c r="G721" t="s">
        <v>13</v>
      </c>
      <c r="H721" t="s">
        <v>14</v>
      </c>
      <c r="I721" t="s">
        <v>15</v>
      </c>
    </row>
    <row r="722" spans="1:9" x14ac:dyDescent="0.25">
      <c r="A722" t="s">
        <v>54</v>
      </c>
      <c r="B722" t="s">
        <v>749</v>
      </c>
      <c r="C722" s="1">
        <v>25193</v>
      </c>
      <c r="D722" s="2">
        <v>0.53541666666666665</v>
      </c>
      <c r="E722" t="s">
        <v>750</v>
      </c>
      <c r="F722" t="s">
        <v>872</v>
      </c>
      <c r="G722" t="s">
        <v>13</v>
      </c>
      <c r="H722" t="s">
        <v>752</v>
      </c>
      <c r="I722" t="s">
        <v>15</v>
      </c>
    </row>
    <row r="723" spans="1:9" x14ac:dyDescent="0.25">
      <c r="A723" t="s">
        <v>9</v>
      </c>
      <c r="B723" t="s">
        <v>420</v>
      </c>
      <c r="C723" s="1">
        <v>25198</v>
      </c>
      <c r="D723" s="2">
        <v>0.40625</v>
      </c>
      <c r="E723" t="s">
        <v>499</v>
      </c>
      <c r="F723" t="s">
        <v>873</v>
      </c>
      <c r="G723" t="s">
        <v>13</v>
      </c>
      <c r="H723" t="s">
        <v>14</v>
      </c>
      <c r="I723" t="s">
        <v>15</v>
      </c>
    </row>
    <row r="724" spans="1:9" x14ac:dyDescent="0.25">
      <c r="A724" t="s">
        <v>9</v>
      </c>
      <c r="B724" t="s">
        <v>10</v>
      </c>
      <c r="C724" s="1">
        <v>25208</v>
      </c>
      <c r="D724" s="2">
        <v>0.26944444444444443</v>
      </c>
      <c r="E724" t="s">
        <v>696</v>
      </c>
      <c r="F724" t="s">
        <v>874</v>
      </c>
      <c r="G724" t="s">
        <v>13</v>
      </c>
      <c r="H724" t="s">
        <v>14</v>
      </c>
      <c r="I724" t="s">
        <v>15</v>
      </c>
    </row>
    <row r="725" spans="1:9" x14ac:dyDescent="0.25">
      <c r="A725" t="s">
        <v>9</v>
      </c>
      <c r="B725" t="s">
        <v>10</v>
      </c>
      <c r="C725" s="1">
        <v>25213</v>
      </c>
      <c r="D725" s="2">
        <v>0.24374999999999999</v>
      </c>
      <c r="E725" t="s">
        <v>696</v>
      </c>
      <c r="F725" t="s">
        <v>875</v>
      </c>
      <c r="G725" t="s">
        <v>13</v>
      </c>
      <c r="H725" t="s">
        <v>14</v>
      </c>
      <c r="I725" t="s">
        <v>15</v>
      </c>
    </row>
    <row r="726" spans="1:9" x14ac:dyDescent="0.25">
      <c r="A726" t="s">
        <v>9</v>
      </c>
      <c r="B726" t="s">
        <v>543</v>
      </c>
      <c r="C726" s="1">
        <v>25215</v>
      </c>
      <c r="D726" s="2">
        <v>0.50694444444444442</v>
      </c>
      <c r="E726" t="s">
        <v>339</v>
      </c>
      <c r="F726" t="s">
        <v>876</v>
      </c>
      <c r="G726" t="s">
        <v>13</v>
      </c>
      <c r="H726" t="s">
        <v>14</v>
      </c>
      <c r="I726" t="s">
        <v>15</v>
      </c>
    </row>
    <row r="727" spans="1:9" x14ac:dyDescent="0.25">
      <c r="A727" t="s">
        <v>9</v>
      </c>
      <c r="B727" t="s">
        <v>361</v>
      </c>
      <c r="C727" s="1">
        <v>25217</v>
      </c>
      <c r="D727" s="2">
        <v>0.3125</v>
      </c>
      <c r="E727" t="s">
        <v>629</v>
      </c>
      <c r="F727" t="s">
        <v>877</v>
      </c>
      <c r="G727" t="s">
        <v>13</v>
      </c>
      <c r="H727" t="s">
        <v>14</v>
      </c>
      <c r="I727" t="s">
        <v>15</v>
      </c>
    </row>
    <row r="728" spans="1:9" x14ac:dyDescent="0.25">
      <c r="A728" t="s">
        <v>9</v>
      </c>
      <c r="B728" t="s">
        <v>10</v>
      </c>
      <c r="C728" s="1">
        <v>25218</v>
      </c>
      <c r="D728" s="2">
        <v>0.29444444444444445</v>
      </c>
      <c r="E728" t="s">
        <v>629</v>
      </c>
      <c r="F728" t="s">
        <v>878</v>
      </c>
      <c r="G728" t="s">
        <v>13</v>
      </c>
      <c r="H728" t="s">
        <v>14</v>
      </c>
      <c r="I728" t="s">
        <v>15</v>
      </c>
    </row>
    <row r="729" spans="1:9" x14ac:dyDescent="0.25">
      <c r="A729" t="s">
        <v>9</v>
      </c>
      <c r="B729" t="s">
        <v>657</v>
      </c>
      <c r="C729" s="1">
        <v>25223</v>
      </c>
      <c r="D729" s="2">
        <v>0.1763888888888889</v>
      </c>
      <c r="E729" t="s">
        <v>658</v>
      </c>
      <c r="F729" t="s">
        <v>729</v>
      </c>
      <c r="G729" t="s">
        <v>13</v>
      </c>
      <c r="H729" t="s">
        <v>14</v>
      </c>
      <c r="I729" t="s">
        <v>21</v>
      </c>
    </row>
    <row r="730" spans="1:9" x14ac:dyDescent="0.25">
      <c r="A730" t="s">
        <v>42</v>
      </c>
      <c r="B730" t="s">
        <v>322</v>
      </c>
      <c r="C730" s="1">
        <v>25225</v>
      </c>
      <c r="D730" s="2">
        <v>0.79861111111111116</v>
      </c>
      <c r="E730" t="s">
        <v>588</v>
      </c>
      <c r="F730" t="s">
        <v>879</v>
      </c>
      <c r="G730" t="s">
        <v>13</v>
      </c>
      <c r="H730" t="s">
        <v>590</v>
      </c>
      <c r="I730" t="s">
        <v>15</v>
      </c>
    </row>
    <row r="731" spans="1:9" x14ac:dyDescent="0.25">
      <c r="A731" t="s">
        <v>9</v>
      </c>
      <c r="B731" t="s">
        <v>10</v>
      </c>
      <c r="C731" s="1">
        <v>25226</v>
      </c>
      <c r="D731" s="2">
        <v>0.38541666666666669</v>
      </c>
      <c r="E731" t="s">
        <v>339</v>
      </c>
      <c r="F731" t="s">
        <v>880</v>
      </c>
      <c r="G731" t="s">
        <v>13</v>
      </c>
      <c r="H731" t="s">
        <v>14</v>
      </c>
      <c r="I731" t="s">
        <v>15</v>
      </c>
    </row>
    <row r="732" spans="1:9" x14ac:dyDescent="0.25">
      <c r="A732" t="s">
        <v>9</v>
      </c>
      <c r="B732" t="s">
        <v>739</v>
      </c>
      <c r="C732" s="1">
        <v>25228</v>
      </c>
      <c r="D732" s="2">
        <v>0.46805555555555556</v>
      </c>
      <c r="E732" t="s">
        <v>740</v>
      </c>
      <c r="F732" t="s">
        <v>881</v>
      </c>
      <c r="G732" t="s">
        <v>13</v>
      </c>
      <c r="H732" t="s">
        <v>14</v>
      </c>
      <c r="I732" t="s">
        <v>21</v>
      </c>
    </row>
    <row r="733" spans="1:9" x14ac:dyDescent="0.25">
      <c r="A733" t="s">
        <v>9</v>
      </c>
      <c r="B733" t="s">
        <v>543</v>
      </c>
      <c r="C733" s="1">
        <v>25235</v>
      </c>
      <c r="D733" s="2">
        <v>0.50763888888888886</v>
      </c>
      <c r="E733" t="s">
        <v>396</v>
      </c>
      <c r="F733" t="s">
        <v>882</v>
      </c>
      <c r="G733" t="s">
        <v>13</v>
      </c>
      <c r="H733" t="s">
        <v>14</v>
      </c>
      <c r="I733" t="s">
        <v>21</v>
      </c>
    </row>
    <row r="734" spans="1:9" x14ac:dyDescent="0.25">
      <c r="A734" t="s">
        <v>9</v>
      </c>
      <c r="B734" t="s">
        <v>661</v>
      </c>
      <c r="C734" s="1">
        <v>25241</v>
      </c>
      <c r="D734" s="2">
        <v>0.58263888888888893</v>
      </c>
      <c r="E734" t="s">
        <v>499</v>
      </c>
      <c r="F734" t="s">
        <v>883</v>
      </c>
      <c r="G734" t="s">
        <v>13</v>
      </c>
      <c r="H734" t="s">
        <v>14</v>
      </c>
      <c r="I734" t="s">
        <v>15</v>
      </c>
    </row>
    <row r="735" spans="1:9" x14ac:dyDescent="0.25">
      <c r="A735" t="s">
        <v>463</v>
      </c>
      <c r="B735" t="s">
        <v>521</v>
      </c>
      <c r="C735" s="1">
        <v>25243</v>
      </c>
      <c r="D735" s="2">
        <v>0.88124999999999998</v>
      </c>
      <c r="E735" t="s">
        <v>465</v>
      </c>
      <c r="F735" t="s">
        <v>884</v>
      </c>
      <c r="G735" t="s">
        <v>13</v>
      </c>
      <c r="H735" t="s">
        <v>14</v>
      </c>
      <c r="I735" t="s">
        <v>15</v>
      </c>
    </row>
    <row r="736" spans="1:9" x14ac:dyDescent="0.25">
      <c r="A736" t="s">
        <v>9</v>
      </c>
      <c r="B736" t="s">
        <v>473</v>
      </c>
      <c r="C736" s="1">
        <v>25253</v>
      </c>
      <c r="D736" s="2">
        <v>0.28333333333333333</v>
      </c>
      <c r="E736" t="s">
        <v>658</v>
      </c>
      <c r="F736" t="s">
        <v>885</v>
      </c>
      <c r="G736" t="s">
        <v>13</v>
      </c>
      <c r="H736" t="s">
        <v>14</v>
      </c>
      <c r="I736" t="s">
        <v>21</v>
      </c>
    </row>
    <row r="737" spans="1:9" x14ac:dyDescent="0.25">
      <c r="A737" t="s">
        <v>9</v>
      </c>
      <c r="B737" t="s">
        <v>886</v>
      </c>
      <c r="C737" s="1">
        <v>25255</v>
      </c>
      <c r="D737" s="2">
        <v>0.38750000000000001</v>
      </c>
      <c r="E737" t="s">
        <v>887</v>
      </c>
      <c r="F737" t="s">
        <v>888</v>
      </c>
      <c r="G737" t="s">
        <v>13</v>
      </c>
      <c r="H737" t="s">
        <v>14</v>
      </c>
      <c r="I737" t="s">
        <v>21</v>
      </c>
    </row>
    <row r="738" spans="1:9" x14ac:dyDescent="0.25">
      <c r="A738" t="s">
        <v>92</v>
      </c>
      <c r="B738" t="s">
        <v>482</v>
      </c>
      <c r="C738" s="1">
        <v>25259</v>
      </c>
      <c r="D738" s="2">
        <v>6.1805555555555558E-2</v>
      </c>
      <c r="E738" t="s">
        <v>719</v>
      </c>
      <c r="F738" t="s">
        <v>889</v>
      </c>
      <c r="G738" t="s">
        <v>13</v>
      </c>
      <c r="H738" t="s">
        <v>14</v>
      </c>
      <c r="I738" t="s">
        <v>15</v>
      </c>
    </row>
    <row r="739" spans="1:9" x14ac:dyDescent="0.25">
      <c r="A739" t="s">
        <v>9</v>
      </c>
      <c r="B739" t="s">
        <v>543</v>
      </c>
      <c r="C739" s="1">
        <v>25259</v>
      </c>
      <c r="D739" s="2">
        <v>0.43055555555555558</v>
      </c>
      <c r="E739" t="s">
        <v>339</v>
      </c>
      <c r="F739" t="s">
        <v>890</v>
      </c>
      <c r="G739" t="s">
        <v>13</v>
      </c>
      <c r="H739" t="s">
        <v>14</v>
      </c>
      <c r="I739" t="s">
        <v>15</v>
      </c>
    </row>
    <row r="740" spans="1:9" x14ac:dyDescent="0.25">
      <c r="A740" t="s">
        <v>9</v>
      </c>
      <c r="B740" t="s">
        <v>361</v>
      </c>
      <c r="C740" s="1">
        <v>25260</v>
      </c>
      <c r="D740" s="2">
        <v>0.35416666666666669</v>
      </c>
      <c r="E740" t="s">
        <v>339</v>
      </c>
      <c r="F740" t="s">
        <v>891</v>
      </c>
      <c r="G740" t="s">
        <v>13</v>
      </c>
      <c r="H740" t="s">
        <v>14</v>
      </c>
      <c r="I740" t="s">
        <v>15</v>
      </c>
    </row>
    <row r="741" spans="1:9" x14ac:dyDescent="0.25">
      <c r="A741" t="s">
        <v>54</v>
      </c>
      <c r="B741" t="s">
        <v>749</v>
      </c>
      <c r="C741" s="1">
        <v>25265</v>
      </c>
      <c r="D741" s="2">
        <v>0.66666666666666663</v>
      </c>
      <c r="E741" t="s">
        <v>750</v>
      </c>
      <c r="F741" t="s">
        <v>892</v>
      </c>
      <c r="G741" t="s">
        <v>13</v>
      </c>
      <c r="H741" t="s">
        <v>752</v>
      </c>
      <c r="I741" t="s">
        <v>15</v>
      </c>
    </row>
    <row r="742" spans="1:9" x14ac:dyDescent="0.25">
      <c r="A742" t="s">
        <v>42</v>
      </c>
      <c r="B742" t="s">
        <v>322</v>
      </c>
      <c r="C742" s="1">
        <v>25266</v>
      </c>
      <c r="D742" s="2">
        <v>0.8125</v>
      </c>
      <c r="E742" t="s">
        <v>588</v>
      </c>
      <c r="F742" t="s">
        <v>893</v>
      </c>
      <c r="G742" t="s">
        <v>13</v>
      </c>
      <c r="H742" t="s">
        <v>590</v>
      </c>
      <c r="I742" t="s">
        <v>15</v>
      </c>
    </row>
    <row r="743" spans="1:9" x14ac:dyDescent="0.25">
      <c r="A743" t="s">
        <v>9</v>
      </c>
      <c r="B743" t="s">
        <v>420</v>
      </c>
      <c r="C743" s="1">
        <v>25267</v>
      </c>
      <c r="D743" s="2">
        <v>0.5444444444444444</v>
      </c>
      <c r="E743" t="s">
        <v>499</v>
      </c>
      <c r="F743" t="s">
        <v>894</v>
      </c>
      <c r="G743" t="s">
        <v>13</v>
      </c>
      <c r="H743" t="s">
        <v>14</v>
      </c>
      <c r="I743" t="s">
        <v>15</v>
      </c>
    </row>
    <row r="744" spans="1:9" x14ac:dyDescent="0.25">
      <c r="A744" t="s">
        <v>9</v>
      </c>
      <c r="B744" t="s">
        <v>684</v>
      </c>
      <c r="C744" s="1">
        <v>25267</v>
      </c>
      <c r="D744" s="2">
        <v>0.72569444444444442</v>
      </c>
      <c r="E744" t="s">
        <v>685</v>
      </c>
      <c r="F744" t="s">
        <v>895</v>
      </c>
      <c r="G744" t="s">
        <v>13</v>
      </c>
      <c r="H744" t="s">
        <v>14</v>
      </c>
      <c r="I744" t="s">
        <v>15</v>
      </c>
    </row>
    <row r="745" spans="1:9" x14ac:dyDescent="0.25">
      <c r="A745" t="s">
        <v>9</v>
      </c>
      <c r="B745" t="s">
        <v>543</v>
      </c>
      <c r="C745" s="1">
        <v>25268</v>
      </c>
      <c r="D745" s="2">
        <v>0.51041666666666663</v>
      </c>
      <c r="E745" t="s">
        <v>339</v>
      </c>
      <c r="F745" t="s">
        <v>896</v>
      </c>
      <c r="G745" t="s">
        <v>13</v>
      </c>
      <c r="H745" t="s">
        <v>14</v>
      </c>
      <c r="I745" t="s">
        <v>15</v>
      </c>
    </row>
    <row r="746" spans="1:9" x14ac:dyDescent="0.25">
      <c r="A746" t="s">
        <v>9</v>
      </c>
      <c r="B746" t="s">
        <v>543</v>
      </c>
      <c r="C746" s="1">
        <v>25277</v>
      </c>
      <c r="D746" s="2">
        <v>0.51041666666666663</v>
      </c>
      <c r="E746" t="s">
        <v>339</v>
      </c>
      <c r="F746" t="s">
        <v>897</v>
      </c>
      <c r="G746" t="s">
        <v>13</v>
      </c>
      <c r="H746" t="s">
        <v>14</v>
      </c>
      <c r="I746" t="s">
        <v>15</v>
      </c>
    </row>
    <row r="747" spans="1:9" x14ac:dyDescent="0.25">
      <c r="A747" t="s">
        <v>9</v>
      </c>
      <c r="B747" t="s">
        <v>684</v>
      </c>
      <c r="C747" s="1">
        <v>25279</v>
      </c>
      <c r="D747" s="2">
        <v>0.69444444444444442</v>
      </c>
      <c r="E747" t="s">
        <v>685</v>
      </c>
      <c r="F747" t="s">
        <v>898</v>
      </c>
      <c r="G747" t="s">
        <v>13</v>
      </c>
      <c r="H747" t="s">
        <v>14</v>
      </c>
      <c r="I747" t="s">
        <v>15</v>
      </c>
    </row>
    <row r="748" spans="1:9" x14ac:dyDescent="0.25">
      <c r="A748" t="s">
        <v>92</v>
      </c>
      <c r="B748" t="s">
        <v>787</v>
      </c>
      <c r="C748" s="1">
        <v>25280</v>
      </c>
      <c r="D748" s="2">
        <v>0.32430555555555557</v>
      </c>
      <c r="E748" t="s">
        <v>788</v>
      </c>
      <c r="F748" t="s">
        <v>899</v>
      </c>
      <c r="G748" t="s">
        <v>13</v>
      </c>
      <c r="H748" t="s">
        <v>14</v>
      </c>
      <c r="I748" t="s">
        <v>15</v>
      </c>
    </row>
    <row r="749" spans="1:9" x14ac:dyDescent="0.25">
      <c r="A749" t="s">
        <v>9</v>
      </c>
      <c r="B749" t="s">
        <v>543</v>
      </c>
      <c r="C749" s="1">
        <v>25284</v>
      </c>
      <c r="D749" s="2">
        <v>0.51041666666666663</v>
      </c>
      <c r="E749" t="s">
        <v>339</v>
      </c>
      <c r="F749" t="s">
        <v>900</v>
      </c>
      <c r="G749" t="s">
        <v>13</v>
      </c>
      <c r="H749" t="s">
        <v>14</v>
      </c>
      <c r="I749" t="s">
        <v>15</v>
      </c>
    </row>
    <row r="750" spans="1:9" x14ac:dyDescent="0.25">
      <c r="A750" t="s">
        <v>9</v>
      </c>
      <c r="B750" t="s">
        <v>361</v>
      </c>
      <c r="C750" s="1">
        <v>25286</v>
      </c>
      <c r="D750" s="2">
        <v>0.4236111111111111</v>
      </c>
      <c r="E750" t="s">
        <v>339</v>
      </c>
      <c r="F750" t="s">
        <v>901</v>
      </c>
      <c r="G750" t="s">
        <v>13</v>
      </c>
      <c r="H750" t="s">
        <v>14</v>
      </c>
      <c r="I750" t="s">
        <v>15</v>
      </c>
    </row>
    <row r="751" spans="1:9" x14ac:dyDescent="0.25">
      <c r="A751" t="s">
        <v>9</v>
      </c>
      <c r="B751" t="s">
        <v>543</v>
      </c>
      <c r="C751" s="1">
        <v>25288</v>
      </c>
      <c r="D751" s="2">
        <v>0.52083333333333337</v>
      </c>
      <c r="E751" t="s">
        <v>396</v>
      </c>
      <c r="F751" t="s">
        <v>902</v>
      </c>
      <c r="G751" t="s">
        <v>13</v>
      </c>
      <c r="H751" t="s">
        <v>14</v>
      </c>
      <c r="I751" t="s">
        <v>21</v>
      </c>
    </row>
    <row r="752" spans="1:9" x14ac:dyDescent="0.25">
      <c r="A752" t="s">
        <v>9</v>
      </c>
      <c r="B752" t="s">
        <v>657</v>
      </c>
      <c r="C752" s="1">
        <v>25289</v>
      </c>
      <c r="D752" s="2">
        <v>0.44444444444444442</v>
      </c>
      <c r="E752" t="s">
        <v>658</v>
      </c>
      <c r="F752" t="s">
        <v>903</v>
      </c>
      <c r="G752" t="s">
        <v>13</v>
      </c>
      <c r="H752" t="s">
        <v>14</v>
      </c>
      <c r="I752" t="s">
        <v>21</v>
      </c>
    </row>
    <row r="753" spans="1:9" x14ac:dyDescent="0.25">
      <c r="A753" t="s">
        <v>92</v>
      </c>
      <c r="B753" t="s">
        <v>226</v>
      </c>
      <c r="C753" s="1">
        <v>25289</v>
      </c>
      <c r="D753" s="2">
        <v>0.93194444444444446</v>
      </c>
      <c r="E753" t="s">
        <v>719</v>
      </c>
      <c r="F753" t="s">
        <v>904</v>
      </c>
      <c r="G753" t="s">
        <v>13</v>
      </c>
      <c r="H753" t="s">
        <v>14</v>
      </c>
      <c r="I753" t="s">
        <v>15</v>
      </c>
    </row>
    <row r="754" spans="1:9" x14ac:dyDescent="0.25">
      <c r="A754" t="s">
        <v>9</v>
      </c>
      <c r="B754" t="s">
        <v>661</v>
      </c>
      <c r="C754" s="1">
        <v>25290</v>
      </c>
      <c r="D754" s="2">
        <v>0.66666666666666663</v>
      </c>
      <c r="E754" t="s">
        <v>499</v>
      </c>
      <c r="F754" t="s">
        <v>905</v>
      </c>
      <c r="G754" t="s">
        <v>13</v>
      </c>
      <c r="H754" t="s">
        <v>14</v>
      </c>
      <c r="I754" t="s">
        <v>15</v>
      </c>
    </row>
    <row r="755" spans="1:9" x14ac:dyDescent="0.25">
      <c r="A755" t="s">
        <v>9</v>
      </c>
      <c r="B755" t="s">
        <v>473</v>
      </c>
      <c r="C755" s="1">
        <v>25295</v>
      </c>
      <c r="D755" s="2">
        <v>0.43958333333333333</v>
      </c>
      <c r="E755" t="s">
        <v>658</v>
      </c>
      <c r="F755" t="s">
        <v>906</v>
      </c>
      <c r="G755" t="s">
        <v>13</v>
      </c>
      <c r="H755" t="s">
        <v>14</v>
      </c>
      <c r="I755" t="s">
        <v>21</v>
      </c>
    </row>
    <row r="756" spans="1:9" x14ac:dyDescent="0.25">
      <c r="A756" t="s">
        <v>9</v>
      </c>
      <c r="B756" t="s">
        <v>543</v>
      </c>
      <c r="C756" s="1">
        <v>25297</v>
      </c>
      <c r="D756" s="2">
        <v>0.43055555555555558</v>
      </c>
      <c r="E756" t="s">
        <v>339</v>
      </c>
      <c r="F756" t="s">
        <v>907</v>
      </c>
      <c r="G756" t="s">
        <v>13</v>
      </c>
      <c r="H756" t="s">
        <v>14</v>
      </c>
      <c r="I756" t="s">
        <v>15</v>
      </c>
    </row>
    <row r="757" spans="1:9" x14ac:dyDescent="0.25">
      <c r="A757" t="s">
        <v>9</v>
      </c>
      <c r="B757" t="s">
        <v>661</v>
      </c>
      <c r="C757" s="1">
        <v>25297</v>
      </c>
      <c r="D757" s="2">
        <v>0.54166666666666663</v>
      </c>
      <c r="E757" t="s">
        <v>499</v>
      </c>
      <c r="F757" t="s">
        <v>908</v>
      </c>
      <c r="G757" t="s">
        <v>13</v>
      </c>
      <c r="H757" t="s">
        <v>14</v>
      </c>
      <c r="I757" t="s">
        <v>15</v>
      </c>
    </row>
    <row r="758" spans="1:9" x14ac:dyDescent="0.25">
      <c r="A758" t="s">
        <v>9</v>
      </c>
      <c r="B758" t="s">
        <v>543</v>
      </c>
      <c r="C758" s="1">
        <v>25302</v>
      </c>
      <c r="D758" s="2">
        <v>0.54166666666666663</v>
      </c>
      <c r="E758" t="s">
        <v>339</v>
      </c>
      <c r="F758" t="s">
        <v>909</v>
      </c>
      <c r="G758" t="s">
        <v>13</v>
      </c>
      <c r="H758" t="s">
        <v>14</v>
      </c>
      <c r="I758" t="s">
        <v>15</v>
      </c>
    </row>
    <row r="759" spans="1:9" x14ac:dyDescent="0.25">
      <c r="A759" t="s">
        <v>9</v>
      </c>
      <c r="B759" t="s">
        <v>10</v>
      </c>
      <c r="C759" s="1">
        <v>25304</v>
      </c>
      <c r="D759" s="2">
        <v>0.10416666666666667</v>
      </c>
      <c r="E759" t="s">
        <v>493</v>
      </c>
      <c r="F759" t="s">
        <v>910</v>
      </c>
      <c r="G759" t="s">
        <v>13</v>
      </c>
      <c r="H759" t="s">
        <v>14</v>
      </c>
      <c r="I759" t="s">
        <v>15</v>
      </c>
    </row>
    <row r="760" spans="1:9" x14ac:dyDescent="0.25">
      <c r="A760" t="s">
        <v>92</v>
      </c>
      <c r="B760" t="s">
        <v>331</v>
      </c>
      <c r="C760" s="1">
        <v>25306</v>
      </c>
      <c r="D760" s="2">
        <v>0.10416666666666667</v>
      </c>
      <c r="E760" t="s">
        <v>775</v>
      </c>
      <c r="F760" t="s">
        <v>911</v>
      </c>
      <c r="G760" t="s">
        <v>13</v>
      </c>
      <c r="H760" t="s">
        <v>14</v>
      </c>
      <c r="I760" t="s">
        <v>15</v>
      </c>
    </row>
    <row r="761" spans="1:9" x14ac:dyDescent="0.25">
      <c r="A761" t="s">
        <v>9</v>
      </c>
      <c r="B761" t="s">
        <v>361</v>
      </c>
      <c r="C761" s="1">
        <v>25308</v>
      </c>
      <c r="D761" s="2">
        <v>0.34305555555555556</v>
      </c>
      <c r="E761" t="s">
        <v>339</v>
      </c>
      <c r="F761" t="s">
        <v>912</v>
      </c>
      <c r="G761" t="s">
        <v>13</v>
      </c>
      <c r="H761" t="s">
        <v>14</v>
      </c>
      <c r="I761" t="s">
        <v>15</v>
      </c>
    </row>
    <row r="762" spans="1:9" x14ac:dyDescent="0.25">
      <c r="A762" t="s">
        <v>42</v>
      </c>
      <c r="B762" t="s">
        <v>322</v>
      </c>
      <c r="C762" s="1">
        <v>25308</v>
      </c>
      <c r="D762" s="2">
        <v>0.72916666666666663</v>
      </c>
      <c r="E762" t="s">
        <v>588</v>
      </c>
      <c r="F762" t="s">
        <v>913</v>
      </c>
      <c r="G762" t="s">
        <v>13</v>
      </c>
      <c r="H762" t="s">
        <v>590</v>
      </c>
      <c r="I762" t="s">
        <v>15</v>
      </c>
    </row>
    <row r="763" spans="1:9" x14ac:dyDescent="0.25">
      <c r="A763" t="s">
        <v>9</v>
      </c>
      <c r="B763" t="s">
        <v>10</v>
      </c>
      <c r="C763" s="1">
        <v>25316</v>
      </c>
      <c r="D763" s="2">
        <v>0.41319444444444442</v>
      </c>
      <c r="E763" t="s">
        <v>339</v>
      </c>
      <c r="F763" t="s">
        <v>914</v>
      </c>
      <c r="G763" t="s">
        <v>13</v>
      </c>
      <c r="H763" t="s">
        <v>14</v>
      </c>
      <c r="I763" t="s">
        <v>15</v>
      </c>
    </row>
    <row r="764" spans="1:9" x14ac:dyDescent="0.25">
      <c r="A764" t="s">
        <v>9</v>
      </c>
      <c r="B764" t="s">
        <v>543</v>
      </c>
      <c r="C764" s="1">
        <v>25336</v>
      </c>
      <c r="D764" s="2">
        <v>0.38541666666666669</v>
      </c>
      <c r="E764" t="s">
        <v>339</v>
      </c>
      <c r="F764" t="s">
        <v>915</v>
      </c>
      <c r="G764" t="s">
        <v>13</v>
      </c>
      <c r="H764" t="s">
        <v>14</v>
      </c>
      <c r="I764" t="s">
        <v>56</v>
      </c>
    </row>
    <row r="765" spans="1:9" x14ac:dyDescent="0.25">
      <c r="A765" t="s">
        <v>54</v>
      </c>
      <c r="B765" t="s">
        <v>916</v>
      </c>
      <c r="C765" s="1">
        <v>25341</v>
      </c>
      <c r="D765" s="2">
        <v>0.7006944444444444</v>
      </c>
      <c r="E765" t="s">
        <v>750</v>
      </c>
      <c r="F765" t="s">
        <v>917</v>
      </c>
      <c r="G765" t="s">
        <v>13</v>
      </c>
      <c r="H765" t="s">
        <v>752</v>
      </c>
      <c r="I765" t="s">
        <v>15</v>
      </c>
    </row>
    <row r="766" spans="1:9" x14ac:dyDescent="0.25">
      <c r="A766" t="s">
        <v>9</v>
      </c>
      <c r="B766" t="s">
        <v>543</v>
      </c>
      <c r="C766" s="1">
        <v>25343</v>
      </c>
      <c r="D766" s="2">
        <v>0.3611111111111111</v>
      </c>
      <c r="E766" t="s">
        <v>339</v>
      </c>
      <c r="F766" t="s">
        <v>918</v>
      </c>
      <c r="G766" t="s">
        <v>13</v>
      </c>
      <c r="H766" t="s">
        <v>14</v>
      </c>
      <c r="I766" t="s">
        <v>15</v>
      </c>
    </row>
    <row r="767" spans="1:9" x14ac:dyDescent="0.25">
      <c r="A767" t="s">
        <v>463</v>
      </c>
      <c r="B767" t="s">
        <v>521</v>
      </c>
      <c r="C767" s="1">
        <v>25346</v>
      </c>
      <c r="D767" s="2">
        <v>0.33124999999999999</v>
      </c>
      <c r="E767" t="s">
        <v>465</v>
      </c>
      <c r="F767" t="s">
        <v>919</v>
      </c>
      <c r="G767" t="s">
        <v>13</v>
      </c>
      <c r="H767" t="s">
        <v>14</v>
      </c>
      <c r="I767" t="s">
        <v>15</v>
      </c>
    </row>
    <row r="768" spans="1:9" x14ac:dyDescent="0.25">
      <c r="A768" t="s">
        <v>9</v>
      </c>
      <c r="B768" t="s">
        <v>661</v>
      </c>
      <c r="C768" s="1">
        <v>25350</v>
      </c>
      <c r="D768" s="2">
        <v>0.54166666666666663</v>
      </c>
      <c r="E768" t="s">
        <v>499</v>
      </c>
      <c r="F768" t="s">
        <v>920</v>
      </c>
      <c r="G768" t="s">
        <v>13</v>
      </c>
      <c r="H768" t="s">
        <v>14</v>
      </c>
      <c r="I768" t="s">
        <v>15</v>
      </c>
    </row>
    <row r="769" spans="1:9" x14ac:dyDescent="0.25">
      <c r="A769" t="s">
        <v>9</v>
      </c>
      <c r="B769" t="s">
        <v>361</v>
      </c>
      <c r="C769" s="1">
        <v>25352</v>
      </c>
      <c r="D769" s="2">
        <v>0.29097222222222224</v>
      </c>
      <c r="E769" t="s">
        <v>339</v>
      </c>
      <c r="F769" t="s">
        <v>921</v>
      </c>
      <c r="G769" t="s">
        <v>13</v>
      </c>
      <c r="H769" t="s">
        <v>14</v>
      </c>
      <c r="I769" t="s">
        <v>15</v>
      </c>
    </row>
    <row r="770" spans="1:9" x14ac:dyDescent="0.25">
      <c r="A770" t="s">
        <v>9</v>
      </c>
      <c r="B770" t="s">
        <v>661</v>
      </c>
      <c r="C770" s="1">
        <v>25357</v>
      </c>
      <c r="D770" s="2">
        <v>0.5395833333333333</v>
      </c>
      <c r="E770" t="s">
        <v>499</v>
      </c>
      <c r="F770" t="s">
        <v>922</v>
      </c>
      <c r="G770" t="s">
        <v>13</v>
      </c>
      <c r="H770" t="s">
        <v>14</v>
      </c>
      <c r="I770" t="s">
        <v>15</v>
      </c>
    </row>
    <row r="771" spans="1:9" x14ac:dyDescent="0.25">
      <c r="A771" t="s">
        <v>42</v>
      </c>
      <c r="B771" t="s">
        <v>322</v>
      </c>
      <c r="C771" s="1">
        <v>25357</v>
      </c>
      <c r="D771" s="2">
        <v>0.7006944444444444</v>
      </c>
      <c r="E771" t="s">
        <v>588</v>
      </c>
      <c r="F771" t="s">
        <v>923</v>
      </c>
      <c r="G771" t="s">
        <v>13</v>
      </c>
      <c r="H771" t="s">
        <v>590</v>
      </c>
      <c r="I771" t="s">
        <v>15</v>
      </c>
    </row>
    <row r="772" spans="1:9" x14ac:dyDescent="0.25">
      <c r="A772" t="s">
        <v>9</v>
      </c>
      <c r="B772" t="s">
        <v>420</v>
      </c>
      <c r="C772" s="1">
        <v>25366</v>
      </c>
      <c r="D772" s="2">
        <v>0.25</v>
      </c>
      <c r="E772" t="s">
        <v>924</v>
      </c>
      <c r="F772" t="s">
        <v>925</v>
      </c>
      <c r="G772" t="s">
        <v>13</v>
      </c>
      <c r="H772" t="s">
        <v>14</v>
      </c>
      <c r="I772" t="s">
        <v>15</v>
      </c>
    </row>
    <row r="773" spans="1:9" x14ac:dyDescent="0.25">
      <c r="A773" t="s">
        <v>9</v>
      </c>
      <c r="B773" t="s">
        <v>473</v>
      </c>
      <c r="C773" s="1">
        <v>25368</v>
      </c>
      <c r="D773" s="2">
        <v>0.99930555555555556</v>
      </c>
      <c r="E773" t="s">
        <v>658</v>
      </c>
      <c r="F773" t="s">
        <v>926</v>
      </c>
      <c r="G773" t="s">
        <v>13</v>
      </c>
      <c r="H773" t="s">
        <v>14</v>
      </c>
      <c r="I773" t="s">
        <v>21</v>
      </c>
    </row>
    <row r="774" spans="1:9" x14ac:dyDescent="0.25">
      <c r="A774" t="s">
        <v>9</v>
      </c>
      <c r="B774" t="s">
        <v>543</v>
      </c>
      <c r="C774" s="1">
        <v>25369</v>
      </c>
      <c r="D774" s="2">
        <v>0.37430555555555556</v>
      </c>
      <c r="E774" t="s">
        <v>339</v>
      </c>
      <c r="F774" t="s">
        <v>927</v>
      </c>
      <c r="G774" t="s">
        <v>13</v>
      </c>
      <c r="H774" t="s">
        <v>14</v>
      </c>
      <c r="I774" t="s">
        <v>15</v>
      </c>
    </row>
    <row r="775" spans="1:9" x14ac:dyDescent="0.25">
      <c r="A775" t="s">
        <v>9</v>
      </c>
      <c r="B775" t="s">
        <v>361</v>
      </c>
      <c r="C775" s="1">
        <v>25378</v>
      </c>
      <c r="D775" s="2">
        <v>0.28472222222222221</v>
      </c>
      <c r="E775" t="s">
        <v>339</v>
      </c>
      <c r="F775" t="s">
        <v>928</v>
      </c>
      <c r="G775" t="s">
        <v>13</v>
      </c>
      <c r="H775" t="s">
        <v>14</v>
      </c>
      <c r="I775" t="s">
        <v>15</v>
      </c>
    </row>
    <row r="776" spans="1:9" x14ac:dyDescent="0.25">
      <c r="A776" t="s">
        <v>9</v>
      </c>
      <c r="B776" t="s">
        <v>10</v>
      </c>
      <c r="C776" s="1">
        <v>25381</v>
      </c>
      <c r="D776" s="2">
        <v>0.29097222222222224</v>
      </c>
      <c r="E776" t="s">
        <v>339</v>
      </c>
      <c r="F776" t="s">
        <v>929</v>
      </c>
      <c r="G776" t="s">
        <v>13</v>
      </c>
      <c r="H776" t="s">
        <v>14</v>
      </c>
      <c r="I776" t="s">
        <v>15</v>
      </c>
    </row>
    <row r="777" spans="1:9" x14ac:dyDescent="0.25">
      <c r="A777" t="s">
        <v>860</v>
      </c>
      <c r="B777" t="s">
        <v>756</v>
      </c>
      <c r="C777" s="1">
        <v>25387</v>
      </c>
      <c r="D777" s="2">
        <v>0.33750000000000002</v>
      </c>
      <c r="E777" t="s">
        <v>861</v>
      </c>
      <c r="F777" t="s">
        <v>930</v>
      </c>
      <c r="G777" t="s">
        <v>13</v>
      </c>
      <c r="H777" t="s">
        <v>14</v>
      </c>
      <c r="I777" t="s">
        <v>21</v>
      </c>
    </row>
    <row r="778" spans="1:9" x14ac:dyDescent="0.25">
      <c r="A778" t="s">
        <v>9</v>
      </c>
      <c r="B778" t="s">
        <v>886</v>
      </c>
      <c r="C778" s="1">
        <v>25387</v>
      </c>
      <c r="D778" s="2">
        <v>0.84583333333333333</v>
      </c>
      <c r="E778" t="s">
        <v>887</v>
      </c>
      <c r="F778" t="s">
        <v>931</v>
      </c>
      <c r="G778" t="s">
        <v>13</v>
      </c>
      <c r="H778" t="s">
        <v>14</v>
      </c>
      <c r="I778" t="s">
        <v>21</v>
      </c>
    </row>
    <row r="779" spans="1:9" x14ac:dyDescent="0.25">
      <c r="A779" t="s">
        <v>9</v>
      </c>
      <c r="B779" t="s">
        <v>543</v>
      </c>
      <c r="C779" s="1">
        <v>25394</v>
      </c>
      <c r="D779" s="2">
        <v>0.375</v>
      </c>
      <c r="E779" t="s">
        <v>339</v>
      </c>
      <c r="F779" t="s">
        <v>932</v>
      </c>
      <c r="G779" t="s">
        <v>13</v>
      </c>
      <c r="H779" t="s">
        <v>14</v>
      </c>
      <c r="I779" t="s">
        <v>15</v>
      </c>
    </row>
    <row r="780" spans="1:9" x14ac:dyDescent="0.25">
      <c r="A780" t="s">
        <v>54</v>
      </c>
      <c r="B780" t="s">
        <v>749</v>
      </c>
      <c r="C780" s="1">
        <v>25400</v>
      </c>
      <c r="D780" s="2">
        <v>0.56388888888888888</v>
      </c>
      <c r="E780" t="s">
        <v>750</v>
      </c>
      <c r="F780" t="s">
        <v>933</v>
      </c>
      <c r="G780" t="s">
        <v>13</v>
      </c>
      <c r="H780" t="s">
        <v>752</v>
      </c>
      <c r="I780" t="s">
        <v>15</v>
      </c>
    </row>
    <row r="781" spans="1:9" x14ac:dyDescent="0.25">
      <c r="A781" t="s">
        <v>9</v>
      </c>
      <c r="B781" t="s">
        <v>543</v>
      </c>
      <c r="C781" s="1">
        <v>25406</v>
      </c>
      <c r="D781" s="2">
        <v>0.52083333333333337</v>
      </c>
      <c r="E781" t="s">
        <v>339</v>
      </c>
      <c r="F781" t="s">
        <v>934</v>
      </c>
      <c r="G781" t="s">
        <v>13</v>
      </c>
      <c r="H781" t="s">
        <v>14</v>
      </c>
      <c r="I781" t="s">
        <v>15</v>
      </c>
    </row>
    <row r="782" spans="1:9" x14ac:dyDescent="0.25">
      <c r="A782" t="s">
        <v>9</v>
      </c>
      <c r="B782" t="s">
        <v>10</v>
      </c>
      <c r="C782" s="1">
        <v>25406</v>
      </c>
      <c r="D782" s="2">
        <v>0.53819444444444442</v>
      </c>
      <c r="E782" t="s">
        <v>493</v>
      </c>
      <c r="F782" t="s">
        <v>935</v>
      </c>
      <c r="G782" t="s">
        <v>13</v>
      </c>
      <c r="H782" t="s">
        <v>14</v>
      </c>
      <c r="I782" t="s">
        <v>15</v>
      </c>
    </row>
    <row r="783" spans="1:9" x14ac:dyDescent="0.25">
      <c r="A783" t="s">
        <v>9</v>
      </c>
      <c r="B783" t="s">
        <v>661</v>
      </c>
      <c r="C783" s="1">
        <v>25407</v>
      </c>
      <c r="D783" s="2">
        <v>0.375</v>
      </c>
      <c r="E783" t="s">
        <v>499</v>
      </c>
      <c r="F783" t="s">
        <v>936</v>
      </c>
      <c r="G783" t="s">
        <v>13</v>
      </c>
      <c r="H783" t="s">
        <v>14</v>
      </c>
      <c r="I783" t="s">
        <v>21</v>
      </c>
    </row>
    <row r="784" spans="1:9" x14ac:dyDescent="0.25">
      <c r="A784" t="s">
        <v>9</v>
      </c>
      <c r="B784" t="s">
        <v>739</v>
      </c>
      <c r="C784" s="1">
        <v>25421</v>
      </c>
      <c r="D784" s="2">
        <v>0.2361111111111111</v>
      </c>
      <c r="E784" t="s">
        <v>937</v>
      </c>
      <c r="F784" t="s">
        <v>938</v>
      </c>
      <c r="G784" t="s">
        <v>13</v>
      </c>
      <c r="H784" t="s">
        <v>14</v>
      </c>
      <c r="I784" t="s">
        <v>15</v>
      </c>
    </row>
    <row r="785" spans="1:9" x14ac:dyDescent="0.25">
      <c r="A785" t="s">
        <v>9</v>
      </c>
      <c r="B785" t="s">
        <v>657</v>
      </c>
      <c r="C785" s="1">
        <v>25422</v>
      </c>
      <c r="D785" s="2">
        <v>0.9916666666666667</v>
      </c>
      <c r="E785" t="s">
        <v>658</v>
      </c>
      <c r="F785" t="s">
        <v>939</v>
      </c>
      <c r="G785" t="s">
        <v>13</v>
      </c>
      <c r="H785" t="s">
        <v>14</v>
      </c>
      <c r="I785" t="s">
        <v>15</v>
      </c>
    </row>
    <row r="786" spans="1:9" x14ac:dyDescent="0.25">
      <c r="A786" t="s">
        <v>92</v>
      </c>
      <c r="B786" t="s">
        <v>226</v>
      </c>
      <c r="C786" s="1">
        <v>25427</v>
      </c>
      <c r="D786" s="2">
        <v>0.45902777777777776</v>
      </c>
      <c r="E786" t="s">
        <v>719</v>
      </c>
      <c r="F786" t="s">
        <v>940</v>
      </c>
      <c r="G786" t="s">
        <v>13</v>
      </c>
      <c r="H786" t="s">
        <v>14</v>
      </c>
      <c r="I786" t="s">
        <v>15</v>
      </c>
    </row>
    <row r="787" spans="1:9" x14ac:dyDescent="0.25">
      <c r="A787" t="s">
        <v>9</v>
      </c>
      <c r="B787" t="s">
        <v>684</v>
      </c>
      <c r="C787" s="1">
        <v>25428</v>
      </c>
      <c r="D787" s="2">
        <v>0.91666666666666663</v>
      </c>
      <c r="E787" t="s">
        <v>685</v>
      </c>
      <c r="F787" t="s">
        <v>941</v>
      </c>
      <c r="G787" t="s">
        <v>13</v>
      </c>
      <c r="H787" t="s">
        <v>14</v>
      </c>
      <c r="I787" t="s">
        <v>15</v>
      </c>
    </row>
    <row r="788" spans="1:9" x14ac:dyDescent="0.25">
      <c r="A788" t="s">
        <v>9</v>
      </c>
      <c r="B788" t="s">
        <v>361</v>
      </c>
      <c r="C788" s="1">
        <v>25431</v>
      </c>
      <c r="D788" s="2">
        <v>0.49930555555555556</v>
      </c>
      <c r="E788" t="s">
        <v>339</v>
      </c>
      <c r="F788" t="s">
        <v>942</v>
      </c>
      <c r="G788" t="s">
        <v>13</v>
      </c>
      <c r="H788" t="s">
        <v>14</v>
      </c>
      <c r="I788" t="s">
        <v>15</v>
      </c>
    </row>
    <row r="789" spans="1:9" x14ac:dyDescent="0.25">
      <c r="A789" t="s">
        <v>9</v>
      </c>
      <c r="B789" t="s">
        <v>543</v>
      </c>
      <c r="C789" s="1">
        <v>25434</v>
      </c>
      <c r="D789" s="2">
        <v>0.54166666666666663</v>
      </c>
      <c r="E789" t="s">
        <v>339</v>
      </c>
      <c r="F789" t="s">
        <v>943</v>
      </c>
      <c r="G789" t="s">
        <v>13</v>
      </c>
      <c r="H789" t="s">
        <v>14</v>
      </c>
      <c r="I789" t="s">
        <v>15</v>
      </c>
    </row>
    <row r="790" spans="1:9" x14ac:dyDescent="0.25">
      <c r="A790" t="s">
        <v>9</v>
      </c>
      <c r="B790" t="s">
        <v>661</v>
      </c>
      <c r="C790" s="1">
        <v>25437</v>
      </c>
      <c r="D790" s="2">
        <v>0.59305555555555556</v>
      </c>
      <c r="E790" t="s">
        <v>499</v>
      </c>
      <c r="F790" t="s">
        <v>944</v>
      </c>
      <c r="G790" t="s">
        <v>13</v>
      </c>
      <c r="H790" t="s">
        <v>14</v>
      </c>
      <c r="I790" t="s">
        <v>15</v>
      </c>
    </row>
    <row r="791" spans="1:9" x14ac:dyDescent="0.25">
      <c r="A791" t="s">
        <v>42</v>
      </c>
      <c r="B791" t="s">
        <v>322</v>
      </c>
      <c r="C791" s="1">
        <v>25438</v>
      </c>
      <c r="D791" s="2">
        <v>0.66666666666666663</v>
      </c>
      <c r="E791" t="s">
        <v>945</v>
      </c>
      <c r="F791" t="s">
        <v>946</v>
      </c>
      <c r="G791" t="s">
        <v>13</v>
      </c>
      <c r="H791" t="s">
        <v>14</v>
      </c>
      <c r="I791" t="s">
        <v>15</v>
      </c>
    </row>
    <row r="792" spans="1:9" x14ac:dyDescent="0.25">
      <c r="A792" t="s">
        <v>9</v>
      </c>
      <c r="B792" t="s">
        <v>361</v>
      </c>
      <c r="C792" s="1">
        <v>25444</v>
      </c>
      <c r="D792" s="2">
        <v>0.37847222222222221</v>
      </c>
      <c r="E792" t="s">
        <v>339</v>
      </c>
      <c r="F792" t="s">
        <v>947</v>
      </c>
      <c r="G792" t="s">
        <v>13</v>
      </c>
      <c r="H792" t="s">
        <v>14</v>
      </c>
      <c r="I792" t="s">
        <v>15</v>
      </c>
    </row>
    <row r="793" spans="1:9" x14ac:dyDescent="0.25">
      <c r="A793" t="s">
        <v>9</v>
      </c>
      <c r="B793" t="s">
        <v>543</v>
      </c>
      <c r="C793" s="1">
        <v>25448</v>
      </c>
      <c r="D793" s="2">
        <v>0.45833333333333331</v>
      </c>
      <c r="E793" t="s">
        <v>339</v>
      </c>
      <c r="F793" t="s">
        <v>948</v>
      </c>
      <c r="G793" t="s">
        <v>13</v>
      </c>
      <c r="H793" t="s">
        <v>14</v>
      </c>
      <c r="I793" t="s">
        <v>15</v>
      </c>
    </row>
    <row r="794" spans="1:9" x14ac:dyDescent="0.25">
      <c r="A794" t="s">
        <v>9</v>
      </c>
      <c r="B794" t="s">
        <v>949</v>
      </c>
      <c r="C794" s="1">
        <v>25461</v>
      </c>
      <c r="D794" s="2">
        <v>0.66666666666666663</v>
      </c>
      <c r="E794" t="s">
        <v>604</v>
      </c>
      <c r="F794" t="s">
        <v>950</v>
      </c>
      <c r="G794" t="s">
        <v>13</v>
      </c>
      <c r="H794" t="s">
        <v>14</v>
      </c>
      <c r="I794" t="s">
        <v>15</v>
      </c>
    </row>
    <row r="795" spans="1:9" x14ac:dyDescent="0.25">
      <c r="A795" t="s">
        <v>9</v>
      </c>
      <c r="B795" t="s">
        <v>361</v>
      </c>
      <c r="C795" s="1">
        <v>25464</v>
      </c>
      <c r="D795" s="2">
        <v>0.3611111111111111</v>
      </c>
      <c r="E795" t="s">
        <v>339</v>
      </c>
      <c r="F795" t="s">
        <v>951</v>
      </c>
      <c r="G795" t="s">
        <v>13</v>
      </c>
      <c r="H795" t="s">
        <v>14</v>
      </c>
      <c r="I795" t="s">
        <v>15</v>
      </c>
    </row>
    <row r="796" spans="1:9" x14ac:dyDescent="0.25">
      <c r="A796" t="s">
        <v>607</v>
      </c>
      <c r="B796" t="s">
        <v>608</v>
      </c>
      <c r="C796" s="1">
        <v>25468</v>
      </c>
      <c r="D796" s="2"/>
      <c r="E796" t="s">
        <v>609</v>
      </c>
      <c r="F796" t="s">
        <v>610</v>
      </c>
      <c r="G796" t="s">
        <v>13</v>
      </c>
      <c r="H796" t="s">
        <v>14</v>
      </c>
      <c r="I796" t="s">
        <v>21</v>
      </c>
    </row>
    <row r="797" spans="1:9" x14ac:dyDescent="0.25">
      <c r="A797" t="s">
        <v>9</v>
      </c>
      <c r="B797" t="s">
        <v>473</v>
      </c>
      <c r="C797" s="1">
        <v>25469</v>
      </c>
      <c r="D797" s="2">
        <v>0.625</v>
      </c>
      <c r="E797" t="s">
        <v>658</v>
      </c>
      <c r="F797" t="s">
        <v>952</v>
      </c>
      <c r="G797" t="s">
        <v>13</v>
      </c>
      <c r="H797" t="s">
        <v>14</v>
      </c>
      <c r="I797" t="s">
        <v>15</v>
      </c>
    </row>
    <row r="798" spans="1:9" x14ac:dyDescent="0.25">
      <c r="A798" t="s">
        <v>9</v>
      </c>
      <c r="B798" t="s">
        <v>543</v>
      </c>
      <c r="C798" s="1">
        <v>25470</v>
      </c>
      <c r="D798" s="2">
        <v>0.51041666666666663</v>
      </c>
      <c r="E798" t="s">
        <v>339</v>
      </c>
      <c r="F798" t="s">
        <v>953</v>
      </c>
      <c r="G798" t="s">
        <v>13</v>
      </c>
      <c r="H798" t="s">
        <v>14</v>
      </c>
      <c r="I798" t="s">
        <v>15</v>
      </c>
    </row>
    <row r="799" spans="1:9" x14ac:dyDescent="0.25">
      <c r="A799" t="s">
        <v>9</v>
      </c>
      <c r="B799" t="s">
        <v>543</v>
      </c>
      <c r="C799" s="1">
        <v>25482</v>
      </c>
      <c r="D799" s="2">
        <v>7.2916666666666671E-2</v>
      </c>
      <c r="E799" t="s">
        <v>396</v>
      </c>
      <c r="F799" t="s">
        <v>954</v>
      </c>
      <c r="G799" t="s">
        <v>13</v>
      </c>
      <c r="H799" t="s">
        <v>14</v>
      </c>
      <c r="I799" t="s">
        <v>15</v>
      </c>
    </row>
    <row r="800" spans="1:9" x14ac:dyDescent="0.25">
      <c r="A800" t="s">
        <v>9</v>
      </c>
      <c r="B800" t="s">
        <v>361</v>
      </c>
      <c r="C800" s="1">
        <v>25487</v>
      </c>
      <c r="D800" s="2">
        <v>0.46527777777777779</v>
      </c>
      <c r="E800" t="s">
        <v>629</v>
      </c>
      <c r="F800" t="s">
        <v>955</v>
      </c>
      <c r="G800" t="s">
        <v>13</v>
      </c>
      <c r="H800" t="s">
        <v>14</v>
      </c>
      <c r="I800" t="s">
        <v>15</v>
      </c>
    </row>
    <row r="801" spans="1:9" x14ac:dyDescent="0.25">
      <c r="A801" t="s">
        <v>9</v>
      </c>
      <c r="B801" t="s">
        <v>10</v>
      </c>
      <c r="C801" s="1">
        <v>25488</v>
      </c>
      <c r="D801" s="2">
        <v>0.44722222222222224</v>
      </c>
      <c r="E801" t="s">
        <v>629</v>
      </c>
      <c r="F801" t="s">
        <v>956</v>
      </c>
      <c r="G801" t="s">
        <v>13</v>
      </c>
      <c r="H801" t="s">
        <v>14</v>
      </c>
      <c r="I801" t="s">
        <v>15</v>
      </c>
    </row>
    <row r="802" spans="1:9" x14ac:dyDescent="0.25">
      <c r="A802" t="s">
        <v>9</v>
      </c>
      <c r="B802" t="s">
        <v>361</v>
      </c>
      <c r="C802" s="1">
        <v>25489</v>
      </c>
      <c r="D802" s="2">
        <v>0.42986111111111114</v>
      </c>
      <c r="E802" t="s">
        <v>629</v>
      </c>
      <c r="F802" t="s">
        <v>957</v>
      </c>
      <c r="G802" t="s">
        <v>13</v>
      </c>
      <c r="H802" t="s">
        <v>14</v>
      </c>
      <c r="I802" t="s">
        <v>15</v>
      </c>
    </row>
    <row r="803" spans="1:9" x14ac:dyDescent="0.25">
      <c r="A803" t="s">
        <v>9</v>
      </c>
      <c r="B803" t="s">
        <v>420</v>
      </c>
      <c r="C803" s="1">
        <v>25490</v>
      </c>
      <c r="D803" s="2">
        <v>0.55486111111111114</v>
      </c>
      <c r="E803" t="s">
        <v>499</v>
      </c>
      <c r="F803" t="s">
        <v>958</v>
      </c>
      <c r="G803" t="s">
        <v>13</v>
      </c>
      <c r="H803" t="s">
        <v>14</v>
      </c>
      <c r="I803" t="s">
        <v>15</v>
      </c>
    </row>
    <row r="804" spans="1:9" x14ac:dyDescent="0.25">
      <c r="A804" t="s">
        <v>9</v>
      </c>
      <c r="B804" t="s">
        <v>543</v>
      </c>
      <c r="C804" s="1">
        <v>25493</v>
      </c>
      <c r="D804" s="2">
        <v>0.48958333333333331</v>
      </c>
      <c r="E804" t="s">
        <v>339</v>
      </c>
      <c r="F804" t="s">
        <v>959</v>
      </c>
      <c r="G804" t="s">
        <v>13</v>
      </c>
      <c r="H804" t="s">
        <v>14</v>
      </c>
      <c r="I804" t="s">
        <v>15</v>
      </c>
    </row>
    <row r="805" spans="1:9" x14ac:dyDescent="0.25">
      <c r="A805" t="s">
        <v>9</v>
      </c>
      <c r="B805" t="s">
        <v>661</v>
      </c>
      <c r="C805" s="1">
        <v>25494</v>
      </c>
      <c r="D805" s="2">
        <v>0.41666666666666669</v>
      </c>
      <c r="E805" t="s">
        <v>499</v>
      </c>
      <c r="F805" t="s">
        <v>960</v>
      </c>
      <c r="G805" t="s">
        <v>13</v>
      </c>
      <c r="H805" t="s">
        <v>14</v>
      </c>
      <c r="I805" t="s">
        <v>15</v>
      </c>
    </row>
    <row r="806" spans="1:9" x14ac:dyDescent="0.25">
      <c r="A806" t="s">
        <v>9</v>
      </c>
      <c r="B806" t="s">
        <v>961</v>
      </c>
      <c r="C806" s="1">
        <v>25497</v>
      </c>
      <c r="D806" s="2">
        <v>0.53402777777777777</v>
      </c>
      <c r="E806" t="s">
        <v>685</v>
      </c>
      <c r="F806" t="s">
        <v>962</v>
      </c>
      <c r="G806" t="s">
        <v>13</v>
      </c>
      <c r="H806" t="s">
        <v>14</v>
      </c>
      <c r="I806" t="s">
        <v>15</v>
      </c>
    </row>
    <row r="807" spans="1:9" x14ac:dyDescent="0.25">
      <c r="A807" t="s">
        <v>9</v>
      </c>
      <c r="B807" t="s">
        <v>473</v>
      </c>
      <c r="C807" s="1">
        <v>25498</v>
      </c>
      <c r="D807" s="2">
        <v>0.58958333333333335</v>
      </c>
      <c r="E807" t="s">
        <v>658</v>
      </c>
      <c r="F807" t="s">
        <v>963</v>
      </c>
      <c r="G807" t="s">
        <v>13</v>
      </c>
      <c r="H807" t="s">
        <v>14</v>
      </c>
      <c r="I807" t="s">
        <v>21</v>
      </c>
    </row>
    <row r="808" spans="1:9" x14ac:dyDescent="0.25">
      <c r="A808" t="s">
        <v>9</v>
      </c>
      <c r="B808" t="s">
        <v>10</v>
      </c>
      <c r="C808" s="1">
        <v>25500</v>
      </c>
      <c r="D808" s="2">
        <v>0.40277777777777779</v>
      </c>
      <c r="E808" t="s">
        <v>339</v>
      </c>
      <c r="F808" t="s">
        <v>964</v>
      </c>
      <c r="G808" t="s">
        <v>13</v>
      </c>
      <c r="H808" t="s">
        <v>14</v>
      </c>
      <c r="I808" t="s">
        <v>15</v>
      </c>
    </row>
    <row r="809" spans="1:9" x14ac:dyDescent="0.25">
      <c r="A809" t="s">
        <v>9</v>
      </c>
      <c r="B809" t="s">
        <v>420</v>
      </c>
      <c r="C809" s="1">
        <v>25500</v>
      </c>
      <c r="D809" s="2">
        <v>0.54236111111111107</v>
      </c>
      <c r="E809" t="s">
        <v>499</v>
      </c>
      <c r="F809" t="s">
        <v>965</v>
      </c>
      <c r="G809" t="s">
        <v>13</v>
      </c>
      <c r="H809" t="s">
        <v>14</v>
      </c>
      <c r="I809" t="s">
        <v>15</v>
      </c>
    </row>
    <row r="810" spans="1:9" x14ac:dyDescent="0.25">
      <c r="A810" t="s">
        <v>42</v>
      </c>
      <c r="B810" t="s">
        <v>322</v>
      </c>
      <c r="C810" s="1">
        <v>25500</v>
      </c>
      <c r="D810" s="2">
        <v>0.75694444444444442</v>
      </c>
      <c r="E810" t="s">
        <v>945</v>
      </c>
      <c r="F810" t="s">
        <v>966</v>
      </c>
      <c r="G810" t="s">
        <v>13</v>
      </c>
      <c r="H810" t="s">
        <v>14</v>
      </c>
      <c r="I810" t="s">
        <v>15</v>
      </c>
    </row>
    <row r="811" spans="1:9" x14ac:dyDescent="0.25">
      <c r="A811" t="s">
        <v>967</v>
      </c>
      <c r="B811" t="s">
        <v>847</v>
      </c>
      <c r="C811" s="1">
        <v>25508</v>
      </c>
      <c r="D811" s="2">
        <v>0.45763888888888887</v>
      </c>
      <c r="E811" t="s">
        <v>937</v>
      </c>
      <c r="F811" t="s">
        <v>968</v>
      </c>
      <c r="G811" t="s">
        <v>13</v>
      </c>
      <c r="H811" t="s">
        <v>14</v>
      </c>
      <c r="I811" t="s">
        <v>15</v>
      </c>
    </row>
    <row r="812" spans="1:9" x14ac:dyDescent="0.25">
      <c r="A812" t="s">
        <v>9</v>
      </c>
      <c r="B812" t="s">
        <v>661</v>
      </c>
      <c r="C812" s="1">
        <v>25511</v>
      </c>
      <c r="D812" s="2">
        <v>0.5</v>
      </c>
      <c r="E812" t="s">
        <v>499</v>
      </c>
      <c r="F812" t="s">
        <v>969</v>
      </c>
      <c r="G812" t="s">
        <v>13</v>
      </c>
      <c r="H812" t="s">
        <v>14</v>
      </c>
      <c r="I812" t="s">
        <v>15</v>
      </c>
    </row>
    <row r="813" spans="1:9" x14ac:dyDescent="0.25">
      <c r="A813" t="s">
        <v>9</v>
      </c>
      <c r="B813" t="s">
        <v>543</v>
      </c>
      <c r="C813" s="1">
        <v>25519</v>
      </c>
      <c r="D813" s="2">
        <v>0.47916666666666669</v>
      </c>
      <c r="E813" t="s">
        <v>339</v>
      </c>
      <c r="F813" t="s">
        <v>970</v>
      </c>
      <c r="G813" t="s">
        <v>13</v>
      </c>
      <c r="H813" t="s">
        <v>14</v>
      </c>
      <c r="I813" t="s">
        <v>15</v>
      </c>
    </row>
    <row r="814" spans="1:9" x14ac:dyDescent="0.25">
      <c r="A814" t="s">
        <v>54</v>
      </c>
      <c r="B814" t="s">
        <v>749</v>
      </c>
      <c r="C814" s="1">
        <v>25521</v>
      </c>
      <c r="D814" s="2">
        <v>0.68194444444444446</v>
      </c>
      <c r="E814" t="s">
        <v>750</v>
      </c>
      <c r="F814" t="s">
        <v>971</v>
      </c>
      <c r="G814" t="s">
        <v>13</v>
      </c>
      <c r="H814" t="s">
        <v>752</v>
      </c>
      <c r="I814" t="s">
        <v>15</v>
      </c>
    </row>
    <row r="815" spans="1:9" x14ac:dyDescent="0.25">
      <c r="A815" t="s">
        <v>9</v>
      </c>
      <c r="B815" t="s">
        <v>361</v>
      </c>
      <c r="C815" s="1">
        <v>25522</v>
      </c>
      <c r="D815" s="2">
        <v>0.35416666666666669</v>
      </c>
      <c r="E815" t="s">
        <v>339</v>
      </c>
      <c r="F815" t="s">
        <v>972</v>
      </c>
      <c r="G815" t="s">
        <v>13</v>
      </c>
      <c r="H815" t="s">
        <v>14</v>
      </c>
      <c r="I815" t="s">
        <v>15</v>
      </c>
    </row>
    <row r="816" spans="1:9" x14ac:dyDescent="0.25">
      <c r="A816" t="s">
        <v>973</v>
      </c>
      <c r="B816" t="s">
        <v>974</v>
      </c>
      <c r="C816" s="1">
        <v>25523</v>
      </c>
      <c r="D816" s="2"/>
      <c r="E816" t="s">
        <v>975</v>
      </c>
      <c r="F816" t="s">
        <v>976</v>
      </c>
      <c r="G816" t="s">
        <v>13</v>
      </c>
      <c r="H816" t="s">
        <v>14</v>
      </c>
      <c r="I816" t="s">
        <v>21</v>
      </c>
    </row>
    <row r="817" spans="1:9" x14ac:dyDescent="0.25">
      <c r="A817" t="s">
        <v>9</v>
      </c>
      <c r="B817" t="s">
        <v>661</v>
      </c>
      <c r="C817" s="1">
        <v>25531</v>
      </c>
      <c r="D817" s="2">
        <v>0.46111111111111114</v>
      </c>
      <c r="E817" t="s">
        <v>499</v>
      </c>
      <c r="F817" t="s">
        <v>977</v>
      </c>
      <c r="G817" t="s">
        <v>13</v>
      </c>
      <c r="H817" t="s">
        <v>14</v>
      </c>
      <c r="I817" t="s">
        <v>15</v>
      </c>
    </row>
    <row r="818" spans="1:9" x14ac:dyDescent="0.25">
      <c r="A818" t="s">
        <v>9</v>
      </c>
      <c r="B818" t="s">
        <v>961</v>
      </c>
      <c r="C818" s="1">
        <v>25531</v>
      </c>
      <c r="D818" s="2">
        <v>0.7006944444444444</v>
      </c>
      <c r="E818" t="s">
        <v>685</v>
      </c>
      <c r="F818" t="s">
        <v>978</v>
      </c>
      <c r="G818" t="s">
        <v>13</v>
      </c>
      <c r="H818" t="s">
        <v>14</v>
      </c>
      <c r="I818" t="s">
        <v>15</v>
      </c>
    </row>
    <row r="819" spans="1:9" x14ac:dyDescent="0.25">
      <c r="A819" t="s">
        <v>9</v>
      </c>
      <c r="B819" t="s">
        <v>657</v>
      </c>
      <c r="C819" s="1">
        <v>25535</v>
      </c>
      <c r="D819" s="2">
        <v>0.375</v>
      </c>
      <c r="E819" t="s">
        <v>658</v>
      </c>
      <c r="F819" t="s">
        <v>979</v>
      </c>
      <c r="G819" t="s">
        <v>13</v>
      </c>
      <c r="H819" t="s">
        <v>14</v>
      </c>
      <c r="I819" t="s">
        <v>21</v>
      </c>
    </row>
    <row r="820" spans="1:9" x14ac:dyDescent="0.25">
      <c r="A820" t="s">
        <v>9</v>
      </c>
      <c r="B820" t="s">
        <v>980</v>
      </c>
      <c r="C820" s="1">
        <v>25540</v>
      </c>
      <c r="D820" s="2">
        <v>0.55555555555555558</v>
      </c>
      <c r="E820" t="s">
        <v>339</v>
      </c>
      <c r="F820" t="s">
        <v>981</v>
      </c>
      <c r="G820" t="s">
        <v>13</v>
      </c>
      <c r="H820" t="s">
        <v>14</v>
      </c>
      <c r="I820" t="s">
        <v>15</v>
      </c>
    </row>
    <row r="821" spans="1:9" x14ac:dyDescent="0.25">
      <c r="A821" t="s">
        <v>9</v>
      </c>
      <c r="B821" t="s">
        <v>661</v>
      </c>
      <c r="C821" s="1">
        <v>25548</v>
      </c>
      <c r="D821" s="2">
        <v>0.54097222222222219</v>
      </c>
      <c r="E821" t="s">
        <v>499</v>
      </c>
      <c r="F821" t="s">
        <v>982</v>
      </c>
      <c r="G821" t="s">
        <v>13</v>
      </c>
      <c r="H821" t="s">
        <v>14</v>
      </c>
      <c r="I821" t="s">
        <v>15</v>
      </c>
    </row>
    <row r="822" spans="1:9" x14ac:dyDescent="0.25">
      <c r="A822" t="s">
        <v>9</v>
      </c>
      <c r="B822" t="s">
        <v>961</v>
      </c>
      <c r="C822" s="1">
        <v>25557</v>
      </c>
      <c r="D822" s="2">
        <v>0.14305555555555555</v>
      </c>
      <c r="E822" t="s">
        <v>685</v>
      </c>
      <c r="F822" t="s">
        <v>983</v>
      </c>
      <c r="G822" t="s">
        <v>13</v>
      </c>
      <c r="H822" t="s">
        <v>14</v>
      </c>
      <c r="I822" t="s">
        <v>15</v>
      </c>
    </row>
    <row r="823" spans="1:9" x14ac:dyDescent="0.25">
      <c r="A823" t="s">
        <v>9</v>
      </c>
      <c r="B823" t="s">
        <v>847</v>
      </c>
      <c r="C823" s="1">
        <v>25560</v>
      </c>
      <c r="D823" s="2">
        <v>0.3923611111111111</v>
      </c>
      <c r="E823" t="s">
        <v>937</v>
      </c>
      <c r="F823" t="s">
        <v>984</v>
      </c>
      <c r="G823" t="s">
        <v>13</v>
      </c>
      <c r="H823" t="s">
        <v>14</v>
      </c>
      <c r="I823" t="s">
        <v>15</v>
      </c>
    </row>
    <row r="824" spans="1:9" x14ac:dyDescent="0.25">
      <c r="A824" t="s">
        <v>9</v>
      </c>
      <c r="B824" t="s">
        <v>543</v>
      </c>
      <c r="C824" s="1">
        <v>25560</v>
      </c>
      <c r="D824" s="2">
        <v>0.57638888888888884</v>
      </c>
      <c r="E824" t="s">
        <v>339</v>
      </c>
      <c r="F824" t="s">
        <v>985</v>
      </c>
      <c r="G824" t="s">
        <v>13</v>
      </c>
      <c r="H824" t="s">
        <v>14</v>
      </c>
      <c r="I824" t="s">
        <v>15</v>
      </c>
    </row>
    <row r="825" spans="1:9" x14ac:dyDescent="0.25">
      <c r="A825" t="s">
        <v>9</v>
      </c>
      <c r="B825" t="s">
        <v>420</v>
      </c>
      <c r="C825" s="1">
        <v>25562</v>
      </c>
      <c r="D825" s="2">
        <v>0.41597222222222224</v>
      </c>
      <c r="E825" t="s">
        <v>499</v>
      </c>
      <c r="F825" t="s">
        <v>986</v>
      </c>
      <c r="G825" t="s">
        <v>13</v>
      </c>
      <c r="H825" t="s">
        <v>14</v>
      </c>
      <c r="I825" t="s">
        <v>15</v>
      </c>
    </row>
    <row r="826" spans="1:9" x14ac:dyDescent="0.25">
      <c r="A826" t="s">
        <v>9</v>
      </c>
      <c r="B826" t="s">
        <v>961</v>
      </c>
      <c r="C826" s="1">
        <v>25564</v>
      </c>
      <c r="D826" s="2">
        <v>0.59722222222222221</v>
      </c>
      <c r="E826" t="s">
        <v>685</v>
      </c>
      <c r="F826" t="s">
        <v>987</v>
      </c>
      <c r="G826" t="s">
        <v>13</v>
      </c>
      <c r="H826" t="s">
        <v>14</v>
      </c>
      <c r="I826" t="s">
        <v>21</v>
      </c>
    </row>
    <row r="827" spans="1:9" x14ac:dyDescent="0.25">
      <c r="A827" t="s">
        <v>9</v>
      </c>
      <c r="B827" t="s">
        <v>361</v>
      </c>
      <c r="C827" s="1">
        <v>25577</v>
      </c>
      <c r="D827" s="2">
        <v>0.3888888888888889</v>
      </c>
      <c r="E827" t="s">
        <v>339</v>
      </c>
      <c r="F827" t="s">
        <v>988</v>
      </c>
      <c r="G827" t="s">
        <v>13</v>
      </c>
      <c r="H827" t="s">
        <v>14</v>
      </c>
      <c r="I827" t="s">
        <v>15</v>
      </c>
    </row>
    <row r="828" spans="1:9" x14ac:dyDescent="0.25">
      <c r="A828" t="s">
        <v>42</v>
      </c>
      <c r="B828" t="s">
        <v>322</v>
      </c>
      <c r="C828" s="1">
        <v>25582</v>
      </c>
      <c r="D828" s="2">
        <v>0.77986111111111112</v>
      </c>
      <c r="E828" t="s">
        <v>945</v>
      </c>
      <c r="F828" t="s">
        <v>989</v>
      </c>
      <c r="G828" t="s">
        <v>13</v>
      </c>
      <c r="H828" t="s">
        <v>14</v>
      </c>
      <c r="I828" t="s">
        <v>15</v>
      </c>
    </row>
    <row r="829" spans="1:9" x14ac:dyDescent="0.25">
      <c r="A829" t="s">
        <v>9</v>
      </c>
      <c r="B829" t="s">
        <v>661</v>
      </c>
      <c r="C829" s="1">
        <v>25583</v>
      </c>
      <c r="D829" s="2">
        <v>0.56944444444444442</v>
      </c>
      <c r="E829" t="s">
        <v>499</v>
      </c>
      <c r="F829" t="s">
        <v>990</v>
      </c>
      <c r="G829" t="s">
        <v>13</v>
      </c>
      <c r="H829" t="s">
        <v>14</v>
      </c>
      <c r="I829" t="s">
        <v>15</v>
      </c>
    </row>
    <row r="830" spans="1:9" x14ac:dyDescent="0.25">
      <c r="A830" t="s">
        <v>9</v>
      </c>
      <c r="B830" t="s">
        <v>420</v>
      </c>
      <c r="C830" s="1">
        <v>25584</v>
      </c>
      <c r="D830" s="2">
        <v>0.45763888888888887</v>
      </c>
      <c r="E830" t="s">
        <v>499</v>
      </c>
      <c r="F830" t="s">
        <v>991</v>
      </c>
      <c r="G830" t="s">
        <v>13</v>
      </c>
      <c r="H830" t="s">
        <v>14</v>
      </c>
      <c r="I830" t="s">
        <v>15</v>
      </c>
    </row>
    <row r="831" spans="1:9" x14ac:dyDescent="0.25">
      <c r="A831" t="s">
        <v>9</v>
      </c>
      <c r="B831" t="s">
        <v>661</v>
      </c>
      <c r="C831" s="1">
        <v>25588</v>
      </c>
      <c r="D831" s="2">
        <v>0.84722222222222221</v>
      </c>
      <c r="E831" t="s">
        <v>499</v>
      </c>
      <c r="F831" t="s">
        <v>992</v>
      </c>
      <c r="G831" t="s">
        <v>13</v>
      </c>
      <c r="H831" t="s">
        <v>14</v>
      </c>
      <c r="I831" t="s">
        <v>15</v>
      </c>
    </row>
    <row r="832" spans="1:9" x14ac:dyDescent="0.25">
      <c r="A832" t="s">
        <v>9</v>
      </c>
      <c r="B832" t="s">
        <v>543</v>
      </c>
      <c r="C832" s="1">
        <v>25589</v>
      </c>
      <c r="D832" s="2">
        <v>0.5</v>
      </c>
      <c r="E832" t="s">
        <v>339</v>
      </c>
      <c r="F832" t="s">
        <v>993</v>
      </c>
      <c r="G832" t="s">
        <v>13</v>
      </c>
      <c r="H832" t="s">
        <v>14</v>
      </c>
      <c r="I832" t="s">
        <v>15</v>
      </c>
    </row>
    <row r="833" spans="1:9" x14ac:dyDescent="0.25">
      <c r="A833" t="s">
        <v>9</v>
      </c>
      <c r="B833" t="s">
        <v>661</v>
      </c>
      <c r="C833" s="1">
        <v>25598</v>
      </c>
      <c r="D833" s="2">
        <v>0.65277777777777779</v>
      </c>
      <c r="E833" t="s">
        <v>499</v>
      </c>
      <c r="F833" t="s">
        <v>994</v>
      </c>
      <c r="G833" t="s">
        <v>13</v>
      </c>
      <c r="H833" t="s">
        <v>14</v>
      </c>
      <c r="I833" t="s">
        <v>21</v>
      </c>
    </row>
    <row r="834" spans="1:9" x14ac:dyDescent="0.25">
      <c r="A834" t="s">
        <v>9</v>
      </c>
      <c r="B834" t="s">
        <v>657</v>
      </c>
      <c r="C834" s="1">
        <v>25605</v>
      </c>
      <c r="D834" s="2">
        <v>0.17777777777777778</v>
      </c>
      <c r="E834" t="s">
        <v>658</v>
      </c>
      <c r="F834" t="s">
        <v>995</v>
      </c>
      <c r="G834" t="s">
        <v>13</v>
      </c>
      <c r="H834" t="s">
        <v>14</v>
      </c>
      <c r="I834" t="s">
        <v>21</v>
      </c>
    </row>
    <row r="835" spans="1:9" x14ac:dyDescent="0.25">
      <c r="A835" t="s">
        <v>9</v>
      </c>
      <c r="B835" t="s">
        <v>543</v>
      </c>
      <c r="C835" s="1">
        <v>25609</v>
      </c>
      <c r="D835" s="2">
        <v>0.5</v>
      </c>
      <c r="E835" t="s">
        <v>339</v>
      </c>
      <c r="F835" t="s">
        <v>996</v>
      </c>
      <c r="G835" t="s">
        <v>13</v>
      </c>
      <c r="H835" t="s">
        <v>14</v>
      </c>
      <c r="I835" t="s">
        <v>15</v>
      </c>
    </row>
    <row r="836" spans="1:9" x14ac:dyDescent="0.25">
      <c r="A836" t="s">
        <v>607</v>
      </c>
      <c r="B836" t="s">
        <v>608</v>
      </c>
      <c r="C836" s="1">
        <v>25610</v>
      </c>
      <c r="D836" s="2">
        <v>0.18402777777777779</v>
      </c>
      <c r="E836" t="s">
        <v>609</v>
      </c>
      <c r="F836" t="s">
        <v>610</v>
      </c>
      <c r="G836" t="s">
        <v>13</v>
      </c>
      <c r="H836" t="s">
        <v>14</v>
      </c>
      <c r="I836" t="s">
        <v>15</v>
      </c>
    </row>
    <row r="837" spans="1:9" x14ac:dyDescent="0.25">
      <c r="A837" t="s">
        <v>9</v>
      </c>
      <c r="B837" t="s">
        <v>980</v>
      </c>
      <c r="C837" s="1">
        <v>25616</v>
      </c>
      <c r="D837" s="2">
        <v>0.7895833333333333</v>
      </c>
      <c r="E837" t="s">
        <v>493</v>
      </c>
      <c r="F837" t="s">
        <v>997</v>
      </c>
      <c r="G837" t="s">
        <v>13</v>
      </c>
      <c r="H837" t="s">
        <v>14</v>
      </c>
      <c r="I837" t="s">
        <v>15</v>
      </c>
    </row>
    <row r="838" spans="1:9" x14ac:dyDescent="0.25">
      <c r="A838" t="s">
        <v>9</v>
      </c>
      <c r="B838" t="s">
        <v>661</v>
      </c>
      <c r="C838" s="1">
        <v>25626</v>
      </c>
      <c r="D838" s="2">
        <v>0.72499999999999998</v>
      </c>
      <c r="E838" t="s">
        <v>499</v>
      </c>
      <c r="F838" t="s">
        <v>998</v>
      </c>
      <c r="G838" t="s">
        <v>13</v>
      </c>
      <c r="H838" t="s">
        <v>14</v>
      </c>
      <c r="I838" t="s">
        <v>15</v>
      </c>
    </row>
    <row r="839" spans="1:9" x14ac:dyDescent="0.25">
      <c r="A839" t="s">
        <v>9</v>
      </c>
      <c r="B839" t="s">
        <v>980</v>
      </c>
      <c r="C839" s="1">
        <v>25631</v>
      </c>
      <c r="D839" s="2">
        <v>0.50972222222222219</v>
      </c>
      <c r="E839" t="s">
        <v>339</v>
      </c>
      <c r="F839" t="s">
        <v>999</v>
      </c>
      <c r="G839" t="s">
        <v>13</v>
      </c>
      <c r="H839" t="s">
        <v>14</v>
      </c>
      <c r="I839" t="s">
        <v>15</v>
      </c>
    </row>
    <row r="840" spans="1:9" x14ac:dyDescent="0.25">
      <c r="A840" t="s">
        <v>1000</v>
      </c>
      <c r="B840" t="s">
        <v>1001</v>
      </c>
      <c r="C840" s="1">
        <v>25637</v>
      </c>
      <c r="D840" s="2">
        <v>0.63888888888888884</v>
      </c>
      <c r="E840" t="s">
        <v>1002</v>
      </c>
      <c r="F840" t="s">
        <v>1003</v>
      </c>
      <c r="G840" t="s">
        <v>13</v>
      </c>
      <c r="H840" t="s">
        <v>14</v>
      </c>
      <c r="I840" t="s">
        <v>15</v>
      </c>
    </row>
    <row r="841" spans="1:9" x14ac:dyDescent="0.25">
      <c r="A841" t="s">
        <v>9</v>
      </c>
      <c r="B841" t="s">
        <v>980</v>
      </c>
      <c r="C841" s="1">
        <v>25640</v>
      </c>
      <c r="D841" s="2">
        <v>0.33333333333333331</v>
      </c>
      <c r="E841" t="s">
        <v>339</v>
      </c>
      <c r="F841" t="s">
        <v>1004</v>
      </c>
      <c r="G841" t="s">
        <v>13</v>
      </c>
      <c r="H841" t="s">
        <v>14</v>
      </c>
      <c r="I841" t="s">
        <v>15</v>
      </c>
    </row>
    <row r="842" spans="1:9" x14ac:dyDescent="0.25">
      <c r="A842" t="s">
        <v>9</v>
      </c>
      <c r="B842" t="s">
        <v>543</v>
      </c>
      <c r="C842" s="1">
        <v>25644</v>
      </c>
      <c r="D842" s="2">
        <v>0.46527777777777779</v>
      </c>
      <c r="E842" t="s">
        <v>396</v>
      </c>
      <c r="F842" t="s">
        <v>1005</v>
      </c>
      <c r="G842" t="s">
        <v>13</v>
      </c>
      <c r="H842" t="s">
        <v>14</v>
      </c>
      <c r="I842" t="s">
        <v>56</v>
      </c>
    </row>
    <row r="843" spans="1:9" x14ac:dyDescent="0.25">
      <c r="A843" t="s">
        <v>9</v>
      </c>
      <c r="B843" t="s">
        <v>661</v>
      </c>
      <c r="C843" s="1">
        <v>25645</v>
      </c>
      <c r="D843" s="2">
        <v>0.61041666666666672</v>
      </c>
      <c r="E843" t="s">
        <v>499</v>
      </c>
      <c r="F843" t="s">
        <v>1006</v>
      </c>
      <c r="G843" t="s">
        <v>13</v>
      </c>
      <c r="H843" t="s">
        <v>14</v>
      </c>
      <c r="I843" t="s">
        <v>15</v>
      </c>
    </row>
    <row r="844" spans="1:9" x14ac:dyDescent="0.25">
      <c r="A844" t="s">
        <v>9</v>
      </c>
      <c r="B844" t="s">
        <v>543</v>
      </c>
      <c r="C844" s="1">
        <v>25654</v>
      </c>
      <c r="D844" s="2">
        <v>0.48958333333333331</v>
      </c>
      <c r="E844" t="s">
        <v>339</v>
      </c>
      <c r="F844" t="s">
        <v>1007</v>
      </c>
      <c r="G844" t="s">
        <v>13</v>
      </c>
      <c r="H844" t="s">
        <v>14</v>
      </c>
      <c r="I844" t="s">
        <v>15</v>
      </c>
    </row>
    <row r="845" spans="1:9" x14ac:dyDescent="0.25">
      <c r="A845" t="s">
        <v>9</v>
      </c>
      <c r="B845" t="s">
        <v>980</v>
      </c>
      <c r="C845" s="1">
        <v>25661</v>
      </c>
      <c r="D845" s="2">
        <v>0.35416666666666669</v>
      </c>
      <c r="E845" t="s">
        <v>339</v>
      </c>
      <c r="F845" t="s">
        <v>1008</v>
      </c>
      <c r="G845" t="s">
        <v>13</v>
      </c>
      <c r="H845" t="s">
        <v>14</v>
      </c>
      <c r="I845" t="s">
        <v>15</v>
      </c>
    </row>
    <row r="846" spans="1:9" x14ac:dyDescent="0.25">
      <c r="A846" t="s">
        <v>9</v>
      </c>
      <c r="B846" t="s">
        <v>684</v>
      </c>
      <c r="C846" s="1">
        <v>25665</v>
      </c>
      <c r="D846" s="2">
        <v>0.46527777777777779</v>
      </c>
      <c r="E846" t="s">
        <v>685</v>
      </c>
      <c r="F846" t="s">
        <v>1009</v>
      </c>
      <c r="G846" t="s">
        <v>13</v>
      </c>
      <c r="H846" t="s">
        <v>14</v>
      </c>
      <c r="I846" t="s">
        <v>15</v>
      </c>
    </row>
    <row r="847" spans="1:9" x14ac:dyDescent="0.25">
      <c r="A847" t="s">
        <v>9</v>
      </c>
      <c r="B847" t="s">
        <v>361</v>
      </c>
      <c r="C847" s="1">
        <v>25666</v>
      </c>
      <c r="D847" s="2">
        <v>0.42708333333333331</v>
      </c>
      <c r="E847" t="s">
        <v>339</v>
      </c>
      <c r="F847" t="s">
        <v>1010</v>
      </c>
      <c r="G847" t="s">
        <v>13</v>
      </c>
      <c r="H847" t="s">
        <v>14</v>
      </c>
      <c r="I847" t="s">
        <v>15</v>
      </c>
    </row>
    <row r="848" spans="1:9" x14ac:dyDescent="0.25">
      <c r="A848" t="s">
        <v>463</v>
      </c>
      <c r="B848" t="s">
        <v>464</v>
      </c>
      <c r="C848" s="1">
        <v>25666</v>
      </c>
      <c r="D848" s="2">
        <v>0.4513888888888889</v>
      </c>
      <c r="E848" t="s">
        <v>465</v>
      </c>
      <c r="F848" t="s">
        <v>1011</v>
      </c>
      <c r="G848" t="s">
        <v>13</v>
      </c>
      <c r="H848" t="s">
        <v>14</v>
      </c>
      <c r="I848" t="s">
        <v>15</v>
      </c>
    </row>
    <row r="849" spans="1:9" x14ac:dyDescent="0.25">
      <c r="A849" t="s">
        <v>9</v>
      </c>
      <c r="B849" t="s">
        <v>684</v>
      </c>
      <c r="C849" s="1">
        <v>25669</v>
      </c>
      <c r="D849" s="2">
        <v>0.70833333333333337</v>
      </c>
      <c r="E849" t="s">
        <v>685</v>
      </c>
      <c r="F849" t="s">
        <v>1012</v>
      </c>
      <c r="G849" t="s">
        <v>13</v>
      </c>
      <c r="H849" t="s">
        <v>14</v>
      </c>
      <c r="I849" t="s">
        <v>15</v>
      </c>
    </row>
    <row r="850" spans="1:9" x14ac:dyDescent="0.25">
      <c r="A850" t="s">
        <v>54</v>
      </c>
      <c r="B850" t="s">
        <v>749</v>
      </c>
      <c r="C850" s="1">
        <v>25669</v>
      </c>
      <c r="D850" s="2">
        <v>0.80069444444444449</v>
      </c>
      <c r="E850" t="s">
        <v>750</v>
      </c>
      <c r="F850" t="s">
        <v>1013</v>
      </c>
      <c r="G850" t="s">
        <v>13</v>
      </c>
      <c r="H850" t="s">
        <v>752</v>
      </c>
      <c r="I850" t="s">
        <v>15</v>
      </c>
    </row>
    <row r="851" spans="1:9" x14ac:dyDescent="0.25">
      <c r="A851" t="s">
        <v>9</v>
      </c>
      <c r="B851" t="s">
        <v>543</v>
      </c>
      <c r="C851" s="1">
        <v>25673</v>
      </c>
      <c r="D851" s="2">
        <v>0.375</v>
      </c>
      <c r="E851" t="s">
        <v>339</v>
      </c>
      <c r="F851" t="s">
        <v>1014</v>
      </c>
      <c r="G851" t="s">
        <v>13</v>
      </c>
      <c r="H851" t="s">
        <v>14</v>
      </c>
      <c r="I851" t="s">
        <v>15</v>
      </c>
    </row>
    <row r="852" spans="1:9" x14ac:dyDescent="0.25">
      <c r="A852" t="s">
        <v>42</v>
      </c>
      <c r="B852" t="s">
        <v>322</v>
      </c>
      <c r="C852" s="1">
        <v>25673</v>
      </c>
      <c r="D852" s="2">
        <v>0.66111111111111109</v>
      </c>
      <c r="E852" t="s">
        <v>945</v>
      </c>
      <c r="F852" t="s">
        <v>1015</v>
      </c>
      <c r="G852" t="s">
        <v>13</v>
      </c>
      <c r="H852" t="s">
        <v>14</v>
      </c>
      <c r="I852" t="s">
        <v>15</v>
      </c>
    </row>
    <row r="853" spans="1:9" x14ac:dyDescent="0.25">
      <c r="A853" t="s">
        <v>9</v>
      </c>
      <c r="B853" t="s">
        <v>661</v>
      </c>
      <c r="C853" s="1">
        <v>25681</v>
      </c>
      <c r="D853" s="2">
        <v>0.55555555555555558</v>
      </c>
      <c r="E853" t="s">
        <v>499</v>
      </c>
      <c r="F853" t="s">
        <v>1016</v>
      </c>
      <c r="G853" t="s">
        <v>13</v>
      </c>
      <c r="H853" t="s">
        <v>14</v>
      </c>
      <c r="I853" t="s">
        <v>15</v>
      </c>
    </row>
    <row r="854" spans="1:9" x14ac:dyDescent="0.25">
      <c r="A854" t="s">
        <v>973</v>
      </c>
      <c r="B854" t="s">
        <v>974</v>
      </c>
      <c r="C854" s="1">
        <v>25682</v>
      </c>
      <c r="D854" s="2">
        <v>0.56597222222222221</v>
      </c>
      <c r="E854" t="s">
        <v>975</v>
      </c>
      <c r="F854" t="s">
        <v>1017</v>
      </c>
      <c r="G854" t="s">
        <v>13</v>
      </c>
      <c r="H854" t="s">
        <v>14</v>
      </c>
      <c r="I854" t="s">
        <v>15</v>
      </c>
    </row>
    <row r="855" spans="1:9" x14ac:dyDescent="0.25">
      <c r="A855" t="s">
        <v>9</v>
      </c>
      <c r="B855" t="s">
        <v>420</v>
      </c>
      <c r="C855" s="1">
        <v>25682</v>
      </c>
      <c r="D855" s="2">
        <v>0.93333333333333335</v>
      </c>
      <c r="E855" t="s">
        <v>499</v>
      </c>
      <c r="F855" t="s">
        <v>1018</v>
      </c>
      <c r="G855" t="s">
        <v>13</v>
      </c>
      <c r="H855" t="s">
        <v>14</v>
      </c>
      <c r="I855" t="s">
        <v>15</v>
      </c>
    </row>
    <row r="856" spans="1:9" x14ac:dyDescent="0.25">
      <c r="A856" t="s">
        <v>9</v>
      </c>
      <c r="B856" t="s">
        <v>684</v>
      </c>
      <c r="C856" s="1">
        <v>25683</v>
      </c>
      <c r="D856" s="2">
        <v>0.71458333333333335</v>
      </c>
      <c r="E856" t="s">
        <v>685</v>
      </c>
      <c r="F856" t="s">
        <v>1019</v>
      </c>
      <c r="G856" t="s">
        <v>13</v>
      </c>
      <c r="H856" t="s">
        <v>14</v>
      </c>
      <c r="I856" t="s">
        <v>15</v>
      </c>
    </row>
    <row r="857" spans="1:9" x14ac:dyDescent="0.25">
      <c r="A857" t="s">
        <v>9</v>
      </c>
      <c r="B857" t="s">
        <v>543</v>
      </c>
      <c r="C857" s="1">
        <v>25686</v>
      </c>
      <c r="D857" s="2">
        <v>0.4513888888888889</v>
      </c>
      <c r="E857" t="s">
        <v>396</v>
      </c>
      <c r="F857" t="s">
        <v>1020</v>
      </c>
      <c r="G857" t="s">
        <v>13</v>
      </c>
      <c r="H857" t="s">
        <v>14</v>
      </c>
      <c r="I857" t="s">
        <v>15</v>
      </c>
    </row>
    <row r="858" spans="1:9" x14ac:dyDescent="0.25">
      <c r="A858" t="s">
        <v>9</v>
      </c>
      <c r="B858" t="s">
        <v>543</v>
      </c>
      <c r="C858" s="1">
        <v>25700</v>
      </c>
      <c r="D858" s="2">
        <v>0.4236111111111111</v>
      </c>
      <c r="E858" t="s">
        <v>339</v>
      </c>
      <c r="F858" t="s">
        <v>1021</v>
      </c>
      <c r="G858" t="s">
        <v>13</v>
      </c>
      <c r="H858" t="s">
        <v>14</v>
      </c>
      <c r="I858" t="s">
        <v>15</v>
      </c>
    </row>
    <row r="859" spans="1:9" x14ac:dyDescent="0.25">
      <c r="A859" t="s">
        <v>9</v>
      </c>
      <c r="B859" t="s">
        <v>361</v>
      </c>
      <c r="C859" s="1">
        <v>25708</v>
      </c>
      <c r="D859" s="2">
        <v>0.3888888888888889</v>
      </c>
      <c r="E859" t="s">
        <v>339</v>
      </c>
      <c r="F859" t="s">
        <v>1022</v>
      </c>
      <c r="G859" t="s">
        <v>13</v>
      </c>
      <c r="H859" t="s">
        <v>14</v>
      </c>
      <c r="I859" t="s">
        <v>15</v>
      </c>
    </row>
    <row r="860" spans="1:9" x14ac:dyDescent="0.25">
      <c r="A860" t="s">
        <v>9</v>
      </c>
      <c r="B860" t="s">
        <v>661</v>
      </c>
      <c r="C860" s="1">
        <v>25710</v>
      </c>
      <c r="D860" s="2">
        <v>0.52708333333333335</v>
      </c>
      <c r="E860" t="s">
        <v>499</v>
      </c>
      <c r="F860" t="s">
        <v>1023</v>
      </c>
      <c r="G860" t="s">
        <v>13</v>
      </c>
      <c r="H860" t="s">
        <v>14</v>
      </c>
      <c r="I860" t="s">
        <v>21</v>
      </c>
    </row>
    <row r="861" spans="1:9" x14ac:dyDescent="0.25">
      <c r="A861" t="s">
        <v>1024</v>
      </c>
      <c r="B861" t="s">
        <v>361</v>
      </c>
      <c r="C861" s="1">
        <v>25720</v>
      </c>
      <c r="D861" s="2">
        <v>0.79166666666666663</v>
      </c>
      <c r="E861" t="s">
        <v>629</v>
      </c>
      <c r="F861" t="s">
        <v>1025</v>
      </c>
      <c r="G861" t="s">
        <v>13</v>
      </c>
      <c r="H861" t="s">
        <v>14</v>
      </c>
      <c r="I861" t="s">
        <v>15</v>
      </c>
    </row>
    <row r="862" spans="1:9" x14ac:dyDescent="0.25">
      <c r="A862" t="s">
        <v>9</v>
      </c>
      <c r="B862" t="s">
        <v>361</v>
      </c>
      <c r="C862" s="1">
        <v>25729</v>
      </c>
      <c r="D862" s="2">
        <v>0.39583333333333331</v>
      </c>
      <c r="E862" t="s">
        <v>339</v>
      </c>
      <c r="F862" t="s">
        <v>1026</v>
      </c>
      <c r="G862" t="s">
        <v>13</v>
      </c>
      <c r="H862" t="s">
        <v>14</v>
      </c>
      <c r="I862" t="s">
        <v>15</v>
      </c>
    </row>
    <row r="863" spans="1:9" x14ac:dyDescent="0.25">
      <c r="A863" t="s">
        <v>860</v>
      </c>
      <c r="B863" t="s">
        <v>756</v>
      </c>
      <c r="C863" s="1">
        <v>25731</v>
      </c>
      <c r="D863" s="2">
        <v>0.25416666666666665</v>
      </c>
      <c r="E863" t="s">
        <v>861</v>
      </c>
      <c r="F863" t="s">
        <v>1027</v>
      </c>
      <c r="G863" t="s">
        <v>13</v>
      </c>
      <c r="H863" t="s">
        <v>14</v>
      </c>
      <c r="I863" t="s">
        <v>21</v>
      </c>
    </row>
    <row r="864" spans="1:9" x14ac:dyDescent="0.25">
      <c r="A864" t="s">
        <v>9</v>
      </c>
      <c r="B864" t="s">
        <v>420</v>
      </c>
      <c r="C864" s="1">
        <v>25731</v>
      </c>
      <c r="D864" s="2">
        <v>0.39583333333333331</v>
      </c>
      <c r="E864" t="s">
        <v>499</v>
      </c>
      <c r="F864" t="s">
        <v>1028</v>
      </c>
      <c r="G864" t="s">
        <v>13</v>
      </c>
      <c r="H864" t="s">
        <v>14</v>
      </c>
      <c r="I864" t="s">
        <v>15</v>
      </c>
    </row>
    <row r="865" spans="1:9" x14ac:dyDescent="0.25">
      <c r="A865" t="s">
        <v>9</v>
      </c>
      <c r="B865" t="s">
        <v>661</v>
      </c>
      <c r="C865" s="1">
        <v>25732</v>
      </c>
      <c r="D865" s="2">
        <v>0.2076388888888889</v>
      </c>
      <c r="E865" t="s">
        <v>499</v>
      </c>
      <c r="F865" t="s">
        <v>1029</v>
      </c>
      <c r="G865" t="s">
        <v>13</v>
      </c>
      <c r="H865" t="s">
        <v>14</v>
      </c>
      <c r="I865" t="s">
        <v>15</v>
      </c>
    </row>
    <row r="866" spans="1:9" x14ac:dyDescent="0.25">
      <c r="A866" t="s">
        <v>9</v>
      </c>
      <c r="B866" t="s">
        <v>980</v>
      </c>
      <c r="C866" s="1">
        <v>25736</v>
      </c>
      <c r="D866" s="2">
        <v>0.54097222222222219</v>
      </c>
      <c r="E866" t="s">
        <v>339</v>
      </c>
      <c r="F866" t="s">
        <v>1030</v>
      </c>
      <c r="G866" t="s">
        <v>13</v>
      </c>
      <c r="H866" t="s">
        <v>14</v>
      </c>
      <c r="I866" t="s">
        <v>15</v>
      </c>
    </row>
    <row r="867" spans="1:9" x14ac:dyDescent="0.25">
      <c r="A867" t="s">
        <v>92</v>
      </c>
      <c r="B867" t="s">
        <v>331</v>
      </c>
      <c r="C867" s="1">
        <v>25738</v>
      </c>
      <c r="D867" s="2">
        <v>0.48402777777777778</v>
      </c>
      <c r="E867" t="s">
        <v>775</v>
      </c>
      <c r="F867" t="s">
        <v>1031</v>
      </c>
      <c r="G867" t="s">
        <v>13</v>
      </c>
      <c r="H867" t="s">
        <v>14</v>
      </c>
      <c r="I867" t="s">
        <v>15</v>
      </c>
    </row>
    <row r="868" spans="1:9" x14ac:dyDescent="0.25">
      <c r="A868" t="s">
        <v>9</v>
      </c>
      <c r="B868" t="s">
        <v>543</v>
      </c>
      <c r="C868" s="1">
        <v>25742</v>
      </c>
      <c r="D868" s="2">
        <v>0.59375</v>
      </c>
      <c r="E868" t="s">
        <v>396</v>
      </c>
      <c r="F868" t="s">
        <v>1032</v>
      </c>
      <c r="G868" t="s">
        <v>13</v>
      </c>
      <c r="H868" t="s">
        <v>14</v>
      </c>
      <c r="I868" t="s">
        <v>15</v>
      </c>
    </row>
    <row r="869" spans="1:9" x14ac:dyDescent="0.25">
      <c r="A869" t="s">
        <v>42</v>
      </c>
      <c r="B869" t="s">
        <v>322</v>
      </c>
      <c r="C869" s="1">
        <v>25744</v>
      </c>
      <c r="D869" s="2">
        <v>0.61805555555555558</v>
      </c>
      <c r="E869" t="s">
        <v>945</v>
      </c>
      <c r="F869" t="s">
        <v>1033</v>
      </c>
      <c r="G869" t="s">
        <v>13</v>
      </c>
      <c r="H869" t="s">
        <v>14</v>
      </c>
      <c r="I869" t="s">
        <v>15</v>
      </c>
    </row>
    <row r="870" spans="1:9" x14ac:dyDescent="0.25">
      <c r="A870" t="s">
        <v>9</v>
      </c>
      <c r="B870" t="s">
        <v>980</v>
      </c>
      <c r="C870" s="1">
        <v>25745</v>
      </c>
      <c r="D870" s="2">
        <v>0.14097222222222222</v>
      </c>
      <c r="E870" t="s">
        <v>493</v>
      </c>
      <c r="F870" t="s">
        <v>1034</v>
      </c>
      <c r="G870" t="s">
        <v>13</v>
      </c>
      <c r="H870" t="s">
        <v>14</v>
      </c>
      <c r="I870" t="s">
        <v>15</v>
      </c>
    </row>
    <row r="871" spans="1:9" x14ac:dyDescent="0.25">
      <c r="A871" t="s">
        <v>9</v>
      </c>
      <c r="B871" t="s">
        <v>361</v>
      </c>
      <c r="C871" s="1">
        <v>25745</v>
      </c>
      <c r="D871" s="2">
        <v>0.5</v>
      </c>
      <c r="E871" t="s">
        <v>339</v>
      </c>
      <c r="F871" t="s">
        <v>1035</v>
      </c>
      <c r="G871" t="s">
        <v>13</v>
      </c>
      <c r="H871" t="s">
        <v>14</v>
      </c>
      <c r="I871" t="s">
        <v>15</v>
      </c>
    </row>
    <row r="872" spans="1:9" x14ac:dyDescent="0.25">
      <c r="A872" t="s">
        <v>9</v>
      </c>
      <c r="B872" t="s">
        <v>661</v>
      </c>
      <c r="C872" s="1">
        <v>25746</v>
      </c>
      <c r="D872" s="2">
        <v>0.31874999999999998</v>
      </c>
      <c r="E872" t="s">
        <v>499</v>
      </c>
      <c r="F872" t="s">
        <v>1036</v>
      </c>
      <c r="G872" t="s">
        <v>13</v>
      </c>
      <c r="H872" t="s">
        <v>14</v>
      </c>
      <c r="I872" t="s">
        <v>15</v>
      </c>
    </row>
    <row r="873" spans="1:9" x14ac:dyDescent="0.25">
      <c r="A873" t="s">
        <v>9</v>
      </c>
      <c r="B873" t="s">
        <v>684</v>
      </c>
      <c r="C873" s="1">
        <v>25746</v>
      </c>
      <c r="D873" s="2">
        <v>0.69444444444444442</v>
      </c>
      <c r="E873" t="s">
        <v>685</v>
      </c>
      <c r="F873" t="s">
        <v>1037</v>
      </c>
      <c r="G873" t="s">
        <v>13</v>
      </c>
      <c r="H873" t="s">
        <v>14</v>
      </c>
      <c r="I873" t="s">
        <v>21</v>
      </c>
    </row>
    <row r="874" spans="1:9" x14ac:dyDescent="0.25">
      <c r="A874" t="s">
        <v>9</v>
      </c>
      <c r="B874" t="s">
        <v>361</v>
      </c>
      <c r="C874" s="1">
        <v>25756</v>
      </c>
      <c r="D874" s="2">
        <v>0.4375</v>
      </c>
      <c r="E874" t="s">
        <v>339</v>
      </c>
      <c r="F874" t="s">
        <v>1038</v>
      </c>
      <c r="G874" t="s">
        <v>13</v>
      </c>
      <c r="H874" t="s">
        <v>14</v>
      </c>
      <c r="I874" t="s">
        <v>15</v>
      </c>
    </row>
    <row r="875" spans="1:9" x14ac:dyDescent="0.25">
      <c r="A875" t="s">
        <v>9</v>
      </c>
      <c r="B875" t="s">
        <v>543</v>
      </c>
      <c r="C875" s="1">
        <v>25758</v>
      </c>
      <c r="D875" s="2">
        <v>0.56597222222222221</v>
      </c>
      <c r="E875" t="s">
        <v>339</v>
      </c>
      <c r="F875" t="s">
        <v>1039</v>
      </c>
      <c r="G875" t="s">
        <v>13</v>
      </c>
      <c r="H875" t="s">
        <v>14</v>
      </c>
      <c r="I875" t="s">
        <v>15</v>
      </c>
    </row>
    <row r="876" spans="1:9" x14ac:dyDescent="0.25">
      <c r="A876" t="s">
        <v>9</v>
      </c>
      <c r="B876" t="s">
        <v>980</v>
      </c>
      <c r="C876" s="1">
        <v>25770</v>
      </c>
      <c r="D876" s="2">
        <v>0.52083333333333337</v>
      </c>
      <c r="E876" t="s">
        <v>339</v>
      </c>
      <c r="F876" t="s">
        <v>1040</v>
      </c>
      <c r="G876" t="s">
        <v>13</v>
      </c>
      <c r="H876" t="s">
        <v>14</v>
      </c>
      <c r="I876" t="s">
        <v>21</v>
      </c>
    </row>
    <row r="877" spans="1:9" x14ac:dyDescent="0.25">
      <c r="A877" t="s">
        <v>9</v>
      </c>
      <c r="B877" t="s">
        <v>949</v>
      </c>
      <c r="C877" s="1">
        <v>25777</v>
      </c>
      <c r="D877" s="2">
        <v>0.91666666666666663</v>
      </c>
      <c r="E877" t="s">
        <v>604</v>
      </c>
      <c r="F877" t="s">
        <v>1041</v>
      </c>
      <c r="G877" t="s">
        <v>13</v>
      </c>
      <c r="H877" t="s">
        <v>14</v>
      </c>
      <c r="I877" t="s">
        <v>15</v>
      </c>
    </row>
    <row r="878" spans="1:9" x14ac:dyDescent="0.25">
      <c r="A878" t="s">
        <v>9</v>
      </c>
      <c r="B878" t="s">
        <v>420</v>
      </c>
      <c r="C878" s="1">
        <v>25780</v>
      </c>
      <c r="D878" s="2">
        <v>8.3333333333333329E-2</v>
      </c>
      <c r="E878" t="s">
        <v>924</v>
      </c>
      <c r="F878" t="s">
        <v>925</v>
      </c>
      <c r="G878" t="s">
        <v>13</v>
      </c>
      <c r="H878" t="s">
        <v>14</v>
      </c>
      <c r="I878" t="s">
        <v>15</v>
      </c>
    </row>
    <row r="879" spans="1:9" x14ac:dyDescent="0.25">
      <c r="A879" t="s">
        <v>9</v>
      </c>
      <c r="B879" t="s">
        <v>420</v>
      </c>
      <c r="C879" s="1">
        <v>25787</v>
      </c>
      <c r="D879" s="2">
        <v>0.12430555555555556</v>
      </c>
      <c r="E879" t="s">
        <v>499</v>
      </c>
      <c r="F879" t="s">
        <v>1042</v>
      </c>
      <c r="G879" t="s">
        <v>13</v>
      </c>
      <c r="H879" t="s">
        <v>14</v>
      </c>
      <c r="I879" t="s">
        <v>15</v>
      </c>
    </row>
    <row r="880" spans="1:9" x14ac:dyDescent="0.25">
      <c r="A880" t="s">
        <v>9</v>
      </c>
      <c r="B880" t="s">
        <v>980</v>
      </c>
      <c r="C880" s="1">
        <v>25787</v>
      </c>
      <c r="D880" s="2">
        <v>0.39583333333333331</v>
      </c>
      <c r="E880" t="s">
        <v>339</v>
      </c>
      <c r="F880" t="s">
        <v>1043</v>
      </c>
      <c r="G880" t="s">
        <v>13</v>
      </c>
      <c r="H880" t="s">
        <v>14</v>
      </c>
      <c r="I880" t="s">
        <v>15</v>
      </c>
    </row>
    <row r="881" spans="1:9" x14ac:dyDescent="0.25">
      <c r="A881" t="s">
        <v>9</v>
      </c>
      <c r="B881" t="s">
        <v>661</v>
      </c>
      <c r="C881" s="1">
        <v>25790</v>
      </c>
      <c r="D881" s="2">
        <v>0.83263888888888893</v>
      </c>
      <c r="E881" t="s">
        <v>499</v>
      </c>
      <c r="F881" t="s">
        <v>1044</v>
      </c>
      <c r="G881" t="s">
        <v>13</v>
      </c>
      <c r="H881" t="s">
        <v>14</v>
      </c>
      <c r="I881" t="s">
        <v>15</v>
      </c>
    </row>
    <row r="882" spans="1:9" x14ac:dyDescent="0.25">
      <c r="A882" t="s">
        <v>9</v>
      </c>
      <c r="B882" t="s">
        <v>361</v>
      </c>
      <c r="C882" s="1">
        <v>25797</v>
      </c>
      <c r="D882" s="2">
        <v>0.23472222222222222</v>
      </c>
      <c r="E882" t="s">
        <v>1045</v>
      </c>
      <c r="F882" t="s">
        <v>1046</v>
      </c>
      <c r="G882" t="s">
        <v>13</v>
      </c>
      <c r="H882" t="s">
        <v>14</v>
      </c>
      <c r="I882" t="s">
        <v>15</v>
      </c>
    </row>
    <row r="883" spans="1:9" x14ac:dyDescent="0.25">
      <c r="A883" t="s">
        <v>42</v>
      </c>
      <c r="B883" t="s">
        <v>322</v>
      </c>
      <c r="C883" s="1">
        <v>25798</v>
      </c>
      <c r="D883" s="2">
        <v>0.61458333333333337</v>
      </c>
      <c r="E883" t="s">
        <v>945</v>
      </c>
      <c r="F883" t="s">
        <v>1047</v>
      </c>
      <c r="G883" t="s">
        <v>13</v>
      </c>
      <c r="H883" t="s">
        <v>14</v>
      </c>
      <c r="I883" t="s">
        <v>15</v>
      </c>
    </row>
    <row r="884" spans="1:9" x14ac:dyDescent="0.25">
      <c r="A884" t="s">
        <v>9</v>
      </c>
      <c r="B884" t="s">
        <v>661</v>
      </c>
      <c r="C884" s="1">
        <v>25799</v>
      </c>
      <c r="D884" s="2">
        <v>0.62430555555555556</v>
      </c>
      <c r="E884" t="s">
        <v>499</v>
      </c>
      <c r="F884" t="s">
        <v>1048</v>
      </c>
      <c r="G884" t="s">
        <v>13</v>
      </c>
      <c r="H884" t="s">
        <v>14</v>
      </c>
      <c r="I884" t="s">
        <v>15</v>
      </c>
    </row>
    <row r="885" spans="1:9" x14ac:dyDescent="0.25">
      <c r="A885" t="s">
        <v>9</v>
      </c>
      <c r="B885" t="s">
        <v>961</v>
      </c>
      <c r="C885" s="1">
        <v>25800</v>
      </c>
      <c r="D885" s="2">
        <v>0.60416666666666663</v>
      </c>
      <c r="E885" t="s">
        <v>685</v>
      </c>
      <c r="F885" t="s">
        <v>1049</v>
      </c>
      <c r="G885" t="s">
        <v>13</v>
      </c>
      <c r="H885" t="s">
        <v>14</v>
      </c>
      <c r="I885" t="s">
        <v>56</v>
      </c>
    </row>
    <row r="886" spans="1:9" x14ac:dyDescent="0.25">
      <c r="A886" t="s">
        <v>9</v>
      </c>
      <c r="B886" t="s">
        <v>361</v>
      </c>
      <c r="C886" s="1">
        <v>25802</v>
      </c>
      <c r="D886" s="2">
        <v>0.21249999999999999</v>
      </c>
      <c r="E886" t="s">
        <v>1045</v>
      </c>
      <c r="F886" t="s">
        <v>1050</v>
      </c>
      <c r="G886" t="s">
        <v>13</v>
      </c>
      <c r="H886" t="s">
        <v>14</v>
      </c>
      <c r="I886" t="s">
        <v>56</v>
      </c>
    </row>
    <row r="887" spans="1:9" x14ac:dyDescent="0.25">
      <c r="A887" t="s">
        <v>9</v>
      </c>
      <c r="B887" t="s">
        <v>361</v>
      </c>
      <c r="C887" s="1">
        <v>25809</v>
      </c>
      <c r="D887" s="2">
        <v>0.35416666666666669</v>
      </c>
      <c r="E887" t="s">
        <v>339</v>
      </c>
      <c r="F887" t="s">
        <v>1051</v>
      </c>
      <c r="G887" t="s">
        <v>13</v>
      </c>
      <c r="H887" t="s">
        <v>14</v>
      </c>
      <c r="I887" t="s">
        <v>15</v>
      </c>
    </row>
    <row r="888" spans="1:9" x14ac:dyDescent="0.25">
      <c r="A888" t="s">
        <v>92</v>
      </c>
      <c r="B888" t="s">
        <v>331</v>
      </c>
      <c r="C888" s="1">
        <v>25812</v>
      </c>
      <c r="D888" s="2">
        <v>4.1666666666666664E-2</v>
      </c>
      <c r="E888" t="s">
        <v>775</v>
      </c>
      <c r="F888" t="s">
        <v>1052</v>
      </c>
      <c r="G888" t="s">
        <v>13</v>
      </c>
      <c r="H888" t="s">
        <v>14</v>
      </c>
      <c r="I888" t="s">
        <v>15</v>
      </c>
    </row>
    <row r="889" spans="1:9" x14ac:dyDescent="0.25">
      <c r="A889" t="s">
        <v>9</v>
      </c>
      <c r="B889" t="s">
        <v>543</v>
      </c>
      <c r="C889" s="1">
        <v>25819</v>
      </c>
      <c r="D889" s="2">
        <v>0.4375</v>
      </c>
      <c r="E889" t="s">
        <v>339</v>
      </c>
      <c r="F889" t="s">
        <v>1053</v>
      </c>
      <c r="G889" t="s">
        <v>13</v>
      </c>
      <c r="H889" t="s">
        <v>14</v>
      </c>
      <c r="I889" t="s">
        <v>15</v>
      </c>
    </row>
    <row r="890" spans="1:9" x14ac:dyDescent="0.25">
      <c r="A890" t="s">
        <v>9</v>
      </c>
      <c r="B890" t="s">
        <v>657</v>
      </c>
      <c r="C890" s="1">
        <v>25823</v>
      </c>
      <c r="D890" s="2">
        <v>0.55902777777777779</v>
      </c>
      <c r="E890" t="s">
        <v>658</v>
      </c>
      <c r="F890" t="s">
        <v>1054</v>
      </c>
      <c r="G890" t="s">
        <v>13</v>
      </c>
      <c r="H890" t="s">
        <v>14</v>
      </c>
      <c r="I890" t="s">
        <v>15</v>
      </c>
    </row>
    <row r="891" spans="1:9" x14ac:dyDescent="0.25">
      <c r="A891" t="s">
        <v>9</v>
      </c>
      <c r="B891" t="s">
        <v>661</v>
      </c>
      <c r="C891" s="1">
        <v>25827</v>
      </c>
      <c r="D891" s="2">
        <v>0.5</v>
      </c>
      <c r="E891" t="s">
        <v>499</v>
      </c>
      <c r="F891" t="s">
        <v>1055</v>
      </c>
      <c r="G891" t="s">
        <v>13</v>
      </c>
      <c r="H891" t="s">
        <v>14</v>
      </c>
      <c r="I891" t="s">
        <v>15</v>
      </c>
    </row>
    <row r="892" spans="1:9" x14ac:dyDescent="0.25">
      <c r="A892" t="s">
        <v>9</v>
      </c>
      <c r="B892" t="s">
        <v>361</v>
      </c>
      <c r="C892" s="1">
        <v>25828</v>
      </c>
      <c r="D892" s="2">
        <v>0.34027777777777779</v>
      </c>
      <c r="E892" t="s">
        <v>339</v>
      </c>
      <c r="F892" t="s">
        <v>1056</v>
      </c>
      <c r="G892" t="s">
        <v>13</v>
      </c>
      <c r="H892" t="s">
        <v>14</v>
      </c>
      <c r="I892" t="s">
        <v>15</v>
      </c>
    </row>
    <row r="893" spans="1:9" x14ac:dyDescent="0.25">
      <c r="A893" t="s">
        <v>1057</v>
      </c>
      <c r="B893" t="s">
        <v>1058</v>
      </c>
      <c r="C893" s="1">
        <v>25833</v>
      </c>
      <c r="D893" s="2">
        <v>0.20833333333333334</v>
      </c>
      <c r="E893" t="s">
        <v>1059</v>
      </c>
      <c r="F893" t="s">
        <v>1060</v>
      </c>
      <c r="G893" t="s">
        <v>13</v>
      </c>
      <c r="H893" t="s">
        <v>14</v>
      </c>
      <c r="I893" t="s">
        <v>21</v>
      </c>
    </row>
    <row r="894" spans="1:9" x14ac:dyDescent="0.25">
      <c r="A894" t="s">
        <v>9</v>
      </c>
      <c r="B894" t="s">
        <v>543</v>
      </c>
      <c r="C894" s="1">
        <v>25833</v>
      </c>
      <c r="D894" s="2">
        <v>0.54166666666666663</v>
      </c>
      <c r="E894" t="s">
        <v>339</v>
      </c>
      <c r="F894" t="s">
        <v>1061</v>
      </c>
      <c r="G894" t="s">
        <v>13</v>
      </c>
      <c r="H894" t="s">
        <v>14</v>
      </c>
      <c r="I894" t="s">
        <v>15</v>
      </c>
    </row>
    <row r="895" spans="1:9" x14ac:dyDescent="0.25">
      <c r="A895" t="s">
        <v>9</v>
      </c>
      <c r="B895" t="s">
        <v>665</v>
      </c>
      <c r="C895" s="1">
        <v>25836</v>
      </c>
      <c r="D895" s="2">
        <v>0.58680555555555558</v>
      </c>
      <c r="E895" t="s">
        <v>604</v>
      </c>
      <c r="F895" t="s">
        <v>1062</v>
      </c>
      <c r="G895" t="s">
        <v>13</v>
      </c>
      <c r="H895" t="s">
        <v>14</v>
      </c>
      <c r="I895" t="s">
        <v>15</v>
      </c>
    </row>
    <row r="896" spans="1:9" x14ac:dyDescent="0.25">
      <c r="A896" t="s">
        <v>9</v>
      </c>
      <c r="B896" t="s">
        <v>980</v>
      </c>
      <c r="C896" s="1">
        <v>25840</v>
      </c>
      <c r="D896" s="2">
        <v>0.34305555555555556</v>
      </c>
      <c r="E896" t="s">
        <v>493</v>
      </c>
      <c r="F896" t="s">
        <v>1063</v>
      </c>
      <c r="G896" t="s">
        <v>13</v>
      </c>
      <c r="H896" t="s">
        <v>14</v>
      </c>
      <c r="I896" t="s">
        <v>15</v>
      </c>
    </row>
    <row r="897" spans="1:9" x14ac:dyDescent="0.25">
      <c r="A897" t="s">
        <v>9</v>
      </c>
      <c r="B897" t="s">
        <v>10</v>
      </c>
      <c r="C897" s="1">
        <v>25842</v>
      </c>
      <c r="D897" s="2">
        <v>0.34722222222222221</v>
      </c>
      <c r="E897" t="s">
        <v>339</v>
      </c>
      <c r="F897" t="s">
        <v>1064</v>
      </c>
      <c r="G897" t="s">
        <v>13</v>
      </c>
      <c r="H897" t="s">
        <v>14</v>
      </c>
      <c r="I897" t="s">
        <v>15</v>
      </c>
    </row>
    <row r="898" spans="1:9" x14ac:dyDescent="0.25">
      <c r="A898" t="s">
        <v>9</v>
      </c>
      <c r="B898" t="s">
        <v>739</v>
      </c>
      <c r="C898" s="1">
        <v>25844</v>
      </c>
      <c r="D898" s="2">
        <v>0.43472222222222223</v>
      </c>
      <c r="E898" t="s">
        <v>937</v>
      </c>
      <c r="F898" t="s">
        <v>1065</v>
      </c>
      <c r="G898" t="s">
        <v>13</v>
      </c>
      <c r="H898" t="s">
        <v>14</v>
      </c>
      <c r="I898" t="s">
        <v>15</v>
      </c>
    </row>
    <row r="899" spans="1:9" x14ac:dyDescent="0.25">
      <c r="A899" t="s">
        <v>9</v>
      </c>
      <c r="B899" t="s">
        <v>361</v>
      </c>
      <c r="C899" s="1">
        <v>25849</v>
      </c>
      <c r="D899" s="2">
        <v>0.52708333333333335</v>
      </c>
      <c r="E899" t="s">
        <v>339</v>
      </c>
      <c r="F899" t="s">
        <v>1066</v>
      </c>
      <c r="G899" t="s">
        <v>13</v>
      </c>
      <c r="H899" t="s">
        <v>14</v>
      </c>
      <c r="I899" t="s">
        <v>15</v>
      </c>
    </row>
    <row r="900" spans="1:9" x14ac:dyDescent="0.25">
      <c r="A900" t="s">
        <v>9</v>
      </c>
      <c r="B900" t="s">
        <v>661</v>
      </c>
      <c r="C900" s="1">
        <v>25849</v>
      </c>
      <c r="D900" s="2">
        <v>0.63194444444444442</v>
      </c>
      <c r="E900" t="s">
        <v>499</v>
      </c>
      <c r="F900" t="s">
        <v>1067</v>
      </c>
      <c r="G900" t="s">
        <v>13</v>
      </c>
      <c r="H900" t="s">
        <v>14</v>
      </c>
      <c r="I900" t="s">
        <v>15</v>
      </c>
    </row>
    <row r="901" spans="1:9" x14ac:dyDescent="0.25">
      <c r="A901" t="s">
        <v>9</v>
      </c>
      <c r="B901" t="s">
        <v>10</v>
      </c>
      <c r="C901" s="1">
        <v>25850</v>
      </c>
      <c r="D901" s="2">
        <v>0.46111111111111114</v>
      </c>
      <c r="E901" t="s">
        <v>339</v>
      </c>
      <c r="F901" t="s">
        <v>1068</v>
      </c>
      <c r="G901" t="s">
        <v>13</v>
      </c>
      <c r="H901" t="s">
        <v>14</v>
      </c>
      <c r="I901" t="s">
        <v>15</v>
      </c>
    </row>
    <row r="902" spans="1:9" x14ac:dyDescent="0.25">
      <c r="A902" t="s">
        <v>9</v>
      </c>
      <c r="B902" t="s">
        <v>961</v>
      </c>
      <c r="C902" s="1">
        <v>25853</v>
      </c>
      <c r="D902" s="2">
        <v>0.58125000000000004</v>
      </c>
      <c r="E902" t="s">
        <v>685</v>
      </c>
      <c r="F902" t="s">
        <v>1069</v>
      </c>
      <c r="G902" t="s">
        <v>13</v>
      </c>
      <c r="H902" t="s">
        <v>14</v>
      </c>
      <c r="I902" t="s">
        <v>15</v>
      </c>
    </row>
    <row r="903" spans="1:9" x14ac:dyDescent="0.25">
      <c r="A903" t="s">
        <v>9</v>
      </c>
      <c r="B903" t="s">
        <v>661</v>
      </c>
      <c r="C903" s="1">
        <v>25855</v>
      </c>
      <c r="D903" s="2">
        <v>0.47916666666666669</v>
      </c>
      <c r="E903" t="s">
        <v>499</v>
      </c>
      <c r="F903" t="s">
        <v>1070</v>
      </c>
      <c r="G903" t="s">
        <v>13</v>
      </c>
      <c r="H903" t="s">
        <v>14</v>
      </c>
      <c r="I903" t="s">
        <v>15</v>
      </c>
    </row>
    <row r="904" spans="1:9" x14ac:dyDescent="0.25">
      <c r="A904" t="s">
        <v>9</v>
      </c>
      <c r="B904" t="s">
        <v>543</v>
      </c>
      <c r="C904" s="1">
        <v>25856</v>
      </c>
      <c r="D904" s="2">
        <v>0.47361111111111109</v>
      </c>
      <c r="E904" t="s">
        <v>396</v>
      </c>
      <c r="F904" t="s">
        <v>1071</v>
      </c>
      <c r="G904" t="s">
        <v>13</v>
      </c>
      <c r="H904" t="s">
        <v>14</v>
      </c>
      <c r="I904" t="s">
        <v>15</v>
      </c>
    </row>
    <row r="905" spans="1:9" x14ac:dyDescent="0.25">
      <c r="A905" t="s">
        <v>9</v>
      </c>
      <c r="B905" t="s">
        <v>961</v>
      </c>
      <c r="C905" s="1">
        <v>25857</v>
      </c>
      <c r="D905" s="2">
        <v>0.625</v>
      </c>
      <c r="E905" t="s">
        <v>685</v>
      </c>
      <c r="F905" t="s">
        <v>1072</v>
      </c>
      <c r="G905" t="s">
        <v>13</v>
      </c>
      <c r="H905" t="s">
        <v>14</v>
      </c>
      <c r="I905" t="s">
        <v>15</v>
      </c>
    </row>
    <row r="906" spans="1:9" x14ac:dyDescent="0.25">
      <c r="A906" t="s">
        <v>9</v>
      </c>
      <c r="B906" t="s">
        <v>739</v>
      </c>
      <c r="C906" s="1">
        <v>25861</v>
      </c>
      <c r="D906" s="2">
        <v>0.23472222222222222</v>
      </c>
      <c r="E906" t="s">
        <v>937</v>
      </c>
      <c r="F906" t="s">
        <v>1073</v>
      </c>
      <c r="G906" t="s">
        <v>13</v>
      </c>
      <c r="H906" t="s">
        <v>14</v>
      </c>
      <c r="I906" t="s">
        <v>15</v>
      </c>
    </row>
    <row r="907" spans="1:9" x14ac:dyDescent="0.25">
      <c r="A907" t="s">
        <v>9</v>
      </c>
      <c r="B907" t="s">
        <v>657</v>
      </c>
      <c r="C907" s="1">
        <v>25861</v>
      </c>
      <c r="D907" s="2">
        <v>0.82986111111111116</v>
      </c>
      <c r="E907" t="s">
        <v>658</v>
      </c>
      <c r="F907" t="s">
        <v>1074</v>
      </c>
      <c r="G907" t="s">
        <v>13</v>
      </c>
      <c r="H907" t="s">
        <v>14</v>
      </c>
      <c r="I907" t="s">
        <v>15</v>
      </c>
    </row>
    <row r="908" spans="1:9" x14ac:dyDescent="0.25">
      <c r="A908" t="s">
        <v>9</v>
      </c>
      <c r="B908" t="s">
        <v>847</v>
      </c>
      <c r="C908" s="1">
        <v>25864</v>
      </c>
      <c r="D908" s="2">
        <v>0.19583333333333333</v>
      </c>
      <c r="E908" t="s">
        <v>937</v>
      </c>
      <c r="F908" t="s">
        <v>1075</v>
      </c>
      <c r="G908" t="s">
        <v>13</v>
      </c>
      <c r="H908" t="s">
        <v>14</v>
      </c>
      <c r="I908" t="s">
        <v>15</v>
      </c>
    </row>
    <row r="909" spans="1:9" x14ac:dyDescent="0.25">
      <c r="A909" t="s">
        <v>42</v>
      </c>
      <c r="B909" t="s">
        <v>322</v>
      </c>
      <c r="C909" s="1">
        <v>25864</v>
      </c>
      <c r="D909" s="2">
        <v>0.73611111111111116</v>
      </c>
      <c r="E909" t="s">
        <v>945</v>
      </c>
      <c r="F909" t="s">
        <v>1076</v>
      </c>
      <c r="G909" t="s">
        <v>13</v>
      </c>
      <c r="H909" t="s">
        <v>14</v>
      </c>
      <c r="I909" t="s">
        <v>15</v>
      </c>
    </row>
    <row r="910" spans="1:9" x14ac:dyDescent="0.25">
      <c r="A910" t="s">
        <v>9</v>
      </c>
      <c r="B910" t="s">
        <v>847</v>
      </c>
      <c r="C910" s="1">
        <v>25871</v>
      </c>
      <c r="D910" s="2">
        <v>0.10833333333333334</v>
      </c>
      <c r="E910" t="s">
        <v>937</v>
      </c>
      <c r="F910" t="s">
        <v>1077</v>
      </c>
      <c r="G910" t="s">
        <v>13</v>
      </c>
      <c r="H910" t="s">
        <v>14</v>
      </c>
      <c r="I910" t="s">
        <v>15</v>
      </c>
    </row>
    <row r="911" spans="1:9" x14ac:dyDescent="0.25">
      <c r="A911" t="s">
        <v>9</v>
      </c>
      <c r="B911" t="s">
        <v>980</v>
      </c>
      <c r="C911" s="1">
        <v>25871</v>
      </c>
      <c r="D911" s="2">
        <v>0.55555555555555558</v>
      </c>
      <c r="E911" t="s">
        <v>339</v>
      </c>
      <c r="F911" t="s">
        <v>1078</v>
      </c>
      <c r="G911" t="s">
        <v>13</v>
      </c>
      <c r="H911" t="s">
        <v>14</v>
      </c>
      <c r="I911" t="s">
        <v>15</v>
      </c>
    </row>
    <row r="912" spans="1:9" x14ac:dyDescent="0.25">
      <c r="A912" t="s">
        <v>1079</v>
      </c>
      <c r="B912" t="s">
        <v>756</v>
      </c>
      <c r="C912" s="1">
        <v>25874</v>
      </c>
      <c r="D912" s="2">
        <v>2.361111111111111E-2</v>
      </c>
      <c r="E912" t="s">
        <v>1080</v>
      </c>
      <c r="F912" t="s">
        <v>1081</v>
      </c>
      <c r="G912" t="s">
        <v>13</v>
      </c>
      <c r="H912" t="s">
        <v>14</v>
      </c>
      <c r="I912" t="s">
        <v>21</v>
      </c>
    </row>
    <row r="913" spans="1:9" x14ac:dyDescent="0.25">
      <c r="A913" t="s">
        <v>463</v>
      </c>
      <c r="B913" t="s">
        <v>464</v>
      </c>
      <c r="C913" s="1">
        <v>25878</v>
      </c>
      <c r="D913" s="2">
        <v>0.44097222222222221</v>
      </c>
      <c r="E913" t="s">
        <v>1082</v>
      </c>
      <c r="F913" t="s">
        <v>1083</v>
      </c>
      <c r="G913" t="s">
        <v>13</v>
      </c>
      <c r="H913" t="s">
        <v>14</v>
      </c>
      <c r="I913" t="s">
        <v>56</v>
      </c>
    </row>
    <row r="914" spans="1:9" x14ac:dyDescent="0.25">
      <c r="A914" t="s">
        <v>9</v>
      </c>
      <c r="B914" t="s">
        <v>657</v>
      </c>
      <c r="C914" s="1">
        <v>25882</v>
      </c>
      <c r="D914" s="2">
        <v>0.61111111111111116</v>
      </c>
      <c r="E914" t="s">
        <v>658</v>
      </c>
      <c r="F914" t="s">
        <v>1084</v>
      </c>
      <c r="G914" t="s">
        <v>13</v>
      </c>
      <c r="H914" t="s">
        <v>14</v>
      </c>
      <c r="I914" t="s">
        <v>15</v>
      </c>
    </row>
    <row r="915" spans="1:9" x14ac:dyDescent="0.25">
      <c r="A915" t="s">
        <v>9</v>
      </c>
      <c r="B915" t="s">
        <v>361</v>
      </c>
      <c r="C915" s="1">
        <v>25883</v>
      </c>
      <c r="D915" s="2">
        <v>0.3888888888888889</v>
      </c>
      <c r="E915" t="s">
        <v>339</v>
      </c>
      <c r="F915" t="s">
        <v>1085</v>
      </c>
      <c r="G915" t="s">
        <v>13</v>
      </c>
      <c r="H915" t="s">
        <v>14</v>
      </c>
      <c r="I915" t="s">
        <v>15</v>
      </c>
    </row>
    <row r="916" spans="1:9" x14ac:dyDescent="0.25">
      <c r="A916" t="s">
        <v>9</v>
      </c>
      <c r="B916" t="s">
        <v>684</v>
      </c>
      <c r="C916" s="1">
        <v>25889</v>
      </c>
      <c r="D916" s="2"/>
      <c r="E916" t="s">
        <v>685</v>
      </c>
      <c r="F916" t="s">
        <v>1086</v>
      </c>
      <c r="G916" t="s">
        <v>13</v>
      </c>
      <c r="H916" t="s">
        <v>14</v>
      </c>
      <c r="I916" t="s">
        <v>15</v>
      </c>
    </row>
    <row r="917" spans="1:9" x14ac:dyDescent="0.25">
      <c r="A917" t="s">
        <v>9</v>
      </c>
      <c r="B917" t="s">
        <v>361</v>
      </c>
      <c r="C917" s="1">
        <v>25896</v>
      </c>
      <c r="D917" s="2">
        <v>0.21875</v>
      </c>
      <c r="E917" t="s">
        <v>1087</v>
      </c>
      <c r="F917" t="s">
        <v>1088</v>
      </c>
      <c r="G917" t="s">
        <v>13</v>
      </c>
      <c r="H917" t="s">
        <v>14</v>
      </c>
      <c r="I917" t="s">
        <v>15</v>
      </c>
    </row>
    <row r="918" spans="1:9" x14ac:dyDescent="0.25">
      <c r="A918" t="s">
        <v>9</v>
      </c>
      <c r="B918" t="s">
        <v>661</v>
      </c>
      <c r="C918" s="1">
        <v>25896</v>
      </c>
      <c r="D918" s="2">
        <v>0.45763888888888887</v>
      </c>
      <c r="E918" t="s">
        <v>499</v>
      </c>
      <c r="F918" t="s">
        <v>1089</v>
      </c>
      <c r="G918" t="s">
        <v>13</v>
      </c>
      <c r="H918" t="s">
        <v>14</v>
      </c>
      <c r="I918" t="s">
        <v>15</v>
      </c>
    </row>
    <row r="919" spans="1:9" x14ac:dyDescent="0.25">
      <c r="A919" t="s">
        <v>9</v>
      </c>
      <c r="B919" t="s">
        <v>980</v>
      </c>
      <c r="C919" s="1">
        <v>25899</v>
      </c>
      <c r="D919" s="2">
        <v>0.65763888888888888</v>
      </c>
      <c r="E919" t="s">
        <v>493</v>
      </c>
      <c r="F919" t="s">
        <v>1090</v>
      </c>
      <c r="G919" t="s">
        <v>13</v>
      </c>
      <c r="H919" t="s">
        <v>14</v>
      </c>
      <c r="I919" t="s">
        <v>15</v>
      </c>
    </row>
    <row r="920" spans="1:9" x14ac:dyDescent="0.25">
      <c r="A920" t="s">
        <v>92</v>
      </c>
      <c r="B920" t="s">
        <v>482</v>
      </c>
      <c r="C920" s="1">
        <v>25902</v>
      </c>
      <c r="D920" s="2">
        <v>0.94444444444444442</v>
      </c>
      <c r="E920" t="s">
        <v>719</v>
      </c>
      <c r="F920" t="s">
        <v>1091</v>
      </c>
      <c r="G920" t="s">
        <v>13</v>
      </c>
      <c r="H920" t="s">
        <v>14</v>
      </c>
      <c r="I920" t="s">
        <v>21</v>
      </c>
    </row>
    <row r="921" spans="1:9" x14ac:dyDescent="0.25">
      <c r="A921" t="s">
        <v>9</v>
      </c>
      <c r="B921" t="s">
        <v>684</v>
      </c>
      <c r="C921" s="1">
        <v>25904</v>
      </c>
      <c r="D921" s="2">
        <v>0.16666666666666666</v>
      </c>
      <c r="E921" t="s">
        <v>685</v>
      </c>
      <c r="F921" t="s">
        <v>1092</v>
      </c>
      <c r="G921" t="s">
        <v>13</v>
      </c>
      <c r="H921" t="s">
        <v>14</v>
      </c>
      <c r="I921" t="s">
        <v>15</v>
      </c>
    </row>
    <row r="922" spans="1:9" x14ac:dyDescent="0.25">
      <c r="A922" t="s">
        <v>9</v>
      </c>
      <c r="B922" t="s">
        <v>657</v>
      </c>
      <c r="C922" s="1">
        <v>25904</v>
      </c>
      <c r="D922" s="2">
        <v>0.70833333333333337</v>
      </c>
      <c r="E922" t="s">
        <v>658</v>
      </c>
      <c r="F922" t="s">
        <v>1093</v>
      </c>
      <c r="G922" t="s">
        <v>13</v>
      </c>
      <c r="H922" t="s">
        <v>14</v>
      </c>
      <c r="I922" t="s">
        <v>15</v>
      </c>
    </row>
    <row r="923" spans="1:9" x14ac:dyDescent="0.25">
      <c r="A923" t="s">
        <v>9</v>
      </c>
      <c r="B923" t="s">
        <v>980</v>
      </c>
      <c r="C923" s="1">
        <v>25905</v>
      </c>
      <c r="D923" s="2">
        <v>0.57986111111111116</v>
      </c>
      <c r="E923" t="s">
        <v>339</v>
      </c>
      <c r="F923" t="s">
        <v>1094</v>
      </c>
      <c r="G923" t="s">
        <v>13</v>
      </c>
      <c r="H923" t="s">
        <v>14</v>
      </c>
      <c r="I923" t="s">
        <v>15</v>
      </c>
    </row>
    <row r="924" spans="1:9" x14ac:dyDescent="0.25">
      <c r="A924" t="s">
        <v>9</v>
      </c>
      <c r="B924" t="s">
        <v>543</v>
      </c>
      <c r="C924" s="1">
        <v>25912</v>
      </c>
      <c r="D924" s="2">
        <v>0.46527777777777779</v>
      </c>
      <c r="E924" t="s">
        <v>339</v>
      </c>
      <c r="F924" t="s">
        <v>1095</v>
      </c>
      <c r="G924" t="s">
        <v>13</v>
      </c>
      <c r="H924" t="s">
        <v>14</v>
      </c>
      <c r="I924" t="s">
        <v>15</v>
      </c>
    </row>
    <row r="925" spans="1:9" x14ac:dyDescent="0.25">
      <c r="A925" t="s">
        <v>675</v>
      </c>
      <c r="B925" t="s">
        <v>676</v>
      </c>
      <c r="C925" s="1">
        <v>25914</v>
      </c>
      <c r="D925" s="2">
        <v>0.45347222222222222</v>
      </c>
      <c r="E925" t="s">
        <v>677</v>
      </c>
      <c r="F925" t="s">
        <v>1096</v>
      </c>
      <c r="G925" t="s">
        <v>13</v>
      </c>
      <c r="H925" t="s">
        <v>14</v>
      </c>
      <c r="I925" t="s">
        <v>15</v>
      </c>
    </row>
    <row r="926" spans="1:9" x14ac:dyDescent="0.25">
      <c r="A926" t="s">
        <v>1000</v>
      </c>
      <c r="B926" t="s">
        <v>1001</v>
      </c>
      <c r="C926" s="1">
        <v>25914</v>
      </c>
      <c r="D926" s="2">
        <v>0.5</v>
      </c>
      <c r="E926" t="s">
        <v>1002</v>
      </c>
      <c r="F926" t="s">
        <v>1097</v>
      </c>
      <c r="G926" t="s">
        <v>13</v>
      </c>
      <c r="H926" t="s">
        <v>14</v>
      </c>
      <c r="I926" t="s">
        <v>15</v>
      </c>
    </row>
    <row r="927" spans="1:9" x14ac:dyDescent="0.25">
      <c r="A927" t="s">
        <v>9</v>
      </c>
      <c r="B927" t="s">
        <v>684</v>
      </c>
      <c r="C927" s="1">
        <v>25914</v>
      </c>
      <c r="D927" s="2">
        <v>0.54166666666666663</v>
      </c>
      <c r="E927" t="s">
        <v>685</v>
      </c>
      <c r="F927" t="s">
        <v>1098</v>
      </c>
      <c r="G927" t="s">
        <v>13</v>
      </c>
      <c r="H927" t="s">
        <v>14</v>
      </c>
      <c r="I927" t="s">
        <v>15</v>
      </c>
    </row>
    <row r="928" spans="1:9" x14ac:dyDescent="0.25">
      <c r="A928" t="s">
        <v>9</v>
      </c>
      <c r="B928" t="s">
        <v>361</v>
      </c>
      <c r="C928" s="1">
        <v>25917</v>
      </c>
      <c r="D928" s="2">
        <v>0.41666666666666669</v>
      </c>
      <c r="E928" t="s">
        <v>339</v>
      </c>
      <c r="F928" t="s">
        <v>1099</v>
      </c>
      <c r="G928" t="s">
        <v>13</v>
      </c>
      <c r="H928" t="s">
        <v>14</v>
      </c>
      <c r="I928" t="s">
        <v>15</v>
      </c>
    </row>
    <row r="929" spans="1:9" x14ac:dyDescent="0.25">
      <c r="A929" t="s">
        <v>9</v>
      </c>
      <c r="B929" t="s">
        <v>684</v>
      </c>
      <c r="C929" s="1">
        <v>25918</v>
      </c>
      <c r="D929" s="2">
        <v>0.1875</v>
      </c>
      <c r="E929" t="s">
        <v>685</v>
      </c>
      <c r="F929" t="s">
        <v>1100</v>
      </c>
      <c r="G929" t="s">
        <v>13</v>
      </c>
      <c r="H929" t="s">
        <v>14</v>
      </c>
      <c r="I929" t="s">
        <v>15</v>
      </c>
    </row>
    <row r="930" spans="1:9" x14ac:dyDescent="0.25">
      <c r="A930" t="s">
        <v>9</v>
      </c>
      <c r="B930" t="s">
        <v>661</v>
      </c>
      <c r="C930" s="1">
        <v>25920</v>
      </c>
      <c r="D930" s="2">
        <v>0.40208333333333335</v>
      </c>
      <c r="E930" t="s">
        <v>499</v>
      </c>
      <c r="F930" t="s">
        <v>1101</v>
      </c>
      <c r="G930" t="s">
        <v>13</v>
      </c>
      <c r="H930" t="s">
        <v>14</v>
      </c>
      <c r="I930" t="s">
        <v>15</v>
      </c>
    </row>
    <row r="931" spans="1:9" x14ac:dyDescent="0.25">
      <c r="A931" t="s">
        <v>9</v>
      </c>
      <c r="B931" t="s">
        <v>543</v>
      </c>
      <c r="C931" s="1">
        <v>25920</v>
      </c>
      <c r="D931" s="2">
        <v>0.67708333333333337</v>
      </c>
      <c r="E931" t="s">
        <v>396</v>
      </c>
      <c r="F931" t="s">
        <v>1102</v>
      </c>
      <c r="G931" t="s">
        <v>13</v>
      </c>
      <c r="H931" t="s">
        <v>14</v>
      </c>
      <c r="I931" t="s">
        <v>15</v>
      </c>
    </row>
    <row r="932" spans="1:9" x14ac:dyDescent="0.25">
      <c r="A932" t="s">
        <v>9</v>
      </c>
      <c r="B932" t="s">
        <v>684</v>
      </c>
      <c r="C932" s="1">
        <v>25924</v>
      </c>
      <c r="D932" s="2">
        <v>0.89583333333333337</v>
      </c>
      <c r="E932" t="s">
        <v>685</v>
      </c>
      <c r="F932" t="s">
        <v>1103</v>
      </c>
      <c r="G932" t="s">
        <v>13</v>
      </c>
      <c r="H932" t="s">
        <v>14</v>
      </c>
      <c r="I932" t="s">
        <v>21</v>
      </c>
    </row>
    <row r="933" spans="1:9" x14ac:dyDescent="0.25">
      <c r="A933" t="s">
        <v>9</v>
      </c>
      <c r="B933" t="s">
        <v>10</v>
      </c>
      <c r="C933" s="1">
        <v>25927</v>
      </c>
      <c r="D933" s="2">
        <v>0.15972222222222221</v>
      </c>
      <c r="E933" t="s">
        <v>493</v>
      </c>
      <c r="F933" t="s">
        <v>1104</v>
      </c>
      <c r="G933" t="s">
        <v>13</v>
      </c>
      <c r="H933" t="s">
        <v>14</v>
      </c>
      <c r="I933" t="s">
        <v>15</v>
      </c>
    </row>
    <row r="934" spans="1:9" x14ac:dyDescent="0.25">
      <c r="A934" t="s">
        <v>9</v>
      </c>
      <c r="B934" t="s">
        <v>361</v>
      </c>
      <c r="C934" s="1">
        <v>25945</v>
      </c>
      <c r="D934" s="2">
        <v>0.39583333333333331</v>
      </c>
      <c r="E934" t="s">
        <v>339</v>
      </c>
      <c r="F934" t="s">
        <v>1105</v>
      </c>
      <c r="G934" t="s">
        <v>13</v>
      </c>
      <c r="H934" t="s">
        <v>14</v>
      </c>
      <c r="I934" t="s">
        <v>15</v>
      </c>
    </row>
    <row r="935" spans="1:9" x14ac:dyDescent="0.25">
      <c r="A935" t="s">
        <v>9</v>
      </c>
      <c r="B935" t="s">
        <v>661</v>
      </c>
      <c r="C935" s="1">
        <v>25947</v>
      </c>
      <c r="D935" s="2">
        <v>0.5</v>
      </c>
      <c r="E935" t="s">
        <v>499</v>
      </c>
      <c r="F935" t="s">
        <v>1106</v>
      </c>
      <c r="G935" t="s">
        <v>13</v>
      </c>
      <c r="H935" t="s">
        <v>14</v>
      </c>
      <c r="I935" t="s">
        <v>15</v>
      </c>
    </row>
    <row r="936" spans="1:9" x14ac:dyDescent="0.25">
      <c r="A936" t="s">
        <v>9</v>
      </c>
      <c r="B936" t="s">
        <v>543</v>
      </c>
      <c r="C936" s="1">
        <v>25953</v>
      </c>
      <c r="D936" s="2">
        <v>0.47499999999999998</v>
      </c>
      <c r="E936" t="s">
        <v>396</v>
      </c>
      <c r="F936" t="s">
        <v>1107</v>
      </c>
      <c r="G936" t="s">
        <v>13</v>
      </c>
      <c r="H936" t="s">
        <v>14</v>
      </c>
      <c r="I936" t="s">
        <v>15</v>
      </c>
    </row>
    <row r="937" spans="1:9" x14ac:dyDescent="0.25">
      <c r="A937" t="s">
        <v>9</v>
      </c>
      <c r="B937" t="s">
        <v>361</v>
      </c>
      <c r="C937" s="1">
        <v>25954</v>
      </c>
      <c r="D937" s="2">
        <v>0.3611111111111111</v>
      </c>
      <c r="E937" t="s">
        <v>339</v>
      </c>
      <c r="F937" t="s">
        <v>1108</v>
      </c>
      <c r="G937" t="s">
        <v>13</v>
      </c>
      <c r="H937" t="s">
        <v>14</v>
      </c>
      <c r="I937" t="s">
        <v>15</v>
      </c>
    </row>
    <row r="938" spans="1:9" x14ac:dyDescent="0.25">
      <c r="A938" t="s">
        <v>42</v>
      </c>
      <c r="B938" t="s">
        <v>322</v>
      </c>
      <c r="C938" s="1">
        <v>25954</v>
      </c>
      <c r="D938" s="2">
        <v>0.76944444444444449</v>
      </c>
      <c r="E938" t="s">
        <v>945</v>
      </c>
      <c r="F938" t="s">
        <v>1109</v>
      </c>
      <c r="G938" t="s">
        <v>13</v>
      </c>
      <c r="H938" t="s">
        <v>14</v>
      </c>
      <c r="I938" t="s">
        <v>15</v>
      </c>
    </row>
    <row r="939" spans="1:9" x14ac:dyDescent="0.25">
      <c r="A939" t="s">
        <v>92</v>
      </c>
      <c r="B939" t="s">
        <v>226</v>
      </c>
      <c r="C939" s="1">
        <v>25959</v>
      </c>
      <c r="D939" s="2">
        <v>2.5000000000000001E-2</v>
      </c>
      <c r="E939" t="s">
        <v>719</v>
      </c>
      <c r="F939" t="s">
        <v>1110</v>
      </c>
      <c r="G939" t="s">
        <v>13</v>
      </c>
      <c r="H939" t="s">
        <v>14</v>
      </c>
      <c r="I939" t="s">
        <v>15</v>
      </c>
    </row>
    <row r="940" spans="1:9" x14ac:dyDescent="0.25">
      <c r="A940" t="s">
        <v>9</v>
      </c>
      <c r="B940" t="s">
        <v>661</v>
      </c>
      <c r="C940" s="1">
        <v>25959</v>
      </c>
      <c r="D940" s="2">
        <v>0.53055555555555556</v>
      </c>
      <c r="E940" t="s">
        <v>499</v>
      </c>
      <c r="F940" t="s">
        <v>1111</v>
      </c>
      <c r="G940" t="s">
        <v>13</v>
      </c>
      <c r="H940" t="s">
        <v>14</v>
      </c>
      <c r="I940" t="s">
        <v>15</v>
      </c>
    </row>
    <row r="941" spans="1:9" x14ac:dyDescent="0.25">
      <c r="A941" t="s">
        <v>54</v>
      </c>
      <c r="B941" t="s">
        <v>749</v>
      </c>
      <c r="C941" s="1">
        <v>25964</v>
      </c>
      <c r="D941" s="2">
        <v>0.87708333333333333</v>
      </c>
      <c r="E941" t="s">
        <v>750</v>
      </c>
      <c r="F941" t="s">
        <v>1112</v>
      </c>
      <c r="G941" t="s">
        <v>13</v>
      </c>
      <c r="H941" t="s">
        <v>752</v>
      </c>
      <c r="I941" t="s">
        <v>15</v>
      </c>
    </row>
    <row r="942" spans="1:9" x14ac:dyDescent="0.25">
      <c r="A942" t="s">
        <v>9</v>
      </c>
      <c r="B942" t="s">
        <v>961</v>
      </c>
      <c r="C942" s="1">
        <v>25973</v>
      </c>
      <c r="D942" s="2">
        <v>0.78333333333333333</v>
      </c>
      <c r="E942" t="s">
        <v>685</v>
      </c>
      <c r="F942" t="s">
        <v>1113</v>
      </c>
      <c r="G942" t="s">
        <v>13</v>
      </c>
      <c r="H942" t="s">
        <v>14</v>
      </c>
      <c r="I942" t="s">
        <v>15</v>
      </c>
    </row>
    <row r="943" spans="1:9" x14ac:dyDescent="0.25">
      <c r="A943" t="s">
        <v>1057</v>
      </c>
      <c r="B943" t="s">
        <v>1058</v>
      </c>
      <c r="C943" s="1">
        <v>25980</v>
      </c>
      <c r="D943" s="2">
        <v>0.16666666666666666</v>
      </c>
      <c r="E943" t="s">
        <v>1059</v>
      </c>
      <c r="F943" t="s">
        <v>1114</v>
      </c>
      <c r="G943" t="s">
        <v>13</v>
      </c>
      <c r="H943" t="s">
        <v>14</v>
      </c>
      <c r="I943" t="s">
        <v>15</v>
      </c>
    </row>
    <row r="944" spans="1:9" x14ac:dyDescent="0.25">
      <c r="A944" t="s">
        <v>9</v>
      </c>
      <c r="B944" t="s">
        <v>961</v>
      </c>
      <c r="C944" s="1">
        <v>25981</v>
      </c>
      <c r="D944" s="2">
        <v>0.88194444444444442</v>
      </c>
      <c r="E944" t="s">
        <v>685</v>
      </c>
      <c r="F944" t="s">
        <v>1115</v>
      </c>
      <c r="G944" t="s">
        <v>13</v>
      </c>
      <c r="H944" t="s">
        <v>14</v>
      </c>
      <c r="I944" t="s">
        <v>15</v>
      </c>
    </row>
    <row r="945" spans="1:9" x14ac:dyDescent="0.25">
      <c r="A945" t="s">
        <v>9</v>
      </c>
      <c r="B945" t="s">
        <v>1116</v>
      </c>
      <c r="C945" s="1">
        <v>25982</v>
      </c>
      <c r="D945" s="2">
        <v>0.58263888888888893</v>
      </c>
      <c r="E945" t="s">
        <v>339</v>
      </c>
      <c r="F945" t="s">
        <v>1117</v>
      </c>
      <c r="G945" t="s">
        <v>13</v>
      </c>
      <c r="H945" t="s">
        <v>14</v>
      </c>
      <c r="I945" t="s">
        <v>15</v>
      </c>
    </row>
    <row r="946" spans="1:9" x14ac:dyDescent="0.25">
      <c r="A946" t="s">
        <v>1057</v>
      </c>
      <c r="B946" t="s">
        <v>1058</v>
      </c>
      <c r="C946" s="1">
        <v>25985</v>
      </c>
      <c r="D946" s="2">
        <v>0.20833333333333334</v>
      </c>
      <c r="E946" t="s">
        <v>1118</v>
      </c>
      <c r="F946" t="s">
        <v>1119</v>
      </c>
      <c r="G946" t="s">
        <v>13</v>
      </c>
      <c r="H946" t="s">
        <v>14</v>
      </c>
      <c r="I946" t="s">
        <v>15</v>
      </c>
    </row>
    <row r="947" spans="1:9" x14ac:dyDescent="0.25">
      <c r="A947" t="s">
        <v>9</v>
      </c>
      <c r="B947" t="s">
        <v>847</v>
      </c>
      <c r="C947" s="1">
        <v>25989</v>
      </c>
      <c r="D947" s="2">
        <v>0.46597222222222223</v>
      </c>
      <c r="E947" t="s">
        <v>937</v>
      </c>
      <c r="F947" t="s">
        <v>1120</v>
      </c>
      <c r="G947" t="s">
        <v>13</v>
      </c>
      <c r="H947" t="s">
        <v>14</v>
      </c>
      <c r="I947" t="s">
        <v>15</v>
      </c>
    </row>
    <row r="948" spans="1:9" x14ac:dyDescent="0.25">
      <c r="A948" t="s">
        <v>9</v>
      </c>
      <c r="B948" t="s">
        <v>361</v>
      </c>
      <c r="C948" s="1">
        <v>25990</v>
      </c>
      <c r="D948" s="2">
        <v>0.21249999999999999</v>
      </c>
      <c r="E948" t="s">
        <v>1087</v>
      </c>
      <c r="F948" t="s">
        <v>1121</v>
      </c>
      <c r="G948" t="s">
        <v>13</v>
      </c>
      <c r="H948" t="s">
        <v>14</v>
      </c>
      <c r="I948" t="s">
        <v>15</v>
      </c>
    </row>
    <row r="949" spans="1:9" x14ac:dyDescent="0.25">
      <c r="A949" t="s">
        <v>9</v>
      </c>
      <c r="B949" t="s">
        <v>361</v>
      </c>
      <c r="C949" s="1">
        <v>25995</v>
      </c>
      <c r="D949" s="2">
        <v>0.39583333333333331</v>
      </c>
      <c r="E949" t="s">
        <v>339</v>
      </c>
      <c r="F949" t="s">
        <v>1122</v>
      </c>
      <c r="G949" t="s">
        <v>13</v>
      </c>
      <c r="H949" t="s">
        <v>14</v>
      </c>
      <c r="I949" t="s">
        <v>15</v>
      </c>
    </row>
    <row r="950" spans="1:9" x14ac:dyDescent="0.25">
      <c r="A950" t="s">
        <v>973</v>
      </c>
      <c r="B950" t="s">
        <v>974</v>
      </c>
      <c r="C950" s="1">
        <v>25995</v>
      </c>
      <c r="D950" s="2">
        <v>0.51041666666666663</v>
      </c>
      <c r="E950" t="s">
        <v>975</v>
      </c>
      <c r="F950" t="s">
        <v>1123</v>
      </c>
      <c r="G950" t="s">
        <v>13</v>
      </c>
      <c r="H950" t="s">
        <v>14</v>
      </c>
      <c r="I950" t="s">
        <v>15</v>
      </c>
    </row>
    <row r="951" spans="1:9" x14ac:dyDescent="0.25">
      <c r="A951" t="s">
        <v>9</v>
      </c>
      <c r="B951" t="s">
        <v>847</v>
      </c>
      <c r="C951" s="1">
        <v>25996</v>
      </c>
      <c r="D951" s="2">
        <v>0.6020833333333333</v>
      </c>
      <c r="E951" t="s">
        <v>937</v>
      </c>
      <c r="F951" t="s">
        <v>1124</v>
      </c>
      <c r="G951" t="s">
        <v>13</v>
      </c>
      <c r="H951" t="s">
        <v>14</v>
      </c>
      <c r="I951" t="s">
        <v>15</v>
      </c>
    </row>
    <row r="952" spans="1:9" x14ac:dyDescent="0.25">
      <c r="A952" t="s">
        <v>9</v>
      </c>
      <c r="B952" t="s">
        <v>980</v>
      </c>
      <c r="C952" s="1">
        <v>25997</v>
      </c>
      <c r="D952" s="2">
        <v>4.3055555555555555E-2</v>
      </c>
      <c r="E952" t="s">
        <v>339</v>
      </c>
      <c r="F952" t="s">
        <v>1125</v>
      </c>
      <c r="G952" t="s">
        <v>13</v>
      </c>
      <c r="H952" t="s">
        <v>14</v>
      </c>
      <c r="I952" t="s">
        <v>21</v>
      </c>
    </row>
    <row r="953" spans="1:9" x14ac:dyDescent="0.25">
      <c r="A953" t="s">
        <v>9</v>
      </c>
      <c r="B953" t="s">
        <v>420</v>
      </c>
      <c r="C953" s="1">
        <v>25997</v>
      </c>
      <c r="D953" s="2">
        <v>0.34375</v>
      </c>
      <c r="E953" t="s">
        <v>499</v>
      </c>
      <c r="F953" t="s">
        <v>1126</v>
      </c>
      <c r="G953" t="s">
        <v>13</v>
      </c>
      <c r="H953" t="s">
        <v>14</v>
      </c>
      <c r="I953" t="s">
        <v>21</v>
      </c>
    </row>
    <row r="954" spans="1:9" x14ac:dyDescent="0.25">
      <c r="A954" t="s">
        <v>9</v>
      </c>
      <c r="B954" t="s">
        <v>961</v>
      </c>
      <c r="C954" s="1">
        <v>26010</v>
      </c>
      <c r="D954" s="2">
        <v>0.90625</v>
      </c>
      <c r="E954" t="s">
        <v>685</v>
      </c>
      <c r="F954" t="s">
        <v>1127</v>
      </c>
      <c r="G954" t="s">
        <v>13</v>
      </c>
      <c r="H954" t="s">
        <v>14</v>
      </c>
      <c r="I954" t="s">
        <v>15</v>
      </c>
    </row>
    <row r="955" spans="1:9" x14ac:dyDescent="0.25">
      <c r="A955" t="s">
        <v>463</v>
      </c>
      <c r="B955" t="s">
        <v>322</v>
      </c>
      <c r="C955" s="1">
        <v>26013</v>
      </c>
      <c r="D955" s="2">
        <v>0.15625</v>
      </c>
      <c r="E955" t="s">
        <v>1128</v>
      </c>
      <c r="F955" t="s">
        <v>1129</v>
      </c>
      <c r="G955" t="s">
        <v>13</v>
      </c>
      <c r="H955" t="s">
        <v>14</v>
      </c>
      <c r="I955" t="s">
        <v>15</v>
      </c>
    </row>
    <row r="956" spans="1:9" x14ac:dyDescent="0.25">
      <c r="A956" t="s">
        <v>9</v>
      </c>
      <c r="B956" t="s">
        <v>961</v>
      </c>
      <c r="C956" s="1">
        <v>26015</v>
      </c>
      <c r="D956" s="2">
        <v>0.47916666666666669</v>
      </c>
      <c r="E956" t="s">
        <v>685</v>
      </c>
      <c r="F956" t="s">
        <v>1130</v>
      </c>
      <c r="G956" t="s">
        <v>13</v>
      </c>
      <c r="H956" t="s">
        <v>14</v>
      </c>
      <c r="I956" t="s">
        <v>15</v>
      </c>
    </row>
    <row r="957" spans="1:9" x14ac:dyDescent="0.25">
      <c r="A957" t="s">
        <v>9</v>
      </c>
      <c r="B957" t="s">
        <v>980</v>
      </c>
      <c r="C957" s="1">
        <v>26019</v>
      </c>
      <c r="D957" s="2">
        <v>0.45763888888888887</v>
      </c>
      <c r="E957" t="s">
        <v>339</v>
      </c>
      <c r="F957" t="s">
        <v>1131</v>
      </c>
      <c r="G957" t="s">
        <v>13</v>
      </c>
      <c r="H957" t="s">
        <v>14</v>
      </c>
      <c r="I957" t="s">
        <v>15</v>
      </c>
    </row>
    <row r="958" spans="1:9" x14ac:dyDescent="0.25">
      <c r="A958" t="s">
        <v>9</v>
      </c>
      <c r="B958" t="s">
        <v>739</v>
      </c>
      <c r="C958" s="1">
        <v>26024</v>
      </c>
      <c r="D958" s="2">
        <v>0.47847222222222224</v>
      </c>
      <c r="E958" t="s">
        <v>937</v>
      </c>
      <c r="F958" t="s">
        <v>1132</v>
      </c>
      <c r="G958" t="s">
        <v>13</v>
      </c>
      <c r="H958" t="s">
        <v>14</v>
      </c>
      <c r="I958" t="s">
        <v>15</v>
      </c>
    </row>
    <row r="959" spans="1:9" x14ac:dyDescent="0.25">
      <c r="A959" t="s">
        <v>9</v>
      </c>
      <c r="B959" t="s">
        <v>1116</v>
      </c>
      <c r="C959" s="1">
        <v>26025</v>
      </c>
      <c r="D959" s="2">
        <v>0.34722222222222221</v>
      </c>
      <c r="E959" t="s">
        <v>339</v>
      </c>
      <c r="F959" t="s">
        <v>1133</v>
      </c>
      <c r="G959" t="s">
        <v>13</v>
      </c>
      <c r="H959" t="s">
        <v>14</v>
      </c>
      <c r="I959" t="s">
        <v>15</v>
      </c>
    </row>
    <row r="960" spans="1:9" x14ac:dyDescent="0.25">
      <c r="A960" t="s">
        <v>9</v>
      </c>
      <c r="B960" t="s">
        <v>980</v>
      </c>
      <c r="C960" s="1">
        <v>26030</v>
      </c>
      <c r="D960" s="2">
        <v>0.2986111111111111</v>
      </c>
      <c r="E960" t="s">
        <v>396</v>
      </c>
      <c r="F960" t="s">
        <v>1134</v>
      </c>
      <c r="G960" t="s">
        <v>13</v>
      </c>
      <c r="H960" t="s">
        <v>14</v>
      </c>
      <c r="I960" t="s">
        <v>15</v>
      </c>
    </row>
    <row r="961" spans="1:9" x14ac:dyDescent="0.25">
      <c r="A961" t="s">
        <v>9</v>
      </c>
      <c r="B961" t="s">
        <v>1116</v>
      </c>
      <c r="C961" s="1">
        <v>26037</v>
      </c>
      <c r="D961" s="2">
        <v>0.33333333333333331</v>
      </c>
      <c r="E961" t="s">
        <v>339</v>
      </c>
      <c r="F961" t="s">
        <v>1135</v>
      </c>
      <c r="G961" t="s">
        <v>13</v>
      </c>
      <c r="H961" t="s">
        <v>14</v>
      </c>
      <c r="I961" t="s">
        <v>15</v>
      </c>
    </row>
    <row r="962" spans="1:9" x14ac:dyDescent="0.25">
      <c r="A962" t="s">
        <v>1000</v>
      </c>
      <c r="B962" t="s">
        <v>1001</v>
      </c>
      <c r="C962" s="1">
        <v>26038</v>
      </c>
      <c r="D962" s="2">
        <v>0.38124999999999998</v>
      </c>
      <c r="E962" t="s">
        <v>1002</v>
      </c>
      <c r="F962" t="s">
        <v>1136</v>
      </c>
      <c r="G962" t="s">
        <v>13</v>
      </c>
      <c r="H962" t="s">
        <v>14</v>
      </c>
      <c r="I962" t="s">
        <v>15</v>
      </c>
    </row>
    <row r="963" spans="1:9" x14ac:dyDescent="0.25">
      <c r="A963" t="s">
        <v>9</v>
      </c>
      <c r="B963" t="s">
        <v>980</v>
      </c>
      <c r="C963" s="1">
        <v>26040</v>
      </c>
      <c r="D963" s="2">
        <v>0.48888888888888887</v>
      </c>
      <c r="E963" t="s">
        <v>396</v>
      </c>
      <c r="F963" t="s">
        <v>1137</v>
      </c>
      <c r="G963" t="s">
        <v>13</v>
      </c>
      <c r="H963" t="s">
        <v>14</v>
      </c>
      <c r="I963" t="s">
        <v>15</v>
      </c>
    </row>
    <row r="964" spans="1:9" x14ac:dyDescent="0.25">
      <c r="A964" t="s">
        <v>9</v>
      </c>
      <c r="B964" t="s">
        <v>473</v>
      </c>
      <c r="C964" s="1">
        <v>26042</v>
      </c>
      <c r="D964" s="2">
        <v>6.9444444444444448E-2</v>
      </c>
      <c r="E964" t="s">
        <v>857</v>
      </c>
      <c r="F964" t="s">
        <v>1138</v>
      </c>
      <c r="G964" t="s">
        <v>13</v>
      </c>
      <c r="H964" t="s">
        <v>14</v>
      </c>
      <c r="I964" t="s">
        <v>15</v>
      </c>
    </row>
    <row r="965" spans="1:9" x14ac:dyDescent="0.25">
      <c r="A965" t="s">
        <v>9</v>
      </c>
      <c r="B965" t="s">
        <v>420</v>
      </c>
      <c r="C965" s="1">
        <v>26045</v>
      </c>
      <c r="D965" s="2">
        <v>0.18194444444444444</v>
      </c>
      <c r="E965" t="s">
        <v>924</v>
      </c>
      <c r="F965" t="s">
        <v>925</v>
      </c>
      <c r="G965" t="s">
        <v>13</v>
      </c>
      <c r="H965" t="s">
        <v>14</v>
      </c>
      <c r="I965" t="s">
        <v>15</v>
      </c>
    </row>
    <row r="966" spans="1:9" x14ac:dyDescent="0.25">
      <c r="A966" t="s">
        <v>42</v>
      </c>
      <c r="B966" t="s">
        <v>322</v>
      </c>
      <c r="C966" s="1">
        <v>26045</v>
      </c>
      <c r="D966" s="2">
        <v>0.64583333333333337</v>
      </c>
      <c r="E966" t="s">
        <v>945</v>
      </c>
      <c r="F966" t="s">
        <v>1139</v>
      </c>
      <c r="G966" t="s">
        <v>13</v>
      </c>
      <c r="H966" t="s">
        <v>14</v>
      </c>
      <c r="I966" t="s">
        <v>15</v>
      </c>
    </row>
    <row r="967" spans="1:9" x14ac:dyDescent="0.25">
      <c r="A967" t="s">
        <v>9</v>
      </c>
      <c r="B967" t="s">
        <v>10</v>
      </c>
      <c r="C967" s="1">
        <v>26045</v>
      </c>
      <c r="D967" s="2">
        <v>0.99583333333333335</v>
      </c>
      <c r="E967" t="s">
        <v>629</v>
      </c>
      <c r="F967" t="s">
        <v>1140</v>
      </c>
      <c r="G967" t="s">
        <v>13</v>
      </c>
      <c r="H967" t="s">
        <v>14</v>
      </c>
      <c r="I967" t="s">
        <v>15</v>
      </c>
    </row>
    <row r="968" spans="1:9" x14ac:dyDescent="0.25">
      <c r="A968" t="s">
        <v>675</v>
      </c>
      <c r="B968" t="s">
        <v>1141</v>
      </c>
      <c r="C968" s="1">
        <v>26047</v>
      </c>
      <c r="D968" s="2">
        <v>0.31388888888888888</v>
      </c>
      <c r="E968" t="s">
        <v>677</v>
      </c>
      <c r="F968" t="s">
        <v>1142</v>
      </c>
      <c r="G968" t="s">
        <v>13</v>
      </c>
      <c r="H968" t="s">
        <v>14</v>
      </c>
      <c r="I968" t="s">
        <v>15</v>
      </c>
    </row>
    <row r="969" spans="1:9" x14ac:dyDescent="0.25">
      <c r="A969" t="s">
        <v>9</v>
      </c>
      <c r="B969" t="s">
        <v>661</v>
      </c>
      <c r="C969" s="1">
        <v>26047</v>
      </c>
      <c r="D969" s="2">
        <v>0.46875</v>
      </c>
      <c r="E969" t="s">
        <v>499</v>
      </c>
      <c r="F969" t="s">
        <v>1143</v>
      </c>
      <c r="G969" t="s">
        <v>13</v>
      </c>
      <c r="H969" t="s">
        <v>14</v>
      </c>
      <c r="I969" t="s">
        <v>15</v>
      </c>
    </row>
    <row r="970" spans="1:9" x14ac:dyDescent="0.25">
      <c r="A970" t="s">
        <v>9</v>
      </c>
      <c r="B970" t="s">
        <v>961</v>
      </c>
      <c r="C970" s="1">
        <v>26051</v>
      </c>
      <c r="D970" s="2">
        <v>0.60763888888888884</v>
      </c>
      <c r="E970" t="s">
        <v>685</v>
      </c>
      <c r="F970" t="s">
        <v>1144</v>
      </c>
      <c r="G970" t="s">
        <v>13</v>
      </c>
      <c r="H970" t="s">
        <v>14</v>
      </c>
      <c r="I970" t="s">
        <v>15</v>
      </c>
    </row>
    <row r="971" spans="1:9" x14ac:dyDescent="0.25">
      <c r="A971" t="s">
        <v>463</v>
      </c>
      <c r="B971" t="s">
        <v>464</v>
      </c>
      <c r="C971" s="1">
        <v>26058</v>
      </c>
      <c r="D971" s="2">
        <v>0.3215277777777778</v>
      </c>
      <c r="E971" t="s">
        <v>1082</v>
      </c>
      <c r="F971" t="s">
        <v>1145</v>
      </c>
      <c r="G971" t="s">
        <v>13</v>
      </c>
      <c r="H971" t="s">
        <v>14</v>
      </c>
      <c r="I971" t="s">
        <v>15</v>
      </c>
    </row>
    <row r="972" spans="1:9" x14ac:dyDescent="0.25">
      <c r="A972" t="s">
        <v>9</v>
      </c>
      <c r="B972" t="s">
        <v>361</v>
      </c>
      <c r="C972" s="1">
        <v>26059</v>
      </c>
      <c r="D972" s="2">
        <v>0.2638888888888889</v>
      </c>
      <c r="E972" t="s">
        <v>339</v>
      </c>
      <c r="F972" t="s">
        <v>1146</v>
      </c>
      <c r="G972" t="s">
        <v>13</v>
      </c>
      <c r="H972" t="s">
        <v>14</v>
      </c>
      <c r="I972" t="s">
        <v>15</v>
      </c>
    </row>
    <row r="973" spans="1:9" x14ac:dyDescent="0.25">
      <c r="A973" t="s">
        <v>9</v>
      </c>
      <c r="B973" t="s">
        <v>961</v>
      </c>
      <c r="C973" s="1">
        <v>26060</v>
      </c>
      <c r="D973" s="2">
        <v>0.59722222222222221</v>
      </c>
      <c r="E973" t="s">
        <v>685</v>
      </c>
      <c r="F973" t="s">
        <v>1147</v>
      </c>
      <c r="G973" t="s">
        <v>13</v>
      </c>
      <c r="H973" t="s">
        <v>14</v>
      </c>
      <c r="I973" t="s">
        <v>15</v>
      </c>
    </row>
    <row r="974" spans="1:9" x14ac:dyDescent="0.25">
      <c r="A974" t="s">
        <v>92</v>
      </c>
      <c r="B974" t="s">
        <v>226</v>
      </c>
      <c r="C974" s="1">
        <v>26062</v>
      </c>
      <c r="D974" s="2">
        <v>4.9305555555555554E-2</v>
      </c>
      <c r="E974" t="s">
        <v>719</v>
      </c>
      <c r="F974" t="s">
        <v>1148</v>
      </c>
      <c r="G974" t="s">
        <v>13</v>
      </c>
      <c r="H974" t="s">
        <v>14</v>
      </c>
      <c r="I974" t="s">
        <v>21</v>
      </c>
    </row>
    <row r="975" spans="1:9" x14ac:dyDescent="0.25">
      <c r="A975" t="s">
        <v>9</v>
      </c>
      <c r="B975" t="s">
        <v>657</v>
      </c>
      <c r="C975" s="1">
        <v>26063</v>
      </c>
      <c r="D975" s="2">
        <v>0.70694444444444449</v>
      </c>
      <c r="E975" t="s">
        <v>658</v>
      </c>
      <c r="F975" t="s">
        <v>1149</v>
      </c>
      <c r="G975" t="s">
        <v>13</v>
      </c>
      <c r="H975" t="s">
        <v>14</v>
      </c>
      <c r="I975" t="s">
        <v>15</v>
      </c>
    </row>
    <row r="976" spans="1:9" x14ac:dyDescent="0.25">
      <c r="A976" t="s">
        <v>9</v>
      </c>
      <c r="B976" t="s">
        <v>361</v>
      </c>
      <c r="C976" s="1">
        <v>26071</v>
      </c>
      <c r="D976" s="2">
        <v>0.33333333333333331</v>
      </c>
      <c r="E976" t="s">
        <v>339</v>
      </c>
      <c r="F976" t="s">
        <v>1150</v>
      </c>
      <c r="G976" t="s">
        <v>13</v>
      </c>
      <c r="H976" t="s">
        <v>14</v>
      </c>
      <c r="I976" t="s">
        <v>15</v>
      </c>
    </row>
    <row r="977" spans="1:9" x14ac:dyDescent="0.25">
      <c r="A977" t="s">
        <v>9</v>
      </c>
      <c r="B977" t="s">
        <v>661</v>
      </c>
      <c r="C977" s="1">
        <v>26072</v>
      </c>
      <c r="D977" s="2">
        <v>0.43055555555555558</v>
      </c>
      <c r="E977" t="s">
        <v>499</v>
      </c>
      <c r="F977" t="s">
        <v>1151</v>
      </c>
      <c r="G977" t="s">
        <v>13</v>
      </c>
      <c r="H977" t="s">
        <v>14</v>
      </c>
      <c r="I977" t="s">
        <v>15</v>
      </c>
    </row>
    <row r="978" spans="1:9" x14ac:dyDescent="0.25">
      <c r="A978" t="s">
        <v>9</v>
      </c>
      <c r="B978" t="s">
        <v>473</v>
      </c>
      <c r="C978" s="1">
        <v>26072</v>
      </c>
      <c r="D978" s="2">
        <v>0.68194444444444446</v>
      </c>
      <c r="E978" t="s">
        <v>658</v>
      </c>
      <c r="F978" t="s">
        <v>1152</v>
      </c>
      <c r="G978" t="s">
        <v>13</v>
      </c>
      <c r="H978" t="s">
        <v>14</v>
      </c>
      <c r="I978" t="s">
        <v>15</v>
      </c>
    </row>
    <row r="979" spans="1:9" x14ac:dyDescent="0.25">
      <c r="A979" t="s">
        <v>9</v>
      </c>
      <c r="B979" t="s">
        <v>961</v>
      </c>
      <c r="C979" s="1">
        <v>26075</v>
      </c>
      <c r="D979" s="2">
        <v>3.5416666666666666E-2</v>
      </c>
      <c r="E979" t="s">
        <v>685</v>
      </c>
      <c r="F979" t="s">
        <v>1153</v>
      </c>
      <c r="G979" t="s">
        <v>13</v>
      </c>
      <c r="H979" t="s">
        <v>14</v>
      </c>
      <c r="I979" t="s">
        <v>15</v>
      </c>
    </row>
    <row r="980" spans="1:9" x14ac:dyDescent="0.25">
      <c r="A980" t="s">
        <v>9</v>
      </c>
      <c r="B980" t="s">
        <v>661</v>
      </c>
      <c r="C980" s="1">
        <v>26080</v>
      </c>
      <c r="D980" s="2">
        <v>0.49930555555555556</v>
      </c>
      <c r="E980" t="s">
        <v>499</v>
      </c>
      <c r="F980" t="s">
        <v>1154</v>
      </c>
      <c r="G980" t="s">
        <v>13</v>
      </c>
      <c r="H980" t="s">
        <v>14</v>
      </c>
      <c r="I980" t="s">
        <v>15</v>
      </c>
    </row>
    <row r="981" spans="1:9" x14ac:dyDescent="0.25">
      <c r="A981" t="s">
        <v>9</v>
      </c>
      <c r="B981" t="s">
        <v>980</v>
      </c>
      <c r="C981" s="1">
        <v>26081</v>
      </c>
      <c r="D981" s="2">
        <v>0.4375</v>
      </c>
      <c r="E981" t="s">
        <v>339</v>
      </c>
      <c r="F981" t="s">
        <v>1155</v>
      </c>
      <c r="G981" t="s">
        <v>13</v>
      </c>
      <c r="H981" t="s">
        <v>14</v>
      </c>
      <c r="I981" t="s">
        <v>15</v>
      </c>
    </row>
    <row r="982" spans="1:9" x14ac:dyDescent="0.25">
      <c r="A982" t="s">
        <v>9</v>
      </c>
      <c r="B982" t="s">
        <v>657</v>
      </c>
      <c r="C982" s="1">
        <v>26081</v>
      </c>
      <c r="D982" s="2">
        <v>0.6430555555555556</v>
      </c>
      <c r="E982" t="s">
        <v>658</v>
      </c>
      <c r="F982" t="s">
        <v>1156</v>
      </c>
      <c r="G982" t="s">
        <v>13</v>
      </c>
      <c r="H982" t="s">
        <v>14</v>
      </c>
      <c r="I982" t="s">
        <v>15</v>
      </c>
    </row>
    <row r="983" spans="1:9" x14ac:dyDescent="0.25">
      <c r="A983" t="s">
        <v>9</v>
      </c>
      <c r="B983" t="s">
        <v>961</v>
      </c>
      <c r="C983" s="1">
        <v>26082</v>
      </c>
      <c r="D983" s="2">
        <v>0.15833333333333333</v>
      </c>
      <c r="E983" t="s">
        <v>685</v>
      </c>
      <c r="F983" t="s">
        <v>1157</v>
      </c>
      <c r="G983" t="s">
        <v>13</v>
      </c>
      <c r="H983" t="s">
        <v>14</v>
      </c>
      <c r="I983" t="s">
        <v>15</v>
      </c>
    </row>
    <row r="984" spans="1:9" x14ac:dyDescent="0.25">
      <c r="A984" t="s">
        <v>92</v>
      </c>
      <c r="B984" t="s">
        <v>482</v>
      </c>
      <c r="C984" s="1">
        <v>26083</v>
      </c>
      <c r="D984" s="2">
        <v>0.93263888888888891</v>
      </c>
      <c r="E984" t="s">
        <v>719</v>
      </c>
      <c r="F984" t="s">
        <v>1158</v>
      </c>
      <c r="G984" t="s">
        <v>13</v>
      </c>
      <c r="H984" t="s">
        <v>14</v>
      </c>
      <c r="I984" t="s">
        <v>15</v>
      </c>
    </row>
    <row r="985" spans="1:9" x14ac:dyDescent="0.25">
      <c r="A985" t="s">
        <v>9</v>
      </c>
      <c r="B985" t="s">
        <v>684</v>
      </c>
      <c r="C985" s="1">
        <v>26088</v>
      </c>
      <c r="D985" s="2"/>
      <c r="E985" t="s">
        <v>685</v>
      </c>
      <c r="F985" t="s">
        <v>1159</v>
      </c>
      <c r="G985" t="s">
        <v>13</v>
      </c>
      <c r="H985" t="s">
        <v>14</v>
      </c>
      <c r="I985" t="s">
        <v>15</v>
      </c>
    </row>
    <row r="986" spans="1:9" x14ac:dyDescent="0.25">
      <c r="A986" t="s">
        <v>9</v>
      </c>
      <c r="B986" t="s">
        <v>10</v>
      </c>
      <c r="C986" s="1">
        <v>26090</v>
      </c>
      <c r="D986" s="2">
        <v>0.2048611111111111</v>
      </c>
      <c r="E986" t="s">
        <v>629</v>
      </c>
      <c r="F986" t="s">
        <v>1160</v>
      </c>
      <c r="G986" t="s">
        <v>13</v>
      </c>
      <c r="H986" t="s">
        <v>14</v>
      </c>
      <c r="I986" t="s">
        <v>15</v>
      </c>
    </row>
    <row r="987" spans="1:9" x14ac:dyDescent="0.25">
      <c r="A987" t="s">
        <v>9</v>
      </c>
      <c r="B987" t="s">
        <v>980</v>
      </c>
      <c r="C987" s="1">
        <v>26095</v>
      </c>
      <c r="D987" s="2">
        <v>0.41666666666666669</v>
      </c>
      <c r="E987" t="s">
        <v>339</v>
      </c>
      <c r="F987" t="s">
        <v>1161</v>
      </c>
      <c r="G987" t="s">
        <v>13</v>
      </c>
      <c r="H987" t="s">
        <v>14</v>
      </c>
      <c r="I987" t="s">
        <v>15</v>
      </c>
    </row>
    <row r="988" spans="1:9" x14ac:dyDescent="0.25">
      <c r="A988" t="s">
        <v>9</v>
      </c>
      <c r="B988" t="s">
        <v>361</v>
      </c>
      <c r="C988" s="1">
        <v>26096</v>
      </c>
      <c r="D988" s="2">
        <v>0.22916666666666666</v>
      </c>
      <c r="E988" t="s">
        <v>1087</v>
      </c>
      <c r="F988" t="s">
        <v>1162</v>
      </c>
      <c r="G988" t="s">
        <v>13</v>
      </c>
      <c r="H988" t="s">
        <v>14</v>
      </c>
      <c r="I988" t="s">
        <v>15</v>
      </c>
    </row>
    <row r="989" spans="1:9" x14ac:dyDescent="0.25">
      <c r="A989" t="s">
        <v>463</v>
      </c>
      <c r="B989" t="s">
        <v>388</v>
      </c>
      <c r="C989" s="1">
        <v>26099</v>
      </c>
      <c r="D989" s="2">
        <v>0.77847222222222223</v>
      </c>
      <c r="E989" t="s">
        <v>1163</v>
      </c>
      <c r="F989" t="s">
        <v>1164</v>
      </c>
      <c r="G989" t="s">
        <v>13</v>
      </c>
      <c r="H989" t="s">
        <v>14</v>
      </c>
      <c r="I989" t="s">
        <v>15</v>
      </c>
    </row>
    <row r="990" spans="1:9" x14ac:dyDescent="0.25">
      <c r="A990" t="s">
        <v>9</v>
      </c>
      <c r="B990" t="s">
        <v>361</v>
      </c>
      <c r="C990" s="1">
        <v>26108</v>
      </c>
      <c r="D990" s="2">
        <v>0.33263888888888887</v>
      </c>
      <c r="E990" t="s">
        <v>339</v>
      </c>
      <c r="F990" t="s">
        <v>1165</v>
      </c>
      <c r="G990" t="s">
        <v>13</v>
      </c>
      <c r="H990" t="s">
        <v>14</v>
      </c>
      <c r="I990" t="s">
        <v>15</v>
      </c>
    </row>
    <row r="991" spans="1:9" x14ac:dyDescent="0.25">
      <c r="A991" t="s">
        <v>9</v>
      </c>
      <c r="B991" t="s">
        <v>980</v>
      </c>
      <c r="C991" s="1">
        <v>26109</v>
      </c>
      <c r="D991" s="2">
        <v>0.4375</v>
      </c>
      <c r="E991" t="s">
        <v>339</v>
      </c>
      <c r="F991" t="s">
        <v>1166</v>
      </c>
      <c r="G991" t="s">
        <v>13</v>
      </c>
      <c r="H991" t="s">
        <v>14</v>
      </c>
      <c r="I991" t="s">
        <v>21</v>
      </c>
    </row>
    <row r="992" spans="1:9" x14ac:dyDescent="0.25">
      <c r="A992" t="s">
        <v>9</v>
      </c>
      <c r="B992" t="s">
        <v>1167</v>
      </c>
      <c r="C992" s="1">
        <v>26110</v>
      </c>
      <c r="D992" s="2">
        <v>0.96875</v>
      </c>
      <c r="E992" t="s">
        <v>887</v>
      </c>
      <c r="F992" t="s">
        <v>1168</v>
      </c>
      <c r="G992" t="s">
        <v>13</v>
      </c>
      <c r="H992" t="s">
        <v>14</v>
      </c>
      <c r="I992" t="s">
        <v>21</v>
      </c>
    </row>
    <row r="993" spans="1:9" x14ac:dyDescent="0.25">
      <c r="A993" t="s">
        <v>9</v>
      </c>
      <c r="B993" t="s">
        <v>980</v>
      </c>
      <c r="C993" s="1">
        <v>26130</v>
      </c>
      <c r="D993" s="2">
        <v>7.013888888888889E-2</v>
      </c>
      <c r="E993" t="s">
        <v>396</v>
      </c>
      <c r="F993" t="s">
        <v>1169</v>
      </c>
      <c r="G993" t="s">
        <v>13</v>
      </c>
      <c r="H993" t="s">
        <v>14</v>
      </c>
      <c r="I993" t="s">
        <v>15</v>
      </c>
    </row>
    <row r="994" spans="1:9" x14ac:dyDescent="0.25">
      <c r="A994" t="s">
        <v>9</v>
      </c>
      <c r="B994" t="s">
        <v>361</v>
      </c>
      <c r="C994" s="1">
        <v>26134</v>
      </c>
      <c r="D994" s="2">
        <v>0.41666666666666669</v>
      </c>
      <c r="E994" t="s">
        <v>339</v>
      </c>
      <c r="F994" t="s">
        <v>1170</v>
      </c>
      <c r="G994" t="s">
        <v>13</v>
      </c>
      <c r="H994" t="s">
        <v>14</v>
      </c>
      <c r="I994" t="s">
        <v>15</v>
      </c>
    </row>
    <row r="995" spans="1:9" x14ac:dyDescent="0.25">
      <c r="A995" t="s">
        <v>9</v>
      </c>
      <c r="B995" t="s">
        <v>684</v>
      </c>
      <c r="C995" s="1">
        <v>26136</v>
      </c>
      <c r="D995" s="2">
        <v>0.57291666666666663</v>
      </c>
      <c r="E995" t="s">
        <v>685</v>
      </c>
      <c r="F995" t="s">
        <v>1171</v>
      </c>
      <c r="G995" t="s">
        <v>13</v>
      </c>
      <c r="H995" t="s">
        <v>14</v>
      </c>
      <c r="I995" t="s">
        <v>21</v>
      </c>
    </row>
    <row r="996" spans="1:9" x14ac:dyDescent="0.25">
      <c r="A996" t="s">
        <v>9</v>
      </c>
      <c r="B996" t="s">
        <v>1116</v>
      </c>
      <c r="C996" s="1">
        <v>26137</v>
      </c>
      <c r="D996" s="2">
        <v>0.45833333333333331</v>
      </c>
      <c r="E996" t="s">
        <v>339</v>
      </c>
      <c r="F996" t="s">
        <v>1172</v>
      </c>
      <c r="G996" t="s">
        <v>13</v>
      </c>
      <c r="H996" t="s">
        <v>14</v>
      </c>
      <c r="I996" t="s">
        <v>15</v>
      </c>
    </row>
    <row r="997" spans="1:9" x14ac:dyDescent="0.25">
      <c r="A997" t="s">
        <v>54</v>
      </c>
      <c r="B997" t="s">
        <v>749</v>
      </c>
      <c r="C997" s="1">
        <v>26140</v>
      </c>
      <c r="D997" s="2">
        <v>0.56527777777777777</v>
      </c>
      <c r="E997" t="s">
        <v>750</v>
      </c>
      <c r="F997" t="s">
        <v>1173</v>
      </c>
      <c r="G997" t="s">
        <v>13</v>
      </c>
      <c r="H997" t="s">
        <v>752</v>
      </c>
      <c r="I997" t="s">
        <v>15</v>
      </c>
    </row>
    <row r="998" spans="1:9" x14ac:dyDescent="0.25">
      <c r="A998" t="s">
        <v>9</v>
      </c>
      <c r="B998" t="s">
        <v>980</v>
      </c>
      <c r="C998" s="1">
        <v>26142</v>
      </c>
      <c r="D998" s="2">
        <v>0.1451388888888889</v>
      </c>
      <c r="E998" t="s">
        <v>493</v>
      </c>
      <c r="F998" t="s">
        <v>1174</v>
      </c>
      <c r="G998" t="s">
        <v>13</v>
      </c>
      <c r="H998" t="s">
        <v>14</v>
      </c>
      <c r="I998" t="s">
        <v>15</v>
      </c>
    </row>
    <row r="999" spans="1:9" x14ac:dyDescent="0.25">
      <c r="A999" t="s">
        <v>9</v>
      </c>
      <c r="B999" t="s">
        <v>980</v>
      </c>
      <c r="C999" s="1">
        <v>26142</v>
      </c>
      <c r="D999" s="2">
        <v>0.42986111111111114</v>
      </c>
      <c r="E999" t="s">
        <v>339</v>
      </c>
      <c r="F999" t="s">
        <v>1175</v>
      </c>
      <c r="G999" t="s">
        <v>13</v>
      </c>
      <c r="H999" t="s">
        <v>14</v>
      </c>
      <c r="I999" t="s">
        <v>15</v>
      </c>
    </row>
    <row r="1000" spans="1:9" x14ac:dyDescent="0.25">
      <c r="A1000" t="s">
        <v>9</v>
      </c>
      <c r="B1000" t="s">
        <v>361</v>
      </c>
      <c r="C1000" s="1">
        <v>26144</v>
      </c>
      <c r="D1000" s="2">
        <v>0.35347222222222224</v>
      </c>
      <c r="E1000" t="s">
        <v>339</v>
      </c>
      <c r="F1000" t="s">
        <v>1176</v>
      </c>
      <c r="G1000" t="s">
        <v>13</v>
      </c>
      <c r="H1000" t="s">
        <v>14</v>
      </c>
      <c r="I1000" t="s">
        <v>15</v>
      </c>
    </row>
    <row r="1001" spans="1:9" x14ac:dyDescent="0.25">
      <c r="A1001" t="s">
        <v>9</v>
      </c>
      <c r="B1001" t="s">
        <v>661</v>
      </c>
      <c r="C1001" s="1">
        <v>26148</v>
      </c>
      <c r="D1001" s="2">
        <v>0.45833333333333331</v>
      </c>
      <c r="E1001" t="s">
        <v>499</v>
      </c>
      <c r="F1001" t="s">
        <v>1177</v>
      </c>
      <c r="G1001" t="s">
        <v>13</v>
      </c>
      <c r="H1001" t="s">
        <v>14</v>
      </c>
      <c r="I1001" t="s">
        <v>21</v>
      </c>
    </row>
    <row r="1002" spans="1:9" x14ac:dyDescent="0.25">
      <c r="A1002" t="s">
        <v>9</v>
      </c>
      <c r="B1002" t="s">
        <v>361</v>
      </c>
      <c r="C1002" s="1">
        <v>26150</v>
      </c>
      <c r="D1002" s="2">
        <v>0.41666666666666669</v>
      </c>
      <c r="E1002" t="s">
        <v>339</v>
      </c>
      <c r="F1002" t="s">
        <v>1178</v>
      </c>
      <c r="G1002" t="s">
        <v>13</v>
      </c>
      <c r="H1002" t="s">
        <v>14</v>
      </c>
      <c r="I1002" t="s">
        <v>15</v>
      </c>
    </row>
    <row r="1003" spans="1:9" x14ac:dyDescent="0.25">
      <c r="A1003" t="s">
        <v>92</v>
      </c>
      <c r="B1003" t="s">
        <v>787</v>
      </c>
      <c r="C1003" s="1">
        <v>26152</v>
      </c>
      <c r="D1003" s="2">
        <v>7.6388888888888886E-3</v>
      </c>
      <c r="E1003" t="s">
        <v>788</v>
      </c>
      <c r="F1003" t="s">
        <v>1179</v>
      </c>
      <c r="G1003" t="s">
        <v>13</v>
      </c>
      <c r="H1003" t="s">
        <v>14</v>
      </c>
      <c r="I1003" t="s">
        <v>15</v>
      </c>
    </row>
    <row r="1004" spans="1:9" x14ac:dyDescent="0.25">
      <c r="A1004" t="s">
        <v>9</v>
      </c>
      <c r="B1004" t="s">
        <v>665</v>
      </c>
      <c r="C1004" s="1">
        <v>26153</v>
      </c>
      <c r="D1004" s="2">
        <v>0.98958333333333337</v>
      </c>
      <c r="E1004" t="s">
        <v>604</v>
      </c>
      <c r="F1004" t="s">
        <v>1180</v>
      </c>
      <c r="G1004" t="s">
        <v>13</v>
      </c>
      <c r="H1004" t="s">
        <v>14</v>
      </c>
      <c r="I1004" t="s">
        <v>15</v>
      </c>
    </row>
    <row r="1005" spans="1:9" x14ac:dyDescent="0.25">
      <c r="A1005" t="s">
        <v>42</v>
      </c>
      <c r="B1005" t="s">
        <v>322</v>
      </c>
      <c r="C1005" s="1">
        <v>26157</v>
      </c>
      <c r="D1005" s="2">
        <v>0.64583333333333337</v>
      </c>
      <c r="E1005" t="s">
        <v>1181</v>
      </c>
      <c r="F1005" t="s">
        <v>1182</v>
      </c>
      <c r="G1005" t="s">
        <v>13</v>
      </c>
      <c r="H1005" t="s">
        <v>14</v>
      </c>
      <c r="I1005" t="s">
        <v>15</v>
      </c>
    </row>
    <row r="1006" spans="1:9" x14ac:dyDescent="0.25">
      <c r="A1006" t="s">
        <v>9</v>
      </c>
      <c r="B1006" t="s">
        <v>361</v>
      </c>
      <c r="C1006" s="1">
        <v>26164</v>
      </c>
      <c r="D1006" s="2">
        <v>0.27083333333333331</v>
      </c>
      <c r="E1006" t="s">
        <v>339</v>
      </c>
      <c r="F1006" t="s">
        <v>1183</v>
      </c>
      <c r="G1006" t="s">
        <v>13</v>
      </c>
      <c r="H1006" t="s">
        <v>14</v>
      </c>
      <c r="I1006" t="s">
        <v>21</v>
      </c>
    </row>
    <row r="1007" spans="1:9" x14ac:dyDescent="0.25">
      <c r="A1007" t="s">
        <v>9</v>
      </c>
      <c r="B1007" t="s">
        <v>661</v>
      </c>
      <c r="C1007" s="1">
        <v>26172</v>
      </c>
      <c r="D1007" s="2">
        <v>0.45416666666666666</v>
      </c>
      <c r="E1007" t="s">
        <v>499</v>
      </c>
      <c r="F1007" t="s">
        <v>1184</v>
      </c>
      <c r="G1007" t="s">
        <v>13</v>
      </c>
      <c r="H1007" t="s">
        <v>14</v>
      </c>
      <c r="I1007" t="s">
        <v>15</v>
      </c>
    </row>
    <row r="1008" spans="1:9" x14ac:dyDescent="0.25">
      <c r="A1008" t="s">
        <v>9</v>
      </c>
      <c r="B1008" t="s">
        <v>473</v>
      </c>
      <c r="C1008" s="1">
        <v>26178</v>
      </c>
      <c r="D1008" s="2">
        <v>0.56944444444444442</v>
      </c>
      <c r="E1008" t="s">
        <v>658</v>
      </c>
      <c r="F1008" t="s">
        <v>1185</v>
      </c>
      <c r="G1008" t="s">
        <v>13</v>
      </c>
      <c r="H1008" t="s">
        <v>14</v>
      </c>
      <c r="I1008" t="s">
        <v>15</v>
      </c>
    </row>
    <row r="1009" spans="1:9" x14ac:dyDescent="0.25">
      <c r="A1009" t="s">
        <v>9</v>
      </c>
      <c r="B1009" t="s">
        <v>684</v>
      </c>
      <c r="C1009" s="1">
        <v>26183</v>
      </c>
      <c r="D1009" s="2">
        <v>5.2083333333333336E-2</v>
      </c>
      <c r="E1009" t="s">
        <v>685</v>
      </c>
      <c r="F1009" t="s">
        <v>1186</v>
      </c>
      <c r="G1009" t="s">
        <v>13</v>
      </c>
      <c r="H1009" t="s">
        <v>14</v>
      </c>
      <c r="I1009" t="s">
        <v>15</v>
      </c>
    </row>
    <row r="1010" spans="1:9" x14ac:dyDescent="0.25">
      <c r="A1010" t="s">
        <v>9</v>
      </c>
      <c r="B1010" t="s">
        <v>684</v>
      </c>
      <c r="C1010" s="1">
        <v>26186</v>
      </c>
      <c r="D1010" s="2">
        <v>0.15138888888888888</v>
      </c>
      <c r="E1010" t="s">
        <v>685</v>
      </c>
      <c r="F1010" t="s">
        <v>1187</v>
      </c>
      <c r="G1010" t="s">
        <v>13</v>
      </c>
      <c r="H1010" t="s">
        <v>14</v>
      </c>
      <c r="I1010" t="s">
        <v>15</v>
      </c>
    </row>
    <row r="1011" spans="1:9" x14ac:dyDescent="0.25">
      <c r="A1011" t="s">
        <v>9</v>
      </c>
      <c r="B1011" t="s">
        <v>543</v>
      </c>
      <c r="C1011" s="1">
        <v>26190</v>
      </c>
      <c r="D1011" s="2">
        <v>0.54166666666666663</v>
      </c>
      <c r="E1011" t="s">
        <v>339</v>
      </c>
      <c r="F1011" t="s">
        <v>1188</v>
      </c>
      <c r="G1011" t="s">
        <v>13</v>
      </c>
      <c r="H1011" t="s">
        <v>14</v>
      </c>
      <c r="I1011" t="s">
        <v>15</v>
      </c>
    </row>
    <row r="1012" spans="1:9" x14ac:dyDescent="0.25">
      <c r="A1012" t="s">
        <v>9</v>
      </c>
      <c r="B1012" t="s">
        <v>1116</v>
      </c>
      <c r="C1012" s="1">
        <v>26197</v>
      </c>
      <c r="D1012" s="2">
        <v>0.5</v>
      </c>
      <c r="E1012" t="s">
        <v>339</v>
      </c>
      <c r="F1012" t="s">
        <v>1189</v>
      </c>
      <c r="G1012" t="s">
        <v>13</v>
      </c>
      <c r="H1012" t="s">
        <v>14</v>
      </c>
      <c r="I1012" t="s">
        <v>15</v>
      </c>
    </row>
    <row r="1013" spans="1:9" x14ac:dyDescent="0.25">
      <c r="A1013" t="s">
        <v>9</v>
      </c>
      <c r="B1013" t="s">
        <v>661</v>
      </c>
      <c r="C1013" s="1">
        <v>26200</v>
      </c>
      <c r="D1013" s="2">
        <v>0.4375</v>
      </c>
      <c r="E1013" t="s">
        <v>499</v>
      </c>
      <c r="F1013" t="s">
        <v>1190</v>
      </c>
      <c r="G1013" t="s">
        <v>13</v>
      </c>
      <c r="H1013" t="s">
        <v>14</v>
      </c>
      <c r="I1013" t="s">
        <v>15</v>
      </c>
    </row>
    <row r="1014" spans="1:9" x14ac:dyDescent="0.25">
      <c r="A1014" t="s">
        <v>1057</v>
      </c>
      <c r="B1014" t="s">
        <v>1058</v>
      </c>
      <c r="C1014" s="1">
        <v>26204</v>
      </c>
      <c r="D1014" s="2">
        <v>0.16666666666666666</v>
      </c>
      <c r="E1014" t="s">
        <v>1059</v>
      </c>
      <c r="F1014" t="s">
        <v>1060</v>
      </c>
      <c r="G1014" t="s">
        <v>13</v>
      </c>
      <c r="H1014" t="s">
        <v>14</v>
      </c>
      <c r="I1014" t="s">
        <v>15</v>
      </c>
    </row>
    <row r="1015" spans="1:9" x14ac:dyDescent="0.25">
      <c r="A1015" t="s">
        <v>9</v>
      </c>
      <c r="B1015" t="s">
        <v>361</v>
      </c>
      <c r="C1015" s="1">
        <v>26204</v>
      </c>
      <c r="D1015" s="2">
        <v>0.31944444444444442</v>
      </c>
      <c r="E1015" t="s">
        <v>339</v>
      </c>
      <c r="F1015" t="s">
        <v>1191</v>
      </c>
      <c r="G1015" t="s">
        <v>13</v>
      </c>
      <c r="H1015" t="s">
        <v>14</v>
      </c>
      <c r="I1015" t="s">
        <v>15</v>
      </c>
    </row>
    <row r="1016" spans="1:9" x14ac:dyDescent="0.25">
      <c r="A1016" t="s">
        <v>9</v>
      </c>
      <c r="B1016" t="s">
        <v>473</v>
      </c>
      <c r="C1016" s="1">
        <v>26204</v>
      </c>
      <c r="D1016" s="2">
        <v>0.41666666666666669</v>
      </c>
      <c r="E1016" t="s">
        <v>658</v>
      </c>
      <c r="F1016" t="s">
        <v>1192</v>
      </c>
      <c r="G1016" t="s">
        <v>13</v>
      </c>
      <c r="H1016" t="s">
        <v>14</v>
      </c>
      <c r="I1016" t="s">
        <v>15</v>
      </c>
    </row>
    <row r="1017" spans="1:9" x14ac:dyDescent="0.25">
      <c r="A1017" t="s">
        <v>9</v>
      </c>
      <c r="B1017" t="s">
        <v>1116</v>
      </c>
      <c r="C1017" s="1">
        <v>26205</v>
      </c>
      <c r="D1017" s="2">
        <v>0.47916666666666669</v>
      </c>
      <c r="E1017" t="s">
        <v>339</v>
      </c>
      <c r="F1017" t="s">
        <v>1193</v>
      </c>
      <c r="G1017" t="s">
        <v>13</v>
      </c>
      <c r="H1017" t="s">
        <v>14</v>
      </c>
      <c r="I1017" t="s">
        <v>15</v>
      </c>
    </row>
    <row r="1018" spans="1:9" x14ac:dyDescent="0.25">
      <c r="A1018" t="s">
        <v>9</v>
      </c>
      <c r="B1018" t="s">
        <v>1116</v>
      </c>
      <c r="C1018" s="1">
        <v>26213</v>
      </c>
      <c r="D1018" s="2">
        <v>0.52083333333333337</v>
      </c>
      <c r="E1018" t="s">
        <v>339</v>
      </c>
      <c r="F1018" t="s">
        <v>1194</v>
      </c>
      <c r="G1018" t="s">
        <v>13</v>
      </c>
      <c r="H1018" t="s">
        <v>14</v>
      </c>
      <c r="I1018" t="s">
        <v>15</v>
      </c>
    </row>
    <row r="1019" spans="1:9" x14ac:dyDescent="0.25">
      <c r="A1019" t="s">
        <v>9</v>
      </c>
      <c r="B1019" t="s">
        <v>684</v>
      </c>
      <c r="C1019" s="1">
        <v>26219</v>
      </c>
      <c r="D1019" s="2">
        <v>0.57013888888888886</v>
      </c>
      <c r="E1019" t="s">
        <v>685</v>
      </c>
      <c r="F1019" t="s">
        <v>1195</v>
      </c>
      <c r="G1019" t="s">
        <v>13</v>
      </c>
      <c r="H1019" t="s">
        <v>14</v>
      </c>
      <c r="I1019" t="s">
        <v>15</v>
      </c>
    </row>
    <row r="1020" spans="1:9" x14ac:dyDescent="0.25">
      <c r="A1020" t="s">
        <v>9</v>
      </c>
      <c r="B1020" t="s">
        <v>361</v>
      </c>
      <c r="C1020" s="1">
        <v>26220</v>
      </c>
      <c r="D1020" s="2">
        <v>0.375</v>
      </c>
      <c r="E1020" t="s">
        <v>339</v>
      </c>
      <c r="F1020" t="s">
        <v>1196</v>
      </c>
      <c r="G1020" t="s">
        <v>13</v>
      </c>
      <c r="H1020" t="s">
        <v>14</v>
      </c>
      <c r="I1020" t="s">
        <v>15</v>
      </c>
    </row>
    <row r="1021" spans="1:9" x14ac:dyDescent="0.25">
      <c r="A1021" t="s">
        <v>9</v>
      </c>
      <c r="B1021" t="s">
        <v>661</v>
      </c>
      <c r="C1021" s="1">
        <v>26225</v>
      </c>
      <c r="D1021" s="2">
        <v>0.52777777777777779</v>
      </c>
      <c r="E1021" t="s">
        <v>499</v>
      </c>
      <c r="F1021" t="s">
        <v>1197</v>
      </c>
      <c r="G1021" t="s">
        <v>13</v>
      </c>
      <c r="H1021" t="s">
        <v>14</v>
      </c>
      <c r="I1021" t="s">
        <v>15</v>
      </c>
    </row>
    <row r="1022" spans="1:9" x14ac:dyDescent="0.25">
      <c r="A1022" t="s">
        <v>42</v>
      </c>
      <c r="B1022" t="s">
        <v>322</v>
      </c>
      <c r="C1022" s="1">
        <v>26229</v>
      </c>
      <c r="D1022" s="2">
        <v>0.71944444444444444</v>
      </c>
      <c r="E1022" t="s">
        <v>1181</v>
      </c>
      <c r="F1022" t="s">
        <v>1198</v>
      </c>
      <c r="G1022" t="s">
        <v>13</v>
      </c>
      <c r="H1022" t="s">
        <v>14</v>
      </c>
      <c r="I1022" t="s">
        <v>15</v>
      </c>
    </row>
    <row r="1023" spans="1:9" x14ac:dyDescent="0.25">
      <c r="A1023" t="s">
        <v>1079</v>
      </c>
      <c r="B1023" t="s">
        <v>756</v>
      </c>
      <c r="C1023" s="1">
        <v>26234</v>
      </c>
      <c r="D1023" s="2">
        <v>0.17291666666666666</v>
      </c>
      <c r="E1023" t="s">
        <v>1080</v>
      </c>
      <c r="F1023" t="s">
        <v>1199</v>
      </c>
      <c r="G1023" t="s">
        <v>13</v>
      </c>
      <c r="H1023" t="s">
        <v>14</v>
      </c>
      <c r="I1023" t="s">
        <v>15</v>
      </c>
    </row>
    <row r="1024" spans="1:9" x14ac:dyDescent="0.25">
      <c r="A1024" t="s">
        <v>9</v>
      </c>
      <c r="B1024" t="s">
        <v>543</v>
      </c>
      <c r="C1024" s="1">
        <v>26239</v>
      </c>
      <c r="D1024" s="2">
        <v>0.60069444444444442</v>
      </c>
      <c r="E1024" t="s">
        <v>339</v>
      </c>
      <c r="F1024" t="s">
        <v>1200</v>
      </c>
      <c r="G1024" t="s">
        <v>13</v>
      </c>
      <c r="H1024" t="s">
        <v>14</v>
      </c>
      <c r="I1024" t="s">
        <v>15</v>
      </c>
    </row>
    <row r="1025" spans="1:9" x14ac:dyDescent="0.25">
      <c r="A1025" t="s">
        <v>463</v>
      </c>
      <c r="B1025" t="s">
        <v>464</v>
      </c>
      <c r="C1025" s="1">
        <v>26240</v>
      </c>
      <c r="D1025" s="2">
        <v>0.13125000000000001</v>
      </c>
      <c r="E1025" t="s">
        <v>1082</v>
      </c>
      <c r="F1025" t="s">
        <v>1201</v>
      </c>
      <c r="G1025" t="s">
        <v>13</v>
      </c>
      <c r="H1025" t="s">
        <v>14</v>
      </c>
      <c r="I1025" t="s">
        <v>15</v>
      </c>
    </row>
    <row r="1026" spans="1:9" x14ac:dyDescent="0.25">
      <c r="A1026" t="s">
        <v>860</v>
      </c>
      <c r="B1026" t="s">
        <v>1202</v>
      </c>
      <c r="C1026" s="1">
        <v>26241</v>
      </c>
      <c r="D1026" s="2">
        <v>0.88194444444444442</v>
      </c>
      <c r="E1026" t="s">
        <v>1203</v>
      </c>
      <c r="F1026" t="s">
        <v>976</v>
      </c>
      <c r="G1026" t="s">
        <v>13</v>
      </c>
      <c r="H1026" t="s">
        <v>14</v>
      </c>
      <c r="I1026" t="s">
        <v>21</v>
      </c>
    </row>
    <row r="1027" spans="1:9" x14ac:dyDescent="0.25">
      <c r="A1027" t="s">
        <v>675</v>
      </c>
      <c r="B1027" t="s">
        <v>676</v>
      </c>
      <c r="C1027" s="1">
        <v>26252</v>
      </c>
      <c r="D1027" s="2">
        <v>0.24444444444444444</v>
      </c>
      <c r="E1027" t="s">
        <v>677</v>
      </c>
      <c r="F1027" t="s">
        <v>1204</v>
      </c>
      <c r="G1027" t="s">
        <v>13</v>
      </c>
      <c r="H1027" t="s">
        <v>14</v>
      </c>
      <c r="I1027" t="s">
        <v>15</v>
      </c>
    </row>
    <row r="1028" spans="1:9" x14ac:dyDescent="0.25">
      <c r="A1028" t="s">
        <v>9</v>
      </c>
      <c r="B1028" t="s">
        <v>661</v>
      </c>
      <c r="C1028" s="1">
        <v>26254</v>
      </c>
      <c r="D1028" s="2">
        <v>0.46458333333333335</v>
      </c>
      <c r="E1028" t="s">
        <v>499</v>
      </c>
      <c r="F1028" t="s">
        <v>1205</v>
      </c>
      <c r="G1028" t="s">
        <v>13</v>
      </c>
      <c r="H1028" t="s">
        <v>14</v>
      </c>
      <c r="I1028" t="s">
        <v>15</v>
      </c>
    </row>
    <row r="1029" spans="1:9" x14ac:dyDescent="0.25">
      <c r="A1029" t="s">
        <v>9</v>
      </c>
      <c r="B1029" t="s">
        <v>1116</v>
      </c>
      <c r="C1029" s="1">
        <v>26256</v>
      </c>
      <c r="D1029" s="2">
        <v>0.5</v>
      </c>
      <c r="E1029" t="s">
        <v>339</v>
      </c>
      <c r="F1029" t="s">
        <v>1206</v>
      </c>
      <c r="G1029" t="s">
        <v>13</v>
      </c>
      <c r="H1029" t="s">
        <v>14</v>
      </c>
      <c r="I1029" t="s">
        <v>56</v>
      </c>
    </row>
    <row r="1030" spans="1:9" x14ac:dyDescent="0.25">
      <c r="A1030" t="s">
        <v>9</v>
      </c>
      <c r="B1030" t="s">
        <v>684</v>
      </c>
      <c r="C1030" s="1">
        <v>26257</v>
      </c>
      <c r="D1030" s="2">
        <v>0.75</v>
      </c>
      <c r="E1030" t="s">
        <v>685</v>
      </c>
      <c r="F1030" t="s">
        <v>1207</v>
      </c>
      <c r="G1030" t="s">
        <v>13</v>
      </c>
      <c r="H1030" t="s">
        <v>14</v>
      </c>
      <c r="I1030" t="s">
        <v>15</v>
      </c>
    </row>
    <row r="1031" spans="1:9" x14ac:dyDescent="0.25">
      <c r="A1031" t="s">
        <v>9</v>
      </c>
      <c r="B1031" t="s">
        <v>980</v>
      </c>
      <c r="C1031" s="1">
        <v>26261</v>
      </c>
      <c r="D1031" s="2">
        <v>0.39583333333333331</v>
      </c>
      <c r="E1031" t="s">
        <v>493</v>
      </c>
      <c r="F1031" t="s">
        <v>1208</v>
      </c>
      <c r="G1031" t="s">
        <v>13</v>
      </c>
      <c r="H1031" t="s">
        <v>14</v>
      </c>
      <c r="I1031" t="s">
        <v>15</v>
      </c>
    </row>
    <row r="1032" spans="1:9" x14ac:dyDescent="0.25">
      <c r="A1032" t="s">
        <v>9</v>
      </c>
      <c r="B1032" t="s">
        <v>661</v>
      </c>
      <c r="C1032" s="1">
        <v>26266</v>
      </c>
      <c r="D1032" s="2">
        <v>0.42291666666666666</v>
      </c>
      <c r="E1032" t="s">
        <v>499</v>
      </c>
      <c r="F1032" t="s">
        <v>1209</v>
      </c>
      <c r="G1032" t="s">
        <v>13</v>
      </c>
      <c r="H1032" t="s">
        <v>14</v>
      </c>
      <c r="I1032" t="s">
        <v>15</v>
      </c>
    </row>
    <row r="1033" spans="1:9" x14ac:dyDescent="0.25">
      <c r="A1033" t="s">
        <v>9</v>
      </c>
      <c r="B1033" t="s">
        <v>961</v>
      </c>
      <c r="C1033" s="1">
        <v>26266</v>
      </c>
      <c r="D1033" s="2">
        <v>0.72916666666666663</v>
      </c>
      <c r="E1033" t="s">
        <v>685</v>
      </c>
      <c r="F1033" t="s">
        <v>1210</v>
      </c>
      <c r="G1033" t="s">
        <v>13</v>
      </c>
      <c r="H1033" t="s">
        <v>14</v>
      </c>
      <c r="I1033" t="s">
        <v>15</v>
      </c>
    </row>
    <row r="1034" spans="1:9" x14ac:dyDescent="0.25">
      <c r="A1034" t="s">
        <v>9</v>
      </c>
      <c r="B1034" t="s">
        <v>684</v>
      </c>
      <c r="C1034" s="1">
        <v>26267</v>
      </c>
      <c r="D1034" s="2">
        <v>0.69374999999999998</v>
      </c>
      <c r="E1034" t="s">
        <v>685</v>
      </c>
      <c r="F1034" t="s">
        <v>1211</v>
      </c>
      <c r="G1034" t="s">
        <v>13</v>
      </c>
      <c r="H1034" t="s">
        <v>14</v>
      </c>
      <c r="I1034" t="s">
        <v>15</v>
      </c>
    </row>
    <row r="1035" spans="1:9" x14ac:dyDescent="0.25">
      <c r="A1035" t="s">
        <v>9</v>
      </c>
      <c r="B1035" t="s">
        <v>420</v>
      </c>
      <c r="C1035" s="1">
        <v>26269</v>
      </c>
      <c r="D1035" s="2">
        <v>0.35069444444444442</v>
      </c>
      <c r="E1035" t="s">
        <v>499</v>
      </c>
      <c r="F1035" t="s">
        <v>1212</v>
      </c>
      <c r="G1035" t="s">
        <v>13</v>
      </c>
      <c r="H1035" t="s">
        <v>14</v>
      </c>
      <c r="I1035" t="s">
        <v>15</v>
      </c>
    </row>
    <row r="1036" spans="1:9" x14ac:dyDescent="0.25">
      <c r="A1036" t="s">
        <v>9</v>
      </c>
      <c r="B1036" t="s">
        <v>961</v>
      </c>
      <c r="C1036" s="1">
        <v>26269</v>
      </c>
      <c r="D1036" s="2"/>
      <c r="E1036" t="s">
        <v>685</v>
      </c>
      <c r="F1036" t="s">
        <v>1213</v>
      </c>
      <c r="G1036" t="s">
        <v>13</v>
      </c>
      <c r="H1036" t="s">
        <v>14</v>
      </c>
      <c r="I1036" t="s">
        <v>15</v>
      </c>
    </row>
    <row r="1037" spans="1:9" x14ac:dyDescent="0.25">
      <c r="A1037" t="s">
        <v>9</v>
      </c>
      <c r="B1037" t="s">
        <v>980</v>
      </c>
      <c r="C1037" s="1">
        <v>26270</v>
      </c>
      <c r="D1037" s="2">
        <v>0.54166666666666663</v>
      </c>
      <c r="E1037" t="s">
        <v>339</v>
      </c>
      <c r="F1037" t="s">
        <v>1214</v>
      </c>
      <c r="G1037" t="s">
        <v>13</v>
      </c>
      <c r="H1037" t="s">
        <v>14</v>
      </c>
      <c r="I1037" t="s">
        <v>21</v>
      </c>
    </row>
    <row r="1038" spans="1:9" x14ac:dyDescent="0.25">
      <c r="A1038" t="s">
        <v>9</v>
      </c>
      <c r="B1038" t="s">
        <v>847</v>
      </c>
      <c r="C1038" s="1">
        <v>26270</v>
      </c>
      <c r="D1038" s="2">
        <v>0.55486111111111114</v>
      </c>
      <c r="E1038" t="s">
        <v>937</v>
      </c>
      <c r="F1038" t="s">
        <v>1215</v>
      </c>
      <c r="G1038" t="s">
        <v>13</v>
      </c>
      <c r="H1038" t="s">
        <v>14</v>
      </c>
      <c r="I1038" t="s">
        <v>15</v>
      </c>
    </row>
    <row r="1039" spans="1:9" x14ac:dyDescent="0.25">
      <c r="A1039" t="s">
        <v>92</v>
      </c>
      <c r="B1039" t="s">
        <v>331</v>
      </c>
      <c r="C1039" s="1">
        <v>26271</v>
      </c>
      <c r="D1039" s="2">
        <v>0.93958333333333333</v>
      </c>
      <c r="E1039" t="s">
        <v>775</v>
      </c>
      <c r="F1039" t="s">
        <v>1216</v>
      </c>
      <c r="G1039" t="s">
        <v>13</v>
      </c>
      <c r="H1039" t="s">
        <v>14</v>
      </c>
      <c r="I1039" t="s">
        <v>21</v>
      </c>
    </row>
    <row r="1040" spans="1:9" x14ac:dyDescent="0.25">
      <c r="A1040" t="s">
        <v>1000</v>
      </c>
      <c r="B1040" t="s">
        <v>1001</v>
      </c>
      <c r="C1040" s="1">
        <v>26272</v>
      </c>
      <c r="D1040" s="2">
        <v>0.64583333333333337</v>
      </c>
      <c r="E1040" t="s">
        <v>1002</v>
      </c>
      <c r="F1040" t="s">
        <v>1217</v>
      </c>
      <c r="G1040" t="s">
        <v>13</v>
      </c>
      <c r="H1040" t="s">
        <v>14</v>
      </c>
      <c r="I1040" t="s">
        <v>21</v>
      </c>
    </row>
    <row r="1041" spans="1:9" x14ac:dyDescent="0.25">
      <c r="A1041" t="s">
        <v>9</v>
      </c>
      <c r="B1041" t="s">
        <v>361</v>
      </c>
      <c r="C1041" s="1">
        <v>26273</v>
      </c>
      <c r="D1041" s="2">
        <v>0.40972222222222221</v>
      </c>
      <c r="E1041" t="s">
        <v>339</v>
      </c>
      <c r="F1041" t="s">
        <v>1218</v>
      </c>
      <c r="G1041" t="s">
        <v>13</v>
      </c>
      <c r="H1041" t="s">
        <v>14</v>
      </c>
      <c r="I1041" t="s">
        <v>15</v>
      </c>
    </row>
    <row r="1042" spans="1:9" x14ac:dyDescent="0.25">
      <c r="A1042" t="s">
        <v>9</v>
      </c>
      <c r="B1042" t="s">
        <v>1116</v>
      </c>
      <c r="C1042" s="1">
        <v>26277</v>
      </c>
      <c r="D1042" s="2">
        <v>0.45833333333333331</v>
      </c>
      <c r="E1042" t="s">
        <v>339</v>
      </c>
      <c r="F1042" t="s">
        <v>1219</v>
      </c>
      <c r="G1042" t="s">
        <v>13</v>
      </c>
      <c r="H1042" t="s">
        <v>14</v>
      </c>
      <c r="I1042" t="s">
        <v>15</v>
      </c>
    </row>
    <row r="1043" spans="1:9" x14ac:dyDescent="0.25">
      <c r="A1043" t="s">
        <v>9</v>
      </c>
      <c r="B1043" t="s">
        <v>684</v>
      </c>
      <c r="C1043" s="1">
        <v>26282</v>
      </c>
      <c r="D1043" s="2">
        <v>0.18819444444444444</v>
      </c>
      <c r="E1043" t="s">
        <v>685</v>
      </c>
      <c r="F1043" t="s">
        <v>1220</v>
      </c>
      <c r="G1043" t="s">
        <v>13</v>
      </c>
      <c r="H1043" t="s">
        <v>14</v>
      </c>
      <c r="I1043" t="s">
        <v>15</v>
      </c>
    </row>
    <row r="1044" spans="1:9" x14ac:dyDescent="0.25">
      <c r="A1044" t="s">
        <v>9</v>
      </c>
      <c r="B1044" t="s">
        <v>361</v>
      </c>
      <c r="C1044" s="1">
        <v>26283</v>
      </c>
      <c r="D1044" s="2">
        <v>0.40208333333333335</v>
      </c>
      <c r="E1044" t="s">
        <v>339</v>
      </c>
      <c r="F1044" t="s">
        <v>1221</v>
      </c>
      <c r="G1044" t="s">
        <v>13</v>
      </c>
      <c r="H1044" t="s">
        <v>14</v>
      </c>
      <c r="I1044" t="s">
        <v>15</v>
      </c>
    </row>
    <row r="1045" spans="1:9" x14ac:dyDescent="0.25">
      <c r="A1045" t="s">
        <v>9</v>
      </c>
      <c r="B1045" t="s">
        <v>661</v>
      </c>
      <c r="C1045" s="1">
        <v>26284</v>
      </c>
      <c r="D1045" s="2">
        <v>0.44374999999999998</v>
      </c>
      <c r="E1045" t="s">
        <v>499</v>
      </c>
      <c r="F1045" t="s">
        <v>1222</v>
      </c>
      <c r="G1045" t="s">
        <v>13</v>
      </c>
      <c r="H1045" t="s">
        <v>14</v>
      </c>
      <c r="I1045" t="s">
        <v>15</v>
      </c>
    </row>
    <row r="1046" spans="1:9" x14ac:dyDescent="0.25">
      <c r="A1046" t="s">
        <v>9</v>
      </c>
      <c r="B1046" t="s">
        <v>684</v>
      </c>
      <c r="C1046" s="1">
        <v>26284</v>
      </c>
      <c r="D1046" s="2">
        <v>0.54166666666666663</v>
      </c>
      <c r="E1046" t="s">
        <v>685</v>
      </c>
      <c r="F1046" t="s">
        <v>1223</v>
      </c>
      <c r="G1046" t="s">
        <v>13</v>
      </c>
      <c r="H1046" t="s">
        <v>14</v>
      </c>
      <c r="I1046" t="s">
        <v>15</v>
      </c>
    </row>
    <row r="1047" spans="1:9" x14ac:dyDescent="0.25">
      <c r="A1047" t="s">
        <v>9</v>
      </c>
      <c r="B1047" t="s">
        <v>980</v>
      </c>
      <c r="C1047" s="1">
        <v>26286</v>
      </c>
      <c r="D1047" s="2">
        <v>0.95138888888888884</v>
      </c>
      <c r="E1047" t="s">
        <v>493</v>
      </c>
      <c r="F1047" t="s">
        <v>1224</v>
      </c>
      <c r="G1047" t="s">
        <v>13</v>
      </c>
      <c r="H1047" t="s">
        <v>14</v>
      </c>
      <c r="I1047" t="s">
        <v>15</v>
      </c>
    </row>
    <row r="1048" spans="1:9" x14ac:dyDescent="0.25">
      <c r="A1048" t="s">
        <v>92</v>
      </c>
      <c r="B1048" t="s">
        <v>226</v>
      </c>
      <c r="C1048" s="1">
        <v>26287</v>
      </c>
      <c r="D1048" s="2">
        <v>4.8611111111111112E-2</v>
      </c>
      <c r="E1048" t="s">
        <v>719</v>
      </c>
      <c r="F1048" t="s">
        <v>1225</v>
      </c>
      <c r="G1048" t="s">
        <v>13</v>
      </c>
      <c r="H1048" t="s">
        <v>14</v>
      </c>
      <c r="I1048" t="s">
        <v>15</v>
      </c>
    </row>
    <row r="1049" spans="1:9" x14ac:dyDescent="0.25">
      <c r="A1049" t="s">
        <v>9</v>
      </c>
      <c r="B1049" t="s">
        <v>739</v>
      </c>
      <c r="C1049" s="1">
        <v>26292</v>
      </c>
      <c r="D1049" s="2">
        <v>0.47847222222222224</v>
      </c>
      <c r="E1049" t="s">
        <v>937</v>
      </c>
      <c r="F1049" t="s">
        <v>1226</v>
      </c>
      <c r="G1049" t="s">
        <v>13</v>
      </c>
      <c r="H1049" t="s">
        <v>14</v>
      </c>
      <c r="I1049" t="s">
        <v>15</v>
      </c>
    </row>
    <row r="1050" spans="1:9" x14ac:dyDescent="0.25">
      <c r="A1050" t="s">
        <v>9</v>
      </c>
      <c r="B1050" t="s">
        <v>543</v>
      </c>
      <c r="C1050" s="1">
        <v>26294</v>
      </c>
      <c r="D1050" s="2">
        <v>0.58611111111111114</v>
      </c>
      <c r="E1050" t="s">
        <v>1227</v>
      </c>
      <c r="F1050" t="s">
        <v>1228</v>
      </c>
      <c r="G1050" t="s">
        <v>13</v>
      </c>
      <c r="H1050" t="s">
        <v>14</v>
      </c>
      <c r="I1050" t="s">
        <v>56</v>
      </c>
    </row>
    <row r="1051" spans="1:9" x14ac:dyDescent="0.25">
      <c r="A1051" t="s">
        <v>9</v>
      </c>
      <c r="B1051" t="s">
        <v>961</v>
      </c>
      <c r="C1051" s="1">
        <v>26294</v>
      </c>
      <c r="D1051" s="2"/>
      <c r="E1051" t="s">
        <v>685</v>
      </c>
      <c r="F1051" t="s">
        <v>1229</v>
      </c>
      <c r="G1051" t="s">
        <v>13</v>
      </c>
      <c r="H1051" t="s">
        <v>14</v>
      </c>
      <c r="I1051" t="s">
        <v>15</v>
      </c>
    </row>
    <row r="1052" spans="1:9" x14ac:dyDescent="0.25">
      <c r="A1052" t="s">
        <v>9</v>
      </c>
      <c r="B1052" t="s">
        <v>980</v>
      </c>
      <c r="C1052" s="1">
        <v>26296</v>
      </c>
      <c r="D1052" s="2">
        <v>0.4513888888888889</v>
      </c>
      <c r="E1052" t="s">
        <v>396</v>
      </c>
      <c r="F1052" t="s">
        <v>1230</v>
      </c>
      <c r="G1052" t="s">
        <v>13</v>
      </c>
      <c r="H1052" t="s">
        <v>14</v>
      </c>
      <c r="I1052" t="s">
        <v>15</v>
      </c>
    </row>
    <row r="1053" spans="1:9" x14ac:dyDescent="0.25">
      <c r="A1053" t="s">
        <v>9</v>
      </c>
      <c r="B1053" t="s">
        <v>361</v>
      </c>
      <c r="C1053" s="1">
        <v>26310</v>
      </c>
      <c r="D1053" s="2">
        <v>0.41597222222222224</v>
      </c>
      <c r="E1053" t="s">
        <v>339</v>
      </c>
      <c r="F1053" t="s">
        <v>1231</v>
      </c>
      <c r="G1053" t="s">
        <v>13</v>
      </c>
      <c r="H1053" t="s">
        <v>14</v>
      </c>
      <c r="I1053" t="s">
        <v>15</v>
      </c>
    </row>
    <row r="1054" spans="1:9" x14ac:dyDescent="0.25">
      <c r="A1054" t="s">
        <v>463</v>
      </c>
      <c r="B1054" t="s">
        <v>388</v>
      </c>
      <c r="C1054" s="1">
        <v>26318</v>
      </c>
      <c r="D1054" s="2">
        <v>0.77500000000000002</v>
      </c>
      <c r="E1054" t="s">
        <v>1163</v>
      </c>
      <c r="F1054" t="s">
        <v>1232</v>
      </c>
      <c r="G1054" t="s">
        <v>13</v>
      </c>
      <c r="H1054" t="s">
        <v>14</v>
      </c>
      <c r="I1054" t="s">
        <v>15</v>
      </c>
    </row>
    <row r="1055" spans="1:9" x14ac:dyDescent="0.25">
      <c r="A1055" t="s">
        <v>92</v>
      </c>
      <c r="B1055" t="s">
        <v>482</v>
      </c>
      <c r="C1055" s="1">
        <v>26321</v>
      </c>
      <c r="D1055" s="2">
        <v>8.3333333333333332E-3</v>
      </c>
      <c r="E1055" t="s">
        <v>719</v>
      </c>
      <c r="F1055" t="s">
        <v>1233</v>
      </c>
      <c r="G1055" t="s">
        <v>13</v>
      </c>
      <c r="H1055" t="s">
        <v>14</v>
      </c>
      <c r="I1055" t="s">
        <v>15</v>
      </c>
    </row>
    <row r="1056" spans="1:9" x14ac:dyDescent="0.25">
      <c r="A1056" t="s">
        <v>9</v>
      </c>
      <c r="B1056" t="s">
        <v>661</v>
      </c>
      <c r="C1056" s="1">
        <v>26323</v>
      </c>
      <c r="D1056" s="2">
        <v>0.46875</v>
      </c>
      <c r="E1056" t="s">
        <v>499</v>
      </c>
      <c r="F1056" t="s">
        <v>1234</v>
      </c>
      <c r="G1056" t="s">
        <v>13</v>
      </c>
      <c r="H1056" t="s">
        <v>14</v>
      </c>
      <c r="I1056" t="s">
        <v>15</v>
      </c>
    </row>
    <row r="1057" spans="1:9" x14ac:dyDescent="0.25">
      <c r="A1057" t="s">
        <v>9</v>
      </c>
      <c r="B1057" t="s">
        <v>361</v>
      </c>
      <c r="C1057" s="1">
        <v>26332</v>
      </c>
      <c r="D1057" s="2">
        <v>0.3611111111111111</v>
      </c>
      <c r="E1057" t="s">
        <v>339</v>
      </c>
      <c r="F1057" t="s">
        <v>1235</v>
      </c>
      <c r="G1057" t="s">
        <v>13</v>
      </c>
      <c r="H1057" t="s">
        <v>14</v>
      </c>
      <c r="I1057" t="s">
        <v>15</v>
      </c>
    </row>
    <row r="1058" spans="1:9" x14ac:dyDescent="0.25">
      <c r="A1058" t="s">
        <v>9</v>
      </c>
      <c r="B1058" t="s">
        <v>420</v>
      </c>
      <c r="C1058" s="1">
        <v>26337</v>
      </c>
      <c r="D1058" s="2">
        <v>0.24930555555555556</v>
      </c>
      <c r="E1058" t="s">
        <v>924</v>
      </c>
      <c r="F1058" t="s">
        <v>925</v>
      </c>
      <c r="G1058" t="s">
        <v>13</v>
      </c>
      <c r="H1058" t="s">
        <v>14</v>
      </c>
      <c r="I1058" t="s">
        <v>15</v>
      </c>
    </row>
    <row r="1059" spans="1:9" x14ac:dyDescent="0.25">
      <c r="A1059" t="s">
        <v>9</v>
      </c>
      <c r="B1059" t="s">
        <v>473</v>
      </c>
      <c r="C1059" s="1">
        <v>26343</v>
      </c>
      <c r="D1059" s="2">
        <v>0.14374999999999999</v>
      </c>
      <c r="E1059" t="s">
        <v>658</v>
      </c>
      <c r="F1059" t="s">
        <v>1236</v>
      </c>
      <c r="G1059" t="s">
        <v>13</v>
      </c>
      <c r="H1059" t="s">
        <v>14</v>
      </c>
      <c r="I1059" t="s">
        <v>15</v>
      </c>
    </row>
    <row r="1060" spans="1:9" x14ac:dyDescent="0.25">
      <c r="A1060" t="s">
        <v>9</v>
      </c>
      <c r="B1060" t="s">
        <v>361</v>
      </c>
      <c r="C1060" s="1">
        <v>26345</v>
      </c>
      <c r="D1060" s="2">
        <v>0.39583333333333331</v>
      </c>
      <c r="E1060" t="s">
        <v>339</v>
      </c>
      <c r="F1060" t="s">
        <v>1237</v>
      </c>
      <c r="G1060" t="s">
        <v>13</v>
      </c>
      <c r="H1060" t="s">
        <v>14</v>
      </c>
      <c r="I1060" t="s">
        <v>15</v>
      </c>
    </row>
    <row r="1061" spans="1:9" x14ac:dyDescent="0.25">
      <c r="A1061" t="s">
        <v>463</v>
      </c>
      <c r="B1061" t="s">
        <v>322</v>
      </c>
      <c r="C1061" s="1">
        <v>26345</v>
      </c>
      <c r="D1061" s="2">
        <v>0.41597222222222224</v>
      </c>
      <c r="E1061" t="s">
        <v>1128</v>
      </c>
      <c r="F1061" t="s">
        <v>1238</v>
      </c>
      <c r="G1061" t="s">
        <v>13</v>
      </c>
      <c r="H1061" t="s">
        <v>14</v>
      </c>
      <c r="I1061" t="s">
        <v>21</v>
      </c>
    </row>
    <row r="1062" spans="1:9" x14ac:dyDescent="0.25">
      <c r="A1062" t="s">
        <v>9</v>
      </c>
      <c r="B1062" t="s">
        <v>684</v>
      </c>
      <c r="C1062" s="1">
        <v>26354</v>
      </c>
      <c r="D1062" s="2">
        <v>0.32777777777777778</v>
      </c>
      <c r="E1062" t="s">
        <v>685</v>
      </c>
      <c r="F1062" t="s">
        <v>1239</v>
      </c>
      <c r="G1062" t="s">
        <v>13</v>
      </c>
      <c r="H1062" t="s">
        <v>14</v>
      </c>
      <c r="I1062" t="s">
        <v>15</v>
      </c>
    </row>
    <row r="1063" spans="1:9" x14ac:dyDescent="0.25">
      <c r="A1063" t="s">
        <v>463</v>
      </c>
      <c r="B1063" t="s">
        <v>464</v>
      </c>
      <c r="C1063" s="1">
        <v>26359</v>
      </c>
      <c r="D1063" s="2">
        <v>0.40208333333333335</v>
      </c>
      <c r="E1063" t="s">
        <v>1082</v>
      </c>
      <c r="F1063" t="s">
        <v>1240</v>
      </c>
      <c r="G1063" t="s">
        <v>13</v>
      </c>
      <c r="H1063" t="s">
        <v>14</v>
      </c>
      <c r="I1063" t="s">
        <v>15</v>
      </c>
    </row>
    <row r="1064" spans="1:9" x14ac:dyDescent="0.25">
      <c r="A1064" t="s">
        <v>9</v>
      </c>
      <c r="B1064" t="s">
        <v>980</v>
      </c>
      <c r="C1064" s="1">
        <v>26359</v>
      </c>
      <c r="D1064" s="2">
        <v>0.46875</v>
      </c>
      <c r="E1064" t="s">
        <v>396</v>
      </c>
      <c r="F1064" t="s">
        <v>1241</v>
      </c>
      <c r="G1064" t="s">
        <v>13</v>
      </c>
      <c r="H1064" t="s">
        <v>14</v>
      </c>
      <c r="I1064" t="s">
        <v>15</v>
      </c>
    </row>
    <row r="1065" spans="1:9" x14ac:dyDescent="0.25">
      <c r="A1065" t="s">
        <v>92</v>
      </c>
      <c r="B1065" t="s">
        <v>226</v>
      </c>
      <c r="C1065" s="1">
        <v>26361</v>
      </c>
      <c r="D1065" s="2">
        <v>7.5694444444444439E-2</v>
      </c>
      <c r="E1065" t="s">
        <v>719</v>
      </c>
      <c r="F1065" t="s">
        <v>1242</v>
      </c>
      <c r="G1065" t="s">
        <v>13</v>
      </c>
      <c r="H1065" t="s">
        <v>14</v>
      </c>
      <c r="I1065" t="s">
        <v>15</v>
      </c>
    </row>
    <row r="1066" spans="1:9" x14ac:dyDescent="0.25">
      <c r="A1066" t="s">
        <v>9</v>
      </c>
      <c r="B1066" t="s">
        <v>543</v>
      </c>
      <c r="C1066" s="1">
        <v>26362</v>
      </c>
      <c r="D1066" s="2">
        <v>0.41666666666666669</v>
      </c>
      <c r="E1066" t="s">
        <v>339</v>
      </c>
      <c r="F1066" t="s">
        <v>1243</v>
      </c>
      <c r="G1066" t="s">
        <v>13</v>
      </c>
      <c r="H1066" t="s">
        <v>14</v>
      </c>
      <c r="I1066" t="s">
        <v>15</v>
      </c>
    </row>
    <row r="1067" spans="1:9" x14ac:dyDescent="0.25">
      <c r="A1067" t="s">
        <v>9</v>
      </c>
      <c r="B1067" t="s">
        <v>1116</v>
      </c>
      <c r="C1067" s="1">
        <v>26373</v>
      </c>
      <c r="D1067" s="2">
        <v>0.54166666666666663</v>
      </c>
      <c r="E1067" t="s">
        <v>339</v>
      </c>
      <c r="F1067" t="s">
        <v>1244</v>
      </c>
      <c r="G1067" t="s">
        <v>13</v>
      </c>
      <c r="H1067" t="s">
        <v>14</v>
      </c>
      <c r="I1067" t="s">
        <v>15</v>
      </c>
    </row>
    <row r="1068" spans="1:9" x14ac:dyDescent="0.25">
      <c r="A1068" t="s">
        <v>42</v>
      </c>
      <c r="B1068" t="s">
        <v>322</v>
      </c>
      <c r="C1068" s="1">
        <v>26375</v>
      </c>
      <c r="D1068" s="2">
        <v>0.70833333333333337</v>
      </c>
      <c r="E1068" t="s">
        <v>1181</v>
      </c>
      <c r="F1068" t="s">
        <v>1245</v>
      </c>
      <c r="G1068" t="s">
        <v>13</v>
      </c>
      <c r="H1068" t="s">
        <v>14</v>
      </c>
      <c r="I1068" t="s">
        <v>15</v>
      </c>
    </row>
    <row r="1069" spans="1:9" x14ac:dyDescent="0.25">
      <c r="A1069" t="s">
        <v>9</v>
      </c>
      <c r="B1069" t="s">
        <v>684</v>
      </c>
      <c r="C1069" s="1">
        <v>26380</v>
      </c>
      <c r="D1069" s="2">
        <v>0.85486111111111107</v>
      </c>
      <c r="E1069" t="s">
        <v>685</v>
      </c>
      <c r="F1069" t="s">
        <v>1246</v>
      </c>
      <c r="G1069" t="s">
        <v>13</v>
      </c>
      <c r="H1069" t="s">
        <v>14</v>
      </c>
      <c r="I1069" t="s">
        <v>15</v>
      </c>
    </row>
    <row r="1070" spans="1:9" x14ac:dyDescent="0.25">
      <c r="A1070" t="s">
        <v>9</v>
      </c>
      <c r="B1070" t="s">
        <v>684</v>
      </c>
      <c r="C1070" s="1">
        <v>26383</v>
      </c>
      <c r="D1070" s="2">
        <v>9.7222222222222224E-2</v>
      </c>
      <c r="E1070" t="s">
        <v>685</v>
      </c>
      <c r="F1070" t="s">
        <v>1247</v>
      </c>
      <c r="G1070" t="s">
        <v>13</v>
      </c>
      <c r="H1070" t="s">
        <v>14</v>
      </c>
      <c r="I1070" t="s">
        <v>15</v>
      </c>
    </row>
    <row r="1071" spans="1:9" x14ac:dyDescent="0.25">
      <c r="A1071" t="s">
        <v>9</v>
      </c>
      <c r="B1071" t="s">
        <v>661</v>
      </c>
      <c r="C1071" s="1">
        <v>26383</v>
      </c>
      <c r="D1071" s="2">
        <v>0.44444444444444442</v>
      </c>
      <c r="E1071" t="s">
        <v>499</v>
      </c>
      <c r="F1071" t="s">
        <v>1248</v>
      </c>
      <c r="G1071" t="s">
        <v>13</v>
      </c>
      <c r="H1071" t="s">
        <v>14</v>
      </c>
      <c r="I1071" t="s">
        <v>15</v>
      </c>
    </row>
    <row r="1072" spans="1:9" x14ac:dyDescent="0.25">
      <c r="A1072" t="s">
        <v>9</v>
      </c>
      <c r="B1072" t="s">
        <v>361</v>
      </c>
      <c r="C1072" s="1">
        <v>26385</v>
      </c>
      <c r="D1072" s="2">
        <v>0.17708333333333334</v>
      </c>
      <c r="E1072" t="s">
        <v>1045</v>
      </c>
      <c r="F1072" t="s">
        <v>1249</v>
      </c>
      <c r="G1072" t="s">
        <v>13</v>
      </c>
      <c r="H1072" t="s">
        <v>14</v>
      </c>
      <c r="I1072" t="s">
        <v>15</v>
      </c>
    </row>
    <row r="1073" spans="1:9" x14ac:dyDescent="0.25">
      <c r="A1073" t="s">
        <v>9</v>
      </c>
      <c r="B1073" t="s">
        <v>543</v>
      </c>
      <c r="C1073" s="1">
        <v>26388</v>
      </c>
      <c r="D1073" s="2">
        <v>0.58680555555555558</v>
      </c>
      <c r="E1073" t="s">
        <v>396</v>
      </c>
      <c r="F1073" t="s">
        <v>1250</v>
      </c>
      <c r="G1073" t="s">
        <v>13</v>
      </c>
      <c r="H1073" t="s">
        <v>14</v>
      </c>
      <c r="I1073" t="s">
        <v>15</v>
      </c>
    </row>
    <row r="1074" spans="1:9" x14ac:dyDescent="0.25">
      <c r="A1074" t="s">
        <v>9</v>
      </c>
      <c r="B1074" t="s">
        <v>361</v>
      </c>
      <c r="C1074" s="1">
        <v>26389</v>
      </c>
      <c r="D1074" s="2">
        <v>0.16805555555555557</v>
      </c>
      <c r="E1074" t="s">
        <v>1045</v>
      </c>
      <c r="F1074" t="s">
        <v>1251</v>
      </c>
      <c r="G1074" t="s">
        <v>13</v>
      </c>
      <c r="H1074" t="s">
        <v>14</v>
      </c>
      <c r="I1074" t="s">
        <v>56</v>
      </c>
    </row>
    <row r="1075" spans="1:9" x14ac:dyDescent="0.25">
      <c r="A1075" t="s">
        <v>9</v>
      </c>
      <c r="B1075" t="s">
        <v>543</v>
      </c>
      <c r="C1075" s="1">
        <v>26392</v>
      </c>
      <c r="D1075" s="2">
        <v>0.42708333333333331</v>
      </c>
      <c r="E1075" t="s">
        <v>339</v>
      </c>
      <c r="F1075" t="s">
        <v>1252</v>
      </c>
      <c r="G1075" t="s">
        <v>13</v>
      </c>
      <c r="H1075" t="s">
        <v>14</v>
      </c>
      <c r="I1075" t="s">
        <v>15</v>
      </c>
    </row>
    <row r="1076" spans="1:9" x14ac:dyDescent="0.25">
      <c r="A1076" t="s">
        <v>9</v>
      </c>
      <c r="B1076" t="s">
        <v>980</v>
      </c>
      <c r="C1076" s="1">
        <v>26393</v>
      </c>
      <c r="D1076" s="2">
        <v>0.85972222222222228</v>
      </c>
      <c r="E1076" t="s">
        <v>493</v>
      </c>
      <c r="F1076" t="s">
        <v>1253</v>
      </c>
      <c r="G1076" t="s">
        <v>13</v>
      </c>
      <c r="H1076" t="s">
        <v>14</v>
      </c>
      <c r="I1076" t="s">
        <v>15</v>
      </c>
    </row>
    <row r="1077" spans="1:9" x14ac:dyDescent="0.25">
      <c r="A1077" t="s">
        <v>9</v>
      </c>
      <c r="B1077" t="s">
        <v>1116</v>
      </c>
      <c r="C1077" s="1">
        <v>26395</v>
      </c>
      <c r="D1077" s="2">
        <v>0.33333333333333331</v>
      </c>
      <c r="E1077" t="s">
        <v>339</v>
      </c>
      <c r="F1077" t="s">
        <v>1254</v>
      </c>
      <c r="G1077" t="s">
        <v>13</v>
      </c>
      <c r="H1077" t="s">
        <v>14</v>
      </c>
      <c r="I1077" t="s">
        <v>15</v>
      </c>
    </row>
    <row r="1078" spans="1:9" x14ac:dyDescent="0.25">
      <c r="A1078" t="s">
        <v>9</v>
      </c>
      <c r="B1078" t="s">
        <v>361</v>
      </c>
      <c r="C1078" s="1">
        <v>26396</v>
      </c>
      <c r="D1078" s="2"/>
      <c r="E1078" t="s">
        <v>339</v>
      </c>
      <c r="F1078" t="s">
        <v>1255</v>
      </c>
      <c r="G1078" t="s">
        <v>13</v>
      </c>
      <c r="H1078" t="s">
        <v>14</v>
      </c>
      <c r="I1078" t="s">
        <v>15</v>
      </c>
    </row>
    <row r="1079" spans="1:9" x14ac:dyDescent="0.25">
      <c r="A1079" t="s">
        <v>9</v>
      </c>
      <c r="B1079" t="s">
        <v>661</v>
      </c>
      <c r="C1079" s="1">
        <v>26400</v>
      </c>
      <c r="D1079" s="2">
        <v>0.46111111111111114</v>
      </c>
      <c r="E1079" t="s">
        <v>499</v>
      </c>
      <c r="F1079" t="s">
        <v>1256</v>
      </c>
      <c r="G1079" t="s">
        <v>13</v>
      </c>
      <c r="H1079" t="s">
        <v>14</v>
      </c>
      <c r="I1079" t="s">
        <v>15</v>
      </c>
    </row>
    <row r="1080" spans="1:9" x14ac:dyDescent="0.25">
      <c r="A1080" t="s">
        <v>9</v>
      </c>
      <c r="B1080" t="s">
        <v>361</v>
      </c>
      <c r="C1080" s="1">
        <v>26401</v>
      </c>
      <c r="D1080" s="2"/>
      <c r="E1080" t="s">
        <v>1257</v>
      </c>
      <c r="F1080" t="s">
        <v>1258</v>
      </c>
      <c r="G1080" t="s">
        <v>13</v>
      </c>
      <c r="H1080" t="s">
        <v>14</v>
      </c>
      <c r="I1080" t="s">
        <v>15</v>
      </c>
    </row>
    <row r="1081" spans="1:9" x14ac:dyDescent="0.25">
      <c r="A1081" t="s">
        <v>9</v>
      </c>
      <c r="B1081" t="s">
        <v>1116</v>
      </c>
      <c r="C1081" s="1">
        <v>26403</v>
      </c>
      <c r="D1081" s="2">
        <v>0.75</v>
      </c>
      <c r="E1081" t="s">
        <v>339</v>
      </c>
      <c r="F1081" t="s">
        <v>1259</v>
      </c>
      <c r="G1081" t="s">
        <v>13</v>
      </c>
      <c r="H1081" t="s">
        <v>14</v>
      </c>
      <c r="I1081" t="s">
        <v>15</v>
      </c>
    </row>
    <row r="1082" spans="1:9" x14ac:dyDescent="0.25">
      <c r="A1082" t="s">
        <v>54</v>
      </c>
      <c r="B1082" t="s">
        <v>749</v>
      </c>
      <c r="C1082" s="1">
        <v>26405</v>
      </c>
      <c r="D1082" s="2">
        <v>0.74583333333333335</v>
      </c>
      <c r="E1082" t="s">
        <v>750</v>
      </c>
      <c r="F1082" t="s">
        <v>1260</v>
      </c>
      <c r="G1082" t="s">
        <v>13</v>
      </c>
      <c r="H1082" t="s">
        <v>752</v>
      </c>
      <c r="I1082" t="s">
        <v>15</v>
      </c>
    </row>
    <row r="1083" spans="1:9" x14ac:dyDescent="0.25">
      <c r="A1083" t="s">
        <v>9</v>
      </c>
      <c r="B1083" t="s">
        <v>661</v>
      </c>
      <c r="C1083" s="1">
        <v>26410</v>
      </c>
      <c r="D1083" s="2">
        <v>0.5</v>
      </c>
      <c r="E1083" t="s">
        <v>499</v>
      </c>
      <c r="F1083" t="s">
        <v>1261</v>
      </c>
      <c r="G1083" t="s">
        <v>13</v>
      </c>
      <c r="H1083" t="s">
        <v>14</v>
      </c>
      <c r="I1083" t="s">
        <v>15</v>
      </c>
    </row>
    <row r="1084" spans="1:9" x14ac:dyDescent="0.25">
      <c r="A1084" t="s">
        <v>9</v>
      </c>
      <c r="B1084" t="s">
        <v>661</v>
      </c>
      <c r="C1084" s="1">
        <v>26414</v>
      </c>
      <c r="D1084" s="2">
        <v>0.47916666666666669</v>
      </c>
      <c r="E1084" t="s">
        <v>499</v>
      </c>
      <c r="F1084" t="s">
        <v>1262</v>
      </c>
      <c r="G1084" t="s">
        <v>13</v>
      </c>
      <c r="H1084" t="s">
        <v>14</v>
      </c>
      <c r="I1084" t="s">
        <v>21</v>
      </c>
    </row>
    <row r="1085" spans="1:9" x14ac:dyDescent="0.25">
      <c r="A1085" t="s">
        <v>9</v>
      </c>
      <c r="B1085" t="s">
        <v>980</v>
      </c>
      <c r="C1085" s="1">
        <v>26424</v>
      </c>
      <c r="D1085" s="2">
        <v>0.47222222222222221</v>
      </c>
      <c r="E1085" t="s">
        <v>339</v>
      </c>
      <c r="F1085" t="s">
        <v>1263</v>
      </c>
      <c r="G1085" t="s">
        <v>13</v>
      </c>
      <c r="H1085" t="s">
        <v>14</v>
      </c>
      <c r="I1085" t="s">
        <v>15</v>
      </c>
    </row>
    <row r="1086" spans="1:9" x14ac:dyDescent="0.25">
      <c r="A1086" t="s">
        <v>9</v>
      </c>
      <c r="B1086" t="s">
        <v>961</v>
      </c>
      <c r="C1086" s="1">
        <v>26425</v>
      </c>
      <c r="D1086" s="2">
        <v>0.47499999999999998</v>
      </c>
      <c r="E1086" t="s">
        <v>685</v>
      </c>
      <c r="F1086" t="s">
        <v>1264</v>
      </c>
      <c r="G1086" t="s">
        <v>13</v>
      </c>
      <c r="H1086" t="s">
        <v>14</v>
      </c>
      <c r="I1086" t="s">
        <v>15</v>
      </c>
    </row>
    <row r="1087" spans="1:9" x14ac:dyDescent="0.25">
      <c r="A1087" t="s">
        <v>9</v>
      </c>
      <c r="B1087" t="s">
        <v>1116</v>
      </c>
      <c r="C1087" s="1">
        <v>26436</v>
      </c>
      <c r="D1087" s="2">
        <v>0.42986111111111114</v>
      </c>
      <c r="E1087" t="s">
        <v>339</v>
      </c>
      <c r="F1087" t="s">
        <v>1265</v>
      </c>
      <c r="G1087" t="s">
        <v>13</v>
      </c>
      <c r="H1087" t="s">
        <v>14</v>
      </c>
      <c r="I1087" t="s">
        <v>15</v>
      </c>
    </row>
    <row r="1088" spans="1:9" x14ac:dyDescent="0.25">
      <c r="A1088" t="s">
        <v>9</v>
      </c>
      <c r="B1088" t="s">
        <v>980</v>
      </c>
      <c r="C1088" s="1">
        <v>26438</v>
      </c>
      <c r="D1088" s="2">
        <v>0.60416666666666663</v>
      </c>
      <c r="E1088" t="s">
        <v>493</v>
      </c>
      <c r="F1088" t="s">
        <v>1266</v>
      </c>
      <c r="G1088" t="s">
        <v>13</v>
      </c>
      <c r="H1088" t="s">
        <v>14</v>
      </c>
      <c r="I1088" t="s">
        <v>15</v>
      </c>
    </row>
    <row r="1089" spans="1:9" x14ac:dyDescent="0.25">
      <c r="A1089" t="s">
        <v>42</v>
      </c>
      <c r="B1089" t="s">
        <v>322</v>
      </c>
      <c r="C1089" s="1">
        <v>26439</v>
      </c>
      <c r="D1089" s="2">
        <v>0.64583333333333337</v>
      </c>
      <c r="E1089" t="s">
        <v>1181</v>
      </c>
      <c r="F1089" t="s">
        <v>1267</v>
      </c>
      <c r="G1089" t="s">
        <v>13</v>
      </c>
      <c r="H1089" t="s">
        <v>14</v>
      </c>
      <c r="I1089" t="s">
        <v>21</v>
      </c>
    </row>
    <row r="1090" spans="1:9" x14ac:dyDescent="0.25">
      <c r="A1090" t="s">
        <v>9</v>
      </c>
      <c r="B1090" t="s">
        <v>361</v>
      </c>
      <c r="C1090" s="1">
        <v>26444</v>
      </c>
      <c r="D1090" s="2">
        <v>0.27430555555555558</v>
      </c>
      <c r="E1090" t="s">
        <v>339</v>
      </c>
      <c r="F1090" t="s">
        <v>1268</v>
      </c>
      <c r="G1090" t="s">
        <v>13</v>
      </c>
      <c r="H1090" t="s">
        <v>14</v>
      </c>
      <c r="I1090" t="s">
        <v>15</v>
      </c>
    </row>
    <row r="1091" spans="1:9" x14ac:dyDescent="0.25">
      <c r="A1091" t="s">
        <v>9</v>
      </c>
      <c r="B1091" t="s">
        <v>361</v>
      </c>
      <c r="C1091" s="1">
        <v>26459</v>
      </c>
      <c r="D1091" s="2">
        <v>0.29097222222222224</v>
      </c>
      <c r="E1091" t="s">
        <v>339</v>
      </c>
      <c r="F1091" t="s">
        <v>1269</v>
      </c>
      <c r="G1091" t="s">
        <v>13</v>
      </c>
      <c r="H1091" t="s">
        <v>14</v>
      </c>
      <c r="I1091" t="s">
        <v>15</v>
      </c>
    </row>
    <row r="1092" spans="1:9" x14ac:dyDescent="0.25">
      <c r="A1092" t="s">
        <v>92</v>
      </c>
      <c r="B1092" t="s">
        <v>482</v>
      </c>
      <c r="C1092" s="1">
        <v>26463</v>
      </c>
      <c r="D1092" s="2">
        <v>0.91180555555555554</v>
      </c>
      <c r="E1092" t="s">
        <v>719</v>
      </c>
      <c r="F1092" t="s">
        <v>1270</v>
      </c>
      <c r="G1092" t="s">
        <v>13</v>
      </c>
      <c r="H1092" t="s">
        <v>14</v>
      </c>
      <c r="I1092" t="s">
        <v>15</v>
      </c>
    </row>
    <row r="1093" spans="1:9" x14ac:dyDescent="0.25">
      <c r="A1093" t="s">
        <v>9</v>
      </c>
      <c r="B1093" t="s">
        <v>361</v>
      </c>
      <c r="C1093" s="1">
        <v>26471</v>
      </c>
      <c r="D1093" s="2">
        <v>0.2673611111111111</v>
      </c>
      <c r="E1093" t="s">
        <v>339</v>
      </c>
      <c r="F1093" t="s">
        <v>1271</v>
      </c>
      <c r="G1093" t="s">
        <v>13</v>
      </c>
      <c r="H1093" t="s">
        <v>14</v>
      </c>
      <c r="I1093" t="s">
        <v>15</v>
      </c>
    </row>
    <row r="1094" spans="1:9" x14ac:dyDescent="0.25">
      <c r="A1094" t="s">
        <v>9</v>
      </c>
      <c r="B1094" t="s">
        <v>684</v>
      </c>
      <c r="C1094" s="1">
        <v>26473</v>
      </c>
      <c r="D1094" s="2">
        <v>0.39166666666666666</v>
      </c>
      <c r="E1094" t="s">
        <v>685</v>
      </c>
      <c r="F1094" t="s">
        <v>1272</v>
      </c>
      <c r="G1094" t="s">
        <v>13</v>
      </c>
      <c r="H1094" t="s">
        <v>14</v>
      </c>
      <c r="I1094" t="s">
        <v>15</v>
      </c>
    </row>
    <row r="1095" spans="1:9" x14ac:dyDescent="0.25">
      <c r="A1095" t="s">
        <v>9</v>
      </c>
      <c r="B1095" t="s">
        <v>1116</v>
      </c>
      <c r="C1095" s="1">
        <v>26473</v>
      </c>
      <c r="D1095" s="2">
        <v>0.47152777777777777</v>
      </c>
      <c r="E1095" t="s">
        <v>339</v>
      </c>
      <c r="F1095" t="s">
        <v>1273</v>
      </c>
      <c r="G1095" t="s">
        <v>13</v>
      </c>
      <c r="H1095" t="s">
        <v>14</v>
      </c>
      <c r="I1095" t="s">
        <v>15</v>
      </c>
    </row>
    <row r="1096" spans="1:9" x14ac:dyDescent="0.25">
      <c r="A1096" t="s">
        <v>9</v>
      </c>
      <c r="B1096" t="s">
        <v>361</v>
      </c>
      <c r="C1096" s="1">
        <v>26479</v>
      </c>
      <c r="D1096" s="2"/>
      <c r="E1096" t="s">
        <v>1257</v>
      </c>
      <c r="F1096" t="s">
        <v>1274</v>
      </c>
      <c r="G1096" t="s">
        <v>13</v>
      </c>
      <c r="H1096" t="s">
        <v>14</v>
      </c>
      <c r="I1096" t="s">
        <v>15</v>
      </c>
    </row>
    <row r="1097" spans="1:9" x14ac:dyDescent="0.25">
      <c r="A1097" t="s">
        <v>9</v>
      </c>
      <c r="B1097" t="s">
        <v>661</v>
      </c>
      <c r="C1097" s="1">
        <v>26480</v>
      </c>
      <c r="D1097" s="2">
        <v>0.26319444444444445</v>
      </c>
      <c r="E1097" t="s">
        <v>499</v>
      </c>
      <c r="F1097" t="s">
        <v>1275</v>
      </c>
      <c r="G1097" t="s">
        <v>13</v>
      </c>
      <c r="H1097" t="s">
        <v>14</v>
      </c>
      <c r="I1097" t="s">
        <v>15</v>
      </c>
    </row>
    <row r="1098" spans="1:9" x14ac:dyDescent="0.25">
      <c r="A1098" t="s">
        <v>9</v>
      </c>
      <c r="B1098" t="s">
        <v>543</v>
      </c>
      <c r="C1098" s="1">
        <v>26480</v>
      </c>
      <c r="D1098" s="2">
        <v>0.78611111111111109</v>
      </c>
      <c r="E1098" t="s">
        <v>396</v>
      </c>
      <c r="F1098" t="s">
        <v>1276</v>
      </c>
      <c r="G1098" t="s">
        <v>13</v>
      </c>
      <c r="H1098" t="s">
        <v>14</v>
      </c>
      <c r="I1098" t="s">
        <v>15</v>
      </c>
    </row>
    <row r="1099" spans="1:9" x14ac:dyDescent="0.25">
      <c r="A1099" t="s">
        <v>9</v>
      </c>
      <c r="B1099" t="s">
        <v>10</v>
      </c>
      <c r="C1099" s="1">
        <v>26482</v>
      </c>
      <c r="D1099" s="2">
        <v>0.30555555555555558</v>
      </c>
      <c r="E1099" t="s">
        <v>629</v>
      </c>
      <c r="F1099" t="s">
        <v>1277</v>
      </c>
      <c r="G1099" t="s">
        <v>13</v>
      </c>
      <c r="H1099" t="s">
        <v>14</v>
      </c>
      <c r="I1099" t="s">
        <v>15</v>
      </c>
    </row>
    <row r="1100" spans="1:9" x14ac:dyDescent="0.25">
      <c r="A1100" t="s">
        <v>9</v>
      </c>
      <c r="B1100" t="s">
        <v>661</v>
      </c>
      <c r="C1100" s="1">
        <v>26485</v>
      </c>
      <c r="D1100" s="2">
        <v>0.39513888888888887</v>
      </c>
      <c r="E1100" t="s">
        <v>499</v>
      </c>
      <c r="F1100" t="s">
        <v>1278</v>
      </c>
      <c r="G1100" t="s">
        <v>13</v>
      </c>
      <c r="H1100" t="s">
        <v>14</v>
      </c>
      <c r="I1100" t="s">
        <v>15</v>
      </c>
    </row>
    <row r="1101" spans="1:9" x14ac:dyDescent="0.25">
      <c r="A1101" t="s">
        <v>9</v>
      </c>
      <c r="B1101" t="s">
        <v>361</v>
      </c>
      <c r="C1101" s="1">
        <v>26486</v>
      </c>
      <c r="D1101" s="2">
        <v>0.44444444444444442</v>
      </c>
      <c r="E1101" t="s">
        <v>339</v>
      </c>
      <c r="F1101" t="s">
        <v>1279</v>
      </c>
      <c r="G1101" t="s">
        <v>13</v>
      </c>
      <c r="H1101" t="s">
        <v>14</v>
      </c>
      <c r="I1101" t="s">
        <v>15</v>
      </c>
    </row>
    <row r="1102" spans="1:9" x14ac:dyDescent="0.25">
      <c r="A1102" t="s">
        <v>463</v>
      </c>
      <c r="B1102" t="s">
        <v>388</v>
      </c>
      <c r="C1102" s="1">
        <v>26487</v>
      </c>
      <c r="D1102" s="2">
        <v>0.74027777777777781</v>
      </c>
      <c r="E1102" t="s">
        <v>1163</v>
      </c>
      <c r="F1102" t="s">
        <v>1280</v>
      </c>
      <c r="G1102" t="s">
        <v>13</v>
      </c>
      <c r="H1102" t="s">
        <v>14</v>
      </c>
      <c r="I1102" t="s">
        <v>15</v>
      </c>
    </row>
    <row r="1103" spans="1:9" x14ac:dyDescent="0.25">
      <c r="A1103" t="s">
        <v>9</v>
      </c>
      <c r="B1103" t="s">
        <v>684</v>
      </c>
      <c r="C1103" s="1">
        <v>26490</v>
      </c>
      <c r="D1103" s="2">
        <v>0.26041666666666669</v>
      </c>
      <c r="E1103" t="s">
        <v>685</v>
      </c>
      <c r="F1103" t="s">
        <v>1281</v>
      </c>
      <c r="G1103" t="s">
        <v>13</v>
      </c>
      <c r="H1103" t="s">
        <v>14</v>
      </c>
      <c r="I1103" t="s">
        <v>15</v>
      </c>
    </row>
    <row r="1104" spans="1:9" x14ac:dyDescent="0.25">
      <c r="A1104" t="s">
        <v>9</v>
      </c>
      <c r="B1104" t="s">
        <v>420</v>
      </c>
      <c r="C1104" s="1">
        <v>26492</v>
      </c>
      <c r="D1104" s="2">
        <v>0.24930555555555556</v>
      </c>
      <c r="E1104" t="s">
        <v>499</v>
      </c>
      <c r="F1104" t="s">
        <v>1282</v>
      </c>
      <c r="G1104" t="s">
        <v>13</v>
      </c>
      <c r="H1104" t="s">
        <v>14</v>
      </c>
      <c r="I1104" t="s">
        <v>15</v>
      </c>
    </row>
    <row r="1105" spans="1:9" x14ac:dyDescent="0.25">
      <c r="A1105" t="s">
        <v>9</v>
      </c>
      <c r="B1105" t="s">
        <v>980</v>
      </c>
      <c r="C1105" s="1">
        <v>26493</v>
      </c>
      <c r="D1105" s="2">
        <v>0.60416666666666663</v>
      </c>
      <c r="E1105" t="s">
        <v>1227</v>
      </c>
      <c r="F1105" t="s">
        <v>1283</v>
      </c>
      <c r="G1105" t="s">
        <v>13</v>
      </c>
      <c r="H1105" t="s">
        <v>14</v>
      </c>
      <c r="I1105" t="s">
        <v>56</v>
      </c>
    </row>
    <row r="1106" spans="1:9" x14ac:dyDescent="0.25">
      <c r="A1106" t="s">
        <v>9</v>
      </c>
      <c r="B1106" t="s">
        <v>1116</v>
      </c>
      <c r="C1106" s="1">
        <v>26499</v>
      </c>
      <c r="D1106" s="2">
        <v>0.57291666666666663</v>
      </c>
      <c r="E1106" t="s">
        <v>339</v>
      </c>
      <c r="F1106" t="s">
        <v>1284</v>
      </c>
      <c r="G1106" t="s">
        <v>13</v>
      </c>
      <c r="H1106" t="s">
        <v>14</v>
      </c>
      <c r="I1106" t="s">
        <v>15</v>
      </c>
    </row>
    <row r="1107" spans="1:9" x14ac:dyDescent="0.25">
      <c r="A1107" t="s">
        <v>9</v>
      </c>
      <c r="B1107" t="s">
        <v>684</v>
      </c>
      <c r="C1107" s="1">
        <v>26500</v>
      </c>
      <c r="D1107" s="2">
        <v>0.75694444444444442</v>
      </c>
      <c r="E1107" t="s">
        <v>685</v>
      </c>
      <c r="F1107" t="s">
        <v>1285</v>
      </c>
      <c r="G1107" t="s">
        <v>13</v>
      </c>
      <c r="H1107" t="s">
        <v>14</v>
      </c>
      <c r="I1107" t="s">
        <v>15</v>
      </c>
    </row>
    <row r="1108" spans="1:9" x14ac:dyDescent="0.25">
      <c r="A1108" t="s">
        <v>9</v>
      </c>
      <c r="B1108" t="s">
        <v>657</v>
      </c>
      <c r="C1108" s="1">
        <v>26509</v>
      </c>
      <c r="D1108" s="2">
        <v>0.1388888888888889</v>
      </c>
      <c r="E1108" t="s">
        <v>658</v>
      </c>
      <c r="F1108" t="s">
        <v>1286</v>
      </c>
      <c r="G1108" t="s">
        <v>13</v>
      </c>
      <c r="H1108" t="s">
        <v>14</v>
      </c>
      <c r="I1108" t="s">
        <v>21</v>
      </c>
    </row>
    <row r="1109" spans="1:9" x14ac:dyDescent="0.25">
      <c r="A1109" t="s">
        <v>9</v>
      </c>
      <c r="B1109" t="s">
        <v>361</v>
      </c>
      <c r="C1109" s="1">
        <v>26513</v>
      </c>
      <c r="D1109" s="2">
        <v>0.34375</v>
      </c>
      <c r="E1109" t="s">
        <v>339</v>
      </c>
      <c r="F1109" t="s">
        <v>1287</v>
      </c>
      <c r="G1109" t="s">
        <v>13</v>
      </c>
      <c r="H1109" t="s">
        <v>14</v>
      </c>
      <c r="I1109" t="s">
        <v>15</v>
      </c>
    </row>
    <row r="1110" spans="1:9" x14ac:dyDescent="0.25">
      <c r="A1110" t="s">
        <v>973</v>
      </c>
      <c r="B1110" t="s">
        <v>1288</v>
      </c>
      <c r="C1110" s="1">
        <v>26521</v>
      </c>
      <c r="D1110" s="2">
        <v>2.2222222222222223E-2</v>
      </c>
      <c r="E1110" t="s">
        <v>1289</v>
      </c>
      <c r="F1110" t="s">
        <v>1290</v>
      </c>
      <c r="G1110" t="s">
        <v>13</v>
      </c>
      <c r="H1110" t="s">
        <v>14</v>
      </c>
      <c r="I1110" t="s">
        <v>15</v>
      </c>
    </row>
    <row r="1111" spans="1:9" x14ac:dyDescent="0.25">
      <c r="A1111" t="s">
        <v>9</v>
      </c>
      <c r="B1111" t="s">
        <v>684</v>
      </c>
      <c r="C1111" s="1">
        <v>26527</v>
      </c>
      <c r="D1111" s="2">
        <v>0.56944444444444442</v>
      </c>
      <c r="E1111" t="s">
        <v>685</v>
      </c>
      <c r="F1111" t="s">
        <v>1291</v>
      </c>
      <c r="G1111" t="s">
        <v>13</v>
      </c>
      <c r="H1111" t="s">
        <v>14</v>
      </c>
      <c r="I1111" t="s">
        <v>15</v>
      </c>
    </row>
    <row r="1112" spans="1:9" x14ac:dyDescent="0.25">
      <c r="A1112" t="s">
        <v>9</v>
      </c>
      <c r="B1112" t="s">
        <v>980</v>
      </c>
      <c r="C1112" s="1">
        <v>26529</v>
      </c>
      <c r="D1112" s="2">
        <v>0.41666666666666669</v>
      </c>
      <c r="E1112" t="s">
        <v>339</v>
      </c>
      <c r="F1112" t="s">
        <v>1292</v>
      </c>
      <c r="G1112" t="s">
        <v>13</v>
      </c>
      <c r="H1112" t="s">
        <v>14</v>
      </c>
      <c r="I1112" t="s">
        <v>15</v>
      </c>
    </row>
    <row r="1113" spans="1:9" x14ac:dyDescent="0.25">
      <c r="A1113" t="s">
        <v>1057</v>
      </c>
      <c r="B1113" t="s">
        <v>1058</v>
      </c>
      <c r="C1113" s="1">
        <v>26530</v>
      </c>
      <c r="D1113" s="2">
        <v>0.1111111111111111</v>
      </c>
      <c r="E1113" t="s">
        <v>1059</v>
      </c>
      <c r="F1113" t="s">
        <v>1293</v>
      </c>
      <c r="G1113" t="s">
        <v>13</v>
      </c>
      <c r="H1113" t="s">
        <v>14</v>
      </c>
      <c r="I1113" t="s">
        <v>15</v>
      </c>
    </row>
    <row r="1114" spans="1:9" x14ac:dyDescent="0.25">
      <c r="A1114" t="s">
        <v>92</v>
      </c>
      <c r="B1114" t="s">
        <v>482</v>
      </c>
      <c r="C1114" s="1">
        <v>26532</v>
      </c>
      <c r="D1114" s="2">
        <v>0.43611111111111112</v>
      </c>
      <c r="E1114" t="s">
        <v>719</v>
      </c>
      <c r="F1114" t="s">
        <v>1294</v>
      </c>
      <c r="G1114" t="s">
        <v>13</v>
      </c>
      <c r="H1114" t="s">
        <v>14</v>
      </c>
      <c r="I1114" t="s">
        <v>15</v>
      </c>
    </row>
    <row r="1115" spans="1:9" x14ac:dyDescent="0.25">
      <c r="A1115" t="s">
        <v>9</v>
      </c>
      <c r="B1115" t="s">
        <v>739</v>
      </c>
      <c r="C1115" s="1">
        <v>26532</v>
      </c>
      <c r="D1115" s="2">
        <v>0.44166666666666665</v>
      </c>
      <c r="E1115" t="s">
        <v>937</v>
      </c>
      <c r="F1115" t="s">
        <v>1295</v>
      </c>
      <c r="G1115" t="s">
        <v>13</v>
      </c>
      <c r="H1115" t="s">
        <v>14</v>
      </c>
      <c r="I1115" t="s">
        <v>15</v>
      </c>
    </row>
    <row r="1116" spans="1:9" x14ac:dyDescent="0.25">
      <c r="A1116" t="s">
        <v>9</v>
      </c>
      <c r="B1116" t="s">
        <v>420</v>
      </c>
      <c r="C1116" s="1">
        <v>26541</v>
      </c>
      <c r="D1116" s="2">
        <v>0.24861111111111112</v>
      </c>
      <c r="E1116" t="s">
        <v>499</v>
      </c>
      <c r="F1116" t="s">
        <v>1296</v>
      </c>
      <c r="G1116" t="s">
        <v>13</v>
      </c>
      <c r="H1116" t="s">
        <v>14</v>
      </c>
      <c r="I1116" t="s">
        <v>15</v>
      </c>
    </row>
    <row r="1117" spans="1:9" x14ac:dyDescent="0.25">
      <c r="A1117" t="s">
        <v>9</v>
      </c>
      <c r="B1117" t="s">
        <v>361</v>
      </c>
      <c r="C1117" s="1">
        <v>26541</v>
      </c>
      <c r="D1117" s="2">
        <v>0.34652777777777777</v>
      </c>
      <c r="E1117" t="s">
        <v>339</v>
      </c>
      <c r="F1117" t="s">
        <v>1297</v>
      </c>
      <c r="G1117" t="s">
        <v>13</v>
      </c>
      <c r="H1117" t="s">
        <v>14</v>
      </c>
      <c r="I1117" t="s">
        <v>15</v>
      </c>
    </row>
    <row r="1118" spans="1:9" x14ac:dyDescent="0.25">
      <c r="A1118" t="s">
        <v>42</v>
      </c>
      <c r="B1118" t="s">
        <v>322</v>
      </c>
      <c r="C1118" s="1">
        <v>26543</v>
      </c>
      <c r="D1118" s="2">
        <v>0.73958333333333337</v>
      </c>
      <c r="E1118" t="s">
        <v>1181</v>
      </c>
      <c r="F1118" t="s">
        <v>1298</v>
      </c>
      <c r="G1118" t="s">
        <v>13</v>
      </c>
      <c r="H1118" t="s">
        <v>14</v>
      </c>
      <c r="I1118" t="s">
        <v>15</v>
      </c>
    </row>
    <row r="1119" spans="1:9" x14ac:dyDescent="0.25">
      <c r="A1119" t="s">
        <v>9</v>
      </c>
      <c r="B1119" t="s">
        <v>980</v>
      </c>
      <c r="C1119" s="1">
        <v>26544</v>
      </c>
      <c r="D1119" s="2">
        <v>0.45069444444444445</v>
      </c>
      <c r="E1119" t="s">
        <v>339</v>
      </c>
      <c r="F1119" t="s">
        <v>1299</v>
      </c>
      <c r="G1119" t="s">
        <v>13</v>
      </c>
      <c r="H1119" t="s">
        <v>14</v>
      </c>
      <c r="I1119" t="s">
        <v>21</v>
      </c>
    </row>
    <row r="1120" spans="1:9" x14ac:dyDescent="0.25">
      <c r="A1120" t="s">
        <v>9</v>
      </c>
      <c r="B1120" t="s">
        <v>980</v>
      </c>
      <c r="C1120" s="1">
        <v>26557</v>
      </c>
      <c r="D1120" s="2">
        <v>0.40277777777777779</v>
      </c>
      <c r="E1120" t="s">
        <v>339</v>
      </c>
      <c r="F1120" t="s">
        <v>1300</v>
      </c>
      <c r="G1120" t="s">
        <v>13</v>
      </c>
      <c r="H1120" t="s">
        <v>14</v>
      </c>
      <c r="I1120" t="s">
        <v>15</v>
      </c>
    </row>
    <row r="1121" spans="1:9" x14ac:dyDescent="0.25">
      <c r="A1121" t="s">
        <v>9</v>
      </c>
      <c r="B1121" t="s">
        <v>361</v>
      </c>
      <c r="C1121" s="1">
        <v>26558</v>
      </c>
      <c r="D1121" s="2">
        <v>0.34722222222222221</v>
      </c>
      <c r="E1121" t="s">
        <v>339</v>
      </c>
      <c r="F1121" t="s">
        <v>1301</v>
      </c>
      <c r="G1121" t="s">
        <v>13</v>
      </c>
      <c r="H1121" t="s">
        <v>14</v>
      </c>
      <c r="I1121" t="s">
        <v>15</v>
      </c>
    </row>
    <row r="1122" spans="1:9" x14ac:dyDescent="0.25">
      <c r="A1122" t="s">
        <v>9</v>
      </c>
      <c r="B1122" t="s">
        <v>543</v>
      </c>
      <c r="C1122" s="1">
        <v>26561</v>
      </c>
      <c r="D1122" s="2">
        <v>0.80486111111111114</v>
      </c>
      <c r="E1122" t="s">
        <v>1302</v>
      </c>
      <c r="F1122" t="s">
        <v>1303</v>
      </c>
      <c r="G1122" t="s">
        <v>13</v>
      </c>
      <c r="H1122" t="s">
        <v>14</v>
      </c>
      <c r="I1122" t="s">
        <v>15</v>
      </c>
    </row>
    <row r="1123" spans="1:9" x14ac:dyDescent="0.25">
      <c r="A1123" t="s">
        <v>9</v>
      </c>
      <c r="B1123" t="s">
        <v>684</v>
      </c>
      <c r="C1123" s="1">
        <v>26571</v>
      </c>
      <c r="D1123" s="2">
        <v>0.84652777777777777</v>
      </c>
      <c r="E1123" t="s">
        <v>685</v>
      </c>
      <c r="F1123" t="s">
        <v>1304</v>
      </c>
      <c r="G1123" t="s">
        <v>13</v>
      </c>
      <c r="H1123" t="s">
        <v>14</v>
      </c>
      <c r="I1123" t="s">
        <v>15</v>
      </c>
    </row>
    <row r="1124" spans="1:9" x14ac:dyDescent="0.25">
      <c r="A1124" t="s">
        <v>9</v>
      </c>
      <c r="B1124" t="s">
        <v>543</v>
      </c>
      <c r="C1124" s="1">
        <v>26572</v>
      </c>
      <c r="D1124" s="2">
        <v>0.84652777777777777</v>
      </c>
      <c r="E1124" t="s">
        <v>493</v>
      </c>
      <c r="F1124" t="s">
        <v>1305</v>
      </c>
      <c r="G1124" t="s">
        <v>13</v>
      </c>
      <c r="H1124" t="s">
        <v>14</v>
      </c>
      <c r="I1124" t="s">
        <v>15</v>
      </c>
    </row>
    <row r="1125" spans="1:9" x14ac:dyDescent="0.25">
      <c r="A1125" t="s">
        <v>92</v>
      </c>
      <c r="B1125" t="s">
        <v>1306</v>
      </c>
      <c r="C1125" s="1">
        <v>26574</v>
      </c>
      <c r="D1125" s="2">
        <v>0.84027777777777779</v>
      </c>
      <c r="E1125" t="s">
        <v>1307</v>
      </c>
      <c r="F1125" t="s">
        <v>1308</v>
      </c>
      <c r="G1125" t="s">
        <v>13</v>
      </c>
      <c r="H1125" t="s">
        <v>14</v>
      </c>
      <c r="I1125" t="s">
        <v>15</v>
      </c>
    </row>
    <row r="1126" spans="1:9" x14ac:dyDescent="0.25">
      <c r="A1126" t="s">
        <v>9</v>
      </c>
      <c r="B1126" t="s">
        <v>543</v>
      </c>
      <c r="C1126" s="1">
        <v>26576</v>
      </c>
      <c r="D1126" s="2">
        <v>0.5</v>
      </c>
      <c r="E1126" t="s">
        <v>339</v>
      </c>
      <c r="F1126" t="s">
        <v>1309</v>
      </c>
      <c r="G1126" t="s">
        <v>13</v>
      </c>
      <c r="H1126" t="s">
        <v>14</v>
      </c>
      <c r="I1126" t="s">
        <v>15</v>
      </c>
    </row>
    <row r="1127" spans="1:9" x14ac:dyDescent="0.25">
      <c r="A1127" t="s">
        <v>9</v>
      </c>
      <c r="B1127" t="s">
        <v>661</v>
      </c>
      <c r="C1127" s="1">
        <v>26577</v>
      </c>
      <c r="D1127" s="2">
        <v>0.47916666666666669</v>
      </c>
      <c r="E1127" t="s">
        <v>499</v>
      </c>
      <c r="F1127" t="s">
        <v>1310</v>
      </c>
      <c r="G1127" t="s">
        <v>13</v>
      </c>
      <c r="H1127" t="s">
        <v>14</v>
      </c>
      <c r="I1127" t="s">
        <v>15</v>
      </c>
    </row>
    <row r="1128" spans="1:9" x14ac:dyDescent="0.25">
      <c r="A1128" t="s">
        <v>463</v>
      </c>
      <c r="B1128" t="s">
        <v>388</v>
      </c>
      <c r="C1128" s="1">
        <v>26582</v>
      </c>
      <c r="D1128" s="2">
        <v>0.75208333333333333</v>
      </c>
      <c r="E1128" t="s">
        <v>1163</v>
      </c>
      <c r="F1128" t="s">
        <v>1311</v>
      </c>
      <c r="G1128" t="s">
        <v>13</v>
      </c>
      <c r="H1128" t="s">
        <v>14</v>
      </c>
      <c r="I1128" t="s">
        <v>15</v>
      </c>
    </row>
    <row r="1129" spans="1:9" x14ac:dyDescent="0.25">
      <c r="A1129" t="s">
        <v>9</v>
      </c>
      <c r="B1129" t="s">
        <v>661</v>
      </c>
      <c r="C1129" s="1">
        <v>26583</v>
      </c>
      <c r="D1129" s="2">
        <v>0.55486111111111114</v>
      </c>
      <c r="E1129" t="s">
        <v>499</v>
      </c>
      <c r="F1129" t="s">
        <v>1312</v>
      </c>
      <c r="G1129" t="s">
        <v>13</v>
      </c>
      <c r="H1129" t="s">
        <v>14</v>
      </c>
      <c r="I1129" t="s">
        <v>15</v>
      </c>
    </row>
    <row r="1130" spans="1:9" x14ac:dyDescent="0.25">
      <c r="A1130" t="s">
        <v>9</v>
      </c>
      <c r="B1130" t="s">
        <v>543</v>
      </c>
      <c r="C1130" s="1">
        <v>26586</v>
      </c>
      <c r="D1130" s="2">
        <v>0.26111111111111113</v>
      </c>
      <c r="E1130" t="s">
        <v>493</v>
      </c>
      <c r="F1130" t="s">
        <v>1313</v>
      </c>
      <c r="G1130" t="s">
        <v>13</v>
      </c>
      <c r="H1130" t="s">
        <v>14</v>
      </c>
      <c r="I1130" t="s">
        <v>15</v>
      </c>
    </row>
    <row r="1131" spans="1:9" x14ac:dyDescent="0.25">
      <c r="A1131" t="s">
        <v>9</v>
      </c>
      <c r="B1131" t="s">
        <v>961</v>
      </c>
      <c r="C1131" s="1">
        <v>26589</v>
      </c>
      <c r="D1131" s="2">
        <v>0.83263888888888893</v>
      </c>
      <c r="E1131" t="s">
        <v>685</v>
      </c>
      <c r="F1131" t="s">
        <v>1037</v>
      </c>
      <c r="G1131" t="s">
        <v>13</v>
      </c>
      <c r="H1131" t="s">
        <v>14</v>
      </c>
      <c r="I1131" t="s">
        <v>21</v>
      </c>
    </row>
    <row r="1132" spans="1:9" x14ac:dyDescent="0.25">
      <c r="A1132" t="s">
        <v>9</v>
      </c>
      <c r="B1132" t="s">
        <v>980</v>
      </c>
      <c r="C1132" s="1">
        <v>26590</v>
      </c>
      <c r="D1132" s="2">
        <v>0.49930555555555556</v>
      </c>
      <c r="E1132" t="s">
        <v>339</v>
      </c>
      <c r="F1132" t="s">
        <v>1314</v>
      </c>
      <c r="G1132" t="s">
        <v>13</v>
      </c>
      <c r="H1132" t="s">
        <v>14</v>
      </c>
      <c r="I1132" t="s">
        <v>15</v>
      </c>
    </row>
    <row r="1133" spans="1:9" x14ac:dyDescent="0.25">
      <c r="A1133" t="s">
        <v>9</v>
      </c>
      <c r="B1133" t="s">
        <v>661</v>
      </c>
      <c r="C1133" s="1">
        <v>26597</v>
      </c>
      <c r="D1133" s="2">
        <v>0.44374999999999998</v>
      </c>
      <c r="E1133" t="s">
        <v>499</v>
      </c>
      <c r="F1133" t="s">
        <v>1315</v>
      </c>
      <c r="G1133" t="s">
        <v>13</v>
      </c>
      <c r="H1133" t="s">
        <v>14</v>
      </c>
      <c r="I1133" t="s">
        <v>15</v>
      </c>
    </row>
    <row r="1134" spans="1:9" x14ac:dyDescent="0.25">
      <c r="A1134" t="s">
        <v>9</v>
      </c>
      <c r="B1134" t="s">
        <v>980</v>
      </c>
      <c r="C1134" s="1">
        <v>26598</v>
      </c>
      <c r="D1134" s="2">
        <v>0.92013888888888884</v>
      </c>
      <c r="E1134" t="s">
        <v>396</v>
      </c>
      <c r="F1134" t="s">
        <v>1316</v>
      </c>
      <c r="G1134" t="s">
        <v>13</v>
      </c>
      <c r="H1134" t="s">
        <v>14</v>
      </c>
      <c r="I1134" t="s">
        <v>15</v>
      </c>
    </row>
    <row r="1135" spans="1:9" x14ac:dyDescent="0.25">
      <c r="A1135" t="s">
        <v>9</v>
      </c>
      <c r="B1135" t="s">
        <v>980</v>
      </c>
      <c r="C1135" s="1">
        <v>26603</v>
      </c>
      <c r="D1135" s="2">
        <v>0.56180555555555556</v>
      </c>
      <c r="E1135" t="s">
        <v>339</v>
      </c>
      <c r="F1135" t="s">
        <v>1317</v>
      </c>
      <c r="G1135" t="s">
        <v>13</v>
      </c>
      <c r="H1135" t="s">
        <v>14</v>
      </c>
      <c r="I1135" t="s">
        <v>15</v>
      </c>
    </row>
    <row r="1136" spans="1:9" x14ac:dyDescent="0.25">
      <c r="A1136" t="s">
        <v>9</v>
      </c>
      <c r="B1136" t="s">
        <v>684</v>
      </c>
      <c r="C1136" s="1">
        <v>26604</v>
      </c>
      <c r="D1136" s="2">
        <v>0.50555555555555554</v>
      </c>
      <c r="E1136" t="s">
        <v>685</v>
      </c>
      <c r="F1136" t="s">
        <v>1318</v>
      </c>
      <c r="G1136" t="s">
        <v>13</v>
      </c>
      <c r="H1136" t="s">
        <v>14</v>
      </c>
      <c r="I1136" t="s">
        <v>15</v>
      </c>
    </row>
    <row r="1137" spans="1:9" x14ac:dyDescent="0.25">
      <c r="A1137" t="s">
        <v>9</v>
      </c>
      <c r="B1137" t="s">
        <v>961</v>
      </c>
      <c r="C1137" s="1">
        <v>26606</v>
      </c>
      <c r="D1137" s="2">
        <v>6.5277777777777782E-2</v>
      </c>
      <c r="E1137" t="s">
        <v>685</v>
      </c>
      <c r="F1137" t="s">
        <v>1319</v>
      </c>
      <c r="G1137" t="s">
        <v>13</v>
      </c>
      <c r="H1137" t="s">
        <v>14</v>
      </c>
      <c r="I1137" t="s">
        <v>15</v>
      </c>
    </row>
    <row r="1138" spans="1:9" x14ac:dyDescent="0.25">
      <c r="A1138" t="s">
        <v>675</v>
      </c>
      <c r="B1138" t="s">
        <v>676</v>
      </c>
      <c r="C1138" s="1">
        <v>26618</v>
      </c>
      <c r="D1138" s="2">
        <v>0.92569444444444449</v>
      </c>
      <c r="E1138" t="s">
        <v>1320</v>
      </c>
      <c r="F1138" t="s">
        <v>1321</v>
      </c>
      <c r="G1138" t="s">
        <v>13</v>
      </c>
      <c r="H1138" t="s">
        <v>14</v>
      </c>
      <c r="I1138" t="s">
        <v>15</v>
      </c>
    </row>
    <row r="1139" spans="1:9" x14ac:dyDescent="0.25">
      <c r="A1139" t="s">
        <v>9</v>
      </c>
      <c r="B1139" t="s">
        <v>1167</v>
      </c>
      <c r="C1139" s="1">
        <v>26626</v>
      </c>
      <c r="D1139" s="2">
        <v>0.25763888888888886</v>
      </c>
      <c r="E1139" t="s">
        <v>887</v>
      </c>
      <c r="F1139" t="s">
        <v>1322</v>
      </c>
      <c r="G1139" t="s">
        <v>13</v>
      </c>
      <c r="H1139" t="s">
        <v>14</v>
      </c>
      <c r="I1139" t="s">
        <v>21</v>
      </c>
    </row>
    <row r="1140" spans="1:9" x14ac:dyDescent="0.25">
      <c r="A1140" t="s">
        <v>9</v>
      </c>
      <c r="B1140" t="s">
        <v>361</v>
      </c>
      <c r="C1140" s="1">
        <v>26628</v>
      </c>
      <c r="D1140" s="2">
        <v>0.38194444444444442</v>
      </c>
      <c r="E1140" t="s">
        <v>339</v>
      </c>
      <c r="F1140" t="s">
        <v>1323</v>
      </c>
      <c r="G1140" t="s">
        <v>13</v>
      </c>
      <c r="H1140" t="s">
        <v>14</v>
      </c>
      <c r="I1140" t="s">
        <v>15</v>
      </c>
    </row>
    <row r="1141" spans="1:9" x14ac:dyDescent="0.25">
      <c r="A1141" t="s">
        <v>9</v>
      </c>
      <c r="B1141" t="s">
        <v>420</v>
      </c>
      <c r="C1141" s="1">
        <v>26633</v>
      </c>
      <c r="D1141" s="2">
        <v>0.90902777777777777</v>
      </c>
      <c r="E1141" t="s">
        <v>499</v>
      </c>
      <c r="F1141" t="s">
        <v>1324</v>
      </c>
      <c r="G1141" t="s">
        <v>13</v>
      </c>
      <c r="H1141" t="s">
        <v>14</v>
      </c>
      <c r="I1141" t="s">
        <v>15</v>
      </c>
    </row>
    <row r="1142" spans="1:9" x14ac:dyDescent="0.25">
      <c r="A1142" t="s">
        <v>9</v>
      </c>
      <c r="B1142" t="s">
        <v>10</v>
      </c>
      <c r="C1142" s="1">
        <v>26635</v>
      </c>
      <c r="D1142" s="2">
        <v>0.19375000000000001</v>
      </c>
      <c r="E1142" t="s">
        <v>493</v>
      </c>
      <c r="F1142" t="s">
        <v>1325</v>
      </c>
      <c r="G1142" t="s">
        <v>13</v>
      </c>
      <c r="H1142" t="s">
        <v>14</v>
      </c>
      <c r="I1142" t="s">
        <v>15</v>
      </c>
    </row>
    <row r="1143" spans="1:9" x14ac:dyDescent="0.25">
      <c r="A1143" t="s">
        <v>9</v>
      </c>
      <c r="B1143" t="s">
        <v>543</v>
      </c>
      <c r="C1143" s="1">
        <v>26645</v>
      </c>
      <c r="D1143" s="2">
        <v>0.28541666666666665</v>
      </c>
      <c r="E1143" t="s">
        <v>493</v>
      </c>
      <c r="F1143" t="s">
        <v>1326</v>
      </c>
      <c r="G1143" t="s">
        <v>13</v>
      </c>
      <c r="H1143" t="s">
        <v>14</v>
      </c>
      <c r="I1143" t="s">
        <v>15</v>
      </c>
    </row>
    <row r="1144" spans="1:9" x14ac:dyDescent="0.25">
      <c r="A1144" t="s">
        <v>9</v>
      </c>
      <c r="B1144" t="s">
        <v>980</v>
      </c>
      <c r="C1144" s="1">
        <v>26647</v>
      </c>
      <c r="D1144" s="2">
        <v>0.56944444444444442</v>
      </c>
      <c r="E1144" t="s">
        <v>339</v>
      </c>
      <c r="F1144" t="s">
        <v>1327</v>
      </c>
      <c r="G1144" t="s">
        <v>13</v>
      </c>
      <c r="H1144" t="s">
        <v>14</v>
      </c>
      <c r="I1144" t="s">
        <v>15</v>
      </c>
    </row>
    <row r="1145" spans="1:9" x14ac:dyDescent="0.25">
      <c r="A1145" t="s">
        <v>54</v>
      </c>
      <c r="B1145" t="s">
        <v>749</v>
      </c>
      <c r="C1145" s="1">
        <v>26652</v>
      </c>
      <c r="D1145" s="2">
        <v>0.80833333333333335</v>
      </c>
      <c r="E1145" t="s">
        <v>750</v>
      </c>
      <c r="F1145" t="s">
        <v>1328</v>
      </c>
      <c r="G1145" t="s">
        <v>13</v>
      </c>
      <c r="H1145" t="s">
        <v>752</v>
      </c>
      <c r="I1145" t="s">
        <v>15</v>
      </c>
    </row>
    <row r="1146" spans="1:9" x14ac:dyDescent="0.25">
      <c r="A1146" t="s">
        <v>92</v>
      </c>
      <c r="B1146" t="s">
        <v>331</v>
      </c>
      <c r="C1146" s="1">
        <v>26653</v>
      </c>
      <c r="D1146" s="2">
        <v>0.93055555555555558</v>
      </c>
      <c r="E1146" t="s">
        <v>775</v>
      </c>
      <c r="F1146" t="s">
        <v>1329</v>
      </c>
      <c r="G1146" t="s">
        <v>13</v>
      </c>
      <c r="H1146" t="s">
        <v>14</v>
      </c>
      <c r="I1146" t="s">
        <v>15</v>
      </c>
    </row>
    <row r="1147" spans="1:9" x14ac:dyDescent="0.25">
      <c r="A1147" t="s">
        <v>9</v>
      </c>
      <c r="B1147" t="s">
        <v>684</v>
      </c>
      <c r="C1147" s="1">
        <v>26654</v>
      </c>
      <c r="D1147" s="2">
        <v>8.6805555555555552E-2</v>
      </c>
      <c r="E1147" t="s">
        <v>685</v>
      </c>
      <c r="F1147" t="s">
        <v>1330</v>
      </c>
      <c r="G1147" t="s">
        <v>13</v>
      </c>
      <c r="H1147" t="s">
        <v>14</v>
      </c>
      <c r="I1147" t="s">
        <v>15</v>
      </c>
    </row>
    <row r="1148" spans="1:9" x14ac:dyDescent="0.25">
      <c r="A1148" t="s">
        <v>42</v>
      </c>
      <c r="B1148" t="s">
        <v>322</v>
      </c>
      <c r="C1148" s="1">
        <v>26654</v>
      </c>
      <c r="D1148" s="2">
        <v>0.73958333333333337</v>
      </c>
      <c r="E1148" t="s">
        <v>1181</v>
      </c>
      <c r="F1148" t="s">
        <v>1331</v>
      </c>
      <c r="G1148" t="s">
        <v>13</v>
      </c>
      <c r="H1148" t="s">
        <v>14</v>
      </c>
      <c r="I1148" t="s">
        <v>15</v>
      </c>
    </row>
    <row r="1149" spans="1:9" x14ac:dyDescent="0.25">
      <c r="A1149" t="s">
        <v>9</v>
      </c>
      <c r="B1149" t="s">
        <v>684</v>
      </c>
      <c r="C1149" s="1">
        <v>26658</v>
      </c>
      <c r="D1149" s="2">
        <v>0.96180555555555558</v>
      </c>
      <c r="E1149" t="s">
        <v>685</v>
      </c>
      <c r="F1149" t="s">
        <v>1332</v>
      </c>
      <c r="G1149" t="s">
        <v>13</v>
      </c>
      <c r="H1149" t="s">
        <v>14</v>
      </c>
      <c r="I1149" t="s">
        <v>15</v>
      </c>
    </row>
    <row r="1150" spans="1:9" x14ac:dyDescent="0.25">
      <c r="A1150" t="s">
        <v>9</v>
      </c>
      <c r="B1150" t="s">
        <v>543</v>
      </c>
      <c r="C1150" s="1">
        <v>26660</v>
      </c>
      <c r="D1150" s="2">
        <v>0.4375</v>
      </c>
      <c r="E1150" t="s">
        <v>1227</v>
      </c>
      <c r="F1150" t="s">
        <v>1333</v>
      </c>
      <c r="G1150" t="s">
        <v>13</v>
      </c>
      <c r="H1150" t="s">
        <v>14</v>
      </c>
      <c r="I1150" t="s">
        <v>15</v>
      </c>
    </row>
    <row r="1151" spans="1:9" x14ac:dyDescent="0.25">
      <c r="A1151" t="s">
        <v>9</v>
      </c>
      <c r="B1151" t="s">
        <v>980</v>
      </c>
      <c r="C1151" s="1">
        <v>26661</v>
      </c>
      <c r="D1151" s="2">
        <v>0.45833333333333331</v>
      </c>
      <c r="E1151" t="s">
        <v>396</v>
      </c>
      <c r="F1151" t="s">
        <v>1334</v>
      </c>
      <c r="G1151" t="s">
        <v>13</v>
      </c>
      <c r="H1151" t="s">
        <v>14</v>
      </c>
      <c r="I1151" t="s">
        <v>56</v>
      </c>
    </row>
    <row r="1152" spans="1:9" x14ac:dyDescent="0.25">
      <c r="A1152" t="s">
        <v>9</v>
      </c>
      <c r="B1152" t="s">
        <v>361</v>
      </c>
      <c r="C1152" s="1">
        <v>26675</v>
      </c>
      <c r="D1152" s="2">
        <v>0.41666666666666669</v>
      </c>
      <c r="E1152" t="s">
        <v>339</v>
      </c>
      <c r="F1152" t="s">
        <v>1335</v>
      </c>
      <c r="G1152" t="s">
        <v>13</v>
      </c>
      <c r="H1152" t="s">
        <v>14</v>
      </c>
      <c r="I1152" t="s">
        <v>15</v>
      </c>
    </row>
    <row r="1153" spans="1:9" x14ac:dyDescent="0.25">
      <c r="A1153" t="s">
        <v>9</v>
      </c>
      <c r="B1153" t="s">
        <v>961</v>
      </c>
      <c r="C1153" s="1">
        <v>26684</v>
      </c>
      <c r="D1153" s="2">
        <v>0.15</v>
      </c>
      <c r="E1153" t="s">
        <v>685</v>
      </c>
      <c r="F1153" t="s">
        <v>1336</v>
      </c>
      <c r="G1153" t="s">
        <v>13</v>
      </c>
      <c r="H1153" t="s">
        <v>14</v>
      </c>
      <c r="I1153" t="s">
        <v>15</v>
      </c>
    </row>
    <row r="1154" spans="1:9" x14ac:dyDescent="0.25">
      <c r="A1154" t="s">
        <v>9</v>
      </c>
      <c r="B1154" t="s">
        <v>661</v>
      </c>
      <c r="C1154" s="1">
        <v>26688</v>
      </c>
      <c r="D1154" s="2">
        <v>0.48888888888888887</v>
      </c>
      <c r="E1154" t="s">
        <v>499</v>
      </c>
      <c r="F1154" t="s">
        <v>1337</v>
      </c>
      <c r="G1154" t="s">
        <v>13</v>
      </c>
      <c r="H1154" t="s">
        <v>14</v>
      </c>
      <c r="I1154" t="s">
        <v>15</v>
      </c>
    </row>
    <row r="1155" spans="1:9" x14ac:dyDescent="0.25">
      <c r="A1155" t="s">
        <v>9</v>
      </c>
      <c r="B1155" t="s">
        <v>1338</v>
      </c>
      <c r="C1155" s="1">
        <v>26690</v>
      </c>
      <c r="D1155" s="2">
        <v>0.48888888888888887</v>
      </c>
      <c r="E1155" t="s">
        <v>685</v>
      </c>
      <c r="F1155" t="s">
        <v>1339</v>
      </c>
      <c r="G1155" t="s">
        <v>13</v>
      </c>
      <c r="H1155" t="s">
        <v>14</v>
      </c>
      <c r="I1155" t="s">
        <v>15</v>
      </c>
    </row>
    <row r="1156" spans="1:9" x14ac:dyDescent="0.25">
      <c r="A1156" t="s">
        <v>9</v>
      </c>
      <c r="B1156" t="s">
        <v>361</v>
      </c>
      <c r="C1156" s="1">
        <v>26696</v>
      </c>
      <c r="D1156" s="2">
        <v>0.35416666666666669</v>
      </c>
      <c r="E1156" t="s">
        <v>339</v>
      </c>
      <c r="F1156" t="s">
        <v>1340</v>
      </c>
      <c r="G1156" t="s">
        <v>13</v>
      </c>
      <c r="H1156" t="s">
        <v>14</v>
      </c>
      <c r="I1156" t="s">
        <v>15</v>
      </c>
    </row>
    <row r="1157" spans="1:9" x14ac:dyDescent="0.25">
      <c r="A1157" t="s">
        <v>9</v>
      </c>
      <c r="B1157" t="s">
        <v>10</v>
      </c>
      <c r="C1157" s="1">
        <v>26698</v>
      </c>
      <c r="D1157" s="2">
        <v>0.24166666666666667</v>
      </c>
      <c r="E1157" t="s">
        <v>493</v>
      </c>
      <c r="F1157" t="s">
        <v>1341</v>
      </c>
      <c r="G1157" t="s">
        <v>13</v>
      </c>
      <c r="H1157" t="s">
        <v>14</v>
      </c>
      <c r="I1157" t="s">
        <v>15</v>
      </c>
    </row>
    <row r="1158" spans="1:9" x14ac:dyDescent="0.25">
      <c r="A1158" t="s">
        <v>9</v>
      </c>
      <c r="B1158" t="s">
        <v>980</v>
      </c>
      <c r="C1158" s="1">
        <v>26703</v>
      </c>
      <c r="D1158" s="2">
        <v>0.55208333333333337</v>
      </c>
      <c r="E1158" t="s">
        <v>339</v>
      </c>
      <c r="F1158" t="s">
        <v>1342</v>
      </c>
      <c r="G1158" t="s">
        <v>13</v>
      </c>
      <c r="H1158" t="s">
        <v>14</v>
      </c>
      <c r="I1158" t="s">
        <v>15</v>
      </c>
    </row>
    <row r="1159" spans="1:9" x14ac:dyDescent="0.25">
      <c r="A1159" t="s">
        <v>9</v>
      </c>
      <c r="B1159" t="s">
        <v>361</v>
      </c>
      <c r="C1159" s="1">
        <v>26710</v>
      </c>
      <c r="D1159" s="2"/>
      <c r="E1159" t="s">
        <v>1257</v>
      </c>
      <c r="F1159" t="s">
        <v>1343</v>
      </c>
      <c r="G1159" t="s">
        <v>13</v>
      </c>
      <c r="H1159" t="s">
        <v>14</v>
      </c>
      <c r="I1159" t="s">
        <v>15</v>
      </c>
    </row>
    <row r="1160" spans="1:9" x14ac:dyDescent="0.25">
      <c r="A1160" t="s">
        <v>9</v>
      </c>
      <c r="B1160" t="s">
        <v>961</v>
      </c>
      <c r="C1160" s="1">
        <v>26723</v>
      </c>
      <c r="D1160" s="2">
        <v>0.19236111111111112</v>
      </c>
      <c r="E1160" t="s">
        <v>685</v>
      </c>
      <c r="F1160" t="s">
        <v>1344</v>
      </c>
      <c r="G1160" t="s">
        <v>13</v>
      </c>
      <c r="H1160" t="s">
        <v>14</v>
      </c>
      <c r="I1160" t="s">
        <v>15</v>
      </c>
    </row>
    <row r="1161" spans="1:9" x14ac:dyDescent="0.25">
      <c r="A1161" t="s">
        <v>9</v>
      </c>
      <c r="B1161" t="s">
        <v>543</v>
      </c>
      <c r="C1161" s="1">
        <v>26724</v>
      </c>
      <c r="D1161" s="2">
        <v>0.52777777777777779</v>
      </c>
      <c r="E1161" t="s">
        <v>339</v>
      </c>
      <c r="F1161" t="s">
        <v>1345</v>
      </c>
      <c r="G1161" t="s">
        <v>13</v>
      </c>
      <c r="H1161" t="s">
        <v>14</v>
      </c>
      <c r="I1161" t="s">
        <v>15</v>
      </c>
    </row>
    <row r="1162" spans="1:9" x14ac:dyDescent="0.25">
      <c r="A1162" t="s">
        <v>9</v>
      </c>
      <c r="B1162" t="s">
        <v>361</v>
      </c>
      <c r="C1162" s="1">
        <v>26729</v>
      </c>
      <c r="D1162" s="2">
        <v>0.3888888888888889</v>
      </c>
      <c r="E1162" t="s">
        <v>339</v>
      </c>
      <c r="F1162" t="s">
        <v>1346</v>
      </c>
      <c r="G1162" t="s">
        <v>13</v>
      </c>
      <c r="H1162" t="s">
        <v>14</v>
      </c>
      <c r="I1162" t="s">
        <v>15</v>
      </c>
    </row>
    <row r="1163" spans="1:9" x14ac:dyDescent="0.25">
      <c r="A1163" t="s">
        <v>92</v>
      </c>
      <c r="B1163" t="s">
        <v>331</v>
      </c>
      <c r="C1163" s="1">
        <v>26729</v>
      </c>
      <c r="D1163" s="2">
        <v>0.39583333333333331</v>
      </c>
      <c r="E1163" t="s">
        <v>775</v>
      </c>
      <c r="F1163" t="s">
        <v>1347</v>
      </c>
      <c r="G1163" t="s">
        <v>13</v>
      </c>
      <c r="H1163" t="s">
        <v>14</v>
      </c>
      <c r="I1163" t="s">
        <v>15</v>
      </c>
    </row>
    <row r="1164" spans="1:9" x14ac:dyDescent="0.25">
      <c r="A1164" t="s">
        <v>463</v>
      </c>
      <c r="B1164" t="s">
        <v>388</v>
      </c>
      <c r="C1164" s="1">
        <v>26732</v>
      </c>
      <c r="D1164" s="2">
        <v>0.875</v>
      </c>
      <c r="E1164" t="s">
        <v>1163</v>
      </c>
      <c r="F1164" t="s">
        <v>1164</v>
      </c>
      <c r="G1164" t="s">
        <v>13</v>
      </c>
      <c r="H1164" t="s">
        <v>14</v>
      </c>
      <c r="I1164" t="s">
        <v>15</v>
      </c>
    </row>
    <row r="1165" spans="1:9" x14ac:dyDescent="0.25">
      <c r="A1165" t="s">
        <v>9</v>
      </c>
      <c r="B1165" t="s">
        <v>543</v>
      </c>
      <c r="C1165" s="1">
        <v>26743</v>
      </c>
      <c r="D1165" s="2">
        <v>0.47222222222222221</v>
      </c>
      <c r="E1165" t="s">
        <v>396</v>
      </c>
      <c r="F1165" t="s">
        <v>1348</v>
      </c>
      <c r="G1165" t="s">
        <v>13</v>
      </c>
      <c r="H1165" t="s">
        <v>14</v>
      </c>
      <c r="I1165" t="s">
        <v>15</v>
      </c>
    </row>
    <row r="1166" spans="1:9" x14ac:dyDescent="0.25">
      <c r="A1166" t="s">
        <v>9</v>
      </c>
      <c r="B1166" t="s">
        <v>980</v>
      </c>
      <c r="C1166" s="1">
        <v>26745</v>
      </c>
      <c r="D1166" s="2">
        <v>0.41666666666666669</v>
      </c>
      <c r="E1166" t="s">
        <v>339</v>
      </c>
      <c r="F1166" t="s">
        <v>1349</v>
      </c>
      <c r="G1166" t="s">
        <v>13</v>
      </c>
      <c r="H1166" t="s">
        <v>14</v>
      </c>
      <c r="I1166" t="s">
        <v>15</v>
      </c>
    </row>
    <row r="1167" spans="1:9" x14ac:dyDescent="0.25">
      <c r="A1167" t="s">
        <v>9</v>
      </c>
      <c r="B1167" t="s">
        <v>657</v>
      </c>
      <c r="C1167" s="1">
        <v>26757</v>
      </c>
      <c r="D1167" s="2">
        <v>0.375</v>
      </c>
      <c r="E1167" t="s">
        <v>857</v>
      </c>
      <c r="F1167" t="s">
        <v>1350</v>
      </c>
      <c r="G1167" t="s">
        <v>13</v>
      </c>
      <c r="H1167" t="s">
        <v>14</v>
      </c>
      <c r="I1167" t="s">
        <v>15</v>
      </c>
    </row>
    <row r="1168" spans="1:9" x14ac:dyDescent="0.25">
      <c r="A1168" t="s">
        <v>9</v>
      </c>
      <c r="B1168" t="s">
        <v>543</v>
      </c>
      <c r="C1168" s="1">
        <v>26759</v>
      </c>
      <c r="D1168" s="2">
        <v>0.46597222222222223</v>
      </c>
      <c r="E1168" t="s">
        <v>493</v>
      </c>
      <c r="F1168" t="s">
        <v>1351</v>
      </c>
      <c r="G1168" t="s">
        <v>13</v>
      </c>
      <c r="H1168" t="s">
        <v>14</v>
      </c>
      <c r="I1168" t="s">
        <v>15</v>
      </c>
    </row>
    <row r="1169" spans="1:9" x14ac:dyDescent="0.25">
      <c r="A1169" t="s">
        <v>92</v>
      </c>
      <c r="B1169" t="s">
        <v>482</v>
      </c>
      <c r="C1169" s="1">
        <v>26760</v>
      </c>
      <c r="D1169" s="2">
        <v>9.0972222222222218E-2</v>
      </c>
      <c r="E1169" t="s">
        <v>1352</v>
      </c>
      <c r="F1169" t="s">
        <v>1353</v>
      </c>
      <c r="G1169" t="s">
        <v>13</v>
      </c>
      <c r="H1169" t="s">
        <v>14</v>
      </c>
      <c r="I1169" t="s">
        <v>15</v>
      </c>
    </row>
    <row r="1170" spans="1:9" x14ac:dyDescent="0.25">
      <c r="A1170" t="s">
        <v>9</v>
      </c>
      <c r="B1170" t="s">
        <v>661</v>
      </c>
      <c r="C1170" s="1">
        <v>26766</v>
      </c>
      <c r="D1170" s="2">
        <v>0.49236111111111114</v>
      </c>
      <c r="E1170" t="s">
        <v>499</v>
      </c>
      <c r="F1170" t="s">
        <v>1354</v>
      </c>
      <c r="G1170" t="s">
        <v>13</v>
      </c>
      <c r="H1170" t="s">
        <v>14</v>
      </c>
      <c r="I1170" t="s">
        <v>15</v>
      </c>
    </row>
    <row r="1171" spans="1:9" x14ac:dyDescent="0.25">
      <c r="A1171" t="s">
        <v>9</v>
      </c>
      <c r="B1171" t="s">
        <v>980</v>
      </c>
      <c r="C1171" s="1">
        <v>26773</v>
      </c>
      <c r="D1171" s="2">
        <v>0.37430555555555556</v>
      </c>
      <c r="E1171" t="s">
        <v>339</v>
      </c>
      <c r="F1171" t="s">
        <v>1355</v>
      </c>
      <c r="G1171" t="s">
        <v>13</v>
      </c>
      <c r="H1171" t="s">
        <v>14</v>
      </c>
      <c r="I1171" t="s">
        <v>15</v>
      </c>
    </row>
    <row r="1172" spans="1:9" x14ac:dyDescent="0.25">
      <c r="A1172" t="s">
        <v>9</v>
      </c>
      <c r="B1172" t="s">
        <v>420</v>
      </c>
      <c r="C1172" s="1">
        <v>26773</v>
      </c>
      <c r="D1172" s="2">
        <v>0.43055555555555558</v>
      </c>
      <c r="E1172" t="s">
        <v>499</v>
      </c>
      <c r="F1172" t="s">
        <v>1356</v>
      </c>
      <c r="G1172" t="s">
        <v>13</v>
      </c>
      <c r="H1172" t="s">
        <v>14</v>
      </c>
      <c r="I1172" t="s">
        <v>15</v>
      </c>
    </row>
    <row r="1173" spans="1:9" x14ac:dyDescent="0.25">
      <c r="A1173" t="s">
        <v>9</v>
      </c>
      <c r="B1173" t="s">
        <v>739</v>
      </c>
      <c r="C1173" s="1">
        <v>26779</v>
      </c>
      <c r="D1173" s="2">
        <v>0.38194444444444442</v>
      </c>
      <c r="E1173" t="s">
        <v>937</v>
      </c>
      <c r="F1173" t="s">
        <v>1357</v>
      </c>
      <c r="G1173" t="s">
        <v>13</v>
      </c>
      <c r="H1173" t="s">
        <v>14</v>
      </c>
      <c r="I1173" t="s">
        <v>21</v>
      </c>
    </row>
    <row r="1174" spans="1:9" x14ac:dyDescent="0.25">
      <c r="A1174" t="s">
        <v>9</v>
      </c>
      <c r="B1174" t="s">
        <v>980</v>
      </c>
      <c r="C1174" s="1">
        <v>26779</v>
      </c>
      <c r="D1174" s="2">
        <v>0.44791666666666669</v>
      </c>
      <c r="E1174" t="s">
        <v>339</v>
      </c>
      <c r="F1174" t="s">
        <v>1358</v>
      </c>
      <c r="G1174" t="s">
        <v>13</v>
      </c>
      <c r="H1174" t="s">
        <v>14</v>
      </c>
      <c r="I1174" t="s">
        <v>15</v>
      </c>
    </row>
    <row r="1175" spans="1:9" x14ac:dyDescent="0.25">
      <c r="A1175" t="s">
        <v>9</v>
      </c>
      <c r="B1175" t="s">
        <v>543</v>
      </c>
      <c r="C1175" s="1">
        <v>26789</v>
      </c>
      <c r="D1175" s="2">
        <v>0.29166666666666669</v>
      </c>
      <c r="E1175" t="s">
        <v>339</v>
      </c>
      <c r="F1175" t="s">
        <v>1355</v>
      </c>
      <c r="G1175" t="s">
        <v>13</v>
      </c>
      <c r="H1175" t="s">
        <v>14</v>
      </c>
      <c r="I1175" t="s">
        <v>15</v>
      </c>
    </row>
    <row r="1176" spans="1:9" x14ac:dyDescent="0.25">
      <c r="A1176" t="s">
        <v>54</v>
      </c>
      <c r="B1176" t="s">
        <v>749</v>
      </c>
      <c r="C1176" s="1">
        <v>26798</v>
      </c>
      <c r="D1176" s="2">
        <v>0.72916666666666663</v>
      </c>
      <c r="E1176" t="s">
        <v>750</v>
      </c>
      <c r="F1176" t="s">
        <v>1359</v>
      </c>
      <c r="G1176" t="s">
        <v>13</v>
      </c>
      <c r="H1176" t="s">
        <v>752</v>
      </c>
      <c r="I1176" t="s">
        <v>15</v>
      </c>
    </row>
    <row r="1177" spans="1:9" x14ac:dyDescent="0.25">
      <c r="A1177" t="s">
        <v>42</v>
      </c>
      <c r="B1177" t="s">
        <v>322</v>
      </c>
      <c r="C1177" s="1">
        <v>26800</v>
      </c>
      <c r="D1177" s="2">
        <v>0.69444444444444442</v>
      </c>
      <c r="E1177" t="s">
        <v>1181</v>
      </c>
      <c r="F1177" t="s">
        <v>1360</v>
      </c>
      <c r="G1177" t="s">
        <v>13</v>
      </c>
      <c r="H1177" t="s">
        <v>14</v>
      </c>
      <c r="I1177" t="s">
        <v>15</v>
      </c>
    </row>
    <row r="1178" spans="1:9" x14ac:dyDescent="0.25">
      <c r="A1178" t="s">
        <v>9</v>
      </c>
      <c r="B1178" t="s">
        <v>661</v>
      </c>
      <c r="C1178" s="1">
        <v>26801</v>
      </c>
      <c r="D1178" s="2">
        <v>0.55486111111111114</v>
      </c>
      <c r="E1178" t="s">
        <v>499</v>
      </c>
      <c r="F1178" t="s">
        <v>1361</v>
      </c>
      <c r="G1178" t="s">
        <v>13</v>
      </c>
      <c r="H1178" t="s">
        <v>14</v>
      </c>
      <c r="I1178" t="s">
        <v>15</v>
      </c>
    </row>
    <row r="1179" spans="1:9" x14ac:dyDescent="0.25">
      <c r="A1179" t="s">
        <v>9</v>
      </c>
      <c r="B1179" t="s">
        <v>1116</v>
      </c>
      <c r="C1179" s="1">
        <v>26802</v>
      </c>
      <c r="D1179" s="2">
        <v>0.45833333333333331</v>
      </c>
      <c r="E1179" t="s">
        <v>1362</v>
      </c>
      <c r="F1179" t="s">
        <v>1363</v>
      </c>
      <c r="G1179" t="s">
        <v>13</v>
      </c>
      <c r="H1179" t="s">
        <v>14</v>
      </c>
      <c r="I1179" t="s">
        <v>15</v>
      </c>
    </row>
    <row r="1180" spans="1:9" x14ac:dyDescent="0.25">
      <c r="A1180" t="s">
        <v>1000</v>
      </c>
      <c r="B1180" t="s">
        <v>1001</v>
      </c>
      <c r="C1180" s="1">
        <v>26806</v>
      </c>
      <c r="D1180" s="2">
        <v>0.90069444444444446</v>
      </c>
      <c r="E1180" t="s">
        <v>1002</v>
      </c>
      <c r="F1180" t="s">
        <v>1364</v>
      </c>
      <c r="G1180" t="s">
        <v>13</v>
      </c>
      <c r="H1180" t="s">
        <v>14</v>
      </c>
      <c r="I1180" t="s">
        <v>21</v>
      </c>
    </row>
    <row r="1181" spans="1:9" x14ac:dyDescent="0.25">
      <c r="A1181" t="s">
        <v>9</v>
      </c>
      <c r="B1181" t="s">
        <v>980</v>
      </c>
      <c r="C1181" s="1">
        <v>26807</v>
      </c>
      <c r="D1181" s="2">
        <v>0.4375</v>
      </c>
      <c r="E1181" t="s">
        <v>339</v>
      </c>
      <c r="F1181" t="s">
        <v>1365</v>
      </c>
      <c r="G1181" t="s">
        <v>13</v>
      </c>
      <c r="H1181" t="s">
        <v>14</v>
      </c>
      <c r="I1181" t="s">
        <v>15</v>
      </c>
    </row>
    <row r="1182" spans="1:9" x14ac:dyDescent="0.25">
      <c r="A1182" t="s">
        <v>9</v>
      </c>
      <c r="B1182" t="s">
        <v>420</v>
      </c>
      <c r="C1182" s="1">
        <v>26808</v>
      </c>
      <c r="D1182" s="2">
        <v>0.15972222222222221</v>
      </c>
      <c r="E1182" t="s">
        <v>924</v>
      </c>
      <c r="F1182" t="s">
        <v>1366</v>
      </c>
      <c r="G1182" t="s">
        <v>13</v>
      </c>
      <c r="H1182" t="s">
        <v>14</v>
      </c>
      <c r="I1182" t="s">
        <v>15</v>
      </c>
    </row>
    <row r="1183" spans="1:9" x14ac:dyDescent="0.25">
      <c r="A1183" t="s">
        <v>9</v>
      </c>
      <c r="B1183" t="s">
        <v>961</v>
      </c>
      <c r="C1183" s="1">
        <v>26809</v>
      </c>
      <c r="D1183" s="2">
        <v>0.38541666666666669</v>
      </c>
      <c r="E1183" t="s">
        <v>685</v>
      </c>
      <c r="F1183" t="s">
        <v>1367</v>
      </c>
      <c r="G1183" t="s">
        <v>13</v>
      </c>
      <c r="H1183" t="s">
        <v>14</v>
      </c>
      <c r="I1183" t="s">
        <v>21</v>
      </c>
    </row>
    <row r="1184" spans="1:9" x14ac:dyDescent="0.25">
      <c r="A1184" t="s">
        <v>54</v>
      </c>
      <c r="B1184" t="s">
        <v>916</v>
      </c>
      <c r="C1184" s="1">
        <v>26809</v>
      </c>
      <c r="D1184" s="2">
        <v>0.54166666666666663</v>
      </c>
      <c r="E1184" t="s">
        <v>539</v>
      </c>
      <c r="F1184" t="s">
        <v>1368</v>
      </c>
      <c r="G1184" t="s">
        <v>13</v>
      </c>
      <c r="H1184" t="s">
        <v>14</v>
      </c>
      <c r="I1184" t="s">
        <v>15</v>
      </c>
    </row>
    <row r="1185" spans="1:9" x14ac:dyDescent="0.25">
      <c r="A1185" t="s">
        <v>9</v>
      </c>
      <c r="B1185" t="s">
        <v>980</v>
      </c>
      <c r="C1185" s="1">
        <v>26809</v>
      </c>
      <c r="D1185" s="2">
        <v>0.5625</v>
      </c>
      <c r="E1185" t="s">
        <v>339</v>
      </c>
      <c r="F1185" t="s">
        <v>1369</v>
      </c>
      <c r="G1185" t="s">
        <v>13</v>
      </c>
      <c r="H1185" t="s">
        <v>14</v>
      </c>
      <c r="I1185" t="s">
        <v>15</v>
      </c>
    </row>
    <row r="1186" spans="1:9" x14ac:dyDescent="0.25">
      <c r="A1186" t="s">
        <v>9</v>
      </c>
      <c r="B1186" t="s">
        <v>543</v>
      </c>
      <c r="C1186" s="1">
        <v>26813</v>
      </c>
      <c r="D1186" s="2">
        <v>0.42777777777777776</v>
      </c>
      <c r="E1186" t="s">
        <v>396</v>
      </c>
      <c r="F1186" t="s">
        <v>1370</v>
      </c>
      <c r="G1186" t="s">
        <v>13</v>
      </c>
      <c r="H1186" t="s">
        <v>14</v>
      </c>
      <c r="I1186" t="s">
        <v>15</v>
      </c>
    </row>
    <row r="1187" spans="1:9" x14ac:dyDescent="0.25">
      <c r="A1187" t="s">
        <v>9</v>
      </c>
      <c r="B1187" t="s">
        <v>661</v>
      </c>
      <c r="C1187" s="1">
        <v>26820</v>
      </c>
      <c r="D1187" s="2">
        <v>0.47847222222222224</v>
      </c>
      <c r="E1187" t="s">
        <v>499</v>
      </c>
      <c r="F1187" t="s">
        <v>1371</v>
      </c>
      <c r="G1187" t="s">
        <v>13</v>
      </c>
      <c r="H1187" t="s">
        <v>14</v>
      </c>
      <c r="I1187" t="s">
        <v>15</v>
      </c>
    </row>
    <row r="1188" spans="1:9" x14ac:dyDescent="0.25">
      <c r="A1188" t="s">
        <v>9</v>
      </c>
      <c r="B1188" t="s">
        <v>980</v>
      </c>
      <c r="C1188" s="1">
        <v>26821</v>
      </c>
      <c r="D1188" s="2">
        <v>0.47916666666666669</v>
      </c>
      <c r="E1188" t="s">
        <v>339</v>
      </c>
      <c r="F1188" t="s">
        <v>1372</v>
      </c>
      <c r="G1188" t="s">
        <v>13</v>
      </c>
      <c r="H1188" t="s">
        <v>14</v>
      </c>
      <c r="I1188" t="s">
        <v>15</v>
      </c>
    </row>
    <row r="1189" spans="1:9" x14ac:dyDescent="0.25">
      <c r="A1189" t="s">
        <v>9</v>
      </c>
      <c r="B1189" t="s">
        <v>961</v>
      </c>
      <c r="C1189" s="1">
        <v>26823</v>
      </c>
      <c r="D1189" s="2">
        <v>0.65972222222222221</v>
      </c>
      <c r="E1189" t="s">
        <v>685</v>
      </c>
      <c r="F1189" t="s">
        <v>1373</v>
      </c>
      <c r="G1189" t="s">
        <v>13</v>
      </c>
      <c r="H1189" t="s">
        <v>14</v>
      </c>
      <c r="I1189" t="s">
        <v>15</v>
      </c>
    </row>
    <row r="1190" spans="1:9" x14ac:dyDescent="0.25">
      <c r="A1190" t="s">
        <v>9</v>
      </c>
      <c r="B1190" t="s">
        <v>10</v>
      </c>
      <c r="C1190" s="1">
        <v>26825</v>
      </c>
      <c r="D1190" s="2">
        <v>0.4236111111111111</v>
      </c>
      <c r="E1190" t="s">
        <v>339</v>
      </c>
      <c r="F1190" t="s">
        <v>1374</v>
      </c>
      <c r="G1190" t="s">
        <v>13</v>
      </c>
      <c r="H1190" t="s">
        <v>14</v>
      </c>
      <c r="I1190" t="s">
        <v>15</v>
      </c>
    </row>
    <row r="1191" spans="1:9" x14ac:dyDescent="0.25">
      <c r="A1191" t="s">
        <v>463</v>
      </c>
      <c r="B1191" t="s">
        <v>464</v>
      </c>
      <c r="C1191" s="1">
        <v>26827</v>
      </c>
      <c r="D1191" s="2">
        <v>0.30138888888888887</v>
      </c>
      <c r="E1191" t="s">
        <v>1082</v>
      </c>
      <c r="F1191" t="s">
        <v>1375</v>
      </c>
      <c r="G1191" t="s">
        <v>13</v>
      </c>
      <c r="H1191" t="s">
        <v>14</v>
      </c>
      <c r="I1191" t="s">
        <v>15</v>
      </c>
    </row>
    <row r="1192" spans="1:9" x14ac:dyDescent="0.25">
      <c r="A1192" t="s">
        <v>9</v>
      </c>
      <c r="B1192" t="s">
        <v>10</v>
      </c>
      <c r="C1192" s="1">
        <v>26830</v>
      </c>
      <c r="D1192" s="2">
        <v>0.25</v>
      </c>
      <c r="E1192" t="s">
        <v>629</v>
      </c>
      <c r="F1192" t="s">
        <v>1376</v>
      </c>
      <c r="G1192" t="s">
        <v>13</v>
      </c>
      <c r="H1192" t="s">
        <v>14</v>
      </c>
      <c r="I1192" t="s">
        <v>15</v>
      </c>
    </row>
    <row r="1193" spans="1:9" x14ac:dyDescent="0.25">
      <c r="A1193" t="s">
        <v>9</v>
      </c>
      <c r="B1193" t="s">
        <v>961</v>
      </c>
      <c r="C1193" s="1">
        <v>26835</v>
      </c>
      <c r="D1193" s="2">
        <v>0.26111111111111113</v>
      </c>
      <c r="E1193" t="s">
        <v>685</v>
      </c>
      <c r="F1193" t="s">
        <v>1377</v>
      </c>
      <c r="G1193" t="s">
        <v>13</v>
      </c>
      <c r="H1193" t="s">
        <v>14</v>
      </c>
      <c r="I1193" t="s">
        <v>15</v>
      </c>
    </row>
    <row r="1194" spans="1:9" x14ac:dyDescent="0.25">
      <c r="A1194" t="s">
        <v>9</v>
      </c>
      <c r="B1194" t="s">
        <v>980</v>
      </c>
      <c r="C1194" s="1">
        <v>26836</v>
      </c>
      <c r="D1194" s="2">
        <v>0.56180555555555556</v>
      </c>
      <c r="E1194" t="s">
        <v>339</v>
      </c>
      <c r="F1194" t="s">
        <v>1378</v>
      </c>
      <c r="G1194" t="s">
        <v>13</v>
      </c>
      <c r="H1194" t="s">
        <v>14</v>
      </c>
      <c r="I1194" t="s">
        <v>15</v>
      </c>
    </row>
    <row r="1195" spans="1:9" x14ac:dyDescent="0.25">
      <c r="A1195" t="s">
        <v>9</v>
      </c>
      <c r="B1195" t="s">
        <v>684</v>
      </c>
      <c r="C1195" s="1">
        <v>26841</v>
      </c>
      <c r="D1195" s="2"/>
      <c r="E1195" t="s">
        <v>685</v>
      </c>
      <c r="F1195" t="s">
        <v>1379</v>
      </c>
      <c r="G1195" t="s">
        <v>13</v>
      </c>
      <c r="H1195" t="s">
        <v>14</v>
      </c>
      <c r="I1195" t="s">
        <v>21</v>
      </c>
    </row>
    <row r="1196" spans="1:9" x14ac:dyDescent="0.25">
      <c r="A1196" t="s">
        <v>42</v>
      </c>
      <c r="B1196" t="s">
        <v>322</v>
      </c>
      <c r="C1196" s="1">
        <v>26841</v>
      </c>
      <c r="D1196" s="2"/>
      <c r="E1196" t="s">
        <v>1181</v>
      </c>
      <c r="F1196" t="s">
        <v>1380</v>
      </c>
      <c r="G1196" t="s">
        <v>13</v>
      </c>
      <c r="H1196" t="s">
        <v>14</v>
      </c>
      <c r="I1196" t="s">
        <v>21</v>
      </c>
    </row>
    <row r="1197" spans="1:9" x14ac:dyDescent="0.25">
      <c r="A1197" t="s">
        <v>9</v>
      </c>
      <c r="B1197" t="s">
        <v>543</v>
      </c>
      <c r="C1197" s="1">
        <v>26842</v>
      </c>
      <c r="D1197" s="2">
        <v>0.49305555555555558</v>
      </c>
      <c r="E1197" t="s">
        <v>1227</v>
      </c>
      <c r="F1197" t="s">
        <v>1381</v>
      </c>
      <c r="G1197" t="s">
        <v>13</v>
      </c>
      <c r="H1197" t="s">
        <v>14</v>
      </c>
      <c r="I1197" t="s">
        <v>15</v>
      </c>
    </row>
    <row r="1198" spans="1:9" x14ac:dyDescent="0.25">
      <c r="A1198" t="s">
        <v>9</v>
      </c>
      <c r="B1198" t="s">
        <v>1116</v>
      </c>
      <c r="C1198" s="1">
        <v>26849</v>
      </c>
      <c r="D1198" s="2">
        <v>0.45763888888888887</v>
      </c>
      <c r="E1198" t="s">
        <v>339</v>
      </c>
      <c r="F1198" t="s">
        <v>1382</v>
      </c>
      <c r="G1198" t="s">
        <v>13</v>
      </c>
      <c r="H1198" t="s">
        <v>14</v>
      </c>
      <c r="I1198" t="s">
        <v>21</v>
      </c>
    </row>
    <row r="1199" spans="1:9" x14ac:dyDescent="0.25">
      <c r="A1199" t="s">
        <v>9</v>
      </c>
      <c r="B1199" t="s">
        <v>543</v>
      </c>
      <c r="C1199" s="1">
        <v>26856</v>
      </c>
      <c r="D1199" s="2">
        <v>0.4152777777777778</v>
      </c>
      <c r="E1199" t="s">
        <v>493</v>
      </c>
      <c r="F1199" t="s">
        <v>1383</v>
      </c>
      <c r="G1199" t="s">
        <v>13</v>
      </c>
      <c r="H1199" t="s">
        <v>14</v>
      </c>
      <c r="I1199" t="s">
        <v>15</v>
      </c>
    </row>
    <row r="1200" spans="1:9" x14ac:dyDescent="0.25">
      <c r="A1200" t="s">
        <v>463</v>
      </c>
      <c r="B1200" t="s">
        <v>388</v>
      </c>
      <c r="C1200" s="1">
        <v>26858</v>
      </c>
      <c r="D1200" s="2">
        <v>0.85</v>
      </c>
      <c r="E1200" t="s">
        <v>1163</v>
      </c>
      <c r="F1200" t="s">
        <v>1164</v>
      </c>
      <c r="G1200" t="s">
        <v>13</v>
      </c>
      <c r="H1200" t="s">
        <v>14</v>
      </c>
      <c r="I1200" t="s">
        <v>15</v>
      </c>
    </row>
    <row r="1201" spans="1:9" x14ac:dyDescent="0.25">
      <c r="A1201" t="s">
        <v>9</v>
      </c>
      <c r="B1201" t="s">
        <v>980</v>
      </c>
      <c r="C1201" s="1">
        <v>26870</v>
      </c>
      <c r="D1201" s="2">
        <v>0.47916666666666669</v>
      </c>
      <c r="E1201" t="s">
        <v>339</v>
      </c>
      <c r="F1201" t="s">
        <v>1384</v>
      </c>
      <c r="G1201" t="s">
        <v>13</v>
      </c>
      <c r="H1201" t="s">
        <v>14</v>
      </c>
      <c r="I1201" t="s">
        <v>15</v>
      </c>
    </row>
    <row r="1202" spans="1:9" x14ac:dyDescent="0.25">
      <c r="A1202" t="s">
        <v>54</v>
      </c>
      <c r="B1202" t="s">
        <v>916</v>
      </c>
      <c r="C1202" s="1">
        <v>26873</v>
      </c>
      <c r="D1202" s="2">
        <v>0.46527777777777779</v>
      </c>
      <c r="E1202" t="s">
        <v>539</v>
      </c>
      <c r="F1202" t="s">
        <v>1385</v>
      </c>
      <c r="G1202" t="s">
        <v>13</v>
      </c>
      <c r="H1202" t="s">
        <v>14</v>
      </c>
      <c r="I1202" t="s">
        <v>15</v>
      </c>
    </row>
    <row r="1203" spans="1:9" x14ac:dyDescent="0.25">
      <c r="A1203" t="s">
        <v>9</v>
      </c>
      <c r="B1203" t="s">
        <v>980</v>
      </c>
      <c r="C1203" s="1">
        <v>26877</v>
      </c>
      <c r="D1203" s="2">
        <v>0.58333333333333337</v>
      </c>
      <c r="E1203" t="s">
        <v>339</v>
      </c>
      <c r="F1203" t="s">
        <v>1386</v>
      </c>
      <c r="G1203" t="s">
        <v>13</v>
      </c>
      <c r="H1203" t="s">
        <v>14</v>
      </c>
      <c r="I1203" t="s">
        <v>15</v>
      </c>
    </row>
    <row r="1204" spans="1:9" x14ac:dyDescent="0.25">
      <c r="A1204" t="s">
        <v>9</v>
      </c>
      <c r="B1204" t="s">
        <v>543</v>
      </c>
      <c r="C1204" s="1">
        <v>26897</v>
      </c>
      <c r="D1204" s="2">
        <v>0.52083333333333337</v>
      </c>
      <c r="E1204" t="s">
        <v>339</v>
      </c>
      <c r="F1204" t="s">
        <v>1387</v>
      </c>
      <c r="G1204" t="s">
        <v>13</v>
      </c>
      <c r="H1204" t="s">
        <v>14</v>
      </c>
      <c r="I1204" t="s">
        <v>15</v>
      </c>
    </row>
    <row r="1205" spans="1:9" x14ac:dyDescent="0.25">
      <c r="A1205" t="s">
        <v>463</v>
      </c>
      <c r="B1205" t="s">
        <v>322</v>
      </c>
      <c r="C1205" s="1">
        <v>26897</v>
      </c>
      <c r="D1205" s="2">
        <v>0.67152777777777772</v>
      </c>
      <c r="E1205" t="s">
        <v>1128</v>
      </c>
      <c r="F1205" t="s">
        <v>1388</v>
      </c>
      <c r="G1205" t="s">
        <v>13</v>
      </c>
      <c r="H1205" t="s">
        <v>14</v>
      </c>
      <c r="I1205" t="s">
        <v>15</v>
      </c>
    </row>
    <row r="1206" spans="1:9" x14ac:dyDescent="0.25">
      <c r="A1206" t="s">
        <v>9</v>
      </c>
      <c r="B1206" t="s">
        <v>661</v>
      </c>
      <c r="C1206" s="1">
        <v>26898</v>
      </c>
      <c r="D1206" s="2">
        <v>0.47499999999999998</v>
      </c>
      <c r="E1206" t="s">
        <v>499</v>
      </c>
      <c r="F1206" t="s">
        <v>1389</v>
      </c>
      <c r="G1206" t="s">
        <v>13</v>
      </c>
      <c r="H1206" t="s">
        <v>14</v>
      </c>
      <c r="I1206" t="s">
        <v>15</v>
      </c>
    </row>
    <row r="1207" spans="1:9" x14ac:dyDescent="0.25">
      <c r="A1207" t="s">
        <v>92</v>
      </c>
      <c r="B1207" t="s">
        <v>226</v>
      </c>
      <c r="C1207" s="1">
        <v>26899</v>
      </c>
      <c r="D1207" s="2">
        <v>0.95625000000000004</v>
      </c>
      <c r="E1207" t="s">
        <v>1352</v>
      </c>
      <c r="F1207" t="s">
        <v>1390</v>
      </c>
      <c r="G1207" t="s">
        <v>13</v>
      </c>
      <c r="H1207" t="s">
        <v>14</v>
      </c>
      <c r="I1207" t="s">
        <v>15</v>
      </c>
    </row>
    <row r="1208" spans="1:9" x14ac:dyDescent="0.25">
      <c r="A1208" t="s">
        <v>9</v>
      </c>
      <c r="B1208" t="s">
        <v>10</v>
      </c>
      <c r="C1208" s="1">
        <v>26900</v>
      </c>
      <c r="D1208" s="2">
        <v>0.45763888888888887</v>
      </c>
      <c r="E1208" t="s">
        <v>339</v>
      </c>
      <c r="F1208" t="s">
        <v>1391</v>
      </c>
      <c r="G1208" t="s">
        <v>13</v>
      </c>
      <c r="H1208" t="s">
        <v>14</v>
      </c>
      <c r="I1208" t="s">
        <v>15</v>
      </c>
    </row>
    <row r="1209" spans="1:9" x14ac:dyDescent="0.25">
      <c r="A1209" t="s">
        <v>9</v>
      </c>
      <c r="B1209" t="s">
        <v>684</v>
      </c>
      <c r="C1209" s="1">
        <v>26904</v>
      </c>
      <c r="D1209" s="2">
        <v>0.42222222222222222</v>
      </c>
      <c r="E1209" t="s">
        <v>685</v>
      </c>
      <c r="F1209" t="s">
        <v>1392</v>
      </c>
      <c r="G1209" t="s">
        <v>13</v>
      </c>
      <c r="H1209" t="s">
        <v>14</v>
      </c>
      <c r="I1209" t="s">
        <v>15</v>
      </c>
    </row>
    <row r="1210" spans="1:9" x14ac:dyDescent="0.25">
      <c r="A1210" t="s">
        <v>9</v>
      </c>
      <c r="B1210" t="s">
        <v>543</v>
      </c>
      <c r="C1210" s="1">
        <v>26906</v>
      </c>
      <c r="D1210" s="2">
        <v>4.8611111111111112E-3</v>
      </c>
      <c r="E1210" t="s">
        <v>493</v>
      </c>
      <c r="F1210" t="s">
        <v>1393</v>
      </c>
      <c r="G1210" t="s">
        <v>13</v>
      </c>
      <c r="H1210" t="s">
        <v>14</v>
      </c>
      <c r="I1210" t="s">
        <v>15</v>
      </c>
    </row>
    <row r="1211" spans="1:9" x14ac:dyDescent="0.25">
      <c r="A1211" t="s">
        <v>9</v>
      </c>
      <c r="B1211" t="s">
        <v>10</v>
      </c>
      <c r="C1211" s="1">
        <v>26906</v>
      </c>
      <c r="D1211" s="2">
        <v>0.4375</v>
      </c>
      <c r="E1211" t="s">
        <v>339</v>
      </c>
      <c r="F1211" t="s">
        <v>1394</v>
      </c>
      <c r="G1211" t="s">
        <v>13</v>
      </c>
      <c r="H1211" t="s">
        <v>14</v>
      </c>
      <c r="I1211" t="s">
        <v>15</v>
      </c>
    </row>
    <row r="1212" spans="1:9" x14ac:dyDescent="0.25">
      <c r="A1212" t="s">
        <v>9</v>
      </c>
      <c r="B1212" t="s">
        <v>543</v>
      </c>
      <c r="C1212" s="1">
        <v>26913</v>
      </c>
      <c r="D1212" s="2">
        <v>0.44444444444444442</v>
      </c>
      <c r="E1212" t="s">
        <v>339</v>
      </c>
      <c r="F1212" t="s">
        <v>1395</v>
      </c>
      <c r="G1212" t="s">
        <v>13</v>
      </c>
      <c r="H1212" t="s">
        <v>14</v>
      </c>
      <c r="I1212" t="s">
        <v>15</v>
      </c>
    </row>
    <row r="1213" spans="1:9" x14ac:dyDescent="0.25">
      <c r="A1213" t="s">
        <v>9</v>
      </c>
      <c r="B1213" t="s">
        <v>684</v>
      </c>
      <c r="C1213" s="1">
        <v>26915</v>
      </c>
      <c r="D1213" s="2">
        <v>7.6388888888888895E-2</v>
      </c>
      <c r="E1213" t="s">
        <v>685</v>
      </c>
      <c r="F1213" t="s">
        <v>1396</v>
      </c>
      <c r="G1213" t="s">
        <v>13</v>
      </c>
      <c r="H1213" t="s">
        <v>14</v>
      </c>
      <c r="I1213" t="s">
        <v>15</v>
      </c>
    </row>
    <row r="1214" spans="1:9" x14ac:dyDescent="0.25">
      <c r="A1214" t="s">
        <v>9</v>
      </c>
      <c r="B1214" t="s">
        <v>684</v>
      </c>
      <c r="C1214" s="1">
        <v>26921</v>
      </c>
      <c r="D1214" s="2">
        <v>2.1527777777777778E-2</v>
      </c>
      <c r="E1214" t="s">
        <v>685</v>
      </c>
      <c r="F1214" t="s">
        <v>1397</v>
      </c>
      <c r="G1214" t="s">
        <v>13</v>
      </c>
      <c r="H1214" t="s">
        <v>14</v>
      </c>
      <c r="I1214" t="s">
        <v>15</v>
      </c>
    </row>
    <row r="1215" spans="1:9" x14ac:dyDescent="0.25">
      <c r="A1215" t="s">
        <v>973</v>
      </c>
      <c r="B1215" t="s">
        <v>1288</v>
      </c>
      <c r="C1215" s="1">
        <v>26925</v>
      </c>
      <c r="D1215" s="2">
        <v>0.5083333333333333</v>
      </c>
      <c r="E1215" t="s">
        <v>1289</v>
      </c>
      <c r="F1215" t="s">
        <v>1398</v>
      </c>
      <c r="G1215" t="s">
        <v>13</v>
      </c>
      <c r="H1215" t="s">
        <v>14</v>
      </c>
      <c r="I1215" t="s">
        <v>21</v>
      </c>
    </row>
    <row r="1216" spans="1:9" x14ac:dyDescent="0.25">
      <c r="A1216" t="s">
        <v>9</v>
      </c>
      <c r="B1216" t="s">
        <v>1116</v>
      </c>
      <c r="C1216" s="1">
        <v>26928</v>
      </c>
      <c r="D1216" s="2">
        <v>0.54513888888888884</v>
      </c>
      <c r="E1216" t="s">
        <v>1362</v>
      </c>
      <c r="F1216" t="s">
        <v>1399</v>
      </c>
      <c r="G1216" t="s">
        <v>13</v>
      </c>
      <c r="H1216" t="s">
        <v>14</v>
      </c>
      <c r="I1216" t="s">
        <v>15</v>
      </c>
    </row>
    <row r="1217" spans="1:9" x14ac:dyDescent="0.25">
      <c r="A1217" t="s">
        <v>9</v>
      </c>
      <c r="B1217" t="s">
        <v>10</v>
      </c>
      <c r="C1217" s="1">
        <v>26934</v>
      </c>
      <c r="D1217" s="2">
        <v>0.51249999999999996</v>
      </c>
      <c r="E1217" t="s">
        <v>629</v>
      </c>
      <c r="F1217" t="s">
        <v>1400</v>
      </c>
      <c r="G1217" t="s">
        <v>13</v>
      </c>
      <c r="H1217" t="s">
        <v>14</v>
      </c>
      <c r="I1217" t="s">
        <v>15</v>
      </c>
    </row>
    <row r="1218" spans="1:9" x14ac:dyDescent="0.25">
      <c r="A1218" t="s">
        <v>42</v>
      </c>
      <c r="B1218" t="s">
        <v>322</v>
      </c>
      <c r="C1218" s="1">
        <v>26934</v>
      </c>
      <c r="D1218" s="2">
        <v>0.71875</v>
      </c>
      <c r="E1218" t="s">
        <v>1181</v>
      </c>
      <c r="F1218" t="s">
        <v>1401</v>
      </c>
      <c r="G1218" t="s">
        <v>13</v>
      </c>
      <c r="H1218" t="s">
        <v>14</v>
      </c>
      <c r="I1218" t="s">
        <v>15</v>
      </c>
    </row>
    <row r="1219" spans="1:9" x14ac:dyDescent="0.25">
      <c r="A1219" t="s">
        <v>9</v>
      </c>
      <c r="B1219" t="s">
        <v>684</v>
      </c>
      <c r="C1219" s="1">
        <v>26939</v>
      </c>
      <c r="D1219" s="2">
        <v>0.90694444444444444</v>
      </c>
      <c r="E1219" t="s">
        <v>685</v>
      </c>
      <c r="F1219" t="s">
        <v>1402</v>
      </c>
      <c r="G1219" t="s">
        <v>13</v>
      </c>
      <c r="H1219" t="s">
        <v>14</v>
      </c>
      <c r="I1219" t="s">
        <v>15</v>
      </c>
    </row>
    <row r="1220" spans="1:9" x14ac:dyDescent="0.25">
      <c r="A1220" t="s">
        <v>9</v>
      </c>
      <c r="B1220" t="s">
        <v>543</v>
      </c>
      <c r="C1220" s="1">
        <v>26940</v>
      </c>
      <c r="D1220" s="2">
        <v>0.54166666666666663</v>
      </c>
      <c r="E1220" t="s">
        <v>339</v>
      </c>
      <c r="F1220" t="s">
        <v>1403</v>
      </c>
      <c r="G1220" t="s">
        <v>13</v>
      </c>
      <c r="H1220" t="s">
        <v>14</v>
      </c>
      <c r="I1220" t="s">
        <v>15</v>
      </c>
    </row>
    <row r="1221" spans="1:9" x14ac:dyDescent="0.25">
      <c r="A1221" t="s">
        <v>9</v>
      </c>
      <c r="B1221" t="s">
        <v>543</v>
      </c>
      <c r="C1221" s="1">
        <v>26943</v>
      </c>
      <c r="D1221" s="2">
        <v>0.52083333333333337</v>
      </c>
      <c r="E1221" t="s">
        <v>339</v>
      </c>
      <c r="F1221" t="s">
        <v>1404</v>
      </c>
      <c r="G1221" t="s">
        <v>13</v>
      </c>
      <c r="H1221" t="s">
        <v>14</v>
      </c>
      <c r="I1221" t="s">
        <v>15</v>
      </c>
    </row>
    <row r="1222" spans="1:9" x14ac:dyDescent="0.25">
      <c r="A1222" t="s">
        <v>9</v>
      </c>
      <c r="B1222" t="s">
        <v>543</v>
      </c>
      <c r="C1222" s="1">
        <v>26947</v>
      </c>
      <c r="D1222" s="2">
        <v>0.44791666666666669</v>
      </c>
      <c r="E1222" t="s">
        <v>339</v>
      </c>
      <c r="F1222" t="s">
        <v>1405</v>
      </c>
      <c r="G1222" t="s">
        <v>13</v>
      </c>
      <c r="H1222" t="s">
        <v>14</v>
      </c>
      <c r="I1222" t="s">
        <v>15</v>
      </c>
    </row>
    <row r="1223" spans="1:9" x14ac:dyDescent="0.25">
      <c r="A1223" t="s">
        <v>9</v>
      </c>
      <c r="B1223" t="s">
        <v>10</v>
      </c>
      <c r="C1223" s="1">
        <v>26952</v>
      </c>
      <c r="D1223" s="2">
        <v>0.36458333333333331</v>
      </c>
      <c r="E1223" t="s">
        <v>339</v>
      </c>
      <c r="F1223" t="s">
        <v>1406</v>
      </c>
      <c r="G1223" t="s">
        <v>13</v>
      </c>
      <c r="H1223" t="s">
        <v>14</v>
      </c>
      <c r="I1223" t="s">
        <v>15</v>
      </c>
    </row>
    <row r="1224" spans="1:9" x14ac:dyDescent="0.25">
      <c r="A1224" t="s">
        <v>9</v>
      </c>
      <c r="B1224" t="s">
        <v>980</v>
      </c>
      <c r="C1224" s="1">
        <v>26953</v>
      </c>
      <c r="D1224" s="2">
        <v>0.5</v>
      </c>
      <c r="E1224" t="s">
        <v>339</v>
      </c>
      <c r="F1224" t="s">
        <v>1407</v>
      </c>
      <c r="G1224" t="s">
        <v>13</v>
      </c>
      <c r="H1224" t="s">
        <v>14</v>
      </c>
      <c r="I1224" t="s">
        <v>15</v>
      </c>
    </row>
    <row r="1225" spans="1:9" x14ac:dyDescent="0.25">
      <c r="A1225" t="s">
        <v>9</v>
      </c>
      <c r="B1225" t="s">
        <v>661</v>
      </c>
      <c r="C1225" s="1">
        <v>26953</v>
      </c>
      <c r="D1225" s="2">
        <v>0.58333333333333337</v>
      </c>
      <c r="E1225" t="s">
        <v>499</v>
      </c>
      <c r="F1225" t="s">
        <v>1408</v>
      </c>
      <c r="G1225" t="s">
        <v>13</v>
      </c>
      <c r="H1225" t="s">
        <v>14</v>
      </c>
      <c r="I1225" t="s">
        <v>15</v>
      </c>
    </row>
    <row r="1226" spans="1:9" x14ac:dyDescent="0.25">
      <c r="A1226" t="s">
        <v>9</v>
      </c>
      <c r="B1226" t="s">
        <v>543</v>
      </c>
      <c r="C1226" s="1">
        <v>26956</v>
      </c>
      <c r="D1226" s="2">
        <v>0.43472222222222223</v>
      </c>
      <c r="E1226" t="s">
        <v>493</v>
      </c>
      <c r="F1226" t="s">
        <v>1409</v>
      </c>
      <c r="G1226" t="s">
        <v>13</v>
      </c>
      <c r="H1226" t="s">
        <v>14</v>
      </c>
      <c r="I1226" t="s">
        <v>15</v>
      </c>
    </row>
    <row r="1227" spans="1:9" x14ac:dyDescent="0.25">
      <c r="A1227" t="s">
        <v>9</v>
      </c>
      <c r="B1227" t="s">
        <v>980</v>
      </c>
      <c r="C1227" s="1">
        <v>26957</v>
      </c>
      <c r="D1227" s="2">
        <v>0.42638888888888887</v>
      </c>
      <c r="E1227" t="s">
        <v>339</v>
      </c>
      <c r="F1227" t="s">
        <v>1410</v>
      </c>
      <c r="G1227" t="s">
        <v>13</v>
      </c>
      <c r="H1227" t="s">
        <v>14</v>
      </c>
      <c r="I1227" t="s">
        <v>15</v>
      </c>
    </row>
    <row r="1228" spans="1:9" x14ac:dyDescent="0.25">
      <c r="A1228" t="s">
        <v>9</v>
      </c>
      <c r="B1228" t="s">
        <v>543</v>
      </c>
      <c r="C1228" s="1">
        <v>26964</v>
      </c>
      <c r="D1228" s="2">
        <v>0.46458333333333335</v>
      </c>
      <c r="E1228" t="s">
        <v>339</v>
      </c>
      <c r="F1228" t="s">
        <v>1411</v>
      </c>
      <c r="G1228" t="s">
        <v>13</v>
      </c>
      <c r="H1228" t="s">
        <v>14</v>
      </c>
      <c r="I1228" t="s">
        <v>15</v>
      </c>
    </row>
    <row r="1229" spans="1:9" x14ac:dyDescent="0.25">
      <c r="A1229" t="s">
        <v>9</v>
      </c>
      <c r="B1229" t="s">
        <v>980</v>
      </c>
      <c r="C1229" s="1">
        <v>26966</v>
      </c>
      <c r="D1229" s="2">
        <v>0.58333333333333337</v>
      </c>
      <c r="E1229" t="s">
        <v>396</v>
      </c>
      <c r="F1229" t="s">
        <v>1412</v>
      </c>
      <c r="G1229" t="s">
        <v>13</v>
      </c>
      <c r="H1229" t="s">
        <v>14</v>
      </c>
      <c r="I1229" t="s">
        <v>15</v>
      </c>
    </row>
    <row r="1230" spans="1:9" x14ac:dyDescent="0.25">
      <c r="A1230" t="s">
        <v>9</v>
      </c>
      <c r="B1230" t="s">
        <v>684</v>
      </c>
      <c r="C1230" s="1">
        <v>26967</v>
      </c>
      <c r="D1230" s="2">
        <v>0.79166666666666663</v>
      </c>
      <c r="E1230" t="s">
        <v>685</v>
      </c>
      <c r="F1230" t="s">
        <v>1413</v>
      </c>
      <c r="G1230" t="s">
        <v>13</v>
      </c>
      <c r="H1230" t="s">
        <v>14</v>
      </c>
      <c r="I1230" t="s">
        <v>15</v>
      </c>
    </row>
    <row r="1231" spans="1:9" x14ac:dyDescent="0.25">
      <c r="A1231" t="s">
        <v>9</v>
      </c>
      <c r="B1231" t="s">
        <v>1116</v>
      </c>
      <c r="C1231" s="1">
        <v>26968</v>
      </c>
      <c r="D1231" s="2">
        <v>0.76666666666666672</v>
      </c>
      <c r="E1231" t="s">
        <v>1362</v>
      </c>
      <c r="F1231" t="s">
        <v>1414</v>
      </c>
      <c r="G1231" t="s">
        <v>13</v>
      </c>
      <c r="H1231" t="s">
        <v>14</v>
      </c>
      <c r="I1231" t="s">
        <v>15</v>
      </c>
    </row>
    <row r="1232" spans="1:9" x14ac:dyDescent="0.25">
      <c r="A1232" t="s">
        <v>9</v>
      </c>
      <c r="B1232" t="s">
        <v>543</v>
      </c>
      <c r="C1232" s="1">
        <v>26970</v>
      </c>
      <c r="D1232" s="2">
        <v>0.54236111111111107</v>
      </c>
      <c r="E1232" t="s">
        <v>1302</v>
      </c>
      <c r="F1232" t="s">
        <v>1415</v>
      </c>
      <c r="G1232" t="s">
        <v>13</v>
      </c>
      <c r="H1232" t="s">
        <v>14</v>
      </c>
      <c r="I1232" t="s">
        <v>15</v>
      </c>
    </row>
    <row r="1233" spans="1:9" x14ac:dyDescent="0.25">
      <c r="A1233" t="s">
        <v>92</v>
      </c>
      <c r="B1233" t="s">
        <v>482</v>
      </c>
      <c r="C1233" s="1">
        <v>26971</v>
      </c>
      <c r="D1233" s="2">
        <v>0.23958333333333334</v>
      </c>
      <c r="E1233" t="s">
        <v>1352</v>
      </c>
      <c r="F1233" t="s">
        <v>1416</v>
      </c>
      <c r="G1233" t="s">
        <v>13</v>
      </c>
      <c r="H1233" t="s">
        <v>14</v>
      </c>
      <c r="I1233" t="s">
        <v>15</v>
      </c>
    </row>
    <row r="1234" spans="1:9" x14ac:dyDescent="0.25">
      <c r="A1234" t="s">
        <v>9</v>
      </c>
      <c r="B1234" t="s">
        <v>980</v>
      </c>
      <c r="C1234" s="1">
        <v>26978</v>
      </c>
      <c r="D1234" s="2">
        <v>0.52638888888888891</v>
      </c>
      <c r="E1234" t="s">
        <v>339</v>
      </c>
      <c r="F1234" t="s">
        <v>1417</v>
      </c>
      <c r="G1234" t="s">
        <v>13</v>
      </c>
      <c r="H1234" t="s">
        <v>14</v>
      </c>
      <c r="I1234" t="s">
        <v>15</v>
      </c>
    </row>
    <row r="1235" spans="1:9" x14ac:dyDescent="0.25">
      <c r="A1235" t="s">
        <v>463</v>
      </c>
      <c r="B1235" t="s">
        <v>388</v>
      </c>
      <c r="C1235" s="1">
        <v>26978</v>
      </c>
      <c r="D1235" s="2">
        <v>0.83958333333333335</v>
      </c>
      <c r="E1235" t="s">
        <v>1163</v>
      </c>
      <c r="F1235" t="s">
        <v>1418</v>
      </c>
      <c r="G1235" t="s">
        <v>13</v>
      </c>
      <c r="H1235" t="s">
        <v>14</v>
      </c>
      <c r="I1235" t="s">
        <v>15</v>
      </c>
    </row>
    <row r="1236" spans="1:9" x14ac:dyDescent="0.25">
      <c r="A1236" t="s">
        <v>9</v>
      </c>
      <c r="B1236" t="s">
        <v>10</v>
      </c>
      <c r="C1236" s="1">
        <v>26982</v>
      </c>
      <c r="D1236" s="2">
        <v>0.86111111111111116</v>
      </c>
      <c r="E1236" t="s">
        <v>493</v>
      </c>
      <c r="F1236" t="s">
        <v>1419</v>
      </c>
      <c r="G1236" t="s">
        <v>13</v>
      </c>
      <c r="H1236" t="s">
        <v>14</v>
      </c>
      <c r="I1236" t="s">
        <v>15</v>
      </c>
    </row>
    <row r="1237" spans="1:9" x14ac:dyDescent="0.25">
      <c r="A1237" t="s">
        <v>54</v>
      </c>
      <c r="B1237" t="s">
        <v>916</v>
      </c>
      <c r="C1237" s="1">
        <v>26984</v>
      </c>
      <c r="D1237" s="2">
        <v>0.58402777777777781</v>
      </c>
      <c r="E1237" t="s">
        <v>539</v>
      </c>
      <c r="F1237" t="s">
        <v>1420</v>
      </c>
      <c r="G1237" t="s">
        <v>13</v>
      </c>
      <c r="H1237" t="s">
        <v>14</v>
      </c>
      <c r="I1237" t="s">
        <v>15</v>
      </c>
    </row>
    <row r="1238" spans="1:9" x14ac:dyDescent="0.25">
      <c r="A1238" t="s">
        <v>9</v>
      </c>
      <c r="B1238" t="s">
        <v>661</v>
      </c>
      <c r="C1238" s="1">
        <v>26988</v>
      </c>
      <c r="D1238" s="2">
        <v>0.52013888888888893</v>
      </c>
      <c r="E1238" t="s">
        <v>499</v>
      </c>
      <c r="F1238" t="s">
        <v>1421</v>
      </c>
      <c r="G1238" t="s">
        <v>13</v>
      </c>
      <c r="H1238" t="s">
        <v>14</v>
      </c>
      <c r="I1238" t="s">
        <v>15</v>
      </c>
    </row>
    <row r="1239" spans="1:9" x14ac:dyDescent="0.25">
      <c r="A1239" t="s">
        <v>9</v>
      </c>
      <c r="B1239" t="s">
        <v>10</v>
      </c>
      <c r="C1239" s="1">
        <v>26989</v>
      </c>
      <c r="D1239" s="2">
        <v>0.41666666666666669</v>
      </c>
      <c r="E1239" t="s">
        <v>339</v>
      </c>
      <c r="F1239" t="s">
        <v>1422</v>
      </c>
      <c r="G1239" t="s">
        <v>13</v>
      </c>
      <c r="H1239" t="s">
        <v>14</v>
      </c>
      <c r="I1239" t="s">
        <v>15</v>
      </c>
    </row>
    <row r="1240" spans="1:9" x14ac:dyDescent="0.25">
      <c r="A1240" t="s">
        <v>9</v>
      </c>
      <c r="B1240" t="s">
        <v>684</v>
      </c>
      <c r="C1240" s="1">
        <v>26995</v>
      </c>
      <c r="D1240" s="2">
        <v>5.5555555555555558E-3</v>
      </c>
      <c r="E1240" t="s">
        <v>685</v>
      </c>
      <c r="F1240" t="s">
        <v>1423</v>
      </c>
      <c r="G1240" t="s">
        <v>13</v>
      </c>
      <c r="H1240" t="s">
        <v>14</v>
      </c>
      <c r="I1240" t="s">
        <v>15</v>
      </c>
    </row>
    <row r="1241" spans="1:9" x14ac:dyDescent="0.25">
      <c r="A1241" t="s">
        <v>9</v>
      </c>
      <c r="B1241" t="s">
        <v>661</v>
      </c>
      <c r="C1241" s="1">
        <v>26996</v>
      </c>
      <c r="D1241" s="2">
        <v>0.39513888888888887</v>
      </c>
      <c r="E1241" t="s">
        <v>499</v>
      </c>
      <c r="F1241" t="s">
        <v>1424</v>
      </c>
      <c r="G1241" t="s">
        <v>13</v>
      </c>
      <c r="H1241" t="s">
        <v>14</v>
      </c>
      <c r="I1241" t="s">
        <v>15</v>
      </c>
    </row>
    <row r="1242" spans="1:9" x14ac:dyDescent="0.25">
      <c r="A1242" t="s">
        <v>9</v>
      </c>
      <c r="B1242" t="s">
        <v>980</v>
      </c>
      <c r="C1242" s="1">
        <v>26996</v>
      </c>
      <c r="D1242" s="2">
        <v>0.48819444444444443</v>
      </c>
      <c r="E1242" t="s">
        <v>339</v>
      </c>
      <c r="F1242" t="s">
        <v>1425</v>
      </c>
      <c r="G1242" t="s">
        <v>13</v>
      </c>
      <c r="H1242" t="s">
        <v>14</v>
      </c>
      <c r="I1242" t="s">
        <v>15</v>
      </c>
    </row>
    <row r="1243" spans="1:9" x14ac:dyDescent="0.25">
      <c r="A1243" t="s">
        <v>9</v>
      </c>
      <c r="B1243" t="s">
        <v>543</v>
      </c>
      <c r="C1243" s="1">
        <v>26998</v>
      </c>
      <c r="D1243" s="2">
        <v>0.54722222222222228</v>
      </c>
      <c r="E1243" t="s">
        <v>493</v>
      </c>
      <c r="F1243" t="s">
        <v>1426</v>
      </c>
      <c r="G1243" t="s">
        <v>13</v>
      </c>
      <c r="H1243" t="s">
        <v>14</v>
      </c>
      <c r="I1243" t="s">
        <v>15</v>
      </c>
    </row>
    <row r="1244" spans="1:9" x14ac:dyDescent="0.25">
      <c r="A1244" t="s">
        <v>9</v>
      </c>
      <c r="B1244" t="s">
        <v>684</v>
      </c>
      <c r="C1244" s="1">
        <v>27002</v>
      </c>
      <c r="D1244" s="2">
        <v>0.625</v>
      </c>
      <c r="E1244" t="s">
        <v>685</v>
      </c>
      <c r="F1244" t="s">
        <v>1427</v>
      </c>
      <c r="G1244" t="s">
        <v>13</v>
      </c>
      <c r="H1244" t="s">
        <v>14</v>
      </c>
      <c r="I1244" t="s">
        <v>15</v>
      </c>
    </row>
    <row r="1245" spans="1:9" x14ac:dyDescent="0.25">
      <c r="A1245" t="s">
        <v>9</v>
      </c>
      <c r="B1245" t="s">
        <v>661</v>
      </c>
      <c r="C1245" s="1">
        <v>27011</v>
      </c>
      <c r="D1245" s="2">
        <v>0.46527777777777779</v>
      </c>
      <c r="E1245" t="s">
        <v>499</v>
      </c>
      <c r="F1245" t="s">
        <v>1428</v>
      </c>
      <c r="G1245" t="s">
        <v>13</v>
      </c>
      <c r="H1245" t="s">
        <v>14</v>
      </c>
      <c r="I1245" t="s">
        <v>15</v>
      </c>
    </row>
    <row r="1246" spans="1:9" x14ac:dyDescent="0.25">
      <c r="A1246" t="s">
        <v>463</v>
      </c>
      <c r="B1246" t="s">
        <v>464</v>
      </c>
      <c r="C1246" s="1">
        <v>27011</v>
      </c>
      <c r="D1246" s="2">
        <v>0.99791666666666667</v>
      </c>
      <c r="E1246" t="s">
        <v>1082</v>
      </c>
      <c r="F1246" t="s">
        <v>1429</v>
      </c>
      <c r="G1246" t="s">
        <v>13</v>
      </c>
      <c r="H1246" t="s">
        <v>14</v>
      </c>
      <c r="I1246" t="s">
        <v>15</v>
      </c>
    </row>
    <row r="1247" spans="1:9" x14ac:dyDescent="0.25">
      <c r="A1247" t="s">
        <v>9</v>
      </c>
      <c r="B1247" t="s">
        <v>543</v>
      </c>
      <c r="C1247" s="1">
        <v>27015</v>
      </c>
      <c r="D1247" s="2">
        <v>0.5</v>
      </c>
      <c r="E1247" t="s">
        <v>1227</v>
      </c>
      <c r="F1247" t="s">
        <v>1430</v>
      </c>
      <c r="G1247" t="s">
        <v>13</v>
      </c>
      <c r="H1247" t="s">
        <v>14</v>
      </c>
      <c r="I1247" t="s">
        <v>15</v>
      </c>
    </row>
    <row r="1248" spans="1:9" x14ac:dyDescent="0.25">
      <c r="A1248" t="s">
        <v>9</v>
      </c>
      <c r="B1248" t="s">
        <v>10</v>
      </c>
      <c r="C1248" s="1">
        <v>27016</v>
      </c>
      <c r="D1248" s="2">
        <v>0.49652777777777779</v>
      </c>
      <c r="E1248" t="s">
        <v>629</v>
      </c>
      <c r="F1248" t="s">
        <v>1431</v>
      </c>
      <c r="G1248" t="s">
        <v>13</v>
      </c>
      <c r="H1248" t="s">
        <v>14</v>
      </c>
      <c r="I1248" t="s">
        <v>15</v>
      </c>
    </row>
    <row r="1249" spans="1:9" x14ac:dyDescent="0.25">
      <c r="A1249" t="s">
        <v>9</v>
      </c>
      <c r="B1249" t="s">
        <v>684</v>
      </c>
      <c r="C1249" s="1">
        <v>27017</v>
      </c>
      <c r="D1249" s="2">
        <v>0.40486111111111112</v>
      </c>
      <c r="E1249" t="s">
        <v>685</v>
      </c>
      <c r="F1249" t="s">
        <v>1432</v>
      </c>
      <c r="G1249" t="s">
        <v>13</v>
      </c>
      <c r="H1249" t="s">
        <v>14</v>
      </c>
      <c r="I1249" t="s">
        <v>15</v>
      </c>
    </row>
    <row r="1250" spans="1:9" x14ac:dyDescent="0.25">
      <c r="A1250" t="s">
        <v>9</v>
      </c>
      <c r="B1250" t="s">
        <v>980</v>
      </c>
      <c r="C1250" s="1">
        <v>27019</v>
      </c>
      <c r="D1250" s="2">
        <v>0.52083333333333337</v>
      </c>
      <c r="E1250" t="s">
        <v>339</v>
      </c>
      <c r="F1250" t="s">
        <v>1433</v>
      </c>
      <c r="G1250" t="s">
        <v>13</v>
      </c>
      <c r="H1250" t="s">
        <v>14</v>
      </c>
      <c r="I1250" t="s">
        <v>15</v>
      </c>
    </row>
    <row r="1251" spans="1:9" x14ac:dyDescent="0.25">
      <c r="A1251" t="s">
        <v>9</v>
      </c>
      <c r="B1251" t="s">
        <v>543</v>
      </c>
      <c r="C1251" s="1">
        <v>27023</v>
      </c>
      <c r="D1251" s="2">
        <v>0.47013888888888888</v>
      </c>
      <c r="E1251" t="s">
        <v>493</v>
      </c>
      <c r="F1251" t="s">
        <v>1434</v>
      </c>
      <c r="G1251" t="s">
        <v>13</v>
      </c>
      <c r="H1251" t="s">
        <v>14</v>
      </c>
      <c r="I1251" t="s">
        <v>15</v>
      </c>
    </row>
    <row r="1252" spans="1:9" x14ac:dyDescent="0.25">
      <c r="A1252" t="s">
        <v>9</v>
      </c>
      <c r="B1252" t="s">
        <v>961</v>
      </c>
      <c r="C1252" s="1">
        <v>27024</v>
      </c>
      <c r="D1252" s="2"/>
      <c r="E1252" t="s">
        <v>685</v>
      </c>
      <c r="F1252" t="s">
        <v>1435</v>
      </c>
      <c r="G1252" t="s">
        <v>13</v>
      </c>
      <c r="H1252" t="s">
        <v>14</v>
      </c>
      <c r="I1252" t="s">
        <v>15</v>
      </c>
    </row>
    <row r="1253" spans="1:9" x14ac:dyDescent="0.25">
      <c r="A1253" t="s">
        <v>9</v>
      </c>
      <c r="B1253" t="s">
        <v>739</v>
      </c>
      <c r="C1253" s="1">
        <v>27025</v>
      </c>
      <c r="D1253" s="2">
        <v>0.84652777777777777</v>
      </c>
      <c r="E1253" t="s">
        <v>937</v>
      </c>
      <c r="F1253" t="s">
        <v>1436</v>
      </c>
      <c r="G1253" t="s">
        <v>13</v>
      </c>
      <c r="H1253" t="s">
        <v>14</v>
      </c>
      <c r="I1253" t="s">
        <v>15</v>
      </c>
    </row>
    <row r="1254" spans="1:9" x14ac:dyDescent="0.25">
      <c r="A1254" t="s">
        <v>9</v>
      </c>
      <c r="B1254" t="s">
        <v>684</v>
      </c>
      <c r="C1254" s="1">
        <v>27027</v>
      </c>
      <c r="D1254" s="2">
        <v>0.17499999999999999</v>
      </c>
      <c r="E1254" t="s">
        <v>685</v>
      </c>
      <c r="F1254" t="s">
        <v>1437</v>
      </c>
      <c r="G1254" t="s">
        <v>13</v>
      </c>
      <c r="H1254" t="s">
        <v>14</v>
      </c>
      <c r="I1254" t="s">
        <v>15</v>
      </c>
    </row>
    <row r="1255" spans="1:9" x14ac:dyDescent="0.25">
      <c r="A1255" t="s">
        <v>9</v>
      </c>
      <c r="B1255" t="s">
        <v>684</v>
      </c>
      <c r="C1255" s="1">
        <v>27046</v>
      </c>
      <c r="D1255" s="2">
        <v>0.42152777777777778</v>
      </c>
      <c r="E1255" t="s">
        <v>685</v>
      </c>
      <c r="F1255" t="s">
        <v>1438</v>
      </c>
      <c r="G1255" t="s">
        <v>13</v>
      </c>
      <c r="H1255" t="s">
        <v>14</v>
      </c>
      <c r="I1255" t="s">
        <v>15</v>
      </c>
    </row>
    <row r="1256" spans="1:9" x14ac:dyDescent="0.25">
      <c r="A1256" t="s">
        <v>9</v>
      </c>
      <c r="B1256" t="s">
        <v>980</v>
      </c>
      <c r="C1256" s="1">
        <v>27053</v>
      </c>
      <c r="D1256" s="2">
        <v>0.625</v>
      </c>
      <c r="E1256" t="s">
        <v>339</v>
      </c>
      <c r="F1256" t="s">
        <v>1439</v>
      </c>
      <c r="G1256" t="s">
        <v>13</v>
      </c>
      <c r="H1256" t="s">
        <v>14</v>
      </c>
      <c r="I1256" t="s">
        <v>15</v>
      </c>
    </row>
    <row r="1257" spans="1:9" x14ac:dyDescent="0.25">
      <c r="A1257" t="s">
        <v>9</v>
      </c>
      <c r="B1257" t="s">
        <v>10</v>
      </c>
      <c r="C1257" s="1">
        <v>27058</v>
      </c>
      <c r="D1257" s="2">
        <v>0.22847222222222222</v>
      </c>
      <c r="E1257" t="s">
        <v>629</v>
      </c>
      <c r="F1257" t="s">
        <v>1440</v>
      </c>
      <c r="G1257" t="s">
        <v>13</v>
      </c>
      <c r="H1257" t="s">
        <v>14</v>
      </c>
      <c r="I1257" t="s">
        <v>15</v>
      </c>
    </row>
    <row r="1258" spans="1:9" x14ac:dyDescent="0.25">
      <c r="A1258" t="s">
        <v>9</v>
      </c>
      <c r="B1258" t="s">
        <v>980</v>
      </c>
      <c r="C1258" s="1">
        <v>27059</v>
      </c>
      <c r="D1258" s="2">
        <v>0.45833333333333331</v>
      </c>
      <c r="E1258" t="s">
        <v>339</v>
      </c>
      <c r="F1258" t="s">
        <v>1441</v>
      </c>
      <c r="G1258" t="s">
        <v>13</v>
      </c>
      <c r="H1258" t="s">
        <v>14</v>
      </c>
      <c r="I1258" t="s">
        <v>15</v>
      </c>
    </row>
    <row r="1259" spans="1:9" x14ac:dyDescent="0.25">
      <c r="A1259" t="s">
        <v>1057</v>
      </c>
      <c r="B1259" t="s">
        <v>1058</v>
      </c>
      <c r="C1259" s="1">
        <v>27064</v>
      </c>
      <c r="D1259" s="2">
        <v>0.20833333333333334</v>
      </c>
      <c r="E1259" t="s">
        <v>1442</v>
      </c>
      <c r="F1259" t="s">
        <v>1443</v>
      </c>
      <c r="G1259" t="s">
        <v>13</v>
      </c>
      <c r="H1259" t="s">
        <v>14</v>
      </c>
      <c r="I1259" t="s">
        <v>15</v>
      </c>
    </row>
    <row r="1260" spans="1:9" x14ac:dyDescent="0.25">
      <c r="A1260" t="s">
        <v>9</v>
      </c>
      <c r="B1260" t="s">
        <v>684</v>
      </c>
      <c r="C1260" s="1">
        <v>27066</v>
      </c>
      <c r="D1260" s="2">
        <v>2.2916666666666665E-2</v>
      </c>
      <c r="E1260" t="s">
        <v>685</v>
      </c>
      <c r="F1260" t="s">
        <v>1444</v>
      </c>
      <c r="G1260" t="s">
        <v>13</v>
      </c>
      <c r="H1260" t="s">
        <v>14</v>
      </c>
      <c r="I1260" t="s">
        <v>15</v>
      </c>
    </row>
    <row r="1261" spans="1:9" x14ac:dyDescent="0.25">
      <c r="A1261" t="s">
        <v>463</v>
      </c>
      <c r="B1261" t="s">
        <v>521</v>
      </c>
      <c r="C1261" s="1">
        <v>27071</v>
      </c>
      <c r="D1261" s="2">
        <v>0.57499999999999996</v>
      </c>
      <c r="E1261" t="s">
        <v>1445</v>
      </c>
      <c r="F1261" t="s">
        <v>1446</v>
      </c>
      <c r="G1261" t="s">
        <v>13</v>
      </c>
      <c r="H1261" t="s">
        <v>14</v>
      </c>
      <c r="I1261" t="s">
        <v>21</v>
      </c>
    </row>
    <row r="1262" spans="1:9" x14ac:dyDescent="0.25">
      <c r="A1262" t="s">
        <v>9</v>
      </c>
      <c r="B1262" t="s">
        <v>361</v>
      </c>
      <c r="C1262" s="1">
        <v>27072</v>
      </c>
      <c r="D1262" s="2">
        <v>0.37222222222222223</v>
      </c>
      <c r="E1262" t="s">
        <v>339</v>
      </c>
      <c r="F1262" t="s">
        <v>1447</v>
      </c>
      <c r="G1262" t="s">
        <v>13</v>
      </c>
      <c r="H1262" t="s">
        <v>14</v>
      </c>
      <c r="I1262" t="s">
        <v>15</v>
      </c>
    </row>
    <row r="1263" spans="1:9" x14ac:dyDescent="0.25">
      <c r="A1263" t="s">
        <v>42</v>
      </c>
      <c r="B1263" t="s">
        <v>322</v>
      </c>
      <c r="C1263" s="1">
        <v>27073</v>
      </c>
      <c r="D1263" s="2">
        <v>0.75</v>
      </c>
      <c r="E1263" t="s">
        <v>1181</v>
      </c>
      <c r="F1263" t="s">
        <v>1448</v>
      </c>
      <c r="G1263" t="s">
        <v>13</v>
      </c>
      <c r="H1263" t="s">
        <v>14</v>
      </c>
      <c r="I1263" t="s">
        <v>15</v>
      </c>
    </row>
    <row r="1264" spans="1:9" x14ac:dyDescent="0.25">
      <c r="A1264" t="s">
        <v>675</v>
      </c>
      <c r="B1264" t="s">
        <v>676</v>
      </c>
      <c r="C1264" s="1">
        <v>27078</v>
      </c>
      <c r="D1264" s="2">
        <v>0.4201388888888889</v>
      </c>
      <c r="E1264" t="s">
        <v>1320</v>
      </c>
      <c r="F1264" t="s">
        <v>1449</v>
      </c>
      <c r="G1264" t="s">
        <v>13</v>
      </c>
      <c r="H1264" t="s">
        <v>14</v>
      </c>
      <c r="I1264" t="s">
        <v>15</v>
      </c>
    </row>
    <row r="1265" spans="1:9" x14ac:dyDescent="0.25">
      <c r="A1265" t="s">
        <v>9</v>
      </c>
      <c r="B1265" t="s">
        <v>661</v>
      </c>
      <c r="C1265" s="1">
        <v>27087</v>
      </c>
      <c r="D1265" s="2">
        <v>0.46180555555555558</v>
      </c>
      <c r="E1265" t="s">
        <v>499</v>
      </c>
      <c r="F1265" t="s">
        <v>1450</v>
      </c>
      <c r="G1265" t="s">
        <v>13</v>
      </c>
      <c r="H1265" t="s">
        <v>14</v>
      </c>
      <c r="I1265" t="s">
        <v>15</v>
      </c>
    </row>
    <row r="1266" spans="1:9" x14ac:dyDescent="0.25">
      <c r="A1266" t="s">
        <v>9</v>
      </c>
      <c r="B1266" t="s">
        <v>980</v>
      </c>
      <c r="C1266" s="1">
        <v>27093</v>
      </c>
      <c r="D1266" s="2">
        <v>0.48472222222222222</v>
      </c>
      <c r="E1266" t="s">
        <v>396</v>
      </c>
      <c r="F1266" t="s">
        <v>1451</v>
      </c>
      <c r="G1266" t="s">
        <v>13</v>
      </c>
      <c r="H1266" t="s">
        <v>14</v>
      </c>
      <c r="I1266" t="s">
        <v>15</v>
      </c>
    </row>
    <row r="1267" spans="1:9" x14ac:dyDescent="0.25">
      <c r="A1267" t="s">
        <v>9</v>
      </c>
      <c r="B1267" t="s">
        <v>661</v>
      </c>
      <c r="C1267" s="1">
        <v>27093</v>
      </c>
      <c r="D1267" s="2">
        <v>0.67013888888888884</v>
      </c>
      <c r="E1267" t="s">
        <v>499</v>
      </c>
      <c r="F1267" t="s">
        <v>1452</v>
      </c>
      <c r="G1267" t="s">
        <v>13</v>
      </c>
      <c r="H1267" t="s">
        <v>14</v>
      </c>
      <c r="I1267" t="s">
        <v>15</v>
      </c>
    </row>
    <row r="1268" spans="1:9" x14ac:dyDescent="0.25">
      <c r="A1268" t="s">
        <v>9</v>
      </c>
      <c r="B1268" t="s">
        <v>980</v>
      </c>
      <c r="C1268" s="1">
        <v>27102</v>
      </c>
      <c r="D1268" s="2">
        <v>0.43680555555555556</v>
      </c>
      <c r="E1268" t="s">
        <v>339</v>
      </c>
      <c r="F1268" t="s">
        <v>1453</v>
      </c>
      <c r="G1268" t="s">
        <v>13</v>
      </c>
      <c r="H1268" t="s">
        <v>14</v>
      </c>
      <c r="I1268" t="s">
        <v>15</v>
      </c>
    </row>
    <row r="1269" spans="1:9" x14ac:dyDescent="0.25">
      <c r="A1269" t="s">
        <v>9</v>
      </c>
      <c r="B1269" t="s">
        <v>361</v>
      </c>
      <c r="C1269" s="1">
        <v>27108</v>
      </c>
      <c r="D1269" s="2">
        <v>0.35416666666666669</v>
      </c>
      <c r="E1269" t="s">
        <v>1362</v>
      </c>
      <c r="F1269" t="s">
        <v>1454</v>
      </c>
      <c r="G1269" t="s">
        <v>13</v>
      </c>
      <c r="H1269" t="s">
        <v>14</v>
      </c>
      <c r="I1269" t="s">
        <v>15</v>
      </c>
    </row>
    <row r="1270" spans="1:9" x14ac:dyDescent="0.25">
      <c r="A1270" t="s">
        <v>9</v>
      </c>
      <c r="B1270" t="s">
        <v>684</v>
      </c>
      <c r="C1270" s="1">
        <v>27111</v>
      </c>
      <c r="D1270" s="2">
        <v>0.59305555555555556</v>
      </c>
      <c r="E1270" t="s">
        <v>685</v>
      </c>
      <c r="F1270" t="s">
        <v>1455</v>
      </c>
      <c r="G1270" t="s">
        <v>13</v>
      </c>
      <c r="H1270" t="s">
        <v>14</v>
      </c>
      <c r="I1270" t="s">
        <v>15</v>
      </c>
    </row>
    <row r="1271" spans="1:9" x14ac:dyDescent="0.25">
      <c r="A1271" t="s">
        <v>9</v>
      </c>
      <c r="B1271" t="s">
        <v>657</v>
      </c>
      <c r="C1271" s="1">
        <v>27114</v>
      </c>
      <c r="D1271" s="2">
        <v>0.56597222222222221</v>
      </c>
      <c r="E1271" t="s">
        <v>1456</v>
      </c>
      <c r="F1271" t="s">
        <v>1457</v>
      </c>
      <c r="G1271" t="s">
        <v>13</v>
      </c>
      <c r="H1271" t="s">
        <v>14</v>
      </c>
      <c r="I1271" t="s">
        <v>15</v>
      </c>
    </row>
    <row r="1272" spans="1:9" x14ac:dyDescent="0.25">
      <c r="A1272" t="s">
        <v>9</v>
      </c>
      <c r="B1272" t="s">
        <v>361</v>
      </c>
      <c r="C1272" s="1">
        <v>27122</v>
      </c>
      <c r="D1272" s="2">
        <v>0.3125</v>
      </c>
      <c r="E1272" t="s">
        <v>1362</v>
      </c>
      <c r="F1272" t="s">
        <v>1458</v>
      </c>
      <c r="G1272" t="s">
        <v>13</v>
      </c>
      <c r="H1272" t="s">
        <v>14</v>
      </c>
      <c r="I1272" t="s">
        <v>15</v>
      </c>
    </row>
    <row r="1273" spans="1:9" x14ac:dyDescent="0.25">
      <c r="A1273" t="s">
        <v>9</v>
      </c>
      <c r="B1273" t="s">
        <v>543</v>
      </c>
      <c r="C1273" s="1">
        <v>27123</v>
      </c>
      <c r="D1273" s="2">
        <v>0.35416666666666669</v>
      </c>
      <c r="E1273" t="s">
        <v>339</v>
      </c>
      <c r="F1273" t="s">
        <v>1459</v>
      </c>
      <c r="G1273" t="s">
        <v>13</v>
      </c>
      <c r="H1273" t="s">
        <v>14</v>
      </c>
      <c r="I1273" t="s">
        <v>15</v>
      </c>
    </row>
    <row r="1274" spans="1:9" x14ac:dyDescent="0.25">
      <c r="A1274" t="s">
        <v>463</v>
      </c>
      <c r="B1274" t="s">
        <v>388</v>
      </c>
      <c r="C1274" s="1">
        <v>27129</v>
      </c>
      <c r="D1274" s="2">
        <v>0.84722222222222221</v>
      </c>
      <c r="E1274" t="s">
        <v>1163</v>
      </c>
      <c r="F1274" t="s">
        <v>1460</v>
      </c>
      <c r="G1274" t="s">
        <v>13</v>
      </c>
      <c r="H1274" t="s">
        <v>14</v>
      </c>
      <c r="I1274" t="s">
        <v>15</v>
      </c>
    </row>
    <row r="1275" spans="1:9" x14ac:dyDescent="0.25">
      <c r="A1275" t="s">
        <v>9</v>
      </c>
      <c r="B1275" t="s">
        <v>980</v>
      </c>
      <c r="C1275" s="1">
        <v>27130</v>
      </c>
      <c r="D1275" s="2">
        <v>0.51527777777777772</v>
      </c>
      <c r="E1275" t="s">
        <v>339</v>
      </c>
      <c r="F1275" t="s">
        <v>1461</v>
      </c>
      <c r="G1275" t="s">
        <v>13</v>
      </c>
      <c r="H1275" t="s">
        <v>14</v>
      </c>
      <c r="I1275" t="s">
        <v>15</v>
      </c>
    </row>
    <row r="1276" spans="1:9" x14ac:dyDescent="0.25">
      <c r="A1276" t="s">
        <v>9</v>
      </c>
      <c r="B1276" t="s">
        <v>361</v>
      </c>
      <c r="C1276" s="1">
        <v>27131</v>
      </c>
      <c r="D1276" s="2">
        <v>0.33333333333333331</v>
      </c>
      <c r="E1276" t="s">
        <v>339</v>
      </c>
      <c r="F1276" t="s">
        <v>1462</v>
      </c>
      <c r="G1276" t="s">
        <v>13</v>
      </c>
      <c r="H1276" t="s">
        <v>14</v>
      </c>
      <c r="I1276" t="s">
        <v>21</v>
      </c>
    </row>
    <row r="1277" spans="1:9" x14ac:dyDescent="0.25">
      <c r="A1277" t="s">
        <v>9</v>
      </c>
      <c r="B1277" t="s">
        <v>980</v>
      </c>
      <c r="C1277" s="1">
        <v>27139</v>
      </c>
      <c r="D1277" s="2">
        <v>0.87013888888888891</v>
      </c>
      <c r="E1277" t="s">
        <v>1463</v>
      </c>
      <c r="F1277" t="s">
        <v>1464</v>
      </c>
      <c r="G1277" t="s">
        <v>13</v>
      </c>
      <c r="H1277" t="s">
        <v>14</v>
      </c>
      <c r="I1277" t="s">
        <v>15</v>
      </c>
    </row>
    <row r="1278" spans="1:9" x14ac:dyDescent="0.25">
      <c r="A1278" t="s">
        <v>9</v>
      </c>
      <c r="B1278" t="s">
        <v>980</v>
      </c>
      <c r="C1278" s="1">
        <v>27143</v>
      </c>
      <c r="D1278" s="2">
        <v>0.49305555555555558</v>
      </c>
      <c r="E1278" t="s">
        <v>396</v>
      </c>
      <c r="F1278" t="s">
        <v>1465</v>
      </c>
      <c r="G1278" t="s">
        <v>13</v>
      </c>
      <c r="H1278" t="s">
        <v>14</v>
      </c>
      <c r="I1278" t="s">
        <v>15</v>
      </c>
    </row>
    <row r="1279" spans="1:9" x14ac:dyDescent="0.25">
      <c r="A1279" t="s">
        <v>9</v>
      </c>
      <c r="B1279" t="s">
        <v>543</v>
      </c>
      <c r="C1279" s="1">
        <v>27145</v>
      </c>
      <c r="D1279" s="2">
        <v>0.59861111111111109</v>
      </c>
      <c r="E1279" t="s">
        <v>493</v>
      </c>
      <c r="F1279" t="s">
        <v>1466</v>
      </c>
      <c r="G1279" t="s">
        <v>13</v>
      </c>
      <c r="H1279" t="s">
        <v>14</v>
      </c>
      <c r="I1279" t="s">
        <v>15</v>
      </c>
    </row>
    <row r="1280" spans="1:9" x14ac:dyDescent="0.25">
      <c r="A1280" t="s">
        <v>9</v>
      </c>
      <c r="B1280" t="s">
        <v>980</v>
      </c>
      <c r="C1280" s="1">
        <v>27148</v>
      </c>
      <c r="D1280" s="2">
        <v>0.56180555555555556</v>
      </c>
      <c r="E1280" t="s">
        <v>339</v>
      </c>
      <c r="F1280" t="s">
        <v>1467</v>
      </c>
      <c r="G1280" t="s">
        <v>13</v>
      </c>
      <c r="H1280" t="s">
        <v>14</v>
      </c>
      <c r="I1280" t="s">
        <v>15</v>
      </c>
    </row>
    <row r="1281" spans="1:9" x14ac:dyDescent="0.25">
      <c r="A1281" t="s">
        <v>9</v>
      </c>
      <c r="B1281" t="s">
        <v>684</v>
      </c>
      <c r="C1281" s="1">
        <v>27148</v>
      </c>
      <c r="D1281" s="2">
        <v>0.71527777777777779</v>
      </c>
      <c r="E1281" t="s">
        <v>685</v>
      </c>
      <c r="F1281" t="s">
        <v>1468</v>
      </c>
      <c r="G1281" t="s">
        <v>13</v>
      </c>
      <c r="H1281" t="s">
        <v>14</v>
      </c>
      <c r="I1281" t="s">
        <v>15</v>
      </c>
    </row>
    <row r="1282" spans="1:9" x14ac:dyDescent="0.25">
      <c r="A1282" t="s">
        <v>9</v>
      </c>
      <c r="B1282" t="s">
        <v>739</v>
      </c>
      <c r="C1282" s="1">
        <v>27164</v>
      </c>
      <c r="D1282" s="2">
        <v>0.3125</v>
      </c>
      <c r="E1282" t="s">
        <v>937</v>
      </c>
      <c r="F1282" t="s">
        <v>1469</v>
      </c>
      <c r="G1282" t="s">
        <v>13</v>
      </c>
      <c r="H1282" t="s">
        <v>14</v>
      </c>
      <c r="I1282" t="s">
        <v>15</v>
      </c>
    </row>
    <row r="1283" spans="1:9" x14ac:dyDescent="0.25">
      <c r="A1283" t="s">
        <v>9</v>
      </c>
      <c r="B1283" t="s">
        <v>361</v>
      </c>
      <c r="C1283" s="1">
        <v>27164</v>
      </c>
      <c r="D1283" s="2">
        <v>0.35416666666666669</v>
      </c>
      <c r="E1283" t="s">
        <v>1362</v>
      </c>
      <c r="F1283" t="s">
        <v>1470</v>
      </c>
      <c r="G1283" t="s">
        <v>13</v>
      </c>
      <c r="H1283" t="s">
        <v>14</v>
      </c>
      <c r="I1283" t="s">
        <v>15</v>
      </c>
    </row>
    <row r="1284" spans="1:9" x14ac:dyDescent="0.25">
      <c r="A1284" t="s">
        <v>9</v>
      </c>
      <c r="B1284" t="s">
        <v>980</v>
      </c>
      <c r="C1284" s="1">
        <v>27164</v>
      </c>
      <c r="D1284" s="2">
        <v>0.52083333333333337</v>
      </c>
      <c r="E1284" t="s">
        <v>339</v>
      </c>
      <c r="F1284" t="s">
        <v>1471</v>
      </c>
      <c r="G1284" t="s">
        <v>13</v>
      </c>
      <c r="H1284" t="s">
        <v>14</v>
      </c>
      <c r="I1284" t="s">
        <v>15</v>
      </c>
    </row>
    <row r="1285" spans="1:9" x14ac:dyDescent="0.25">
      <c r="A1285" t="s">
        <v>9</v>
      </c>
      <c r="B1285" t="s">
        <v>739</v>
      </c>
      <c r="C1285" s="1">
        <v>27166</v>
      </c>
      <c r="D1285" s="2">
        <v>0.28680555555555554</v>
      </c>
      <c r="E1285" t="s">
        <v>937</v>
      </c>
      <c r="F1285" t="s">
        <v>1472</v>
      </c>
      <c r="G1285" t="s">
        <v>13</v>
      </c>
      <c r="H1285" t="s">
        <v>14</v>
      </c>
      <c r="I1285" t="s">
        <v>15</v>
      </c>
    </row>
    <row r="1286" spans="1:9" x14ac:dyDescent="0.25">
      <c r="A1286" t="s">
        <v>9</v>
      </c>
      <c r="B1286" t="s">
        <v>961</v>
      </c>
      <c r="C1286" s="1">
        <v>27166</v>
      </c>
      <c r="D1286" s="2">
        <v>0.45833333333333331</v>
      </c>
      <c r="E1286" t="s">
        <v>685</v>
      </c>
      <c r="F1286" t="s">
        <v>1473</v>
      </c>
      <c r="G1286" t="s">
        <v>13</v>
      </c>
      <c r="H1286" t="s">
        <v>14</v>
      </c>
      <c r="I1286" t="s">
        <v>15</v>
      </c>
    </row>
    <row r="1287" spans="1:9" x14ac:dyDescent="0.25">
      <c r="A1287" t="s">
        <v>9</v>
      </c>
      <c r="B1287" t="s">
        <v>684</v>
      </c>
      <c r="C1287" s="1">
        <v>27170</v>
      </c>
      <c r="D1287" s="2">
        <v>0.26041666666666669</v>
      </c>
      <c r="E1287" t="s">
        <v>685</v>
      </c>
      <c r="F1287" t="s">
        <v>1474</v>
      </c>
      <c r="G1287" t="s">
        <v>13</v>
      </c>
      <c r="H1287" t="s">
        <v>14</v>
      </c>
      <c r="I1287" t="s">
        <v>15</v>
      </c>
    </row>
    <row r="1288" spans="1:9" x14ac:dyDescent="0.25">
      <c r="A1288" t="s">
        <v>9</v>
      </c>
      <c r="B1288" t="s">
        <v>1116</v>
      </c>
      <c r="C1288" s="1">
        <v>27172</v>
      </c>
      <c r="D1288" s="2">
        <v>0.51111111111111107</v>
      </c>
      <c r="E1288" t="s">
        <v>1362</v>
      </c>
      <c r="F1288" t="s">
        <v>1475</v>
      </c>
      <c r="G1288" t="s">
        <v>13</v>
      </c>
      <c r="H1288" t="s">
        <v>14</v>
      </c>
      <c r="I1288" t="s">
        <v>21</v>
      </c>
    </row>
    <row r="1289" spans="1:9" x14ac:dyDescent="0.25">
      <c r="A1289" t="s">
        <v>9</v>
      </c>
      <c r="B1289" t="s">
        <v>10</v>
      </c>
      <c r="C1289" s="1">
        <v>27176</v>
      </c>
      <c r="D1289" s="2">
        <v>0.30555555555555558</v>
      </c>
      <c r="E1289" t="s">
        <v>629</v>
      </c>
      <c r="F1289" t="s">
        <v>1476</v>
      </c>
      <c r="G1289" t="s">
        <v>13</v>
      </c>
      <c r="H1289" t="s">
        <v>14</v>
      </c>
      <c r="I1289" t="s">
        <v>15</v>
      </c>
    </row>
    <row r="1290" spans="1:9" x14ac:dyDescent="0.25">
      <c r="A1290" t="s">
        <v>9</v>
      </c>
      <c r="B1290" t="s">
        <v>473</v>
      </c>
      <c r="C1290" s="1">
        <v>27178</v>
      </c>
      <c r="D1290" s="2">
        <v>0.37222222222222223</v>
      </c>
      <c r="E1290" t="s">
        <v>658</v>
      </c>
      <c r="F1290" t="s">
        <v>1477</v>
      </c>
      <c r="G1290" t="s">
        <v>13</v>
      </c>
      <c r="H1290" t="s">
        <v>14</v>
      </c>
      <c r="I1290" t="s">
        <v>15</v>
      </c>
    </row>
    <row r="1291" spans="1:9" x14ac:dyDescent="0.25">
      <c r="A1291" t="s">
        <v>9</v>
      </c>
      <c r="B1291" t="s">
        <v>980</v>
      </c>
      <c r="C1291" s="1">
        <v>27179</v>
      </c>
      <c r="D1291" s="2">
        <v>0.53055555555555556</v>
      </c>
      <c r="E1291" t="s">
        <v>339</v>
      </c>
      <c r="F1291" t="s">
        <v>1478</v>
      </c>
      <c r="G1291" t="s">
        <v>13</v>
      </c>
      <c r="H1291" t="s">
        <v>14</v>
      </c>
      <c r="I1291" t="s">
        <v>15</v>
      </c>
    </row>
    <row r="1292" spans="1:9" x14ac:dyDescent="0.25">
      <c r="A1292" t="s">
        <v>463</v>
      </c>
      <c r="B1292" t="s">
        <v>464</v>
      </c>
      <c r="C1292" s="1">
        <v>27179</v>
      </c>
      <c r="D1292" s="2">
        <v>0.54166666666666663</v>
      </c>
      <c r="E1292" t="s">
        <v>1082</v>
      </c>
      <c r="F1292" t="s">
        <v>1479</v>
      </c>
      <c r="G1292" t="s">
        <v>13</v>
      </c>
      <c r="H1292" t="s">
        <v>14</v>
      </c>
      <c r="I1292" t="s">
        <v>15</v>
      </c>
    </row>
    <row r="1293" spans="1:9" x14ac:dyDescent="0.25">
      <c r="A1293" t="s">
        <v>9</v>
      </c>
      <c r="B1293" t="s">
        <v>361</v>
      </c>
      <c r="C1293" s="1">
        <v>27186</v>
      </c>
      <c r="D1293" s="2">
        <v>0.2638888888888889</v>
      </c>
      <c r="E1293" t="s">
        <v>339</v>
      </c>
      <c r="F1293" t="s">
        <v>1480</v>
      </c>
      <c r="G1293" t="s">
        <v>13</v>
      </c>
      <c r="H1293" t="s">
        <v>14</v>
      </c>
      <c r="I1293" t="s">
        <v>15</v>
      </c>
    </row>
    <row r="1294" spans="1:9" x14ac:dyDescent="0.25">
      <c r="A1294" t="s">
        <v>42</v>
      </c>
      <c r="B1294" t="s">
        <v>322</v>
      </c>
      <c r="C1294" s="1">
        <v>27186</v>
      </c>
      <c r="D1294" s="2">
        <v>0.6875</v>
      </c>
      <c r="E1294" t="s">
        <v>1181</v>
      </c>
      <c r="F1294" t="s">
        <v>1481</v>
      </c>
      <c r="G1294" t="s">
        <v>13</v>
      </c>
      <c r="H1294" t="s">
        <v>14</v>
      </c>
      <c r="I1294" t="s">
        <v>15</v>
      </c>
    </row>
    <row r="1295" spans="1:9" x14ac:dyDescent="0.25">
      <c r="A1295" t="s">
        <v>9</v>
      </c>
      <c r="B1295" t="s">
        <v>980</v>
      </c>
      <c r="C1295" s="1">
        <v>27193</v>
      </c>
      <c r="D1295" s="2">
        <v>0.52013888888888893</v>
      </c>
      <c r="E1295" t="s">
        <v>339</v>
      </c>
      <c r="F1295" t="s">
        <v>1482</v>
      </c>
      <c r="G1295" t="s">
        <v>13</v>
      </c>
      <c r="H1295" t="s">
        <v>14</v>
      </c>
      <c r="I1295" t="s">
        <v>15</v>
      </c>
    </row>
    <row r="1296" spans="1:9" x14ac:dyDescent="0.25">
      <c r="A1296" t="s">
        <v>9</v>
      </c>
      <c r="B1296" t="s">
        <v>684</v>
      </c>
      <c r="C1296" s="1">
        <v>27198</v>
      </c>
      <c r="D1296" s="2">
        <v>0.54166666666666663</v>
      </c>
      <c r="E1296" t="s">
        <v>685</v>
      </c>
      <c r="F1296" t="s">
        <v>1483</v>
      </c>
      <c r="G1296" t="s">
        <v>13</v>
      </c>
      <c r="H1296" t="s">
        <v>14</v>
      </c>
      <c r="I1296" t="s">
        <v>15</v>
      </c>
    </row>
    <row r="1297" spans="1:9" x14ac:dyDescent="0.25">
      <c r="A1297" t="s">
        <v>9</v>
      </c>
      <c r="B1297" t="s">
        <v>684</v>
      </c>
      <c r="C1297" s="1">
        <v>27201</v>
      </c>
      <c r="D1297" s="2">
        <v>0.37708333333333333</v>
      </c>
      <c r="E1297" t="s">
        <v>685</v>
      </c>
      <c r="F1297" t="s">
        <v>1484</v>
      </c>
      <c r="G1297" t="s">
        <v>13</v>
      </c>
      <c r="H1297" t="s">
        <v>14</v>
      </c>
      <c r="I1297" t="s">
        <v>15</v>
      </c>
    </row>
    <row r="1298" spans="1:9" x14ac:dyDescent="0.25">
      <c r="A1298" t="s">
        <v>9</v>
      </c>
      <c r="B1298" t="s">
        <v>661</v>
      </c>
      <c r="C1298" s="1">
        <v>27206</v>
      </c>
      <c r="D1298" s="2">
        <v>0.52083333333333337</v>
      </c>
      <c r="E1298" t="s">
        <v>499</v>
      </c>
      <c r="F1298" t="s">
        <v>1485</v>
      </c>
      <c r="G1298" t="s">
        <v>13</v>
      </c>
      <c r="H1298" t="s">
        <v>14</v>
      </c>
      <c r="I1298" t="s">
        <v>15</v>
      </c>
    </row>
    <row r="1299" spans="1:9" x14ac:dyDescent="0.25">
      <c r="A1299" t="s">
        <v>9</v>
      </c>
      <c r="B1299" t="s">
        <v>961</v>
      </c>
      <c r="C1299" s="1">
        <v>27207</v>
      </c>
      <c r="D1299" s="2">
        <v>0.65208333333333335</v>
      </c>
      <c r="E1299" t="s">
        <v>685</v>
      </c>
      <c r="F1299" t="s">
        <v>1486</v>
      </c>
      <c r="G1299" t="s">
        <v>13</v>
      </c>
      <c r="H1299" t="s">
        <v>14</v>
      </c>
      <c r="I1299" t="s">
        <v>15</v>
      </c>
    </row>
    <row r="1300" spans="1:9" x14ac:dyDescent="0.25">
      <c r="A1300" t="s">
        <v>9</v>
      </c>
      <c r="B1300" t="s">
        <v>980</v>
      </c>
      <c r="C1300" s="1">
        <v>27209</v>
      </c>
      <c r="D1300" s="2">
        <v>0.53472222222222221</v>
      </c>
      <c r="E1300" t="s">
        <v>1227</v>
      </c>
      <c r="F1300" t="s">
        <v>1487</v>
      </c>
      <c r="G1300" t="s">
        <v>13</v>
      </c>
      <c r="H1300" t="s">
        <v>14</v>
      </c>
      <c r="I1300" t="s">
        <v>15</v>
      </c>
    </row>
    <row r="1301" spans="1:9" x14ac:dyDescent="0.25">
      <c r="A1301" t="s">
        <v>9</v>
      </c>
      <c r="B1301" t="s">
        <v>543</v>
      </c>
      <c r="C1301" s="1">
        <v>27209</v>
      </c>
      <c r="D1301" s="2">
        <v>0.66597222222222219</v>
      </c>
      <c r="E1301" t="s">
        <v>1302</v>
      </c>
      <c r="F1301" t="s">
        <v>1488</v>
      </c>
      <c r="G1301" t="s">
        <v>13</v>
      </c>
      <c r="H1301" t="s">
        <v>14</v>
      </c>
      <c r="I1301" t="s">
        <v>15</v>
      </c>
    </row>
    <row r="1302" spans="1:9" x14ac:dyDescent="0.25">
      <c r="A1302" t="s">
        <v>9</v>
      </c>
      <c r="B1302" t="s">
        <v>10</v>
      </c>
      <c r="C1302" s="1">
        <v>27213</v>
      </c>
      <c r="D1302" s="2">
        <v>0.78541666666666665</v>
      </c>
      <c r="E1302" t="s">
        <v>629</v>
      </c>
      <c r="F1302" t="s">
        <v>1489</v>
      </c>
      <c r="G1302" t="s">
        <v>13</v>
      </c>
      <c r="H1302" t="s">
        <v>14</v>
      </c>
      <c r="I1302" t="s">
        <v>15</v>
      </c>
    </row>
    <row r="1303" spans="1:9" x14ac:dyDescent="0.25">
      <c r="A1303" t="s">
        <v>9</v>
      </c>
      <c r="B1303" t="s">
        <v>980</v>
      </c>
      <c r="C1303" s="1">
        <v>27219</v>
      </c>
      <c r="D1303" s="2">
        <v>0.61041666666666672</v>
      </c>
      <c r="E1303" t="s">
        <v>396</v>
      </c>
      <c r="F1303" t="s">
        <v>1490</v>
      </c>
      <c r="G1303" t="s">
        <v>13</v>
      </c>
      <c r="H1303" t="s">
        <v>14</v>
      </c>
      <c r="I1303" t="s">
        <v>15</v>
      </c>
    </row>
    <row r="1304" spans="1:9" x14ac:dyDescent="0.25">
      <c r="A1304" t="s">
        <v>9</v>
      </c>
      <c r="B1304" t="s">
        <v>420</v>
      </c>
      <c r="C1304" s="1">
        <v>27221</v>
      </c>
      <c r="D1304" s="2">
        <v>0.20902777777777778</v>
      </c>
      <c r="E1304" t="s">
        <v>924</v>
      </c>
      <c r="F1304" t="s">
        <v>1366</v>
      </c>
      <c r="G1304" t="s">
        <v>13</v>
      </c>
      <c r="H1304" t="s">
        <v>14</v>
      </c>
      <c r="I1304" t="s">
        <v>15</v>
      </c>
    </row>
    <row r="1305" spans="1:9" x14ac:dyDescent="0.25">
      <c r="A1305" t="s">
        <v>9</v>
      </c>
      <c r="B1305" t="s">
        <v>661</v>
      </c>
      <c r="C1305" s="1">
        <v>27221</v>
      </c>
      <c r="D1305" s="2">
        <v>0.45833333333333331</v>
      </c>
      <c r="E1305" t="s">
        <v>499</v>
      </c>
      <c r="F1305" t="s">
        <v>1491</v>
      </c>
      <c r="G1305" t="s">
        <v>13</v>
      </c>
      <c r="H1305" t="s">
        <v>14</v>
      </c>
      <c r="I1305" t="s">
        <v>21</v>
      </c>
    </row>
    <row r="1306" spans="1:9" x14ac:dyDescent="0.25">
      <c r="A1306" t="s">
        <v>9</v>
      </c>
      <c r="B1306" t="s">
        <v>980</v>
      </c>
      <c r="C1306" s="1">
        <v>27222</v>
      </c>
      <c r="D1306" s="2">
        <v>0.51041666666666663</v>
      </c>
      <c r="E1306" t="s">
        <v>339</v>
      </c>
      <c r="F1306" t="s">
        <v>1492</v>
      </c>
      <c r="G1306" t="s">
        <v>13</v>
      </c>
      <c r="H1306" t="s">
        <v>14</v>
      </c>
      <c r="I1306" t="s">
        <v>15</v>
      </c>
    </row>
    <row r="1307" spans="1:9" x14ac:dyDescent="0.25">
      <c r="A1307" t="s">
        <v>973</v>
      </c>
      <c r="B1307" t="s">
        <v>1288</v>
      </c>
      <c r="C1307" s="1">
        <v>27222</v>
      </c>
      <c r="D1307" s="2">
        <v>0.57986111111111116</v>
      </c>
      <c r="E1307" t="s">
        <v>1289</v>
      </c>
      <c r="F1307" t="s">
        <v>1493</v>
      </c>
      <c r="G1307" t="s">
        <v>13</v>
      </c>
      <c r="H1307" t="s">
        <v>14</v>
      </c>
      <c r="I1307" t="s">
        <v>21</v>
      </c>
    </row>
    <row r="1308" spans="1:9" x14ac:dyDescent="0.25">
      <c r="A1308" t="s">
        <v>92</v>
      </c>
      <c r="B1308" t="s">
        <v>127</v>
      </c>
      <c r="C1308" s="1">
        <v>27224</v>
      </c>
      <c r="D1308" s="2">
        <v>0.22013888888888888</v>
      </c>
      <c r="E1308" t="s">
        <v>1494</v>
      </c>
      <c r="F1308" t="s">
        <v>1495</v>
      </c>
      <c r="G1308" t="s">
        <v>13</v>
      </c>
      <c r="H1308" t="s">
        <v>14</v>
      </c>
      <c r="I1308" t="s">
        <v>15</v>
      </c>
    </row>
    <row r="1309" spans="1:9" x14ac:dyDescent="0.25">
      <c r="A1309" t="s">
        <v>9</v>
      </c>
      <c r="B1309" t="s">
        <v>980</v>
      </c>
      <c r="C1309" s="1">
        <v>27233</v>
      </c>
      <c r="D1309" s="2">
        <v>5.7638888888888892E-2</v>
      </c>
      <c r="E1309" t="s">
        <v>493</v>
      </c>
      <c r="F1309" t="s">
        <v>1496</v>
      </c>
      <c r="G1309" t="s">
        <v>13</v>
      </c>
      <c r="H1309" t="s">
        <v>14</v>
      </c>
      <c r="I1309" t="s">
        <v>15</v>
      </c>
    </row>
    <row r="1310" spans="1:9" x14ac:dyDescent="0.25">
      <c r="A1310" t="s">
        <v>9</v>
      </c>
      <c r="B1310" t="s">
        <v>361</v>
      </c>
      <c r="C1310" s="1">
        <v>27235</v>
      </c>
      <c r="D1310" s="2">
        <v>0.29166666666666669</v>
      </c>
      <c r="E1310" t="s">
        <v>339</v>
      </c>
      <c r="F1310" t="s">
        <v>1497</v>
      </c>
      <c r="G1310" t="s">
        <v>13</v>
      </c>
      <c r="H1310" t="s">
        <v>14</v>
      </c>
      <c r="I1310" t="s">
        <v>15</v>
      </c>
    </row>
    <row r="1311" spans="1:9" x14ac:dyDescent="0.25">
      <c r="A1311" t="s">
        <v>9</v>
      </c>
      <c r="B1311" t="s">
        <v>661</v>
      </c>
      <c r="C1311" s="1">
        <v>27235</v>
      </c>
      <c r="D1311" s="2">
        <v>0.5</v>
      </c>
      <c r="E1311" t="s">
        <v>499</v>
      </c>
      <c r="F1311" t="s">
        <v>1498</v>
      </c>
      <c r="G1311" t="s">
        <v>13</v>
      </c>
      <c r="H1311" t="s">
        <v>14</v>
      </c>
      <c r="I1311" t="s">
        <v>15</v>
      </c>
    </row>
    <row r="1312" spans="1:9" x14ac:dyDescent="0.25">
      <c r="A1312" t="s">
        <v>9</v>
      </c>
      <c r="B1312" t="s">
        <v>980</v>
      </c>
      <c r="C1312" s="1">
        <v>27236</v>
      </c>
      <c r="D1312" s="2">
        <v>0.29097222222222224</v>
      </c>
      <c r="E1312" t="s">
        <v>339</v>
      </c>
      <c r="F1312" t="s">
        <v>1499</v>
      </c>
      <c r="G1312" t="s">
        <v>13</v>
      </c>
      <c r="H1312" t="s">
        <v>14</v>
      </c>
      <c r="I1312" t="s">
        <v>15</v>
      </c>
    </row>
    <row r="1313" spans="1:9" x14ac:dyDescent="0.25">
      <c r="A1313" t="s">
        <v>9</v>
      </c>
      <c r="B1313" t="s">
        <v>10</v>
      </c>
      <c r="C1313" s="1">
        <v>27247</v>
      </c>
      <c r="D1313" s="2">
        <v>1.3888888888888889E-3</v>
      </c>
      <c r="E1313" t="s">
        <v>1362</v>
      </c>
      <c r="F1313" t="s">
        <v>1500</v>
      </c>
      <c r="G1313" t="s">
        <v>13</v>
      </c>
      <c r="H1313" t="s">
        <v>14</v>
      </c>
      <c r="I1313" t="s">
        <v>15</v>
      </c>
    </row>
    <row r="1314" spans="1:9" x14ac:dyDescent="0.25">
      <c r="A1314" t="s">
        <v>9</v>
      </c>
      <c r="B1314" t="s">
        <v>980</v>
      </c>
      <c r="C1314" s="1">
        <v>27248</v>
      </c>
      <c r="D1314" s="2">
        <v>0.53402777777777777</v>
      </c>
      <c r="E1314" t="s">
        <v>339</v>
      </c>
      <c r="F1314" t="s">
        <v>1501</v>
      </c>
      <c r="G1314" t="s">
        <v>13</v>
      </c>
      <c r="H1314" t="s">
        <v>14</v>
      </c>
      <c r="I1314" t="s">
        <v>15</v>
      </c>
    </row>
    <row r="1315" spans="1:9" x14ac:dyDescent="0.25">
      <c r="A1315" t="s">
        <v>9</v>
      </c>
      <c r="B1315" t="s">
        <v>10</v>
      </c>
      <c r="C1315" s="1">
        <v>27253</v>
      </c>
      <c r="D1315" s="2"/>
      <c r="E1315" t="s">
        <v>1362</v>
      </c>
      <c r="F1315" t="s">
        <v>1502</v>
      </c>
      <c r="G1315" t="s">
        <v>13</v>
      </c>
      <c r="H1315" t="s">
        <v>14</v>
      </c>
      <c r="I1315" t="s">
        <v>15</v>
      </c>
    </row>
    <row r="1316" spans="1:9" x14ac:dyDescent="0.25">
      <c r="A1316" t="s">
        <v>42</v>
      </c>
      <c r="B1316" t="s">
        <v>322</v>
      </c>
      <c r="C1316" s="1">
        <v>27255</v>
      </c>
      <c r="D1316" s="2">
        <v>0.65625</v>
      </c>
      <c r="E1316" t="s">
        <v>1181</v>
      </c>
      <c r="F1316" t="s">
        <v>1503</v>
      </c>
      <c r="G1316" t="s">
        <v>13</v>
      </c>
      <c r="H1316" t="s">
        <v>14</v>
      </c>
      <c r="I1316" t="s">
        <v>15</v>
      </c>
    </row>
    <row r="1317" spans="1:9" x14ac:dyDescent="0.25">
      <c r="A1317" t="s">
        <v>9</v>
      </c>
      <c r="B1317" t="s">
        <v>980</v>
      </c>
      <c r="C1317" s="1">
        <v>27257</v>
      </c>
      <c r="D1317" s="2">
        <v>0.15347222222222223</v>
      </c>
      <c r="E1317" t="s">
        <v>396</v>
      </c>
      <c r="F1317" t="s">
        <v>1504</v>
      </c>
      <c r="G1317" t="s">
        <v>13</v>
      </c>
      <c r="H1317" t="s">
        <v>14</v>
      </c>
      <c r="I1317" t="s">
        <v>15</v>
      </c>
    </row>
    <row r="1318" spans="1:9" x14ac:dyDescent="0.25">
      <c r="A1318" t="s">
        <v>9</v>
      </c>
      <c r="B1318" t="s">
        <v>10</v>
      </c>
      <c r="C1318" s="1">
        <v>27269</v>
      </c>
      <c r="D1318" s="2">
        <v>0.84027777777777779</v>
      </c>
      <c r="E1318" t="s">
        <v>629</v>
      </c>
      <c r="F1318" t="s">
        <v>1505</v>
      </c>
      <c r="G1318" t="s">
        <v>13</v>
      </c>
      <c r="H1318" t="s">
        <v>14</v>
      </c>
      <c r="I1318" t="s">
        <v>15</v>
      </c>
    </row>
    <row r="1319" spans="1:9" x14ac:dyDescent="0.25">
      <c r="A1319" t="s">
        <v>9</v>
      </c>
      <c r="B1319" t="s">
        <v>361</v>
      </c>
      <c r="C1319" s="1">
        <v>27270</v>
      </c>
      <c r="D1319" s="2">
        <v>0.31874999999999998</v>
      </c>
      <c r="E1319" t="s">
        <v>339</v>
      </c>
      <c r="F1319" t="s">
        <v>1506</v>
      </c>
      <c r="G1319" t="s">
        <v>13</v>
      </c>
      <c r="H1319" t="s">
        <v>14</v>
      </c>
      <c r="I1319" t="s">
        <v>15</v>
      </c>
    </row>
    <row r="1320" spans="1:9" x14ac:dyDescent="0.25">
      <c r="A1320" t="s">
        <v>9</v>
      </c>
      <c r="B1320" t="s">
        <v>684</v>
      </c>
      <c r="C1320" s="1">
        <v>27270</v>
      </c>
      <c r="D1320" s="2">
        <v>0.625</v>
      </c>
      <c r="E1320" t="s">
        <v>685</v>
      </c>
      <c r="F1320" t="s">
        <v>1507</v>
      </c>
      <c r="G1320" t="s">
        <v>13</v>
      </c>
      <c r="H1320" t="s">
        <v>14</v>
      </c>
      <c r="I1320" t="s">
        <v>15</v>
      </c>
    </row>
    <row r="1321" spans="1:9" x14ac:dyDescent="0.25">
      <c r="A1321" t="s">
        <v>9</v>
      </c>
      <c r="B1321" t="s">
        <v>543</v>
      </c>
      <c r="C1321" s="1">
        <v>27271</v>
      </c>
      <c r="D1321" s="2">
        <v>0.375</v>
      </c>
      <c r="E1321" t="s">
        <v>339</v>
      </c>
      <c r="F1321" t="s">
        <v>1508</v>
      </c>
      <c r="G1321" t="s">
        <v>13</v>
      </c>
      <c r="H1321" t="s">
        <v>14</v>
      </c>
      <c r="I1321" t="s">
        <v>21</v>
      </c>
    </row>
    <row r="1322" spans="1:9" x14ac:dyDescent="0.25">
      <c r="A1322" t="s">
        <v>9</v>
      </c>
      <c r="B1322" t="s">
        <v>684</v>
      </c>
      <c r="C1322" s="1">
        <v>27283</v>
      </c>
      <c r="D1322" s="2">
        <v>0.73611111111111116</v>
      </c>
      <c r="E1322" t="s">
        <v>685</v>
      </c>
      <c r="F1322" t="s">
        <v>1509</v>
      </c>
      <c r="G1322" t="s">
        <v>13</v>
      </c>
      <c r="H1322" t="s">
        <v>14</v>
      </c>
      <c r="I1322" t="s">
        <v>15</v>
      </c>
    </row>
    <row r="1323" spans="1:9" x14ac:dyDescent="0.25">
      <c r="A1323" t="s">
        <v>9</v>
      </c>
      <c r="B1323" t="s">
        <v>684</v>
      </c>
      <c r="C1323" s="1">
        <v>27291</v>
      </c>
      <c r="D1323" s="2">
        <v>0.62291666666666667</v>
      </c>
      <c r="E1323" t="s">
        <v>685</v>
      </c>
      <c r="F1323" t="s">
        <v>1510</v>
      </c>
      <c r="G1323" t="s">
        <v>13</v>
      </c>
      <c r="H1323" t="s">
        <v>14</v>
      </c>
      <c r="I1323" t="s">
        <v>15</v>
      </c>
    </row>
    <row r="1324" spans="1:9" x14ac:dyDescent="0.25">
      <c r="A1324" t="s">
        <v>9</v>
      </c>
      <c r="B1324" t="s">
        <v>361</v>
      </c>
      <c r="C1324" s="1">
        <v>27292</v>
      </c>
      <c r="D1324" s="2">
        <v>0.39583333333333331</v>
      </c>
      <c r="E1324" t="s">
        <v>339</v>
      </c>
      <c r="F1324" t="s">
        <v>1511</v>
      </c>
      <c r="G1324" t="s">
        <v>13</v>
      </c>
      <c r="H1324" t="s">
        <v>14</v>
      </c>
      <c r="I1324" t="s">
        <v>15</v>
      </c>
    </row>
    <row r="1325" spans="1:9" x14ac:dyDescent="0.25">
      <c r="A1325" t="s">
        <v>9</v>
      </c>
      <c r="B1325" t="s">
        <v>661</v>
      </c>
      <c r="C1325" s="1">
        <v>27298</v>
      </c>
      <c r="D1325" s="2">
        <v>0.69027777777777777</v>
      </c>
      <c r="E1325" t="s">
        <v>499</v>
      </c>
      <c r="F1325" t="s">
        <v>1512</v>
      </c>
      <c r="G1325" t="s">
        <v>13</v>
      </c>
      <c r="H1325" t="s">
        <v>14</v>
      </c>
      <c r="I1325" t="s">
        <v>15</v>
      </c>
    </row>
    <row r="1326" spans="1:9" x14ac:dyDescent="0.25">
      <c r="A1326" t="s">
        <v>9</v>
      </c>
      <c r="B1326" t="s">
        <v>684</v>
      </c>
      <c r="C1326" s="1">
        <v>27313</v>
      </c>
      <c r="D1326" s="2">
        <v>0.47847222222222224</v>
      </c>
      <c r="E1326" t="s">
        <v>685</v>
      </c>
      <c r="F1326" t="s">
        <v>1513</v>
      </c>
      <c r="G1326" t="s">
        <v>13</v>
      </c>
      <c r="H1326" t="s">
        <v>14</v>
      </c>
      <c r="I1326" t="s">
        <v>15</v>
      </c>
    </row>
    <row r="1327" spans="1:9" x14ac:dyDescent="0.25">
      <c r="A1327" t="s">
        <v>675</v>
      </c>
      <c r="B1327" t="s">
        <v>676</v>
      </c>
      <c r="C1327" s="1">
        <v>27317</v>
      </c>
      <c r="D1327" s="2">
        <v>0.32430555555555557</v>
      </c>
      <c r="E1327" t="s">
        <v>1514</v>
      </c>
      <c r="F1327" t="s">
        <v>1515</v>
      </c>
      <c r="G1327" t="s">
        <v>13</v>
      </c>
      <c r="H1327" t="s">
        <v>14</v>
      </c>
      <c r="I1327" t="s">
        <v>15</v>
      </c>
    </row>
    <row r="1328" spans="1:9" x14ac:dyDescent="0.25">
      <c r="A1328" t="s">
        <v>9</v>
      </c>
      <c r="B1328" t="s">
        <v>543</v>
      </c>
      <c r="C1328" s="1">
        <v>27320</v>
      </c>
      <c r="D1328" s="2">
        <v>0.625</v>
      </c>
      <c r="E1328" t="s">
        <v>339</v>
      </c>
      <c r="F1328" t="s">
        <v>1516</v>
      </c>
      <c r="G1328" t="s">
        <v>13</v>
      </c>
      <c r="H1328" t="s">
        <v>14</v>
      </c>
      <c r="I1328" t="s">
        <v>15</v>
      </c>
    </row>
    <row r="1329" spans="1:9" x14ac:dyDescent="0.25">
      <c r="A1329" t="s">
        <v>9</v>
      </c>
      <c r="B1329" t="s">
        <v>684</v>
      </c>
      <c r="C1329" s="1">
        <v>27320</v>
      </c>
      <c r="D1329" s="2">
        <v>0.94166666666666665</v>
      </c>
      <c r="E1329" t="s">
        <v>685</v>
      </c>
      <c r="F1329" t="s">
        <v>1517</v>
      </c>
      <c r="G1329" t="s">
        <v>13</v>
      </c>
      <c r="H1329" t="s">
        <v>14</v>
      </c>
      <c r="I1329" t="s">
        <v>15</v>
      </c>
    </row>
    <row r="1330" spans="1:9" x14ac:dyDescent="0.25">
      <c r="A1330" t="s">
        <v>9</v>
      </c>
      <c r="B1330" t="s">
        <v>1116</v>
      </c>
      <c r="C1330" s="1">
        <v>27324</v>
      </c>
      <c r="D1330" s="2">
        <v>0.74930555555555556</v>
      </c>
      <c r="E1330" t="s">
        <v>1362</v>
      </c>
      <c r="F1330" t="s">
        <v>1518</v>
      </c>
      <c r="G1330" t="s">
        <v>13</v>
      </c>
      <c r="H1330" t="s">
        <v>14</v>
      </c>
      <c r="I1330" t="s">
        <v>15</v>
      </c>
    </row>
    <row r="1331" spans="1:9" x14ac:dyDescent="0.25">
      <c r="A1331" t="s">
        <v>9</v>
      </c>
      <c r="B1331" t="s">
        <v>543</v>
      </c>
      <c r="C1331" s="1">
        <v>27326</v>
      </c>
      <c r="D1331" s="2">
        <v>0.52638888888888891</v>
      </c>
      <c r="E1331" t="s">
        <v>493</v>
      </c>
      <c r="F1331" t="s">
        <v>1519</v>
      </c>
      <c r="G1331" t="s">
        <v>13</v>
      </c>
      <c r="H1331" t="s">
        <v>14</v>
      </c>
      <c r="I1331" t="s">
        <v>15</v>
      </c>
    </row>
    <row r="1332" spans="1:9" x14ac:dyDescent="0.25">
      <c r="A1332" t="s">
        <v>9</v>
      </c>
      <c r="B1332" t="s">
        <v>361</v>
      </c>
      <c r="C1332" s="1">
        <v>27327</v>
      </c>
      <c r="D1332" s="2">
        <v>0.39583333333333331</v>
      </c>
      <c r="E1332" t="s">
        <v>1362</v>
      </c>
      <c r="F1332" t="s">
        <v>1520</v>
      </c>
      <c r="G1332" t="s">
        <v>13</v>
      </c>
      <c r="H1332" t="s">
        <v>14</v>
      </c>
      <c r="I1332" t="s">
        <v>15</v>
      </c>
    </row>
    <row r="1333" spans="1:9" x14ac:dyDescent="0.25">
      <c r="A1333" t="s">
        <v>9</v>
      </c>
      <c r="B1333" t="s">
        <v>980</v>
      </c>
      <c r="C1333" s="1">
        <v>27330</v>
      </c>
      <c r="D1333" s="2">
        <v>0.4284722222222222</v>
      </c>
      <c r="E1333" t="s">
        <v>396</v>
      </c>
      <c r="F1333" t="s">
        <v>1521</v>
      </c>
      <c r="G1333" t="s">
        <v>13</v>
      </c>
      <c r="H1333" t="s">
        <v>14</v>
      </c>
      <c r="I1333" t="s">
        <v>15</v>
      </c>
    </row>
    <row r="1334" spans="1:9" x14ac:dyDescent="0.25">
      <c r="A1334" t="s">
        <v>463</v>
      </c>
      <c r="B1334" t="s">
        <v>388</v>
      </c>
      <c r="C1334" s="1">
        <v>27331</v>
      </c>
      <c r="D1334" s="2">
        <v>0.8125</v>
      </c>
      <c r="E1334" t="s">
        <v>1163</v>
      </c>
      <c r="F1334" t="s">
        <v>1522</v>
      </c>
      <c r="G1334" t="s">
        <v>13</v>
      </c>
      <c r="H1334" t="s">
        <v>14</v>
      </c>
      <c r="I1334" t="s">
        <v>15</v>
      </c>
    </row>
    <row r="1335" spans="1:9" x14ac:dyDescent="0.25">
      <c r="A1335" t="s">
        <v>9</v>
      </c>
      <c r="B1335" t="s">
        <v>684</v>
      </c>
      <c r="C1335" s="1">
        <v>27333</v>
      </c>
      <c r="D1335" s="2">
        <v>0.41666666666666669</v>
      </c>
      <c r="E1335" t="s">
        <v>685</v>
      </c>
      <c r="F1335" t="s">
        <v>1523</v>
      </c>
      <c r="G1335" t="s">
        <v>13</v>
      </c>
      <c r="H1335" t="s">
        <v>14</v>
      </c>
      <c r="I1335" t="s">
        <v>15</v>
      </c>
    </row>
    <row r="1336" spans="1:9" x14ac:dyDescent="0.25">
      <c r="A1336" t="s">
        <v>9</v>
      </c>
      <c r="B1336" t="s">
        <v>980</v>
      </c>
      <c r="C1336" s="1">
        <v>27334</v>
      </c>
      <c r="D1336" s="2">
        <v>0.59722222222222221</v>
      </c>
      <c r="E1336" t="s">
        <v>339</v>
      </c>
      <c r="F1336" t="s">
        <v>1524</v>
      </c>
      <c r="G1336" t="s">
        <v>13</v>
      </c>
      <c r="H1336" t="s">
        <v>14</v>
      </c>
      <c r="I1336" t="s">
        <v>15</v>
      </c>
    </row>
    <row r="1337" spans="1:9" x14ac:dyDescent="0.25">
      <c r="A1337" t="s">
        <v>9</v>
      </c>
      <c r="B1337" t="s">
        <v>543</v>
      </c>
      <c r="C1337" s="1">
        <v>27337</v>
      </c>
      <c r="D1337" s="2">
        <v>0.44444444444444442</v>
      </c>
      <c r="E1337" t="s">
        <v>1227</v>
      </c>
      <c r="F1337" t="s">
        <v>1525</v>
      </c>
      <c r="G1337" t="s">
        <v>13</v>
      </c>
      <c r="H1337" t="s">
        <v>14</v>
      </c>
      <c r="I1337" t="s">
        <v>15</v>
      </c>
    </row>
    <row r="1338" spans="1:9" x14ac:dyDescent="0.25">
      <c r="A1338" t="s">
        <v>973</v>
      </c>
      <c r="B1338" t="s">
        <v>1288</v>
      </c>
      <c r="C1338" s="1">
        <v>27338</v>
      </c>
      <c r="D1338" s="2">
        <v>0.40277777777777779</v>
      </c>
      <c r="E1338" t="s">
        <v>1526</v>
      </c>
      <c r="F1338" t="s">
        <v>1527</v>
      </c>
      <c r="G1338" t="s">
        <v>13</v>
      </c>
      <c r="H1338" t="s">
        <v>14</v>
      </c>
      <c r="I1338" t="s">
        <v>21</v>
      </c>
    </row>
    <row r="1339" spans="1:9" x14ac:dyDescent="0.25">
      <c r="A1339" t="s">
        <v>9</v>
      </c>
      <c r="B1339" t="s">
        <v>980</v>
      </c>
      <c r="C1339" s="1">
        <v>27349</v>
      </c>
      <c r="D1339" s="2">
        <v>0.48958333333333331</v>
      </c>
      <c r="E1339" t="s">
        <v>339</v>
      </c>
      <c r="F1339" t="s">
        <v>1528</v>
      </c>
      <c r="G1339" t="s">
        <v>13</v>
      </c>
      <c r="H1339" t="s">
        <v>14</v>
      </c>
      <c r="I1339" t="s">
        <v>15</v>
      </c>
    </row>
    <row r="1340" spans="1:9" x14ac:dyDescent="0.25">
      <c r="A1340" t="s">
        <v>9</v>
      </c>
      <c r="B1340" t="s">
        <v>661</v>
      </c>
      <c r="C1340" s="1">
        <v>27353</v>
      </c>
      <c r="D1340" s="2">
        <v>0.5</v>
      </c>
      <c r="E1340" t="s">
        <v>499</v>
      </c>
      <c r="F1340" t="s">
        <v>1529</v>
      </c>
      <c r="G1340" t="s">
        <v>13</v>
      </c>
      <c r="H1340" t="s">
        <v>14</v>
      </c>
      <c r="I1340" t="s">
        <v>15</v>
      </c>
    </row>
    <row r="1341" spans="1:9" x14ac:dyDescent="0.25">
      <c r="A1341" t="s">
        <v>9</v>
      </c>
      <c r="B1341" t="s">
        <v>543</v>
      </c>
      <c r="C1341" s="1">
        <v>27354</v>
      </c>
      <c r="D1341" s="2">
        <v>0.43958333333333333</v>
      </c>
      <c r="E1341" t="s">
        <v>493</v>
      </c>
      <c r="F1341" t="s">
        <v>1530</v>
      </c>
      <c r="G1341" t="s">
        <v>13</v>
      </c>
      <c r="H1341" t="s">
        <v>14</v>
      </c>
      <c r="I1341" t="s">
        <v>15</v>
      </c>
    </row>
    <row r="1342" spans="1:9" x14ac:dyDescent="0.25">
      <c r="A1342" t="s">
        <v>92</v>
      </c>
      <c r="B1342" t="s">
        <v>482</v>
      </c>
      <c r="C1342" s="1">
        <v>27354</v>
      </c>
      <c r="D1342" s="2">
        <v>0.98819444444444449</v>
      </c>
      <c r="E1342" t="s">
        <v>1352</v>
      </c>
      <c r="F1342" t="s">
        <v>1531</v>
      </c>
      <c r="G1342" t="s">
        <v>13</v>
      </c>
      <c r="H1342" t="s">
        <v>14</v>
      </c>
      <c r="I1342" t="s">
        <v>15</v>
      </c>
    </row>
    <row r="1343" spans="1:9" x14ac:dyDescent="0.25">
      <c r="A1343" t="s">
        <v>9</v>
      </c>
      <c r="B1343" t="s">
        <v>980</v>
      </c>
      <c r="C1343" s="1">
        <v>27360</v>
      </c>
      <c r="D1343" s="2">
        <v>0.48888888888888887</v>
      </c>
      <c r="E1343" t="s">
        <v>339</v>
      </c>
      <c r="F1343" t="s">
        <v>1532</v>
      </c>
      <c r="G1343" t="s">
        <v>13</v>
      </c>
      <c r="H1343" t="s">
        <v>14</v>
      </c>
      <c r="I1343" t="s">
        <v>15</v>
      </c>
    </row>
    <row r="1344" spans="1:9" x14ac:dyDescent="0.25">
      <c r="A1344" t="s">
        <v>9</v>
      </c>
      <c r="B1344" t="s">
        <v>10</v>
      </c>
      <c r="C1344" s="1">
        <v>27365</v>
      </c>
      <c r="D1344" s="2">
        <v>0.40277777777777779</v>
      </c>
      <c r="E1344" t="s">
        <v>1362</v>
      </c>
      <c r="F1344" t="s">
        <v>1533</v>
      </c>
      <c r="G1344" t="s">
        <v>13</v>
      </c>
      <c r="H1344" t="s">
        <v>14</v>
      </c>
      <c r="I1344" t="s">
        <v>15</v>
      </c>
    </row>
    <row r="1345" spans="1:9" x14ac:dyDescent="0.25">
      <c r="A1345" t="s">
        <v>463</v>
      </c>
      <c r="B1345" t="s">
        <v>521</v>
      </c>
      <c r="C1345" s="1">
        <v>27373</v>
      </c>
      <c r="D1345" s="2">
        <v>0.29930555555555555</v>
      </c>
      <c r="E1345" t="s">
        <v>1445</v>
      </c>
      <c r="F1345" t="s">
        <v>1534</v>
      </c>
      <c r="G1345" t="s">
        <v>13</v>
      </c>
      <c r="H1345" t="s">
        <v>14</v>
      </c>
      <c r="I1345" t="s">
        <v>15</v>
      </c>
    </row>
    <row r="1346" spans="1:9" x14ac:dyDescent="0.25">
      <c r="A1346" t="s">
        <v>9</v>
      </c>
      <c r="B1346" t="s">
        <v>1116</v>
      </c>
      <c r="C1346" s="1">
        <v>27376</v>
      </c>
      <c r="D1346" s="2">
        <v>0.5625</v>
      </c>
      <c r="E1346" t="s">
        <v>1362</v>
      </c>
      <c r="F1346" t="s">
        <v>1535</v>
      </c>
      <c r="G1346" t="s">
        <v>13</v>
      </c>
      <c r="H1346" t="s">
        <v>14</v>
      </c>
      <c r="I1346" t="s">
        <v>56</v>
      </c>
    </row>
    <row r="1347" spans="1:9" x14ac:dyDescent="0.25">
      <c r="A1347" t="s">
        <v>9</v>
      </c>
      <c r="B1347" t="s">
        <v>980</v>
      </c>
      <c r="C1347" s="1">
        <v>27380</v>
      </c>
      <c r="D1347" s="2">
        <v>0.48958333333333331</v>
      </c>
      <c r="E1347" t="s">
        <v>396</v>
      </c>
      <c r="F1347" t="s">
        <v>1536</v>
      </c>
      <c r="G1347" t="s">
        <v>13</v>
      </c>
      <c r="H1347" t="s">
        <v>14</v>
      </c>
      <c r="I1347" t="s">
        <v>15</v>
      </c>
    </row>
    <row r="1348" spans="1:9" x14ac:dyDescent="0.25">
      <c r="A1348" t="s">
        <v>9</v>
      </c>
      <c r="B1348" t="s">
        <v>961</v>
      </c>
      <c r="C1348" s="1">
        <v>27381</v>
      </c>
      <c r="D1348" s="2">
        <v>0.59166666666666667</v>
      </c>
      <c r="E1348" t="s">
        <v>685</v>
      </c>
      <c r="F1348" t="s">
        <v>1537</v>
      </c>
      <c r="G1348" t="s">
        <v>13</v>
      </c>
      <c r="H1348" t="s">
        <v>14</v>
      </c>
      <c r="I1348" t="s">
        <v>15</v>
      </c>
    </row>
    <row r="1349" spans="1:9" x14ac:dyDescent="0.25">
      <c r="A1349" t="s">
        <v>9</v>
      </c>
      <c r="B1349" t="s">
        <v>543</v>
      </c>
      <c r="C1349" s="1">
        <v>27384</v>
      </c>
      <c r="D1349" s="2">
        <v>9.6527777777777782E-2</v>
      </c>
      <c r="E1349" t="s">
        <v>493</v>
      </c>
      <c r="F1349" t="s">
        <v>1538</v>
      </c>
      <c r="G1349" t="s">
        <v>13</v>
      </c>
      <c r="H1349" t="s">
        <v>14</v>
      </c>
      <c r="I1349" t="s">
        <v>15</v>
      </c>
    </row>
    <row r="1350" spans="1:9" x14ac:dyDescent="0.25">
      <c r="A1350" t="s">
        <v>9</v>
      </c>
      <c r="B1350" t="s">
        <v>847</v>
      </c>
      <c r="C1350" s="1">
        <v>27387</v>
      </c>
      <c r="D1350" s="2">
        <v>0.45833333333333331</v>
      </c>
      <c r="E1350" t="s">
        <v>937</v>
      </c>
      <c r="F1350" t="s">
        <v>1539</v>
      </c>
      <c r="G1350" t="s">
        <v>13</v>
      </c>
      <c r="H1350" t="s">
        <v>14</v>
      </c>
      <c r="I1350" t="s">
        <v>15</v>
      </c>
    </row>
    <row r="1351" spans="1:9" x14ac:dyDescent="0.25">
      <c r="A1351" t="s">
        <v>9</v>
      </c>
      <c r="B1351" t="s">
        <v>961</v>
      </c>
      <c r="C1351" s="1">
        <v>27389</v>
      </c>
      <c r="D1351" s="2">
        <v>0.49930555555555556</v>
      </c>
      <c r="E1351" t="s">
        <v>685</v>
      </c>
      <c r="F1351" t="s">
        <v>1540</v>
      </c>
      <c r="G1351" t="s">
        <v>13</v>
      </c>
      <c r="H1351" t="s">
        <v>14</v>
      </c>
      <c r="I1351" t="s">
        <v>15</v>
      </c>
    </row>
    <row r="1352" spans="1:9" x14ac:dyDescent="0.25">
      <c r="A1352" t="s">
        <v>9</v>
      </c>
      <c r="B1352" t="s">
        <v>361</v>
      </c>
      <c r="C1352" s="1">
        <v>27390</v>
      </c>
      <c r="D1352" s="2">
        <v>0.38194444444444442</v>
      </c>
      <c r="E1352" t="s">
        <v>339</v>
      </c>
      <c r="F1352" t="s">
        <v>1541</v>
      </c>
      <c r="G1352" t="s">
        <v>13</v>
      </c>
      <c r="H1352" t="s">
        <v>14</v>
      </c>
      <c r="I1352" t="s">
        <v>15</v>
      </c>
    </row>
    <row r="1353" spans="1:9" x14ac:dyDescent="0.25">
      <c r="A1353" t="s">
        <v>9</v>
      </c>
      <c r="B1353" t="s">
        <v>10</v>
      </c>
      <c r="C1353" s="1">
        <v>27404</v>
      </c>
      <c r="D1353" s="2">
        <v>0.90486111111111112</v>
      </c>
      <c r="E1353" t="s">
        <v>629</v>
      </c>
      <c r="F1353" t="s">
        <v>1542</v>
      </c>
      <c r="G1353" t="s">
        <v>13</v>
      </c>
      <c r="H1353" t="s">
        <v>14</v>
      </c>
      <c r="I1353" t="s">
        <v>15</v>
      </c>
    </row>
    <row r="1354" spans="1:9" x14ac:dyDescent="0.25">
      <c r="A1354" t="s">
        <v>9</v>
      </c>
      <c r="B1354" t="s">
        <v>361</v>
      </c>
      <c r="C1354" s="1">
        <v>27411</v>
      </c>
      <c r="D1354" s="2">
        <v>0.375</v>
      </c>
      <c r="E1354" t="s">
        <v>339</v>
      </c>
      <c r="F1354" t="s">
        <v>1543</v>
      </c>
      <c r="G1354" t="s">
        <v>13</v>
      </c>
      <c r="H1354" t="s">
        <v>14</v>
      </c>
      <c r="I1354" t="s">
        <v>15</v>
      </c>
    </row>
    <row r="1355" spans="1:9" x14ac:dyDescent="0.25">
      <c r="A1355" t="s">
        <v>9</v>
      </c>
      <c r="B1355" t="s">
        <v>661</v>
      </c>
      <c r="C1355" s="1">
        <v>27415</v>
      </c>
      <c r="D1355" s="2">
        <v>0.46111111111111114</v>
      </c>
      <c r="E1355" t="s">
        <v>499</v>
      </c>
      <c r="F1355" t="s">
        <v>1544</v>
      </c>
      <c r="G1355" t="s">
        <v>13</v>
      </c>
      <c r="H1355" t="s">
        <v>14</v>
      </c>
      <c r="I1355" t="s">
        <v>15</v>
      </c>
    </row>
    <row r="1356" spans="1:9" x14ac:dyDescent="0.25">
      <c r="A1356" t="s">
        <v>9</v>
      </c>
      <c r="B1356" t="s">
        <v>543</v>
      </c>
      <c r="C1356" s="1">
        <v>27417</v>
      </c>
      <c r="D1356" s="2">
        <v>0.45833333333333331</v>
      </c>
      <c r="E1356" t="s">
        <v>339</v>
      </c>
      <c r="F1356" t="s">
        <v>1545</v>
      </c>
      <c r="G1356" t="s">
        <v>13</v>
      </c>
      <c r="H1356" t="s">
        <v>14</v>
      </c>
      <c r="I1356" t="s">
        <v>15</v>
      </c>
    </row>
    <row r="1357" spans="1:9" x14ac:dyDescent="0.25">
      <c r="A1357" t="s">
        <v>9</v>
      </c>
      <c r="B1357" t="s">
        <v>661</v>
      </c>
      <c r="C1357" s="1">
        <v>27422</v>
      </c>
      <c r="D1357" s="2">
        <v>0.50347222222222221</v>
      </c>
      <c r="E1357" t="s">
        <v>499</v>
      </c>
      <c r="F1357" t="s">
        <v>1546</v>
      </c>
      <c r="G1357" t="s">
        <v>13</v>
      </c>
      <c r="H1357" t="s">
        <v>14</v>
      </c>
      <c r="I1357" t="s">
        <v>15</v>
      </c>
    </row>
    <row r="1358" spans="1:9" x14ac:dyDescent="0.25">
      <c r="A1358" t="s">
        <v>9</v>
      </c>
      <c r="B1358" t="s">
        <v>543</v>
      </c>
      <c r="C1358" s="1">
        <v>27424</v>
      </c>
      <c r="D1358" s="2">
        <v>0.62638888888888888</v>
      </c>
      <c r="E1358" t="s">
        <v>1302</v>
      </c>
      <c r="F1358" t="s">
        <v>1547</v>
      </c>
      <c r="G1358" t="s">
        <v>13</v>
      </c>
      <c r="H1358" t="s">
        <v>14</v>
      </c>
      <c r="I1358" t="s">
        <v>15</v>
      </c>
    </row>
    <row r="1359" spans="1:9" x14ac:dyDescent="0.25">
      <c r="A1359" t="s">
        <v>9</v>
      </c>
      <c r="B1359" t="s">
        <v>961</v>
      </c>
      <c r="C1359" s="1">
        <v>27430</v>
      </c>
      <c r="D1359" s="2">
        <v>0.55208333333333337</v>
      </c>
      <c r="E1359" t="s">
        <v>685</v>
      </c>
      <c r="F1359" t="s">
        <v>1548</v>
      </c>
      <c r="G1359" t="s">
        <v>13</v>
      </c>
      <c r="H1359" t="s">
        <v>14</v>
      </c>
      <c r="I1359" t="s">
        <v>15</v>
      </c>
    </row>
    <row r="1360" spans="1:9" x14ac:dyDescent="0.25">
      <c r="A1360" t="s">
        <v>9</v>
      </c>
      <c r="B1360" t="s">
        <v>543</v>
      </c>
      <c r="C1360" s="1">
        <v>27431</v>
      </c>
      <c r="D1360" s="2">
        <v>0.20069444444444445</v>
      </c>
      <c r="E1360" t="s">
        <v>493</v>
      </c>
      <c r="F1360" t="s">
        <v>1549</v>
      </c>
      <c r="G1360" t="s">
        <v>13</v>
      </c>
      <c r="H1360" t="s">
        <v>14</v>
      </c>
      <c r="I1360" t="s">
        <v>15</v>
      </c>
    </row>
    <row r="1361" spans="1:9" x14ac:dyDescent="0.25">
      <c r="A1361" t="s">
        <v>1000</v>
      </c>
      <c r="B1361" t="s">
        <v>1001</v>
      </c>
      <c r="C1361" s="1">
        <v>27431</v>
      </c>
      <c r="D1361" s="2">
        <v>0.69097222222222221</v>
      </c>
      <c r="E1361" t="s">
        <v>1550</v>
      </c>
      <c r="F1361" t="s">
        <v>1551</v>
      </c>
      <c r="G1361" t="s">
        <v>13</v>
      </c>
      <c r="H1361" t="s">
        <v>14</v>
      </c>
      <c r="I1361" t="s">
        <v>15</v>
      </c>
    </row>
    <row r="1362" spans="1:9" x14ac:dyDescent="0.25">
      <c r="A1362" t="s">
        <v>9</v>
      </c>
      <c r="B1362" t="s">
        <v>961</v>
      </c>
      <c r="C1362" s="1">
        <v>27437</v>
      </c>
      <c r="D1362" s="2">
        <v>0.14583333333333334</v>
      </c>
      <c r="E1362" t="s">
        <v>685</v>
      </c>
      <c r="F1362" t="s">
        <v>1552</v>
      </c>
      <c r="G1362" t="s">
        <v>13</v>
      </c>
      <c r="H1362" t="s">
        <v>14</v>
      </c>
      <c r="I1362" t="s">
        <v>15</v>
      </c>
    </row>
    <row r="1363" spans="1:9" x14ac:dyDescent="0.25">
      <c r="A1363" t="s">
        <v>9</v>
      </c>
      <c r="B1363" t="s">
        <v>543</v>
      </c>
      <c r="C1363" s="1">
        <v>27437</v>
      </c>
      <c r="D1363" s="2">
        <v>0.60416666666666663</v>
      </c>
      <c r="E1363" t="s">
        <v>339</v>
      </c>
      <c r="F1363" t="s">
        <v>1553</v>
      </c>
      <c r="G1363" t="s">
        <v>13</v>
      </c>
      <c r="H1363" t="s">
        <v>14</v>
      </c>
      <c r="I1363" t="s">
        <v>15</v>
      </c>
    </row>
    <row r="1364" spans="1:9" x14ac:dyDescent="0.25">
      <c r="A1364" t="s">
        <v>92</v>
      </c>
      <c r="B1364" t="s">
        <v>226</v>
      </c>
      <c r="C1364" s="1">
        <v>27445</v>
      </c>
      <c r="D1364" s="2">
        <v>0.98263888888888884</v>
      </c>
      <c r="E1364" t="s">
        <v>1352</v>
      </c>
      <c r="F1364" t="s">
        <v>1554</v>
      </c>
      <c r="G1364" t="s">
        <v>13</v>
      </c>
      <c r="H1364" t="s">
        <v>14</v>
      </c>
      <c r="I1364" t="s">
        <v>21</v>
      </c>
    </row>
    <row r="1365" spans="1:9" x14ac:dyDescent="0.25">
      <c r="A1365" t="s">
        <v>1057</v>
      </c>
      <c r="B1365" t="s">
        <v>1058</v>
      </c>
      <c r="C1365" s="1">
        <v>27449</v>
      </c>
      <c r="D1365" s="2">
        <v>0.22569444444444445</v>
      </c>
      <c r="E1365" t="s">
        <v>1118</v>
      </c>
      <c r="F1365" t="s">
        <v>1555</v>
      </c>
      <c r="G1365" t="s">
        <v>13</v>
      </c>
      <c r="H1365" t="s">
        <v>14</v>
      </c>
      <c r="I1365" t="s">
        <v>15</v>
      </c>
    </row>
    <row r="1366" spans="1:9" x14ac:dyDescent="0.25">
      <c r="A1366" t="s">
        <v>9</v>
      </c>
      <c r="B1366" t="s">
        <v>361</v>
      </c>
      <c r="C1366" s="1">
        <v>27451</v>
      </c>
      <c r="D1366" s="2">
        <v>0.375</v>
      </c>
      <c r="E1366" t="s">
        <v>339</v>
      </c>
      <c r="F1366" t="s">
        <v>1556</v>
      </c>
      <c r="G1366" t="s">
        <v>13</v>
      </c>
      <c r="H1366" t="s">
        <v>14</v>
      </c>
      <c r="I1366" t="s">
        <v>15</v>
      </c>
    </row>
    <row r="1367" spans="1:9" x14ac:dyDescent="0.25">
      <c r="A1367" t="s">
        <v>9</v>
      </c>
      <c r="B1367" t="s">
        <v>684</v>
      </c>
      <c r="C1367" s="1">
        <v>27453</v>
      </c>
      <c r="D1367" s="2">
        <v>0.58402777777777781</v>
      </c>
      <c r="E1367" t="s">
        <v>685</v>
      </c>
      <c r="F1367" t="s">
        <v>1557</v>
      </c>
      <c r="G1367" t="s">
        <v>13</v>
      </c>
      <c r="H1367" t="s">
        <v>14</v>
      </c>
      <c r="I1367" t="s">
        <v>15</v>
      </c>
    </row>
    <row r="1368" spans="1:9" x14ac:dyDescent="0.25">
      <c r="A1368" t="s">
        <v>463</v>
      </c>
      <c r="B1368" t="s">
        <v>322</v>
      </c>
      <c r="C1368" s="1">
        <v>27463</v>
      </c>
      <c r="D1368" s="2">
        <v>0.19513888888888889</v>
      </c>
      <c r="E1368" t="s">
        <v>1558</v>
      </c>
      <c r="F1368" t="s">
        <v>1559</v>
      </c>
      <c r="G1368" t="s">
        <v>13</v>
      </c>
      <c r="H1368" t="s">
        <v>14</v>
      </c>
      <c r="I1368" t="s">
        <v>15</v>
      </c>
    </row>
    <row r="1369" spans="1:9" x14ac:dyDescent="0.25">
      <c r="A1369" t="s">
        <v>9</v>
      </c>
      <c r="B1369" t="s">
        <v>361</v>
      </c>
      <c r="C1369" s="1">
        <v>27465</v>
      </c>
      <c r="D1369" s="2">
        <v>0.37152777777777779</v>
      </c>
      <c r="E1369" t="s">
        <v>339</v>
      </c>
      <c r="F1369" t="s">
        <v>1560</v>
      </c>
      <c r="G1369" t="s">
        <v>13</v>
      </c>
      <c r="H1369" t="s">
        <v>14</v>
      </c>
      <c r="I1369" t="s">
        <v>15</v>
      </c>
    </row>
    <row r="1370" spans="1:9" x14ac:dyDescent="0.25">
      <c r="A1370" t="s">
        <v>9</v>
      </c>
      <c r="B1370" t="s">
        <v>1116</v>
      </c>
      <c r="C1370" s="1">
        <v>27474</v>
      </c>
      <c r="D1370" s="2">
        <v>0.28472222222222221</v>
      </c>
      <c r="E1370" t="s">
        <v>1362</v>
      </c>
      <c r="F1370" t="s">
        <v>1561</v>
      </c>
      <c r="G1370" t="s">
        <v>13</v>
      </c>
      <c r="H1370" t="s">
        <v>14</v>
      </c>
      <c r="I1370" t="s">
        <v>15</v>
      </c>
    </row>
    <row r="1371" spans="1:9" x14ac:dyDescent="0.25">
      <c r="A1371" t="s">
        <v>9</v>
      </c>
      <c r="B1371" t="s">
        <v>543</v>
      </c>
      <c r="C1371" s="1">
        <v>27479</v>
      </c>
      <c r="D1371" s="2">
        <v>0.36805555555555558</v>
      </c>
      <c r="E1371" t="s">
        <v>339</v>
      </c>
      <c r="F1371" t="s">
        <v>1562</v>
      </c>
      <c r="G1371" t="s">
        <v>13</v>
      </c>
      <c r="H1371" t="s">
        <v>14</v>
      </c>
      <c r="I1371" t="s">
        <v>15</v>
      </c>
    </row>
    <row r="1372" spans="1:9" x14ac:dyDescent="0.25">
      <c r="A1372" t="s">
        <v>9</v>
      </c>
      <c r="B1372" t="s">
        <v>361</v>
      </c>
      <c r="C1372" s="1">
        <v>27480</v>
      </c>
      <c r="D1372" s="2">
        <v>0.33333333333333331</v>
      </c>
      <c r="E1372" t="s">
        <v>339</v>
      </c>
      <c r="F1372" t="s">
        <v>1563</v>
      </c>
      <c r="G1372" t="s">
        <v>13</v>
      </c>
      <c r="H1372" t="s">
        <v>14</v>
      </c>
      <c r="I1372" t="s">
        <v>15</v>
      </c>
    </row>
    <row r="1373" spans="1:9" x14ac:dyDescent="0.25">
      <c r="A1373" t="s">
        <v>9</v>
      </c>
      <c r="B1373" t="s">
        <v>961</v>
      </c>
      <c r="C1373" s="1">
        <v>27480</v>
      </c>
      <c r="D1373" s="2">
        <v>0.60416666666666663</v>
      </c>
      <c r="E1373" t="s">
        <v>685</v>
      </c>
      <c r="F1373" t="s">
        <v>1564</v>
      </c>
      <c r="G1373" t="s">
        <v>13</v>
      </c>
      <c r="H1373" t="s">
        <v>14</v>
      </c>
      <c r="I1373" t="s">
        <v>15</v>
      </c>
    </row>
    <row r="1374" spans="1:9" x14ac:dyDescent="0.25">
      <c r="A1374" t="s">
        <v>9</v>
      </c>
      <c r="B1374" t="s">
        <v>543</v>
      </c>
      <c r="C1374" s="1">
        <v>27485</v>
      </c>
      <c r="D1374" s="2">
        <v>0.52083333333333337</v>
      </c>
      <c r="E1374" t="s">
        <v>396</v>
      </c>
      <c r="F1374" t="s">
        <v>1565</v>
      </c>
      <c r="G1374" t="s">
        <v>13</v>
      </c>
      <c r="H1374" t="s">
        <v>14</v>
      </c>
      <c r="I1374" t="s">
        <v>15</v>
      </c>
    </row>
    <row r="1375" spans="1:9" x14ac:dyDescent="0.25">
      <c r="A1375" t="s">
        <v>9</v>
      </c>
      <c r="B1375" t="s">
        <v>847</v>
      </c>
      <c r="C1375" s="1">
        <v>27486</v>
      </c>
      <c r="D1375" s="2">
        <v>0.45833333333333331</v>
      </c>
      <c r="E1375" t="s">
        <v>937</v>
      </c>
      <c r="F1375" t="s">
        <v>1566</v>
      </c>
      <c r="G1375" t="s">
        <v>13</v>
      </c>
      <c r="H1375" t="s">
        <v>14</v>
      </c>
      <c r="I1375" t="s">
        <v>15</v>
      </c>
    </row>
    <row r="1376" spans="1:9" x14ac:dyDescent="0.25">
      <c r="A1376" t="s">
        <v>9</v>
      </c>
      <c r="B1376" t="s">
        <v>10</v>
      </c>
      <c r="C1376" s="1">
        <v>27489</v>
      </c>
      <c r="D1376" s="2">
        <v>0.46111111111111114</v>
      </c>
      <c r="E1376" t="s">
        <v>629</v>
      </c>
      <c r="F1376" t="s">
        <v>1567</v>
      </c>
      <c r="G1376" t="s">
        <v>13</v>
      </c>
      <c r="H1376" t="s">
        <v>14</v>
      </c>
      <c r="I1376" t="s">
        <v>21</v>
      </c>
    </row>
    <row r="1377" spans="1:9" x14ac:dyDescent="0.25">
      <c r="A1377" t="s">
        <v>9</v>
      </c>
      <c r="B1377" t="s">
        <v>847</v>
      </c>
      <c r="C1377" s="1">
        <v>27491</v>
      </c>
      <c r="D1377" s="2">
        <v>0.45833333333333331</v>
      </c>
      <c r="E1377" t="s">
        <v>937</v>
      </c>
      <c r="F1377" t="s">
        <v>1568</v>
      </c>
      <c r="G1377" t="s">
        <v>13</v>
      </c>
      <c r="H1377" t="s">
        <v>14</v>
      </c>
      <c r="I1377" t="s">
        <v>15</v>
      </c>
    </row>
    <row r="1378" spans="1:9" x14ac:dyDescent="0.25">
      <c r="A1378" t="s">
        <v>9</v>
      </c>
      <c r="B1378" t="s">
        <v>661</v>
      </c>
      <c r="C1378" s="1">
        <v>27492</v>
      </c>
      <c r="D1378" s="2">
        <v>0.77083333333333337</v>
      </c>
      <c r="E1378" t="s">
        <v>499</v>
      </c>
      <c r="F1378" t="s">
        <v>1569</v>
      </c>
      <c r="G1378" t="s">
        <v>13</v>
      </c>
      <c r="H1378" t="s">
        <v>14</v>
      </c>
      <c r="I1378" t="s">
        <v>15</v>
      </c>
    </row>
    <row r="1379" spans="1:9" x14ac:dyDescent="0.25">
      <c r="A1379" t="s">
        <v>9</v>
      </c>
      <c r="B1379" t="s">
        <v>961</v>
      </c>
      <c r="C1379" s="1">
        <v>27495</v>
      </c>
      <c r="D1379" s="2">
        <v>0.33124999999999999</v>
      </c>
      <c r="E1379" t="s">
        <v>685</v>
      </c>
      <c r="F1379" t="s">
        <v>1570</v>
      </c>
      <c r="G1379" t="s">
        <v>13</v>
      </c>
      <c r="H1379" t="s">
        <v>14</v>
      </c>
      <c r="I1379" t="s">
        <v>15</v>
      </c>
    </row>
    <row r="1380" spans="1:9" x14ac:dyDescent="0.25">
      <c r="A1380" t="s">
        <v>92</v>
      </c>
      <c r="B1380" t="s">
        <v>127</v>
      </c>
      <c r="C1380" s="1">
        <v>27497</v>
      </c>
      <c r="D1380" s="2">
        <v>3.5416666666666666E-2</v>
      </c>
      <c r="E1380" t="s">
        <v>1571</v>
      </c>
      <c r="F1380" t="s">
        <v>1572</v>
      </c>
      <c r="G1380" t="s">
        <v>13</v>
      </c>
      <c r="H1380" t="s">
        <v>14</v>
      </c>
      <c r="I1380" t="s">
        <v>21</v>
      </c>
    </row>
    <row r="1381" spans="1:9" x14ac:dyDescent="0.25">
      <c r="A1381" t="s">
        <v>9</v>
      </c>
      <c r="B1381" t="s">
        <v>543</v>
      </c>
      <c r="C1381" s="1">
        <v>27498</v>
      </c>
      <c r="D1381" s="2">
        <v>0.74444444444444446</v>
      </c>
      <c r="E1381" t="s">
        <v>1463</v>
      </c>
      <c r="F1381" t="s">
        <v>1573</v>
      </c>
      <c r="G1381" t="s">
        <v>13</v>
      </c>
      <c r="H1381" t="s">
        <v>14</v>
      </c>
      <c r="I1381" t="s">
        <v>15</v>
      </c>
    </row>
    <row r="1382" spans="1:9" x14ac:dyDescent="0.25">
      <c r="A1382" t="s">
        <v>9</v>
      </c>
      <c r="B1382" t="s">
        <v>361</v>
      </c>
      <c r="C1382" s="1">
        <v>27500</v>
      </c>
      <c r="D1382" s="2">
        <v>0.33333333333333331</v>
      </c>
      <c r="E1382" t="s">
        <v>1362</v>
      </c>
      <c r="F1382" t="s">
        <v>1574</v>
      </c>
      <c r="G1382" t="s">
        <v>13</v>
      </c>
      <c r="H1382" t="s">
        <v>14</v>
      </c>
      <c r="I1382" t="s">
        <v>15</v>
      </c>
    </row>
    <row r="1383" spans="1:9" x14ac:dyDescent="0.25">
      <c r="A1383" t="s">
        <v>9</v>
      </c>
      <c r="B1383" t="s">
        <v>543</v>
      </c>
      <c r="C1383" s="1">
        <v>27502</v>
      </c>
      <c r="D1383" s="2">
        <v>0.41666666666666669</v>
      </c>
      <c r="E1383" t="s">
        <v>339</v>
      </c>
      <c r="F1383" t="s">
        <v>1575</v>
      </c>
      <c r="G1383" t="s">
        <v>13</v>
      </c>
      <c r="H1383" t="s">
        <v>14</v>
      </c>
      <c r="I1383" t="s">
        <v>15</v>
      </c>
    </row>
    <row r="1384" spans="1:9" x14ac:dyDescent="0.25">
      <c r="A1384" t="s">
        <v>42</v>
      </c>
      <c r="B1384" t="s">
        <v>322</v>
      </c>
      <c r="C1384" s="1">
        <v>27502</v>
      </c>
      <c r="D1384" s="2">
        <v>0.7</v>
      </c>
      <c r="E1384" t="s">
        <v>1181</v>
      </c>
      <c r="F1384" t="s">
        <v>1576</v>
      </c>
      <c r="G1384" t="s">
        <v>13</v>
      </c>
      <c r="H1384" t="s">
        <v>14</v>
      </c>
      <c r="I1384" t="s">
        <v>15</v>
      </c>
    </row>
    <row r="1385" spans="1:9" x14ac:dyDescent="0.25">
      <c r="A1385" t="s">
        <v>9</v>
      </c>
      <c r="B1385" t="s">
        <v>684</v>
      </c>
      <c r="C1385" s="1">
        <v>27503</v>
      </c>
      <c r="D1385" s="2">
        <v>0.33194444444444443</v>
      </c>
      <c r="E1385" t="s">
        <v>685</v>
      </c>
      <c r="F1385" t="s">
        <v>1577</v>
      </c>
      <c r="G1385" t="s">
        <v>13</v>
      </c>
      <c r="H1385" t="s">
        <v>14</v>
      </c>
      <c r="I1385" t="s">
        <v>15</v>
      </c>
    </row>
    <row r="1386" spans="1:9" x14ac:dyDescent="0.25">
      <c r="A1386" t="s">
        <v>9</v>
      </c>
      <c r="B1386" t="s">
        <v>961</v>
      </c>
      <c r="C1386" s="1">
        <v>27506</v>
      </c>
      <c r="D1386" s="2">
        <v>0.88194444444444442</v>
      </c>
      <c r="E1386" t="s">
        <v>685</v>
      </c>
      <c r="F1386" t="s">
        <v>1578</v>
      </c>
      <c r="G1386" t="s">
        <v>13</v>
      </c>
      <c r="H1386" t="s">
        <v>14</v>
      </c>
      <c r="I1386" t="s">
        <v>15</v>
      </c>
    </row>
    <row r="1387" spans="1:9" x14ac:dyDescent="0.25">
      <c r="A1387" t="s">
        <v>9</v>
      </c>
      <c r="B1387" t="s">
        <v>1116</v>
      </c>
      <c r="C1387" s="1">
        <v>27508</v>
      </c>
      <c r="D1387" s="2">
        <v>0.33611111111111114</v>
      </c>
      <c r="E1387" t="s">
        <v>339</v>
      </c>
      <c r="F1387" t="s">
        <v>1579</v>
      </c>
      <c r="G1387" t="s">
        <v>13</v>
      </c>
      <c r="H1387" t="s">
        <v>14</v>
      </c>
      <c r="I1387" t="s">
        <v>15</v>
      </c>
    </row>
    <row r="1388" spans="1:9" x14ac:dyDescent="0.25">
      <c r="A1388" t="s">
        <v>9</v>
      </c>
      <c r="B1388" t="s">
        <v>543</v>
      </c>
      <c r="C1388" s="1">
        <v>27513</v>
      </c>
      <c r="D1388" s="2">
        <v>0.43263888888888891</v>
      </c>
      <c r="E1388" t="s">
        <v>1463</v>
      </c>
      <c r="F1388" t="s">
        <v>1580</v>
      </c>
      <c r="G1388" t="s">
        <v>13</v>
      </c>
      <c r="H1388" t="s">
        <v>14</v>
      </c>
      <c r="I1388" t="s">
        <v>15</v>
      </c>
    </row>
    <row r="1389" spans="1:9" x14ac:dyDescent="0.25">
      <c r="A1389" t="s">
        <v>675</v>
      </c>
      <c r="B1389" t="s">
        <v>676</v>
      </c>
      <c r="C1389" s="1">
        <v>27521</v>
      </c>
      <c r="D1389" s="2">
        <v>0.94791666666666663</v>
      </c>
      <c r="E1389" t="s">
        <v>1581</v>
      </c>
      <c r="F1389" t="s">
        <v>1582</v>
      </c>
      <c r="G1389" t="s">
        <v>13</v>
      </c>
      <c r="H1389" t="s">
        <v>14</v>
      </c>
      <c r="I1389" t="s">
        <v>15</v>
      </c>
    </row>
    <row r="1390" spans="1:9" x14ac:dyDescent="0.25">
      <c r="A1390" t="s">
        <v>1000</v>
      </c>
      <c r="B1390" t="s">
        <v>1001</v>
      </c>
      <c r="C1390" s="1">
        <v>27531</v>
      </c>
      <c r="D1390" s="2">
        <v>0.61597222222222225</v>
      </c>
      <c r="E1390" t="s">
        <v>1550</v>
      </c>
      <c r="F1390" t="s">
        <v>1364</v>
      </c>
      <c r="G1390" t="s">
        <v>13</v>
      </c>
      <c r="H1390" t="s">
        <v>14</v>
      </c>
      <c r="I1390" t="s">
        <v>15</v>
      </c>
    </row>
    <row r="1391" spans="1:9" x14ac:dyDescent="0.25">
      <c r="A1391" t="s">
        <v>463</v>
      </c>
      <c r="B1391" t="s">
        <v>464</v>
      </c>
      <c r="C1391" s="1">
        <v>27534</v>
      </c>
      <c r="D1391" s="2">
        <v>0.5854166666666667</v>
      </c>
      <c r="E1391" t="s">
        <v>1082</v>
      </c>
      <c r="F1391" t="s">
        <v>1583</v>
      </c>
      <c r="G1391" t="s">
        <v>13</v>
      </c>
      <c r="H1391" t="s">
        <v>14</v>
      </c>
      <c r="I1391" t="s">
        <v>21</v>
      </c>
    </row>
    <row r="1392" spans="1:9" x14ac:dyDescent="0.25">
      <c r="A1392" t="s">
        <v>9</v>
      </c>
      <c r="B1392" t="s">
        <v>361</v>
      </c>
      <c r="C1392" s="1">
        <v>27535</v>
      </c>
      <c r="D1392" s="2">
        <v>0.29097222222222224</v>
      </c>
      <c r="E1392" t="s">
        <v>339</v>
      </c>
      <c r="F1392" t="s">
        <v>1584</v>
      </c>
      <c r="G1392" t="s">
        <v>13</v>
      </c>
      <c r="H1392" t="s">
        <v>14</v>
      </c>
      <c r="I1392" t="s">
        <v>15</v>
      </c>
    </row>
    <row r="1393" spans="1:9" x14ac:dyDescent="0.25">
      <c r="A1393" t="s">
        <v>92</v>
      </c>
      <c r="B1393" t="s">
        <v>226</v>
      </c>
      <c r="C1393" s="1">
        <v>27536</v>
      </c>
      <c r="D1393" s="2">
        <v>0.9194444444444444</v>
      </c>
      <c r="E1393" t="s">
        <v>1352</v>
      </c>
      <c r="F1393" t="s">
        <v>1585</v>
      </c>
      <c r="G1393" t="s">
        <v>13</v>
      </c>
      <c r="H1393" t="s">
        <v>14</v>
      </c>
      <c r="I1393" t="s">
        <v>15</v>
      </c>
    </row>
    <row r="1394" spans="1:9" x14ac:dyDescent="0.25">
      <c r="A1394" t="s">
        <v>9</v>
      </c>
      <c r="B1394" t="s">
        <v>10</v>
      </c>
      <c r="C1394" s="1">
        <v>27538</v>
      </c>
      <c r="D1394" s="2">
        <v>0.62361111111111112</v>
      </c>
      <c r="E1394" t="s">
        <v>629</v>
      </c>
      <c r="F1394" t="s">
        <v>1586</v>
      </c>
      <c r="G1394" t="s">
        <v>13</v>
      </c>
      <c r="H1394" t="s">
        <v>14</v>
      </c>
      <c r="I1394" t="s">
        <v>15</v>
      </c>
    </row>
    <row r="1395" spans="1:9" x14ac:dyDescent="0.25">
      <c r="A1395" t="s">
        <v>9</v>
      </c>
      <c r="B1395" t="s">
        <v>1116</v>
      </c>
      <c r="C1395" s="1">
        <v>27539</v>
      </c>
      <c r="D1395" s="2">
        <v>0.60416666666666663</v>
      </c>
      <c r="E1395" t="s">
        <v>1362</v>
      </c>
      <c r="F1395" t="s">
        <v>1587</v>
      </c>
      <c r="G1395" t="s">
        <v>13</v>
      </c>
      <c r="H1395" t="s">
        <v>14</v>
      </c>
      <c r="I1395" t="s">
        <v>15</v>
      </c>
    </row>
    <row r="1396" spans="1:9" x14ac:dyDescent="0.25">
      <c r="A1396" t="s">
        <v>9</v>
      </c>
      <c r="B1396" t="s">
        <v>961</v>
      </c>
      <c r="C1396" s="1">
        <v>27542</v>
      </c>
      <c r="D1396" s="2">
        <v>1.7361111111111112E-2</v>
      </c>
      <c r="E1396" t="s">
        <v>685</v>
      </c>
      <c r="F1396" t="s">
        <v>1588</v>
      </c>
      <c r="G1396" t="s">
        <v>13</v>
      </c>
      <c r="H1396" t="s">
        <v>14</v>
      </c>
      <c r="I1396" t="s">
        <v>15</v>
      </c>
    </row>
    <row r="1397" spans="1:9" x14ac:dyDescent="0.25">
      <c r="A1397" t="s">
        <v>9</v>
      </c>
      <c r="B1397" t="s">
        <v>361</v>
      </c>
      <c r="C1397" s="1">
        <v>27542</v>
      </c>
      <c r="D1397" s="2">
        <v>0.31180555555555556</v>
      </c>
      <c r="E1397" t="s">
        <v>339</v>
      </c>
      <c r="F1397" t="s">
        <v>1589</v>
      </c>
      <c r="G1397" t="s">
        <v>13</v>
      </c>
      <c r="H1397" t="s">
        <v>14</v>
      </c>
      <c r="I1397" t="s">
        <v>15</v>
      </c>
    </row>
    <row r="1398" spans="1:9" x14ac:dyDescent="0.25">
      <c r="A1398" t="s">
        <v>9</v>
      </c>
      <c r="B1398" t="s">
        <v>1116</v>
      </c>
      <c r="C1398" s="1">
        <v>27544</v>
      </c>
      <c r="D1398" s="2">
        <v>0.28125</v>
      </c>
      <c r="E1398" t="s">
        <v>339</v>
      </c>
      <c r="F1398" t="s">
        <v>1590</v>
      </c>
      <c r="G1398" t="s">
        <v>13</v>
      </c>
      <c r="H1398" t="s">
        <v>14</v>
      </c>
      <c r="I1398" t="s">
        <v>15</v>
      </c>
    </row>
    <row r="1399" spans="1:9" x14ac:dyDescent="0.25">
      <c r="A1399" t="s">
        <v>9</v>
      </c>
      <c r="B1399" t="s">
        <v>1338</v>
      </c>
      <c r="C1399" s="1">
        <v>27548</v>
      </c>
      <c r="D1399" s="2">
        <v>0.375</v>
      </c>
      <c r="E1399" t="s">
        <v>685</v>
      </c>
      <c r="F1399" t="s">
        <v>1591</v>
      </c>
      <c r="G1399" t="s">
        <v>13</v>
      </c>
      <c r="H1399" t="s">
        <v>14</v>
      </c>
      <c r="I1399" t="s">
        <v>21</v>
      </c>
    </row>
    <row r="1400" spans="1:9" x14ac:dyDescent="0.25">
      <c r="A1400" t="s">
        <v>9</v>
      </c>
      <c r="B1400" t="s">
        <v>1116</v>
      </c>
      <c r="C1400" s="1">
        <v>27548</v>
      </c>
      <c r="D1400" s="2">
        <v>0.55555555555555558</v>
      </c>
      <c r="E1400" t="s">
        <v>339</v>
      </c>
      <c r="F1400" t="s">
        <v>1592</v>
      </c>
      <c r="G1400" t="s">
        <v>13</v>
      </c>
      <c r="H1400" t="s">
        <v>14</v>
      </c>
      <c r="I1400" t="s">
        <v>15</v>
      </c>
    </row>
    <row r="1401" spans="1:9" x14ac:dyDescent="0.25">
      <c r="A1401" t="s">
        <v>9</v>
      </c>
      <c r="B1401" t="s">
        <v>543</v>
      </c>
      <c r="C1401" s="1">
        <v>27550</v>
      </c>
      <c r="D1401" s="2">
        <v>6.7361111111111108E-2</v>
      </c>
      <c r="E1401" t="s">
        <v>1463</v>
      </c>
      <c r="F1401" t="s">
        <v>1593</v>
      </c>
      <c r="G1401" t="s">
        <v>13</v>
      </c>
      <c r="H1401" t="s">
        <v>14</v>
      </c>
      <c r="I1401" t="s">
        <v>15</v>
      </c>
    </row>
    <row r="1402" spans="1:9" x14ac:dyDescent="0.25">
      <c r="A1402" t="s">
        <v>463</v>
      </c>
      <c r="B1402" t="s">
        <v>388</v>
      </c>
      <c r="C1402" s="1">
        <v>27553</v>
      </c>
      <c r="D1402" s="2">
        <v>0.77083333333333337</v>
      </c>
      <c r="E1402" t="s">
        <v>1163</v>
      </c>
      <c r="F1402" t="s">
        <v>1594</v>
      </c>
      <c r="G1402" t="s">
        <v>13</v>
      </c>
      <c r="H1402" t="s">
        <v>14</v>
      </c>
      <c r="I1402" t="s">
        <v>15</v>
      </c>
    </row>
    <row r="1403" spans="1:9" x14ac:dyDescent="0.25">
      <c r="A1403" t="s">
        <v>9</v>
      </c>
      <c r="B1403" t="s">
        <v>1116</v>
      </c>
      <c r="C1403" s="1">
        <v>27557</v>
      </c>
      <c r="D1403" s="2">
        <v>0.52083333333333337</v>
      </c>
      <c r="E1403" t="s">
        <v>1362</v>
      </c>
      <c r="F1403" t="s">
        <v>1595</v>
      </c>
      <c r="G1403" t="s">
        <v>13</v>
      </c>
      <c r="H1403" t="s">
        <v>14</v>
      </c>
      <c r="I1403" t="s">
        <v>15</v>
      </c>
    </row>
    <row r="1404" spans="1:9" x14ac:dyDescent="0.25">
      <c r="A1404" t="s">
        <v>92</v>
      </c>
      <c r="B1404" t="s">
        <v>331</v>
      </c>
      <c r="C1404" s="1">
        <v>27563</v>
      </c>
      <c r="D1404" s="2">
        <v>0.375</v>
      </c>
      <c r="E1404" t="s">
        <v>775</v>
      </c>
      <c r="F1404" t="s">
        <v>1596</v>
      </c>
      <c r="G1404" t="s">
        <v>13</v>
      </c>
      <c r="H1404" t="s">
        <v>14</v>
      </c>
      <c r="I1404" t="s">
        <v>15</v>
      </c>
    </row>
    <row r="1405" spans="1:9" x14ac:dyDescent="0.25">
      <c r="A1405" t="s">
        <v>9</v>
      </c>
      <c r="B1405" t="s">
        <v>543</v>
      </c>
      <c r="C1405" s="1">
        <v>27565</v>
      </c>
      <c r="D1405" s="2">
        <v>0.28749999999999998</v>
      </c>
      <c r="E1405" t="s">
        <v>396</v>
      </c>
      <c r="F1405" t="s">
        <v>1597</v>
      </c>
      <c r="G1405" t="s">
        <v>13</v>
      </c>
      <c r="H1405" t="s">
        <v>14</v>
      </c>
      <c r="I1405" t="s">
        <v>15</v>
      </c>
    </row>
    <row r="1406" spans="1:9" x14ac:dyDescent="0.25">
      <c r="A1406" t="s">
        <v>9</v>
      </c>
      <c r="B1406" t="s">
        <v>661</v>
      </c>
      <c r="C1406" s="1">
        <v>27569</v>
      </c>
      <c r="D1406" s="2">
        <v>0.50347222222222221</v>
      </c>
      <c r="E1406" t="s">
        <v>499</v>
      </c>
      <c r="F1406" t="s">
        <v>1598</v>
      </c>
      <c r="G1406" t="s">
        <v>13</v>
      </c>
      <c r="H1406" t="s">
        <v>14</v>
      </c>
      <c r="I1406" t="s">
        <v>15</v>
      </c>
    </row>
    <row r="1407" spans="1:9" x14ac:dyDescent="0.25">
      <c r="A1407" t="s">
        <v>9</v>
      </c>
      <c r="B1407" t="s">
        <v>1116</v>
      </c>
      <c r="C1407" s="1">
        <v>27570</v>
      </c>
      <c r="D1407" s="2">
        <v>0.54097222222222219</v>
      </c>
      <c r="E1407" t="s">
        <v>339</v>
      </c>
      <c r="F1407" t="s">
        <v>1599</v>
      </c>
      <c r="G1407" t="s">
        <v>13</v>
      </c>
      <c r="H1407" t="s">
        <v>14</v>
      </c>
      <c r="I1407" t="s">
        <v>15</v>
      </c>
    </row>
    <row r="1408" spans="1:9" x14ac:dyDescent="0.25">
      <c r="A1408" t="s">
        <v>9</v>
      </c>
      <c r="B1408" t="s">
        <v>543</v>
      </c>
      <c r="C1408" s="1">
        <v>27572</v>
      </c>
      <c r="D1408" s="2">
        <v>0.54166666666666663</v>
      </c>
      <c r="E1408" t="s">
        <v>339</v>
      </c>
      <c r="F1408" t="s">
        <v>1600</v>
      </c>
      <c r="G1408" t="s">
        <v>13</v>
      </c>
      <c r="H1408" t="s">
        <v>14</v>
      </c>
      <c r="I1408" t="s">
        <v>15</v>
      </c>
    </row>
    <row r="1409" spans="1:9" x14ac:dyDescent="0.25">
      <c r="A1409" t="s">
        <v>9</v>
      </c>
      <c r="B1409" t="s">
        <v>543</v>
      </c>
      <c r="C1409" s="1">
        <v>27578</v>
      </c>
      <c r="D1409" s="2">
        <v>0.56944444444444442</v>
      </c>
      <c r="E1409" t="s">
        <v>339</v>
      </c>
      <c r="F1409" t="s">
        <v>1601</v>
      </c>
      <c r="G1409" t="s">
        <v>13</v>
      </c>
      <c r="H1409" t="s">
        <v>14</v>
      </c>
      <c r="I1409" t="s">
        <v>15</v>
      </c>
    </row>
    <row r="1410" spans="1:9" x14ac:dyDescent="0.25">
      <c r="A1410" t="s">
        <v>9</v>
      </c>
      <c r="B1410" t="s">
        <v>961</v>
      </c>
      <c r="C1410" s="1">
        <v>27579</v>
      </c>
      <c r="D1410" s="2">
        <v>3.888888888888889E-2</v>
      </c>
      <c r="E1410" t="s">
        <v>685</v>
      </c>
      <c r="F1410" t="s">
        <v>1602</v>
      </c>
      <c r="G1410" t="s">
        <v>13</v>
      </c>
      <c r="H1410" t="s">
        <v>14</v>
      </c>
      <c r="I1410" t="s">
        <v>15</v>
      </c>
    </row>
    <row r="1411" spans="1:9" x14ac:dyDescent="0.25">
      <c r="A1411" t="s">
        <v>9</v>
      </c>
      <c r="B1411" t="s">
        <v>543</v>
      </c>
      <c r="C1411" s="1">
        <v>27583</v>
      </c>
      <c r="D1411" s="2">
        <v>0.21180555555555555</v>
      </c>
      <c r="E1411" t="s">
        <v>1463</v>
      </c>
      <c r="F1411" t="s">
        <v>1603</v>
      </c>
      <c r="G1411" t="s">
        <v>13</v>
      </c>
      <c r="H1411" t="s">
        <v>14</v>
      </c>
      <c r="I1411" t="s">
        <v>15</v>
      </c>
    </row>
    <row r="1412" spans="1:9" x14ac:dyDescent="0.25">
      <c r="A1412" t="s">
        <v>9</v>
      </c>
      <c r="B1412" t="s">
        <v>543</v>
      </c>
      <c r="C1412" s="1">
        <v>27586</v>
      </c>
      <c r="D1412" s="2">
        <v>0.17708333333333334</v>
      </c>
      <c r="E1412" t="s">
        <v>396</v>
      </c>
      <c r="F1412" t="s">
        <v>1604</v>
      </c>
      <c r="G1412" t="s">
        <v>13</v>
      </c>
      <c r="H1412" t="s">
        <v>14</v>
      </c>
      <c r="I1412" t="s">
        <v>15</v>
      </c>
    </row>
    <row r="1413" spans="1:9" x14ac:dyDescent="0.25">
      <c r="A1413" t="s">
        <v>9</v>
      </c>
      <c r="B1413" t="s">
        <v>10</v>
      </c>
      <c r="C1413" s="1">
        <v>27590</v>
      </c>
      <c r="D1413" s="2">
        <v>0.51388888888888884</v>
      </c>
      <c r="E1413" t="s">
        <v>1362</v>
      </c>
      <c r="F1413" t="s">
        <v>1605</v>
      </c>
      <c r="G1413" t="s">
        <v>13</v>
      </c>
      <c r="H1413" t="s">
        <v>14</v>
      </c>
      <c r="I1413" t="s">
        <v>15</v>
      </c>
    </row>
    <row r="1414" spans="1:9" x14ac:dyDescent="0.25">
      <c r="A1414" t="s">
        <v>54</v>
      </c>
      <c r="B1414" t="s">
        <v>916</v>
      </c>
      <c r="C1414" s="1">
        <v>27590</v>
      </c>
      <c r="D1414" s="2">
        <v>0.82638888888888884</v>
      </c>
      <c r="E1414" t="s">
        <v>539</v>
      </c>
      <c r="F1414" t="s">
        <v>1606</v>
      </c>
      <c r="G1414" t="s">
        <v>13</v>
      </c>
      <c r="H1414" t="s">
        <v>14</v>
      </c>
      <c r="I1414" t="s">
        <v>15</v>
      </c>
    </row>
    <row r="1415" spans="1:9" x14ac:dyDescent="0.25">
      <c r="A1415" t="s">
        <v>9</v>
      </c>
      <c r="B1415" t="s">
        <v>661</v>
      </c>
      <c r="C1415" s="1">
        <v>27592</v>
      </c>
      <c r="D1415" s="2">
        <v>0.38194444444444442</v>
      </c>
      <c r="E1415" t="s">
        <v>499</v>
      </c>
      <c r="F1415" t="s">
        <v>1607</v>
      </c>
      <c r="G1415" t="s">
        <v>13</v>
      </c>
      <c r="H1415" t="s">
        <v>14</v>
      </c>
      <c r="I1415" t="s">
        <v>15</v>
      </c>
    </row>
    <row r="1416" spans="1:9" x14ac:dyDescent="0.25">
      <c r="A1416" t="s">
        <v>9</v>
      </c>
      <c r="B1416" t="s">
        <v>1116</v>
      </c>
      <c r="C1416" s="1">
        <v>27598</v>
      </c>
      <c r="D1416" s="2">
        <v>0.54166666666666663</v>
      </c>
      <c r="E1416" t="s">
        <v>339</v>
      </c>
      <c r="F1416" t="s">
        <v>1608</v>
      </c>
      <c r="G1416" t="s">
        <v>13</v>
      </c>
      <c r="H1416" t="s">
        <v>14</v>
      </c>
      <c r="I1416" t="s">
        <v>15</v>
      </c>
    </row>
    <row r="1417" spans="1:9" x14ac:dyDescent="0.25">
      <c r="A1417" t="s">
        <v>9</v>
      </c>
      <c r="B1417" t="s">
        <v>961</v>
      </c>
      <c r="C1417" s="1">
        <v>27599</v>
      </c>
      <c r="D1417" s="2">
        <v>0.79166666666666663</v>
      </c>
      <c r="E1417" t="s">
        <v>685</v>
      </c>
      <c r="F1417" t="s">
        <v>1609</v>
      </c>
      <c r="G1417" t="s">
        <v>13</v>
      </c>
      <c r="H1417" t="s">
        <v>14</v>
      </c>
      <c r="I1417" t="s">
        <v>15</v>
      </c>
    </row>
    <row r="1418" spans="1:9" x14ac:dyDescent="0.25">
      <c r="A1418" t="s">
        <v>973</v>
      </c>
      <c r="B1418" t="s">
        <v>1288</v>
      </c>
      <c r="C1418" s="1">
        <v>27601</v>
      </c>
      <c r="D1418" s="2">
        <v>0.5625</v>
      </c>
      <c r="E1418" t="s">
        <v>1289</v>
      </c>
      <c r="F1418" t="s">
        <v>1610</v>
      </c>
      <c r="G1418" t="s">
        <v>13</v>
      </c>
      <c r="H1418" t="s">
        <v>14</v>
      </c>
      <c r="I1418" t="s">
        <v>15</v>
      </c>
    </row>
    <row r="1419" spans="1:9" x14ac:dyDescent="0.25">
      <c r="A1419" t="s">
        <v>9</v>
      </c>
      <c r="B1419" t="s">
        <v>1116</v>
      </c>
      <c r="C1419" s="1">
        <v>27606</v>
      </c>
      <c r="D1419" s="2">
        <v>0.54166666666666663</v>
      </c>
      <c r="E1419" t="s">
        <v>339</v>
      </c>
      <c r="F1419" t="s">
        <v>1611</v>
      </c>
      <c r="G1419" t="s">
        <v>13</v>
      </c>
      <c r="H1419" t="s">
        <v>14</v>
      </c>
      <c r="I1419" t="s">
        <v>15</v>
      </c>
    </row>
    <row r="1420" spans="1:9" x14ac:dyDescent="0.25">
      <c r="A1420" t="s">
        <v>9</v>
      </c>
      <c r="B1420" t="s">
        <v>361</v>
      </c>
      <c r="C1420" s="1">
        <v>27619</v>
      </c>
      <c r="D1420" s="2">
        <v>0.30625000000000002</v>
      </c>
      <c r="E1420" t="s">
        <v>339</v>
      </c>
      <c r="F1420" t="s">
        <v>1612</v>
      </c>
      <c r="G1420" t="s">
        <v>13</v>
      </c>
      <c r="H1420" t="s">
        <v>14</v>
      </c>
      <c r="I1420" t="s">
        <v>15</v>
      </c>
    </row>
    <row r="1421" spans="1:9" x14ac:dyDescent="0.25">
      <c r="A1421" t="s">
        <v>9</v>
      </c>
      <c r="B1421" t="s">
        <v>961</v>
      </c>
      <c r="C1421" s="1">
        <v>27620</v>
      </c>
      <c r="D1421" s="2">
        <v>0.56180555555555556</v>
      </c>
      <c r="E1421" t="s">
        <v>685</v>
      </c>
      <c r="F1421" t="s">
        <v>1613</v>
      </c>
      <c r="G1421" t="s">
        <v>13</v>
      </c>
      <c r="H1421" t="s">
        <v>14</v>
      </c>
      <c r="I1421" t="s">
        <v>15</v>
      </c>
    </row>
    <row r="1422" spans="1:9" x14ac:dyDescent="0.25">
      <c r="A1422" t="s">
        <v>463</v>
      </c>
      <c r="B1422" t="s">
        <v>521</v>
      </c>
      <c r="C1422" s="1">
        <v>27626</v>
      </c>
      <c r="D1422" s="2">
        <v>0.89027777777777772</v>
      </c>
      <c r="E1422" t="s">
        <v>1445</v>
      </c>
      <c r="F1422" t="s">
        <v>1614</v>
      </c>
      <c r="G1422" t="s">
        <v>13</v>
      </c>
      <c r="H1422" t="s">
        <v>14</v>
      </c>
      <c r="I1422" t="s">
        <v>15</v>
      </c>
    </row>
    <row r="1423" spans="1:9" x14ac:dyDescent="0.25">
      <c r="A1423" t="s">
        <v>9</v>
      </c>
      <c r="B1423" t="s">
        <v>543</v>
      </c>
      <c r="C1423" s="1">
        <v>27628</v>
      </c>
      <c r="D1423" s="2">
        <v>9.0972222222222218E-2</v>
      </c>
      <c r="E1423" t="s">
        <v>396</v>
      </c>
      <c r="F1423" t="s">
        <v>1615</v>
      </c>
      <c r="G1423" t="s">
        <v>13</v>
      </c>
      <c r="H1423" t="s">
        <v>14</v>
      </c>
      <c r="I1423" t="s">
        <v>15</v>
      </c>
    </row>
    <row r="1424" spans="1:9" x14ac:dyDescent="0.25">
      <c r="A1424" t="s">
        <v>9</v>
      </c>
      <c r="B1424" t="s">
        <v>543</v>
      </c>
      <c r="C1424" s="1">
        <v>27633</v>
      </c>
      <c r="D1424" s="2">
        <v>0.61458333333333337</v>
      </c>
      <c r="E1424" t="s">
        <v>339</v>
      </c>
      <c r="F1424" t="s">
        <v>1616</v>
      </c>
      <c r="G1424" t="s">
        <v>13</v>
      </c>
      <c r="H1424" t="s">
        <v>14</v>
      </c>
      <c r="I1424" t="s">
        <v>15</v>
      </c>
    </row>
    <row r="1425" spans="1:9" x14ac:dyDescent="0.25">
      <c r="A1425" t="s">
        <v>9</v>
      </c>
      <c r="B1425" t="s">
        <v>543</v>
      </c>
      <c r="C1425" s="1">
        <v>27639</v>
      </c>
      <c r="D1425" s="2">
        <v>0.54791666666666672</v>
      </c>
      <c r="E1425" t="s">
        <v>1463</v>
      </c>
      <c r="F1425" t="s">
        <v>1617</v>
      </c>
      <c r="G1425" t="s">
        <v>13</v>
      </c>
      <c r="H1425" t="s">
        <v>14</v>
      </c>
      <c r="I1425" t="s">
        <v>15</v>
      </c>
    </row>
    <row r="1426" spans="1:9" x14ac:dyDescent="0.25">
      <c r="A1426" t="s">
        <v>9</v>
      </c>
      <c r="B1426" t="s">
        <v>1116</v>
      </c>
      <c r="C1426" s="1">
        <v>27642</v>
      </c>
      <c r="D1426" s="2">
        <v>0.61736111111111114</v>
      </c>
      <c r="E1426" t="s">
        <v>1362</v>
      </c>
      <c r="F1426" t="s">
        <v>1618</v>
      </c>
      <c r="G1426" t="s">
        <v>13</v>
      </c>
      <c r="H1426" t="s">
        <v>14</v>
      </c>
      <c r="I1426" t="s">
        <v>15</v>
      </c>
    </row>
    <row r="1427" spans="1:9" x14ac:dyDescent="0.25">
      <c r="A1427" t="s">
        <v>9</v>
      </c>
      <c r="B1427" t="s">
        <v>543</v>
      </c>
      <c r="C1427" s="1">
        <v>27646</v>
      </c>
      <c r="D1427" s="2">
        <v>1.3194444444444444E-2</v>
      </c>
      <c r="E1427" t="s">
        <v>1463</v>
      </c>
      <c r="F1427" t="s">
        <v>1619</v>
      </c>
      <c r="G1427" t="s">
        <v>13</v>
      </c>
      <c r="H1427" t="s">
        <v>14</v>
      </c>
      <c r="I1427" t="s">
        <v>15</v>
      </c>
    </row>
    <row r="1428" spans="1:9" x14ac:dyDescent="0.25">
      <c r="A1428" t="s">
        <v>1620</v>
      </c>
      <c r="B1428" t="s">
        <v>1621</v>
      </c>
      <c r="C1428" s="1">
        <v>27646</v>
      </c>
      <c r="D1428" s="2">
        <v>0.22916666666666666</v>
      </c>
      <c r="E1428" t="s">
        <v>1622</v>
      </c>
      <c r="F1428" t="s">
        <v>1623</v>
      </c>
      <c r="G1428" t="s">
        <v>13</v>
      </c>
      <c r="H1428" t="s">
        <v>14</v>
      </c>
      <c r="I1428" t="s">
        <v>15</v>
      </c>
    </row>
    <row r="1429" spans="1:9" x14ac:dyDescent="0.25">
      <c r="A1429" t="s">
        <v>463</v>
      </c>
      <c r="B1429" t="s">
        <v>521</v>
      </c>
      <c r="C1429" s="1">
        <v>27646</v>
      </c>
      <c r="D1429" s="2">
        <v>0.77708333333333335</v>
      </c>
      <c r="E1429" t="s">
        <v>1445</v>
      </c>
      <c r="F1429" t="s">
        <v>1624</v>
      </c>
      <c r="G1429" t="s">
        <v>13</v>
      </c>
      <c r="H1429" t="s">
        <v>14</v>
      </c>
      <c r="I1429" t="s">
        <v>15</v>
      </c>
    </row>
    <row r="1430" spans="1:9" x14ac:dyDescent="0.25">
      <c r="A1430" t="s">
        <v>9</v>
      </c>
      <c r="B1430" t="s">
        <v>1116</v>
      </c>
      <c r="C1430" s="1">
        <v>27649</v>
      </c>
      <c r="D1430" s="2">
        <v>0.22916666666666666</v>
      </c>
      <c r="E1430" t="s">
        <v>1362</v>
      </c>
      <c r="F1430" t="s">
        <v>1625</v>
      </c>
      <c r="G1430" t="s">
        <v>13</v>
      </c>
      <c r="H1430" t="s">
        <v>14</v>
      </c>
      <c r="I1430" t="s">
        <v>15</v>
      </c>
    </row>
    <row r="1431" spans="1:9" x14ac:dyDescent="0.25">
      <c r="A1431" t="s">
        <v>9</v>
      </c>
      <c r="B1431" t="s">
        <v>361</v>
      </c>
      <c r="C1431" s="1">
        <v>27653</v>
      </c>
      <c r="D1431" s="2">
        <v>0.375</v>
      </c>
      <c r="E1431" t="s">
        <v>339</v>
      </c>
      <c r="F1431" t="s">
        <v>1626</v>
      </c>
      <c r="G1431" t="s">
        <v>13</v>
      </c>
      <c r="H1431" t="s">
        <v>14</v>
      </c>
      <c r="I1431" t="s">
        <v>15</v>
      </c>
    </row>
    <row r="1432" spans="1:9" x14ac:dyDescent="0.25">
      <c r="A1432" t="s">
        <v>9</v>
      </c>
      <c r="B1432" t="s">
        <v>961</v>
      </c>
      <c r="C1432" s="1">
        <v>27654</v>
      </c>
      <c r="D1432" s="2">
        <v>0.2986111111111111</v>
      </c>
      <c r="E1432" t="s">
        <v>685</v>
      </c>
      <c r="F1432" t="s">
        <v>1627</v>
      </c>
      <c r="G1432" t="s">
        <v>13</v>
      </c>
      <c r="H1432" t="s">
        <v>14</v>
      </c>
      <c r="I1432" t="s">
        <v>15</v>
      </c>
    </row>
    <row r="1433" spans="1:9" x14ac:dyDescent="0.25">
      <c r="A1433" t="s">
        <v>9</v>
      </c>
      <c r="B1433" t="s">
        <v>543</v>
      </c>
      <c r="C1433" s="1">
        <v>27655</v>
      </c>
      <c r="D1433" s="2">
        <v>8.3333333333333332E-3</v>
      </c>
      <c r="E1433" t="s">
        <v>396</v>
      </c>
      <c r="F1433" t="s">
        <v>1628</v>
      </c>
      <c r="G1433" t="s">
        <v>13</v>
      </c>
      <c r="H1433" t="s">
        <v>14</v>
      </c>
      <c r="I1433" t="s">
        <v>15</v>
      </c>
    </row>
    <row r="1434" spans="1:9" x14ac:dyDescent="0.25">
      <c r="A1434" t="s">
        <v>9</v>
      </c>
      <c r="B1434" t="s">
        <v>543</v>
      </c>
      <c r="C1434" s="1">
        <v>27660</v>
      </c>
      <c r="D1434" s="2">
        <v>0.41666666666666669</v>
      </c>
      <c r="E1434" t="s">
        <v>339</v>
      </c>
      <c r="F1434" t="s">
        <v>1629</v>
      </c>
      <c r="G1434" t="s">
        <v>13</v>
      </c>
      <c r="H1434" t="s">
        <v>14</v>
      </c>
      <c r="I1434" t="s">
        <v>15</v>
      </c>
    </row>
    <row r="1435" spans="1:9" x14ac:dyDescent="0.25">
      <c r="A1435" t="s">
        <v>9</v>
      </c>
      <c r="B1435" t="s">
        <v>961</v>
      </c>
      <c r="C1435" s="1">
        <v>27661</v>
      </c>
      <c r="D1435" s="2">
        <v>0.5</v>
      </c>
      <c r="E1435" t="s">
        <v>685</v>
      </c>
      <c r="F1435" t="s">
        <v>1630</v>
      </c>
      <c r="G1435" t="s">
        <v>13</v>
      </c>
      <c r="H1435" t="s">
        <v>14</v>
      </c>
      <c r="I1435" t="s">
        <v>15</v>
      </c>
    </row>
    <row r="1436" spans="1:9" x14ac:dyDescent="0.25">
      <c r="A1436" t="s">
        <v>9</v>
      </c>
      <c r="B1436" t="s">
        <v>1116</v>
      </c>
      <c r="C1436" s="1">
        <v>27662</v>
      </c>
      <c r="D1436" s="2">
        <v>0.40902777777777777</v>
      </c>
      <c r="E1436" t="s">
        <v>1362</v>
      </c>
      <c r="F1436" t="s">
        <v>1631</v>
      </c>
      <c r="G1436" t="s">
        <v>13</v>
      </c>
      <c r="H1436" t="s">
        <v>14</v>
      </c>
      <c r="I1436" t="s">
        <v>15</v>
      </c>
    </row>
    <row r="1437" spans="1:9" x14ac:dyDescent="0.25">
      <c r="A1437" t="s">
        <v>92</v>
      </c>
      <c r="B1437" t="s">
        <v>482</v>
      </c>
      <c r="C1437" s="1">
        <v>27663</v>
      </c>
      <c r="D1437" s="2">
        <v>1.1805555555555555E-2</v>
      </c>
      <c r="E1437" t="s">
        <v>1632</v>
      </c>
      <c r="F1437" t="s">
        <v>1633</v>
      </c>
      <c r="G1437" t="s">
        <v>13</v>
      </c>
      <c r="H1437" t="s">
        <v>14</v>
      </c>
      <c r="I1437" t="s">
        <v>15</v>
      </c>
    </row>
    <row r="1438" spans="1:9" x14ac:dyDescent="0.25">
      <c r="A1438" t="s">
        <v>1000</v>
      </c>
      <c r="B1438" t="s">
        <v>1001</v>
      </c>
      <c r="C1438" s="1">
        <v>27664</v>
      </c>
      <c r="D1438" s="2">
        <v>0.58333333333333337</v>
      </c>
      <c r="E1438" t="s">
        <v>1550</v>
      </c>
      <c r="F1438" t="s">
        <v>1634</v>
      </c>
      <c r="G1438" t="s">
        <v>13</v>
      </c>
      <c r="H1438" t="s">
        <v>14</v>
      </c>
      <c r="I1438" t="s">
        <v>15</v>
      </c>
    </row>
    <row r="1439" spans="1:9" x14ac:dyDescent="0.25">
      <c r="A1439" t="s">
        <v>9</v>
      </c>
      <c r="B1439" t="s">
        <v>10</v>
      </c>
      <c r="C1439" s="1">
        <v>27666</v>
      </c>
      <c r="D1439" s="2">
        <v>0.17986111111111111</v>
      </c>
      <c r="E1439" t="s">
        <v>1362</v>
      </c>
      <c r="F1439" t="s">
        <v>1635</v>
      </c>
      <c r="G1439" t="s">
        <v>13</v>
      </c>
      <c r="H1439" t="s">
        <v>14</v>
      </c>
      <c r="I1439" t="s">
        <v>15</v>
      </c>
    </row>
    <row r="1440" spans="1:9" x14ac:dyDescent="0.25">
      <c r="A1440" t="s">
        <v>9</v>
      </c>
      <c r="B1440" t="s">
        <v>961</v>
      </c>
      <c r="C1440" s="1">
        <v>27667</v>
      </c>
      <c r="D1440" s="2">
        <v>0.77638888888888891</v>
      </c>
      <c r="E1440" t="s">
        <v>685</v>
      </c>
      <c r="F1440" t="s">
        <v>1636</v>
      </c>
      <c r="G1440" t="s">
        <v>13</v>
      </c>
      <c r="H1440" t="s">
        <v>14</v>
      </c>
      <c r="I1440" t="s">
        <v>15</v>
      </c>
    </row>
    <row r="1441" spans="1:9" x14ac:dyDescent="0.25">
      <c r="A1441" t="s">
        <v>9</v>
      </c>
      <c r="B1441" t="s">
        <v>361</v>
      </c>
      <c r="C1441" s="1">
        <v>27668</v>
      </c>
      <c r="D1441" s="2">
        <v>0.35416666666666669</v>
      </c>
      <c r="E1441" t="s">
        <v>339</v>
      </c>
      <c r="F1441" t="s">
        <v>1637</v>
      </c>
      <c r="G1441" t="s">
        <v>13</v>
      </c>
      <c r="H1441" t="s">
        <v>14</v>
      </c>
      <c r="I1441" t="s">
        <v>15</v>
      </c>
    </row>
    <row r="1442" spans="1:9" x14ac:dyDescent="0.25">
      <c r="A1442" t="s">
        <v>42</v>
      </c>
      <c r="B1442" t="s">
        <v>322</v>
      </c>
      <c r="C1442" s="1">
        <v>27676</v>
      </c>
      <c r="D1442" s="2">
        <v>0.80208333333333337</v>
      </c>
      <c r="E1442" t="s">
        <v>1181</v>
      </c>
      <c r="F1442" t="s">
        <v>1638</v>
      </c>
      <c r="G1442" t="s">
        <v>13</v>
      </c>
      <c r="H1442" t="s">
        <v>14</v>
      </c>
      <c r="I1442" t="s">
        <v>15</v>
      </c>
    </row>
    <row r="1443" spans="1:9" x14ac:dyDescent="0.25">
      <c r="A1443" t="s">
        <v>9</v>
      </c>
      <c r="B1443" t="s">
        <v>543</v>
      </c>
      <c r="C1443" s="1">
        <v>27684</v>
      </c>
      <c r="D1443" s="2">
        <v>0.60347222222222219</v>
      </c>
      <c r="E1443" t="s">
        <v>339</v>
      </c>
      <c r="F1443" t="s">
        <v>1639</v>
      </c>
      <c r="G1443" t="s">
        <v>13</v>
      </c>
      <c r="H1443" t="s">
        <v>14</v>
      </c>
      <c r="I1443" t="s">
        <v>15</v>
      </c>
    </row>
    <row r="1444" spans="1:9" x14ac:dyDescent="0.25">
      <c r="A1444" t="s">
        <v>9</v>
      </c>
      <c r="B1444" t="s">
        <v>847</v>
      </c>
      <c r="C1444" s="1">
        <v>27696</v>
      </c>
      <c r="D1444" s="2">
        <v>0.45833333333333331</v>
      </c>
      <c r="E1444" t="s">
        <v>937</v>
      </c>
      <c r="F1444" t="s">
        <v>1640</v>
      </c>
      <c r="G1444" t="s">
        <v>13</v>
      </c>
      <c r="H1444" t="s">
        <v>14</v>
      </c>
      <c r="I1444" t="s">
        <v>15</v>
      </c>
    </row>
    <row r="1445" spans="1:9" x14ac:dyDescent="0.25">
      <c r="A1445" t="s">
        <v>9</v>
      </c>
      <c r="B1445" t="s">
        <v>1116</v>
      </c>
      <c r="C1445" s="1">
        <v>27702</v>
      </c>
      <c r="D1445" s="2">
        <v>0.6381944444444444</v>
      </c>
      <c r="E1445" t="s">
        <v>339</v>
      </c>
      <c r="F1445" t="s">
        <v>1641</v>
      </c>
      <c r="G1445" t="s">
        <v>13</v>
      </c>
      <c r="H1445" t="s">
        <v>14</v>
      </c>
      <c r="I1445" t="s">
        <v>15</v>
      </c>
    </row>
    <row r="1446" spans="1:9" x14ac:dyDescent="0.25">
      <c r="A1446" t="s">
        <v>9</v>
      </c>
      <c r="B1446" t="s">
        <v>1116</v>
      </c>
      <c r="C1446" s="1">
        <v>27712</v>
      </c>
      <c r="D1446" s="2">
        <v>0.80069444444444449</v>
      </c>
      <c r="E1446" t="s">
        <v>1463</v>
      </c>
      <c r="F1446" t="s">
        <v>1642</v>
      </c>
      <c r="G1446" t="s">
        <v>13</v>
      </c>
      <c r="H1446" t="s">
        <v>14</v>
      </c>
      <c r="I1446" t="s">
        <v>15</v>
      </c>
    </row>
    <row r="1447" spans="1:9" x14ac:dyDescent="0.25">
      <c r="A1447" t="s">
        <v>9</v>
      </c>
      <c r="B1447" t="s">
        <v>961</v>
      </c>
      <c r="C1447" s="1">
        <v>27713</v>
      </c>
      <c r="D1447" s="2">
        <v>0.42499999999999999</v>
      </c>
      <c r="E1447" t="s">
        <v>685</v>
      </c>
      <c r="F1447" t="s">
        <v>1643</v>
      </c>
      <c r="G1447" t="s">
        <v>13</v>
      </c>
      <c r="H1447" t="s">
        <v>14</v>
      </c>
      <c r="I1447" t="s">
        <v>15</v>
      </c>
    </row>
    <row r="1448" spans="1:9" x14ac:dyDescent="0.25">
      <c r="A1448" t="s">
        <v>973</v>
      </c>
      <c r="B1448" t="s">
        <v>1288</v>
      </c>
      <c r="C1448" s="1">
        <v>27714</v>
      </c>
      <c r="D1448" s="2">
        <v>0.1451388888888889</v>
      </c>
      <c r="E1448" t="s">
        <v>1526</v>
      </c>
      <c r="F1448" t="s">
        <v>1644</v>
      </c>
      <c r="G1448" t="s">
        <v>13</v>
      </c>
      <c r="H1448" t="s">
        <v>14</v>
      </c>
      <c r="I1448" t="s">
        <v>15</v>
      </c>
    </row>
    <row r="1449" spans="1:9" x14ac:dyDescent="0.25">
      <c r="A1449" t="s">
        <v>9</v>
      </c>
      <c r="B1449" t="s">
        <v>10</v>
      </c>
      <c r="C1449" s="1">
        <v>27715</v>
      </c>
      <c r="D1449" s="2">
        <v>0.60833333333333328</v>
      </c>
      <c r="E1449" t="s">
        <v>1362</v>
      </c>
      <c r="F1449" t="s">
        <v>1645</v>
      </c>
      <c r="G1449" t="s">
        <v>13</v>
      </c>
      <c r="H1449" t="s">
        <v>14</v>
      </c>
      <c r="I1449" t="s">
        <v>15</v>
      </c>
    </row>
    <row r="1450" spans="1:9" x14ac:dyDescent="0.25">
      <c r="A1450" t="s">
        <v>9</v>
      </c>
      <c r="B1450" t="s">
        <v>361</v>
      </c>
      <c r="C1450" s="1">
        <v>27719</v>
      </c>
      <c r="D1450" s="2">
        <v>0.3888888888888889</v>
      </c>
      <c r="E1450" t="s">
        <v>339</v>
      </c>
      <c r="F1450" t="s">
        <v>1646</v>
      </c>
      <c r="G1450" t="s">
        <v>13</v>
      </c>
      <c r="H1450" t="s">
        <v>14</v>
      </c>
      <c r="I1450" t="s">
        <v>15</v>
      </c>
    </row>
    <row r="1451" spans="1:9" x14ac:dyDescent="0.25">
      <c r="A1451" t="s">
        <v>9</v>
      </c>
      <c r="B1451" t="s">
        <v>961</v>
      </c>
      <c r="C1451" s="1">
        <v>27719</v>
      </c>
      <c r="D1451" s="2">
        <v>0.71597222222222223</v>
      </c>
      <c r="E1451" t="s">
        <v>685</v>
      </c>
      <c r="F1451" t="s">
        <v>1647</v>
      </c>
      <c r="G1451" t="s">
        <v>13</v>
      </c>
      <c r="H1451" t="s">
        <v>14</v>
      </c>
      <c r="I1451" t="s">
        <v>15</v>
      </c>
    </row>
    <row r="1452" spans="1:9" x14ac:dyDescent="0.25">
      <c r="A1452" t="s">
        <v>9</v>
      </c>
      <c r="B1452" t="s">
        <v>1116</v>
      </c>
      <c r="C1452" s="1">
        <v>27723</v>
      </c>
      <c r="D1452" s="2">
        <v>0.70833333333333337</v>
      </c>
      <c r="E1452" t="s">
        <v>1362</v>
      </c>
      <c r="F1452" t="s">
        <v>1648</v>
      </c>
      <c r="G1452" t="s">
        <v>13</v>
      </c>
      <c r="H1452" t="s">
        <v>14</v>
      </c>
      <c r="I1452" t="s">
        <v>15</v>
      </c>
    </row>
    <row r="1453" spans="1:9" x14ac:dyDescent="0.25">
      <c r="A1453" t="s">
        <v>9</v>
      </c>
      <c r="B1453" t="s">
        <v>961</v>
      </c>
      <c r="C1453" s="1">
        <v>27726</v>
      </c>
      <c r="D1453" s="2">
        <v>6.9444444444444441E-3</v>
      </c>
      <c r="E1453" t="s">
        <v>685</v>
      </c>
      <c r="F1453" t="s">
        <v>1649</v>
      </c>
      <c r="G1453" t="s">
        <v>13</v>
      </c>
      <c r="H1453" t="s">
        <v>14</v>
      </c>
      <c r="I1453" t="s">
        <v>15</v>
      </c>
    </row>
    <row r="1454" spans="1:9" x14ac:dyDescent="0.25">
      <c r="A1454" t="s">
        <v>9</v>
      </c>
      <c r="B1454" t="s">
        <v>1116</v>
      </c>
      <c r="C1454" s="1">
        <v>27731</v>
      </c>
      <c r="D1454" s="2">
        <v>0.41666666666666669</v>
      </c>
      <c r="E1454" t="s">
        <v>339</v>
      </c>
      <c r="F1454" t="s">
        <v>1650</v>
      </c>
      <c r="G1454" t="s">
        <v>13</v>
      </c>
      <c r="H1454" t="s">
        <v>14</v>
      </c>
      <c r="I1454" t="s">
        <v>15</v>
      </c>
    </row>
    <row r="1455" spans="1:9" x14ac:dyDescent="0.25">
      <c r="A1455" t="s">
        <v>463</v>
      </c>
      <c r="B1455" t="s">
        <v>388</v>
      </c>
      <c r="C1455" s="1">
        <v>27732</v>
      </c>
      <c r="D1455" s="2">
        <v>0.85972222222222228</v>
      </c>
      <c r="E1455" t="s">
        <v>1163</v>
      </c>
      <c r="F1455" t="s">
        <v>1651</v>
      </c>
      <c r="G1455" t="s">
        <v>13</v>
      </c>
      <c r="H1455" t="s">
        <v>14</v>
      </c>
      <c r="I1455" t="s">
        <v>15</v>
      </c>
    </row>
    <row r="1456" spans="1:9" x14ac:dyDescent="0.25">
      <c r="A1456" t="s">
        <v>9</v>
      </c>
      <c r="B1456" t="s">
        <v>961</v>
      </c>
      <c r="C1456" s="1">
        <v>27739</v>
      </c>
      <c r="D1456" s="2">
        <v>0.70833333333333337</v>
      </c>
      <c r="E1456" t="s">
        <v>685</v>
      </c>
      <c r="F1456" t="s">
        <v>1652</v>
      </c>
      <c r="G1456" t="s">
        <v>13</v>
      </c>
      <c r="H1456" t="s">
        <v>14</v>
      </c>
      <c r="I1456" t="s">
        <v>15</v>
      </c>
    </row>
    <row r="1457" spans="1:9" x14ac:dyDescent="0.25">
      <c r="A1457" t="s">
        <v>9</v>
      </c>
      <c r="B1457" t="s">
        <v>739</v>
      </c>
      <c r="C1457" s="1">
        <v>27740</v>
      </c>
      <c r="D1457" s="2">
        <v>0.53125</v>
      </c>
      <c r="E1457" t="s">
        <v>937</v>
      </c>
      <c r="F1457" t="s">
        <v>1653</v>
      </c>
      <c r="G1457" t="s">
        <v>13</v>
      </c>
      <c r="H1457" t="s">
        <v>14</v>
      </c>
      <c r="I1457" t="s">
        <v>15</v>
      </c>
    </row>
    <row r="1458" spans="1:9" x14ac:dyDescent="0.25">
      <c r="A1458" t="s">
        <v>463</v>
      </c>
      <c r="B1458" t="s">
        <v>464</v>
      </c>
      <c r="C1458" s="1">
        <v>27742</v>
      </c>
      <c r="D1458" s="2">
        <v>0.21875</v>
      </c>
      <c r="E1458" t="s">
        <v>1082</v>
      </c>
      <c r="F1458" t="s">
        <v>1654</v>
      </c>
      <c r="G1458" t="s">
        <v>13</v>
      </c>
      <c r="H1458" t="s">
        <v>14</v>
      </c>
      <c r="I1458" t="s">
        <v>15</v>
      </c>
    </row>
    <row r="1459" spans="1:9" x14ac:dyDescent="0.25">
      <c r="A1459" t="s">
        <v>973</v>
      </c>
      <c r="B1459" t="s">
        <v>1288</v>
      </c>
      <c r="C1459" s="1">
        <v>27744</v>
      </c>
      <c r="D1459" s="2">
        <v>0.38958333333333334</v>
      </c>
      <c r="E1459" t="s">
        <v>1289</v>
      </c>
      <c r="F1459" t="s">
        <v>1655</v>
      </c>
      <c r="G1459" t="s">
        <v>13</v>
      </c>
      <c r="H1459" t="s">
        <v>14</v>
      </c>
      <c r="I1459" t="s">
        <v>15</v>
      </c>
    </row>
    <row r="1460" spans="1:9" x14ac:dyDescent="0.25">
      <c r="A1460" t="s">
        <v>9</v>
      </c>
      <c r="B1460" t="s">
        <v>361</v>
      </c>
      <c r="C1460" s="1">
        <v>27744</v>
      </c>
      <c r="D1460" s="2">
        <v>0.40972222222222221</v>
      </c>
      <c r="E1460" t="s">
        <v>339</v>
      </c>
      <c r="F1460" t="s">
        <v>1656</v>
      </c>
      <c r="G1460" t="s">
        <v>13</v>
      </c>
      <c r="H1460" t="s">
        <v>14</v>
      </c>
      <c r="I1460" t="s">
        <v>15</v>
      </c>
    </row>
    <row r="1461" spans="1:9" x14ac:dyDescent="0.25">
      <c r="A1461" t="s">
        <v>9</v>
      </c>
      <c r="B1461" t="s">
        <v>1116</v>
      </c>
      <c r="C1461" s="1">
        <v>27745</v>
      </c>
      <c r="D1461" s="2">
        <v>0.46250000000000002</v>
      </c>
      <c r="E1461" t="s">
        <v>1463</v>
      </c>
      <c r="F1461" t="s">
        <v>1657</v>
      </c>
      <c r="G1461" t="s">
        <v>13</v>
      </c>
      <c r="H1461" t="s">
        <v>14</v>
      </c>
      <c r="I1461" t="s">
        <v>15</v>
      </c>
    </row>
    <row r="1462" spans="1:9" x14ac:dyDescent="0.25">
      <c r="A1462" t="s">
        <v>9</v>
      </c>
      <c r="B1462" t="s">
        <v>961</v>
      </c>
      <c r="C1462" s="1">
        <v>27747</v>
      </c>
      <c r="D1462" s="2">
        <v>0.58333333333333337</v>
      </c>
      <c r="E1462" t="s">
        <v>685</v>
      </c>
      <c r="F1462" t="s">
        <v>1658</v>
      </c>
      <c r="G1462" t="s">
        <v>13</v>
      </c>
      <c r="H1462" t="s">
        <v>14</v>
      </c>
      <c r="I1462" t="s">
        <v>21</v>
      </c>
    </row>
    <row r="1463" spans="1:9" x14ac:dyDescent="0.25">
      <c r="A1463" t="s">
        <v>9</v>
      </c>
      <c r="B1463" t="s">
        <v>361</v>
      </c>
      <c r="C1463" s="1">
        <v>27750</v>
      </c>
      <c r="D1463" s="2"/>
      <c r="E1463" t="s">
        <v>1257</v>
      </c>
      <c r="F1463" t="s">
        <v>1659</v>
      </c>
      <c r="G1463" t="s">
        <v>13</v>
      </c>
      <c r="H1463" t="s">
        <v>14</v>
      </c>
      <c r="I1463" t="s">
        <v>15</v>
      </c>
    </row>
    <row r="1464" spans="1:9" x14ac:dyDescent="0.25">
      <c r="A1464" t="s">
        <v>9</v>
      </c>
      <c r="B1464" t="s">
        <v>543</v>
      </c>
      <c r="C1464" s="1">
        <v>27753</v>
      </c>
      <c r="D1464" s="2">
        <v>0.79166666666666663</v>
      </c>
      <c r="E1464" t="s">
        <v>396</v>
      </c>
      <c r="F1464" t="s">
        <v>1660</v>
      </c>
      <c r="G1464" t="s">
        <v>13</v>
      </c>
      <c r="H1464" t="s">
        <v>14</v>
      </c>
      <c r="I1464" t="s">
        <v>15</v>
      </c>
    </row>
    <row r="1465" spans="1:9" x14ac:dyDescent="0.25">
      <c r="A1465" t="s">
        <v>9</v>
      </c>
      <c r="B1465" t="s">
        <v>1116</v>
      </c>
      <c r="C1465" s="1">
        <v>27755</v>
      </c>
      <c r="D1465" s="2">
        <v>0.43194444444444446</v>
      </c>
      <c r="E1465" t="s">
        <v>1463</v>
      </c>
      <c r="F1465" t="s">
        <v>1661</v>
      </c>
      <c r="G1465" t="s">
        <v>13</v>
      </c>
      <c r="H1465" t="s">
        <v>14</v>
      </c>
      <c r="I1465" t="s">
        <v>15</v>
      </c>
    </row>
    <row r="1466" spans="1:9" x14ac:dyDescent="0.25">
      <c r="A1466" t="s">
        <v>9</v>
      </c>
      <c r="B1466" t="s">
        <v>961</v>
      </c>
      <c r="C1466" s="1">
        <v>27765</v>
      </c>
      <c r="D1466" s="2">
        <v>0.20277777777777778</v>
      </c>
      <c r="E1466" t="s">
        <v>685</v>
      </c>
      <c r="F1466" t="s">
        <v>1662</v>
      </c>
      <c r="G1466" t="s">
        <v>13</v>
      </c>
      <c r="H1466" t="s">
        <v>14</v>
      </c>
      <c r="I1466" t="s">
        <v>15</v>
      </c>
    </row>
    <row r="1467" spans="1:9" x14ac:dyDescent="0.25">
      <c r="A1467" t="s">
        <v>9</v>
      </c>
      <c r="B1467" t="s">
        <v>1116</v>
      </c>
      <c r="C1467" s="1">
        <v>27766</v>
      </c>
      <c r="D1467" s="2">
        <v>0.64861111111111114</v>
      </c>
      <c r="E1467" t="s">
        <v>339</v>
      </c>
      <c r="F1467" t="s">
        <v>1663</v>
      </c>
      <c r="G1467" t="s">
        <v>13</v>
      </c>
      <c r="H1467" t="s">
        <v>14</v>
      </c>
      <c r="I1467" t="s">
        <v>15</v>
      </c>
    </row>
    <row r="1468" spans="1:9" x14ac:dyDescent="0.25">
      <c r="A1468" t="s">
        <v>463</v>
      </c>
      <c r="B1468" t="s">
        <v>521</v>
      </c>
      <c r="C1468" s="1">
        <v>27774</v>
      </c>
      <c r="D1468" s="2">
        <v>0.23194444444444445</v>
      </c>
      <c r="E1468" t="s">
        <v>1445</v>
      </c>
      <c r="F1468" t="s">
        <v>1664</v>
      </c>
      <c r="G1468" t="s">
        <v>13</v>
      </c>
      <c r="H1468" t="s">
        <v>14</v>
      </c>
      <c r="I1468" t="s">
        <v>15</v>
      </c>
    </row>
    <row r="1469" spans="1:9" x14ac:dyDescent="0.25">
      <c r="A1469" t="s">
        <v>9</v>
      </c>
      <c r="B1469" t="s">
        <v>961</v>
      </c>
      <c r="C1469" s="1">
        <v>27779</v>
      </c>
      <c r="D1469" s="2">
        <v>0.71319444444444446</v>
      </c>
      <c r="E1469" t="s">
        <v>685</v>
      </c>
      <c r="F1469" t="s">
        <v>1665</v>
      </c>
      <c r="G1469" t="s">
        <v>13</v>
      </c>
      <c r="H1469" t="s">
        <v>14</v>
      </c>
      <c r="I1469" t="s">
        <v>15</v>
      </c>
    </row>
    <row r="1470" spans="1:9" x14ac:dyDescent="0.25">
      <c r="A1470" t="s">
        <v>9</v>
      </c>
      <c r="B1470" t="s">
        <v>10</v>
      </c>
      <c r="C1470" s="1">
        <v>27781</v>
      </c>
      <c r="D1470" s="2">
        <v>0.48472222222222222</v>
      </c>
      <c r="E1470" t="s">
        <v>1463</v>
      </c>
      <c r="F1470" t="s">
        <v>1666</v>
      </c>
      <c r="G1470" t="s">
        <v>13</v>
      </c>
      <c r="H1470" t="s">
        <v>14</v>
      </c>
      <c r="I1470" t="s">
        <v>15</v>
      </c>
    </row>
    <row r="1471" spans="1:9" x14ac:dyDescent="0.25">
      <c r="A1471" t="s">
        <v>9</v>
      </c>
      <c r="B1471" t="s">
        <v>961</v>
      </c>
      <c r="C1471" s="1">
        <v>27781</v>
      </c>
      <c r="D1471" s="2">
        <v>0.93472222222222223</v>
      </c>
      <c r="E1471" t="s">
        <v>685</v>
      </c>
      <c r="F1471" t="s">
        <v>1667</v>
      </c>
      <c r="G1471" t="s">
        <v>13</v>
      </c>
      <c r="H1471" t="s">
        <v>14</v>
      </c>
      <c r="I1471" t="s">
        <v>15</v>
      </c>
    </row>
    <row r="1472" spans="1:9" x14ac:dyDescent="0.25">
      <c r="A1472" t="s">
        <v>9</v>
      </c>
      <c r="B1472" t="s">
        <v>961</v>
      </c>
      <c r="C1472" s="1">
        <v>27787</v>
      </c>
      <c r="D1472" s="2">
        <v>0.44374999999999998</v>
      </c>
      <c r="E1472" t="s">
        <v>685</v>
      </c>
      <c r="F1472" t="s">
        <v>1668</v>
      </c>
      <c r="G1472" t="s">
        <v>13</v>
      </c>
      <c r="H1472" t="s">
        <v>14</v>
      </c>
      <c r="I1472" t="s">
        <v>15</v>
      </c>
    </row>
    <row r="1473" spans="1:9" x14ac:dyDescent="0.25">
      <c r="A1473" t="s">
        <v>9</v>
      </c>
      <c r="B1473" t="s">
        <v>361</v>
      </c>
      <c r="C1473" s="1">
        <v>27788</v>
      </c>
      <c r="D1473" s="2">
        <v>0.35416666666666669</v>
      </c>
      <c r="E1473" t="s">
        <v>339</v>
      </c>
      <c r="F1473" t="s">
        <v>1669</v>
      </c>
      <c r="G1473" t="s">
        <v>13</v>
      </c>
      <c r="H1473" t="s">
        <v>14</v>
      </c>
      <c r="I1473" t="s">
        <v>15</v>
      </c>
    </row>
    <row r="1474" spans="1:9" x14ac:dyDescent="0.25">
      <c r="A1474" t="s">
        <v>92</v>
      </c>
      <c r="B1474" t="s">
        <v>482</v>
      </c>
      <c r="C1474" s="1">
        <v>27788</v>
      </c>
      <c r="D1474" s="2">
        <v>0.99722222222222223</v>
      </c>
      <c r="E1474" t="s">
        <v>1632</v>
      </c>
      <c r="F1474" t="s">
        <v>1670</v>
      </c>
      <c r="G1474" t="s">
        <v>13</v>
      </c>
      <c r="H1474" t="s">
        <v>14</v>
      </c>
      <c r="I1474" t="s">
        <v>15</v>
      </c>
    </row>
    <row r="1475" spans="1:9" x14ac:dyDescent="0.25">
      <c r="A1475" t="s">
        <v>9</v>
      </c>
      <c r="B1475" t="s">
        <v>961</v>
      </c>
      <c r="C1475" s="1">
        <v>27793</v>
      </c>
      <c r="D1475" s="2">
        <v>0.34444444444444444</v>
      </c>
      <c r="E1475" t="s">
        <v>685</v>
      </c>
      <c r="F1475" t="s">
        <v>1671</v>
      </c>
      <c r="G1475" t="s">
        <v>13</v>
      </c>
      <c r="H1475" t="s">
        <v>14</v>
      </c>
      <c r="I1475" t="s">
        <v>15</v>
      </c>
    </row>
    <row r="1476" spans="1:9" x14ac:dyDescent="0.25">
      <c r="A1476" t="s">
        <v>1057</v>
      </c>
      <c r="B1476" t="s">
        <v>1058</v>
      </c>
      <c r="C1476" s="1">
        <v>27794</v>
      </c>
      <c r="D1476" s="2">
        <v>0.20833333333333334</v>
      </c>
      <c r="E1476" t="s">
        <v>1118</v>
      </c>
      <c r="F1476" t="s">
        <v>1672</v>
      </c>
      <c r="G1476" t="s">
        <v>13</v>
      </c>
      <c r="H1476" t="s">
        <v>14</v>
      </c>
      <c r="I1476" t="s">
        <v>21</v>
      </c>
    </row>
    <row r="1477" spans="1:9" x14ac:dyDescent="0.25">
      <c r="A1477" t="s">
        <v>9</v>
      </c>
      <c r="B1477" t="s">
        <v>661</v>
      </c>
      <c r="C1477" s="1">
        <v>27795</v>
      </c>
      <c r="D1477" s="2">
        <v>0.61041666666666672</v>
      </c>
      <c r="E1477" t="s">
        <v>499</v>
      </c>
      <c r="F1477" t="s">
        <v>1673</v>
      </c>
      <c r="G1477" t="s">
        <v>13</v>
      </c>
      <c r="H1477" t="s">
        <v>14</v>
      </c>
      <c r="I1477" t="s">
        <v>15</v>
      </c>
    </row>
    <row r="1478" spans="1:9" x14ac:dyDescent="0.25">
      <c r="A1478" t="s">
        <v>9</v>
      </c>
      <c r="B1478" t="s">
        <v>361</v>
      </c>
      <c r="C1478" s="1">
        <v>27801</v>
      </c>
      <c r="D1478" s="2">
        <v>0.36805555555555558</v>
      </c>
      <c r="E1478" t="s">
        <v>339</v>
      </c>
      <c r="F1478" t="s">
        <v>1674</v>
      </c>
      <c r="G1478" t="s">
        <v>13</v>
      </c>
      <c r="H1478" t="s">
        <v>14</v>
      </c>
      <c r="I1478" t="s">
        <v>15</v>
      </c>
    </row>
    <row r="1479" spans="1:9" x14ac:dyDescent="0.25">
      <c r="A1479" t="s">
        <v>9</v>
      </c>
      <c r="B1479" t="s">
        <v>684</v>
      </c>
      <c r="C1479" s="1">
        <v>27802</v>
      </c>
      <c r="D1479" s="2">
        <v>0.54166666666666663</v>
      </c>
      <c r="E1479" t="s">
        <v>685</v>
      </c>
      <c r="F1479" t="s">
        <v>1675</v>
      </c>
      <c r="G1479" t="s">
        <v>13</v>
      </c>
      <c r="H1479" t="s">
        <v>14</v>
      </c>
      <c r="I1479" t="s">
        <v>15</v>
      </c>
    </row>
    <row r="1480" spans="1:9" x14ac:dyDescent="0.25">
      <c r="A1480" t="s">
        <v>9</v>
      </c>
      <c r="B1480" t="s">
        <v>847</v>
      </c>
      <c r="C1480" s="1">
        <v>27806</v>
      </c>
      <c r="D1480" s="2">
        <v>0.35347222222222224</v>
      </c>
      <c r="E1480" t="s">
        <v>937</v>
      </c>
      <c r="F1480" t="s">
        <v>1676</v>
      </c>
      <c r="G1480" t="s">
        <v>13</v>
      </c>
      <c r="H1480" t="s">
        <v>14</v>
      </c>
      <c r="I1480" t="s">
        <v>15</v>
      </c>
    </row>
    <row r="1481" spans="1:9" x14ac:dyDescent="0.25">
      <c r="A1481" t="s">
        <v>9</v>
      </c>
      <c r="B1481" t="s">
        <v>1116</v>
      </c>
      <c r="C1481" s="1">
        <v>27810</v>
      </c>
      <c r="D1481" s="2">
        <v>0.58402777777777781</v>
      </c>
      <c r="E1481" t="s">
        <v>1362</v>
      </c>
      <c r="F1481" t="s">
        <v>1677</v>
      </c>
      <c r="G1481" t="s">
        <v>13</v>
      </c>
      <c r="H1481" t="s">
        <v>14</v>
      </c>
      <c r="I1481" t="s">
        <v>15</v>
      </c>
    </row>
    <row r="1482" spans="1:9" x14ac:dyDescent="0.25">
      <c r="A1482" t="s">
        <v>1620</v>
      </c>
      <c r="B1482" t="s">
        <v>1621</v>
      </c>
      <c r="C1482" s="1">
        <v>27819</v>
      </c>
      <c r="D1482" s="2">
        <v>0.14583333333333334</v>
      </c>
      <c r="E1482" t="s">
        <v>1622</v>
      </c>
      <c r="F1482" t="s">
        <v>1678</v>
      </c>
      <c r="G1482" t="s">
        <v>13</v>
      </c>
      <c r="H1482" t="s">
        <v>14</v>
      </c>
      <c r="I1482" t="s">
        <v>15</v>
      </c>
    </row>
    <row r="1483" spans="1:9" x14ac:dyDescent="0.25">
      <c r="A1483" t="s">
        <v>9</v>
      </c>
      <c r="B1483" t="s">
        <v>361</v>
      </c>
      <c r="C1483" s="1">
        <v>27829</v>
      </c>
      <c r="D1483" s="2">
        <v>0.33333333333333331</v>
      </c>
      <c r="E1483" t="s">
        <v>1362</v>
      </c>
      <c r="F1483" t="s">
        <v>1679</v>
      </c>
      <c r="G1483" t="s">
        <v>13</v>
      </c>
      <c r="H1483" t="s">
        <v>14</v>
      </c>
      <c r="I1483" t="s">
        <v>15</v>
      </c>
    </row>
    <row r="1484" spans="1:9" x14ac:dyDescent="0.25">
      <c r="A1484" t="s">
        <v>9</v>
      </c>
      <c r="B1484" t="s">
        <v>543</v>
      </c>
      <c r="C1484" s="1">
        <v>27830</v>
      </c>
      <c r="D1484" s="2">
        <v>0.82291666666666663</v>
      </c>
      <c r="E1484" t="s">
        <v>1463</v>
      </c>
      <c r="F1484" t="s">
        <v>1680</v>
      </c>
      <c r="G1484" t="s">
        <v>13</v>
      </c>
      <c r="H1484" t="s">
        <v>14</v>
      </c>
      <c r="I1484" t="s">
        <v>15</v>
      </c>
    </row>
    <row r="1485" spans="1:9" x14ac:dyDescent="0.25">
      <c r="A1485" t="s">
        <v>9</v>
      </c>
      <c r="B1485" t="s">
        <v>961</v>
      </c>
      <c r="C1485" s="1">
        <v>27831</v>
      </c>
      <c r="D1485" s="2">
        <v>0.5625</v>
      </c>
      <c r="E1485" t="s">
        <v>685</v>
      </c>
      <c r="F1485" t="s">
        <v>1681</v>
      </c>
      <c r="G1485" t="s">
        <v>13</v>
      </c>
      <c r="H1485" t="s">
        <v>14</v>
      </c>
      <c r="I1485" t="s">
        <v>15</v>
      </c>
    </row>
    <row r="1486" spans="1:9" x14ac:dyDescent="0.25">
      <c r="A1486" t="s">
        <v>9</v>
      </c>
      <c r="B1486" t="s">
        <v>847</v>
      </c>
      <c r="C1486" s="1">
        <v>27832</v>
      </c>
      <c r="D1486" s="2">
        <v>0.71875</v>
      </c>
      <c r="E1486" t="s">
        <v>937</v>
      </c>
      <c r="F1486" t="s">
        <v>1682</v>
      </c>
      <c r="G1486" t="s">
        <v>13</v>
      </c>
      <c r="H1486" t="s">
        <v>14</v>
      </c>
      <c r="I1486" t="s">
        <v>15</v>
      </c>
    </row>
    <row r="1487" spans="1:9" x14ac:dyDescent="0.25">
      <c r="A1487" t="s">
        <v>463</v>
      </c>
      <c r="B1487" t="s">
        <v>464</v>
      </c>
      <c r="C1487" s="1">
        <v>27833</v>
      </c>
      <c r="D1487" s="2">
        <v>5.9027777777777776E-2</v>
      </c>
      <c r="E1487" t="s">
        <v>1082</v>
      </c>
      <c r="F1487" t="s">
        <v>1683</v>
      </c>
      <c r="G1487" t="s">
        <v>13</v>
      </c>
      <c r="H1487" t="s">
        <v>14</v>
      </c>
      <c r="I1487" t="s">
        <v>15</v>
      </c>
    </row>
    <row r="1488" spans="1:9" x14ac:dyDescent="0.25">
      <c r="A1488" t="s">
        <v>9</v>
      </c>
      <c r="B1488" t="s">
        <v>543</v>
      </c>
      <c r="C1488" s="1">
        <v>27835</v>
      </c>
      <c r="D1488" s="2">
        <v>0.72361111111111109</v>
      </c>
      <c r="E1488" t="s">
        <v>396</v>
      </c>
      <c r="F1488" t="s">
        <v>1684</v>
      </c>
      <c r="G1488" t="s">
        <v>13</v>
      </c>
      <c r="H1488" t="s">
        <v>14</v>
      </c>
      <c r="I1488" t="s">
        <v>15</v>
      </c>
    </row>
    <row r="1489" spans="1:9" x14ac:dyDescent="0.25">
      <c r="A1489" t="s">
        <v>9</v>
      </c>
      <c r="B1489" t="s">
        <v>361</v>
      </c>
      <c r="C1489" s="1">
        <v>27837</v>
      </c>
      <c r="D1489" s="2">
        <v>0.38541666666666669</v>
      </c>
      <c r="E1489" t="s">
        <v>1362</v>
      </c>
      <c r="F1489" t="s">
        <v>1685</v>
      </c>
      <c r="G1489" t="s">
        <v>13</v>
      </c>
      <c r="H1489" t="s">
        <v>14</v>
      </c>
      <c r="I1489" t="s">
        <v>15</v>
      </c>
    </row>
    <row r="1490" spans="1:9" x14ac:dyDescent="0.25">
      <c r="A1490" t="s">
        <v>9</v>
      </c>
      <c r="B1490" t="s">
        <v>10</v>
      </c>
      <c r="C1490" s="1">
        <v>27838</v>
      </c>
      <c r="D1490" s="2">
        <v>0.81319444444444444</v>
      </c>
      <c r="E1490" t="s">
        <v>1463</v>
      </c>
      <c r="F1490" t="s">
        <v>1686</v>
      </c>
      <c r="G1490" t="s">
        <v>13</v>
      </c>
      <c r="H1490" t="s">
        <v>14</v>
      </c>
      <c r="I1490" t="s">
        <v>15</v>
      </c>
    </row>
    <row r="1491" spans="1:9" x14ac:dyDescent="0.25">
      <c r="A1491" t="s">
        <v>42</v>
      </c>
      <c r="B1491" t="s">
        <v>322</v>
      </c>
      <c r="C1491" s="1">
        <v>27841</v>
      </c>
      <c r="D1491" s="2">
        <v>0.75972222222222219</v>
      </c>
      <c r="E1491" t="s">
        <v>1181</v>
      </c>
      <c r="F1491" t="s">
        <v>1687</v>
      </c>
      <c r="G1491" t="s">
        <v>13</v>
      </c>
      <c r="H1491" t="s">
        <v>14</v>
      </c>
      <c r="I1491" t="s">
        <v>15</v>
      </c>
    </row>
    <row r="1492" spans="1:9" x14ac:dyDescent="0.25">
      <c r="A1492" t="s">
        <v>9</v>
      </c>
      <c r="B1492" t="s">
        <v>1116</v>
      </c>
      <c r="C1492" s="1">
        <v>27845</v>
      </c>
      <c r="D1492" s="2">
        <v>0.625</v>
      </c>
      <c r="E1492" t="s">
        <v>339</v>
      </c>
      <c r="F1492" t="s">
        <v>1688</v>
      </c>
      <c r="G1492" t="s">
        <v>13</v>
      </c>
      <c r="H1492" t="s">
        <v>14</v>
      </c>
      <c r="I1492" t="s">
        <v>15</v>
      </c>
    </row>
    <row r="1493" spans="1:9" x14ac:dyDescent="0.25">
      <c r="A1493" t="s">
        <v>9</v>
      </c>
      <c r="B1493" t="s">
        <v>543</v>
      </c>
      <c r="C1493" s="1">
        <v>27850</v>
      </c>
      <c r="D1493" s="2">
        <v>0.53472222222222221</v>
      </c>
      <c r="E1493" t="s">
        <v>1227</v>
      </c>
      <c r="F1493" t="s">
        <v>1689</v>
      </c>
      <c r="G1493" t="s">
        <v>13</v>
      </c>
      <c r="H1493" t="s">
        <v>14</v>
      </c>
      <c r="I1493" t="s">
        <v>15</v>
      </c>
    </row>
    <row r="1494" spans="1:9" x14ac:dyDescent="0.25">
      <c r="A1494" t="s">
        <v>9</v>
      </c>
      <c r="B1494" t="s">
        <v>961</v>
      </c>
      <c r="C1494" s="1">
        <v>27856</v>
      </c>
      <c r="D1494" s="2">
        <v>0.1763888888888889</v>
      </c>
      <c r="E1494" t="s">
        <v>685</v>
      </c>
      <c r="F1494" t="s">
        <v>1690</v>
      </c>
      <c r="G1494" t="s">
        <v>13</v>
      </c>
      <c r="H1494" t="s">
        <v>14</v>
      </c>
      <c r="I1494" t="s">
        <v>15</v>
      </c>
    </row>
    <row r="1495" spans="1:9" x14ac:dyDescent="0.25">
      <c r="A1495" t="s">
        <v>9</v>
      </c>
      <c r="B1495" t="s">
        <v>543</v>
      </c>
      <c r="C1495" s="1">
        <v>27857</v>
      </c>
      <c r="D1495" s="2">
        <v>0.54513888888888884</v>
      </c>
      <c r="E1495" t="s">
        <v>396</v>
      </c>
      <c r="F1495" t="s">
        <v>1691</v>
      </c>
      <c r="G1495" t="s">
        <v>13</v>
      </c>
      <c r="H1495" t="s">
        <v>14</v>
      </c>
      <c r="I1495" t="s">
        <v>15</v>
      </c>
    </row>
    <row r="1496" spans="1:9" x14ac:dyDescent="0.25">
      <c r="A1496" t="s">
        <v>9</v>
      </c>
      <c r="B1496" t="s">
        <v>1116</v>
      </c>
      <c r="C1496" s="1">
        <v>27859</v>
      </c>
      <c r="D1496" s="2">
        <v>0.35416666666666669</v>
      </c>
      <c r="E1496" t="s">
        <v>339</v>
      </c>
      <c r="F1496" t="s">
        <v>1692</v>
      </c>
      <c r="G1496" t="s">
        <v>13</v>
      </c>
      <c r="H1496" t="s">
        <v>14</v>
      </c>
      <c r="I1496" t="s">
        <v>15</v>
      </c>
    </row>
    <row r="1497" spans="1:9" x14ac:dyDescent="0.25">
      <c r="A1497" t="s">
        <v>9</v>
      </c>
      <c r="B1497" t="s">
        <v>1116</v>
      </c>
      <c r="C1497" s="1">
        <v>27878</v>
      </c>
      <c r="D1497" s="2">
        <v>0.39583333333333331</v>
      </c>
      <c r="E1497" t="s">
        <v>339</v>
      </c>
      <c r="F1497" t="s">
        <v>1693</v>
      </c>
      <c r="G1497" t="s">
        <v>13</v>
      </c>
      <c r="H1497" t="s">
        <v>14</v>
      </c>
      <c r="I1497" t="s">
        <v>15</v>
      </c>
    </row>
    <row r="1498" spans="1:9" x14ac:dyDescent="0.25">
      <c r="A1498" t="s">
        <v>9</v>
      </c>
      <c r="B1498" t="s">
        <v>961</v>
      </c>
      <c r="C1498" s="1">
        <v>27878</v>
      </c>
      <c r="D1498" s="2">
        <v>0.5625</v>
      </c>
      <c r="E1498" t="s">
        <v>685</v>
      </c>
      <c r="F1498" t="s">
        <v>1694</v>
      </c>
      <c r="G1498" t="s">
        <v>13</v>
      </c>
      <c r="H1498" t="s">
        <v>14</v>
      </c>
      <c r="I1498" t="s">
        <v>15</v>
      </c>
    </row>
    <row r="1499" spans="1:9" x14ac:dyDescent="0.25">
      <c r="A1499" t="s">
        <v>92</v>
      </c>
      <c r="B1499" t="s">
        <v>127</v>
      </c>
      <c r="C1499" s="1">
        <v>27880</v>
      </c>
      <c r="D1499" s="2">
        <v>0.8</v>
      </c>
      <c r="E1499" t="s">
        <v>1695</v>
      </c>
      <c r="F1499" t="s">
        <v>1696</v>
      </c>
      <c r="G1499" t="s">
        <v>13</v>
      </c>
      <c r="H1499" t="s">
        <v>14</v>
      </c>
      <c r="I1499" t="s">
        <v>15</v>
      </c>
    </row>
    <row r="1500" spans="1:9" x14ac:dyDescent="0.25">
      <c r="A1500" t="s">
        <v>9</v>
      </c>
      <c r="B1500" t="s">
        <v>361</v>
      </c>
      <c r="C1500" s="1">
        <v>27885</v>
      </c>
      <c r="D1500" s="2">
        <v>0.3263888888888889</v>
      </c>
      <c r="E1500" t="s">
        <v>339</v>
      </c>
      <c r="F1500" t="s">
        <v>1697</v>
      </c>
      <c r="G1500" t="s">
        <v>13</v>
      </c>
      <c r="H1500" t="s">
        <v>14</v>
      </c>
      <c r="I1500" t="s">
        <v>15</v>
      </c>
    </row>
    <row r="1501" spans="1:9" x14ac:dyDescent="0.25">
      <c r="A1501" t="s">
        <v>9</v>
      </c>
      <c r="B1501" t="s">
        <v>961</v>
      </c>
      <c r="C1501" s="1">
        <v>27888</v>
      </c>
      <c r="D1501" s="2">
        <v>0.625</v>
      </c>
      <c r="E1501" t="s">
        <v>685</v>
      </c>
      <c r="F1501" t="s">
        <v>1698</v>
      </c>
      <c r="G1501" t="s">
        <v>13</v>
      </c>
      <c r="H1501" t="s">
        <v>14</v>
      </c>
      <c r="I1501" t="s">
        <v>15</v>
      </c>
    </row>
    <row r="1502" spans="1:9" x14ac:dyDescent="0.25">
      <c r="A1502" t="s">
        <v>9</v>
      </c>
      <c r="B1502" t="s">
        <v>543</v>
      </c>
      <c r="C1502" s="1">
        <v>27892</v>
      </c>
      <c r="D1502" s="2">
        <v>0.74791666666666667</v>
      </c>
      <c r="E1502" t="s">
        <v>1463</v>
      </c>
      <c r="F1502" t="s">
        <v>1699</v>
      </c>
      <c r="G1502" t="s">
        <v>13</v>
      </c>
      <c r="H1502" t="s">
        <v>14</v>
      </c>
      <c r="I1502" t="s">
        <v>15</v>
      </c>
    </row>
    <row r="1503" spans="1:9" x14ac:dyDescent="0.25">
      <c r="A1503" t="s">
        <v>92</v>
      </c>
      <c r="B1503" t="s">
        <v>226</v>
      </c>
      <c r="C1503" s="1">
        <v>27893</v>
      </c>
      <c r="D1503" s="2">
        <v>0.93611111111111112</v>
      </c>
      <c r="E1503" t="s">
        <v>1632</v>
      </c>
      <c r="F1503" t="s">
        <v>1700</v>
      </c>
      <c r="G1503" t="s">
        <v>13</v>
      </c>
      <c r="H1503" t="s">
        <v>14</v>
      </c>
      <c r="I1503" t="s">
        <v>15</v>
      </c>
    </row>
    <row r="1504" spans="1:9" x14ac:dyDescent="0.25">
      <c r="A1504" t="s">
        <v>9</v>
      </c>
      <c r="B1504" t="s">
        <v>1116</v>
      </c>
      <c r="C1504" s="1">
        <v>27895</v>
      </c>
      <c r="D1504" s="2">
        <v>0.5625</v>
      </c>
      <c r="E1504" t="s">
        <v>396</v>
      </c>
      <c r="F1504" t="s">
        <v>1701</v>
      </c>
      <c r="G1504" t="s">
        <v>13</v>
      </c>
      <c r="H1504" t="s">
        <v>14</v>
      </c>
      <c r="I1504" t="s">
        <v>15</v>
      </c>
    </row>
    <row r="1505" spans="1:9" x14ac:dyDescent="0.25">
      <c r="A1505" t="s">
        <v>9</v>
      </c>
      <c r="B1505" t="s">
        <v>661</v>
      </c>
      <c r="C1505" s="1">
        <v>27898</v>
      </c>
      <c r="D1505" s="2">
        <v>0.45833333333333331</v>
      </c>
      <c r="E1505" t="s">
        <v>499</v>
      </c>
      <c r="F1505" t="s">
        <v>1702</v>
      </c>
      <c r="G1505" t="s">
        <v>13</v>
      </c>
      <c r="H1505" t="s">
        <v>14</v>
      </c>
      <c r="I1505" t="s">
        <v>15</v>
      </c>
    </row>
    <row r="1506" spans="1:9" x14ac:dyDescent="0.25">
      <c r="A1506" t="s">
        <v>9</v>
      </c>
      <c r="B1506" t="s">
        <v>361</v>
      </c>
      <c r="C1506" s="1">
        <v>27900</v>
      </c>
      <c r="D1506" s="2">
        <v>0.375</v>
      </c>
      <c r="E1506" t="s">
        <v>339</v>
      </c>
      <c r="F1506" t="s">
        <v>1703</v>
      </c>
      <c r="G1506" t="s">
        <v>13</v>
      </c>
      <c r="H1506" t="s">
        <v>14</v>
      </c>
      <c r="I1506" t="s">
        <v>15</v>
      </c>
    </row>
    <row r="1507" spans="1:9" x14ac:dyDescent="0.25">
      <c r="A1507" t="s">
        <v>9</v>
      </c>
      <c r="B1507" t="s">
        <v>1116</v>
      </c>
      <c r="C1507" s="1">
        <v>27901</v>
      </c>
      <c r="D1507" s="2">
        <v>0.29166666666666669</v>
      </c>
      <c r="E1507" t="s">
        <v>1362</v>
      </c>
      <c r="F1507" t="s">
        <v>1704</v>
      </c>
      <c r="G1507" t="s">
        <v>13</v>
      </c>
      <c r="H1507" t="s">
        <v>14</v>
      </c>
      <c r="I1507" t="s">
        <v>15</v>
      </c>
    </row>
    <row r="1508" spans="1:9" x14ac:dyDescent="0.25">
      <c r="A1508" t="s">
        <v>9</v>
      </c>
      <c r="B1508" t="s">
        <v>1116</v>
      </c>
      <c r="C1508" s="1">
        <v>27906</v>
      </c>
      <c r="D1508" s="2">
        <v>0.375</v>
      </c>
      <c r="E1508" t="s">
        <v>339</v>
      </c>
      <c r="F1508" t="s">
        <v>1705</v>
      </c>
      <c r="G1508" t="s">
        <v>13</v>
      </c>
      <c r="H1508" t="s">
        <v>14</v>
      </c>
      <c r="I1508" t="s">
        <v>15</v>
      </c>
    </row>
    <row r="1509" spans="1:9" x14ac:dyDescent="0.25">
      <c r="A1509" t="s">
        <v>9</v>
      </c>
      <c r="B1509" t="s">
        <v>684</v>
      </c>
      <c r="C1509" s="1">
        <v>27913</v>
      </c>
      <c r="D1509" s="2">
        <v>0.9375</v>
      </c>
      <c r="E1509" t="s">
        <v>685</v>
      </c>
      <c r="F1509" t="s">
        <v>1706</v>
      </c>
      <c r="G1509" t="s">
        <v>13</v>
      </c>
      <c r="H1509" t="s">
        <v>14</v>
      </c>
      <c r="I1509" t="s">
        <v>15</v>
      </c>
    </row>
    <row r="1510" spans="1:9" x14ac:dyDescent="0.25">
      <c r="A1510" t="s">
        <v>463</v>
      </c>
      <c r="B1510" t="s">
        <v>322</v>
      </c>
      <c r="C1510" s="1">
        <v>27913</v>
      </c>
      <c r="D1510" s="2"/>
      <c r="E1510" t="s">
        <v>1558</v>
      </c>
      <c r="F1510" t="s">
        <v>1707</v>
      </c>
      <c r="G1510" t="s">
        <v>13</v>
      </c>
      <c r="H1510" t="s">
        <v>14</v>
      </c>
      <c r="I1510" t="s">
        <v>15</v>
      </c>
    </row>
    <row r="1511" spans="1:9" x14ac:dyDescent="0.25">
      <c r="A1511" t="s">
        <v>9</v>
      </c>
      <c r="B1511" t="s">
        <v>361</v>
      </c>
      <c r="C1511" s="1">
        <v>27919</v>
      </c>
      <c r="D1511" s="2">
        <v>0.29166666666666669</v>
      </c>
      <c r="E1511" t="s">
        <v>339</v>
      </c>
      <c r="F1511" t="s">
        <v>1708</v>
      </c>
      <c r="G1511" t="s">
        <v>13</v>
      </c>
      <c r="H1511" t="s">
        <v>14</v>
      </c>
      <c r="I1511" t="s">
        <v>15</v>
      </c>
    </row>
    <row r="1512" spans="1:9" x14ac:dyDescent="0.25">
      <c r="A1512" t="s">
        <v>9</v>
      </c>
      <c r="B1512" t="s">
        <v>684</v>
      </c>
      <c r="C1512" s="1">
        <v>27926</v>
      </c>
      <c r="D1512" s="2">
        <v>0.55486111111111114</v>
      </c>
      <c r="E1512" t="s">
        <v>685</v>
      </c>
      <c r="F1512" t="s">
        <v>1709</v>
      </c>
      <c r="G1512" t="s">
        <v>13</v>
      </c>
      <c r="H1512" t="s">
        <v>14</v>
      </c>
      <c r="I1512" t="s">
        <v>15</v>
      </c>
    </row>
    <row r="1513" spans="1:9" x14ac:dyDescent="0.25">
      <c r="A1513" t="s">
        <v>9</v>
      </c>
      <c r="B1513" t="s">
        <v>1116</v>
      </c>
      <c r="C1513" s="1">
        <v>27927</v>
      </c>
      <c r="D1513" s="2">
        <v>0.54791666666666672</v>
      </c>
      <c r="E1513" t="s">
        <v>339</v>
      </c>
      <c r="F1513" t="s">
        <v>1710</v>
      </c>
      <c r="G1513" t="s">
        <v>13</v>
      </c>
      <c r="H1513" t="s">
        <v>14</v>
      </c>
      <c r="I1513" t="s">
        <v>15</v>
      </c>
    </row>
    <row r="1514" spans="1:9" x14ac:dyDescent="0.25">
      <c r="A1514" t="s">
        <v>9</v>
      </c>
      <c r="B1514" t="s">
        <v>961</v>
      </c>
      <c r="C1514" s="1">
        <v>27930</v>
      </c>
      <c r="D1514" s="2"/>
      <c r="E1514" t="s">
        <v>685</v>
      </c>
      <c r="F1514" t="s">
        <v>1711</v>
      </c>
      <c r="G1514" t="s">
        <v>13</v>
      </c>
      <c r="H1514" t="s">
        <v>14</v>
      </c>
      <c r="I1514" t="s">
        <v>15</v>
      </c>
    </row>
    <row r="1515" spans="1:9" x14ac:dyDescent="0.25">
      <c r="A1515" t="s">
        <v>9</v>
      </c>
      <c r="B1515" t="s">
        <v>1116</v>
      </c>
      <c r="C1515" s="1">
        <v>27935</v>
      </c>
      <c r="D1515" s="2">
        <v>0.2986111111111111</v>
      </c>
      <c r="E1515" t="s">
        <v>1362</v>
      </c>
      <c r="F1515" t="s">
        <v>1712</v>
      </c>
      <c r="G1515" t="s">
        <v>13</v>
      </c>
      <c r="H1515" t="s">
        <v>14</v>
      </c>
      <c r="I1515" t="s">
        <v>15</v>
      </c>
    </row>
    <row r="1516" spans="1:9" x14ac:dyDescent="0.25">
      <c r="A1516" t="s">
        <v>463</v>
      </c>
      <c r="B1516" t="s">
        <v>464</v>
      </c>
      <c r="C1516" s="1">
        <v>27937</v>
      </c>
      <c r="D1516" s="2">
        <v>0.125</v>
      </c>
      <c r="E1516" t="s">
        <v>1082</v>
      </c>
      <c r="F1516" t="s">
        <v>1713</v>
      </c>
      <c r="G1516" t="s">
        <v>13</v>
      </c>
      <c r="H1516" t="s">
        <v>14</v>
      </c>
      <c r="I1516" t="s">
        <v>15</v>
      </c>
    </row>
    <row r="1517" spans="1:9" x14ac:dyDescent="0.25">
      <c r="A1517" t="s">
        <v>9</v>
      </c>
      <c r="B1517" t="s">
        <v>361</v>
      </c>
      <c r="C1517" s="1">
        <v>27940</v>
      </c>
      <c r="D1517" s="2">
        <v>0.30555555555555558</v>
      </c>
      <c r="E1517" t="s">
        <v>339</v>
      </c>
      <c r="F1517" t="s">
        <v>1714</v>
      </c>
      <c r="G1517" t="s">
        <v>13</v>
      </c>
      <c r="H1517" t="s">
        <v>14</v>
      </c>
      <c r="I1517" t="s">
        <v>15</v>
      </c>
    </row>
    <row r="1518" spans="1:9" x14ac:dyDescent="0.25">
      <c r="A1518" t="s">
        <v>9</v>
      </c>
      <c r="B1518" t="s">
        <v>684</v>
      </c>
      <c r="C1518" s="1">
        <v>27940</v>
      </c>
      <c r="D1518" s="2">
        <v>0.34166666666666667</v>
      </c>
      <c r="E1518" t="s">
        <v>685</v>
      </c>
      <c r="F1518" t="s">
        <v>1715</v>
      </c>
      <c r="G1518" t="s">
        <v>13</v>
      </c>
      <c r="H1518" t="s">
        <v>14</v>
      </c>
      <c r="I1518" t="s">
        <v>15</v>
      </c>
    </row>
    <row r="1519" spans="1:9" x14ac:dyDescent="0.25">
      <c r="A1519" t="s">
        <v>9</v>
      </c>
      <c r="B1519" t="s">
        <v>980</v>
      </c>
      <c r="C1519" s="1">
        <v>27942</v>
      </c>
      <c r="D1519" s="2">
        <v>0.33680555555555558</v>
      </c>
      <c r="E1519" t="s">
        <v>1463</v>
      </c>
      <c r="F1519" t="s">
        <v>1716</v>
      </c>
      <c r="G1519" t="s">
        <v>13</v>
      </c>
      <c r="H1519" t="s">
        <v>14</v>
      </c>
      <c r="I1519" t="s">
        <v>56</v>
      </c>
    </row>
    <row r="1520" spans="1:9" x14ac:dyDescent="0.25">
      <c r="A1520" t="s">
        <v>9</v>
      </c>
      <c r="B1520" t="s">
        <v>739</v>
      </c>
      <c r="C1520" s="1">
        <v>27943</v>
      </c>
      <c r="D1520" s="2">
        <v>0.4375</v>
      </c>
      <c r="E1520" t="s">
        <v>937</v>
      </c>
      <c r="F1520" t="s">
        <v>1717</v>
      </c>
      <c r="G1520" t="s">
        <v>13</v>
      </c>
      <c r="H1520" t="s">
        <v>14</v>
      </c>
      <c r="I1520" t="s">
        <v>15</v>
      </c>
    </row>
    <row r="1521" spans="1:9" x14ac:dyDescent="0.25">
      <c r="A1521" t="s">
        <v>9</v>
      </c>
      <c r="B1521" t="s">
        <v>10</v>
      </c>
      <c r="C1521" s="1">
        <v>27947</v>
      </c>
      <c r="D1521" s="2">
        <v>0.50555555555555554</v>
      </c>
      <c r="E1521" t="s">
        <v>629</v>
      </c>
      <c r="F1521" t="s">
        <v>1718</v>
      </c>
      <c r="G1521" t="s">
        <v>13</v>
      </c>
      <c r="H1521" t="s">
        <v>14</v>
      </c>
      <c r="I1521" t="s">
        <v>15</v>
      </c>
    </row>
    <row r="1522" spans="1:9" x14ac:dyDescent="0.25">
      <c r="A1522" t="s">
        <v>463</v>
      </c>
      <c r="B1522" t="s">
        <v>388</v>
      </c>
      <c r="C1522" s="1">
        <v>27949</v>
      </c>
      <c r="D1522" s="2">
        <v>0.77083333333333337</v>
      </c>
      <c r="E1522" t="s">
        <v>1163</v>
      </c>
      <c r="F1522" t="s">
        <v>1719</v>
      </c>
      <c r="G1522" t="s">
        <v>13</v>
      </c>
      <c r="H1522" t="s">
        <v>14</v>
      </c>
      <c r="I1522" t="s">
        <v>15</v>
      </c>
    </row>
    <row r="1523" spans="1:9" x14ac:dyDescent="0.25">
      <c r="A1523" t="s">
        <v>9</v>
      </c>
      <c r="B1523" t="s">
        <v>961</v>
      </c>
      <c r="C1523" s="1">
        <v>27949</v>
      </c>
      <c r="D1523" s="2">
        <v>0.88055555555555554</v>
      </c>
      <c r="E1523" t="s">
        <v>685</v>
      </c>
      <c r="F1523" t="s">
        <v>1720</v>
      </c>
      <c r="G1523" t="s">
        <v>13</v>
      </c>
      <c r="H1523" t="s">
        <v>14</v>
      </c>
      <c r="I1523" t="s">
        <v>15</v>
      </c>
    </row>
    <row r="1524" spans="1:9" x14ac:dyDescent="0.25">
      <c r="A1524" t="s">
        <v>9</v>
      </c>
      <c r="B1524" t="s">
        <v>980</v>
      </c>
      <c r="C1524" s="1">
        <v>27955</v>
      </c>
      <c r="D1524" s="2">
        <v>0.375</v>
      </c>
      <c r="E1524" t="s">
        <v>1362</v>
      </c>
      <c r="F1524" t="s">
        <v>1721</v>
      </c>
      <c r="G1524" t="s">
        <v>13</v>
      </c>
      <c r="H1524" t="s">
        <v>14</v>
      </c>
      <c r="I1524" t="s">
        <v>15</v>
      </c>
    </row>
    <row r="1525" spans="1:9" x14ac:dyDescent="0.25">
      <c r="A1525" t="s">
        <v>9</v>
      </c>
      <c r="B1525" t="s">
        <v>961</v>
      </c>
      <c r="C1525" s="1">
        <v>27956</v>
      </c>
      <c r="D1525" s="2">
        <v>0.5493055555555556</v>
      </c>
      <c r="E1525" t="s">
        <v>685</v>
      </c>
      <c r="F1525" t="s">
        <v>1722</v>
      </c>
      <c r="G1525" t="s">
        <v>13</v>
      </c>
      <c r="H1525" t="s">
        <v>14</v>
      </c>
      <c r="I1525" t="s">
        <v>15</v>
      </c>
    </row>
    <row r="1526" spans="1:9" x14ac:dyDescent="0.25">
      <c r="A1526" t="s">
        <v>9</v>
      </c>
      <c r="B1526" t="s">
        <v>961</v>
      </c>
      <c r="C1526" s="1">
        <v>27962</v>
      </c>
      <c r="D1526" s="2">
        <v>0.43055555555555558</v>
      </c>
      <c r="E1526" t="s">
        <v>685</v>
      </c>
      <c r="F1526" t="s">
        <v>1723</v>
      </c>
      <c r="G1526" t="s">
        <v>13</v>
      </c>
      <c r="H1526" t="s">
        <v>14</v>
      </c>
      <c r="I1526" t="s">
        <v>15</v>
      </c>
    </row>
    <row r="1527" spans="1:9" x14ac:dyDescent="0.25">
      <c r="A1527" t="s">
        <v>9</v>
      </c>
      <c r="B1527" t="s">
        <v>739</v>
      </c>
      <c r="C1527" s="1">
        <v>27962</v>
      </c>
      <c r="D1527" s="2">
        <v>0.63472222222222219</v>
      </c>
      <c r="E1527" t="s">
        <v>937</v>
      </c>
      <c r="F1527" t="s">
        <v>1724</v>
      </c>
      <c r="G1527" t="s">
        <v>13</v>
      </c>
      <c r="H1527" t="s">
        <v>14</v>
      </c>
      <c r="I1527" t="s">
        <v>15</v>
      </c>
    </row>
    <row r="1528" spans="1:9" x14ac:dyDescent="0.25">
      <c r="A1528" t="s">
        <v>9</v>
      </c>
      <c r="B1528" t="s">
        <v>1116</v>
      </c>
      <c r="C1528" s="1">
        <v>27963</v>
      </c>
      <c r="D1528" s="2">
        <v>0.65277777777777779</v>
      </c>
      <c r="E1528" t="s">
        <v>1362</v>
      </c>
      <c r="F1528" t="s">
        <v>1725</v>
      </c>
      <c r="G1528" t="s">
        <v>13</v>
      </c>
      <c r="H1528" t="s">
        <v>14</v>
      </c>
      <c r="I1528" t="s">
        <v>15</v>
      </c>
    </row>
    <row r="1529" spans="1:9" x14ac:dyDescent="0.25">
      <c r="A1529" t="s">
        <v>92</v>
      </c>
      <c r="B1529" t="s">
        <v>482</v>
      </c>
      <c r="C1529" s="1">
        <v>27963</v>
      </c>
      <c r="D1529" s="2">
        <v>0.9194444444444444</v>
      </c>
      <c r="E1529" t="s">
        <v>1632</v>
      </c>
      <c r="F1529" t="s">
        <v>1726</v>
      </c>
      <c r="G1529" t="s">
        <v>13</v>
      </c>
      <c r="H1529" t="s">
        <v>14</v>
      </c>
      <c r="I1529" t="s">
        <v>15</v>
      </c>
    </row>
    <row r="1530" spans="1:9" x14ac:dyDescent="0.25">
      <c r="A1530" t="s">
        <v>9</v>
      </c>
      <c r="B1530" t="s">
        <v>10</v>
      </c>
      <c r="C1530" s="1">
        <v>27964</v>
      </c>
      <c r="D1530" s="2">
        <v>0.65902777777777777</v>
      </c>
      <c r="E1530" t="s">
        <v>1463</v>
      </c>
      <c r="F1530" t="s">
        <v>1727</v>
      </c>
      <c r="G1530" t="s">
        <v>13</v>
      </c>
      <c r="H1530" t="s">
        <v>14</v>
      </c>
      <c r="I1530" t="s">
        <v>15</v>
      </c>
    </row>
    <row r="1531" spans="1:9" x14ac:dyDescent="0.25">
      <c r="A1531" t="s">
        <v>9</v>
      </c>
      <c r="B1531" t="s">
        <v>961</v>
      </c>
      <c r="C1531" s="1">
        <v>27968</v>
      </c>
      <c r="D1531" s="2">
        <v>0.22291666666666668</v>
      </c>
      <c r="E1531" t="s">
        <v>685</v>
      </c>
      <c r="F1531" t="s">
        <v>1728</v>
      </c>
      <c r="G1531" t="s">
        <v>13</v>
      </c>
      <c r="H1531" t="s">
        <v>14</v>
      </c>
      <c r="I1531" t="s">
        <v>15</v>
      </c>
    </row>
    <row r="1532" spans="1:9" x14ac:dyDescent="0.25">
      <c r="A1532" t="s">
        <v>9</v>
      </c>
      <c r="B1532" t="s">
        <v>684</v>
      </c>
      <c r="C1532" s="1">
        <v>27968</v>
      </c>
      <c r="D1532" s="2">
        <v>0.5</v>
      </c>
      <c r="E1532" t="s">
        <v>685</v>
      </c>
      <c r="F1532" t="s">
        <v>1729</v>
      </c>
      <c r="G1532" t="s">
        <v>13</v>
      </c>
      <c r="H1532" t="s">
        <v>14</v>
      </c>
      <c r="I1532" t="s">
        <v>15</v>
      </c>
    </row>
    <row r="1533" spans="1:9" x14ac:dyDescent="0.25">
      <c r="A1533" t="s">
        <v>9</v>
      </c>
      <c r="B1533" t="s">
        <v>961</v>
      </c>
      <c r="C1533" s="1">
        <v>27970</v>
      </c>
      <c r="D1533" s="2">
        <v>0.83472222222222225</v>
      </c>
      <c r="E1533" t="s">
        <v>685</v>
      </c>
      <c r="F1533" t="s">
        <v>1730</v>
      </c>
      <c r="G1533" t="s">
        <v>13</v>
      </c>
      <c r="H1533" t="s">
        <v>14</v>
      </c>
      <c r="I1533" t="s">
        <v>15</v>
      </c>
    </row>
    <row r="1534" spans="1:9" x14ac:dyDescent="0.25">
      <c r="A1534" t="s">
        <v>9</v>
      </c>
      <c r="B1534" t="s">
        <v>980</v>
      </c>
      <c r="C1534" s="1">
        <v>27976</v>
      </c>
      <c r="D1534" s="2">
        <v>0.56944444444444442</v>
      </c>
      <c r="E1534" t="s">
        <v>1362</v>
      </c>
      <c r="F1534" t="s">
        <v>1731</v>
      </c>
      <c r="G1534" t="s">
        <v>13</v>
      </c>
      <c r="H1534" t="s">
        <v>14</v>
      </c>
      <c r="I1534" t="s">
        <v>15</v>
      </c>
    </row>
    <row r="1535" spans="1:9" x14ac:dyDescent="0.25">
      <c r="A1535" t="s">
        <v>463</v>
      </c>
      <c r="B1535" t="s">
        <v>322</v>
      </c>
      <c r="C1535" s="1">
        <v>27978</v>
      </c>
      <c r="D1535" s="2"/>
      <c r="E1535" t="s">
        <v>1558</v>
      </c>
      <c r="F1535" t="s">
        <v>1732</v>
      </c>
      <c r="G1535" t="s">
        <v>13</v>
      </c>
      <c r="H1535" t="s">
        <v>14</v>
      </c>
      <c r="I1535" t="s">
        <v>15</v>
      </c>
    </row>
    <row r="1536" spans="1:9" x14ac:dyDescent="0.25">
      <c r="A1536" t="s">
        <v>9</v>
      </c>
      <c r="B1536" t="s">
        <v>1116</v>
      </c>
      <c r="C1536" s="1">
        <v>27984</v>
      </c>
      <c r="D1536" s="2">
        <v>0.5625</v>
      </c>
      <c r="E1536" t="s">
        <v>1362</v>
      </c>
      <c r="F1536" t="s">
        <v>1733</v>
      </c>
      <c r="G1536" t="s">
        <v>13</v>
      </c>
      <c r="H1536" t="s">
        <v>14</v>
      </c>
      <c r="I1536" t="s">
        <v>15</v>
      </c>
    </row>
    <row r="1537" spans="1:9" x14ac:dyDescent="0.25">
      <c r="A1537" t="s">
        <v>9</v>
      </c>
      <c r="B1537" t="s">
        <v>661</v>
      </c>
      <c r="C1537" s="1">
        <v>27990</v>
      </c>
      <c r="D1537" s="2">
        <v>0.39583333333333331</v>
      </c>
      <c r="E1537" t="s">
        <v>499</v>
      </c>
      <c r="F1537" t="s">
        <v>1734</v>
      </c>
      <c r="G1537" t="s">
        <v>13</v>
      </c>
      <c r="H1537" t="s">
        <v>14</v>
      </c>
      <c r="I1537" t="s">
        <v>15</v>
      </c>
    </row>
    <row r="1538" spans="1:9" x14ac:dyDescent="0.25">
      <c r="A1538" t="s">
        <v>9</v>
      </c>
      <c r="B1538" t="s">
        <v>661</v>
      </c>
      <c r="C1538" s="1">
        <v>27998</v>
      </c>
      <c r="D1538" s="2">
        <v>0.45833333333333331</v>
      </c>
      <c r="E1538" t="s">
        <v>499</v>
      </c>
      <c r="F1538" t="s">
        <v>1735</v>
      </c>
      <c r="G1538" t="s">
        <v>13</v>
      </c>
      <c r="H1538" t="s">
        <v>14</v>
      </c>
      <c r="I1538" t="s">
        <v>15</v>
      </c>
    </row>
    <row r="1539" spans="1:9" x14ac:dyDescent="0.25">
      <c r="A1539" t="s">
        <v>9</v>
      </c>
      <c r="B1539" t="s">
        <v>980</v>
      </c>
      <c r="C1539" s="1">
        <v>27999</v>
      </c>
      <c r="D1539" s="2">
        <v>0.6069444444444444</v>
      </c>
      <c r="E1539" t="s">
        <v>396</v>
      </c>
      <c r="F1539" t="s">
        <v>1736</v>
      </c>
      <c r="G1539" t="s">
        <v>13</v>
      </c>
      <c r="H1539" t="s">
        <v>14</v>
      </c>
      <c r="I1539" t="s">
        <v>15</v>
      </c>
    </row>
    <row r="1540" spans="1:9" x14ac:dyDescent="0.25">
      <c r="A1540" t="s">
        <v>9</v>
      </c>
      <c r="B1540" t="s">
        <v>361</v>
      </c>
      <c r="C1540" s="1">
        <v>28000</v>
      </c>
      <c r="D1540" s="2">
        <v>0.375</v>
      </c>
      <c r="E1540" t="s">
        <v>1362</v>
      </c>
      <c r="F1540" t="s">
        <v>1737</v>
      </c>
      <c r="G1540" t="s">
        <v>13</v>
      </c>
      <c r="H1540" t="s">
        <v>14</v>
      </c>
      <c r="I1540" t="s">
        <v>15</v>
      </c>
    </row>
    <row r="1541" spans="1:9" x14ac:dyDescent="0.25">
      <c r="A1541" t="s">
        <v>973</v>
      </c>
      <c r="B1541" t="s">
        <v>1288</v>
      </c>
      <c r="C1541" s="1">
        <v>28002</v>
      </c>
      <c r="D1541" s="2">
        <v>0.48958333333333331</v>
      </c>
      <c r="E1541" t="s">
        <v>1289</v>
      </c>
      <c r="F1541" t="s">
        <v>1738</v>
      </c>
      <c r="G1541" t="s">
        <v>13</v>
      </c>
      <c r="H1541" t="s">
        <v>14</v>
      </c>
      <c r="I1541" t="s">
        <v>15</v>
      </c>
    </row>
    <row r="1542" spans="1:9" x14ac:dyDescent="0.25">
      <c r="A1542" t="s">
        <v>9</v>
      </c>
      <c r="B1542" t="s">
        <v>1116</v>
      </c>
      <c r="C1542" s="1">
        <v>28004</v>
      </c>
      <c r="D1542" s="2">
        <v>0.14097222222222222</v>
      </c>
      <c r="E1542" t="s">
        <v>1463</v>
      </c>
      <c r="F1542" t="s">
        <v>1739</v>
      </c>
      <c r="G1542" t="s">
        <v>13</v>
      </c>
      <c r="H1542" t="s">
        <v>14</v>
      </c>
      <c r="I1542" t="s">
        <v>56</v>
      </c>
    </row>
    <row r="1543" spans="1:9" x14ac:dyDescent="0.25">
      <c r="A1543" t="s">
        <v>9</v>
      </c>
      <c r="B1543" t="s">
        <v>980</v>
      </c>
      <c r="C1543" s="1">
        <v>28006</v>
      </c>
      <c r="D1543" s="2">
        <v>0.3888888888888889</v>
      </c>
      <c r="E1543" t="s">
        <v>1362</v>
      </c>
      <c r="F1543" t="s">
        <v>1740</v>
      </c>
      <c r="G1543" t="s">
        <v>13</v>
      </c>
      <c r="H1543" t="s">
        <v>14</v>
      </c>
      <c r="I1543" t="s">
        <v>15</v>
      </c>
    </row>
    <row r="1544" spans="1:9" x14ac:dyDescent="0.25">
      <c r="A1544" t="s">
        <v>9</v>
      </c>
      <c r="B1544" t="s">
        <v>10</v>
      </c>
      <c r="C1544" s="1">
        <v>28018</v>
      </c>
      <c r="D1544" s="2">
        <v>0.40833333333333333</v>
      </c>
      <c r="E1544" t="s">
        <v>1362</v>
      </c>
      <c r="F1544" t="s">
        <v>1741</v>
      </c>
      <c r="G1544" t="s">
        <v>13</v>
      </c>
      <c r="H1544" t="s">
        <v>14</v>
      </c>
      <c r="I1544" t="s">
        <v>15</v>
      </c>
    </row>
    <row r="1545" spans="1:9" x14ac:dyDescent="0.25">
      <c r="A1545" t="s">
        <v>42</v>
      </c>
      <c r="B1545" t="s">
        <v>322</v>
      </c>
      <c r="C1545" s="1">
        <v>28018</v>
      </c>
      <c r="D1545" s="2">
        <v>0.78472222222222221</v>
      </c>
      <c r="E1545" t="s">
        <v>1181</v>
      </c>
      <c r="F1545" t="s">
        <v>1742</v>
      </c>
      <c r="G1545" t="s">
        <v>13</v>
      </c>
      <c r="H1545" t="s">
        <v>14</v>
      </c>
      <c r="I1545" t="s">
        <v>15</v>
      </c>
    </row>
    <row r="1546" spans="1:9" x14ac:dyDescent="0.25">
      <c r="A1546" t="s">
        <v>9</v>
      </c>
      <c r="B1546" t="s">
        <v>1116</v>
      </c>
      <c r="C1546" s="1">
        <v>28024</v>
      </c>
      <c r="D1546" s="2">
        <v>0.4861111111111111</v>
      </c>
      <c r="E1546" t="s">
        <v>1362</v>
      </c>
      <c r="F1546" t="s">
        <v>1743</v>
      </c>
      <c r="G1546" t="s">
        <v>13</v>
      </c>
      <c r="H1546" t="s">
        <v>14</v>
      </c>
      <c r="I1546" t="s">
        <v>15</v>
      </c>
    </row>
    <row r="1547" spans="1:9" x14ac:dyDescent="0.25">
      <c r="A1547" t="s">
        <v>9</v>
      </c>
      <c r="B1547" t="s">
        <v>361</v>
      </c>
      <c r="C1547" s="1">
        <v>28025</v>
      </c>
      <c r="D1547" s="2">
        <v>0.39583333333333331</v>
      </c>
      <c r="E1547" t="s">
        <v>1362</v>
      </c>
      <c r="F1547" t="s">
        <v>1744</v>
      </c>
      <c r="G1547" t="s">
        <v>13</v>
      </c>
      <c r="H1547" t="s">
        <v>14</v>
      </c>
      <c r="I1547" t="s">
        <v>15</v>
      </c>
    </row>
    <row r="1548" spans="1:9" x14ac:dyDescent="0.25">
      <c r="A1548" t="s">
        <v>9</v>
      </c>
      <c r="B1548" t="s">
        <v>1116</v>
      </c>
      <c r="C1548" s="1">
        <v>28027</v>
      </c>
      <c r="D1548" s="2">
        <v>0.625</v>
      </c>
      <c r="E1548" t="s">
        <v>1362</v>
      </c>
      <c r="F1548" t="s">
        <v>1745</v>
      </c>
      <c r="G1548" t="s">
        <v>13</v>
      </c>
      <c r="H1548" t="s">
        <v>14</v>
      </c>
      <c r="I1548" t="s">
        <v>15</v>
      </c>
    </row>
    <row r="1549" spans="1:9" x14ac:dyDescent="0.25">
      <c r="A1549" t="s">
        <v>9</v>
      </c>
      <c r="B1549" t="s">
        <v>684</v>
      </c>
      <c r="C1549" s="1">
        <v>28032</v>
      </c>
      <c r="D1549" s="2">
        <v>0.29444444444444445</v>
      </c>
      <c r="E1549" t="s">
        <v>685</v>
      </c>
      <c r="F1549" t="s">
        <v>1746</v>
      </c>
      <c r="G1549" t="s">
        <v>13</v>
      </c>
      <c r="H1549" t="s">
        <v>14</v>
      </c>
      <c r="I1549" t="s">
        <v>15</v>
      </c>
    </row>
    <row r="1550" spans="1:9" x14ac:dyDescent="0.25">
      <c r="A1550" t="s">
        <v>9</v>
      </c>
      <c r="B1550" t="s">
        <v>980</v>
      </c>
      <c r="C1550" s="1">
        <v>28037</v>
      </c>
      <c r="D1550" s="2">
        <v>0.45833333333333331</v>
      </c>
      <c r="E1550" t="s">
        <v>1362</v>
      </c>
      <c r="F1550" t="s">
        <v>1747</v>
      </c>
      <c r="G1550" t="s">
        <v>13</v>
      </c>
      <c r="H1550" t="s">
        <v>14</v>
      </c>
      <c r="I1550" t="s">
        <v>21</v>
      </c>
    </row>
    <row r="1551" spans="1:9" x14ac:dyDescent="0.25">
      <c r="A1551" t="s">
        <v>9</v>
      </c>
      <c r="B1551" t="s">
        <v>361</v>
      </c>
      <c r="C1551" s="1">
        <v>28043</v>
      </c>
      <c r="D1551" s="2">
        <v>0.39930555555555558</v>
      </c>
      <c r="E1551" t="s">
        <v>1362</v>
      </c>
      <c r="F1551" t="s">
        <v>1748</v>
      </c>
      <c r="G1551" t="s">
        <v>13</v>
      </c>
      <c r="H1551" t="s">
        <v>14</v>
      </c>
      <c r="I1551" t="s">
        <v>15</v>
      </c>
    </row>
    <row r="1552" spans="1:9" x14ac:dyDescent="0.25">
      <c r="A1552" t="s">
        <v>9</v>
      </c>
      <c r="B1552" t="s">
        <v>10</v>
      </c>
      <c r="C1552" s="1">
        <v>28047</v>
      </c>
      <c r="D1552" s="2">
        <v>0.73541666666666672</v>
      </c>
      <c r="E1552" t="s">
        <v>629</v>
      </c>
      <c r="F1552" t="s">
        <v>1749</v>
      </c>
      <c r="G1552" t="s">
        <v>13</v>
      </c>
      <c r="H1552" t="s">
        <v>14</v>
      </c>
      <c r="I1552" t="s">
        <v>15</v>
      </c>
    </row>
    <row r="1553" spans="1:9" x14ac:dyDescent="0.25">
      <c r="A1553" t="s">
        <v>9</v>
      </c>
      <c r="B1553" t="s">
        <v>1116</v>
      </c>
      <c r="C1553" s="1">
        <v>28048</v>
      </c>
      <c r="D1553" s="2">
        <v>0.95763888888888893</v>
      </c>
      <c r="E1553" t="s">
        <v>396</v>
      </c>
      <c r="F1553" t="s">
        <v>1750</v>
      </c>
      <c r="G1553" t="s">
        <v>13</v>
      </c>
      <c r="H1553" t="s">
        <v>14</v>
      </c>
      <c r="I1553" t="s">
        <v>15</v>
      </c>
    </row>
    <row r="1554" spans="1:9" x14ac:dyDescent="0.25">
      <c r="A1554" t="s">
        <v>9</v>
      </c>
      <c r="B1554" t="s">
        <v>739</v>
      </c>
      <c r="C1554" s="1">
        <v>28050</v>
      </c>
      <c r="D1554" s="2">
        <v>0.75416666666666665</v>
      </c>
      <c r="E1554" t="s">
        <v>937</v>
      </c>
      <c r="F1554" t="s">
        <v>1751</v>
      </c>
      <c r="G1554" t="s">
        <v>13</v>
      </c>
      <c r="H1554" t="s">
        <v>14</v>
      </c>
      <c r="I1554" t="s">
        <v>15</v>
      </c>
    </row>
    <row r="1555" spans="1:9" x14ac:dyDescent="0.25">
      <c r="A1555" t="s">
        <v>9</v>
      </c>
      <c r="B1555" t="s">
        <v>739</v>
      </c>
      <c r="C1555" s="1">
        <v>28054</v>
      </c>
      <c r="D1555" s="2">
        <v>0.70347222222222228</v>
      </c>
      <c r="E1555" t="s">
        <v>937</v>
      </c>
      <c r="F1555" t="s">
        <v>1752</v>
      </c>
      <c r="G1555" t="s">
        <v>13</v>
      </c>
      <c r="H1555" t="s">
        <v>14</v>
      </c>
      <c r="I1555" t="s">
        <v>15</v>
      </c>
    </row>
    <row r="1556" spans="1:9" x14ac:dyDescent="0.25">
      <c r="A1556" t="s">
        <v>9</v>
      </c>
      <c r="B1556" t="s">
        <v>980</v>
      </c>
      <c r="C1556" s="1">
        <v>28055</v>
      </c>
      <c r="D1556" s="2">
        <v>0.38263888888888886</v>
      </c>
      <c r="E1556" t="s">
        <v>1302</v>
      </c>
      <c r="F1556" t="s">
        <v>1753</v>
      </c>
      <c r="G1556" t="s">
        <v>13</v>
      </c>
      <c r="H1556" t="s">
        <v>14</v>
      </c>
      <c r="I1556" t="s">
        <v>15</v>
      </c>
    </row>
    <row r="1557" spans="1:9" x14ac:dyDescent="0.25">
      <c r="A1557" t="s">
        <v>9</v>
      </c>
      <c r="B1557" t="s">
        <v>980</v>
      </c>
      <c r="C1557" s="1">
        <v>28058</v>
      </c>
      <c r="D1557" s="2">
        <v>0.60416666666666663</v>
      </c>
      <c r="E1557" t="s">
        <v>1362</v>
      </c>
      <c r="F1557" t="s">
        <v>1754</v>
      </c>
      <c r="G1557" t="s">
        <v>13</v>
      </c>
      <c r="H1557" t="s">
        <v>14</v>
      </c>
      <c r="I1557" t="s">
        <v>15</v>
      </c>
    </row>
    <row r="1558" spans="1:9" x14ac:dyDescent="0.25">
      <c r="A1558" t="s">
        <v>9</v>
      </c>
      <c r="B1558" t="s">
        <v>684</v>
      </c>
      <c r="C1558" s="1">
        <v>28062</v>
      </c>
      <c r="D1558" s="2">
        <v>0.52708333333333335</v>
      </c>
      <c r="E1558" t="s">
        <v>685</v>
      </c>
      <c r="F1558" t="s">
        <v>1755</v>
      </c>
      <c r="G1558" t="s">
        <v>13</v>
      </c>
      <c r="H1558" t="s">
        <v>14</v>
      </c>
      <c r="I1558" t="s">
        <v>15</v>
      </c>
    </row>
    <row r="1559" spans="1:9" x14ac:dyDescent="0.25">
      <c r="A1559" t="s">
        <v>9</v>
      </c>
      <c r="B1559" t="s">
        <v>980</v>
      </c>
      <c r="C1559" s="1">
        <v>28065</v>
      </c>
      <c r="D1559" s="2">
        <v>0.47222222222222221</v>
      </c>
      <c r="E1559" t="s">
        <v>1362</v>
      </c>
      <c r="F1559" t="s">
        <v>1756</v>
      </c>
      <c r="G1559" t="s">
        <v>13</v>
      </c>
      <c r="H1559" t="s">
        <v>14</v>
      </c>
      <c r="I1559" t="s">
        <v>15</v>
      </c>
    </row>
    <row r="1560" spans="1:9" x14ac:dyDescent="0.25">
      <c r="A1560" t="s">
        <v>973</v>
      </c>
      <c r="B1560" t="s">
        <v>1288</v>
      </c>
      <c r="C1560" s="1">
        <v>28074</v>
      </c>
      <c r="D1560" s="2">
        <v>0.37847222222222221</v>
      </c>
      <c r="E1560" t="s">
        <v>1289</v>
      </c>
      <c r="F1560" t="s">
        <v>1757</v>
      </c>
      <c r="G1560" t="s">
        <v>13</v>
      </c>
      <c r="H1560" t="s">
        <v>14</v>
      </c>
      <c r="I1560" t="s">
        <v>21</v>
      </c>
    </row>
    <row r="1561" spans="1:9" x14ac:dyDescent="0.25">
      <c r="A1561" t="s">
        <v>9</v>
      </c>
      <c r="B1561" t="s">
        <v>361</v>
      </c>
      <c r="C1561" s="1">
        <v>28075</v>
      </c>
      <c r="D1561" s="2">
        <v>0.44791666666666669</v>
      </c>
      <c r="E1561" t="s">
        <v>1362</v>
      </c>
      <c r="F1561" t="s">
        <v>1758</v>
      </c>
      <c r="G1561" t="s">
        <v>13</v>
      </c>
      <c r="H1561" t="s">
        <v>14</v>
      </c>
      <c r="I1561" t="s">
        <v>15</v>
      </c>
    </row>
    <row r="1562" spans="1:9" x14ac:dyDescent="0.25">
      <c r="A1562" t="s">
        <v>9</v>
      </c>
      <c r="B1562" t="s">
        <v>980</v>
      </c>
      <c r="C1562" s="1">
        <v>28087</v>
      </c>
      <c r="D1562" s="2">
        <v>0.68541666666666667</v>
      </c>
      <c r="E1562" t="s">
        <v>1362</v>
      </c>
      <c r="F1562" t="s">
        <v>1759</v>
      </c>
      <c r="G1562" t="s">
        <v>13</v>
      </c>
      <c r="H1562" t="s">
        <v>14</v>
      </c>
      <c r="I1562" t="s">
        <v>15</v>
      </c>
    </row>
    <row r="1563" spans="1:9" x14ac:dyDescent="0.25">
      <c r="A1563" t="s">
        <v>9</v>
      </c>
      <c r="B1563" t="s">
        <v>361</v>
      </c>
      <c r="C1563" s="1">
        <v>28089</v>
      </c>
      <c r="D1563" s="2"/>
      <c r="E1563" t="s">
        <v>1257</v>
      </c>
      <c r="F1563" t="s">
        <v>1760</v>
      </c>
      <c r="G1563" t="s">
        <v>13</v>
      </c>
      <c r="H1563" t="s">
        <v>14</v>
      </c>
      <c r="I1563" t="s">
        <v>15</v>
      </c>
    </row>
    <row r="1564" spans="1:9" x14ac:dyDescent="0.25">
      <c r="A1564" t="s">
        <v>9</v>
      </c>
      <c r="B1564" t="s">
        <v>847</v>
      </c>
      <c r="C1564" s="1">
        <v>28090</v>
      </c>
      <c r="D1564" s="2">
        <v>0.60416666666666663</v>
      </c>
      <c r="E1564" t="s">
        <v>937</v>
      </c>
      <c r="F1564" t="s">
        <v>1761</v>
      </c>
      <c r="G1564" t="s">
        <v>13</v>
      </c>
      <c r="H1564" t="s">
        <v>14</v>
      </c>
      <c r="I1564" t="s">
        <v>15</v>
      </c>
    </row>
    <row r="1565" spans="1:9" x14ac:dyDescent="0.25">
      <c r="A1565" t="s">
        <v>9</v>
      </c>
      <c r="B1565" t="s">
        <v>10</v>
      </c>
      <c r="C1565" s="1">
        <v>28093</v>
      </c>
      <c r="D1565" s="2">
        <v>0.6694444444444444</v>
      </c>
      <c r="E1565" t="s">
        <v>1362</v>
      </c>
      <c r="F1565" t="s">
        <v>1762</v>
      </c>
      <c r="G1565" t="s">
        <v>13</v>
      </c>
      <c r="H1565" t="s">
        <v>14</v>
      </c>
      <c r="I1565" t="s">
        <v>15</v>
      </c>
    </row>
    <row r="1566" spans="1:9" x14ac:dyDescent="0.25">
      <c r="A1566" t="s">
        <v>9</v>
      </c>
      <c r="B1566" t="s">
        <v>684</v>
      </c>
      <c r="C1566" s="1">
        <v>28096</v>
      </c>
      <c r="D1566" s="2">
        <v>1.1805555555555555E-2</v>
      </c>
      <c r="E1566" t="s">
        <v>685</v>
      </c>
      <c r="F1566" t="s">
        <v>1763</v>
      </c>
      <c r="G1566" t="s">
        <v>13</v>
      </c>
      <c r="H1566" t="s">
        <v>14</v>
      </c>
      <c r="I1566" t="s">
        <v>15</v>
      </c>
    </row>
    <row r="1567" spans="1:9" x14ac:dyDescent="0.25">
      <c r="A1567" t="s">
        <v>9</v>
      </c>
      <c r="B1567" t="s">
        <v>980</v>
      </c>
      <c r="C1567" s="1">
        <v>28096</v>
      </c>
      <c r="D1567" s="2">
        <v>0.11388888888888889</v>
      </c>
      <c r="E1567" t="s">
        <v>1463</v>
      </c>
      <c r="F1567" t="s">
        <v>1764</v>
      </c>
      <c r="G1567" t="s">
        <v>13</v>
      </c>
      <c r="H1567" t="s">
        <v>14</v>
      </c>
      <c r="I1567" t="s">
        <v>15</v>
      </c>
    </row>
    <row r="1568" spans="1:9" x14ac:dyDescent="0.25">
      <c r="A1568" t="s">
        <v>973</v>
      </c>
      <c r="B1568" t="s">
        <v>1288</v>
      </c>
      <c r="C1568" s="1">
        <v>28101</v>
      </c>
      <c r="D1568" s="2">
        <v>0.19305555555555556</v>
      </c>
      <c r="E1568" t="s">
        <v>1526</v>
      </c>
      <c r="F1568" t="s">
        <v>1765</v>
      </c>
      <c r="G1568" t="s">
        <v>13</v>
      </c>
      <c r="H1568" t="s">
        <v>14</v>
      </c>
      <c r="I1568" t="s">
        <v>15</v>
      </c>
    </row>
    <row r="1569" spans="1:9" x14ac:dyDescent="0.25">
      <c r="A1569" t="s">
        <v>9</v>
      </c>
      <c r="B1569" t="s">
        <v>980</v>
      </c>
      <c r="C1569" s="1">
        <v>28103</v>
      </c>
      <c r="D1569" s="2">
        <v>0.41666666666666669</v>
      </c>
      <c r="E1569" t="s">
        <v>1362</v>
      </c>
      <c r="F1569" t="s">
        <v>1766</v>
      </c>
      <c r="G1569" t="s">
        <v>13</v>
      </c>
      <c r="H1569" t="s">
        <v>14</v>
      </c>
      <c r="I1569" t="s">
        <v>15</v>
      </c>
    </row>
    <row r="1570" spans="1:9" x14ac:dyDescent="0.25">
      <c r="A1570" t="s">
        <v>9</v>
      </c>
      <c r="B1570" t="s">
        <v>684</v>
      </c>
      <c r="C1570" s="1">
        <v>28103</v>
      </c>
      <c r="D1570" s="2">
        <v>0.83333333333333337</v>
      </c>
      <c r="E1570" t="s">
        <v>685</v>
      </c>
      <c r="F1570" t="s">
        <v>1767</v>
      </c>
      <c r="G1570" t="s">
        <v>13</v>
      </c>
      <c r="H1570" t="s">
        <v>14</v>
      </c>
      <c r="I1570" t="s">
        <v>15</v>
      </c>
    </row>
    <row r="1571" spans="1:9" x14ac:dyDescent="0.25">
      <c r="A1571" t="s">
        <v>9</v>
      </c>
      <c r="B1571" t="s">
        <v>961</v>
      </c>
      <c r="C1571" s="1">
        <v>28109</v>
      </c>
      <c r="D1571" s="2">
        <v>0.58263888888888893</v>
      </c>
      <c r="E1571" t="s">
        <v>685</v>
      </c>
      <c r="F1571" t="s">
        <v>1768</v>
      </c>
      <c r="G1571" t="s">
        <v>13</v>
      </c>
      <c r="H1571" t="s">
        <v>14</v>
      </c>
      <c r="I1571" t="s">
        <v>15</v>
      </c>
    </row>
    <row r="1572" spans="1:9" x14ac:dyDescent="0.25">
      <c r="A1572" t="s">
        <v>9</v>
      </c>
      <c r="B1572" t="s">
        <v>961</v>
      </c>
      <c r="C1572" s="1">
        <v>28110</v>
      </c>
      <c r="D1572" s="2">
        <v>0.43263888888888891</v>
      </c>
      <c r="E1572" t="s">
        <v>685</v>
      </c>
      <c r="F1572" t="s">
        <v>1769</v>
      </c>
      <c r="G1572" t="s">
        <v>13</v>
      </c>
      <c r="H1572" t="s">
        <v>14</v>
      </c>
      <c r="I1572" t="s">
        <v>15</v>
      </c>
    </row>
    <row r="1573" spans="1:9" x14ac:dyDescent="0.25">
      <c r="A1573" t="s">
        <v>9</v>
      </c>
      <c r="B1573" t="s">
        <v>361</v>
      </c>
      <c r="C1573" s="1">
        <v>28111</v>
      </c>
      <c r="D1573" s="2">
        <v>0.39583333333333331</v>
      </c>
      <c r="E1573" t="s">
        <v>1362</v>
      </c>
      <c r="F1573" t="s">
        <v>1770</v>
      </c>
      <c r="G1573" t="s">
        <v>13</v>
      </c>
      <c r="H1573" t="s">
        <v>14</v>
      </c>
      <c r="I1573" t="s">
        <v>15</v>
      </c>
    </row>
    <row r="1574" spans="1:9" x14ac:dyDescent="0.25">
      <c r="A1574" t="s">
        <v>9</v>
      </c>
      <c r="B1574" t="s">
        <v>684</v>
      </c>
      <c r="C1574" s="1">
        <v>28111</v>
      </c>
      <c r="D1574" s="2">
        <v>0.5</v>
      </c>
      <c r="E1574" t="s">
        <v>685</v>
      </c>
      <c r="F1574" t="s">
        <v>1771</v>
      </c>
      <c r="G1574" t="s">
        <v>13</v>
      </c>
      <c r="H1574" t="s">
        <v>14</v>
      </c>
      <c r="I1574" t="s">
        <v>15</v>
      </c>
    </row>
    <row r="1575" spans="1:9" x14ac:dyDescent="0.25">
      <c r="A1575" t="s">
        <v>463</v>
      </c>
      <c r="B1575" t="s">
        <v>388</v>
      </c>
      <c r="C1575" s="1">
        <v>28113</v>
      </c>
      <c r="D1575" s="2">
        <v>0.7631944444444444</v>
      </c>
      <c r="E1575" t="s">
        <v>1163</v>
      </c>
      <c r="F1575" t="s">
        <v>1772</v>
      </c>
      <c r="G1575" t="s">
        <v>13</v>
      </c>
      <c r="H1575" t="s">
        <v>14</v>
      </c>
      <c r="I1575" t="s">
        <v>15</v>
      </c>
    </row>
    <row r="1576" spans="1:9" x14ac:dyDescent="0.25">
      <c r="A1576" t="s">
        <v>9</v>
      </c>
      <c r="B1576" t="s">
        <v>739</v>
      </c>
      <c r="C1576" s="1">
        <v>28121</v>
      </c>
      <c r="D1576" s="2">
        <v>0.50347222222222221</v>
      </c>
      <c r="E1576" t="s">
        <v>937</v>
      </c>
      <c r="F1576" t="s">
        <v>1773</v>
      </c>
      <c r="G1576" t="s">
        <v>13</v>
      </c>
      <c r="H1576" t="s">
        <v>14</v>
      </c>
      <c r="I1576" t="s">
        <v>15</v>
      </c>
    </row>
    <row r="1577" spans="1:9" x14ac:dyDescent="0.25">
      <c r="A1577" t="s">
        <v>9</v>
      </c>
      <c r="B1577" t="s">
        <v>980</v>
      </c>
      <c r="C1577" s="1">
        <v>28122</v>
      </c>
      <c r="D1577" s="2">
        <v>0.27638888888888891</v>
      </c>
      <c r="E1577" t="s">
        <v>1463</v>
      </c>
      <c r="F1577" t="s">
        <v>1774</v>
      </c>
      <c r="G1577" t="s">
        <v>13</v>
      </c>
      <c r="H1577" t="s">
        <v>14</v>
      </c>
      <c r="I1577" t="s">
        <v>15</v>
      </c>
    </row>
    <row r="1578" spans="1:9" x14ac:dyDescent="0.25">
      <c r="A1578" t="s">
        <v>9</v>
      </c>
      <c r="B1578" t="s">
        <v>961</v>
      </c>
      <c r="C1578" s="1">
        <v>28122</v>
      </c>
      <c r="D1578" s="2">
        <v>0.32569444444444445</v>
      </c>
      <c r="E1578" t="s">
        <v>685</v>
      </c>
      <c r="F1578" t="s">
        <v>1775</v>
      </c>
      <c r="G1578" t="s">
        <v>13</v>
      </c>
      <c r="H1578" t="s">
        <v>14</v>
      </c>
      <c r="I1578" t="s">
        <v>15</v>
      </c>
    </row>
    <row r="1579" spans="1:9" x14ac:dyDescent="0.25">
      <c r="A1579" t="s">
        <v>9</v>
      </c>
      <c r="B1579" t="s">
        <v>361</v>
      </c>
      <c r="C1579" s="1">
        <v>28131</v>
      </c>
      <c r="D1579" s="2">
        <v>0.40277777777777779</v>
      </c>
      <c r="E1579" t="s">
        <v>1362</v>
      </c>
      <c r="F1579" t="s">
        <v>1776</v>
      </c>
      <c r="G1579" t="s">
        <v>13</v>
      </c>
      <c r="H1579" t="s">
        <v>14</v>
      </c>
      <c r="I1579" t="s">
        <v>15</v>
      </c>
    </row>
    <row r="1580" spans="1:9" x14ac:dyDescent="0.25">
      <c r="A1580" t="s">
        <v>9</v>
      </c>
      <c r="B1580" t="s">
        <v>980</v>
      </c>
      <c r="C1580" s="1">
        <v>28131</v>
      </c>
      <c r="D1580" s="2">
        <v>0.97013888888888888</v>
      </c>
      <c r="E1580" t="s">
        <v>396</v>
      </c>
      <c r="F1580" t="s">
        <v>1777</v>
      </c>
      <c r="G1580" t="s">
        <v>13</v>
      </c>
      <c r="H1580" t="s">
        <v>14</v>
      </c>
      <c r="I1580" t="s">
        <v>15</v>
      </c>
    </row>
    <row r="1581" spans="1:9" x14ac:dyDescent="0.25">
      <c r="A1581" t="s">
        <v>9</v>
      </c>
      <c r="B1581" t="s">
        <v>361</v>
      </c>
      <c r="C1581" s="1">
        <v>28145</v>
      </c>
      <c r="D1581" s="2">
        <v>0.35416666666666669</v>
      </c>
      <c r="E1581" t="s">
        <v>1362</v>
      </c>
      <c r="F1581" t="s">
        <v>1778</v>
      </c>
      <c r="G1581" t="s">
        <v>13</v>
      </c>
      <c r="H1581" t="s">
        <v>14</v>
      </c>
      <c r="I1581" t="s">
        <v>15</v>
      </c>
    </row>
    <row r="1582" spans="1:9" x14ac:dyDescent="0.25">
      <c r="A1582" t="s">
        <v>9</v>
      </c>
      <c r="B1582" t="s">
        <v>961</v>
      </c>
      <c r="C1582" s="1">
        <v>28145</v>
      </c>
      <c r="D1582" s="2">
        <v>0.83680555555555558</v>
      </c>
      <c r="E1582" t="s">
        <v>685</v>
      </c>
      <c r="F1582" t="s">
        <v>1779</v>
      </c>
      <c r="G1582" t="s">
        <v>13</v>
      </c>
      <c r="H1582" t="s">
        <v>14</v>
      </c>
      <c r="I1582" t="s">
        <v>15</v>
      </c>
    </row>
    <row r="1583" spans="1:9" x14ac:dyDescent="0.25">
      <c r="A1583" t="s">
        <v>9</v>
      </c>
      <c r="B1583" t="s">
        <v>684</v>
      </c>
      <c r="C1583" s="1">
        <v>28158</v>
      </c>
      <c r="D1583" s="2">
        <v>0.52083333333333337</v>
      </c>
      <c r="E1583" t="s">
        <v>685</v>
      </c>
      <c r="F1583" t="s">
        <v>1780</v>
      </c>
      <c r="G1583" t="s">
        <v>13</v>
      </c>
      <c r="H1583" t="s">
        <v>14</v>
      </c>
      <c r="I1583" t="s">
        <v>15</v>
      </c>
    </row>
    <row r="1584" spans="1:9" x14ac:dyDescent="0.25">
      <c r="A1584" t="s">
        <v>463</v>
      </c>
      <c r="B1584" t="s">
        <v>464</v>
      </c>
      <c r="C1584" s="1">
        <v>28162</v>
      </c>
      <c r="D1584" s="2">
        <v>0.25</v>
      </c>
      <c r="E1584" t="s">
        <v>1082</v>
      </c>
      <c r="F1584" t="s">
        <v>1781</v>
      </c>
      <c r="G1584" t="s">
        <v>13</v>
      </c>
      <c r="H1584" t="s">
        <v>14</v>
      </c>
      <c r="I1584" t="s">
        <v>15</v>
      </c>
    </row>
    <row r="1585" spans="1:9" x14ac:dyDescent="0.25">
      <c r="A1585" t="s">
        <v>9</v>
      </c>
      <c r="B1585" t="s">
        <v>10</v>
      </c>
      <c r="C1585" s="1">
        <v>28163</v>
      </c>
      <c r="D1585" s="2">
        <v>0.6743055555555556</v>
      </c>
      <c r="E1585" t="s">
        <v>1362</v>
      </c>
      <c r="F1585" t="s">
        <v>1782</v>
      </c>
      <c r="G1585" t="s">
        <v>13</v>
      </c>
      <c r="H1585" t="s">
        <v>14</v>
      </c>
      <c r="I1585" t="s">
        <v>15</v>
      </c>
    </row>
    <row r="1586" spans="1:9" x14ac:dyDescent="0.25">
      <c r="A1586" t="s">
        <v>9</v>
      </c>
      <c r="B1586" t="s">
        <v>1116</v>
      </c>
      <c r="C1586" s="1">
        <v>28165</v>
      </c>
      <c r="D1586" s="2">
        <v>0.47916666666666669</v>
      </c>
      <c r="E1586" t="s">
        <v>1362</v>
      </c>
      <c r="F1586" t="s">
        <v>1783</v>
      </c>
      <c r="G1586" t="s">
        <v>13</v>
      </c>
      <c r="H1586" t="s">
        <v>14</v>
      </c>
      <c r="I1586" t="s">
        <v>15</v>
      </c>
    </row>
    <row r="1587" spans="1:9" x14ac:dyDescent="0.25">
      <c r="A1587" t="s">
        <v>9</v>
      </c>
      <c r="B1587" t="s">
        <v>980</v>
      </c>
      <c r="C1587" s="1">
        <v>28167</v>
      </c>
      <c r="D1587" s="2">
        <v>0.62291666666666667</v>
      </c>
      <c r="E1587" t="s">
        <v>1463</v>
      </c>
      <c r="F1587" t="s">
        <v>1784</v>
      </c>
      <c r="G1587" t="s">
        <v>13</v>
      </c>
      <c r="H1587" t="s">
        <v>14</v>
      </c>
      <c r="I1587" t="s">
        <v>15</v>
      </c>
    </row>
    <row r="1588" spans="1:9" x14ac:dyDescent="0.25">
      <c r="A1588" t="s">
        <v>9</v>
      </c>
      <c r="B1588" t="s">
        <v>684</v>
      </c>
      <c r="C1588" s="1">
        <v>28171</v>
      </c>
      <c r="D1588" s="2"/>
      <c r="E1588" t="s">
        <v>685</v>
      </c>
      <c r="F1588" t="s">
        <v>1785</v>
      </c>
      <c r="G1588" t="s">
        <v>13</v>
      </c>
      <c r="H1588" t="s">
        <v>14</v>
      </c>
      <c r="I1588" t="s">
        <v>15</v>
      </c>
    </row>
    <row r="1589" spans="1:9" x14ac:dyDescent="0.25">
      <c r="A1589" t="s">
        <v>1057</v>
      </c>
      <c r="B1589" t="s">
        <v>1058</v>
      </c>
      <c r="C1589" s="1">
        <v>28175</v>
      </c>
      <c r="D1589" s="2">
        <v>0.21875</v>
      </c>
      <c r="E1589" t="s">
        <v>1442</v>
      </c>
      <c r="F1589" t="s">
        <v>1786</v>
      </c>
      <c r="G1589" t="s">
        <v>13</v>
      </c>
      <c r="H1589" t="s">
        <v>14</v>
      </c>
      <c r="I1589" t="s">
        <v>15</v>
      </c>
    </row>
    <row r="1590" spans="1:9" x14ac:dyDescent="0.25">
      <c r="A1590" t="s">
        <v>9</v>
      </c>
      <c r="B1590" t="s">
        <v>961</v>
      </c>
      <c r="C1590" s="1">
        <v>28177</v>
      </c>
      <c r="D1590" s="2">
        <v>0.72222222222222221</v>
      </c>
      <c r="E1590" t="s">
        <v>685</v>
      </c>
      <c r="F1590" t="s">
        <v>1787</v>
      </c>
      <c r="G1590" t="s">
        <v>13</v>
      </c>
      <c r="H1590" t="s">
        <v>14</v>
      </c>
      <c r="I1590" t="s">
        <v>15</v>
      </c>
    </row>
    <row r="1591" spans="1:9" x14ac:dyDescent="0.25">
      <c r="A1591" t="s">
        <v>9</v>
      </c>
      <c r="B1591" t="s">
        <v>361</v>
      </c>
      <c r="C1591" s="1">
        <v>28178</v>
      </c>
      <c r="D1591" s="2">
        <v>0.38819444444444445</v>
      </c>
      <c r="E1591" t="s">
        <v>1362</v>
      </c>
      <c r="F1591" t="s">
        <v>1788</v>
      </c>
      <c r="G1591" t="s">
        <v>13</v>
      </c>
      <c r="H1591" t="s">
        <v>14</v>
      </c>
      <c r="I1591" t="s">
        <v>21</v>
      </c>
    </row>
    <row r="1592" spans="1:9" x14ac:dyDescent="0.25">
      <c r="A1592" t="s">
        <v>1620</v>
      </c>
      <c r="B1592" t="s">
        <v>1621</v>
      </c>
      <c r="C1592" s="1">
        <v>28179</v>
      </c>
      <c r="D1592" s="2">
        <v>0.36805555555555558</v>
      </c>
      <c r="E1592" t="s">
        <v>1789</v>
      </c>
      <c r="F1592" t="s">
        <v>1790</v>
      </c>
      <c r="G1592" t="s">
        <v>13</v>
      </c>
      <c r="H1592" t="s">
        <v>14</v>
      </c>
      <c r="I1592" t="s">
        <v>15</v>
      </c>
    </row>
    <row r="1593" spans="1:9" x14ac:dyDescent="0.25">
      <c r="A1593" t="s">
        <v>9</v>
      </c>
      <c r="B1593" t="s">
        <v>980</v>
      </c>
      <c r="C1593" s="1">
        <v>28182</v>
      </c>
      <c r="D1593" s="2">
        <v>0.88749999999999996</v>
      </c>
      <c r="E1593" t="s">
        <v>396</v>
      </c>
      <c r="F1593" t="s">
        <v>1791</v>
      </c>
      <c r="G1593" t="s">
        <v>13</v>
      </c>
      <c r="H1593" t="s">
        <v>14</v>
      </c>
      <c r="I1593" t="s">
        <v>15</v>
      </c>
    </row>
    <row r="1594" spans="1:9" x14ac:dyDescent="0.25">
      <c r="A1594" t="s">
        <v>9</v>
      </c>
      <c r="B1594" t="s">
        <v>980</v>
      </c>
      <c r="C1594" s="1">
        <v>28187</v>
      </c>
      <c r="D1594" s="2">
        <v>0.4375</v>
      </c>
      <c r="E1594" t="s">
        <v>1362</v>
      </c>
      <c r="F1594" t="s">
        <v>1792</v>
      </c>
      <c r="G1594" t="s">
        <v>13</v>
      </c>
      <c r="H1594" t="s">
        <v>14</v>
      </c>
      <c r="I1594" t="s">
        <v>15</v>
      </c>
    </row>
    <row r="1595" spans="1:9" x14ac:dyDescent="0.25">
      <c r="A1595" t="s">
        <v>9</v>
      </c>
      <c r="B1595" t="s">
        <v>1116</v>
      </c>
      <c r="C1595" s="1">
        <v>28194</v>
      </c>
      <c r="D1595" s="2">
        <v>0.45833333333333331</v>
      </c>
      <c r="E1595" t="s">
        <v>1362</v>
      </c>
      <c r="F1595" t="s">
        <v>1793</v>
      </c>
      <c r="G1595" t="s">
        <v>13</v>
      </c>
      <c r="H1595" t="s">
        <v>14</v>
      </c>
      <c r="I1595" t="s">
        <v>15</v>
      </c>
    </row>
    <row r="1596" spans="1:9" x14ac:dyDescent="0.25">
      <c r="A1596" t="s">
        <v>42</v>
      </c>
      <c r="B1596" t="s">
        <v>322</v>
      </c>
      <c r="C1596" s="1">
        <v>28197</v>
      </c>
      <c r="D1596" s="2">
        <v>0.77847222222222223</v>
      </c>
      <c r="E1596" t="s">
        <v>1181</v>
      </c>
      <c r="F1596" t="s">
        <v>1794</v>
      </c>
      <c r="G1596" t="s">
        <v>13</v>
      </c>
      <c r="H1596" t="s">
        <v>14</v>
      </c>
      <c r="I1596" t="s">
        <v>15</v>
      </c>
    </row>
    <row r="1597" spans="1:9" x14ac:dyDescent="0.25">
      <c r="A1597" t="s">
        <v>9</v>
      </c>
      <c r="B1597" t="s">
        <v>1116</v>
      </c>
      <c r="C1597" s="1">
        <v>28201</v>
      </c>
      <c r="D1597" s="2">
        <v>0.35416666666666669</v>
      </c>
      <c r="E1597" t="s">
        <v>1362</v>
      </c>
      <c r="F1597" t="s">
        <v>1795</v>
      </c>
      <c r="G1597" t="s">
        <v>13</v>
      </c>
      <c r="H1597" t="s">
        <v>14</v>
      </c>
      <c r="I1597" t="s">
        <v>15</v>
      </c>
    </row>
    <row r="1598" spans="1:9" x14ac:dyDescent="0.25">
      <c r="A1598" t="s">
        <v>9</v>
      </c>
      <c r="B1598" t="s">
        <v>980</v>
      </c>
      <c r="C1598" s="1">
        <v>28208</v>
      </c>
      <c r="D1598" s="2">
        <v>0.49375000000000002</v>
      </c>
      <c r="E1598" t="s">
        <v>1463</v>
      </c>
      <c r="F1598" t="s">
        <v>1796</v>
      </c>
      <c r="G1598" t="s">
        <v>13</v>
      </c>
      <c r="H1598" t="s">
        <v>14</v>
      </c>
      <c r="I1598" t="s">
        <v>15</v>
      </c>
    </row>
    <row r="1599" spans="1:9" x14ac:dyDescent="0.25">
      <c r="A1599" t="s">
        <v>9</v>
      </c>
      <c r="B1599" t="s">
        <v>684</v>
      </c>
      <c r="C1599" s="1">
        <v>28208</v>
      </c>
      <c r="D1599" s="2">
        <v>0.9243055555555556</v>
      </c>
      <c r="E1599" t="s">
        <v>685</v>
      </c>
      <c r="F1599" t="s">
        <v>1797</v>
      </c>
      <c r="G1599" t="s">
        <v>13</v>
      </c>
      <c r="H1599" t="s">
        <v>14</v>
      </c>
      <c r="I1599" t="s">
        <v>15</v>
      </c>
    </row>
    <row r="1600" spans="1:9" x14ac:dyDescent="0.25">
      <c r="A1600" t="s">
        <v>9</v>
      </c>
      <c r="B1600" t="s">
        <v>684</v>
      </c>
      <c r="C1600" s="1">
        <v>28213</v>
      </c>
      <c r="D1600" s="2"/>
      <c r="E1600" t="s">
        <v>685</v>
      </c>
      <c r="F1600" t="s">
        <v>1798</v>
      </c>
      <c r="G1600" t="s">
        <v>13</v>
      </c>
      <c r="H1600" t="s">
        <v>14</v>
      </c>
      <c r="I1600" t="s">
        <v>15</v>
      </c>
    </row>
    <row r="1601" spans="1:9" x14ac:dyDescent="0.25">
      <c r="A1601" t="s">
        <v>9</v>
      </c>
      <c r="B1601" t="s">
        <v>1116</v>
      </c>
      <c r="C1601" s="1">
        <v>28220</v>
      </c>
      <c r="D1601" s="2">
        <v>8.6805555555555552E-2</v>
      </c>
      <c r="E1601" t="s">
        <v>396</v>
      </c>
      <c r="F1601" t="s">
        <v>1799</v>
      </c>
      <c r="G1601" t="s">
        <v>13</v>
      </c>
      <c r="H1601" t="s">
        <v>14</v>
      </c>
      <c r="I1601" t="s">
        <v>15</v>
      </c>
    </row>
    <row r="1602" spans="1:9" x14ac:dyDescent="0.25">
      <c r="A1602" t="s">
        <v>9</v>
      </c>
      <c r="B1602" t="s">
        <v>661</v>
      </c>
      <c r="C1602" s="1">
        <v>28220</v>
      </c>
      <c r="D1602" s="2">
        <v>0.4375</v>
      </c>
      <c r="E1602" t="s">
        <v>499</v>
      </c>
      <c r="F1602" t="s">
        <v>1800</v>
      </c>
      <c r="G1602" t="s">
        <v>13</v>
      </c>
      <c r="H1602" t="s">
        <v>14</v>
      </c>
      <c r="I1602" t="s">
        <v>15</v>
      </c>
    </row>
    <row r="1603" spans="1:9" x14ac:dyDescent="0.25">
      <c r="A1603" t="s">
        <v>9</v>
      </c>
      <c r="B1603" t="s">
        <v>980</v>
      </c>
      <c r="C1603" s="1">
        <v>28222</v>
      </c>
      <c r="D1603" s="2">
        <v>0.37430555555555556</v>
      </c>
      <c r="E1603" t="s">
        <v>1362</v>
      </c>
      <c r="F1603" t="s">
        <v>1801</v>
      </c>
      <c r="G1603" t="s">
        <v>13</v>
      </c>
      <c r="H1603" t="s">
        <v>14</v>
      </c>
      <c r="I1603" t="s">
        <v>15</v>
      </c>
    </row>
    <row r="1604" spans="1:9" x14ac:dyDescent="0.25">
      <c r="A1604" t="s">
        <v>9</v>
      </c>
      <c r="B1604" t="s">
        <v>1116</v>
      </c>
      <c r="C1604" s="1">
        <v>28226</v>
      </c>
      <c r="D1604" s="2">
        <v>6.805555555555555E-2</v>
      </c>
      <c r="E1604" t="s">
        <v>1302</v>
      </c>
      <c r="F1604" t="s">
        <v>1802</v>
      </c>
      <c r="G1604" t="s">
        <v>13</v>
      </c>
      <c r="H1604" t="s">
        <v>14</v>
      </c>
      <c r="I1604" t="s">
        <v>15</v>
      </c>
    </row>
    <row r="1605" spans="1:9" x14ac:dyDescent="0.25">
      <c r="A1605" t="s">
        <v>9</v>
      </c>
      <c r="B1605" t="s">
        <v>361</v>
      </c>
      <c r="C1605" s="1">
        <v>28235</v>
      </c>
      <c r="D1605" s="2">
        <v>0.375</v>
      </c>
      <c r="E1605" t="s">
        <v>1362</v>
      </c>
      <c r="F1605" t="s">
        <v>1803</v>
      </c>
      <c r="G1605" t="s">
        <v>13</v>
      </c>
      <c r="H1605" t="s">
        <v>14</v>
      </c>
      <c r="I1605" t="s">
        <v>15</v>
      </c>
    </row>
    <row r="1606" spans="1:9" x14ac:dyDescent="0.25">
      <c r="A1606" t="s">
        <v>9</v>
      </c>
      <c r="B1606" t="s">
        <v>1116</v>
      </c>
      <c r="C1606" s="1">
        <v>28241</v>
      </c>
      <c r="D1606" s="2">
        <v>0.61458333333333337</v>
      </c>
      <c r="E1606" t="s">
        <v>1362</v>
      </c>
      <c r="F1606" t="s">
        <v>1804</v>
      </c>
      <c r="G1606" t="s">
        <v>13</v>
      </c>
      <c r="H1606" t="s">
        <v>14</v>
      </c>
      <c r="I1606" t="s">
        <v>15</v>
      </c>
    </row>
    <row r="1607" spans="1:9" x14ac:dyDescent="0.25">
      <c r="A1607" t="s">
        <v>9</v>
      </c>
      <c r="B1607" t="s">
        <v>1338</v>
      </c>
      <c r="C1607" s="1">
        <v>28242</v>
      </c>
      <c r="D1607" s="2"/>
      <c r="E1607" t="s">
        <v>685</v>
      </c>
      <c r="F1607" t="s">
        <v>1805</v>
      </c>
      <c r="G1607" t="s">
        <v>13</v>
      </c>
      <c r="H1607" t="s">
        <v>14</v>
      </c>
      <c r="I1607" t="s">
        <v>15</v>
      </c>
    </row>
    <row r="1608" spans="1:9" x14ac:dyDescent="0.25">
      <c r="A1608" t="s">
        <v>9</v>
      </c>
      <c r="B1608" t="s">
        <v>980</v>
      </c>
      <c r="C1608" s="1">
        <v>28243</v>
      </c>
      <c r="D1608" s="2">
        <v>0.38194444444444442</v>
      </c>
      <c r="E1608" t="s">
        <v>1463</v>
      </c>
      <c r="F1608" t="s">
        <v>1806</v>
      </c>
      <c r="G1608" t="s">
        <v>13</v>
      </c>
      <c r="H1608" t="s">
        <v>14</v>
      </c>
      <c r="I1608" t="s">
        <v>15</v>
      </c>
    </row>
    <row r="1609" spans="1:9" x14ac:dyDescent="0.25">
      <c r="A1609" t="s">
        <v>9</v>
      </c>
      <c r="B1609" t="s">
        <v>1116</v>
      </c>
      <c r="C1609" s="1">
        <v>28250</v>
      </c>
      <c r="D1609" s="2">
        <v>0.58333333333333337</v>
      </c>
      <c r="E1609" t="s">
        <v>1362</v>
      </c>
      <c r="F1609" t="s">
        <v>1807</v>
      </c>
      <c r="G1609" t="s">
        <v>13</v>
      </c>
      <c r="H1609" t="s">
        <v>14</v>
      </c>
      <c r="I1609" t="s">
        <v>15</v>
      </c>
    </row>
    <row r="1610" spans="1:9" x14ac:dyDescent="0.25">
      <c r="A1610" t="s">
        <v>463</v>
      </c>
      <c r="B1610" t="s">
        <v>464</v>
      </c>
      <c r="C1610" s="1">
        <v>28257</v>
      </c>
      <c r="D1610" s="2">
        <v>0.6020833333333333</v>
      </c>
      <c r="E1610" t="s">
        <v>1082</v>
      </c>
      <c r="F1610" t="s">
        <v>1808</v>
      </c>
      <c r="G1610" t="s">
        <v>13</v>
      </c>
      <c r="H1610" t="s">
        <v>14</v>
      </c>
      <c r="I1610" t="s">
        <v>15</v>
      </c>
    </row>
    <row r="1611" spans="1:9" x14ac:dyDescent="0.25">
      <c r="A1611" t="s">
        <v>9</v>
      </c>
      <c r="B1611" t="s">
        <v>361</v>
      </c>
      <c r="C1611" s="1">
        <v>28262</v>
      </c>
      <c r="D1611" s="2">
        <v>0.4236111111111111</v>
      </c>
      <c r="E1611" t="s">
        <v>1362</v>
      </c>
      <c r="F1611" t="s">
        <v>1809</v>
      </c>
      <c r="G1611" t="s">
        <v>13</v>
      </c>
      <c r="H1611" t="s">
        <v>14</v>
      </c>
      <c r="I1611" t="s">
        <v>15</v>
      </c>
    </row>
    <row r="1612" spans="1:9" x14ac:dyDescent="0.25">
      <c r="A1612" t="s">
        <v>9</v>
      </c>
      <c r="B1612" t="s">
        <v>684</v>
      </c>
      <c r="C1612" s="1">
        <v>28264</v>
      </c>
      <c r="D1612" s="2">
        <v>0.6875</v>
      </c>
      <c r="E1612" t="s">
        <v>685</v>
      </c>
      <c r="F1612" t="s">
        <v>1810</v>
      </c>
      <c r="G1612" t="s">
        <v>13</v>
      </c>
      <c r="H1612" t="s">
        <v>14</v>
      </c>
      <c r="I1612" t="s">
        <v>15</v>
      </c>
    </row>
    <row r="1613" spans="1:9" x14ac:dyDescent="0.25">
      <c r="A1613" t="s">
        <v>9</v>
      </c>
      <c r="B1613" t="s">
        <v>847</v>
      </c>
      <c r="C1613" s="1">
        <v>28268</v>
      </c>
      <c r="D1613" s="2">
        <v>0.50972222222222219</v>
      </c>
      <c r="E1613" t="s">
        <v>937</v>
      </c>
      <c r="F1613" t="s">
        <v>1811</v>
      </c>
      <c r="G1613" t="s">
        <v>13</v>
      </c>
      <c r="H1613" t="s">
        <v>14</v>
      </c>
      <c r="I1613" t="s">
        <v>15</v>
      </c>
    </row>
    <row r="1614" spans="1:9" x14ac:dyDescent="0.25">
      <c r="A1614" t="s">
        <v>92</v>
      </c>
      <c r="B1614" t="s">
        <v>331</v>
      </c>
      <c r="C1614" s="1">
        <v>28268</v>
      </c>
      <c r="D1614" s="2">
        <v>0.75902777777777775</v>
      </c>
      <c r="E1614" t="s">
        <v>775</v>
      </c>
      <c r="F1614" t="s">
        <v>1812</v>
      </c>
      <c r="G1614" t="s">
        <v>13</v>
      </c>
      <c r="H1614" t="s">
        <v>14</v>
      </c>
      <c r="I1614" t="s">
        <v>15</v>
      </c>
    </row>
    <row r="1615" spans="1:9" x14ac:dyDescent="0.25">
      <c r="A1615" t="s">
        <v>9</v>
      </c>
      <c r="B1615" t="s">
        <v>684</v>
      </c>
      <c r="C1615" s="1">
        <v>28270</v>
      </c>
      <c r="D1615" s="2">
        <v>0.45833333333333331</v>
      </c>
      <c r="E1615" t="s">
        <v>685</v>
      </c>
      <c r="F1615" t="s">
        <v>1813</v>
      </c>
      <c r="G1615" t="s">
        <v>13</v>
      </c>
      <c r="H1615" t="s">
        <v>14</v>
      </c>
      <c r="I1615" t="s">
        <v>15</v>
      </c>
    </row>
    <row r="1616" spans="1:9" x14ac:dyDescent="0.25">
      <c r="A1616" t="s">
        <v>9</v>
      </c>
      <c r="B1616" t="s">
        <v>980</v>
      </c>
      <c r="C1616" s="1">
        <v>28271</v>
      </c>
      <c r="D1616" s="2">
        <v>0.29166666666666669</v>
      </c>
      <c r="E1616" t="s">
        <v>1362</v>
      </c>
      <c r="F1616" t="s">
        <v>1814</v>
      </c>
      <c r="G1616" t="s">
        <v>13</v>
      </c>
      <c r="H1616" t="s">
        <v>14</v>
      </c>
      <c r="I1616" t="s">
        <v>15</v>
      </c>
    </row>
    <row r="1617" spans="1:9" x14ac:dyDescent="0.25">
      <c r="A1617" t="s">
        <v>92</v>
      </c>
      <c r="B1617" t="s">
        <v>226</v>
      </c>
      <c r="C1617" s="1">
        <v>28271</v>
      </c>
      <c r="D1617" s="2">
        <v>0.90763888888888888</v>
      </c>
      <c r="E1617" t="s">
        <v>1632</v>
      </c>
      <c r="F1617" t="s">
        <v>1815</v>
      </c>
      <c r="G1617" t="s">
        <v>13</v>
      </c>
      <c r="H1617" t="s">
        <v>14</v>
      </c>
      <c r="I1617" t="s">
        <v>15</v>
      </c>
    </row>
    <row r="1618" spans="1:9" x14ac:dyDescent="0.25">
      <c r="A1618" t="s">
        <v>9</v>
      </c>
      <c r="B1618" t="s">
        <v>961</v>
      </c>
      <c r="C1618" s="1">
        <v>28275</v>
      </c>
      <c r="D1618" s="2">
        <v>0.9375</v>
      </c>
      <c r="E1618" t="s">
        <v>685</v>
      </c>
      <c r="F1618" t="s">
        <v>1816</v>
      </c>
      <c r="G1618" t="s">
        <v>13</v>
      </c>
      <c r="H1618" t="s">
        <v>14</v>
      </c>
      <c r="I1618" t="s">
        <v>15</v>
      </c>
    </row>
    <row r="1619" spans="1:9" x14ac:dyDescent="0.25">
      <c r="A1619" t="s">
        <v>9</v>
      </c>
      <c r="B1619" t="s">
        <v>361</v>
      </c>
      <c r="C1619" s="1">
        <v>28276</v>
      </c>
      <c r="D1619" s="2">
        <v>0.3125</v>
      </c>
      <c r="E1619" t="s">
        <v>1362</v>
      </c>
      <c r="F1619" t="s">
        <v>1817</v>
      </c>
      <c r="G1619" t="s">
        <v>13</v>
      </c>
      <c r="H1619" t="s">
        <v>14</v>
      </c>
      <c r="I1619" t="s">
        <v>15</v>
      </c>
    </row>
    <row r="1620" spans="1:9" x14ac:dyDescent="0.25">
      <c r="A1620" t="s">
        <v>9</v>
      </c>
      <c r="B1620" t="s">
        <v>980</v>
      </c>
      <c r="C1620" s="1">
        <v>28284</v>
      </c>
      <c r="D1620" s="2">
        <v>0.58333333333333337</v>
      </c>
      <c r="E1620" t="s">
        <v>1362</v>
      </c>
      <c r="F1620" t="s">
        <v>1818</v>
      </c>
      <c r="G1620" t="s">
        <v>13</v>
      </c>
      <c r="H1620" t="s">
        <v>14</v>
      </c>
      <c r="I1620" t="s">
        <v>15</v>
      </c>
    </row>
    <row r="1621" spans="1:9" x14ac:dyDescent="0.25">
      <c r="A1621" t="s">
        <v>9</v>
      </c>
      <c r="B1621" t="s">
        <v>1116</v>
      </c>
      <c r="C1621" s="1">
        <v>28286</v>
      </c>
      <c r="D1621" s="2">
        <v>0.33333333333333331</v>
      </c>
      <c r="E1621" t="s">
        <v>1362</v>
      </c>
      <c r="F1621" t="s">
        <v>1819</v>
      </c>
      <c r="G1621" t="s">
        <v>13</v>
      </c>
      <c r="H1621" t="s">
        <v>14</v>
      </c>
      <c r="I1621" t="s">
        <v>15</v>
      </c>
    </row>
    <row r="1622" spans="1:9" x14ac:dyDescent="0.25">
      <c r="A1622" t="s">
        <v>9</v>
      </c>
      <c r="B1622" t="s">
        <v>980</v>
      </c>
      <c r="C1622" s="1">
        <v>28292</v>
      </c>
      <c r="D1622" s="2">
        <v>8.1944444444444445E-2</v>
      </c>
      <c r="E1622" t="s">
        <v>1302</v>
      </c>
      <c r="F1622" t="s">
        <v>1820</v>
      </c>
      <c r="G1622" t="s">
        <v>13</v>
      </c>
      <c r="H1622" t="s">
        <v>14</v>
      </c>
      <c r="I1622" t="s">
        <v>15</v>
      </c>
    </row>
    <row r="1623" spans="1:9" x14ac:dyDescent="0.25">
      <c r="A1623" t="s">
        <v>9</v>
      </c>
      <c r="B1623" t="s">
        <v>1338</v>
      </c>
      <c r="C1623" s="1">
        <v>28293</v>
      </c>
      <c r="D1623" s="2">
        <v>0.14583333333333334</v>
      </c>
      <c r="E1623" t="s">
        <v>685</v>
      </c>
      <c r="F1623" t="s">
        <v>1821</v>
      </c>
      <c r="G1623" t="s">
        <v>13</v>
      </c>
      <c r="H1623" t="s">
        <v>14</v>
      </c>
      <c r="I1623" t="s">
        <v>15</v>
      </c>
    </row>
    <row r="1624" spans="1:9" x14ac:dyDescent="0.25">
      <c r="A1624" t="s">
        <v>9</v>
      </c>
      <c r="B1624" t="s">
        <v>847</v>
      </c>
      <c r="C1624" s="1">
        <v>28293</v>
      </c>
      <c r="D1624" s="2">
        <v>0.30763888888888891</v>
      </c>
      <c r="E1624" t="s">
        <v>937</v>
      </c>
      <c r="F1624" t="s">
        <v>1822</v>
      </c>
      <c r="G1624" t="s">
        <v>13</v>
      </c>
      <c r="H1624" t="s">
        <v>14</v>
      </c>
      <c r="I1624" t="s">
        <v>15</v>
      </c>
    </row>
    <row r="1625" spans="1:9" x14ac:dyDescent="0.25">
      <c r="A1625" t="s">
        <v>9</v>
      </c>
      <c r="B1625" t="s">
        <v>661</v>
      </c>
      <c r="C1625" s="1">
        <v>28294</v>
      </c>
      <c r="D1625" s="2">
        <v>0.4375</v>
      </c>
      <c r="E1625" t="s">
        <v>499</v>
      </c>
      <c r="F1625" t="s">
        <v>1823</v>
      </c>
      <c r="G1625" t="s">
        <v>13</v>
      </c>
      <c r="H1625" t="s">
        <v>14</v>
      </c>
      <c r="I1625" t="s">
        <v>15</v>
      </c>
    </row>
    <row r="1626" spans="1:9" x14ac:dyDescent="0.25">
      <c r="A1626" t="s">
        <v>9</v>
      </c>
      <c r="B1626" t="s">
        <v>361</v>
      </c>
      <c r="C1626" s="1">
        <v>28298</v>
      </c>
      <c r="D1626" s="2">
        <v>0.33333333333333331</v>
      </c>
      <c r="E1626" t="s">
        <v>1362</v>
      </c>
      <c r="F1626" t="s">
        <v>1824</v>
      </c>
      <c r="G1626" t="s">
        <v>13</v>
      </c>
      <c r="H1626" t="s">
        <v>14</v>
      </c>
      <c r="I1626" t="s">
        <v>15</v>
      </c>
    </row>
    <row r="1627" spans="1:9" x14ac:dyDescent="0.25">
      <c r="A1627" t="s">
        <v>92</v>
      </c>
      <c r="B1627" t="s">
        <v>127</v>
      </c>
      <c r="C1627" s="1">
        <v>28299</v>
      </c>
      <c r="D1627" s="2">
        <v>0.38611111111111113</v>
      </c>
      <c r="E1627" t="s">
        <v>1825</v>
      </c>
      <c r="F1627" t="s">
        <v>1826</v>
      </c>
      <c r="G1627" t="s">
        <v>13</v>
      </c>
      <c r="H1627" t="s">
        <v>14</v>
      </c>
      <c r="I1627" t="s">
        <v>15</v>
      </c>
    </row>
    <row r="1628" spans="1:9" x14ac:dyDescent="0.25">
      <c r="A1628" t="s">
        <v>9</v>
      </c>
      <c r="B1628" t="s">
        <v>10</v>
      </c>
      <c r="C1628" s="1">
        <v>28300</v>
      </c>
      <c r="D1628" s="2">
        <v>0.23680555555555555</v>
      </c>
      <c r="E1628" t="s">
        <v>1463</v>
      </c>
      <c r="F1628" t="s">
        <v>1827</v>
      </c>
      <c r="G1628" t="s">
        <v>13</v>
      </c>
      <c r="H1628" t="s">
        <v>14</v>
      </c>
      <c r="I1628" t="s">
        <v>15</v>
      </c>
    </row>
    <row r="1629" spans="1:9" x14ac:dyDescent="0.25">
      <c r="A1629" t="s">
        <v>9</v>
      </c>
      <c r="B1629" t="s">
        <v>1828</v>
      </c>
      <c r="C1629" s="1">
        <v>28300</v>
      </c>
      <c r="D1629" s="2">
        <v>0.4375</v>
      </c>
      <c r="E1629" t="s">
        <v>1829</v>
      </c>
      <c r="F1629" t="s">
        <v>1830</v>
      </c>
      <c r="G1629" t="s">
        <v>13</v>
      </c>
      <c r="H1629" t="s">
        <v>14</v>
      </c>
      <c r="I1629" t="s">
        <v>15</v>
      </c>
    </row>
    <row r="1630" spans="1:9" x14ac:dyDescent="0.25">
      <c r="A1630" t="s">
        <v>463</v>
      </c>
      <c r="B1630" t="s">
        <v>388</v>
      </c>
      <c r="C1630" s="1">
        <v>28303</v>
      </c>
      <c r="D1630" s="2">
        <v>0.77083333333333337</v>
      </c>
      <c r="E1630" t="s">
        <v>1163</v>
      </c>
      <c r="F1630" t="s">
        <v>1164</v>
      </c>
      <c r="G1630" t="s">
        <v>13</v>
      </c>
      <c r="H1630" t="s">
        <v>14</v>
      </c>
      <c r="I1630" t="s">
        <v>15</v>
      </c>
    </row>
    <row r="1631" spans="1:9" x14ac:dyDescent="0.25">
      <c r="A1631" t="s">
        <v>9</v>
      </c>
      <c r="B1631" t="s">
        <v>361</v>
      </c>
      <c r="C1631" s="1">
        <v>28305</v>
      </c>
      <c r="D1631" s="2">
        <v>0.77361111111111114</v>
      </c>
      <c r="E1631" t="s">
        <v>396</v>
      </c>
      <c r="F1631" t="s">
        <v>1831</v>
      </c>
      <c r="G1631" t="s">
        <v>13</v>
      </c>
      <c r="H1631" t="s">
        <v>14</v>
      </c>
      <c r="I1631" t="s">
        <v>15</v>
      </c>
    </row>
    <row r="1632" spans="1:9" x14ac:dyDescent="0.25">
      <c r="A1632" t="s">
        <v>9</v>
      </c>
      <c r="B1632" t="s">
        <v>980</v>
      </c>
      <c r="C1632" s="1">
        <v>28306</v>
      </c>
      <c r="D1632" s="2">
        <v>0.58333333333333337</v>
      </c>
      <c r="E1632" t="s">
        <v>1362</v>
      </c>
      <c r="F1632" t="s">
        <v>1832</v>
      </c>
      <c r="G1632" t="s">
        <v>13</v>
      </c>
      <c r="H1632" t="s">
        <v>14</v>
      </c>
      <c r="I1632" t="s">
        <v>15</v>
      </c>
    </row>
    <row r="1633" spans="1:9" x14ac:dyDescent="0.25">
      <c r="A1633" t="s">
        <v>9</v>
      </c>
      <c r="B1633" t="s">
        <v>961</v>
      </c>
      <c r="C1633" s="1">
        <v>28307</v>
      </c>
      <c r="D1633" s="2">
        <v>0.49444444444444446</v>
      </c>
      <c r="E1633" t="s">
        <v>685</v>
      </c>
      <c r="F1633" t="s">
        <v>1833</v>
      </c>
      <c r="G1633" t="s">
        <v>13</v>
      </c>
      <c r="H1633" t="s">
        <v>14</v>
      </c>
      <c r="I1633" t="s">
        <v>15</v>
      </c>
    </row>
    <row r="1634" spans="1:9" x14ac:dyDescent="0.25">
      <c r="A1634" t="s">
        <v>9</v>
      </c>
      <c r="B1634" t="s">
        <v>684</v>
      </c>
      <c r="C1634" s="1">
        <v>28310</v>
      </c>
      <c r="D1634" s="2">
        <v>0.93055555555555558</v>
      </c>
      <c r="E1634" t="s">
        <v>685</v>
      </c>
      <c r="F1634" t="s">
        <v>1834</v>
      </c>
      <c r="G1634" t="s">
        <v>13</v>
      </c>
      <c r="H1634" t="s">
        <v>14</v>
      </c>
      <c r="I1634" t="s">
        <v>15</v>
      </c>
    </row>
    <row r="1635" spans="1:9" x14ac:dyDescent="0.25">
      <c r="A1635" t="s">
        <v>9</v>
      </c>
      <c r="B1635" t="s">
        <v>980</v>
      </c>
      <c r="C1635" s="1">
        <v>28313</v>
      </c>
      <c r="D1635" s="2">
        <v>0.30902777777777779</v>
      </c>
      <c r="E1635" t="s">
        <v>396</v>
      </c>
      <c r="F1635" t="s">
        <v>1835</v>
      </c>
      <c r="G1635" t="s">
        <v>13</v>
      </c>
      <c r="H1635" t="s">
        <v>14</v>
      </c>
      <c r="I1635" t="s">
        <v>15</v>
      </c>
    </row>
    <row r="1636" spans="1:9" x14ac:dyDescent="0.25">
      <c r="A1636" t="s">
        <v>9</v>
      </c>
      <c r="B1636" t="s">
        <v>684</v>
      </c>
      <c r="C1636" s="1">
        <v>28314</v>
      </c>
      <c r="D1636" s="2">
        <v>0.72916666666666663</v>
      </c>
      <c r="E1636" t="s">
        <v>685</v>
      </c>
      <c r="F1636" t="s">
        <v>1836</v>
      </c>
      <c r="G1636" t="s">
        <v>13</v>
      </c>
      <c r="H1636" t="s">
        <v>14</v>
      </c>
      <c r="I1636" t="s">
        <v>15</v>
      </c>
    </row>
    <row r="1637" spans="1:9" x14ac:dyDescent="0.25">
      <c r="A1637" t="s">
        <v>9</v>
      </c>
      <c r="B1637" t="s">
        <v>980</v>
      </c>
      <c r="C1637" s="1">
        <v>28318</v>
      </c>
      <c r="D1637" s="2">
        <v>0.375</v>
      </c>
      <c r="E1637" t="s">
        <v>1362</v>
      </c>
      <c r="F1637" t="s">
        <v>1837</v>
      </c>
      <c r="G1637" t="s">
        <v>13</v>
      </c>
      <c r="H1637" t="s">
        <v>14</v>
      </c>
      <c r="I1637" t="s">
        <v>15</v>
      </c>
    </row>
    <row r="1638" spans="1:9" x14ac:dyDescent="0.25">
      <c r="A1638" t="s">
        <v>9</v>
      </c>
      <c r="B1638" t="s">
        <v>961</v>
      </c>
      <c r="C1638" s="1">
        <v>28319</v>
      </c>
      <c r="D1638" s="2">
        <v>0.20972222222222223</v>
      </c>
      <c r="E1638" t="s">
        <v>685</v>
      </c>
      <c r="F1638" t="s">
        <v>1838</v>
      </c>
      <c r="G1638" t="s">
        <v>13</v>
      </c>
      <c r="H1638" t="s">
        <v>14</v>
      </c>
      <c r="I1638" t="s">
        <v>15</v>
      </c>
    </row>
    <row r="1639" spans="1:9" x14ac:dyDescent="0.25">
      <c r="A1639" t="s">
        <v>9</v>
      </c>
      <c r="B1639" t="s">
        <v>684</v>
      </c>
      <c r="C1639" s="1">
        <v>28325</v>
      </c>
      <c r="D1639" s="2">
        <v>0.3611111111111111</v>
      </c>
      <c r="E1639" t="s">
        <v>685</v>
      </c>
      <c r="F1639" t="s">
        <v>1839</v>
      </c>
      <c r="G1639" t="s">
        <v>13</v>
      </c>
      <c r="H1639" t="s">
        <v>14</v>
      </c>
      <c r="I1639" t="s">
        <v>15</v>
      </c>
    </row>
    <row r="1640" spans="1:9" x14ac:dyDescent="0.25">
      <c r="A1640" t="s">
        <v>9</v>
      </c>
      <c r="B1640" t="s">
        <v>980</v>
      </c>
      <c r="C1640" s="1">
        <v>28326</v>
      </c>
      <c r="D1640" s="2">
        <v>0.19722222222222222</v>
      </c>
      <c r="E1640" t="s">
        <v>1302</v>
      </c>
      <c r="F1640" t="s">
        <v>1840</v>
      </c>
      <c r="G1640" t="s">
        <v>13</v>
      </c>
      <c r="H1640" t="s">
        <v>14</v>
      </c>
      <c r="I1640" t="s">
        <v>15</v>
      </c>
    </row>
    <row r="1641" spans="1:9" x14ac:dyDescent="0.25">
      <c r="A1641" t="s">
        <v>9</v>
      </c>
      <c r="B1641" t="s">
        <v>361</v>
      </c>
      <c r="C1641" s="1">
        <v>28326</v>
      </c>
      <c r="D1641" s="2">
        <v>0.31597222222222221</v>
      </c>
      <c r="E1641" t="s">
        <v>1362</v>
      </c>
      <c r="F1641" t="s">
        <v>1841</v>
      </c>
      <c r="G1641" t="s">
        <v>13</v>
      </c>
      <c r="H1641" t="s">
        <v>14</v>
      </c>
      <c r="I1641" t="s">
        <v>15</v>
      </c>
    </row>
    <row r="1642" spans="1:9" x14ac:dyDescent="0.25">
      <c r="A1642" t="s">
        <v>9</v>
      </c>
      <c r="B1642" t="s">
        <v>961</v>
      </c>
      <c r="C1642" s="1">
        <v>28328</v>
      </c>
      <c r="D1642" s="2">
        <v>0.41666666666666669</v>
      </c>
      <c r="E1642" t="s">
        <v>685</v>
      </c>
      <c r="F1642" t="s">
        <v>1842</v>
      </c>
      <c r="G1642" t="s">
        <v>13</v>
      </c>
      <c r="H1642" t="s">
        <v>14</v>
      </c>
      <c r="I1642" t="s">
        <v>15</v>
      </c>
    </row>
    <row r="1643" spans="1:9" x14ac:dyDescent="0.25">
      <c r="A1643" t="s">
        <v>9</v>
      </c>
      <c r="B1643" t="s">
        <v>980</v>
      </c>
      <c r="C1643" s="1">
        <v>28333</v>
      </c>
      <c r="D1643" s="2">
        <v>0.75486111111111109</v>
      </c>
      <c r="E1643" t="s">
        <v>1362</v>
      </c>
      <c r="F1643" t="s">
        <v>1843</v>
      </c>
      <c r="G1643" t="s">
        <v>13</v>
      </c>
      <c r="H1643" t="s">
        <v>14</v>
      </c>
      <c r="I1643" t="s">
        <v>15</v>
      </c>
    </row>
    <row r="1644" spans="1:9" x14ac:dyDescent="0.25">
      <c r="A1644" t="s">
        <v>9</v>
      </c>
      <c r="B1644" t="s">
        <v>980</v>
      </c>
      <c r="C1644" s="1">
        <v>28335</v>
      </c>
      <c r="D1644" s="2">
        <v>0.33333333333333331</v>
      </c>
      <c r="E1644" t="s">
        <v>1362</v>
      </c>
      <c r="F1644" t="s">
        <v>1844</v>
      </c>
      <c r="G1644" t="s">
        <v>13</v>
      </c>
      <c r="H1644" t="s">
        <v>14</v>
      </c>
      <c r="I1644" t="s">
        <v>15</v>
      </c>
    </row>
    <row r="1645" spans="1:9" x14ac:dyDescent="0.25">
      <c r="A1645" t="s">
        <v>9</v>
      </c>
      <c r="B1645" t="s">
        <v>1116</v>
      </c>
      <c r="C1645" s="1">
        <v>28340</v>
      </c>
      <c r="D1645" s="2">
        <v>0.58402777777777781</v>
      </c>
      <c r="E1645" t="s">
        <v>1362</v>
      </c>
      <c r="F1645" t="s">
        <v>1845</v>
      </c>
      <c r="G1645" t="s">
        <v>13</v>
      </c>
      <c r="H1645" t="s">
        <v>14</v>
      </c>
      <c r="I1645" t="s">
        <v>15</v>
      </c>
    </row>
    <row r="1646" spans="1:9" x14ac:dyDescent="0.25">
      <c r="A1646" t="s">
        <v>9</v>
      </c>
      <c r="B1646" t="s">
        <v>361</v>
      </c>
      <c r="C1646" s="1">
        <v>28347</v>
      </c>
      <c r="D1646" s="2">
        <v>0.44444444444444442</v>
      </c>
      <c r="E1646" t="s">
        <v>1362</v>
      </c>
      <c r="F1646" t="s">
        <v>1846</v>
      </c>
      <c r="G1646" t="s">
        <v>13</v>
      </c>
      <c r="H1646" t="s">
        <v>14</v>
      </c>
      <c r="I1646" t="s">
        <v>21</v>
      </c>
    </row>
    <row r="1647" spans="1:9" x14ac:dyDescent="0.25">
      <c r="A1647" t="s">
        <v>92</v>
      </c>
      <c r="B1647" t="s">
        <v>482</v>
      </c>
      <c r="C1647" s="1">
        <v>28349</v>
      </c>
      <c r="D1647" s="2">
        <v>0.27013888888888887</v>
      </c>
      <c r="E1647" t="s">
        <v>1632</v>
      </c>
      <c r="F1647" t="s">
        <v>1847</v>
      </c>
      <c r="G1647" t="s">
        <v>13</v>
      </c>
      <c r="H1647" t="s">
        <v>14</v>
      </c>
      <c r="I1647" t="s">
        <v>15</v>
      </c>
    </row>
    <row r="1648" spans="1:9" x14ac:dyDescent="0.25">
      <c r="A1648" t="s">
        <v>463</v>
      </c>
      <c r="B1648" t="s">
        <v>521</v>
      </c>
      <c r="C1648" s="1">
        <v>28357</v>
      </c>
      <c r="D1648" s="2">
        <v>0.60347222222222219</v>
      </c>
      <c r="E1648" t="s">
        <v>1445</v>
      </c>
      <c r="F1648" t="s">
        <v>1848</v>
      </c>
      <c r="G1648" t="s">
        <v>13</v>
      </c>
      <c r="H1648" t="s">
        <v>14</v>
      </c>
      <c r="I1648" t="s">
        <v>15</v>
      </c>
    </row>
    <row r="1649" spans="1:9" x14ac:dyDescent="0.25">
      <c r="A1649" t="s">
        <v>9</v>
      </c>
      <c r="B1649" t="s">
        <v>847</v>
      </c>
      <c r="C1649" s="1">
        <v>28361</v>
      </c>
      <c r="D1649" s="2">
        <v>0.29652777777777778</v>
      </c>
      <c r="E1649" t="s">
        <v>937</v>
      </c>
      <c r="F1649" t="s">
        <v>1849</v>
      </c>
      <c r="G1649" t="s">
        <v>13</v>
      </c>
      <c r="H1649" t="s">
        <v>14</v>
      </c>
      <c r="I1649" t="s">
        <v>15</v>
      </c>
    </row>
    <row r="1650" spans="1:9" x14ac:dyDescent="0.25">
      <c r="A1650" t="s">
        <v>9</v>
      </c>
      <c r="B1650" t="s">
        <v>980</v>
      </c>
      <c r="C1650" s="1">
        <v>28361</v>
      </c>
      <c r="D1650" s="2">
        <v>0.60347222222222219</v>
      </c>
      <c r="E1650" t="s">
        <v>1362</v>
      </c>
      <c r="F1650" t="s">
        <v>1850</v>
      </c>
      <c r="G1650" t="s">
        <v>13</v>
      </c>
      <c r="H1650" t="s">
        <v>14</v>
      </c>
      <c r="I1650" t="s">
        <v>15</v>
      </c>
    </row>
    <row r="1651" spans="1:9" x14ac:dyDescent="0.25">
      <c r="A1651" t="s">
        <v>9</v>
      </c>
      <c r="B1651" t="s">
        <v>961</v>
      </c>
      <c r="C1651" s="1">
        <v>28361</v>
      </c>
      <c r="D1651" s="2">
        <v>0.76388888888888884</v>
      </c>
      <c r="E1651" t="s">
        <v>685</v>
      </c>
      <c r="F1651" t="s">
        <v>1851</v>
      </c>
      <c r="G1651" t="s">
        <v>13</v>
      </c>
      <c r="H1651" t="s">
        <v>14</v>
      </c>
      <c r="I1651" t="s">
        <v>15</v>
      </c>
    </row>
    <row r="1652" spans="1:9" x14ac:dyDescent="0.25">
      <c r="A1652" t="s">
        <v>9</v>
      </c>
      <c r="B1652" t="s">
        <v>980</v>
      </c>
      <c r="C1652" s="1">
        <v>28364</v>
      </c>
      <c r="D1652" s="2">
        <v>0.42291666666666666</v>
      </c>
      <c r="E1652" t="s">
        <v>1362</v>
      </c>
      <c r="F1652" t="s">
        <v>1852</v>
      </c>
      <c r="G1652" t="s">
        <v>13</v>
      </c>
      <c r="H1652" t="s">
        <v>14</v>
      </c>
      <c r="I1652" t="s">
        <v>15</v>
      </c>
    </row>
    <row r="1653" spans="1:9" x14ac:dyDescent="0.25">
      <c r="A1653" t="s">
        <v>9</v>
      </c>
      <c r="B1653" t="s">
        <v>1116</v>
      </c>
      <c r="C1653" s="1">
        <v>28367</v>
      </c>
      <c r="D1653" s="2">
        <v>0.75416666666666665</v>
      </c>
      <c r="E1653" t="s">
        <v>1463</v>
      </c>
      <c r="F1653" t="s">
        <v>1853</v>
      </c>
      <c r="G1653" t="s">
        <v>13</v>
      </c>
      <c r="H1653" t="s">
        <v>14</v>
      </c>
      <c r="I1653" t="s">
        <v>15</v>
      </c>
    </row>
    <row r="1654" spans="1:9" x14ac:dyDescent="0.25">
      <c r="A1654" t="s">
        <v>9</v>
      </c>
      <c r="B1654" t="s">
        <v>980</v>
      </c>
      <c r="C1654" s="1">
        <v>28370</v>
      </c>
      <c r="D1654" s="2">
        <v>0.375</v>
      </c>
      <c r="E1654" t="s">
        <v>1362</v>
      </c>
      <c r="F1654" t="s">
        <v>1854</v>
      </c>
      <c r="G1654" t="s">
        <v>13</v>
      </c>
      <c r="H1654" t="s">
        <v>14</v>
      </c>
      <c r="I1654" t="s">
        <v>15</v>
      </c>
    </row>
    <row r="1655" spans="1:9" x14ac:dyDescent="0.25">
      <c r="A1655" t="s">
        <v>463</v>
      </c>
      <c r="B1655" t="s">
        <v>521</v>
      </c>
      <c r="C1655" s="1">
        <v>28373</v>
      </c>
      <c r="D1655" s="2">
        <v>0.53888888888888886</v>
      </c>
      <c r="E1655" t="s">
        <v>1445</v>
      </c>
      <c r="F1655" t="s">
        <v>1855</v>
      </c>
      <c r="G1655" t="s">
        <v>13</v>
      </c>
      <c r="H1655" t="s">
        <v>14</v>
      </c>
      <c r="I1655" t="s">
        <v>15</v>
      </c>
    </row>
    <row r="1656" spans="1:9" x14ac:dyDescent="0.25">
      <c r="A1656" t="s">
        <v>9</v>
      </c>
      <c r="B1656" t="s">
        <v>1116</v>
      </c>
      <c r="C1656" s="1">
        <v>28374</v>
      </c>
      <c r="D1656" s="2">
        <v>0.72916666666666663</v>
      </c>
      <c r="E1656" t="s">
        <v>1362</v>
      </c>
      <c r="F1656" t="s">
        <v>1856</v>
      </c>
      <c r="G1656" t="s">
        <v>13</v>
      </c>
      <c r="H1656" t="s">
        <v>14</v>
      </c>
      <c r="I1656" t="s">
        <v>15</v>
      </c>
    </row>
    <row r="1657" spans="1:9" x14ac:dyDescent="0.25">
      <c r="A1657" t="s">
        <v>9</v>
      </c>
      <c r="B1657" t="s">
        <v>1116</v>
      </c>
      <c r="C1657" s="1">
        <v>28381</v>
      </c>
      <c r="D1657" s="2">
        <v>0.63194444444444442</v>
      </c>
      <c r="E1657" t="s">
        <v>1362</v>
      </c>
      <c r="F1657" t="s">
        <v>1857</v>
      </c>
      <c r="G1657" t="s">
        <v>13</v>
      </c>
      <c r="H1657" t="s">
        <v>14</v>
      </c>
      <c r="I1657" t="s">
        <v>15</v>
      </c>
    </row>
    <row r="1658" spans="1:9" x14ac:dyDescent="0.25">
      <c r="A1658" t="s">
        <v>9</v>
      </c>
      <c r="B1658" t="s">
        <v>961</v>
      </c>
      <c r="C1658" s="1">
        <v>28381</v>
      </c>
      <c r="D1658" s="2">
        <v>0.83263888888888893</v>
      </c>
      <c r="E1658" t="s">
        <v>685</v>
      </c>
      <c r="F1658" t="s">
        <v>1858</v>
      </c>
      <c r="G1658" t="s">
        <v>13</v>
      </c>
      <c r="H1658" t="s">
        <v>14</v>
      </c>
      <c r="I1658" t="s">
        <v>15</v>
      </c>
    </row>
    <row r="1659" spans="1:9" x14ac:dyDescent="0.25">
      <c r="A1659" t="s">
        <v>973</v>
      </c>
      <c r="B1659" t="s">
        <v>1288</v>
      </c>
      <c r="C1659" s="1">
        <v>28382</v>
      </c>
      <c r="D1659" s="2">
        <v>1.0416666666666666E-2</v>
      </c>
      <c r="E1659" t="s">
        <v>1289</v>
      </c>
      <c r="F1659" t="s">
        <v>1859</v>
      </c>
      <c r="G1659" t="s">
        <v>13</v>
      </c>
      <c r="H1659" t="s">
        <v>14</v>
      </c>
      <c r="I1659" t="s">
        <v>15</v>
      </c>
    </row>
    <row r="1660" spans="1:9" x14ac:dyDescent="0.25">
      <c r="A1660" t="s">
        <v>9</v>
      </c>
      <c r="B1660" t="s">
        <v>847</v>
      </c>
      <c r="C1660" s="1">
        <v>28384</v>
      </c>
      <c r="D1660" s="2">
        <v>0.60069444444444442</v>
      </c>
      <c r="E1660" t="s">
        <v>937</v>
      </c>
      <c r="F1660" t="s">
        <v>1860</v>
      </c>
      <c r="G1660" t="s">
        <v>13</v>
      </c>
      <c r="H1660" t="s">
        <v>14</v>
      </c>
      <c r="I1660" t="s">
        <v>15</v>
      </c>
    </row>
    <row r="1661" spans="1:9" x14ac:dyDescent="0.25">
      <c r="A1661" t="s">
        <v>9</v>
      </c>
      <c r="B1661" t="s">
        <v>1116</v>
      </c>
      <c r="C1661" s="1">
        <v>28384</v>
      </c>
      <c r="D1661" s="2">
        <v>0.60416666666666663</v>
      </c>
      <c r="E1661" t="s">
        <v>1362</v>
      </c>
      <c r="F1661" t="s">
        <v>1861</v>
      </c>
      <c r="G1661" t="s">
        <v>13</v>
      </c>
      <c r="H1661" t="s">
        <v>14</v>
      </c>
      <c r="I1661" t="s">
        <v>15</v>
      </c>
    </row>
    <row r="1662" spans="1:9" x14ac:dyDescent="0.25">
      <c r="A1662" t="s">
        <v>9</v>
      </c>
      <c r="B1662" t="s">
        <v>847</v>
      </c>
      <c r="C1662" s="1">
        <v>28386</v>
      </c>
      <c r="D1662" s="2">
        <v>0.57499999999999996</v>
      </c>
      <c r="E1662" t="s">
        <v>937</v>
      </c>
      <c r="F1662" t="s">
        <v>1862</v>
      </c>
      <c r="G1662" t="s">
        <v>13</v>
      </c>
      <c r="H1662" t="s">
        <v>14</v>
      </c>
      <c r="I1662" t="s">
        <v>15</v>
      </c>
    </row>
    <row r="1663" spans="1:9" x14ac:dyDescent="0.25">
      <c r="A1663" t="s">
        <v>9</v>
      </c>
      <c r="B1663" t="s">
        <v>980</v>
      </c>
      <c r="C1663" s="1">
        <v>28388</v>
      </c>
      <c r="D1663" s="2">
        <v>4.1666666666666664E-2</v>
      </c>
      <c r="E1663" t="s">
        <v>396</v>
      </c>
      <c r="F1663" t="s">
        <v>1863</v>
      </c>
      <c r="G1663" t="s">
        <v>13</v>
      </c>
      <c r="H1663" t="s">
        <v>14</v>
      </c>
      <c r="I1663" t="s">
        <v>15</v>
      </c>
    </row>
    <row r="1664" spans="1:9" x14ac:dyDescent="0.25">
      <c r="A1664" t="s">
        <v>9</v>
      </c>
      <c r="B1664" t="s">
        <v>361</v>
      </c>
      <c r="C1664" s="1">
        <v>28390</v>
      </c>
      <c r="D1664" s="2"/>
      <c r="E1664" t="s">
        <v>1257</v>
      </c>
      <c r="F1664" t="s">
        <v>1864</v>
      </c>
      <c r="G1664" t="s">
        <v>13</v>
      </c>
      <c r="H1664" t="s">
        <v>14</v>
      </c>
      <c r="I1664" t="s">
        <v>15</v>
      </c>
    </row>
    <row r="1665" spans="1:9" x14ac:dyDescent="0.25">
      <c r="A1665" t="s">
        <v>42</v>
      </c>
      <c r="B1665" t="s">
        <v>322</v>
      </c>
      <c r="C1665" s="1">
        <v>28391</v>
      </c>
      <c r="D1665" s="2">
        <v>0.77361111111111114</v>
      </c>
      <c r="E1665" t="s">
        <v>1181</v>
      </c>
      <c r="F1665" t="s">
        <v>1865</v>
      </c>
      <c r="G1665" t="s">
        <v>13</v>
      </c>
      <c r="H1665" t="s">
        <v>14</v>
      </c>
      <c r="I1665" t="s">
        <v>15</v>
      </c>
    </row>
    <row r="1666" spans="1:9" x14ac:dyDescent="0.25">
      <c r="A1666" t="s">
        <v>9</v>
      </c>
      <c r="B1666" t="s">
        <v>1828</v>
      </c>
      <c r="C1666" s="1">
        <v>28392</v>
      </c>
      <c r="D1666" s="2">
        <v>0.42708333333333331</v>
      </c>
      <c r="E1666" t="s">
        <v>1829</v>
      </c>
      <c r="F1666" t="s">
        <v>1866</v>
      </c>
      <c r="G1666" t="s">
        <v>13</v>
      </c>
      <c r="H1666" t="s">
        <v>14</v>
      </c>
      <c r="I1666" t="s">
        <v>15</v>
      </c>
    </row>
    <row r="1667" spans="1:9" x14ac:dyDescent="0.25">
      <c r="A1667" t="s">
        <v>9</v>
      </c>
      <c r="B1667" t="s">
        <v>961</v>
      </c>
      <c r="C1667" s="1">
        <v>28392</v>
      </c>
      <c r="D1667" s="2"/>
      <c r="E1667" t="s">
        <v>685</v>
      </c>
      <c r="F1667" t="s">
        <v>1867</v>
      </c>
      <c r="G1667" t="s">
        <v>13</v>
      </c>
      <c r="H1667" t="s">
        <v>14</v>
      </c>
      <c r="I1667" t="s">
        <v>15</v>
      </c>
    </row>
    <row r="1668" spans="1:9" x14ac:dyDescent="0.25">
      <c r="A1668" t="s">
        <v>92</v>
      </c>
      <c r="B1668" t="s">
        <v>226</v>
      </c>
      <c r="C1668" s="1">
        <v>28398</v>
      </c>
      <c r="D1668" s="2">
        <v>4.3055555555555555E-2</v>
      </c>
      <c r="E1668" t="s">
        <v>1632</v>
      </c>
      <c r="F1668" t="s">
        <v>1868</v>
      </c>
      <c r="G1668" t="s">
        <v>13</v>
      </c>
      <c r="H1668" t="s">
        <v>14</v>
      </c>
      <c r="I1668" t="s">
        <v>21</v>
      </c>
    </row>
    <row r="1669" spans="1:9" x14ac:dyDescent="0.25">
      <c r="A1669" t="s">
        <v>9</v>
      </c>
      <c r="B1669" t="s">
        <v>361</v>
      </c>
      <c r="C1669" s="1">
        <v>28398</v>
      </c>
      <c r="D1669" s="2">
        <v>0.40694444444444444</v>
      </c>
      <c r="E1669" t="s">
        <v>1362</v>
      </c>
      <c r="F1669" t="s">
        <v>1869</v>
      </c>
      <c r="G1669" t="s">
        <v>13</v>
      </c>
      <c r="H1669" t="s">
        <v>14</v>
      </c>
      <c r="I1669" t="s">
        <v>15</v>
      </c>
    </row>
    <row r="1670" spans="1:9" x14ac:dyDescent="0.25">
      <c r="A1670" t="s">
        <v>9</v>
      </c>
      <c r="B1670" t="s">
        <v>10</v>
      </c>
      <c r="C1670" s="1">
        <v>28407</v>
      </c>
      <c r="D1670" s="2">
        <v>0.1111111111111111</v>
      </c>
      <c r="E1670" t="s">
        <v>1362</v>
      </c>
      <c r="F1670" t="s">
        <v>1870</v>
      </c>
      <c r="G1670" t="s">
        <v>13</v>
      </c>
      <c r="H1670" t="s">
        <v>14</v>
      </c>
      <c r="I1670" t="s">
        <v>15</v>
      </c>
    </row>
    <row r="1671" spans="1:9" x14ac:dyDescent="0.25">
      <c r="A1671" t="s">
        <v>9</v>
      </c>
      <c r="B1671" t="s">
        <v>980</v>
      </c>
      <c r="C1671" s="1">
        <v>28409</v>
      </c>
      <c r="D1671" s="2">
        <v>0.63472222222222219</v>
      </c>
      <c r="E1671" t="s">
        <v>1362</v>
      </c>
      <c r="F1671" t="s">
        <v>1871</v>
      </c>
      <c r="G1671" t="s">
        <v>13</v>
      </c>
      <c r="H1671" t="s">
        <v>14</v>
      </c>
      <c r="I1671" t="s">
        <v>15</v>
      </c>
    </row>
    <row r="1672" spans="1:9" x14ac:dyDescent="0.25">
      <c r="A1672" t="s">
        <v>9</v>
      </c>
      <c r="B1672" t="s">
        <v>961</v>
      </c>
      <c r="C1672" s="1">
        <v>28419</v>
      </c>
      <c r="D1672" s="2">
        <v>0.4201388888888889</v>
      </c>
      <c r="E1672" t="s">
        <v>685</v>
      </c>
      <c r="F1672" t="s">
        <v>1872</v>
      </c>
      <c r="G1672" t="s">
        <v>13</v>
      </c>
      <c r="H1672" t="s">
        <v>14</v>
      </c>
      <c r="I1672" t="s">
        <v>15</v>
      </c>
    </row>
    <row r="1673" spans="1:9" x14ac:dyDescent="0.25">
      <c r="A1673" t="s">
        <v>9</v>
      </c>
      <c r="B1673" t="s">
        <v>961</v>
      </c>
      <c r="C1673" s="1">
        <v>28423</v>
      </c>
      <c r="D1673" s="2">
        <v>0.22569444444444445</v>
      </c>
      <c r="E1673" t="s">
        <v>685</v>
      </c>
      <c r="F1673" t="s">
        <v>1873</v>
      </c>
      <c r="G1673" t="s">
        <v>13</v>
      </c>
      <c r="H1673" t="s">
        <v>14</v>
      </c>
      <c r="I1673" t="s">
        <v>15</v>
      </c>
    </row>
    <row r="1674" spans="1:9" x14ac:dyDescent="0.25">
      <c r="A1674" t="s">
        <v>9</v>
      </c>
      <c r="B1674" t="s">
        <v>847</v>
      </c>
      <c r="C1674" s="1">
        <v>28424</v>
      </c>
      <c r="D1674" s="2">
        <v>0.21805555555555556</v>
      </c>
      <c r="E1674" t="s">
        <v>937</v>
      </c>
      <c r="F1674" t="s">
        <v>1874</v>
      </c>
      <c r="G1674" t="s">
        <v>13</v>
      </c>
      <c r="H1674" t="s">
        <v>14</v>
      </c>
      <c r="I1674" t="s">
        <v>15</v>
      </c>
    </row>
    <row r="1675" spans="1:9" x14ac:dyDescent="0.25">
      <c r="A1675" t="s">
        <v>9</v>
      </c>
      <c r="B1675" t="s">
        <v>1116</v>
      </c>
      <c r="C1675" s="1">
        <v>28426</v>
      </c>
      <c r="D1675" s="2">
        <v>6.7361111111111108E-2</v>
      </c>
      <c r="E1675" t="s">
        <v>1463</v>
      </c>
      <c r="F1675" t="s">
        <v>1875</v>
      </c>
      <c r="G1675" t="s">
        <v>13</v>
      </c>
      <c r="H1675" t="s">
        <v>14</v>
      </c>
      <c r="I1675" t="s">
        <v>15</v>
      </c>
    </row>
    <row r="1676" spans="1:9" x14ac:dyDescent="0.25">
      <c r="A1676" t="s">
        <v>9</v>
      </c>
      <c r="B1676" t="s">
        <v>961</v>
      </c>
      <c r="C1676" s="1">
        <v>28426</v>
      </c>
      <c r="D1676" s="2">
        <v>0.66666666666666663</v>
      </c>
      <c r="E1676" t="s">
        <v>685</v>
      </c>
      <c r="F1676" t="s">
        <v>1876</v>
      </c>
      <c r="G1676" t="s">
        <v>13</v>
      </c>
      <c r="H1676" t="s">
        <v>14</v>
      </c>
      <c r="I1676" t="s">
        <v>15</v>
      </c>
    </row>
    <row r="1677" spans="1:9" x14ac:dyDescent="0.25">
      <c r="A1677" t="s">
        <v>9</v>
      </c>
      <c r="B1677" t="s">
        <v>961</v>
      </c>
      <c r="C1677" s="1">
        <v>28453</v>
      </c>
      <c r="D1677" s="2">
        <v>0.60416666666666663</v>
      </c>
      <c r="E1677" t="s">
        <v>685</v>
      </c>
      <c r="F1677" t="s">
        <v>1877</v>
      </c>
      <c r="G1677" t="s">
        <v>13</v>
      </c>
      <c r="H1677" t="s">
        <v>14</v>
      </c>
      <c r="I1677" t="s">
        <v>15</v>
      </c>
    </row>
    <row r="1678" spans="1:9" x14ac:dyDescent="0.25">
      <c r="A1678" t="s">
        <v>9</v>
      </c>
      <c r="B1678" t="s">
        <v>961</v>
      </c>
      <c r="C1678" s="1">
        <v>28458</v>
      </c>
      <c r="D1678" s="2">
        <v>0.2951388888888889</v>
      </c>
      <c r="E1678" t="s">
        <v>685</v>
      </c>
      <c r="F1678" t="s">
        <v>1878</v>
      </c>
      <c r="G1678" t="s">
        <v>13</v>
      </c>
      <c r="H1678" t="s">
        <v>14</v>
      </c>
      <c r="I1678" t="s">
        <v>21</v>
      </c>
    </row>
    <row r="1679" spans="1:9" x14ac:dyDescent="0.25">
      <c r="A1679" t="s">
        <v>9</v>
      </c>
      <c r="B1679" t="s">
        <v>980</v>
      </c>
      <c r="C1679" s="1">
        <v>28463</v>
      </c>
      <c r="D1679" s="2">
        <v>0.5</v>
      </c>
      <c r="E1679" t="s">
        <v>1362</v>
      </c>
      <c r="F1679" t="s">
        <v>1879</v>
      </c>
      <c r="G1679" t="s">
        <v>13</v>
      </c>
      <c r="H1679" t="s">
        <v>14</v>
      </c>
      <c r="I1679" t="s">
        <v>15</v>
      </c>
    </row>
    <row r="1680" spans="1:9" x14ac:dyDescent="0.25">
      <c r="A1680" t="s">
        <v>9</v>
      </c>
      <c r="B1680" t="s">
        <v>684</v>
      </c>
      <c r="C1680" s="1">
        <v>28467</v>
      </c>
      <c r="D1680" s="2">
        <v>0.45833333333333331</v>
      </c>
      <c r="E1680" t="s">
        <v>685</v>
      </c>
      <c r="F1680" t="s">
        <v>1880</v>
      </c>
      <c r="G1680" t="s">
        <v>13</v>
      </c>
      <c r="H1680" t="s">
        <v>14</v>
      </c>
      <c r="I1680" t="s">
        <v>15</v>
      </c>
    </row>
    <row r="1681" spans="1:9" x14ac:dyDescent="0.25">
      <c r="A1681" t="s">
        <v>92</v>
      </c>
      <c r="B1681" t="s">
        <v>127</v>
      </c>
      <c r="C1681" s="1">
        <v>28467</v>
      </c>
      <c r="D1681" s="2">
        <v>0.73958333333333337</v>
      </c>
      <c r="E1681" t="s">
        <v>1695</v>
      </c>
      <c r="F1681" t="s">
        <v>1881</v>
      </c>
      <c r="G1681" t="s">
        <v>13</v>
      </c>
      <c r="H1681" t="s">
        <v>14</v>
      </c>
      <c r="I1681" t="s">
        <v>15</v>
      </c>
    </row>
    <row r="1682" spans="1:9" x14ac:dyDescent="0.25">
      <c r="A1682" t="s">
        <v>9</v>
      </c>
      <c r="B1682" t="s">
        <v>10</v>
      </c>
      <c r="C1682" s="1">
        <v>28469</v>
      </c>
      <c r="D1682" s="2">
        <v>5.4166666666666669E-2</v>
      </c>
      <c r="E1682" t="s">
        <v>1362</v>
      </c>
      <c r="F1682" t="s">
        <v>1882</v>
      </c>
      <c r="G1682" t="s">
        <v>13</v>
      </c>
      <c r="H1682" t="s">
        <v>14</v>
      </c>
      <c r="I1682" t="s">
        <v>15</v>
      </c>
    </row>
    <row r="1683" spans="1:9" x14ac:dyDescent="0.25">
      <c r="A1683" t="s">
        <v>92</v>
      </c>
      <c r="B1683" t="s">
        <v>331</v>
      </c>
      <c r="C1683" s="1">
        <v>28470</v>
      </c>
      <c r="D1683" s="2">
        <v>0.94791666666666663</v>
      </c>
      <c r="E1683" t="s">
        <v>775</v>
      </c>
      <c r="F1683" t="s">
        <v>1883</v>
      </c>
      <c r="G1683" t="s">
        <v>13</v>
      </c>
      <c r="H1683" t="s">
        <v>14</v>
      </c>
      <c r="I1683" t="s">
        <v>15</v>
      </c>
    </row>
    <row r="1684" spans="1:9" x14ac:dyDescent="0.25">
      <c r="A1684" t="s">
        <v>9</v>
      </c>
      <c r="B1684" t="s">
        <v>361</v>
      </c>
      <c r="C1684" s="1">
        <v>28471</v>
      </c>
      <c r="D1684" s="2">
        <v>0.40277777777777779</v>
      </c>
      <c r="E1684" t="s">
        <v>1362</v>
      </c>
      <c r="F1684" t="s">
        <v>1884</v>
      </c>
      <c r="G1684" t="s">
        <v>13</v>
      </c>
      <c r="H1684" t="s">
        <v>14</v>
      </c>
      <c r="I1684" t="s">
        <v>15</v>
      </c>
    </row>
    <row r="1685" spans="1:9" x14ac:dyDescent="0.25">
      <c r="A1685" t="s">
        <v>9</v>
      </c>
      <c r="B1685" t="s">
        <v>684</v>
      </c>
      <c r="C1685" s="1">
        <v>28472</v>
      </c>
      <c r="D1685" s="2">
        <v>0.66180555555555554</v>
      </c>
      <c r="E1685" t="s">
        <v>685</v>
      </c>
      <c r="F1685" t="s">
        <v>1885</v>
      </c>
      <c r="G1685" t="s">
        <v>13</v>
      </c>
      <c r="H1685" t="s">
        <v>14</v>
      </c>
      <c r="I1685" t="s">
        <v>15</v>
      </c>
    </row>
    <row r="1686" spans="1:9" x14ac:dyDescent="0.25">
      <c r="A1686" t="s">
        <v>9</v>
      </c>
      <c r="B1686" t="s">
        <v>980</v>
      </c>
      <c r="C1686" s="1">
        <v>28473</v>
      </c>
      <c r="D1686" s="2">
        <v>0.39583333333333331</v>
      </c>
      <c r="E1686" t="s">
        <v>396</v>
      </c>
      <c r="F1686" t="s">
        <v>1886</v>
      </c>
      <c r="G1686" t="s">
        <v>13</v>
      </c>
      <c r="H1686" t="s">
        <v>14</v>
      </c>
      <c r="I1686" t="s">
        <v>15</v>
      </c>
    </row>
    <row r="1687" spans="1:9" x14ac:dyDescent="0.25">
      <c r="A1687" t="s">
        <v>9</v>
      </c>
      <c r="B1687" t="s">
        <v>961</v>
      </c>
      <c r="C1687" s="1">
        <v>28475</v>
      </c>
      <c r="D1687" s="2">
        <v>0.18402777777777779</v>
      </c>
      <c r="E1687" t="s">
        <v>685</v>
      </c>
      <c r="F1687" t="s">
        <v>1887</v>
      </c>
      <c r="G1687" t="s">
        <v>13</v>
      </c>
      <c r="H1687" t="s">
        <v>14</v>
      </c>
      <c r="I1687" t="s">
        <v>15</v>
      </c>
    </row>
    <row r="1688" spans="1:9" x14ac:dyDescent="0.25">
      <c r="A1688" t="s">
        <v>9</v>
      </c>
      <c r="B1688" t="s">
        <v>980</v>
      </c>
      <c r="C1688" s="1">
        <v>28479</v>
      </c>
      <c r="D1688" s="2">
        <v>0.65972222222222221</v>
      </c>
      <c r="E1688" t="s">
        <v>1362</v>
      </c>
      <c r="F1688" t="s">
        <v>1888</v>
      </c>
      <c r="G1688" t="s">
        <v>13</v>
      </c>
      <c r="H1688" t="s">
        <v>14</v>
      </c>
      <c r="I1688" t="s">
        <v>15</v>
      </c>
    </row>
    <row r="1689" spans="1:9" x14ac:dyDescent="0.25">
      <c r="A1689" t="s">
        <v>9</v>
      </c>
      <c r="B1689" t="s">
        <v>847</v>
      </c>
      <c r="C1689" s="1">
        <v>28480</v>
      </c>
      <c r="D1689" s="2">
        <v>0.44097222222222221</v>
      </c>
      <c r="E1689" t="s">
        <v>937</v>
      </c>
      <c r="F1689" t="s">
        <v>1889</v>
      </c>
      <c r="G1689" t="s">
        <v>13</v>
      </c>
      <c r="H1689" t="s">
        <v>14</v>
      </c>
      <c r="I1689" t="s">
        <v>15</v>
      </c>
    </row>
    <row r="1690" spans="1:9" x14ac:dyDescent="0.25">
      <c r="A1690" t="s">
        <v>9</v>
      </c>
      <c r="B1690" t="s">
        <v>961</v>
      </c>
      <c r="C1690" s="1">
        <v>28482</v>
      </c>
      <c r="D1690" s="2">
        <v>0.68333333333333335</v>
      </c>
      <c r="E1690" t="s">
        <v>685</v>
      </c>
      <c r="F1690" t="s">
        <v>1890</v>
      </c>
      <c r="G1690" t="s">
        <v>13</v>
      </c>
      <c r="H1690" t="s">
        <v>14</v>
      </c>
      <c r="I1690" t="s">
        <v>15</v>
      </c>
    </row>
    <row r="1691" spans="1:9" x14ac:dyDescent="0.25">
      <c r="A1691" t="s">
        <v>9</v>
      </c>
      <c r="B1691" t="s">
        <v>1828</v>
      </c>
      <c r="C1691" s="1">
        <v>28486</v>
      </c>
      <c r="D1691" s="2">
        <v>0.33333333333333331</v>
      </c>
      <c r="E1691" t="s">
        <v>1829</v>
      </c>
      <c r="F1691" t="s">
        <v>1891</v>
      </c>
      <c r="G1691" t="s">
        <v>13</v>
      </c>
      <c r="H1691" t="s">
        <v>14</v>
      </c>
      <c r="I1691" t="s">
        <v>15</v>
      </c>
    </row>
    <row r="1692" spans="1:9" x14ac:dyDescent="0.25">
      <c r="A1692" t="s">
        <v>9</v>
      </c>
      <c r="B1692" t="s">
        <v>361</v>
      </c>
      <c r="C1692" s="1">
        <v>28486</v>
      </c>
      <c r="D1692" s="2">
        <v>0.3888888888888889</v>
      </c>
      <c r="E1692" t="s">
        <v>1362</v>
      </c>
      <c r="F1692" t="s">
        <v>1892</v>
      </c>
      <c r="G1692" t="s">
        <v>13</v>
      </c>
      <c r="H1692" t="s">
        <v>14</v>
      </c>
      <c r="I1692" t="s">
        <v>15</v>
      </c>
    </row>
    <row r="1693" spans="1:9" x14ac:dyDescent="0.25">
      <c r="A1693" t="s">
        <v>9</v>
      </c>
      <c r="B1693" t="s">
        <v>1116</v>
      </c>
      <c r="C1693" s="1">
        <v>28496</v>
      </c>
      <c r="D1693" s="2">
        <v>0.65972222222222221</v>
      </c>
      <c r="E1693" t="s">
        <v>1362</v>
      </c>
      <c r="F1693" t="s">
        <v>1893</v>
      </c>
      <c r="G1693" t="s">
        <v>13</v>
      </c>
      <c r="H1693" t="s">
        <v>14</v>
      </c>
      <c r="I1693" t="s">
        <v>15</v>
      </c>
    </row>
    <row r="1694" spans="1:9" x14ac:dyDescent="0.25">
      <c r="A1694" t="s">
        <v>92</v>
      </c>
      <c r="B1694" t="s">
        <v>482</v>
      </c>
      <c r="C1694" s="1">
        <v>28497</v>
      </c>
      <c r="D1694" s="2">
        <v>1.0416666666666666E-2</v>
      </c>
      <c r="E1694" t="s">
        <v>1632</v>
      </c>
      <c r="F1694" t="s">
        <v>1894</v>
      </c>
      <c r="G1694" t="s">
        <v>13</v>
      </c>
      <c r="H1694" t="s">
        <v>14</v>
      </c>
      <c r="I1694" t="s">
        <v>15</v>
      </c>
    </row>
    <row r="1695" spans="1:9" x14ac:dyDescent="0.25">
      <c r="A1695" t="s">
        <v>9</v>
      </c>
      <c r="B1695" t="s">
        <v>980</v>
      </c>
      <c r="C1695" s="1">
        <v>28500</v>
      </c>
      <c r="D1695" s="2">
        <v>0.55763888888888891</v>
      </c>
      <c r="E1695" t="s">
        <v>396</v>
      </c>
      <c r="F1695" t="s">
        <v>1895</v>
      </c>
      <c r="G1695" t="s">
        <v>13</v>
      </c>
      <c r="H1695" t="s">
        <v>14</v>
      </c>
      <c r="I1695" t="s">
        <v>15</v>
      </c>
    </row>
    <row r="1696" spans="1:9" x14ac:dyDescent="0.25">
      <c r="A1696" t="s">
        <v>9</v>
      </c>
      <c r="B1696" t="s">
        <v>684</v>
      </c>
      <c r="C1696" s="1">
        <v>28500</v>
      </c>
      <c r="D1696" s="2">
        <v>0.86875000000000002</v>
      </c>
      <c r="E1696" t="s">
        <v>685</v>
      </c>
      <c r="F1696" t="s">
        <v>1896</v>
      </c>
      <c r="G1696" t="s">
        <v>13</v>
      </c>
      <c r="H1696" t="s">
        <v>14</v>
      </c>
      <c r="I1696" t="s">
        <v>15</v>
      </c>
    </row>
    <row r="1697" spans="1:9" x14ac:dyDescent="0.25">
      <c r="A1697" t="s">
        <v>9</v>
      </c>
      <c r="B1697" t="s">
        <v>1116</v>
      </c>
      <c r="C1697" s="1">
        <v>28503</v>
      </c>
      <c r="D1697" s="2">
        <v>0.63541666666666663</v>
      </c>
      <c r="E1697" t="s">
        <v>1362</v>
      </c>
      <c r="F1697" t="s">
        <v>1897</v>
      </c>
      <c r="G1697" t="s">
        <v>13</v>
      </c>
      <c r="H1697" t="s">
        <v>14</v>
      </c>
      <c r="I1697" t="s">
        <v>15</v>
      </c>
    </row>
    <row r="1698" spans="1:9" x14ac:dyDescent="0.25">
      <c r="A1698" t="s">
        <v>9</v>
      </c>
      <c r="B1698" t="s">
        <v>961</v>
      </c>
      <c r="C1698" s="1">
        <v>28507</v>
      </c>
      <c r="D1698" s="2">
        <v>0.14305555555555555</v>
      </c>
      <c r="E1698" t="s">
        <v>685</v>
      </c>
      <c r="F1698" t="s">
        <v>1898</v>
      </c>
      <c r="G1698" t="s">
        <v>13</v>
      </c>
      <c r="H1698" t="s">
        <v>14</v>
      </c>
      <c r="I1698" t="s">
        <v>15</v>
      </c>
    </row>
    <row r="1699" spans="1:9" x14ac:dyDescent="0.25">
      <c r="A1699" t="s">
        <v>9</v>
      </c>
      <c r="B1699" t="s">
        <v>1116</v>
      </c>
      <c r="C1699" s="1">
        <v>28514</v>
      </c>
      <c r="D1699" s="2">
        <v>0.28541666666666665</v>
      </c>
      <c r="E1699" t="s">
        <v>1463</v>
      </c>
      <c r="F1699" t="s">
        <v>1899</v>
      </c>
      <c r="G1699" t="s">
        <v>13</v>
      </c>
      <c r="H1699" t="s">
        <v>14</v>
      </c>
      <c r="I1699" t="s">
        <v>15</v>
      </c>
    </row>
    <row r="1700" spans="1:9" x14ac:dyDescent="0.25">
      <c r="A1700" t="s">
        <v>9</v>
      </c>
      <c r="B1700" t="s">
        <v>361</v>
      </c>
      <c r="C1700" s="1">
        <v>28514</v>
      </c>
      <c r="D1700" s="2">
        <v>0.40972222222222221</v>
      </c>
      <c r="E1700" t="s">
        <v>1362</v>
      </c>
      <c r="F1700" t="s">
        <v>1900</v>
      </c>
      <c r="G1700" t="s">
        <v>13</v>
      </c>
      <c r="H1700" t="s">
        <v>14</v>
      </c>
      <c r="I1700" t="s">
        <v>15</v>
      </c>
    </row>
    <row r="1701" spans="1:9" x14ac:dyDescent="0.25">
      <c r="A1701" t="s">
        <v>973</v>
      </c>
      <c r="B1701" t="s">
        <v>1288</v>
      </c>
      <c r="C1701" s="1">
        <v>28516</v>
      </c>
      <c r="D1701" s="2">
        <v>0.20694444444444443</v>
      </c>
      <c r="E1701" t="s">
        <v>1526</v>
      </c>
      <c r="F1701" t="s">
        <v>1901</v>
      </c>
      <c r="G1701" t="s">
        <v>13</v>
      </c>
      <c r="H1701" t="s">
        <v>14</v>
      </c>
      <c r="I1701" t="s">
        <v>15</v>
      </c>
    </row>
    <row r="1702" spans="1:9" x14ac:dyDescent="0.25">
      <c r="A1702" t="s">
        <v>9</v>
      </c>
      <c r="B1702" t="s">
        <v>980</v>
      </c>
      <c r="C1702" s="1">
        <v>28521</v>
      </c>
      <c r="D1702" s="2">
        <v>0.61805555555555558</v>
      </c>
      <c r="E1702" t="s">
        <v>1362</v>
      </c>
      <c r="F1702" t="s">
        <v>1902</v>
      </c>
      <c r="G1702" t="s">
        <v>13</v>
      </c>
      <c r="H1702" t="s">
        <v>14</v>
      </c>
      <c r="I1702" t="s">
        <v>15</v>
      </c>
    </row>
    <row r="1703" spans="1:9" x14ac:dyDescent="0.25">
      <c r="A1703" t="s">
        <v>1057</v>
      </c>
      <c r="B1703" t="s">
        <v>1058</v>
      </c>
      <c r="C1703" s="1">
        <v>28525</v>
      </c>
      <c r="D1703" s="2">
        <v>0.29166666666666669</v>
      </c>
      <c r="E1703" t="s">
        <v>1442</v>
      </c>
      <c r="F1703" t="s">
        <v>1903</v>
      </c>
      <c r="G1703" t="s">
        <v>13</v>
      </c>
      <c r="H1703" t="s">
        <v>14</v>
      </c>
      <c r="I1703" t="s">
        <v>15</v>
      </c>
    </row>
    <row r="1704" spans="1:9" x14ac:dyDescent="0.25">
      <c r="A1704" t="s">
        <v>9</v>
      </c>
      <c r="B1704" t="s">
        <v>1116</v>
      </c>
      <c r="C1704" s="1">
        <v>28529</v>
      </c>
      <c r="D1704" s="2">
        <v>0.51041666666666663</v>
      </c>
      <c r="E1704" t="s">
        <v>1362</v>
      </c>
      <c r="F1704" t="s">
        <v>1904</v>
      </c>
      <c r="G1704" t="s">
        <v>13</v>
      </c>
      <c r="H1704" t="s">
        <v>14</v>
      </c>
      <c r="I1704" t="s">
        <v>15</v>
      </c>
    </row>
    <row r="1705" spans="1:9" x14ac:dyDescent="0.25">
      <c r="A1705" t="s">
        <v>92</v>
      </c>
      <c r="B1705" t="s">
        <v>226</v>
      </c>
      <c r="C1705" s="1">
        <v>28530</v>
      </c>
      <c r="D1705" s="2">
        <v>0.88680555555555551</v>
      </c>
      <c r="E1705" t="s">
        <v>1632</v>
      </c>
      <c r="F1705" t="s">
        <v>1905</v>
      </c>
      <c r="G1705" t="s">
        <v>13</v>
      </c>
      <c r="H1705" t="s">
        <v>14</v>
      </c>
      <c r="I1705" t="s">
        <v>15</v>
      </c>
    </row>
    <row r="1706" spans="1:9" x14ac:dyDescent="0.25">
      <c r="A1706" t="s">
        <v>9</v>
      </c>
      <c r="B1706" t="s">
        <v>361</v>
      </c>
      <c r="C1706" s="1">
        <v>28535</v>
      </c>
      <c r="D1706" s="2">
        <v>0.39583333333333331</v>
      </c>
      <c r="E1706" t="s">
        <v>1362</v>
      </c>
      <c r="F1706" t="s">
        <v>1906</v>
      </c>
      <c r="G1706" t="s">
        <v>13</v>
      </c>
      <c r="H1706" t="s">
        <v>14</v>
      </c>
      <c r="I1706" t="s">
        <v>15</v>
      </c>
    </row>
    <row r="1707" spans="1:9" x14ac:dyDescent="0.25">
      <c r="A1707" t="s">
        <v>1620</v>
      </c>
      <c r="B1707" t="s">
        <v>1621</v>
      </c>
      <c r="C1707" s="1">
        <v>28537</v>
      </c>
      <c r="D1707" s="2">
        <v>0.16666666666666666</v>
      </c>
      <c r="E1707" t="s">
        <v>1622</v>
      </c>
      <c r="F1707" t="s">
        <v>1907</v>
      </c>
      <c r="G1707" t="s">
        <v>13</v>
      </c>
      <c r="H1707" t="s">
        <v>14</v>
      </c>
      <c r="I1707" t="s">
        <v>15</v>
      </c>
    </row>
    <row r="1708" spans="1:9" x14ac:dyDescent="0.25">
      <c r="A1708" t="s">
        <v>9</v>
      </c>
      <c r="B1708" t="s">
        <v>684</v>
      </c>
      <c r="C1708" s="1">
        <v>28538</v>
      </c>
      <c r="D1708" s="2">
        <v>0.68958333333333333</v>
      </c>
      <c r="E1708" t="s">
        <v>685</v>
      </c>
      <c r="F1708" t="s">
        <v>1908</v>
      </c>
      <c r="G1708" t="s">
        <v>13</v>
      </c>
      <c r="H1708" t="s">
        <v>14</v>
      </c>
      <c r="I1708" t="s">
        <v>15</v>
      </c>
    </row>
    <row r="1709" spans="1:9" x14ac:dyDescent="0.25">
      <c r="A1709" t="s">
        <v>92</v>
      </c>
      <c r="B1709" t="s">
        <v>171</v>
      </c>
      <c r="C1709" s="1">
        <v>28543</v>
      </c>
      <c r="D1709" s="2">
        <v>0.98888888888888893</v>
      </c>
      <c r="E1709" t="s">
        <v>1825</v>
      </c>
      <c r="F1709" t="s">
        <v>1909</v>
      </c>
      <c r="G1709" t="s">
        <v>13</v>
      </c>
      <c r="H1709" t="s">
        <v>14</v>
      </c>
      <c r="I1709" t="s">
        <v>15</v>
      </c>
    </row>
    <row r="1710" spans="1:9" x14ac:dyDescent="0.25">
      <c r="A1710" t="s">
        <v>463</v>
      </c>
      <c r="B1710" t="s">
        <v>322</v>
      </c>
      <c r="C1710" s="1">
        <v>28546</v>
      </c>
      <c r="D1710" s="2">
        <v>0.20833333333333334</v>
      </c>
      <c r="E1710" t="s">
        <v>1558</v>
      </c>
      <c r="F1710" t="s">
        <v>1910</v>
      </c>
      <c r="G1710" t="s">
        <v>13</v>
      </c>
      <c r="H1710" t="s">
        <v>14</v>
      </c>
      <c r="I1710" t="s">
        <v>15</v>
      </c>
    </row>
    <row r="1711" spans="1:9" x14ac:dyDescent="0.25">
      <c r="A1711" t="s">
        <v>9</v>
      </c>
      <c r="B1711" t="s">
        <v>684</v>
      </c>
      <c r="C1711" s="1">
        <v>28549</v>
      </c>
      <c r="D1711" s="2">
        <v>0.27986111111111112</v>
      </c>
      <c r="E1711" t="s">
        <v>685</v>
      </c>
      <c r="F1711" t="s">
        <v>1911</v>
      </c>
      <c r="G1711" t="s">
        <v>13</v>
      </c>
      <c r="H1711" t="s">
        <v>14</v>
      </c>
      <c r="I1711" t="s">
        <v>15</v>
      </c>
    </row>
    <row r="1712" spans="1:9" x14ac:dyDescent="0.25">
      <c r="A1712" t="s">
        <v>9</v>
      </c>
      <c r="B1712" t="s">
        <v>1116</v>
      </c>
      <c r="C1712" s="1">
        <v>28551</v>
      </c>
      <c r="D1712" s="2">
        <v>0.92152777777777772</v>
      </c>
      <c r="E1712" t="s">
        <v>1463</v>
      </c>
      <c r="F1712" t="s">
        <v>1912</v>
      </c>
      <c r="G1712" t="s">
        <v>13</v>
      </c>
      <c r="H1712" t="s">
        <v>14</v>
      </c>
      <c r="I1712" t="s">
        <v>15</v>
      </c>
    </row>
    <row r="1713" spans="1:9" x14ac:dyDescent="0.25">
      <c r="A1713" t="s">
        <v>9</v>
      </c>
      <c r="B1713" t="s">
        <v>361</v>
      </c>
      <c r="C1713" s="1">
        <v>28553</v>
      </c>
      <c r="D1713" s="2">
        <v>0.31944444444444442</v>
      </c>
      <c r="E1713" t="s">
        <v>1362</v>
      </c>
      <c r="F1713" t="s">
        <v>1913</v>
      </c>
      <c r="G1713" t="s">
        <v>13</v>
      </c>
      <c r="H1713" t="s">
        <v>14</v>
      </c>
      <c r="I1713" t="s">
        <v>15</v>
      </c>
    </row>
    <row r="1714" spans="1:9" x14ac:dyDescent="0.25">
      <c r="A1714" t="s">
        <v>9</v>
      </c>
      <c r="B1714" t="s">
        <v>1116</v>
      </c>
      <c r="C1714" s="1">
        <v>28559</v>
      </c>
      <c r="D1714" s="2">
        <v>0.44583333333333336</v>
      </c>
      <c r="E1714" t="s">
        <v>1362</v>
      </c>
      <c r="F1714" t="s">
        <v>1914</v>
      </c>
      <c r="G1714" t="s">
        <v>13</v>
      </c>
      <c r="H1714" t="s">
        <v>14</v>
      </c>
      <c r="I1714" t="s">
        <v>15</v>
      </c>
    </row>
    <row r="1715" spans="1:9" x14ac:dyDescent="0.25">
      <c r="A1715" t="s">
        <v>9</v>
      </c>
      <c r="B1715" t="s">
        <v>684</v>
      </c>
      <c r="C1715" s="1">
        <v>28564</v>
      </c>
      <c r="D1715" s="2">
        <v>0.6645833333333333</v>
      </c>
      <c r="E1715" t="s">
        <v>685</v>
      </c>
      <c r="F1715" t="s">
        <v>1915</v>
      </c>
      <c r="G1715" t="s">
        <v>13</v>
      </c>
      <c r="H1715" t="s">
        <v>14</v>
      </c>
      <c r="I1715" t="s">
        <v>15</v>
      </c>
    </row>
    <row r="1716" spans="1:9" x14ac:dyDescent="0.25">
      <c r="A1716" t="s">
        <v>463</v>
      </c>
      <c r="B1716" t="s">
        <v>388</v>
      </c>
      <c r="C1716" s="1">
        <v>28565</v>
      </c>
      <c r="D1716" s="2">
        <v>0.77986111111111112</v>
      </c>
      <c r="E1716" t="s">
        <v>1163</v>
      </c>
      <c r="F1716" t="s">
        <v>1916</v>
      </c>
      <c r="G1716" t="s">
        <v>13</v>
      </c>
      <c r="H1716" t="s">
        <v>14</v>
      </c>
      <c r="I1716" t="s">
        <v>15</v>
      </c>
    </row>
    <row r="1717" spans="1:9" x14ac:dyDescent="0.25">
      <c r="A1717" t="s">
        <v>9</v>
      </c>
      <c r="B1717" t="s">
        <v>1116</v>
      </c>
      <c r="C1717" s="1">
        <v>28566</v>
      </c>
      <c r="D1717" s="2">
        <v>0.4513888888888889</v>
      </c>
      <c r="E1717" t="s">
        <v>1362</v>
      </c>
      <c r="F1717" t="s">
        <v>1917</v>
      </c>
      <c r="G1717" t="s">
        <v>13</v>
      </c>
      <c r="H1717" t="s">
        <v>14</v>
      </c>
      <c r="I1717" t="s">
        <v>15</v>
      </c>
    </row>
    <row r="1718" spans="1:9" x14ac:dyDescent="0.25">
      <c r="A1718" t="s">
        <v>463</v>
      </c>
      <c r="B1718" t="s">
        <v>464</v>
      </c>
      <c r="C1718" s="1">
        <v>28574</v>
      </c>
      <c r="D1718" s="2">
        <v>0.75624999999999998</v>
      </c>
      <c r="E1718" t="s">
        <v>1082</v>
      </c>
      <c r="F1718" t="s">
        <v>1918</v>
      </c>
      <c r="G1718" t="s">
        <v>13</v>
      </c>
      <c r="H1718" t="s">
        <v>14</v>
      </c>
      <c r="I1718" t="s">
        <v>21</v>
      </c>
    </row>
    <row r="1719" spans="1:9" x14ac:dyDescent="0.25">
      <c r="A1719" t="s">
        <v>9</v>
      </c>
      <c r="B1719" t="s">
        <v>961</v>
      </c>
      <c r="C1719" s="1">
        <v>28577</v>
      </c>
      <c r="D1719" s="2">
        <v>6.25E-2</v>
      </c>
      <c r="E1719" t="s">
        <v>685</v>
      </c>
      <c r="F1719" t="s">
        <v>1919</v>
      </c>
      <c r="G1719" t="s">
        <v>13</v>
      </c>
      <c r="H1719" t="s">
        <v>14</v>
      </c>
      <c r="I1719" t="s">
        <v>15</v>
      </c>
    </row>
    <row r="1720" spans="1:9" x14ac:dyDescent="0.25">
      <c r="A1720" t="s">
        <v>9</v>
      </c>
      <c r="B1720" t="s">
        <v>361</v>
      </c>
      <c r="C1720" s="1">
        <v>28579</v>
      </c>
      <c r="D1720" s="2">
        <v>0.3263888888888889</v>
      </c>
      <c r="E1720" t="s">
        <v>1362</v>
      </c>
      <c r="F1720" t="s">
        <v>1920</v>
      </c>
      <c r="G1720" t="s">
        <v>13</v>
      </c>
      <c r="H1720" t="s">
        <v>14</v>
      </c>
      <c r="I1720" t="s">
        <v>15</v>
      </c>
    </row>
    <row r="1721" spans="1:9" x14ac:dyDescent="0.25">
      <c r="A1721" t="s">
        <v>9</v>
      </c>
      <c r="B1721" t="s">
        <v>961</v>
      </c>
      <c r="C1721" s="1">
        <v>28580</v>
      </c>
      <c r="D1721" s="2">
        <v>0.58402777777777781</v>
      </c>
      <c r="E1721" t="s">
        <v>685</v>
      </c>
      <c r="F1721" t="s">
        <v>1921</v>
      </c>
      <c r="G1721" t="s">
        <v>13</v>
      </c>
      <c r="H1721" t="s">
        <v>14</v>
      </c>
      <c r="I1721" t="s">
        <v>15</v>
      </c>
    </row>
    <row r="1722" spans="1:9" x14ac:dyDescent="0.25">
      <c r="A1722" t="s">
        <v>92</v>
      </c>
      <c r="B1722" t="s">
        <v>482</v>
      </c>
      <c r="C1722" s="1">
        <v>28580</v>
      </c>
      <c r="D1722" s="2">
        <v>0.98333333333333328</v>
      </c>
      <c r="E1722" t="s">
        <v>1632</v>
      </c>
      <c r="F1722" t="s">
        <v>1922</v>
      </c>
      <c r="G1722" t="s">
        <v>13</v>
      </c>
      <c r="H1722" t="s">
        <v>14</v>
      </c>
      <c r="I1722" t="s">
        <v>15</v>
      </c>
    </row>
    <row r="1723" spans="1:9" x14ac:dyDescent="0.25">
      <c r="A1723" t="s">
        <v>9</v>
      </c>
      <c r="B1723" t="s">
        <v>361</v>
      </c>
      <c r="C1723" s="1">
        <v>28586</v>
      </c>
      <c r="D1723" s="2">
        <v>0.38194444444444442</v>
      </c>
      <c r="E1723" t="s">
        <v>1362</v>
      </c>
      <c r="F1723" t="s">
        <v>1923</v>
      </c>
      <c r="G1723" t="s">
        <v>13</v>
      </c>
      <c r="H1723" t="s">
        <v>14</v>
      </c>
      <c r="I1723" t="s">
        <v>15</v>
      </c>
    </row>
    <row r="1724" spans="1:9" x14ac:dyDescent="0.25">
      <c r="A1724" t="s">
        <v>92</v>
      </c>
      <c r="B1724" t="s">
        <v>331</v>
      </c>
      <c r="C1724" s="1">
        <v>28587</v>
      </c>
      <c r="D1724" s="2">
        <v>3.125E-2</v>
      </c>
      <c r="E1724" t="s">
        <v>775</v>
      </c>
      <c r="F1724" t="s">
        <v>1924</v>
      </c>
      <c r="G1724" t="s">
        <v>13</v>
      </c>
      <c r="H1724" t="s">
        <v>14</v>
      </c>
      <c r="I1724" t="s">
        <v>15</v>
      </c>
    </row>
    <row r="1725" spans="1:9" x14ac:dyDescent="0.25">
      <c r="A1725" t="s">
        <v>973</v>
      </c>
      <c r="B1725" t="s">
        <v>1288</v>
      </c>
      <c r="C1725" s="1">
        <v>28595</v>
      </c>
      <c r="D1725" s="2">
        <v>0.69374999999999998</v>
      </c>
      <c r="E1725" t="s">
        <v>1289</v>
      </c>
      <c r="F1725" t="s">
        <v>1925</v>
      </c>
      <c r="G1725" t="s">
        <v>13</v>
      </c>
      <c r="H1725" t="s">
        <v>14</v>
      </c>
      <c r="I1725" t="s">
        <v>15</v>
      </c>
    </row>
    <row r="1726" spans="1:9" x14ac:dyDescent="0.25">
      <c r="A1726" t="s">
        <v>9</v>
      </c>
      <c r="B1726" t="s">
        <v>980</v>
      </c>
      <c r="C1726" s="1">
        <v>28600</v>
      </c>
      <c r="D1726" s="2">
        <v>0.64583333333333337</v>
      </c>
      <c r="E1726" t="s">
        <v>1362</v>
      </c>
      <c r="F1726" t="s">
        <v>1926</v>
      </c>
      <c r="G1726" t="s">
        <v>13</v>
      </c>
      <c r="H1726" t="s">
        <v>14</v>
      </c>
      <c r="I1726" t="s">
        <v>15</v>
      </c>
    </row>
    <row r="1727" spans="1:9" x14ac:dyDescent="0.25">
      <c r="A1727" t="s">
        <v>9</v>
      </c>
      <c r="B1727" t="s">
        <v>1116</v>
      </c>
      <c r="C1727" s="1">
        <v>28615</v>
      </c>
      <c r="D1727" s="2">
        <v>0.64583333333333337</v>
      </c>
      <c r="E1727" t="s">
        <v>1362</v>
      </c>
      <c r="F1727" t="s">
        <v>1927</v>
      </c>
      <c r="G1727" t="s">
        <v>13</v>
      </c>
      <c r="H1727" t="s">
        <v>14</v>
      </c>
      <c r="I1727" t="s">
        <v>15</v>
      </c>
    </row>
    <row r="1728" spans="1:9" x14ac:dyDescent="0.25">
      <c r="A1728" t="s">
        <v>9</v>
      </c>
      <c r="B1728" t="s">
        <v>980</v>
      </c>
      <c r="C1728" s="1">
        <v>28622</v>
      </c>
      <c r="D1728" s="2">
        <v>0.17152777777777778</v>
      </c>
      <c r="E1728" t="s">
        <v>396</v>
      </c>
      <c r="F1728" t="s">
        <v>1928</v>
      </c>
      <c r="G1728" t="s">
        <v>13</v>
      </c>
      <c r="H1728" t="s">
        <v>14</v>
      </c>
      <c r="I1728" t="s">
        <v>15</v>
      </c>
    </row>
    <row r="1729" spans="1:9" x14ac:dyDescent="0.25">
      <c r="A1729" t="s">
        <v>9</v>
      </c>
      <c r="B1729" t="s">
        <v>961</v>
      </c>
      <c r="C1729" s="1">
        <v>28622</v>
      </c>
      <c r="D1729" s="2">
        <v>0.45833333333333331</v>
      </c>
      <c r="E1729" t="s">
        <v>685</v>
      </c>
      <c r="F1729" t="s">
        <v>1929</v>
      </c>
      <c r="G1729" t="s">
        <v>13</v>
      </c>
      <c r="H1729" t="s">
        <v>14</v>
      </c>
      <c r="I1729" t="s">
        <v>15</v>
      </c>
    </row>
    <row r="1730" spans="1:9" x14ac:dyDescent="0.25">
      <c r="A1730" t="s">
        <v>92</v>
      </c>
      <c r="B1730" t="s">
        <v>171</v>
      </c>
      <c r="C1730" s="1">
        <v>28623</v>
      </c>
      <c r="D1730" s="2">
        <v>0.44027777777777777</v>
      </c>
      <c r="E1730" t="s">
        <v>1825</v>
      </c>
      <c r="F1730" t="s">
        <v>1930</v>
      </c>
      <c r="G1730" t="s">
        <v>13</v>
      </c>
      <c r="H1730" t="s">
        <v>14</v>
      </c>
      <c r="I1730" t="s">
        <v>15</v>
      </c>
    </row>
    <row r="1731" spans="1:9" x14ac:dyDescent="0.25">
      <c r="A1731" t="s">
        <v>9</v>
      </c>
      <c r="B1731" t="s">
        <v>1116</v>
      </c>
      <c r="C1731" s="1">
        <v>28626</v>
      </c>
      <c r="D1731" s="2">
        <v>0.44444444444444442</v>
      </c>
      <c r="E1731" t="s">
        <v>1362</v>
      </c>
      <c r="F1731" t="s">
        <v>1931</v>
      </c>
      <c r="G1731" t="s">
        <v>13</v>
      </c>
      <c r="H1731" t="s">
        <v>14</v>
      </c>
      <c r="I1731" t="s">
        <v>15</v>
      </c>
    </row>
    <row r="1732" spans="1:9" x14ac:dyDescent="0.25">
      <c r="A1732" t="s">
        <v>9</v>
      </c>
      <c r="B1732" t="s">
        <v>961</v>
      </c>
      <c r="C1732" s="1">
        <v>28627</v>
      </c>
      <c r="D1732" s="2">
        <v>0.61041666666666672</v>
      </c>
      <c r="E1732" t="s">
        <v>685</v>
      </c>
      <c r="F1732" t="s">
        <v>1932</v>
      </c>
      <c r="G1732" t="s">
        <v>13</v>
      </c>
      <c r="H1732" t="s">
        <v>14</v>
      </c>
      <c r="I1732" t="s">
        <v>15</v>
      </c>
    </row>
    <row r="1733" spans="1:9" x14ac:dyDescent="0.25">
      <c r="A1733" t="s">
        <v>9</v>
      </c>
      <c r="B1733" t="s">
        <v>739</v>
      </c>
      <c r="C1733" s="1">
        <v>28629</v>
      </c>
      <c r="D1733" s="2">
        <v>1.4583333333333334E-2</v>
      </c>
      <c r="E1733" t="s">
        <v>937</v>
      </c>
      <c r="F1733" t="s">
        <v>1933</v>
      </c>
      <c r="G1733" t="s">
        <v>13</v>
      </c>
      <c r="H1733" t="s">
        <v>14</v>
      </c>
      <c r="I1733" t="s">
        <v>15</v>
      </c>
    </row>
    <row r="1734" spans="1:9" x14ac:dyDescent="0.25">
      <c r="A1734" t="s">
        <v>92</v>
      </c>
      <c r="B1734" t="s">
        <v>226</v>
      </c>
      <c r="C1734" s="1">
        <v>28630</v>
      </c>
      <c r="D1734" s="2">
        <v>0.55069444444444449</v>
      </c>
      <c r="E1734" t="s">
        <v>1632</v>
      </c>
      <c r="F1734" t="s">
        <v>1934</v>
      </c>
      <c r="G1734" t="s">
        <v>13</v>
      </c>
      <c r="H1734" t="s">
        <v>14</v>
      </c>
      <c r="I1734" t="s">
        <v>15</v>
      </c>
    </row>
    <row r="1735" spans="1:9" x14ac:dyDescent="0.25">
      <c r="A1735" t="s">
        <v>9</v>
      </c>
      <c r="B1735" t="s">
        <v>980</v>
      </c>
      <c r="C1735" s="1">
        <v>28633</v>
      </c>
      <c r="D1735" s="2">
        <v>0.3125</v>
      </c>
      <c r="E1735" t="s">
        <v>1362</v>
      </c>
      <c r="F1735" t="s">
        <v>1935</v>
      </c>
      <c r="G1735" t="s">
        <v>13</v>
      </c>
      <c r="H1735" t="s">
        <v>14</v>
      </c>
      <c r="I1735" t="s">
        <v>15</v>
      </c>
    </row>
    <row r="1736" spans="1:9" x14ac:dyDescent="0.25">
      <c r="A1736" t="s">
        <v>9</v>
      </c>
      <c r="B1736" t="s">
        <v>961</v>
      </c>
      <c r="C1736" s="1">
        <v>28633</v>
      </c>
      <c r="D1736" s="2">
        <v>0.70625000000000004</v>
      </c>
      <c r="E1736" t="s">
        <v>685</v>
      </c>
      <c r="F1736" t="s">
        <v>1936</v>
      </c>
      <c r="G1736" t="s">
        <v>13</v>
      </c>
      <c r="H1736" t="s">
        <v>14</v>
      </c>
      <c r="I1736" t="s">
        <v>15</v>
      </c>
    </row>
    <row r="1737" spans="1:9" x14ac:dyDescent="0.25">
      <c r="A1737" t="s">
        <v>9</v>
      </c>
      <c r="B1737" t="s">
        <v>1116</v>
      </c>
      <c r="C1737" s="1">
        <v>28643</v>
      </c>
      <c r="D1737" s="2">
        <v>0.5083333333333333</v>
      </c>
      <c r="E1737" t="s">
        <v>1463</v>
      </c>
      <c r="F1737" t="s">
        <v>1937</v>
      </c>
      <c r="G1737" t="s">
        <v>13</v>
      </c>
      <c r="H1737" t="s">
        <v>14</v>
      </c>
      <c r="I1737" t="s">
        <v>15</v>
      </c>
    </row>
    <row r="1738" spans="1:9" x14ac:dyDescent="0.25">
      <c r="A1738" t="s">
        <v>9</v>
      </c>
      <c r="B1738" t="s">
        <v>961</v>
      </c>
      <c r="C1738" s="1">
        <v>28648</v>
      </c>
      <c r="D1738" s="2">
        <v>0.91666666666666663</v>
      </c>
      <c r="E1738" t="s">
        <v>685</v>
      </c>
      <c r="F1738" t="s">
        <v>1938</v>
      </c>
      <c r="G1738" t="s">
        <v>13</v>
      </c>
      <c r="H1738" t="s">
        <v>14</v>
      </c>
      <c r="I1738" t="s">
        <v>15</v>
      </c>
    </row>
    <row r="1739" spans="1:9" x14ac:dyDescent="0.25">
      <c r="A1739" t="s">
        <v>9</v>
      </c>
      <c r="B1739" t="s">
        <v>361</v>
      </c>
      <c r="C1739" s="1">
        <v>28651</v>
      </c>
      <c r="D1739" s="2">
        <v>0.3576388888888889</v>
      </c>
      <c r="E1739" t="s">
        <v>1362</v>
      </c>
      <c r="F1739" t="s">
        <v>1939</v>
      </c>
      <c r="G1739" t="s">
        <v>13</v>
      </c>
      <c r="H1739" t="s">
        <v>14</v>
      </c>
      <c r="I1739" t="s">
        <v>15</v>
      </c>
    </row>
    <row r="1740" spans="1:9" x14ac:dyDescent="0.25">
      <c r="A1740" t="s">
        <v>463</v>
      </c>
      <c r="B1740" t="s">
        <v>464</v>
      </c>
      <c r="C1740" s="1">
        <v>28651</v>
      </c>
      <c r="D1740" s="2">
        <v>0.79722222222222228</v>
      </c>
      <c r="E1740" t="s">
        <v>1082</v>
      </c>
      <c r="F1740" t="s">
        <v>1940</v>
      </c>
      <c r="G1740" t="s">
        <v>13</v>
      </c>
      <c r="H1740" t="s">
        <v>14</v>
      </c>
      <c r="I1740" t="s">
        <v>15</v>
      </c>
    </row>
    <row r="1741" spans="1:9" x14ac:dyDescent="0.25">
      <c r="A1741" t="s">
        <v>9</v>
      </c>
      <c r="B1741" t="s">
        <v>1116</v>
      </c>
      <c r="C1741" s="1">
        <v>28653</v>
      </c>
      <c r="D1741" s="2">
        <v>0.4375</v>
      </c>
      <c r="E1741" t="s">
        <v>1362</v>
      </c>
      <c r="F1741" t="s">
        <v>1941</v>
      </c>
      <c r="G1741" t="s">
        <v>13</v>
      </c>
      <c r="H1741" t="s">
        <v>14</v>
      </c>
      <c r="I1741" t="s">
        <v>15</v>
      </c>
    </row>
    <row r="1742" spans="1:9" x14ac:dyDescent="0.25">
      <c r="A1742" t="s">
        <v>463</v>
      </c>
      <c r="B1742" t="s">
        <v>388</v>
      </c>
      <c r="C1742" s="1">
        <v>28655</v>
      </c>
      <c r="D1742" s="2">
        <v>0.76944444444444449</v>
      </c>
      <c r="E1742" t="s">
        <v>1163</v>
      </c>
      <c r="F1742" t="s">
        <v>1772</v>
      </c>
      <c r="G1742" t="s">
        <v>13</v>
      </c>
      <c r="H1742" t="s">
        <v>14</v>
      </c>
      <c r="I1742" t="s">
        <v>15</v>
      </c>
    </row>
    <row r="1743" spans="1:9" x14ac:dyDescent="0.25">
      <c r="A1743" t="s">
        <v>9</v>
      </c>
      <c r="B1743" t="s">
        <v>961</v>
      </c>
      <c r="C1743" s="1">
        <v>28662</v>
      </c>
      <c r="D1743" s="2">
        <v>0.39374999999999999</v>
      </c>
      <c r="E1743" t="s">
        <v>685</v>
      </c>
      <c r="F1743" t="s">
        <v>1942</v>
      </c>
      <c r="G1743" t="s">
        <v>13</v>
      </c>
      <c r="H1743" t="s">
        <v>14</v>
      </c>
      <c r="I1743" t="s">
        <v>15</v>
      </c>
    </row>
    <row r="1744" spans="1:9" x14ac:dyDescent="0.25">
      <c r="A1744" t="s">
        <v>92</v>
      </c>
      <c r="B1744" t="s">
        <v>127</v>
      </c>
      <c r="C1744" s="1">
        <v>28668</v>
      </c>
      <c r="D1744" s="2">
        <v>0.05</v>
      </c>
      <c r="E1744" t="s">
        <v>1943</v>
      </c>
      <c r="F1744" t="s">
        <v>1944</v>
      </c>
      <c r="G1744" t="s">
        <v>13</v>
      </c>
      <c r="H1744" t="s">
        <v>14</v>
      </c>
      <c r="I1744" t="s">
        <v>15</v>
      </c>
    </row>
    <row r="1745" spans="1:9" x14ac:dyDescent="0.25">
      <c r="A1745" t="s">
        <v>9</v>
      </c>
      <c r="B1745" t="s">
        <v>1116</v>
      </c>
      <c r="C1745" s="1">
        <v>28669</v>
      </c>
      <c r="D1745" s="2">
        <v>0.12361111111111112</v>
      </c>
      <c r="E1745" t="s">
        <v>1302</v>
      </c>
      <c r="F1745" t="s">
        <v>1945</v>
      </c>
      <c r="G1745" t="s">
        <v>13</v>
      </c>
      <c r="H1745" t="s">
        <v>14</v>
      </c>
      <c r="I1745" t="s">
        <v>15</v>
      </c>
    </row>
    <row r="1746" spans="1:9" x14ac:dyDescent="0.25">
      <c r="A1746" t="s">
        <v>9</v>
      </c>
      <c r="B1746" t="s">
        <v>1828</v>
      </c>
      <c r="C1746" s="1">
        <v>28669</v>
      </c>
      <c r="D1746" s="2">
        <v>0.73263888888888884</v>
      </c>
      <c r="E1746" t="s">
        <v>1829</v>
      </c>
      <c r="F1746" t="s">
        <v>1946</v>
      </c>
      <c r="G1746" t="s">
        <v>13</v>
      </c>
      <c r="H1746" t="s">
        <v>14</v>
      </c>
      <c r="I1746" t="s">
        <v>15</v>
      </c>
    </row>
    <row r="1747" spans="1:9" x14ac:dyDescent="0.25">
      <c r="A1747" t="s">
        <v>92</v>
      </c>
      <c r="B1747" t="s">
        <v>482</v>
      </c>
      <c r="C1747" s="1">
        <v>28670</v>
      </c>
      <c r="D1747" s="2">
        <v>0.93333333333333335</v>
      </c>
      <c r="E1747" t="s">
        <v>1632</v>
      </c>
      <c r="F1747" t="s">
        <v>1947</v>
      </c>
      <c r="G1747" t="s">
        <v>13</v>
      </c>
      <c r="H1747" t="s">
        <v>14</v>
      </c>
      <c r="I1747" t="s">
        <v>15</v>
      </c>
    </row>
    <row r="1748" spans="1:9" x14ac:dyDescent="0.25">
      <c r="A1748" t="s">
        <v>9</v>
      </c>
      <c r="B1748" t="s">
        <v>980</v>
      </c>
      <c r="C1748" s="1">
        <v>28685</v>
      </c>
      <c r="D1748" s="2">
        <v>0.625</v>
      </c>
      <c r="E1748" t="s">
        <v>1463</v>
      </c>
      <c r="F1748" t="s">
        <v>1948</v>
      </c>
      <c r="G1748" t="s">
        <v>13</v>
      </c>
      <c r="H1748" t="s">
        <v>14</v>
      </c>
      <c r="I1748" t="s">
        <v>15</v>
      </c>
    </row>
    <row r="1749" spans="1:9" x14ac:dyDescent="0.25">
      <c r="A1749" t="s">
        <v>9</v>
      </c>
      <c r="B1749" t="s">
        <v>684</v>
      </c>
      <c r="C1749" s="1">
        <v>28698</v>
      </c>
      <c r="D1749" s="2">
        <v>0.20069444444444445</v>
      </c>
      <c r="E1749" t="s">
        <v>685</v>
      </c>
      <c r="F1749" t="s">
        <v>1949</v>
      </c>
      <c r="G1749" t="s">
        <v>13</v>
      </c>
      <c r="H1749" t="s">
        <v>14</v>
      </c>
      <c r="I1749" t="s">
        <v>15</v>
      </c>
    </row>
    <row r="1750" spans="1:9" x14ac:dyDescent="0.25">
      <c r="A1750" t="s">
        <v>9</v>
      </c>
      <c r="B1750" t="s">
        <v>1116</v>
      </c>
      <c r="C1750" s="1">
        <v>28707</v>
      </c>
      <c r="D1750" s="2">
        <v>0.625</v>
      </c>
      <c r="E1750" t="s">
        <v>1362</v>
      </c>
      <c r="F1750" t="s">
        <v>1950</v>
      </c>
      <c r="G1750" t="s">
        <v>13</v>
      </c>
      <c r="H1750" t="s">
        <v>14</v>
      </c>
      <c r="I1750" t="s">
        <v>15</v>
      </c>
    </row>
    <row r="1751" spans="1:9" x14ac:dyDescent="0.25">
      <c r="A1751" t="s">
        <v>463</v>
      </c>
      <c r="B1751" t="s">
        <v>322</v>
      </c>
      <c r="C1751" s="1">
        <v>28707</v>
      </c>
      <c r="D1751" s="2"/>
      <c r="E1751" t="s">
        <v>1558</v>
      </c>
      <c r="F1751" t="s">
        <v>1951</v>
      </c>
      <c r="G1751" t="s">
        <v>13</v>
      </c>
      <c r="H1751" t="s">
        <v>14</v>
      </c>
      <c r="I1751" t="s">
        <v>15</v>
      </c>
    </row>
    <row r="1752" spans="1:9" x14ac:dyDescent="0.25">
      <c r="A1752" t="s">
        <v>92</v>
      </c>
      <c r="B1752" t="s">
        <v>226</v>
      </c>
      <c r="C1752" s="1">
        <v>28710</v>
      </c>
      <c r="D1752" s="2">
        <v>0.31458333333333333</v>
      </c>
      <c r="E1752" t="s">
        <v>1632</v>
      </c>
      <c r="F1752" t="s">
        <v>1952</v>
      </c>
      <c r="G1752" t="s">
        <v>13</v>
      </c>
      <c r="H1752" t="s">
        <v>14</v>
      </c>
      <c r="I1752" t="s">
        <v>15</v>
      </c>
    </row>
    <row r="1753" spans="1:9" x14ac:dyDescent="0.25">
      <c r="A1753" t="s">
        <v>9</v>
      </c>
      <c r="B1753" t="s">
        <v>980</v>
      </c>
      <c r="C1753" s="1">
        <v>28724</v>
      </c>
      <c r="D1753" s="2">
        <v>0.99097222222222225</v>
      </c>
      <c r="E1753" t="s">
        <v>1463</v>
      </c>
      <c r="F1753" t="s">
        <v>1953</v>
      </c>
      <c r="G1753" t="s">
        <v>13</v>
      </c>
      <c r="H1753" t="s">
        <v>14</v>
      </c>
      <c r="I1753" t="s">
        <v>15</v>
      </c>
    </row>
    <row r="1754" spans="1:9" x14ac:dyDescent="0.25">
      <c r="A1754" t="s">
        <v>9</v>
      </c>
      <c r="B1754" t="s">
        <v>980</v>
      </c>
      <c r="C1754" s="1">
        <v>28731</v>
      </c>
      <c r="D1754" s="2">
        <v>0.625</v>
      </c>
      <c r="E1754" t="s">
        <v>1362</v>
      </c>
      <c r="F1754" t="s">
        <v>1954</v>
      </c>
      <c r="G1754" t="s">
        <v>13</v>
      </c>
      <c r="H1754" t="s">
        <v>14</v>
      </c>
      <c r="I1754" t="s">
        <v>15</v>
      </c>
    </row>
    <row r="1755" spans="1:9" x14ac:dyDescent="0.25">
      <c r="A1755" t="s">
        <v>9</v>
      </c>
      <c r="B1755" t="s">
        <v>980</v>
      </c>
      <c r="C1755" s="1">
        <v>28739</v>
      </c>
      <c r="D1755" s="2">
        <v>0.12777777777777777</v>
      </c>
      <c r="E1755" t="s">
        <v>1302</v>
      </c>
      <c r="F1755" t="s">
        <v>1955</v>
      </c>
      <c r="G1755" t="s">
        <v>13</v>
      </c>
      <c r="H1755" t="s">
        <v>14</v>
      </c>
      <c r="I1755" t="s">
        <v>15</v>
      </c>
    </row>
    <row r="1756" spans="1:9" x14ac:dyDescent="0.25">
      <c r="A1756" t="s">
        <v>9</v>
      </c>
      <c r="B1756" t="s">
        <v>543</v>
      </c>
      <c r="C1756" s="1">
        <v>28742</v>
      </c>
      <c r="D1756" s="2">
        <v>0.625</v>
      </c>
      <c r="E1756" t="s">
        <v>1362</v>
      </c>
      <c r="F1756" t="s">
        <v>1956</v>
      </c>
      <c r="G1756" t="s">
        <v>13</v>
      </c>
      <c r="H1756" t="s">
        <v>14</v>
      </c>
      <c r="I1756" t="s">
        <v>15</v>
      </c>
    </row>
    <row r="1757" spans="1:9" x14ac:dyDescent="0.25">
      <c r="A1757" t="s">
        <v>1057</v>
      </c>
      <c r="B1757" t="s">
        <v>1058</v>
      </c>
      <c r="C1757" s="1">
        <v>28749</v>
      </c>
      <c r="D1757" s="2">
        <v>0.20833333333333334</v>
      </c>
      <c r="E1757" t="s">
        <v>1442</v>
      </c>
      <c r="F1757" t="s">
        <v>1957</v>
      </c>
      <c r="G1757" t="s">
        <v>13</v>
      </c>
      <c r="H1757" t="s">
        <v>14</v>
      </c>
      <c r="I1757" t="s">
        <v>15</v>
      </c>
    </row>
    <row r="1758" spans="1:9" x14ac:dyDescent="0.25">
      <c r="A1758" t="s">
        <v>9</v>
      </c>
      <c r="B1758" t="s">
        <v>1116</v>
      </c>
      <c r="C1758" s="1">
        <v>28752</v>
      </c>
      <c r="D1758" s="2">
        <v>0.33680555555555558</v>
      </c>
      <c r="E1758" t="s">
        <v>1362</v>
      </c>
      <c r="F1758" t="s">
        <v>1958</v>
      </c>
      <c r="G1758" t="s">
        <v>13</v>
      </c>
      <c r="H1758" t="s">
        <v>14</v>
      </c>
      <c r="I1758" t="s">
        <v>15</v>
      </c>
    </row>
    <row r="1759" spans="1:9" x14ac:dyDescent="0.25">
      <c r="A1759" t="s">
        <v>9</v>
      </c>
      <c r="B1759" t="s">
        <v>1116</v>
      </c>
      <c r="C1759" s="1">
        <v>28766</v>
      </c>
      <c r="D1759" s="2">
        <v>0.45833333333333331</v>
      </c>
      <c r="E1759" t="s">
        <v>1362</v>
      </c>
      <c r="F1759" t="s">
        <v>1959</v>
      </c>
      <c r="G1759" t="s">
        <v>13</v>
      </c>
      <c r="H1759" t="s">
        <v>14</v>
      </c>
      <c r="I1759" t="s">
        <v>15</v>
      </c>
    </row>
    <row r="1760" spans="1:9" x14ac:dyDescent="0.25">
      <c r="A1760" t="s">
        <v>9</v>
      </c>
      <c r="B1760" t="s">
        <v>961</v>
      </c>
      <c r="C1760" s="1">
        <v>28767</v>
      </c>
      <c r="D1760" s="2">
        <v>0.15902777777777777</v>
      </c>
      <c r="E1760" t="s">
        <v>685</v>
      </c>
      <c r="F1760" t="s">
        <v>1960</v>
      </c>
      <c r="G1760" t="s">
        <v>13</v>
      </c>
      <c r="H1760" t="s">
        <v>14</v>
      </c>
      <c r="I1760" t="s">
        <v>15</v>
      </c>
    </row>
    <row r="1761" spans="1:9" x14ac:dyDescent="0.25">
      <c r="A1761" t="s">
        <v>9</v>
      </c>
      <c r="B1761" t="s">
        <v>1116</v>
      </c>
      <c r="C1761" s="1">
        <v>28769</v>
      </c>
      <c r="D1761" s="2">
        <v>0.64583333333333337</v>
      </c>
      <c r="E1761" t="s">
        <v>1362</v>
      </c>
      <c r="F1761" t="s">
        <v>1961</v>
      </c>
      <c r="G1761" t="s">
        <v>13</v>
      </c>
      <c r="H1761" t="s">
        <v>14</v>
      </c>
      <c r="I1761" t="s">
        <v>15</v>
      </c>
    </row>
    <row r="1762" spans="1:9" x14ac:dyDescent="0.25">
      <c r="A1762" t="s">
        <v>92</v>
      </c>
      <c r="B1762" t="s">
        <v>171</v>
      </c>
      <c r="C1762" s="1">
        <v>28770</v>
      </c>
      <c r="D1762" s="2">
        <v>1.9444444444444445E-2</v>
      </c>
      <c r="E1762" t="s">
        <v>1825</v>
      </c>
      <c r="F1762" t="s">
        <v>1962</v>
      </c>
      <c r="G1762" t="s">
        <v>13</v>
      </c>
      <c r="H1762" t="s">
        <v>14</v>
      </c>
      <c r="I1762" t="s">
        <v>15</v>
      </c>
    </row>
    <row r="1763" spans="1:9" x14ac:dyDescent="0.25">
      <c r="A1763" t="s">
        <v>9</v>
      </c>
      <c r="B1763" t="s">
        <v>980</v>
      </c>
      <c r="C1763" s="1">
        <v>28773</v>
      </c>
      <c r="D1763" s="2">
        <v>0.82222222222222219</v>
      </c>
      <c r="E1763" t="s">
        <v>396</v>
      </c>
      <c r="F1763" t="s">
        <v>1963</v>
      </c>
      <c r="G1763" t="s">
        <v>13</v>
      </c>
      <c r="H1763" t="s">
        <v>14</v>
      </c>
      <c r="I1763" t="s">
        <v>15</v>
      </c>
    </row>
    <row r="1764" spans="1:9" x14ac:dyDescent="0.25">
      <c r="A1764" t="s">
        <v>9</v>
      </c>
      <c r="B1764" t="s">
        <v>1116</v>
      </c>
      <c r="C1764" s="1">
        <v>28776</v>
      </c>
      <c r="D1764" s="2">
        <v>0.22152777777777777</v>
      </c>
      <c r="E1764" t="s">
        <v>1463</v>
      </c>
      <c r="F1764" t="s">
        <v>1964</v>
      </c>
      <c r="G1764" t="s">
        <v>13</v>
      </c>
      <c r="H1764" t="s">
        <v>14</v>
      </c>
      <c r="I1764" t="s">
        <v>15</v>
      </c>
    </row>
    <row r="1765" spans="1:9" x14ac:dyDescent="0.25">
      <c r="A1765" t="s">
        <v>92</v>
      </c>
      <c r="B1765" t="s">
        <v>127</v>
      </c>
      <c r="C1765" s="1">
        <v>28776</v>
      </c>
      <c r="D1765" s="2">
        <v>0.47430555555555554</v>
      </c>
      <c r="E1765" t="s">
        <v>1965</v>
      </c>
      <c r="F1765" t="s">
        <v>1966</v>
      </c>
      <c r="G1765" t="s">
        <v>13</v>
      </c>
      <c r="H1765" t="s">
        <v>14</v>
      </c>
      <c r="I1765" t="s">
        <v>15</v>
      </c>
    </row>
    <row r="1766" spans="1:9" x14ac:dyDescent="0.25">
      <c r="A1766" t="s">
        <v>9</v>
      </c>
      <c r="B1766" t="s">
        <v>980</v>
      </c>
      <c r="C1766" s="1">
        <v>28780</v>
      </c>
      <c r="D1766" s="2">
        <v>0.625</v>
      </c>
      <c r="E1766" t="s">
        <v>1362</v>
      </c>
      <c r="F1766" t="s">
        <v>1967</v>
      </c>
      <c r="G1766" t="s">
        <v>13</v>
      </c>
      <c r="H1766" t="s">
        <v>14</v>
      </c>
      <c r="I1766" t="s">
        <v>15</v>
      </c>
    </row>
    <row r="1767" spans="1:9" x14ac:dyDescent="0.25">
      <c r="A1767" t="s">
        <v>9</v>
      </c>
      <c r="B1767" t="s">
        <v>961</v>
      </c>
      <c r="C1767" s="1">
        <v>28787</v>
      </c>
      <c r="D1767" s="2"/>
      <c r="E1767" t="s">
        <v>685</v>
      </c>
      <c r="F1767" t="s">
        <v>1968</v>
      </c>
      <c r="G1767" t="s">
        <v>13</v>
      </c>
      <c r="H1767" t="s">
        <v>14</v>
      </c>
      <c r="I1767" t="s">
        <v>15</v>
      </c>
    </row>
    <row r="1768" spans="1:9" x14ac:dyDescent="0.25">
      <c r="A1768" t="s">
        <v>9</v>
      </c>
      <c r="B1768" t="s">
        <v>1828</v>
      </c>
      <c r="C1768" s="1">
        <v>28789</v>
      </c>
      <c r="D1768" s="2">
        <v>0.29166666666666669</v>
      </c>
      <c r="E1768" t="s">
        <v>1829</v>
      </c>
      <c r="F1768" t="s">
        <v>1969</v>
      </c>
      <c r="G1768" t="s">
        <v>13</v>
      </c>
      <c r="H1768" t="s">
        <v>14</v>
      </c>
      <c r="I1768" t="s">
        <v>15</v>
      </c>
    </row>
    <row r="1769" spans="1:9" x14ac:dyDescent="0.25">
      <c r="A1769" t="s">
        <v>9</v>
      </c>
      <c r="B1769" t="s">
        <v>361</v>
      </c>
      <c r="C1769" s="1">
        <v>28793</v>
      </c>
      <c r="D1769" s="2"/>
      <c r="E1769" t="s">
        <v>1257</v>
      </c>
      <c r="F1769" t="s">
        <v>1970</v>
      </c>
      <c r="G1769" t="s">
        <v>13</v>
      </c>
      <c r="H1769" t="s">
        <v>14</v>
      </c>
      <c r="I1769" t="s">
        <v>15</v>
      </c>
    </row>
    <row r="1770" spans="1:9" x14ac:dyDescent="0.25">
      <c r="A1770" t="s">
        <v>9</v>
      </c>
      <c r="B1770" t="s">
        <v>543</v>
      </c>
      <c r="C1770" s="1">
        <v>28795</v>
      </c>
      <c r="D1770" s="2">
        <v>0.5</v>
      </c>
      <c r="E1770" t="s">
        <v>1362</v>
      </c>
      <c r="F1770" t="s">
        <v>1971</v>
      </c>
      <c r="G1770" t="s">
        <v>13</v>
      </c>
      <c r="H1770" t="s">
        <v>14</v>
      </c>
      <c r="I1770" t="s">
        <v>15</v>
      </c>
    </row>
    <row r="1771" spans="1:9" x14ac:dyDescent="0.25">
      <c r="A1771" t="s">
        <v>92</v>
      </c>
      <c r="B1771" t="s">
        <v>482</v>
      </c>
      <c r="C1771" s="1">
        <v>28807</v>
      </c>
      <c r="D1771" s="2">
        <v>0.22500000000000001</v>
      </c>
      <c r="E1771" t="s">
        <v>1632</v>
      </c>
      <c r="F1771" t="s">
        <v>1972</v>
      </c>
      <c r="G1771" t="s">
        <v>13</v>
      </c>
      <c r="H1771" t="s">
        <v>14</v>
      </c>
      <c r="I1771" t="s">
        <v>15</v>
      </c>
    </row>
    <row r="1772" spans="1:9" x14ac:dyDescent="0.25">
      <c r="A1772" t="s">
        <v>9</v>
      </c>
      <c r="B1772" t="s">
        <v>543</v>
      </c>
      <c r="C1772" s="1">
        <v>28809</v>
      </c>
      <c r="D1772" s="2">
        <v>0.48958333333333331</v>
      </c>
      <c r="E1772" t="s">
        <v>1362</v>
      </c>
      <c r="F1772" t="s">
        <v>1973</v>
      </c>
      <c r="G1772" t="s">
        <v>13</v>
      </c>
      <c r="H1772" t="s">
        <v>14</v>
      </c>
      <c r="I1772" t="s">
        <v>15</v>
      </c>
    </row>
    <row r="1773" spans="1:9" x14ac:dyDescent="0.25">
      <c r="A1773" t="s">
        <v>9</v>
      </c>
      <c r="B1773" t="s">
        <v>684</v>
      </c>
      <c r="C1773" s="1">
        <v>28810</v>
      </c>
      <c r="D1773" s="2">
        <v>0.90625</v>
      </c>
      <c r="E1773" t="s">
        <v>685</v>
      </c>
      <c r="F1773" t="s">
        <v>1974</v>
      </c>
      <c r="G1773" t="s">
        <v>13</v>
      </c>
      <c r="H1773" t="s">
        <v>14</v>
      </c>
      <c r="I1773" t="s">
        <v>15</v>
      </c>
    </row>
    <row r="1774" spans="1:9" x14ac:dyDescent="0.25">
      <c r="A1774" t="s">
        <v>9</v>
      </c>
      <c r="B1774" t="s">
        <v>980</v>
      </c>
      <c r="C1774" s="1">
        <v>28815</v>
      </c>
      <c r="D1774" s="2">
        <v>0.5</v>
      </c>
      <c r="E1774" t="s">
        <v>1362</v>
      </c>
      <c r="F1774" t="s">
        <v>1975</v>
      </c>
      <c r="G1774" t="s">
        <v>13</v>
      </c>
      <c r="H1774" t="s">
        <v>14</v>
      </c>
      <c r="I1774" t="s">
        <v>15</v>
      </c>
    </row>
    <row r="1775" spans="1:9" x14ac:dyDescent="0.25">
      <c r="A1775" t="s">
        <v>9</v>
      </c>
      <c r="B1775" t="s">
        <v>980</v>
      </c>
      <c r="C1775" s="1">
        <v>28822</v>
      </c>
      <c r="D1775" s="2">
        <v>0.68055555555555558</v>
      </c>
      <c r="E1775" t="s">
        <v>1362</v>
      </c>
      <c r="F1775" t="s">
        <v>1976</v>
      </c>
      <c r="G1775" t="s">
        <v>13</v>
      </c>
      <c r="H1775" t="s">
        <v>14</v>
      </c>
      <c r="I1775" t="s">
        <v>15</v>
      </c>
    </row>
    <row r="1776" spans="1:9" x14ac:dyDescent="0.25">
      <c r="A1776" t="s">
        <v>9</v>
      </c>
      <c r="B1776" t="s">
        <v>684</v>
      </c>
      <c r="C1776" s="1">
        <v>28829</v>
      </c>
      <c r="D1776" s="2">
        <v>0.7583333333333333</v>
      </c>
      <c r="E1776" t="s">
        <v>685</v>
      </c>
      <c r="F1776" t="s">
        <v>1977</v>
      </c>
      <c r="G1776" t="s">
        <v>13</v>
      </c>
      <c r="H1776" t="s">
        <v>14</v>
      </c>
      <c r="I1776" t="s">
        <v>15</v>
      </c>
    </row>
    <row r="1777" spans="1:9" x14ac:dyDescent="0.25">
      <c r="A1777" t="s">
        <v>9</v>
      </c>
      <c r="B1777" t="s">
        <v>543</v>
      </c>
      <c r="C1777" s="1">
        <v>28831</v>
      </c>
      <c r="D1777" s="2">
        <v>0.64583333333333337</v>
      </c>
      <c r="E1777" t="s">
        <v>1362</v>
      </c>
      <c r="F1777" t="s">
        <v>1978</v>
      </c>
      <c r="G1777" t="s">
        <v>13</v>
      </c>
      <c r="H1777" t="s">
        <v>14</v>
      </c>
      <c r="I1777" t="s">
        <v>15</v>
      </c>
    </row>
    <row r="1778" spans="1:9" x14ac:dyDescent="0.25">
      <c r="A1778" t="s">
        <v>9</v>
      </c>
      <c r="B1778" t="s">
        <v>361</v>
      </c>
      <c r="C1778" s="1">
        <v>28832</v>
      </c>
      <c r="D1778" s="2">
        <v>0.39583333333333331</v>
      </c>
      <c r="E1778" t="s">
        <v>1362</v>
      </c>
      <c r="F1778" t="s">
        <v>1979</v>
      </c>
      <c r="G1778" t="s">
        <v>13</v>
      </c>
      <c r="H1778" t="s">
        <v>14</v>
      </c>
      <c r="I1778" t="s">
        <v>15</v>
      </c>
    </row>
    <row r="1779" spans="1:9" x14ac:dyDescent="0.25">
      <c r="A1779" t="s">
        <v>92</v>
      </c>
      <c r="B1779" t="s">
        <v>171</v>
      </c>
      <c r="C1779" s="1">
        <v>28835</v>
      </c>
      <c r="D1779" s="2">
        <v>0.16597222222222222</v>
      </c>
      <c r="E1779" t="s">
        <v>1825</v>
      </c>
      <c r="F1779" t="s">
        <v>1980</v>
      </c>
      <c r="G1779" t="s">
        <v>13</v>
      </c>
      <c r="H1779" t="s">
        <v>14</v>
      </c>
      <c r="I1779" t="s">
        <v>15</v>
      </c>
    </row>
    <row r="1780" spans="1:9" x14ac:dyDescent="0.25">
      <c r="A1780" t="s">
        <v>463</v>
      </c>
      <c r="B1780" t="s">
        <v>464</v>
      </c>
      <c r="C1780" s="1">
        <v>28838</v>
      </c>
      <c r="D1780" s="2">
        <v>2.7777777777777776E-2</v>
      </c>
      <c r="E1780" t="s">
        <v>1082</v>
      </c>
      <c r="F1780" t="s">
        <v>1981</v>
      </c>
      <c r="G1780" t="s">
        <v>13</v>
      </c>
      <c r="H1780" t="s">
        <v>14</v>
      </c>
      <c r="I1780" t="s">
        <v>15</v>
      </c>
    </row>
    <row r="1781" spans="1:9" x14ac:dyDescent="0.25">
      <c r="A1781" t="s">
        <v>9</v>
      </c>
      <c r="B1781" t="s">
        <v>980</v>
      </c>
      <c r="C1781" s="1">
        <v>28838</v>
      </c>
      <c r="D1781" s="2">
        <v>0.63888888888888884</v>
      </c>
      <c r="E1781" t="s">
        <v>1362</v>
      </c>
      <c r="F1781" t="s">
        <v>1982</v>
      </c>
      <c r="G1781" t="s">
        <v>13</v>
      </c>
      <c r="H1781" t="s">
        <v>14</v>
      </c>
      <c r="I1781" t="s">
        <v>15</v>
      </c>
    </row>
    <row r="1782" spans="1:9" x14ac:dyDescent="0.25">
      <c r="A1782" t="s">
        <v>9</v>
      </c>
      <c r="B1782" t="s">
        <v>684</v>
      </c>
      <c r="C1782" s="1">
        <v>28839</v>
      </c>
      <c r="D1782" s="2">
        <v>0.55486111111111114</v>
      </c>
      <c r="E1782" t="s">
        <v>685</v>
      </c>
      <c r="F1782" t="s">
        <v>1983</v>
      </c>
      <c r="G1782" t="s">
        <v>13</v>
      </c>
      <c r="H1782" t="s">
        <v>14</v>
      </c>
      <c r="I1782" t="s">
        <v>15</v>
      </c>
    </row>
    <row r="1783" spans="1:9" x14ac:dyDescent="0.25">
      <c r="A1783" t="s">
        <v>9</v>
      </c>
      <c r="B1783" t="s">
        <v>980</v>
      </c>
      <c r="C1783" s="1">
        <v>28843</v>
      </c>
      <c r="D1783" s="2">
        <v>6.5972222222222224E-2</v>
      </c>
      <c r="E1783" t="s">
        <v>396</v>
      </c>
      <c r="F1783" t="s">
        <v>1984</v>
      </c>
      <c r="G1783" t="s">
        <v>13</v>
      </c>
      <c r="H1783" t="s">
        <v>14</v>
      </c>
      <c r="I1783" t="s">
        <v>15</v>
      </c>
    </row>
    <row r="1784" spans="1:9" x14ac:dyDescent="0.25">
      <c r="A1784" t="s">
        <v>9</v>
      </c>
      <c r="B1784" t="s">
        <v>961</v>
      </c>
      <c r="C1784" s="1">
        <v>28844</v>
      </c>
      <c r="D1784" s="2">
        <v>0.86319444444444449</v>
      </c>
      <c r="E1784" t="s">
        <v>685</v>
      </c>
      <c r="F1784" t="s">
        <v>1985</v>
      </c>
      <c r="G1784" t="s">
        <v>13</v>
      </c>
      <c r="H1784" t="s">
        <v>14</v>
      </c>
      <c r="I1784" t="s">
        <v>56</v>
      </c>
    </row>
    <row r="1785" spans="1:9" x14ac:dyDescent="0.25">
      <c r="A1785" t="s">
        <v>9</v>
      </c>
      <c r="B1785" t="s">
        <v>1338</v>
      </c>
      <c r="C1785" s="1">
        <v>28846</v>
      </c>
      <c r="D1785" s="2">
        <v>0.91666666666666663</v>
      </c>
      <c r="E1785" t="s">
        <v>685</v>
      </c>
      <c r="F1785" t="s">
        <v>1986</v>
      </c>
      <c r="G1785" t="s">
        <v>13</v>
      </c>
      <c r="H1785" t="s">
        <v>14</v>
      </c>
      <c r="I1785" t="s">
        <v>15</v>
      </c>
    </row>
    <row r="1786" spans="1:9" x14ac:dyDescent="0.25">
      <c r="A1786" t="s">
        <v>9</v>
      </c>
      <c r="B1786" t="s">
        <v>1116</v>
      </c>
      <c r="C1786" s="1">
        <v>28847</v>
      </c>
      <c r="D1786" s="2"/>
      <c r="E1786" t="s">
        <v>396</v>
      </c>
      <c r="F1786" t="s">
        <v>1987</v>
      </c>
      <c r="G1786" t="s">
        <v>13</v>
      </c>
      <c r="H1786" t="s">
        <v>14</v>
      </c>
      <c r="I1786" t="s">
        <v>15</v>
      </c>
    </row>
    <row r="1787" spans="1:9" x14ac:dyDescent="0.25">
      <c r="A1787" t="s">
        <v>9</v>
      </c>
      <c r="B1787" t="s">
        <v>684</v>
      </c>
      <c r="C1787" s="1">
        <v>28850</v>
      </c>
      <c r="D1787" s="2">
        <v>0.5625</v>
      </c>
      <c r="E1787" t="s">
        <v>685</v>
      </c>
      <c r="F1787" t="s">
        <v>1988</v>
      </c>
      <c r="G1787" t="s">
        <v>13</v>
      </c>
      <c r="H1787" t="s">
        <v>14</v>
      </c>
      <c r="I1787" t="s">
        <v>15</v>
      </c>
    </row>
    <row r="1788" spans="1:9" x14ac:dyDescent="0.25">
      <c r="A1788" t="s">
        <v>9</v>
      </c>
      <c r="B1788" t="s">
        <v>980</v>
      </c>
      <c r="C1788" s="1">
        <v>28850</v>
      </c>
      <c r="D1788" s="2">
        <v>0.64583333333333337</v>
      </c>
      <c r="E1788" t="s">
        <v>1362</v>
      </c>
      <c r="F1788" t="s">
        <v>1989</v>
      </c>
      <c r="G1788" t="s">
        <v>13</v>
      </c>
      <c r="H1788" t="s">
        <v>14</v>
      </c>
      <c r="I1788" t="s">
        <v>56</v>
      </c>
    </row>
    <row r="1789" spans="1:9" x14ac:dyDescent="0.25">
      <c r="A1789" t="s">
        <v>9</v>
      </c>
      <c r="B1789" t="s">
        <v>543</v>
      </c>
      <c r="C1789" s="1">
        <v>28852</v>
      </c>
      <c r="D1789" s="2">
        <v>0.6875</v>
      </c>
      <c r="E1789" t="s">
        <v>1362</v>
      </c>
      <c r="F1789" t="s">
        <v>1990</v>
      </c>
      <c r="G1789" t="s">
        <v>13</v>
      </c>
      <c r="H1789" t="s">
        <v>14</v>
      </c>
      <c r="I1789" t="s">
        <v>15</v>
      </c>
    </row>
    <row r="1790" spans="1:9" x14ac:dyDescent="0.25">
      <c r="A1790" t="s">
        <v>9</v>
      </c>
      <c r="B1790" t="s">
        <v>961</v>
      </c>
      <c r="C1790" s="1">
        <v>28871</v>
      </c>
      <c r="D1790" s="2">
        <v>0.73402777777777772</v>
      </c>
      <c r="E1790" t="s">
        <v>685</v>
      </c>
      <c r="F1790" t="s">
        <v>1991</v>
      </c>
      <c r="G1790" t="s">
        <v>13</v>
      </c>
      <c r="H1790" t="s">
        <v>14</v>
      </c>
      <c r="I1790" t="s">
        <v>15</v>
      </c>
    </row>
    <row r="1791" spans="1:9" x14ac:dyDescent="0.25">
      <c r="A1791" t="s">
        <v>9</v>
      </c>
      <c r="B1791" t="s">
        <v>980</v>
      </c>
      <c r="C1791" s="1">
        <v>28873</v>
      </c>
      <c r="D1791" s="2">
        <v>0.65416666666666667</v>
      </c>
      <c r="E1791" t="s">
        <v>1463</v>
      </c>
      <c r="F1791" t="s">
        <v>1992</v>
      </c>
      <c r="G1791" t="s">
        <v>13</v>
      </c>
      <c r="H1791" t="s">
        <v>14</v>
      </c>
      <c r="I1791" t="s">
        <v>15</v>
      </c>
    </row>
    <row r="1792" spans="1:9" x14ac:dyDescent="0.25">
      <c r="A1792" t="s">
        <v>9</v>
      </c>
      <c r="B1792" t="s">
        <v>361</v>
      </c>
      <c r="C1792" s="1">
        <v>28880</v>
      </c>
      <c r="D1792" s="2">
        <v>0.23819444444444443</v>
      </c>
      <c r="E1792" t="s">
        <v>396</v>
      </c>
      <c r="F1792" t="s">
        <v>1993</v>
      </c>
      <c r="G1792" t="s">
        <v>13</v>
      </c>
      <c r="H1792" t="s">
        <v>14</v>
      </c>
      <c r="I1792" t="s">
        <v>15</v>
      </c>
    </row>
    <row r="1793" spans="1:9" x14ac:dyDescent="0.25">
      <c r="A1793" t="s">
        <v>1620</v>
      </c>
      <c r="B1793" t="s">
        <v>1621</v>
      </c>
      <c r="C1793" s="1">
        <v>28892</v>
      </c>
      <c r="D1793" s="2">
        <v>0.36527777777777776</v>
      </c>
      <c r="E1793" t="s">
        <v>1789</v>
      </c>
      <c r="F1793" t="s">
        <v>1994</v>
      </c>
      <c r="G1793" t="s">
        <v>13</v>
      </c>
      <c r="H1793" t="s">
        <v>14</v>
      </c>
      <c r="I1793" t="s">
        <v>56</v>
      </c>
    </row>
    <row r="1794" spans="1:9" x14ac:dyDescent="0.25">
      <c r="A1794" t="s">
        <v>9</v>
      </c>
      <c r="B1794" t="s">
        <v>684</v>
      </c>
      <c r="C1794" s="1">
        <v>28894</v>
      </c>
      <c r="D1794" s="2">
        <v>0.41666666666666669</v>
      </c>
      <c r="E1794" t="s">
        <v>685</v>
      </c>
      <c r="F1794" t="s">
        <v>1995</v>
      </c>
      <c r="G1794" t="s">
        <v>13</v>
      </c>
      <c r="H1794" t="s">
        <v>14</v>
      </c>
      <c r="I1794" t="s">
        <v>15</v>
      </c>
    </row>
    <row r="1795" spans="1:9" x14ac:dyDescent="0.25">
      <c r="A1795" t="s">
        <v>9</v>
      </c>
      <c r="B1795" t="s">
        <v>1828</v>
      </c>
      <c r="C1795" s="1">
        <v>28898</v>
      </c>
      <c r="D1795" s="2">
        <v>0.54166666666666663</v>
      </c>
      <c r="E1795" t="s">
        <v>1829</v>
      </c>
      <c r="F1795" t="s">
        <v>1996</v>
      </c>
      <c r="G1795" t="s">
        <v>13</v>
      </c>
      <c r="H1795" t="s">
        <v>14</v>
      </c>
      <c r="I1795" t="s">
        <v>15</v>
      </c>
    </row>
    <row r="1796" spans="1:9" x14ac:dyDescent="0.25">
      <c r="A1796" t="s">
        <v>9</v>
      </c>
      <c r="B1796" t="s">
        <v>980</v>
      </c>
      <c r="C1796" s="1">
        <v>28899</v>
      </c>
      <c r="D1796" s="2">
        <v>0.90347222222222223</v>
      </c>
      <c r="E1796" t="s">
        <v>396</v>
      </c>
      <c r="F1796" t="s">
        <v>1997</v>
      </c>
      <c r="G1796" t="s">
        <v>13</v>
      </c>
      <c r="H1796" t="s">
        <v>14</v>
      </c>
      <c r="I1796" t="s">
        <v>15</v>
      </c>
    </row>
    <row r="1797" spans="1:9" x14ac:dyDescent="0.25">
      <c r="A1797" t="s">
        <v>92</v>
      </c>
      <c r="B1797" t="s">
        <v>127</v>
      </c>
      <c r="C1797" s="1">
        <v>28910</v>
      </c>
      <c r="D1797" s="2">
        <v>0.34722222222222221</v>
      </c>
      <c r="E1797" t="s">
        <v>1998</v>
      </c>
      <c r="F1797" t="s">
        <v>1999</v>
      </c>
      <c r="G1797" t="s">
        <v>13</v>
      </c>
      <c r="H1797" t="s">
        <v>14</v>
      </c>
      <c r="I1797" t="s">
        <v>15</v>
      </c>
    </row>
    <row r="1798" spans="1:9" x14ac:dyDescent="0.25">
      <c r="A1798" t="s">
        <v>9</v>
      </c>
      <c r="B1798" t="s">
        <v>684</v>
      </c>
      <c r="C1798" s="1">
        <v>28913</v>
      </c>
      <c r="D1798" s="2"/>
      <c r="E1798" t="s">
        <v>685</v>
      </c>
      <c r="F1798" t="s">
        <v>2000</v>
      </c>
      <c r="G1798" t="s">
        <v>13</v>
      </c>
      <c r="H1798" t="s">
        <v>14</v>
      </c>
      <c r="I1798" t="s">
        <v>15</v>
      </c>
    </row>
    <row r="1799" spans="1:9" x14ac:dyDescent="0.25">
      <c r="A1799" t="s">
        <v>9</v>
      </c>
      <c r="B1799" t="s">
        <v>980</v>
      </c>
      <c r="C1799" s="1">
        <v>28915</v>
      </c>
      <c r="D1799" s="2">
        <v>0.78125</v>
      </c>
      <c r="E1799" t="s">
        <v>396</v>
      </c>
      <c r="F1799" t="s">
        <v>2001</v>
      </c>
      <c r="G1799" t="s">
        <v>13</v>
      </c>
      <c r="H1799" t="s">
        <v>14</v>
      </c>
      <c r="I1799" t="s">
        <v>15</v>
      </c>
    </row>
    <row r="1800" spans="1:9" x14ac:dyDescent="0.25">
      <c r="A1800" t="s">
        <v>9</v>
      </c>
      <c r="B1800" t="s">
        <v>684</v>
      </c>
      <c r="C1800" s="1">
        <v>28929</v>
      </c>
      <c r="D1800" s="2">
        <v>0.12361111111111112</v>
      </c>
      <c r="E1800" t="s">
        <v>685</v>
      </c>
      <c r="F1800" t="s">
        <v>2002</v>
      </c>
      <c r="G1800" t="s">
        <v>13</v>
      </c>
      <c r="H1800" t="s">
        <v>14</v>
      </c>
      <c r="I1800" t="s">
        <v>15</v>
      </c>
    </row>
    <row r="1801" spans="1:9" x14ac:dyDescent="0.25">
      <c r="A1801" t="s">
        <v>463</v>
      </c>
      <c r="B1801" t="s">
        <v>388</v>
      </c>
      <c r="C1801" s="1">
        <v>28930</v>
      </c>
      <c r="D1801" s="2">
        <v>0.77083333333333337</v>
      </c>
      <c r="E1801" t="s">
        <v>1163</v>
      </c>
      <c r="F1801" t="s">
        <v>2003</v>
      </c>
      <c r="G1801" t="s">
        <v>13</v>
      </c>
      <c r="H1801" t="s">
        <v>14</v>
      </c>
      <c r="I1801" t="s">
        <v>15</v>
      </c>
    </row>
    <row r="1802" spans="1:9" x14ac:dyDescent="0.25">
      <c r="A1802" t="s">
        <v>9</v>
      </c>
      <c r="B1802" t="s">
        <v>684</v>
      </c>
      <c r="C1802" s="1">
        <v>28935</v>
      </c>
      <c r="D1802" s="2">
        <v>0.17569444444444443</v>
      </c>
      <c r="E1802" t="s">
        <v>685</v>
      </c>
      <c r="F1802" t="s">
        <v>2004</v>
      </c>
      <c r="G1802" t="s">
        <v>13</v>
      </c>
      <c r="H1802" t="s">
        <v>14</v>
      </c>
      <c r="I1802" t="s">
        <v>15</v>
      </c>
    </row>
    <row r="1803" spans="1:9" x14ac:dyDescent="0.25">
      <c r="A1803" t="s">
        <v>9</v>
      </c>
      <c r="B1803" t="s">
        <v>961</v>
      </c>
      <c r="C1803" s="1">
        <v>28952</v>
      </c>
      <c r="D1803" s="2">
        <v>0.2638888888888889</v>
      </c>
      <c r="E1803" t="s">
        <v>685</v>
      </c>
      <c r="F1803" t="s">
        <v>2005</v>
      </c>
      <c r="G1803" t="s">
        <v>13</v>
      </c>
      <c r="H1803" t="s">
        <v>14</v>
      </c>
      <c r="I1803" t="s">
        <v>15</v>
      </c>
    </row>
    <row r="1804" spans="1:9" x14ac:dyDescent="0.25">
      <c r="A1804" t="s">
        <v>9</v>
      </c>
      <c r="B1804" t="s">
        <v>961</v>
      </c>
      <c r="C1804" s="1">
        <v>28956</v>
      </c>
      <c r="D1804" s="2">
        <v>0.91041666666666665</v>
      </c>
      <c r="E1804" t="s">
        <v>685</v>
      </c>
      <c r="F1804" t="s">
        <v>2006</v>
      </c>
      <c r="G1804" t="s">
        <v>13</v>
      </c>
      <c r="H1804" t="s">
        <v>14</v>
      </c>
      <c r="I1804" t="s">
        <v>15</v>
      </c>
    </row>
    <row r="1805" spans="1:9" x14ac:dyDescent="0.25">
      <c r="A1805" t="s">
        <v>9</v>
      </c>
      <c r="B1805" t="s">
        <v>543</v>
      </c>
      <c r="C1805" s="1">
        <v>28957</v>
      </c>
      <c r="D1805" s="2">
        <v>1.9444444444444445E-2</v>
      </c>
      <c r="E1805" t="s">
        <v>1463</v>
      </c>
      <c r="F1805" t="s">
        <v>2007</v>
      </c>
      <c r="G1805" t="s">
        <v>13</v>
      </c>
      <c r="H1805" t="s">
        <v>14</v>
      </c>
      <c r="I1805" t="s">
        <v>15</v>
      </c>
    </row>
    <row r="1806" spans="1:9" x14ac:dyDescent="0.25">
      <c r="A1806" t="s">
        <v>9</v>
      </c>
      <c r="B1806" t="s">
        <v>1116</v>
      </c>
      <c r="C1806" s="1">
        <v>28959</v>
      </c>
      <c r="D1806" s="2">
        <v>0.22708333333333333</v>
      </c>
      <c r="E1806" t="s">
        <v>396</v>
      </c>
      <c r="F1806" t="s">
        <v>2008</v>
      </c>
      <c r="G1806" t="s">
        <v>13</v>
      </c>
      <c r="H1806" t="s">
        <v>14</v>
      </c>
      <c r="I1806" t="s">
        <v>15</v>
      </c>
    </row>
    <row r="1807" spans="1:9" x14ac:dyDescent="0.25">
      <c r="A1807" t="s">
        <v>9</v>
      </c>
      <c r="B1807" t="s">
        <v>739</v>
      </c>
      <c r="C1807" s="1">
        <v>28963</v>
      </c>
      <c r="D1807" s="2">
        <v>0.5</v>
      </c>
      <c r="E1807" t="s">
        <v>937</v>
      </c>
      <c r="F1807" t="s">
        <v>2009</v>
      </c>
      <c r="G1807" t="s">
        <v>13</v>
      </c>
      <c r="H1807" t="s">
        <v>14</v>
      </c>
      <c r="I1807" t="s">
        <v>15</v>
      </c>
    </row>
    <row r="1808" spans="1:9" x14ac:dyDescent="0.25">
      <c r="A1808" t="s">
        <v>9</v>
      </c>
      <c r="B1808" t="s">
        <v>739</v>
      </c>
      <c r="C1808" s="1">
        <v>28970</v>
      </c>
      <c r="D1808" s="2">
        <v>0.41666666666666669</v>
      </c>
      <c r="E1808" t="s">
        <v>937</v>
      </c>
      <c r="F1808" t="s">
        <v>2010</v>
      </c>
      <c r="G1808" t="s">
        <v>13</v>
      </c>
      <c r="H1808" t="s">
        <v>14</v>
      </c>
      <c r="I1808" t="s">
        <v>15</v>
      </c>
    </row>
    <row r="1809" spans="1:9" x14ac:dyDescent="0.25">
      <c r="A1809" t="s">
        <v>92</v>
      </c>
      <c r="B1809" t="s">
        <v>226</v>
      </c>
      <c r="C1809" s="1">
        <v>28979</v>
      </c>
      <c r="D1809" s="2">
        <v>0.7895833333333333</v>
      </c>
      <c r="E1809" t="s">
        <v>1632</v>
      </c>
      <c r="F1809" t="s">
        <v>2011</v>
      </c>
      <c r="G1809" t="s">
        <v>13</v>
      </c>
      <c r="H1809" t="s">
        <v>14</v>
      </c>
      <c r="I1809" t="s">
        <v>15</v>
      </c>
    </row>
    <row r="1810" spans="1:9" x14ac:dyDescent="0.25">
      <c r="A1810" t="s">
        <v>42</v>
      </c>
      <c r="B1810" t="s">
        <v>322</v>
      </c>
      <c r="C1810" s="1">
        <v>29003</v>
      </c>
      <c r="D1810" s="2">
        <v>0.75972222222222219</v>
      </c>
      <c r="E1810" t="s">
        <v>1181</v>
      </c>
      <c r="F1810" t="s">
        <v>2012</v>
      </c>
      <c r="G1810" t="s">
        <v>13</v>
      </c>
      <c r="H1810" t="s">
        <v>14</v>
      </c>
      <c r="I1810" t="s">
        <v>15</v>
      </c>
    </row>
    <row r="1811" spans="1:9" x14ac:dyDescent="0.25">
      <c r="A1811" t="s">
        <v>9</v>
      </c>
      <c r="B1811" t="s">
        <v>961</v>
      </c>
      <c r="C1811" s="1">
        <v>29006</v>
      </c>
      <c r="D1811" s="2">
        <v>0.74861111111111112</v>
      </c>
      <c r="E1811" t="s">
        <v>685</v>
      </c>
      <c r="F1811" t="s">
        <v>2013</v>
      </c>
      <c r="G1811" t="s">
        <v>13</v>
      </c>
      <c r="H1811" t="s">
        <v>14</v>
      </c>
      <c r="I1811" t="s">
        <v>15</v>
      </c>
    </row>
    <row r="1812" spans="1:9" x14ac:dyDescent="0.25">
      <c r="A1812" t="s">
        <v>9</v>
      </c>
      <c r="B1812" t="s">
        <v>980</v>
      </c>
      <c r="C1812" s="1">
        <v>29011</v>
      </c>
      <c r="D1812" s="2">
        <v>0.97777777777777775</v>
      </c>
      <c r="E1812" t="s">
        <v>1463</v>
      </c>
      <c r="F1812" t="s">
        <v>2014</v>
      </c>
      <c r="G1812" t="s">
        <v>13</v>
      </c>
      <c r="H1812" t="s">
        <v>14</v>
      </c>
      <c r="I1812" t="s">
        <v>15</v>
      </c>
    </row>
    <row r="1813" spans="1:9" x14ac:dyDescent="0.25">
      <c r="A1813" t="s">
        <v>9</v>
      </c>
      <c r="B1813" t="s">
        <v>1338</v>
      </c>
      <c r="C1813" s="1">
        <v>29013</v>
      </c>
      <c r="D1813" s="2"/>
      <c r="E1813" t="s">
        <v>685</v>
      </c>
      <c r="F1813" t="s">
        <v>2015</v>
      </c>
      <c r="G1813" t="s">
        <v>13</v>
      </c>
      <c r="H1813" t="s">
        <v>14</v>
      </c>
      <c r="I1813" t="s">
        <v>15</v>
      </c>
    </row>
    <row r="1814" spans="1:9" x14ac:dyDescent="0.25">
      <c r="A1814" t="s">
        <v>463</v>
      </c>
      <c r="B1814" t="s">
        <v>464</v>
      </c>
      <c r="C1814" s="1">
        <v>29016</v>
      </c>
      <c r="D1814" s="2">
        <v>0.5625</v>
      </c>
      <c r="E1814" t="s">
        <v>1082</v>
      </c>
      <c r="F1814" t="s">
        <v>2016</v>
      </c>
      <c r="G1814" t="s">
        <v>13</v>
      </c>
      <c r="H1814" t="s">
        <v>14</v>
      </c>
      <c r="I1814" t="s">
        <v>15</v>
      </c>
    </row>
    <row r="1815" spans="1:9" x14ac:dyDescent="0.25">
      <c r="A1815" t="s">
        <v>92</v>
      </c>
      <c r="B1815" t="s">
        <v>127</v>
      </c>
      <c r="C1815" s="1">
        <v>29033</v>
      </c>
      <c r="D1815" s="2">
        <v>0.66041666666666665</v>
      </c>
      <c r="E1815" t="s">
        <v>1965</v>
      </c>
      <c r="F1815" t="s">
        <v>2017</v>
      </c>
      <c r="G1815" t="s">
        <v>13</v>
      </c>
      <c r="H1815" t="s">
        <v>14</v>
      </c>
      <c r="I1815" t="s">
        <v>15</v>
      </c>
    </row>
    <row r="1816" spans="1:9" x14ac:dyDescent="0.25">
      <c r="A1816" t="s">
        <v>9</v>
      </c>
      <c r="B1816" t="s">
        <v>543</v>
      </c>
      <c r="C1816" s="1">
        <v>29033</v>
      </c>
      <c r="D1816" s="2">
        <v>0.75763888888888886</v>
      </c>
      <c r="E1816" t="s">
        <v>1302</v>
      </c>
      <c r="F1816" t="s">
        <v>2018</v>
      </c>
      <c r="G1816" t="s">
        <v>13</v>
      </c>
      <c r="H1816" t="s">
        <v>14</v>
      </c>
      <c r="I1816" t="s">
        <v>15</v>
      </c>
    </row>
    <row r="1817" spans="1:9" x14ac:dyDescent="0.25">
      <c r="A1817" t="s">
        <v>9</v>
      </c>
      <c r="B1817" t="s">
        <v>961</v>
      </c>
      <c r="C1817" s="1">
        <v>29034</v>
      </c>
      <c r="D1817" s="2">
        <v>0.83958333333333335</v>
      </c>
      <c r="E1817" t="s">
        <v>685</v>
      </c>
      <c r="F1817" t="s">
        <v>2019</v>
      </c>
      <c r="G1817" t="s">
        <v>13</v>
      </c>
      <c r="H1817" t="s">
        <v>14</v>
      </c>
      <c r="I1817" t="s">
        <v>15</v>
      </c>
    </row>
    <row r="1818" spans="1:9" x14ac:dyDescent="0.25">
      <c r="A1818" t="s">
        <v>9</v>
      </c>
      <c r="B1818" t="s">
        <v>1338</v>
      </c>
      <c r="C1818" s="1">
        <v>29042</v>
      </c>
      <c r="D1818" s="2">
        <v>0.34722222222222221</v>
      </c>
      <c r="E1818" t="s">
        <v>685</v>
      </c>
      <c r="F1818" t="s">
        <v>2020</v>
      </c>
      <c r="G1818" t="s">
        <v>13</v>
      </c>
      <c r="H1818" t="s">
        <v>14</v>
      </c>
      <c r="I1818" t="s">
        <v>15</v>
      </c>
    </row>
    <row r="1819" spans="1:9" x14ac:dyDescent="0.25">
      <c r="A1819" t="s">
        <v>9</v>
      </c>
      <c r="B1819" t="s">
        <v>961</v>
      </c>
      <c r="C1819" s="1">
        <v>29047</v>
      </c>
      <c r="D1819" s="2">
        <v>0.65347222222222223</v>
      </c>
      <c r="E1819" t="s">
        <v>685</v>
      </c>
      <c r="F1819" t="s">
        <v>2021</v>
      </c>
      <c r="G1819" t="s">
        <v>13</v>
      </c>
      <c r="H1819" t="s">
        <v>14</v>
      </c>
      <c r="I1819" t="s">
        <v>15</v>
      </c>
    </row>
    <row r="1820" spans="1:9" x14ac:dyDescent="0.25">
      <c r="A1820" t="s">
        <v>9</v>
      </c>
      <c r="B1820" t="s">
        <v>980</v>
      </c>
      <c r="C1820" s="1">
        <v>29056</v>
      </c>
      <c r="D1820" s="2">
        <v>0.49861111111111112</v>
      </c>
      <c r="E1820" t="s">
        <v>396</v>
      </c>
      <c r="F1820" t="s">
        <v>2022</v>
      </c>
      <c r="G1820" t="s">
        <v>13</v>
      </c>
      <c r="H1820" t="s">
        <v>14</v>
      </c>
      <c r="I1820" t="s">
        <v>15</v>
      </c>
    </row>
    <row r="1821" spans="1:9" x14ac:dyDescent="0.25">
      <c r="A1821" t="s">
        <v>973</v>
      </c>
      <c r="B1821" t="s">
        <v>1288</v>
      </c>
      <c r="C1821" s="1">
        <v>29063</v>
      </c>
      <c r="D1821" s="2">
        <v>0.89444444444444449</v>
      </c>
      <c r="E1821" t="s">
        <v>1289</v>
      </c>
      <c r="F1821" t="s">
        <v>2023</v>
      </c>
      <c r="G1821" t="s">
        <v>13</v>
      </c>
      <c r="H1821" t="s">
        <v>14</v>
      </c>
      <c r="I1821" t="s">
        <v>21</v>
      </c>
    </row>
    <row r="1822" spans="1:9" x14ac:dyDescent="0.25">
      <c r="A1822" t="s">
        <v>9</v>
      </c>
      <c r="B1822" t="s">
        <v>1116</v>
      </c>
      <c r="C1822" s="1">
        <v>29067</v>
      </c>
      <c r="D1822" s="2">
        <v>0.16388888888888889</v>
      </c>
      <c r="E1822" t="s">
        <v>1463</v>
      </c>
      <c r="F1822" t="s">
        <v>2024</v>
      </c>
      <c r="G1822" t="s">
        <v>13</v>
      </c>
      <c r="H1822" t="s">
        <v>14</v>
      </c>
      <c r="I1822" t="s">
        <v>15</v>
      </c>
    </row>
    <row r="1823" spans="1:9" x14ac:dyDescent="0.25">
      <c r="A1823" t="s">
        <v>2025</v>
      </c>
      <c r="B1823" t="s">
        <v>2026</v>
      </c>
      <c r="C1823" s="1">
        <v>29077</v>
      </c>
      <c r="D1823" s="2">
        <v>0.10277777777777777</v>
      </c>
      <c r="E1823" t="s">
        <v>2027</v>
      </c>
      <c r="F1823" t="s">
        <v>2028</v>
      </c>
      <c r="G1823" t="s">
        <v>13</v>
      </c>
      <c r="H1823" t="s">
        <v>14</v>
      </c>
      <c r="I1823" t="s">
        <v>21</v>
      </c>
    </row>
    <row r="1824" spans="1:9" x14ac:dyDescent="0.25">
      <c r="A1824" t="s">
        <v>9</v>
      </c>
      <c r="B1824" t="s">
        <v>980</v>
      </c>
      <c r="C1824" s="1">
        <v>29095</v>
      </c>
      <c r="D1824" s="2">
        <v>1.1805555555555555E-2</v>
      </c>
      <c r="E1824" t="s">
        <v>1302</v>
      </c>
      <c r="F1824" t="s">
        <v>2029</v>
      </c>
      <c r="G1824" t="s">
        <v>13</v>
      </c>
      <c r="H1824" t="s">
        <v>14</v>
      </c>
      <c r="I1824" t="s">
        <v>15</v>
      </c>
    </row>
    <row r="1825" spans="1:9" x14ac:dyDescent="0.25">
      <c r="A1825" t="s">
        <v>9</v>
      </c>
      <c r="B1825" t="s">
        <v>961</v>
      </c>
      <c r="C1825" s="1">
        <v>29095</v>
      </c>
      <c r="D1825" s="2">
        <v>3.8194444444444448E-2</v>
      </c>
      <c r="E1825" t="s">
        <v>685</v>
      </c>
      <c r="F1825" t="s">
        <v>2030</v>
      </c>
      <c r="G1825" t="s">
        <v>13</v>
      </c>
      <c r="H1825" t="s">
        <v>14</v>
      </c>
      <c r="I1825" t="s">
        <v>15</v>
      </c>
    </row>
    <row r="1826" spans="1:9" x14ac:dyDescent="0.25">
      <c r="A1826" t="s">
        <v>92</v>
      </c>
      <c r="B1826" t="s">
        <v>482</v>
      </c>
      <c r="C1826" s="1">
        <v>29118</v>
      </c>
      <c r="D1826" s="2">
        <v>0.22777777777777777</v>
      </c>
      <c r="E1826" t="s">
        <v>1632</v>
      </c>
      <c r="F1826" t="s">
        <v>2031</v>
      </c>
      <c r="G1826" t="s">
        <v>13</v>
      </c>
      <c r="H1826" t="s">
        <v>14</v>
      </c>
      <c r="I1826" t="s">
        <v>15</v>
      </c>
    </row>
    <row r="1827" spans="1:9" x14ac:dyDescent="0.25">
      <c r="A1827" t="s">
        <v>9</v>
      </c>
      <c r="B1827" t="s">
        <v>684</v>
      </c>
      <c r="C1827" s="1">
        <v>29123</v>
      </c>
      <c r="D1827" s="2">
        <v>0.875</v>
      </c>
      <c r="E1827" t="s">
        <v>685</v>
      </c>
      <c r="F1827" t="s">
        <v>2032</v>
      </c>
      <c r="G1827" t="s">
        <v>13</v>
      </c>
      <c r="H1827" t="s">
        <v>14</v>
      </c>
      <c r="I1827" t="s">
        <v>15</v>
      </c>
    </row>
    <row r="1828" spans="1:9" x14ac:dyDescent="0.25">
      <c r="A1828" t="s">
        <v>463</v>
      </c>
      <c r="B1828" t="s">
        <v>464</v>
      </c>
      <c r="C1828" s="1">
        <v>29129</v>
      </c>
      <c r="D1828" s="2">
        <v>0.47361111111111109</v>
      </c>
      <c r="E1828" t="s">
        <v>1082</v>
      </c>
      <c r="F1828" t="s">
        <v>2033</v>
      </c>
      <c r="G1828" t="s">
        <v>13</v>
      </c>
      <c r="H1828" t="s">
        <v>14</v>
      </c>
      <c r="I1828" t="s">
        <v>15</v>
      </c>
    </row>
    <row r="1829" spans="1:9" x14ac:dyDescent="0.25">
      <c r="A1829" t="s">
        <v>9</v>
      </c>
      <c r="B1829" t="s">
        <v>684</v>
      </c>
      <c r="C1829" s="1">
        <v>29139</v>
      </c>
      <c r="D1829" s="2">
        <v>0.69166666666666665</v>
      </c>
      <c r="E1829" t="s">
        <v>685</v>
      </c>
      <c r="F1829" t="s">
        <v>2034</v>
      </c>
      <c r="G1829" t="s">
        <v>13</v>
      </c>
      <c r="H1829" t="s">
        <v>14</v>
      </c>
      <c r="I1829" t="s">
        <v>15</v>
      </c>
    </row>
    <row r="1830" spans="1:9" x14ac:dyDescent="0.25">
      <c r="A1830" t="s">
        <v>9</v>
      </c>
      <c r="B1830" t="s">
        <v>684</v>
      </c>
      <c r="C1830" s="1">
        <v>29144</v>
      </c>
      <c r="D1830" s="2">
        <v>0.51180555555555551</v>
      </c>
      <c r="E1830" t="s">
        <v>685</v>
      </c>
      <c r="F1830" t="s">
        <v>2035</v>
      </c>
      <c r="G1830" t="s">
        <v>13</v>
      </c>
      <c r="H1830" t="s">
        <v>14</v>
      </c>
      <c r="I1830" t="s">
        <v>15</v>
      </c>
    </row>
    <row r="1831" spans="1:9" x14ac:dyDescent="0.25">
      <c r="A1831" t="s">
        <v>9</v>
      </c>
      <c r="B1831" t="s">
        <v>543</v>
      </c>
      <c r="C1831" s="1">
        <v>29148</v>
      </c>
      <c r="D1831" s="2">
        <v>0.29375000000000001</v>
      </c>
      <c r="E1831" t="s">
        <v>1463</v>
      </c>
      <c r="F1831" t="s">
        <v>2036</v>
      </c>
      <c r="G1831" t="s">
        <v>13</v>
      </c>
      <c r="H1831" t="s">
        <v>14</v>
      </c>
      <c r="I1831" t="s">
        <v>15</v>
      </c>
    </row>
    <row r="1832" spans="1:9" x14ac:dyDescent="0.25">
      <c r="A1832" t="s">
        <v>9</v>
      </c>
      <c r="B1832" t="s">
        <v>980</v>
      </c>
      <c r="C1832" s="1">
        <v>29154</v>
      </c>
      <c r="D1832" s="2">
        <v>0.7583333333333333</v>
      </c>
      <c r="E1832" t="s">
        <v>396</v>
      </c>
      <c r="F1832" t="s">
        <v>2037</v>
      </c>
      <c r="G1832" t="s">
        <v>13</v>
      </c>
      <c r="H1832" t="s">
        <v>14</v>
      </c>
      <c r="I1832" t="s">
        <v>15</v>
      </c>
    </row>
    <row r="1833" spans="1:9" x14ac:dyDescent="0.25">
      <c r="A1833" t="s">
        <v>9</v>
      </c>
      <c r="B1833" t="s">
        <v>980</v>
      </c>
      <c r="C1833" s="1">
        <v>29159</v>
      </c>
      <c r="D1833" s="2">
        <v>0.3923611111111111</v>
      </c>
      <c r="E1833" t="s">
        <v>396</v>
      </c>
      <c r="F1833" t="s">
        <v>2038</v>
      </c>
      <c r="G1833" t="s">
        <v>13</v>
      </c>
      <c r="H1833" t="s">
        <v>14</v>
      </c>
      <c r="I1833" t="s">
        <v>15</v>
      </c>
    </row>
    <row r="1834" spans="1:9" x14ac:dyDescent="0.25">
      <c r="A1834" t="s">
        <v>9</v>
      </c>
      <c r="B1834" t="s">
        <v>684</v>
      </c>
      <c r="C1834" s="1">
        <v>29160</v>
      </c>
      <c r="D1834" s="2"/>
      <c r="E1834" t="s">
        <v>685</v>
      </c>
      <c r="F1834" t="s">
        <v>2039</v>
      </c>
      <c r="G1834" t="s">
        <v>13</v>
      </c>
      <c r="H1834" t="s">
        <v>14</v>
      </c>
      <c r="I1834" t="s">
        <v>15</v>
      </c>
    </row>
    <row r="1835" spans="1:9" x14ac:dyDescent="0.25">
      <c r="A1835" t="s">
        <v>463</v>
      </c>
      <c r="B1835" t="s">
        <v>464</v>
      </c>
      <c r="C1835" s="1">
        <v>29180</v>
      </c>
      <c r="D1835" s="2">
        <v>8.9583333333333334E-2</v>
      </c>
      <c r="E1835" t="s">
        <v>1082</v>
      </c>
      <c r="F1835" t="s">
        <v>2040</v>
      </c>
      <c r="G1835" t="s">
        <v>13</v>
      </c>
      <c r="H1835" t="s">
        <v>14</v>
      </c>
      <c r="I1835" t="s">
        <v>15</v>
      </c>
    </row>
    <row r="1836" spans="1:9" x14ac:dyDescent="0.25">
      <c r="A1836" t="s">
        <v>9</v>
      </c>
      <c r="B1836" t="s">
        <v>980</v>
      </c>
      <c r="C1836" s="1">
        <v>29186</v>
      </c>
      <c r="D1836" s="2">
        <v>0.41319444444444442</v>
      </c>
      <c r="E1836" t="s">
        <v>396</v>
      </c>
      <c r="F1836" t="s">
        <v>2041</v>
      </c>
      <c r="G1836" t="s">
        <v>13</v>
      </c>
      <c r="H1836" t="s">
        <v>14</v>
      </c>
      <c r="I1836" t="s">
        <v>15</v>
      </c>
    </row>
    <row r="1837" spans="1:9" x14ac:dyDescent="0.25">
      <c r="A1837" t="s">
        <v>9</v>
      </c>
      <c r="B1837" t="s">
        <v>684</v>
      </c>
      <c r="C1837" s="1">
        <v>29194</v>
      </c>
      <c r="D1837" s="2">
        <v>0.375</v>
      </c>
      <c r="E1837" t="s">
        <v>685</v>
      </c>
      <c r="F1837" t="s">
        <v>2042</v>
      </c>
      <c r="G1837" t="s">
        <v>13</v>
      </c>
      <c r="H1837" t="s">
        <v>14</v>
      </c>
      <c r="I1837" t="s">
        <v>15</v>
      </c>
    </row>
    <row r="1838" spans="1:9" x14ac:dyDescent="0.25">
      <c r="A1838" t="s">
        <v>2043</v>
      </c>
      <c r="B1838" t="s">
        <v>2044</v>
      </c>
      <c r="C1838" s="1">
        <v>29213</v>
      </c>
      <c r="D1838" s="2">
        <v>0.71805555555555556</v>
      </c>
      <c r="E1838" t="s">
        <v>2045</v>
      </c>
      <c r="F1838" t="s">
        <v>2046</v>
      </c>
      <c r="G1838" t="s">
        <v>13</v>
      </c>
      <c r="H1838" t="s">
        <v>14</v>
      </c>
      <c r="I1838" t="s">
        <v>15</v>
      </c>
    </row>
    <row r="1839" spans="1:9" x14ac:dyDescent="0.25">
      <c r="A1839" t="s">
        <v>9</v>
      </c>
      <c r="B1839" t="s">
        <v>543</v>
      </c>
      <c r="C1839" s="1">
        <v>29231</v>
      </c>
      <c r="D1839" s="2">
        <v>0.51944444444444449</v>
      </c>
      <c r="E1839" t="s">
        <v>1463</v>
      </c>
      <c r="F1839" t="s">
        <v>2047</v>
      </c>
      <c r="G1839" t="s">
        <v>13</v>
      </c>
      <c r="H1839" t="s">
        <v>14</v>
      </c>
      <c r="I1839" t="s">
        <v>15</v>
      </c>
    </row>
    <row r="1840" spans="1:9" x14ac:dyDescent="0.25">
      <c r="A1840" t="s">
        <v>9</v>
      </c>
      <c r="B1840" t="s">
        <v>684</v>
      </c>
      <c r="C1840" s="1">
        <v>29234</v>
      </c>
      <c r="D1840" s="2">
        <v>0.8256944444444444</v>
      </c>
      <c r="E1840" t="s">
        <v>685</v>
      </c>
      <c r="F1840" t="s">
        <v>2048</v>
      </c>
      <c r="G1840" t="s">
        <v>13</v>
      </c>
      <c r="H1840" t="s">
        <v>14</v>
      </c>
      <c r="I1840" t="s">
        <v>15</v>
      </c>
    </row>
    <row r="1841" spans="1:9" x14ac:dyDescent="0.25">
      <c r="A1841" t="s">
        <v>92</v>
      </c>
      <c r="B1841" t="s">
        <v>226</v>
      </c>
      <c r="C1841" s="1">
        <v>29238</v>
      </c>
      <c r="D1841" s="2">
        <v>5.9722222222222225E-2</v>
      </c>
      <c r="E1841" t="s">
        <v>1632</v>
      </c>
      <c r="F1841" t="s">
        <v>2049</v>
      </c>
      <c r="G1841" t="s">
        <v>13</v>
      </c>
      <c r="H1841" t="s">
        <v>14</v>
      </c>
      <c r="I1841" t="s">
        <v>15</v>
      </c>
    </row>
    <row r="1842" spans="1:9" x14ac:dyDescent="0.25">
      <c r="A1842" t="s">
        <v>9</v>
      </c>
      <c r="B1842" t="s">
        <v>2050</v>
      </c>
      <c r="C1842" s="1">
        <v>29243</v>
      </c>
      <c r="D1842" s="2">
        <v>0.29166666666666669</v>
      </c>
      <c r="E1842" t="s">
        <v>1829</v>
      </c>
      <c r="F1842" t="s">
        <v>2051</v>
      </c>
      <c r="G1842" t="s">
        <v>13</v>
      </c>
      <c r="H1842" t="s">
        <v>14</v>
      </c>
      <c r="I1842" t="s">
        <v>15</v>
      </c>
    </row>
    <row r="1843" spans="1:9" x14ac:dyDescent="0.25">
      <c r="A1843" t="s">
        <v>9</v>
      </c>
      <c r="B1843" t="s">
        <v>684</v>
      </c>
      <c r="C1843" s="1">
        <v>29245</v>
      </c>
      <c r="D1843" s="2">
        <v>0.85833333333333328</v>
      </c>
      <c r="E1843" t="s">
        <v>685</v>
      </c>
      <c r="F1843" t="s">
        <v>2052</v>
      </c>
      <c r="G1843" t="s">
        <v>13</v>
      </c>
      <c r="H1843" t="s">
        <v>14</v>
      </c>
      <c r="I1843" t="s">
        <v>15</v>
      </c>
    </row>
    <row r="1844" spans="1:9" x14ac:dyDescent="0.25">
      <c r="A1844" t="s">
        <v>9</v>
      </c>
      <c r="B1844" t="s">
        <v>980</v>
      </c>
      <c r="C1844" s="1">
        <v>29250</v>
      </c>
      <c r="D1844" s="2">
        <v>0.53541666666666665</v>
      </c>
      <c r="E1844" t="s">
        <v>396</v>
      </c>
      <c r="F1844" t="s">
        <v>2053</v>
      </c>
      <c r="G1844" t="s">
        <v>13</v>
      </c>
      <c r="H1844" t="s">
        <v>14</v>
      </c>
      <c r="I1844" t="s">
        <v>15</v>
      </c>
    </row>
    <row r="1845" spans="1:9" x14ac:dyDescent="0.25">
      <c r="A1845" t="s">
        <v>463</v>
      </c>
      <c r="B1845" t="s">
        <v>388</v>
      </c>
      <c r="C1845" s="1">
        <v>29258</v>
      </c>
      <c r="D1845" s="2">
        <v>0.88194444444444442</v>
      </c>
      <c r="E1845" t="s">
        <v>1163</v>
      </c>
      <c r="F1845" t="s">
        <v>1772</v>
      </c>
      <c r="G1845" t="s">
        <v>13</v>
      </c>
      <c r="H1845" t="s">
        <v>14</v>
      </c>
      <c r="I1845" t="s">
        <v>15</v>
      </c>
    </row>
    <row r="1846" spans="1:9" x14ac:dyDescent="0.25">
      <c r="A1846" t="s">
        <v>92</v>
      </c>
      <c r="B1846" t="s">
        <v>171</v>
      </c>
      <c r="C1846" s="1">
        <v>29260</v>
      </c>
      <c r="D1846" s="2">
        <v>0.96388888888888891</v>
      </c>
      <c r="E1846" t="s">
        <v>1825</v>
      </c>
      <c r="F1846" t="s">
        <v>2054</v>
      </c>
      <c r="G1846" t="s">
        <v>13</v>
      </c>
      <c r="H1846" t="s">
        <v>14</v>
      </c>
      <c r="I1846" t="s">
        <v>15</v>
      </c>
    </row>
    <row r="1847" spans="1:9" x14ac:dyDescent="0.25">
      <c r="A1847" t="s">
        <v>9</v>
      </c>
      <c r="B1847" t="s">
        <v>684</v>
      </c>
      <c r="C1847" s="1">
        <v>29262</v>
      </c>
      <c r="D1847" s="2">
        <v>0.98055555555555551</v>
      </c>
      <c r="E1847" t="s">
        <v>685</v>
      </c>
      <c r="F1847" t="s">
        <v>2055</v>
      </c>
      <c r="G1847" t="s">
        <v>13</v>
      </c>
      <c r="H1847" t="s">
        <v>14</v>
      </c>
      <c r="I1847" t="s">
        <v>15</v>
      </c>
    </row>
    <row r="1848" spans="1:9" x14ac:dyDescent="0.25">
      <c r="A1848" t="s">
        <v>9</v>
      </c>
      <c r="B1848" t="s">
        <v>980</v>
      </c>
      <c r="C1848" s="1">
        <v>29263</v>
      </c>
      <c r="D1848" s="2">
        <v>3.6111111111111108E-2</v>
      </c>
      <c r="E1848" t="s">
        <v>1302</v>
      </c>
      <c r="F1848" t="s">
        <v>2056</v>
      </c>
      <c r="G1848" t="s">
        <v>13</v>
      </c>
      <c r="H1848" t="s">
        <v>14</v>
      </c>
      <c r="I1848" t="s">
        <v>56</v>
      </c>
    </row>
    <row r="1849" spans="1:9" x14ac:dyDescent="0.25">
      <c r="A1849" t="s">
        <v>1057</v>
      </c>
      <c r="B1849" t="s">
        <v>1058</v>
      </c>
      <c r="C1849" s="1">
        <v>29268</v>
      </c>
      <c r="D1849" s="2">
        <v>2.7777777777777776E-2</v>
      </c>
      <c r="E1849" t="s">
        <v>2057</v>
      </c>
      <c r="F1849" t="s">
        <v>2058</v>
      </c>
      <c r="G1849" t="s">
        <v>13</v>
      </c>
      <c r="H1849" t="s">
        <v>14</v>
      </c>
      <c r="I1849" t="s">
        <v>15</v>
      </c>
    </row>
    <row r="1850" spans="1:9" x14ac:dyDescent="0.25">
      <c r="A1850" t="s">
        <v>1620</v>
      </c>
      <c r="B1850" t="s">
        <v>1621</v>
      </c>
      <c r="C1850" s="1">
        <v>29273</v>
      </c>
      <c r="D1850" s="2">
        <v>0.3576388888888889</v>
      </c>
      <c r="E1850" t="s">
        <v>1789</v>
      </c>
      <c r="F1850" t="s">
        <v>2059</v>
      </c>
      <c r="G1850" t="s">
        <v>13</v>
      </c>
      <c r="H1850" t="s">
        <v>14</v>
      </c>
      <c r="I1850" t="s">
        <v>15</v>
      </c>
    </row>
    <row r="1851" spans="1:9" x14ac:dyDescent="0.25">
      <c r="A1851" t="s">
        <v>92</v>
      </c>
      <c r="B1851" t="s">
        <v>127</v>
      </c>
      <c r="C1851" s="1">
        <v>29283</v>
      </c>
      <c r="D1851" s="2">
        <v>0.39374999999999999</v>
      </c>
      <c r="E1851" t="s">
        <v>1695</v>
      </c>
      <c r="F1851" t="s">
        <v>2060</v>
      </c>
      <c r="G1851" t="s">
        <v>13</v>
      </c>
      <c r="H1851" t="s">
        <v>14</v>
      </c>
      <c r="I1851" t="s">
        <v>15</v>
      </c>
    </row>
    <row r="1852" spans="1:9" x14ac:dyDescent="0.25">
      <c r="A1852" t="s">
        <v>9</v>
      </c>
      <c r="B1852" t="s">
        <v>847</v>
      </c>
      <c r="C1852" s="1">
        <v>29294</v>
      </c>
      <c r="D1852" s="2">
        <v>0.44444444444444442</v>
      </c>
      <c r="E1852" t="s">
        <v>937</v>
      </c>
      <c r="F1852" t="s">
        <v>2061</v>
      </c>
      <c r="G1852" t="s">
        <v>13</v>
      </c>
      <c r="H1852" t="s">
        <v>14</v>
      </c>
      <c r="I1852" t="s">
        <v>15</v>
      </c>
    </row>
    <row r="1853" spans="1:9" x14ac:dyDescent="0.25">
      <c r="A1853" t="s">
        <v>9</v>
      </c>
      <c r="B1853" t="s">
        <v>961</v>
      </c>
      <c r="C1853" s="1">
        <v>29297</v>
      </c>
      <c r="D1853" s="2">
        <v>0.90069444444444446</v>
      </c>
      <c r="E1853" t="s">
        <v>685</v>
      </c>
      <c r="F1853" t="s">
        <v>2062</v>
      </c>
      <c r="G1853" t="s">
        <v>13</v>
      </c>
      <c r="H1853" t="s">
        <v>14</v>
      </c>
      <c r="I1853" t="s">
        <v>15</v>
      </c>
    </row>
    <row r="1854" spans="1:9" x14ac:dyDescent="0.25">
      <c r="A1854" t="s">
        <v>9</v>
      </c>
      <c r="B1854" t="s">
        <v>961</v>
      </c>
      <c r="C1854" s="1">
        <v>29307</v>
      </c>
      <c r="D1854" s="2">
        <v>0.3125</v>
      </c>
      <c r="E1854" t="s">
        <v>685</v>
      </c>
      <c r="F1854" t="s">
        <v>2063</v>
      </c>
      <c r="G1854" t="s">
        <v>13</v>
      </c>
      <c r="H1854" t="s">
        <v>14</v>
      </c>
      <c r="I1854" t="s">
        <v>15</v>
      </c>
    </row>
    <row r="1855" spans="1:9" x14ac:dyDescent="0.25">
      <c r="A1855" t="s">
        <v>9</v>
      </c>
      <c r="B1855" t="s">
        <v>684</v>
      </c>
      <c r="C1855" s="1">
        <v>29314</v>
      </c>
      <c r="D1855" s="2">
        <v>0.31944444444444442</v>
      </c>
      <c r="E1855" t="s">
        <v>685</v>
      </c>
      <c r="F1855" t="s">
        <v>2064</v>
      </c>
      <c r="G1855" t="s">
        <v>13</v>
      </c>
      <c r="H1855" t="s">
        <v>14</v>
      </c>
      <c r="I1855" t="s">
        <v>15</v>
      </c>
    </row>
    <row r="1856" spans="1:9" x14ac:dyDescent="0.25">
      <c r="A1856" t="s">
        <v>9</v>
      </c>
      <c r="B1856" t="s">
        <v>543</v>
      </c>
      <c r="C1856" s="1">
        <v>29323</v>
      </c>
      <c r="D1856" s="2">
        <v>0.84513888888888888</v>
      </c>
      <c r="E1856" t="s">
        <v>1302</v>
      </c>
      <c r="F1856" t="s">
        <v>2065</v>
      </c>
      <c r="G1856" t="s">
        <v>13</v>
      </c>
      <c r="H1856" t="s">
        <v>14</v>
      </c>
      <c r="I1856" t="s">
        <v>15</v>
      </c>
    </row>
    <row r="1857" spans="1:9" x14ac:dyDescent="0.25">
      <c r="A1857" t="s">
        <v>9</v>
      </c>
      <c r="B1857" t="s">
        <v>847</v>
      </c>
      <c r="C1857" s="1">
        <v>29329</v>
      </c>
      <c r="D1857" s="2">
        <v>3.5416666666666666E-2</v>
      </c>
      <c r="E1857" t="s">
        <v>937</v>
      </c>
      <c r="F1857" t="s">
        <v>2066</v>
      </c>
      <c r="G1857" t="s">
        <v>13</v>
      </c>
      <c r="H1857" t="s">
        <v>14</v>
      </c>
      <c r="I1857" t="s">
        <v>15</v>
      </c>
    </row>
    <row r="1858" spans="1:9" x14ac:dyDescent="0.25">
      <c r="A1858" t="s">
        <v>9</v>
      </c>
      <c r="B1858" t="s">
        <v>543</v>
      </c>
      <c r="C1858" s="1">
        <v>29329</v>
      </c>
      <c r="D1858" s="2">
        <v>0.72986111111111107</v>
      </c>
      <c r="E1858" t="s">
        <v>1463</v>
      </c>
      <c r="F1858" t="s">
        <v>2067</v>
      </c>
      <c r="G1858" t="s">
        <v>13</v>
      </c>
      <c r="H1858" t="s">
        <v>14</v>
      </c>
      <c r="I1858" t="s">
        <v>56</v>
      </c>
    </row>
    <row r="1859" spans="1:9" x14ac:dyDescent="0.25">
      <c r="A1859" t="s">
        <v>92</v>
      </c>
      <c r="B1859" t="s">
        <v>171</v>
      </c>
      <c r="C1859" s="1">
        <v>29337</v>
      </c>
      <c r="D1859" s="2">
        <v>0.91666666666666663</v>
      </c>
      <c r="E1859" t="s">
        <v>1825</v>
      </c>
      <c r="F1859" t="s">
        <v>2068</v>
      </c>
      <c r="G1859" t="s">
        <v>13</v>
      </c>
      <c r="H1859" t="s">
        <v>14</v>
      </c>
      <c r="I1859" t="s">
        <v>15</v>
      </c>
    </row>
    <row r="1860" spans="1:9" x14ac:dyDescent="0.25">
      <c r="A1860" t="s">
        <v>9</v>
      </c>
      <c r="B1860" t="s">
        <v>847</v>
      </c>
      <c r="C1860" s="1">
        <v>29340</v>
      </c>
      <c r="D1860" s="2">
        <v>0.4861111111111111</v>
      </c>
      <c r="E1860" t="s">
        <v>937</v>
      </c>
      <c r="F1860" t="s">
        <v>2069</v>
      </c>
      <c r="G1860" t="s">
        <v>13</v>
      </c>
      <c r="H1860" t="s">
        <v>14</v>
      </c>
      <c r="I1860" t="s">
        <v>15</v>
      </c>
    </row>
    <row r="1861" spans="1:9" x14ac:dyDescent="0.25">
      <c r="A1861" t="s">
        <v>9</v>
      </c>
      <c r="B1861" t="s">
        <v>961</v>
      </c>
      <c r="C1861" s="1">
        <v>29355</v>
      </c>
      <c r="D1861" s="2">
        <v>0.54166666666666663</v>
      </c>
      <c r="E1861" t="s">
        <v>685</v>
      </c>
      <c r="F1861" t="s">
        <v>2070</v>
      </c>
      <c r="G1861" t="s">
        <v>13</v>
      </c>
      <c r="H1861" t="s">
        <v>14</v>
      </c>
      <c r="I1861" t="s">
        <v>15</v>
      </c>
    </row>
    <row r="1862" spans="1:9" x14ac:dyDescent="0.25">
      <c r="A1862" t="s">
        <v>9</v>
      </c>
      <c r="B1862" t="s">
        <v>684</v>
      </c>
      <c r="C1862" s="1">
        <v>29361</v>
      </c>
      <c r="D1862" s="2">
        <v>0.38958333333333334</v>
      </c>
      <c r="E1862" t="s">
        <v>685</v>
      </c>
      <c r="F1862" t="s">
        <v>2071</v>
      </c>
      <c r="G1862" t="s">
        <v>13</v>
      </c>
      <c r="H1862" t="s">
        <v>14</v>
      </c>
      <c r="I1862" t="s">
        <v>15</v>
      </c>
    </row>
    <row r="1863" spans="1:9" x14ac:dyDescent="0.25">
      <c r="A1863" t="s">
        <v>2043</v>
      </c>
      <c r="B1863" t="s">
        <v>2044</v>
      </c>
      <c r="C1863" s="1">
        <v>29364</v>
      </c>
      <c r="D1863" s="2">
        <v>0.60347222222222219</v>
      </c>
      <c r="E1863" t="s">
        <v>2045</v>
      </c>
      <c r="F1863" t="s">
        <v>2072</v>
      </c>
      <c r="G1863" t="s">
        <v>13</v>
      </c>
      <c r="H1863" t="s">
        <v>14</v>
      </c>
      <c r="I1863" t="s">
        <v>21</v>
      </c>
    </row>
    <row r="1864" spans="1:9" x14ac:dyDescent="0.25">
      <c r="A1864" t="s">
        <v>92</v>
      </c>
      <c r="B1864" t="s">
        <v>127</v>
      </c>
      <c r="C1864" s="1">
        <v>29370</v>
      </c>
      <c r="D1864" s="2">
        <v>0.45347222222222222</v>
      </c>
      <c r="E1864" t="s">
        <v>1965</v>
      </c>
      <c r="F1864" t="s">
        <v>2073</v>
      </c>
      <c r="G1864" t="s">
        <v>13</v>
      </c>
      <c r="H1864" t="s">
        <v>14</v>
      </c>
      <c r="I1864" t="s">
        <v>21</v>
      </c>
    </row>
    <row r="1865" spans="1:9" x14ac:dyDescent="0.25">
      <c r="A1865" t="s">
        <v>9</v>
      </c>
      <c r="B1865" t="s">
        <v>1116</v>
      </c>
      <c r="C1865" s="1">
        <v>29376</v>
      </c>
      <c r="D1865" s="2">
        <v>0.31527777777777777</v>
      </c>
      <c r="E1865" t="s">
        <v>396</v>
      </c>
      <c r="F1865" t="s">
        <v>2074</v>
      </c>
      <c r="G1865" t="s">
        <v>13</v>
      </c>
      <c r="H1865" t="s">
        <v>14</v>
      </c>
      <c r="I1865" t="s">
        <v>15</v>
      </c>
    </row>
    <row r="1866" spans="1:9" x14ac:dyDescent="0.25">
      <c r="A1866" t="s">
        <v>9</v>
      </c>
      <c r="B1866" t="s">
        <v>961</v>
      </c>
      <c r="C1866" s="1">
        <v>29378</v>
      </c>
      <c r="D1866" s="2">
        <v>0.45833333333333331</v>
      </c>
      <c r="E1866" t="s">
        <v>685</v>
      </c>
      <c r="F1866" t="s">
        <v>2075</v>
      </c>
      <c r="G1866" t="s">
        <v>13</v>
      </c>
      <c r="H1866" t="s">
        <v>14</v>
      </c>
      <c r="I1866" t="s">
        <v>15</v>
      </c>
    </row>
    <row r="1867" spans="1:9" x14ac:dyDescent="0.25">
      <c r="A1867" t="s">
        <v>9</v>
      </c>
      <c r="B1867" t="s">
        <v>1116</v>
      </c>
      <c r="C1867" s="1">
        <v>29386</v>
      </c>
      <c r="D1867" s="2">
        <v>0.86875000000000002</v>
      </c>
      <c r="E1867" t="s">
        <v>1302</v>
      </c>
      <c r="F1867" t="s">
        <v>2076</v>
      </c>
      <c r="G1867" t="s">
        <v>13</v>
      </c>
      <c r="H1867" t="s">
        <v>14</v>
      </c>
      <c r="I1867" t="s">
        <v>15</v>
      </c>
    </row>
    <row r="1868" spans="1:9" x14ac:dyDescent="0.25">
      <c r="A1868" t="s">
        <v>9</v>
      </c>
      <c r="B1868" t="s">
        <v>361</v>
      </c>
      <c r="C1868" s="1">
        <v>29390</v>
      </c>
      <c r="D1868" s="2">
        <v>0.25972222222222224</v>
      </c>
      <c r="E1868" t="s">
        <v>396</v>
      </c>
      <c r="F1868" t="s">
        <v>2077</v>
      </c>
      <c r="G1868" t="s">
        <v>13</v>
      </c>
      <c r="H1868" t="s">
        <v>14</v>
      </c>
      <c r="I1868" t="s">
        <v>15</v>
      </c>
    </row>
    <row r="1869" spans="1:9" x14ac:dyDescent="0.25">
      <c r="A1869" t="s">
        <v>463</v>
      </c>
      <c r="B1869" t="s">
        <v>388</v>
      </c>
      <c r="C1869" s="1">
        <v>29390</v>
      </c>
      <c r="D1869" s="2">
        <v>0.77013888888888893</v>
      </c>
      <c r="E1869" t="s">
        <v>1163</v>
      </c>
      <c r="F1869" t="s">
        <v>2078</v>
      </c>
      <c r="G1869" t="s">
        <v>13</v>
      </c>
      <c r="H1869" t="s">
        <v>14</v>
      </c>
      <c r="I1869" t="s">
        <v>15</v>
      </c>
    </row>
    <row r="1870" spans="1:9" x14ac:dyDescent="0.25">
      <c r="A1870" t="s">
        <v>9</v>
      </c>
      <c r="B1870" t="s">
        <v>543</v>
      </c>
      <c r="C1870" s="1">
        <v>29393</v>
      </c>
      <c r="D1870" s="2">
        <v>0.77361111111111114</v>
      </c>
      <c r="E1870" t="s">
        <v>1463</v>
      </c>
      <c r="F1870" t="s">
        <v>2079</v>
      </c>
      <c r="G1870" t="s">
        <v>13</v>
      </c>
      <c r="H1870" t="s">
        <v>14</v>
      </c>
      <c r="I1870" t="s">
        <v>15</v>
      </c>
    </row>
    <row r="1871" spans="1:9" x14ac:dyDescent="0.25">
      <c r="A1871" t="s">
        <v>9</v>
      </c>
      <c r="B1871" t="s">
        <v>684</v>
      </c>
      <c r="C1871" s="1">
        <v>29403</v>
      </c>
      <c r="D1871" s="2">
        <v>0.3</v>
      </c>
      <c r="E1871" t="s">
        <v>685</v>
      </c>
      <c r="F1871" t="s">
        <v>2080</v>
      </c>
      <c r="G1871" t="s">
        <v>13</v>
      </c>
      <c r="H1871" t="s">
        <v>14</v>
      </c>
      <c r="I1871" t="s">
        <v>15</v>
      </c>
    </row>
    <row r="1872" spans="1:9" x14ac:dyDescent="0.25">
      <c r="A1872" t="s">
        <v>9</v>
      </c>
      <c r="B1872" t="s">
        <v>543</v>
      </c>
      <c r="C1872" s="1">
        <v>29404</v>
      </c>
      <c r="D1872" s="2">
        <v>3.6805555555555557E-2</v>
      </c>
      <c r="E1872" t="s">
        <v>1302</v>
      </c>
      <c r="F1872" t="s">
        <v>2081</v>
      </c>
      <c r="G1872" t="s">
        <v>13</v>
      </c>
      <c r="H1872" t="s">
        <v>14</v>
      </c>
      <c r="I1872" t="s">
        <v>15</v>
      </c>
    </row>
    <row r="1873" spans="1:9" x14ac:dyDescent="0.25">
      <c r="A1873" t="s">
        <v>9</v>
      </c>
      <c r="B1873" t="s">
        <v>684</v>
      </c>
      <c r="C1873" s="1">
        <v>29411</v>
      </c>
      <c r="D1873" s="2">
        <v>2.9166666666666667E-2</v>
      </c>
      <c r="E1873" t="s">
        <v>685</v>
      </c>
      <c r="F1873" t="s">
        <v>2082</v>
      </c>
      <c r="G1873" t="s">
        <v>13</v>
      </c>
      <c r="H1873" t="s">
        <v>14</v>
      </c>
      <c r="I1873" t="s">
        <v>15</v>
      </c>
    </row>
    <row r="1874" spans="1:9" x14ac:dyDescent="0.25">
      <c r="A1874" t="s">
        <v>2025</v>
      </c>
      <c r="B1874" t="s">
        <v>2026</v>
      </c>
      <c r="C1874" s="1">
        <v>29420</v>
      </c>
      <c r="D1874" s="2">
        <v>0.10625</v>
      </c>
      <c r="E1874" t="s">
        <v>2027</v>
      </c>
      <c r="F1874" t="s">
        <v>2083</v>
      </c>
      <c r="G1874" t="s">
        <v>13</v>
      </c>
      <c r="H1874" t="s">
        <v>14</v>
      </c>
      <c r="I1874" t="s">
        <v>15</v>
      </c>
    </row>
    <row r="1875" spans="1:9" x14ac:dyDescent="0.25">
      <c r="A1875" t="s">
        <v>9</v>
      </c>
      <c r="B1875" t="s">
        <v>1116</v>
      </c>
      <c r="C1875" s="1">
        <v>29420</v>
      </c>
      <c r="D1875" s="2">
        <v>0.44236111111111109</v>
      </c>
      <c r="E1875" t="s">
        <v>1463</v>
      </c>
      <c r="F1875" t="s">
        <v>2084</v>
      </c>
      <c r="G1875" t="s">
        <v>13</v>
      </c>
      <c r="H1875" t="s">
        <v>14</v>
      </c>
      <c r="I1875" t="s">
        <v>15</v>
      </c>
    </row>
    <row r="1876" spans="1:9" x14ac:dyDescent="0.25">
      <c r="A1876" t="s">
        <v>9</v>
      </c>
      <c r="B1876" t="s">
        <v>1338</v>
      </c>
      <c r="C1876" s="1">
        <v>29433</v>
      </c>
      <c r="D1876" s="2">
        <v>0.43055555555555558</v>
      </c>
      <c r="E1876" t="s">
        <v>685</v>
      </c>
      <c r="F1876" t="s">
        <v>2085</v>
      </c>
      <c r="G1876" t="s">
        <v>13</v>
      </c>
      <c r="H1876" t="s">
        <v>14</v>
      </c>
      <c r="I1876" t="s">
        <v>15</v>
      </c>
    </row>
    <row r="1877" spans="1:9" x14ac:dyDescent="0.25">
      <c r="A1877" t="s">
        <v>9</v>
      </c>
      <c r="B1877" t="s">
        <v>1116</v>
      </c>
      <c r="C1877" s="1">
        <v>29448</v>
      </c>
      <c r="D1877" s="2">
        <v>0.23194444444444445</v>
      </c>
      <c r="E1877" t="s">
        <v>396</v>
      </c>
      <c r="F1877" t="s">
        <v>2086</v>
      </c>
      <c r="G1877" t="s">
        <v>13</v>
      </c>
      <c r="H1877" t="s">
        <v>14</v>
      </c>
      <c r="I1877" t="s">
        <v>15</v>
      </c>
    </row>
    <row r="1878" spans="1:9" x14ac:dyDescent="0.25">
      <c r="A1878" t="s">
        <v>9</v>
      </c>
      <c r="B1878" t="s">
        <v>1116</v>
      </c>
      <c r="C1878" s="1">
        <v>29473</v>
      </c>
      <c r="D1878" s="2">
        <v>0.45833333333333331</v>
      </c>
      <c r="E1878" t="s">
        <v>396</v>
      </c>
      <c r="F1878" t="s">
        <v>2087</v>
      </c>
      <c r="G1878" t="s">
        <v>13</v>
      </c>
      <c r="H1878" t="s">
        <v>14</v>
      </c>
      <c r="I1878" t="s">
        <v>15</v>
      </c>
    </row>
    <row r="1879" spans="1:9" x14ac:dyDescent="0.25">
      <c r="A1879" t="s">
        <v>9</v>
      </c>
      <c r="B1879" t="s">
        <v>961</v>
      </c>
      <c r="C1879" s="1">
        <v>29508</v>
      </c>
      <c r="D1879" s="2">
        <v>0.8618055555555556</v>
      </c>
      <c r="E1879" t="s">
        <v>685</v>
      </c>
      <c r="F1879" t="s">
        <v>2088</v>
      </c>
      <c r="G1879" t="s">
        <v>13</v>
      </c>
      <c r="H1879" t="s">
        <v>14</v>
      </c>
      <c r="I1879" t="s">
        <v>15</v>
      </c>
    </row>
    <row r="1880" spans="1:9" x14ac:dyDescent="0.25">
      <c r="A1880" t="s">
        <v>9</v>
      </c>
      <c r="B1880" t="s">
        <v>543</v>
      </c>
      <c r="C1880" s="1">
        <v>29518</v>
      </c>
      <c r="D1880" s="2">
        <v>0.45347222222222222</v>
      </c>
      <c r="E1880" t="s">
        <v>1302</v>
      </c>
      <c r="F1880" t="s">
        <v>2089</v>
      </c>
      <c r="G1880" t="s">
        <v>13</v>
      </c>
      <c r="H1880" t="s">
        <v>14</v>
      </c>
      <c r="I1880" t="s">
        <v>15</v>
      </c>
    </row>
    <row r="1881" spans="1:9" x14ac:dyDescent="0.25">
      <c r="A1881" t="s">
        <v>92</v>
      </c>
      <c r="B1881" t="s">
        <v>226</v>
      </c>
      <c r="C1881" s="1">
        <v>29525</v>
      </c>
      <c r="D1881" s="2">
        <v>0.16250000000000001</v>
      </c>
      <c r="E1881" t="s">
        <v>1632</v>
      </c>
      <c r="F1881" t="s">
        <v>2090</v>
      </c>
      <c r="G1881" t="s">
        <v>13</v>
      </c>
      <c r="H1881" t="s">
        <v>14</v>
      </c>
      <c r="I1881" t="s">
        <v>15</v>
      </c>
    </row>
    <row r="1882" spans="1:9" x14ac:dyDescent="0.25">
      <c r="A1882" t="s">
        <v>9</v>
      </c>
      <c r="B1882" t="s">
        <v>847</v>
      </c>
      <c r="C1882" s="1">
        <v>29529</v>
      </c>
      <c r="D1882" s="2">
        <v>0.62777777777777777</v>
      </c>
      <c r="E1882" t="s">
        <v>937</v>
      </c>
      <c r="F1882" t="s">
        <v>2091</v>
      </c>
      <c r="G1882" t="s">
        <v>13</v>
      </c>
      <c r="H1882" t="s">
        <v>14</v>
      </c>
      <c r="I1882" t="s">
        <v>15</v>
      </c>
    </row>
    <row r="1883" spans="1:9" x14ac:dyDescent="0.25">
      <c r="A1883" t="s">
        <v>9</v>
      </c>
      <c r="B1883" t="s">
        <v>543</v>
      </c>
      <c r="C1883" s="1">
        <v>29541</v>
      </c>
      <c r="D1883" s="2">
        <v>0.17916666666666667</v>
      </c>
      <c r="E1883" t="s">
        <v>1463</v>
      </c>
      <c r="F1883" t="s">
        <v>2092</v>
      </c>
      <c r="G1883" t="s">
        <v>13</v>
      </c>
      <c r="H1883" t="s">
        <v>14</v>
      </c>
      <c r="I1883" t="s">
        <v>15</v>
      </c>
    </row>
    <row r="1884" spans="1:9" x14ac:dyDescent="0.25">
      <c r="A1884" t="s">
        <v>9</v>
      </c>
      <c r="B1884" t="s">
        <v>1116</v>
      </c>
      <c r="C1884" s="1">
        <v>29546</v>
      </c>
      <c r="D1884" s="2">
        <v>0.49513888888888891</v>
      </c>
      <c r="E1884" t="s">
        <v>396</v>
      </c>
      <c r="F1884" t="s">
        <v>2093</v>
      </c>
      <c r="G1884" t="s">
        <v>13</v>
      </c>
      <c r="H1884" t="s">
        <v>14</v>
      </c>
      <c r="I1884" t="s">
        <v>15</v>
      </c>
    </row>
    <row r="1885" spans="1:9" x14ac:dyDescent="0.25">
      <c r="A1885" t="s">
        <v>9</v>
      </c>
      <c r="B1885" t="s">
        <v>543</v>
      </c>
      <c r="C1885" s="1">
        <v>29552</v>
      </c>
      <c r="D1885" s="2">
        <v>0.90069444444444446</v>
      </c>
      <c r="E1885" t="s">
        <v>1302</v>
      </c>
      <c r="F1885" t="s">
        <v>2094</v>
      </c>
      <c r="G1885" t="s">
        <v>13</v>
      </c>
      <c r="H1885" t="s">
        <v>14</v>
      </c>
      <c r="I1885" t="s">
        <v>15</v>
      </c>
    </row>
    <row r="1886" spans="1:9" x14ac:dyDescent="0.25">
      <c r="A1886" t="s">
        <v>9</v>
      </c>
      <c r="B1886" t="s">
        <v>961</v>
      </c>
      <c r="C1886" s="1">
        <v>29560</v>
      </c>
      <c r="D1886" s="2">
        <v>0.18263888888888888</v>
      </c>
      <c r="E1886" t="s">
        <v>685</v>
      </c>
      <c r="F1886" t="s">
        <v>2095</v>
      </c>
      <c r="G1886" t="s">
        <v>13</v>
      </c>
      <c r="H1886" t="s">
        <v>14</v>
      </c>
      <c r="I1886" t="s">
        <v>15</v>
      </c>
    </row>
    <row r="1887" spans="1:9" x14ac:dyDescent="0.25">
      <c r="A1887" t="s">
        <v>9</v>
      </c>
      <c r="B1887" t="s">
        <v>420</v>
      </c>
      <c r="C1887" s="1">
        <v>29560</v>
      </c>
      <c r="D1887" s="2"/>
      <c r="E1887" t="s">
        <v>924</v>
      </c>
      <c r="F1887" t="s">
        <v>2096</v>
      </c>
      <c r="G1887" t="s">
        <v>13</v>
      </c>
      <c r="H1887" t="s">
        <v>14</v>
      </c>
      <c r="I1887" t="s">
        <v>15</v>
      </c>
    </row>
    <row r="1888" spans="1:9" x14ac:dyDescent="0.25">
      <c r="A1888" t="s">
        <v>92</v>
      </c>
      <c r="B1888" t="s">
        <v>482</v>
      </c>
      <c r="C1888" s="1">
        <v>29561</v>
      </c>
      <c r="D1888" s="2">
        <v>0.97986111111111107</v>
      </c>
      <c r="E1888" t="s">
        <v>1632</v>
      </c>
      <c r="F1888" t="s">
        <v>2097</v>
      </c>
      <c r="G1888" t="s">
        <v>13</v>
      </c>
      <c r="H1888" t="s">
        <v>14</v>
      </c>
      <c r="I1888" t="s">
        <v>15</v>
      </c>
    </row>
    <row r="1889" spans="1:9" x14ac:dyDescent="0.25">
      <c r="A1889" t="s">
        <v>92</v>
      </c>
      <c r="B1889" t="s">
        <v>127</v>
      </c>
      <c r="C1889" s="1">
        <v>29564</v>
      </c>
      <c r="D1889" s="2">
        <v>0.30416666666666664</v>
      </c>
      <c r="E1889" t="s">
        <v>1695</v>
      </c>
      <c r="F1889" t="s">
        <v>2098</v>
      </c>
      <c r="G1889" t="s">
        <v>13</v>
      </c>
      <c r="H1889" t="s">
        <v>14</v>
      </c>
      <c r="I1889" t="s">
        <v>21</v>
      </c>
    </row>
    <row r="1890" spans="1:9" x14ac:dyDescent="0.25">
      <c r="A1890" t="s">
        <v>9</v>
      </c>
      <c r="B1890" t="s">
        <v>961</v>
      </c>
      <c r="C1890" s="1">
        <v>29565</v>
      </c>
      <c r="D1890" s="2">
        <v>0.87013888888888891</v>
      </c>
      <c r="E1890" t="s">
        <v>685</v>
      </c>
      <c r="F1890" t="s">
        <v>2099</v>
      </c>
      <c r="G1890" t="s">
        <v>13</v>
      </c>
      <c r="H1890" t="s">
        <v>14</v>
      </c>
      <c r="I1890" t="s">
        <v>15</v>
      </c>
    </row>
    <row r="1891" spans="1:9" x14ac:dyDescent="0.25">
      <c r="A1891" t="s">
        <v>463</v>
      </c>
      <c r="B1891" t="s">
        <v>322</v>
      </c>
      <c r="C1891" s="1">
        <v>29568</v>
      </c>
      <c r="D1891" s="2"/>
      <c r="E1891" t="s">
        <v>1558</v>
      </c>
      <c r="F1891" t="s">
        <v>2100</v>
      </c>
      <c r="G1891" t="s">
        <v>13</v>
      </c>
      <c r="H1891" t="s">
        <v>14</v>
      </c>
      <c r="I1891" t="s">
        <v>15</v>
      </c>
    </row>
    <row r="1892" spans="1:9" x14ac:dyDescent="0.25">
      <c r="A1892" t="s">
        <v>9</v>
      </c>
      <c r="B1892" t="s">
        <v>961</v>
      </c>
      <c r="C1892" s="1">
        <v>29578</v>
      </c>
      <c r="D1892" s="2">
        <v>0.95</v>
      </c>
      <c r="E1892" t="s">
        <v>685</v>
      </c>
      <c r="F1892" t="s">
        <v>2101</v>
      </c>
      <c r="G1892" t="s">
        <v>13</v>
      </c>
      <c r="H1892" t="s">
        <v>14</v>
      </c>
      <c r="I1892" t="s">
        <v>56</v>
      </c>
    </row>
    <row r="1893" spans="1:9" x14ac:dyDescent="0.25">
      <c r="A1893" t="s">
        <v>9</v>
      </c>
      <c r="B1893" t="s">
        <v>361</v>
      </c>
      <c r="C1893" s="1">
        <v>29580</v>
      </c>
      <c r="D1893" s="2"/>
      <c r="E1893" t="s">
        <v>1257</v>
      </c>
      <c r="F1893" t="s">
        <v>2102</v>
      </c>
      <c r="G1893" t="s">
        <v>13</v>
      </c>
      <c r="H1893" t="s">
        <v>14</v>
      </c>
      <c r="I1893" t="s">
        <v>15</v>
      </c>
    </row>
    <row r="1894" spans="1:9" x14ac:dyDescent="0.25">
      <c r="A1894" t="s">
        <v>9</v>
      </c>
      <c r="B1894" t="s">
        <v>543</v>
      </c>
      <c r="C1894" s="1">
        <v>29595</v>
      </c>
      <c r="D1894" s="2">
        <v>0.62291666666666667</v>
      </c>
      <c r="E1894" t="s">
        <v>1463</v>
      </c>
      <c r="F1894" t="s">
        <v>2103</v>
      </c>
      <c r="G1894" t="s">
        <v>13</v>
      </c>
      <c r="H1894" t="s">
        <v>14</v>
      </c>
      <c r="I1894" t="s">
        <v>15</v>
      </c>
    </row>
    <row r="1895" spans="1:9" x14ac:dyDescent="0.25">
      <c r="A1895" t="s">
        <v>9</v>
      </c>
      <c r="B1895" t="s">
        <v>961</v>
      </c>
      <c r="C1895" s="1">
        <v>29602</v>
      </c>
      <c r="D1895" s="2">
        <v>0.375</v>
      </c>
      <c r="E1895" t="s">
        <v>685</v>
      </c>
      <c r="F1895" t="s">
        <v>2104</v>
      </c>
      <c r="G1895" t="s">
        <v>13</v>
      </c>
      <c r="H1895" t="s">
        <v>14</v>
      </c>
      <c r="I1895" t="s">
        <v>15</v>
      </c>
    </row>
    <row r="1896" spans="1:9" x14ac:dyDescent="0.25">
      <c r="A1896" t="s">
        <v>9</v>
      </c>
      <c r="B1896" t="s">
        <v>961</v>
      </c>
      <c r="C1896" s="1">
        <v>29607</v>
      </c>
      <c r="D1896" s="2">
        <v>0.35347222222222224</v>
      </c>
      <c r="E1896" t="s">
        <v>685</v>
      </c>
      <c r="F1896" t="s">
        <v>2105</v>
      </c>
      <c r="G1896" t="s">
        <v>13</v>
      </c>
      <c r="H1896" t="s">
        <v>14</v>
      </c>
      <c r="I1896" t="s">
        <v>15</v>
      </c>
    </row>
    <row r="1897" spans="1:9" x14ac:dyDescent="0.25">
      <c r="A1897" t="s">
        <v>9</v>
      </c>
      <c r="B1897" t="s">
        <v>2050</v>
      </c>
      <c r="C1897" s="1">
        <v>29609</v>
      </c>
      <c r="D1897" s="2">
        <v>0.47222222222222221</v>
      </c>
      <c r="E1897" t="s">
        <v>1829</v>
      </c>
      <c r="F1897" t="s">
        <v>2106</v>
      </c>
      <c r="G1897" t="s">
        <v>13</v>
      </c>
      <c r="H1897" t="s">
        <v>14</v>
      </c>
      <c r="I1897" t="s">
        <v>21</v>
      </c>
    </row>
    <row r="1898" spans="1:9" x14ac:dyDescent="0.25">
      <c r="A1898" t="s">
        <v>9</v>
      </c>
      <c r="B1898" t="s">
        <v>1116</v>
      </c>
      <c r="C1898" s="1">
        <v>29613</v>
      </c>
      <c r="D1898" s="2">
        <v>0.62361111111111112</v>
      </c>
      <c r="E1898" t="s">
        <v>396</v>
      </c>
      <c r="F1898" t="s">
        <v>2106</v>
      </c>
      <c r="G1898" t="s">
        <v>13</v>
      </c>
      <c r="H1898" t="s">
        <v>14</v>
      </c>
      <c r="I1898" t="s">
        <v>15</v>
      </c>
    </row>
    <row r="1899" spans="1:9" x14ac:dyDescent="0.25">
      <c r="A1899" t="s">
        <v>9</v>
      </c>
      <c r="B1899" t="s">
        <v>1116</v>
      </c>
      <c r="C1899" s="1">
        <v>29616</v>
      </c>
      <c r="D1899" s="2">
        <v>0.68541666666666667</v>
      </c>
      <c r="E1899" t="s">
        <v>1463</v>
      </c>
      <c r="F1899" t="s">
        <v>2107</v>
      </c>
      <c r="G1899" t="s">
        <v>13</v>
      </c>
      <c r="H1899" t="s">
        <v>14</v>
      </c>
      <c r="I1899" t="s">
        <v>15</v>
      </c>
    </row>
    <row r="1900" spans="1:9" x14ac:dyDescent="0.25">
      <c r="A1900" t="s">
        <v>9</v>
      </c>
      <c r="B1900" t="s">
        <v>847</v>
      </c>
      <c r="C1900" s="1">
        <v>29619</v>
      </c>
      <c r="D1900" s="2">
        <v>9.6527777777777782E-2</v>
      </c>
      <c r="E1900" t="s">
        <v>937</v>
      </c>
      <c r="F1900" t="s">
        <v>2108</v>
      </c>
      <c r="G1900" t="s">
        <v>13</v>
      </c>
      <c r="H1900" t="s">
        <v>14</v>
      </c>
      <c r="I1900" t="s">
        <v>15</v>
      </c>
    </row>
    <row r="1901" spans="1:9" x14ac:dyDescent="0.25">
      <c r="A1901" t="s">
        <v>9</v>
      </c>
      <c r="B1901" t="s">
        <v>961</v>
      </c>
      <c r="C1901" s="1">
        <v>29623</v>
      </c>
      <c r="D1901" s="2"/>
      <c r="E1901" t="s">
        <v>685</v>
      </c>
      <c r="F1901" t="s">
        <v>2109</v>
      </c>
      <c r="G1901" t="s">
        <v>13</v>
      </c>
      <c r="H1901" t="s">
        <v>14</v>
      </c>
      <c r="I1901" t="s">
        <v>15</v>
      </c>
    </row>
    <row r="1902" spans="1:9" x14ac:dyDescent="0.25">
      <c r="A1902" t="s">
        <v>1620</v>
      </c>
      <c r="B1902" t="s">
        <v>1621</v>
      </c>
      <c r="C1902" s="1">
        <v>29628</v>
      </c>
      <c r="D1902" s="2">
        <v>0.35416666666666669</v>
      </c>
      <c r="E1902" t="s">
        <v>2110</v>
      </c>
      <c r="F1902" t="s">
        <v>2111</v>
      </c>
      <c r="G1902" t="s">
        <v>13</v>
      </c>
      <c r="H1902" t="s">
        <v>14</v>
      </c>
      <c r="I1902" t="s">
        <v>15</v>
      </c>
    </row>
    <row r="1903" spans="1:9" x14ac:dyDescent="0.25">
      <c r="A1903" t="s">
        <v>9</v>
      </c>
      <c r="B1903" t="s">
        <v>961</v>
      </c>
      <c r="C1903" s="1">
        <v>29629</v>
      </c>
      <c r="D1903" s="2">
        <v>0.76458333333333328</v>
      </c>
      <c r="E1903" t="s">
        <v>685</v>
      </c>
      <c r="F1903" t="s">
        <v>2112</v>
      </c>
      <c r="G1903" t="s">
        <v>13</v>
      </c>
      <c r="H1903" t="s">
        <v>14</v>
      </c>
      <c r="I1903" t="s">
        <v>15</v>
      </c>
    </row>
    <row r="1904" spans="1:9" x14ac:dyDescent="0.25">
      <c r="A1904" t="s">
        <v>9</v>
      </c>
      <c r="B1904" t="s">
        <v>2113</v>
      </c>
      <c r="C1904" s="1">
        <v>29636</v>
      </c>
      <c r="D1904" s="2">
        <v>0.41666666666666669</v>
      </c>
      <c r="E1904" t="s">
        <v>1302</v>
      </c>
      <c r="F1904" t="s">
        <v>2114</v>
      </c>
      <c r="G1904" t="s">
        <v>13</v>
      </c>
      <c r="H1904" t="s">
        <v>14</v>
      </c>
      <c r="I1904" t="s">
        <v>15</v>
      </c>
    </row>
    <row r="1905" spans="1:9" x14ac:dyDescent="0.25">
      <c r="A1905" t="s">
        <v>1057</v>
      </c>
      <c r="B1905" t="s">
        <v>1058</v>
      </c>
      <c r="C1905" s="1">
        <v>29638</v>
      </c>
      <c r="D1905" s="2">
        <v>2.0833333333333332E-2</v>
      </c>
      <c r="E1905" t="s">
        <v>2057</v>
      </c>
      <c r="F1905" t="s">
        <v>2115</v>
      </c>
      <c r="G1905" t="s">
        <v>13</v>
      </c>
      <c r="H1905" t="s">
        <v>14</v>
      </c>
      <c r="I1905" t="s">
        <v>15</v>
      </c>
    </row>
    <row r="1906" spans="1:9" x14ac:dyDescent="0.25">
      <c r="A1906" t="s">
        <v>92</v>
      </c>
      <c r="B1906" t="s">
        <v>226</v>
      </c>
      <c r="C1906" s="1">
        <v>29638</v>
      </c>
      <c r="D1906" s="2">
        <v>0.97430555555555554</v>
      </c>
      <c r="E1906" t="s">
        <v>1632</v>
      </c>
      <c r="F1906" t="s">
        <v>2116</v>
      </c>
      <c r="G1906" t="s">
        <v>13</v>
      </c>
      <c r="H1906" t="s">
        <v>14</v>
      </c>
      <c r="I1906" t="s">
        <v>15</v>
      </c>
    </row>
    <row r="1907" spans="1:9" x14ac:dyDescent="0.25">
      <c r="A1907" t="s">
        <v>42</v>
      </c>
      <c r="B1907" t="s">
        <v>322</v>
      </c>
      <c r="C1907" s="1">
        <v>29645</v>
      </c>
      <c r="D1907" s="2">
        <v>0.80208333333333337</v>
      </c>
      <c r="E1907" t="s">
        <v>1181</v>
      </c>
      <c r="F1907" t="s">
        <v>2117</v>
      </c>
      <c r="G1907" t="s">
        <v>13</v>
      </c>
      <c r="H1907" t="s">
        <v>14</v>
      </c>
      <c r="I1907" t="s">
        <v>15</v>
      </c>
    </row>
    <row r="1908" spans="1:9" x14ac:dyDescent="0.25">
      <c r="A1908" t="s">
        <v>9</v>
      </c>
      <c r="B1908" t="s">
        <v>739</v>
      </c>
      <c r="C1908" s="1">
        <v>29650</v>
      </c>
      <c r="D1908" s="2">
        <v>0.75624999999999998</v>
      </c>
      <c r="E1908" t="s">
        <v>937</v>
      </c>
      <c r="F1908" t="s">
        <v>2118</v>
      </c>
      <c r="G1908" t="s">
        <v>13</v>
      </c>
      <c r="H1908" t="s">
        <v>14</v>
      </c>
      <c r="I1908" t="s">
        <v>15</v>
      </c>
    </row>
    <row r="1909" spans="1:9" x14ac:dyDescent="0.25">
      <c r="A1909" t="s">
        <v>9</v>
      </c>
      <c r="B1909" t="s">
        <v>684</v>
      </c>
      <c r="C1909" s="1">
        <v>29651</v>
      </c>
      <c r="D1909" s="2">
        <v>0.47986111111111113</v>
      </c>
      <c r="E1909" t="s">
        <v>685</v>
      </c>
      <c r="F1909" t="s">
        <v>2119</v>
      </c>
      <c r="G1909" t="s">
        <v>13</v>
      </c>
      <c r="H1909" t="s">
        <v>14</v>
      </c>
      <c r="I1909" t="s">
        <v>15</v>
      </c>
    </row>
    <row r="1910" spans="1:9" x14ac:dyDescent="0.25">
      <c r="A1910" t="s">
        <v>9</v>
      </c>
      <c r="B1910" t="s">
        <v>847</v>
      </c>
      <c r="C1910" s="1">
        <v>29659</v>
      </c>
      <c r="D1910" s="2">
        <v>0.70486111111111116</v>
      </c>
      <c r="E1910" t="s">
        <v>937</v>
      </c>
      <c r="F1910" t="s">
        <v>2120</v>
      </c>
      <c r="G1910" t="s">
        <v>13</v>
      </c>
      <c r="H1910" t="s">
        <v>14</v>
      </c>
      <c r="I1910" t="s">
        <v>15</v>
      </c>
    </row>
    <row r="1911" spans="1:9" x14ac:dyDescent="0.25">
      <c r="A1911" t="s">
        <v>463</v>
      </c>
      <c r="B1911" t="s">
        <v>464</v>
      </c>
      <c r="C1911" s="1">
        <v>29661</v>
      </c>
      <c r="D1911" s="2">
        <v>0.5625</v>
      </c>
      <c r="E1911" t="s">
        <v>1082</v>
      </c>
      <c r="F1911" t="s">
        <v>2121</v>
      </c>
      <c r="G1911" t="s">
        <v>13</v>
      </c>
      <c r="H1911" t="s">
        <v>14</v>
      </c>
      <c r="I1911" t="s">
        <v>15</v>
      </c>
    </row>
    <row r="1912" spans="1:9" x14ac:dyDescent="0.25">
      <c r="A1912" t="s">
        <v>9</v>
      </c>
      <c r="B1912" t="s">
        <v>739</v>
      </c>
      <c r="C1912" s="1">
        <v>29665</v>
      </c>
      <c r="D1912" s="2">
        <v>0.98958333333333337</v>
      </c>
      <c r="E1912" t="s">
        <v>937</v>
      </c>
      <c r="F1912" t="s">
        <v>2122</v>
      </c>
      <c r="G1912" t="s">
        <v>13</v>
      </c>
      <c r="H1912" t="s">
        <v>14</v>
      </c>
      <c r="I1912" t="s">
        <v>15</v>
      </c>
    </row>
    <row r="1913" spans="1:9" x14ac:dyDescent="0.25">
      <c r="A1913" t="s">
        <v>9</v>
      </c>
      <c r="B1913" t="s">
        <v>847</v>
      </c>
      <c r="C1913" s="1">
        <v>29666</v>
      </c>
      <c r="D1913" s="2">
        <v>0.15625</v>
      </c>
      <c r="E1913" t="s">
        <v>937</v>
      </c>
      <c r="F1913" t="s">
        <v>2123</v>
      </c>
      <c r="G1913" t="s">
        <v>13</v>
      </c>
      <c r="H1913" t="s">
        <v>14</v>
      </c>
      <c r="I1913" t="s">
        <v>15</v>
      </c>
    </row>
    <row r="1914" spans="1:9" x14ac:dyDescent="0.25">
      <c r="A1914" t="s">
        <v>9</v>
      </c>
      <c r="B1914" t="s">
        <v>543</v>
      </c>
      <c r="C1914" s="1">
        <v>29669</v>
      </c>
      <c r="D1914" s="2">
        <v>0.14652777777777778</v>
      </c>
      <c r="E1914" t="s">
        <v>1463</v>
      </c>
      <c r="F1914" t="s">
        <v>2124</v>
      </c>
      <c r="G1914" t="s">
        <v>13</v>
      </c>
      <c r="H1914" t="s">
        <v>14</v>
      </c>
      <c r="I1914" t="s">
        <v>15</v>
      </c>
    </row>
    <row r="1915" spans="1:9" x14ac:dyDescent="0.25">
      <c r="A1915" t="s">
        <v>9</v>
      </c>
      <c r="B1915" t="s">
        <v>543</v>
      </c>
      <c r="C1915" s="1">
        <v>29676</v>
      </c>
      <c r="D1915" s="2">
        <v>0.40208333333333335</v>
      </c>
      <c r="E1915" t="s">
        <v>1302</v>
      </c>
      <c r="F1915" t="s">
        <v>2125</v>
      </c>
      <c r="G1915" t="s">
        <v>13</v>
      </c>
      <c r="H1915" t="s">
        <v>14</v>
      </c>
      <c r="I1915" t="s">
        <v>15</v>
      </c>
    </row>
    <row r="1916" spans="1:9" x14ac:dyDescent="0.25">
      <c r="A1916" t="s">
        <v>9</v>
      </c>
      <c r="B1916" t="s">
        <v>961</v>
      </c>
      <c r="C1916" s="1">
        <v>29685</v>
      </c>
      <c r="D1916" s="2">
        <v>0.5</v>
      </c>
      <c r="E1916" t="s">
        <v>685</v>
      </c>
      <c r="F1916" t="s">
        <v>2126</v>
      </c>
      <c r="G1916" t="s">
        <v>13</v>
      </c>
      <c r="H1916" t="s">
        <v>14</v>
      </c>
      <c r="I1916" t="s">
        <v>15</v>
      </c>
    </row>
    <row r="1917" spans="1:9" x14ac:dyDescent="0.25">
      <c r="A1917" t="s">
        <v>54</v>
      </c>
      <c r="B1917" t="s">
        <v>749</v>
      </c>
      <c r="C1917" s="1">
        <v>29688</v>
      </c>
      <c r="D1917" s="2">
        <v>0.5</v>
      </c>
      <c r="E1917" t="s">
        <v>2127</v>
      </c>
      <c r="F1917" t="s">
        <v>2128</v>
      </c>
      <c r="G1917" t="s">
        <v>13</v>
      </c>
      <c r="H1917" t="s">
        <v>2129</v>
      </c>
      <c r="I1917" t="s">
        <v>15</v>
      </c>
    </row>
    <row r="1918" spans="1:9" x14ac:dyDescent="0.25">
      <c r="A1918" t="s">
        <v>463</v>
      </c>
      <c r="B1918" t="s">
        <v>322</v>
      </c>
      <c r="C1918" s="1">
        <v>29700</v>
      </c>
      <c r="D1918" s="2">
        <v>0.89722222222222225</v>
      </c>
      <c r="E1918" t="s">
        <v>1558</v>
      </c>
      <c r="F1918" t="s">
        <v>2130</v>
      </c>
      <c r="G1918" t="s">
        <v>13</v>
      </c>
      <c r="H1918" t="s">
        <v>14</v>
      </c>
      <c r="I1918" t="s">
        <v>15</v>
      </c>
    </row>
    <row r="1919" spans="1:9" x14ac:dyDescent="0.25">
      <c r="A1919" t="s">
        <v>9</v>
      </c>
      <c r="B1919" t="s">
        <v>961</v>
      </c>
      <c r="C1919" s="1">
        <v>29713</v>
      </c>
      <c r="D1919" s="2">
        <v>0.55625000000000002</v>
      </c>
      <c r="E1919" t="s">
        <v>685</v>
      </c>
      <c r="F1919" t="s">
        <v>2131</v>
      </c>
      <c r="G1919" t="s">
        <v>13</v>
      </c>
      <c r="H1919" t="s">
        <v>14</v>
      </c>
      <c r="I1919" t="s">
        <v>15</v>
      </c>
    </row>
    <row r="1920" spans="1:9" x14ac:dyDescent="0.25">
      <c r="A1920" t="s">
        <v>9</v>
      </c>
      <c r="B1920" t="s">
        <v>1116</v>
      </c>
      <c r="C1920" s="1">
        <v>29720</v>
      </c>
      <c r="D1920" s="2">
        <v>0.90625</v>
      </c>
      <c r="E1920" t="s">
        <v>396</v>
      </c>
      <c r="F1920" t="s">
        <v>2132</v>
      </c>
      <c r="G1920" t="s">
        <v>13</v>
      </c>
      <c r="H1920" t="s">
        <v>14</v>
      </c>
      <c r="I1920" t="s">
        <v>15</v>
      </c>
    </row>
    <row r="1921" spans="1:9" x14ac:dyDescent="0.25">
      <c r="A1921" t="s">
        <v>9</v>
      </c>
      <c r="B1921" t="s">
        <v>1116</v>
      </c>
      <c r="C1921" s="1">
        <v>29725</v>
      </c>
      <c r="D1921" s="2">
        <v>0.15902777777777777</v>
      </c>
      <c r="E1921" t="s">
        <v>396</v>
      </c>
      <c r="F1921" t="s">
        <v>2133</v>
      </c>
      <c r="G1921" t="s">
        <v>13</v>
      </c>
      <c r="H1921" t="s">
        <v>14</v>
      </c>
      <c r="I1921" t="s">
        <v>15</v>
      </c>
    </row>
    <row r="1922" spans="1:9" x14ac:dyDescent="0.25">
      <c r="A1922" t="s">
        <v>92</v>
      </c>
      <c r="B1922" t="s">
        <v>482</v>
      </c>
      <c r="C1922" s="1">
        <v>29729</v>
      </c>
      <c r="D1922" s="2">
        <v>0.9458333333333333</v>
      </c>
      <c r="E1922" t="s">
        <v>1632</v>
      </c>
      <c r="F1922" t="s">
        <v>2134</v>
      </c>
      <c r="G1922" t="s">
        <v>13</v>
      </c>
      <c r="H1922" t="s">
        <v>14</v>
      </c>
      <c r="I1922" t="s">
        <v>15</v>
      </c>
    </row>
    <row r="1923" spans="1:9" x14ac:dyDescent="0.25">
      <c r="A1923" t="s">
        <v>2025</v>
      </c>
      <c r="B1923" t="s">
        <v>2026</v>
      </c>
      <c r="C1923" s="1">
        <v>29737</v>
      </c>
      <c r="D1923" s="2">
        <v>0.20833333333333334</v>
      </c>
      <c r="E1923" t="s">
        <v>2027</v>
      </c>
      <c r="F1923" t="s">
        <v>2135</v>
      </c>
      <c r="G1923" t="s">
        <v>13</v>
      </c>
      <c r="H1923" t="s">
        <v>14</v>
      </c>
      <c r="I1923" t="s">
        <v>56</v>
      </c>
    </row>
    <row r="1924" spans="1:9" x14ac:dyDescent="0.25">
      <c r="A1924" t="s">
        <v>9</v>
      </c>
      <c r="B1924" t="s">
        <v>684</v>
      </c>
      <c r="C1924" s="1">
        <v>29741</v>
      </c>
      <c r="D1924" s="2">
        <v>0.65347222222222223</v>
      </c>
      <c r="E1924" t="s">
        <v>685</v>
      </c>
      <c r="F1924" t="s">
        <v>2136</v>
      </c>
      <c r="G1924" t="s">
        <v>13</v>
      </c>
      <c r="H1924" t="s">
        <v>14</v>
      </c>
      <c r="I1924" t="s">
        <v>15</v>
      </c>
    </row>
    <row r="1925" spans="1:9" x14ac:dyDescent="0.25">
      <c r="A1925" t="s">
        <v>9</v>
      </c>
      <c r="B1925" t="s">
        <v>543</v>
      </c>
      <c r="C1925" s="1">
        <v>29746</v>
      </c>
      <c r="D1925" s="2">
        <v>0.14791666666666667</v>
      </c>
      <c r="E1925" t="s">
        <v>1463</v>
      </c>
      <c r="F1925" t="s">
        <v>2137</v>
      </c>
      <c r="G1925" t="s">
        <v>13</v>
      </c>
      <c r="H1925" t="s">
        <v>14</v>
      </c>
      <c r="I1925" t="s">
        <v>15</v>
      </c>
    </row>
    <row r="1926" spans="1:9" x14ac:dyDescent="0.25">
      <c r="A1926" t="s">
        <v>2043</v>
      </c>
      <c r="B1926" t="s">
        <v>2044</v>
      </c>
      <c r="C1926" s="1">
        <v>29756</v>
      </c>
      <c r="D1926" s="2">
        <v>0.5229166666666667</v>
      </c>
      <c r="E1926" t="s">
        <v>2045</v>
      </c>
      <c r="F1926" t="s">
        <v>2138</v>
      </c>
      <c r="G1926" t="s">
        <v>13</v>
      </c>
      <c r="H1926" t="s">
        <v>14</v>
      </c>
      <c r="I1926" t="s">
        <v>15</v>
      </c>
    </row>
    <row r="1927" spans="1:9" x14ac:dyDescent="0.25">
      <c r="A1927" t="s">
        <v>9</v>
      </c>
      <c r="B1927" t="s">
        <v>1116</v>
      </c>
      <c r="C1927" s="1">
        <v>29756</v>
      </c>
      <c r="D1927" s="2">
        <v>0.81736111111111109</v>
      </c>
      <c r="E1927" t="s">
        <v>1302</v>
      </c>
      <c r="F1927" t="s">
        <v>2139</v>
      </c>
      <c r="G1927" t="s">
        <v>13</v>
      </c>
      <c r="H1927" t="s">
        <v>14</v>
      </c>
      <c r="I1927" t="s">
        <v>15</v>
      </c>
    </row>
    <row r="1928" spans="1:9" x14ac:dyDescent="0.25">
      <c r="A1928" t="s">
        <v>92</v>
      </c>
      <c r="B1928" t="s">
        <v>127</v>
      </c>
      <c r="C1928" s="1">
        <v>29760</v>
      </c>
      <c r="D1928" s="2">
        <v>0.45277777777777778</v>
      </c>
      <c r="E1928" t="s">
        <v>1965</v>
      </c>
      <c r="F1928" t="s">
        <v>2140</v>
      </c>
      <c r="G1928" t="s">
        <v>13</v>
      </c>
      <c r="H1928" t="s">
        <v>14</v>
      </c>
      <c r="I1928" t="s">
        <v>15</v>
      </c>
    </row>
    <row r="1929" spans="1:9" x14ac:dyDescent="0.25">
      <c r="A1929" t="s">
        <v>9</v>
      </c>
      <c r="B1929" t="s">
        <v>1116</v>
      </c>
      <c r="C1929" s="1">
        <v>29761</v>
      </c>
      <c r="D1929" s="2">
        <v>0.74097222222222225</v>
      </c>
      <c r="E1929" t="s">
        <v>1463</v>
      </c>
      <c r="F1929" t="s">
        <v>2141</v>
      </c>
      <c r="G1929" t="s">
        <v>13</v>
      </c>
      <c r="H1929" t="s">
        <v>14</v>
      </c>
      <c r="I1929" t="s">
        <v>15</v>
      </c>
    </row>
    <row r="1930" spans="1:9" x14ac:dyDescent="0.25">
      <c r="A1930" t="s">
        <v>9</v>
      </c>
      <c r="B1930" t="s">
        <v>361</v>
      </c>
      <c r="C1930" s="1">
        <v>29777</v>
      </c>
      <c r="D1930" s="2">
        <v>0.21805555555555556</v>
      </c>
      <c r="E1930" t="s">
        <v>396</v>
      </c>
      <c r="F1930" t="s">
        <v>2142</v>
      </c>
      <c r="G1930" t="s">
        <v>13</v>
      </c>
      <c r="H1930" t="s">
        <v>14</v>
      </c>
      <c r="I1930" t="s">
        <v>15</v>
      </c>
    </row>
    <row r="1931" spans="1:9" x14ac:dyDescent="0.25">
      <c r="A1931" t="s">
        <v>9</v>
      </c>
      <c r="B1931" t="s">
        <v>2113</v>
      </c>
      <c r="C1931" s="1">
        <v>29802</v>
      </c>
      <c r="D1931" s="2">
        <v>8.3333333333333332E-3</v>
      </c>
      <c r="E1931" t="s">
        <v>1302</v>
      </c>
      <c r="F1931" t="s">
        <v>2143</v>
      </c>
      <c r="G1931" t="s">
        <v>13</v>
      </c>
      <c r="H1931" t="s">
        <v>14</v>
      </c>
      <c r="I1931" t="s">
        <v>15</v>
      </c>
    </row>
    <row r="1932" spans="1:9" x14ac:dyDescent="0.25">
      <c r="A1932" t="s">
        <v>9</v>
      </c>
      <c r="B1932" t="s">
        <v>739</v>
      </c>
      <c r="C1932" s="1">
        <v>29802</v>
      </c>
      <c r="D1932" s="2">
        <v>0.3527777777777778</v>
      </c>
      <c r="E1932" t="s">
        <v>937</v>
      </c>
      <c r="F1932" t="s">
        <v>2144</v>
      </c>
      <c r="G1932" t="s">
        <v>13</v>
      </c>
      <c r="H1932" t="s">
        <v>14</v>
      </c>
      <c r="I1932" t="s">
        <v>15</v>
      </c>
    </row>
    <row r="1933" spans="1:9" x14ac:dyDescent="0.25">
      <c r="A1933" t="s">
        <v>92</v>
      </c>
      <c r="B1933" t="s">
        <v>226</v>
      </c>
      <c r="C1933" s="1">
        <v>29804</v>
      </c>
      <c r="D1933" s="2">
        <v>0.34444444444444444</v>
      </c>
      <c r="E1933" t="s">
        <v>1632</v>
      </c>
      <c r="F1933" t="s">
        <v>2145</v>
      </c>
      <c r="G1933" t="s">
        <v>13</v>
      </c>
      <c r="H1933" t="s">
        <v>14</v>
      </c>
      <c r="I1933" t="s">
        <v>56</v>
      </c>
    </row>
    <row r="1934" spans="1:9" x14ac:dyDescent="0.25">
      <c r="A1934" t="s">
        <v>9</v>
      </c>
      <c r="B1934" t="s">
        <v>684</v>
      </c>
      <c r="C1934" s="1">
        <v>29804</v>
      </c>
      <c r="D1934" s="2">
        <v>0.49236111111111114</v>
      </c>
      <c r="E1934" t="s">
        <v>685</v>
      </c>
      <c r="F1934" t="s">
        <v>2146</v>
      </c>
      <c r="G1934" t="s">
        <v>13</v>
      </c>
      <c r="H1934" t="s">
        <v>14</v>
      </c>
      <c r="I1934" t="s">
        <v>15</v>
      </c>
    </row>
    <row r="1935" spans="1:9" x14ac:dyDescent="0.25">
      <c r="A1935" t="s">
        <v>9</v>
      </c>
      <c r="B1935" t="s">
        <v>1116</v>
      </c>
      <c r="C1935" s="1">
        <v>29805</v>
      </c>
      <c r="D1935" s="2"/>
      <c r="E1935" t="s">
        <v>396</v>
      </c>
      <c r="F1935" t="s">
        <v>2147</v>
      </c>
      <c r="G1935" t="s">
        <v>13</v>
      </c>
      <c r="H1935" t="s">
        <v>14</v>
      </c>
      <c r="I1935" t="s">
        <v>15</v>
      </c>
    </row>
    <row r="1936" spans="1:9" x14ac:dyDescent="0.25">
      <c r="A1936" t="s">
        <v>1620</v>
      </c>
      <c r="B1936" t="s">
        <v>1621</v>
      </c>
      <c r="C1936" s="1">
        <v>29808</v>
      </c>
      <c r="D1936" s="2">
        <v>0.8354166666666667</v>
      </c>
      <c r="E1936" t="s">
        <v>2110</v>
      </c>
      <c r="F1936" t="s">
        <v>2148</v>
      </c>
      <c r="G1936" t="s">
        <v>13</v>
      </c>
      <c r="H1936" t="s">
        <v>14</v>
      </c>
      <c r="I1936" t="s">
        <v>15</v>
      </c>
    </row>
    <row r="1937" spans="1:9" x14ac:dyDescent="0.25">
      <c r="A1937" t="s">
        <v>9</v>
      </c>
      <c r="B1937" t="s">
        <v>684</v>
      </c>
      <c r="C1937" s="1">
        <v>29810</v>
      </c>
      <c r="D1937" s="2">
        <v>0.24027777777777778</v>
      </c>
      <c r="E1937" t="s">
        <v>685</v>
      </c>
      <c r="F1937" t="s">
        <v>2149</v>
      </c>
      <c r="G1937" t="s">
        <v>13</v>
      </c>
      <c r="H1937" t="s">
        <v>14</v>
      </c>
      <c r="I1937" t="s">
        <v>15</v>
      </c>
    </row>
    <row r="1938" spans="1:9" x14ac:dyDescent="0.25">
      <c r="A1938" t="s">
        <v>9</v>
      </c>
      <c r="B1938" t="s">
        <v>847</v>
      </c>
      <c r="C1938" s="1">
        <v>29822</v>
      </c>
      <c r="D1938" s="2">
        <v>0.69236111111111109</v>
      </c>
      <c r="E1938" t="s">
        <v>937</v>
      </c>
      <c r="F1938" t="s">
        <v>2150</v>
      </c>
      <c r="G1938" t="s">
        <v>13</v>
      </c>
      <c r="H1938" t="s">
        <v>14</v>
      </c>
      <c r="I1938" t="s">
        <v>15</v>
      </c>
    </row>
    <row r="1939" spans="1:9" x14ac:dyDescent="0.25">
      <c r="A1939" t="s">
        <v>9</v>
      </c>
      <c r="B1939" t="s">
        <v>2050</v>
      </c>
      <c r="C1939" s="1">
        <v>29822</v>
      </c>
      <c r="D1939" s="2">
        <v>0.90277777777777779</v>
      </c>
      <c r="E1939" t="s">
        <v>1829</v>
      </c>
      <c r="F1939" t="s">
        <v>2151</v>
      </c>
      <c r="G1939" t="s">
        <v>13</v>
      </c>
      <c r="H1939" t="s">
        <v>14</v>
      </c>
      <c r="I1939" t="s">
        <v>15</v>
      </c>
    </row>
    <row r="1940" spans="1:9" x14ac:dyDescent="0.25">
      <c r="A1940" t="s">
        <v>9</v>
      </c>
      <c r="B1940" t="s">
        <v>961</v>
      </c>
      <c r="C1940" s="1">
        <v>29826</v>
      </c>
      <c r="D1940" s="2">
        <v>0.6791666666666667</v>
      </c>
      <c r="E1940" t="s">
        <v>685</v>
      </c>
      <c r="F1940" t="s">
        <v>2152</v>
      </c>
      <c r="G1940" t="s">
        <v>13</v>
      </c>
      <c r="H1940" t="s">
        <v>14</v>
      </c>
      <c r="I1940" t="s">
        <v>15</v>
      </c>
    </row>
    <row r="1941" spans="1:9" x14ac:dyDescent="0.25">
      <c r="A1941" t="s">
        <v>463</v>
      </c>
      <c r="B1941" t="s">
        <v>388</v>
      </c>
      <c r="C1941" s="1">
        <v>29832</v>
      </c>
      <c r="D1941" s="2">
        <v>0.77013888888888893</v>
      </c>
      <c r="E1941" t="s">
        <v>1163</v>
      </c>
      <c r="F1941" t="s">
        <v>1772</v>
      </c>
      <c r="G1941" t="s">
        <v>13</v>
      </c>
      <c r="H1941" t="s">
        <v>14</v>
      </c>
      <c r="I1941" t="s">
        <v>15</v>
      </c>
    </row>
    <row r="1942" spans="1:9" x14ac:dyDescent="0.25">
      <c r="A1942" t="s">
        <v>9</v>
      </c>
      <c r="B1942" t="s">
        <v>1116</v>
      </c>
      <c r="C1942" s="1">
        <v>29840</v>
      </c>
      <c r="D1942" s="2">
        <v>0.36319444444444443</v>
      </c>
      <c r="E1942" t="s">
        <v>1463</v>
      </c>
      <c r="F1942" t="s">
        <v>2153</v>
      </c>
      <c r="G1942" t="s">
        <v>13</v>
      </c>
      <c r="H1942" t="s">
        <v>14</v>
      </c>
      <c r="I1942" t="s">
        <v>56</v>
      </c>
    </row>
    <row r="1943" spans="1:9" x14ac:dyDescent="0.25">
      <c r="A1943" t="s">
        <v>9</v>
      </c>
      <c r="B1943" t="s">
        <v>739</v>
      </c>
      <c r="C1943" s="1">
        <v>29843</v>
      </c>
      <c r="D1943" s="2">
        <v>0.85486111111111107</v>
      </c>
      <c r="E1943" t="s">
        <v>937</v>
      </c>
      <c r="F1943" t="s">
        <v>2154</v>
      </c>
      <c r="G1943" t="s">
        <v>13</v>
      </c>
      <c r="H1943" t="s">
        <v>14</v>
      </c>
      <c r="I1943" t="s">
        <v>15</v>
      </c>
    </row>
    <row r="1944" spans="1:9" x14ac:dyDescent="0.25">
      <c r="A1944" t="s">
        <v>9</v>
      </c>
      <c r="B1944" t="s">
        <v>961</v>
      </c>
      <c r="C1944" s="1">
        <v>29847</v>
      </c>
      <c r="D1944" s="2">
        <v>0.14861111111111111</v>
      </c>
      <c r="E1944" t="s">
        <v>685</v>
      </c>
      <c r="F1944" t="s">
        <v>2155</v>
      </c>
      <c r="G1944" t="s">
        <v>13</v>
      </c>
      <c r="H1944" t="s">
        <v>14</v>
      </c>
      <c r="I1944" t="s">
        <v>15</v>
      </c>
    </row>
    <row r="1945" spans="1:9" x14ac:dyDescent="0.25">
      <c r="A1945" t="s">
        <v>973</v>
      </c>
      <c r="B1945" t="s">
        <v>1288</v>
      </c>
      <c r="C1945" s="1">
        <v>29848</v>
      </c>
      <c r="D1945" s="2">
        <v>0.89444444444444449</v>
      </c>
      <c r="E1945" t="s">
        <v>1289</v>
      </c>
      <c r="F1945" t="s">
        <v>2156</v>
      </c>
      <c r="G1945" t="s">
        <v>13</v>
      </c>
      <c r="H1945" t="s">
        <v>14</v>
      </c>
      <c r="I1945" t="s">
        <v>15</v>
      </c>
    </row>
    <row r="1946" spans="1:9" x14ac:dyDescent="0.25">
      <c r="A1946" t="s">
        <v>9</v>
      </c>
      <c r="B1946" t="s">
        <v>2050</v>
      </c>
      <c r="C1946" s="1">
        <v>29850</v>
      </c>
      <c r="D1946" s="2"/>
      <c r="E1946" t="s">
        <v>1829</v>
      </c>
      <c r="F1946" t="s">
        <v>2157</v>
      </c>
      <c r="G1946" t="s">
        <v>13</v>
      </c>
      <c r="H1946" t="s">
        <v>14</v>
      </c>
      <c r="I1946" t="s">
        <v>15</v>
      </c>
    </row>
    <row r="1947" spans="1:9" x14ac:dyDescent="0.25">
      <c r="A1947" t="s">
        <v>9</v>
      </c>
      <c r="B1947" t="s">
        <v>684</v>
      </c>
      <c r="C1947" s="1">
        <v>29852</v>
      </c>
      <c r="D1947" s="2">
        <v>0.33333333333333331</v>
      </c>
      <c r="E1947" t="s">
        <v>685</v>
      </c>
      <c r="F1947" t="s">
        <v>2158</v>
      </c>
      <c r="G1947" t="s">
        <v>13</v>
      </c>
      <c r="H1947" t="s">
        <v>14</v>
      </c>
      <c r="I1947" t="s">
        <v>15</v>
      </c>
    </row>
    <row r="1948" spans="1:9" x14ac:dyDescent="0.25">
      <c r="A1948" t="s">
        <v>9</v>
      </c>
      <c r="B1948" t="s">
        <v>684</v>
      </c>
      <c r="C1948" s="1">
        <v>29857</v>
      </c>
      <c r="D1948" s="2">
        <v>0.875</v>
      </c>
      <c r="E1948" t="s">
        <v>685</v>
      </c>
      <c r="F1948" t="s">
        <v>2159</v>
      </c>
      <c r="G1948" t="s">
        <v>13</v>
      </c>
      <c r="H1948" t="s">
        <v>14</v>
      </c>
      <c r="I1948" t="s">
        <v>15</v>
      </c>
    </row>
    <row r="1949" spans="1:9" x14ac:dyDescent="0.25">
      <c r="A1949" t="s">
        <v>9</v>
      </c>
      <c r="B1949" t="s">
        <v>2050</v>
      </c>
      <c r="C1949" s="1">
        <v>29859</v>
      </c>
      <c r="D1949" s="2">
        <v>0.33333333333333331</v>
      </c>
      <c r="E1949" t="s">
        <v>1829</v>
      </c>
      <c r="F1949" t="s">
        <v>2160</v>
      </c>
      <c r="G1949" t="s">
        <v>13</v>
      </c>
      <c r="H1949" t="s">
        <v>14</v>
      </c>
      <c r="I1949" t="s">
        <v>15</v>
      </c>
    </row>
    <row r="1950" spans="1:9" x14ac:dyDescent="0.25">
      <c r="A1950" t="s">
        <v>9</v>
      </c>
      <c r="B1950" t="s">
        <v>1116</v>
      </c>
      <c r="C1950" s="1">
        <v>29872</v>
      </c>
      <c r="D1950" s="2">
        <v>0.95902777777777781</v>
      </c>
      <c r="E1950" t="s">
        <v>396</v>
      </c>
      <c r="F1950" t="s">
        <v>2161</v>
      </c>
      <c r="G1950" t="s">
        <v>13</v>
      </c>
      <c r="H1950" t="s">
        <v>14</v>
      </c>
      <c r="I1950" t="s">
        <v>15</v>
      </c>
    </row>
    <row r="1951" spans="1:9" x14ac:dyDescent="0.25">
      <c r="A1951" t="s">
        <v>9</v>
      </c>
      <c r="B1951" t="s">
        <v>543</v>
      </c>
      <c r="C1951" s="1">
        <v>29876</v>
      </c>
      <c r="D1951" s="2">
        <v>0.24930555555555556</v>
      </c>
      <c r="E1951" t="s">
        <v>1463</v>
      </c>
      <c r="F1951" t="s">
        <v>2162</v>
      </c>
      <c r="G1951" t="s">
        <v>13</v>
      </c>
      <c r="H1951" t="s">
        <v>14</v>
      </c>
      <c r="I1951" t="s">
        <v>15</v>
      </c>
    </row>
    <row r="1952" spans="1:9" x14ac:dyDescent="0.25">
      <c r="A1952" t="s">
        <v>463</v>
      </c>
      <c r="B1952" t="s">
        <v>464</v>
      </c>
      <c r="C1952" s="1">
        <v>29890</v>
      </c>
      <c r="D1952" s="2">
        <v>0.39027777777777778</v>
      </c>
      <c r="E1952" t="s">
        <v>1082</v>
      </c>
      <c r="F1952" t="s">
        <v>2163</v>
      </c>
      <c r="G1952" t="s">
        <v>13</v>
      </c>
      <c r="H1952" t="s">
        <v>14</v>
      </c>
      <c r="I1952" t="s">
        <v>15</v>
      </c>
    </row>
    <row r="1953" spans="1:9" x14ac:dyDescent="0.25">
      <c r="A1953" t="s">
        <v>9</v>
      </c>
      <c r="B1953" t="s">
        <v>2113</v>
      </c>
      <c r="C1953" s="1">
        <v>29890</v>
      </c>
      <c r="D1953" s="2">
        <v>0.95347222222222228</v>
      </c>
      <c r="E1953" t="s">
        <v>1302</v>
      </c>
      <c r="F1953" t="s">
        <v>2164</v>
      </c>
      <c r="G1953" t="s">
        <v>13</v>
      </c>
      <c r="H1953" t="s">
        <v>14</v>
      </c>
      <c r="I1953" t="s">
        <v>15</v>
      </c>
    </row>
    <row r="1954" spans="1:9" x14ac:dyDescent="0.25">
      <c r="A1954" t="s">
        <v>54</v>
      </c>
      <c r="B1954" t="s">
        <v>749</v>
      </c>
      <c r="C1954" s="1">
        <v>29902</v>
      </c>
      <c r="D1954" s="2">
        <v>0.63124999999999998</v>
      </c>
      <c r="E1954" t="s">
        <v>2127</v>
      </c>
      <c r="F1954" t="s">
        <v>2165</v>
      </c>
      <c r="G1954" t="s">
        <v>13</v>
      </c>
      <c r="H1954" t="s">
        <v>2129</v>
      </c>
      <c r="I1954" t="s">
        <v>15</v>
      </c>
    </row>
    <row r="1955" spans="1:9" x14ac:dyDescent="0.25">
      <c r="A1955" t="s">
        <v>9</v>
      </c>
      <c r="B1955" t="s">
        <v>543</v>
      </c>
      <c r="C1955" s="1">
        <v>29907</v>
      </c>
      <c r="D1955" s="2">
        <v>0.64236111111111116</v>
      </c>
      <c r="E1955" t="s">
        <v>1463</v>
      </c>
      <c r="F1955" t="s">
        <v>2166</v>
      </c>
      <c r="G1955" t="s">
        <v>13</v>
      </c>
      <c r="H1955" t="s">
        <v>14</v>
      </c>
      <c r="I1955" t="s">
        <v>15</v>
      </c>
    </row>
    <row r="1956" spans="1:9" x14ac:dyDescent="0.25">
      <c r="A1956" t="s">
        <v>9</v>
      </c>
      <c r="B1956" t="s">
        <v>1338</v>
      </c>
      <c r="C1956" s="1">
        <v>29910</v>
      </c>
      <c r="D1956" s="2"/>
      <c r="E1956" t="s">
        <v>685</v>
      </c>
      <c r="F1956" t="s">
        <v>2167</v>
      </c>
      <c r="G1956" t="s">
        <v>13</v>
      </c>
      <c r="H1956" t="s">
        <v>14</v>
      </c>
      <c r="I1956" t="s">
        <v>15</v>
      </c>
    </row>
    <row r="1957" spans="1:9" x14ac:dyDescent="0.25">
      <c r="A1957" t="s">
        <v>9</v>
      </c>
      <c r="B1957" t="s">
        <v>684</v>
      </c>
      <c r="C1957" s="1">
        <v>29918</v>
      </c>
      <c r="D1957" s="2">
        <v>0.75555555555555554</v>
      </c>
      <c r="E1957" t="s">
        <v>685</v>
      </c>
      <c r="F1957" t="s">
        <v>2168</v>
      </c>
      <c r="G1957" t="s">
        <v>13</v>
      </c>
      <c r="H1957" t="s">
        <v>14</v>
      </c>
      <c r="I1957" t="s">
        <v>15</v>
      </c>
    </row>
    <row r="1958" spans="1:9" x14ac:dyDescent="0.25">
      <c r="A1958" t="s">
        <v>9</v>
      </c>
      <c r="B1958" t="s">
        <v>2050</v>
      </c>
      <c r="C1958" s="1">
        <v>29923</v>
      </c>
      <c r="D1958" s="2">
        <v>0.4909722222222222</v>
      </c>
      <c r="E1958" t="s">
        <v>1829</v>
      </c>
      <c r="F1958" t="s">
        <v>2169</v>
      </c>
      <c r="G1958" t="s">
        <v>13</v>
      </c>
      <c r="H1958" t="s">
        <v>14</v>
      </c>
      <c r="I1958" t="s">
        <v>15</v>
      </c>
    </row>
    <row r="1959" spans="1:9" x14ac:dyDescent="0.25">
      <c r="A1959" t="s">
        <v>9</v>
      </c>
      <c r="B1959" t="s">
        <v>961</v>
      </c>
      <c r="C1959" s="1">
        <v>29924</v>
      </c>
      <c r="D1959" s="2">
        <v>0.46250000000000002</v>
      </c>
      <c r="E1959" t="s">
        <v>685</v>
      </c>
      <c r="F1959" t="s">
        <v>2170</v>
      </c>
      <c r="G1959" t="s">
        <v>13</v>
      </c>
      <c r="H1959" t="s">
        <v>14</v>
      </c>
      <c r="I1959" t="s">
        <v>56</v>
      </c>
    </row>
    <row r="1960" spans="1:9" x14ac:dyDescent="0.25">
      <c r="A1960" t="s">
        <v>92</v>
      </c>
      <c r="B1960" t="s">
        <v>482</v>
      </c>
      <c r="C1960" s="1">
        <v>29935</v>
      </c>
      <c r="D1960" s="2">
        <v>0.98263888888888884</v>
      </c>
      <c r="E1960" t="s">
        <v>1632</v>
      </c>
      <c r="F1960" t="s">
        <v>2171</v>
      </c>
      <c r="G1960" t="s">
        <v>13</v>
      </c>
      <c r="H1960" t="s">
        <v>14</v>
      </c>
      <c r="I1960" t="s">
        <v>15</v>
      </c>
    </row>
    <row r="1961" spans="1:9" x14ac:dyDescent="0.25">
      <c r="A1961" t="s">
        <v>9</v>
      </c>
      <c r="B1961" t="s">
        <v>684</v>
      </c>
      <c r="C1961" s="1">
        <v>29937</v>
      </c>
      <c r="D1961" s="2"/>
      <c r="E1961" t="s">
        <v>685</v>
      </c>
      <c r="F1961" t="s">
        <v>2172</v>
      </c>
      <c r="G1961" t="s">
        <v>13</v>
      </c>
      <c r="H1961" t="s">
        <v>14</v>
      </c>
      <c r="I1961" t="s">
        <v>15</v>
      </c>
    </row>
    <row r="1962" spans="1:9" x14ac:dyDescent="0.25">
      <c r="A1962" t="s">
        <v>92</v>
      </c>
      <c r="B1962" t="s">
        <v>171</v>
      </c>
      <c r="C1962" s="1">
        <v>29939</v>
      </c>
      <c r="D1962" s="2">
        <v>4.8611111111111112E-2</v>
      </c>
      <c r="E1962" t="s">
        <v>1825</v>
      </c>
      <c r="F1962" t="s">
        <v>2173</v>
      </c>
      <c r="G1962" t="s">
        <v>13</v>
      </c>
      <c r="H1962" t="s">
        <v>14</v>
      </c>
      <c r="I1962" t="s">
        <v>21</v>
      </c>
    </row>
    <row r="1963" spans="1:9" x14ac:dyDescent="0.25">
      <c r="A1963" t="s">
        <v>2043</v>
      </c>
      <c r="B1963" t="s">
        <v>2044</v>
      </c>
      <c r="C1963" s="1">
        <v>29940</v>
      </c>
      <c r="D1963" s="2">
        <v>6.1805555555555558E-2</v>
      </c>
      <c r="E1963" t="s">
        <v>2045</v>
      </c>
      <c r="F1963" t="s">
        <v>2174</v>
      </c>
      <c r="G1963" t="s">
        <v>13</v>
      </c>
      <c r="H1963" t="s">
        <v>14</v>
      </c>
      <c r="I1963" t="s">
        <v>15</v>
      </c>
    </row>
    <row r="1964" spans="1:9" x14ac:dyDescent="0.25">
      <c r="A1964" t="s">
        <v>9</v>
      </c>
      <c r="B1964" t="s">
        <v>10</v>
      </c>
      <c r="C1964" s="1">
        <v>29943</v>
      </c>
      <c r="D1964" s="2">
        <v>0.55208333333333337</v>
      </c>
      <c r="E1964" t="s">
        <v>1463</v>
      </c>
      <c r="F1964" t="s">
        <v>2175</v>
      </c>
      <c r="G1964" t="s">
        <v>13</v>
      </c>
      <c r="H1964" t="s">
        <v>14</v>
      </c>
      <c r="I1964" t="s">
        <v>15</v>
      </c>
    </row>
    <row r="1965" spans="1:9" x14ac:dyDescent="0.25">
      <c r="A1965" t="s">
        <v>9</v>
      </c>
      <c r="B1965" t="s">
        <v>684</v>
      </c>
      <c r="C1965" s="1">
        <v>29958</v>
      </c>
      <c r="D1965" s="2">
        <v>0.65138888888888891</v>
      </c>
      <c r="E1965" t="s">
        <v>685</v>
      </c>
      <c r="F1965" t="s">
        <v>2176</v>
      </c>
      <c r="G1965" t="s">
        <v>13</v>
      </c>
      <c r="H1965" t="s">
        <v>14</v>
      </c>
      <c r="I1965" t="s">
        <v>15</v>
      </c>
    </row>
    <row r="1966" spans="1:9" x14ac:dyDescent="0.25">
      <c r="A1966" t="s">
        <v>9</v>
      </c>
      <c r="B1966" t="s">
        <v>684</v>
      </c>
      <c r="C1966" s="1">
        <v>29965</v>
      </c>
      <c r="D1966" s="2">
        <v>0.32708333333333334</v>
      </c>
      <c r="E1966" t="s">
        <v>685</v>
      </c>
      <c r="F1966" t="s">
        <v>2177</v>
      </c>
      <c r="G1966" t="s">
        <v>13</v>
      </c>
      <c r="H1966" t="s">
        <v>14</v>
      </c>
      <c r="I1966" t="s">
        <v>15</v>
      </c>
    </row>
    <row r="1967" spans="1:9" x14ac:dyDescent="0.25">
      <c r="A1967" t="s">
        <v>42</v>
      </c>
      <c r="B1967" t="s">
        <v>322</v>
      </c>
      <c r="C1967" s="1">
        <v>29972</v>
      </c>
      <c r="D1967" s="2">
        <v>0.81666666666666665</v>
      </c>
      <c r="E1967" t="s">
        <v>1181</v>
      </c>
      <c r="F1967" t="s">
        <v>2178</v>
      </c>
      <c r="G1967" t="s">
        <v>13</v>
      </c>
      <c r="H1967" t="s">
        <v>14</v>
      </c>
      <c r="I1967" t="s">
        <v>15</v>
      </c>
    </row>
    <row r="1968" spans="1:9" x14ac:dyDescent="0.25">
      <c r="A1968" t="s">
        <v>9</v>
      </c>
      <c r="B1968" t="s">
        <v>961</v>
      </c>
      <c r="C1968" s="1">
        <v>29980</v>
      </c>
      <c r="D1968" s="2">
        <v>0.45833333333333331</v>
      </c>
      <c r="E1968" t="s">
        <v>685</v>
      </c>
      <c r="F1968" t="s">
        <v>2179</v>
      </c>
      <c r="G1968" t="s">
        <v>13</v>
      </c>
      <c r="H1968" t="s">
        <v>14</v>
      </c>
      <c r="I1968" t="s">
        <v>15</v>
      </c>
    </row>
    <row r="1969" spans="1:9" x14ac:dyDescent="0.25">
      <c r="A1969" t="s">
        <v>9</v>
      </c>
      <c r="B1969" t="s">
        <v>739</v>
      </c>
      <c r="C1969" s="1">
        <v>29993</v>
      </c>
      <c r="D1969" s="2">
        <v>4.9305555555555554E-2</v>
      </c>
      <c r="E1969" t="s">
        <v>937</v>
      </c>
      <c r="F1969" t="s">
        <v>2180</v>
      </c>
      <c r="G1969" t="s">
        <v>13</v>
      </c>
      <c r="H1969" t="s">
        <v>14</v>
      </c>
      <c r="I1969" t="s">
        <v>15</v>
      </c>
    </row>
    <row r="1970" spans="1:9" x14ac:dyDescent="0.25">
      <c r="A1970" t="s">
        <v>9</v>
      </c>
      <c r="B1970" t="s">
        <v>684</v>
      </c>
      <c r="C1970" s="1">
        <v>29999</v>
      </c>
      <c r="D1970" s="2">
        <v>0.91388888888888886</v>
      </c>
      <c r="E1970" t="s">
        <v>685</v>
      </c>
      <c r="F1970" t="s">
        <v>2181</v>
      </c>
      <c r="G1970" t="s">
        <v>13</v>
      </c>
      <c r="H1970" t="s">
        <v>14</v>
      </c>
      <c r="I1970" t="s">
        <v>15</v>
      </c>
    </row>
    <row r="1971" spans="1:9" x14ac:dyDescent="0.25">
      <c r="A1971" t="s">
        <v>9</v>
      </c>
      <c r="B1971" t="s">
        <v>2113</v>
      </c>
      <c r="C1971" s="1">
        <v>30001</v>
      </c>
      <c r="D1971" s="2">
        <v>7.0833333333333331E-2</v>
      </c>
      <c r="E1971" t="s">
        <v>396</v>
      </c>
      <c r="F1971" t="s">
        <v>2182</v>
      </c>
      <c r="G1971" t="s">
        <v>13</v>
      </c>
      <c r="H1971" t="s">
        <v>14</v>
      </c>
      <c r="I1971" t="s">
        <v>15</v>
      </c>
    </row>
    <row r="1972" spans="1:9" x14ac:dyDescent="0.25">
      <c r="A1972" t="s">
        <v>9</v>
      </c>
      <c r="B1972" t="s">
        <v>543</v>
      </c>
      <c r="C1972" s="1">
        <v>30008</v>
      </c>
      <c r="D1972" s="2">
        <v>0.84027777777777779</v>
      </c>
      <c r="E1972" t="s">
        <v>1463</v>
      </c>
      <c r="F1972" t="s">
        <v>2183</v>
      </c>
      <c r="G1972" t="s">
        <v>13</v>
      </c>
      <c r="H1972" t="s">
        <v>14</v>
      </c>
      <c r="I1972" t="s">
        <v>15</v>
      </c>
    </row>
    <row r="1973" spans="1:9" x14ac:dyDescent="0.25">
      <c r="A1973" t="s">
        <v>9</v>
      </c>
      <c r="B1973" t="s">
        <v>2113</v>
      </c>
      <c r="C1973" s="1">
        <v>30013</v>
      </c>
      <c r="D1973" s="2">
        <v>0.2388888888888889</v>
      </c>
      <c r="E1973" t="s">
        <v>1302</v>
      </c>
      <c r="F1973" t="s">
        <v>2184</v>
      </c>
      <c r="G1973" t="s">
        <v>13</v>
      </c>
      <c r="H1973" t="s">
        <v>14</v>
      </c>
      <c r="I1973" t="s">
        <v>15</v>
      </c>
    </row>
    <row r="1974" spans="1:9" x14ac:dyDescent="0.25">
      <c r="A1974" t="s">
        <v>9</v>
      </c>
      <c r="B1974" t="s">
        <v>1338</v>
      </c>
      <c r="C1974" s="1">
        <v>30014</v>
      </c>
      <c r="D1974" s="2">
        <v>0.69513888888888886</v>
      </c>
      <c r="E1974" t="s">
        <v>685</v>
      </c>
      <c r="F1974" t="s">
        <v>2185</v>
      </c>
      <c r="G1974" t="s">
        <v>13</v>
      </c>
      <c r="H1974" t="s">
        <v>14</v>
      </c>
      <c r="I1974" t="s">
        <v>21</v>
      </c>
    </row>
    <row r="1975" spans="1:9" x14ac:dyDescent="0.25">
      <c r="A1975" t="s">
        <v>92</v>
      </c>
      <c r="B1975" t="s">
        <v>226</v>
      </c>
      <c r="C1975" s="1">
        <v>30015</v>
      </c>
      <c r="D1975" s="2">
        <v>1.5972222222222221E-2</v>
      </c>
      <c r="E1975" t="s">
        <v>1632</v>
      </c>
      <c r="F1975" t="s">
        <v>2186</v>
      </c>
      <c r="G1975" t="s">
        <v>13</v>
      </c>
      <c r="H1975" t="s">
        <v>14</v>
      </c>
      <c r="I1975" t="s">
        <v>15</v>
      </c>
    </row>
    <row r="1976" spans="1:9" x14ac:dyDescent="0.25">
      <c r="A1976" t="s">
        <v>463</v>
      </c>
      <c r="B1976" t="s">
        <v>464</v>
      </c>
      <c r="C1976" s="1">
        <v>30016</v>
      </c>
      <c r="D1976" s="2">
        <v>0.80902777777777779</v>
      </c>
      <c r="E1976" t="s">
        <v>1082</v>
      </c>
      <c r="F1976" t="s">
        <v>2187</v>
      </c>
      <c r="G1976" t="s">
        <v>13</v>
      </c>
      <c r="H1976" t="s">
        <v>14</v>
      </c>
      <c r="I1976" t="s">
        <v>15</v>
      </c>
    </row>
    <row r="1977" spans="1:9" x14ac:dyDescent="0.25">
      <c r="A1977" t="s">
        <v>54</v>
      </c>
      <c r="B1977" t="s">
        <v>749</v>
      </c>
      <c r="C1977" s="1">
        <v>30032</v>
      </c>
      <c r="D1977" s="2">
        <v>0.66666666666666663</v>
      </c>
      <c r="E1977" t="s">
        <v>2127</v>
      </c>
      <c r="F1977" t="s">
        <v>2188</v>
      </c>
      <c r="G1977" t="s">
        <v>13</v>
      </c>
      <c r="H1977" t="s">
        <v>2129</v>
      </c>
      <c r="I1977" t="s">
        <v>15</v>
      </c>
    </row>
    <row r="1978" spans="1:9" x14ac:dyDescent="0.25">
      <c r="A1978" t="s">
        <v>9</v>
      </c>
      <c r="B1978" t="s">
        <v>543</v>
      </c>
      <c r="C1978" s="1">
        <v>30034</v>
      </c>
      <c r="D1978" s="2">
        <v>8.3333333333333332E-3</v>
      </c>
      <c r="E1978" t="s">
        <v>1463</v>
      </c>
      <c r="F1978" t="s">
        <v>2189</v>
      </c>
      <c r="G1978" t="s">
        <v>13</v>
      </c>
      <c r="H1978" t="s">
        <v>14</v>
      </c>
      <c r="I1978" t="s">
        <v>15</v>
      </c>
    </row>
    <row r="1979" spans="1:9" x14ac:dyDescent="0.25">
      <c r="A1979" t="s">
        <v>9</v>
      </c>
      <c r="B1979" t="s">
        <v>961</v>
      </c>
      <c r="C1979" s="1">
        <v>30034</v>
      </c>
      <c r="D1979" s="2">
        <v>0.40763888888888888</v>
      </c>
      <c r="E1979" t="s">
        <v>685</v>
      </c>
      <c r="F1979" t="s">
        <v>2190</v>
      </c>
      <c r="G1979" t="s">
        <v>13</v>
      </c>
      <c r="H1979" t="s">
        <v>14</v>
      </c>
      <c r="I1979" t="s">
        <v>15</v>
      </c>
    </row>
    <row r="1980" spans="1:9" x14ac:dyDescent="0.25">
      <c r="A1980" t="s">
        <v>9</v>
      </c>
      <c r="B1980" t="s">
        <v>2050</v>
      </c>
      <c r="C1980" s="1">
        <v>30035</v>
      </c>
      <c r="D1980" s="2">
        <v>0.40972222222222221</v>
      </c>
      <c r="E1980" t="s">
        <v>1829</v>
      </c>
      <c r="F1980" t="s">
        <v>2132</v>
      </c>
      <c r="G1980" t="s">
        <v>13</v>
      </c>
      <c r="H1980" t="s">
        <v>14</v>
      </c>
      <c r="I1980" t="s">
        <v>15</v>
      </c>
    </row>
    <row r="1981" spans="1:9" x14ac:dyDescent="0.25">
      <c r="A1981" t="s">
        <v>9</v>
      </c>
      <c r="B1981" t="s">
        <v>684</v>
      </c>
      <c r="C1981" s="1">
        <v>30041</v>
      </c>
      <c r="D1981" s="2">
        <v>0.375</v>
      </c>
      <c r="E1981" t="s">
        <v>685</v>
      </c>
      <c r="F1981" t="s">
        <v>2191</v>
      </c>
      <c r="G1981" t="s">
        <v>13</v>
      </c>
      <c r="H1981" t="s">
        <v>14</v>
      </c>
      <c r="I1981" t="s">
        <v>15</v>
      </c>
    </row>
    <row r="1982" spans="1:9" x14ac:dyDescent="0.25">
      <c r="A1982" t="s">
        <v>9</v>
      </c>
      <c r="B1982" t="s">
        <v>2113</v>
      </c>
      <c r="C1982" s="1">
        <v>30041</v>
      </c>
      <c r="D1982" s="2">
        <v>0.68541666666666667</v>
      </c>
      <c r="E1982" t="s">
        <v>396</v>
      </c>
      <c r="F1982" t="s">
        <v>2192</v>
      </c>
      <c r="G1982" t="s">
        <v>13</v>
      </c>
      <c r="H1982" t="s">
        <v>14</v>
      </c>
      <c r="I1982" t="s">
        <v>15</v>
      </c>
    </row>
    <row r="1983" spans="1:9" x14ac:dyDescent="0.25">
      <c r="A1983" t="s">
        <v>9</v>
      </c>
      <c r="B1983" t="s">
        <v>2113</v>
      </c>
      <c r="C1983" s="1">
        <v>30048</v>
      </c>
      <c r="D1983" s="2">
        <v>0.57013888888888886</v>
      </c>
      <c r="E1983" t="s">
        <v>1302</v>
      </c>
      <c r="F1983" t="s">
        <v>2193</v>
      </c>
      <c r="G1983" t="s">
        <v>13</v>
      </c>
      <c r="H1983" t="s">
        <v>14</v>
      </c>
      <c r="I1983" t="s">
        <v>15</v>
      </c>
    </row>
    <row r="1984" spans="1:9" x14ac:dyDescent="0.25">
      <c r="A1984" t="s">
        <v>9</v>
      </c>
      <c r="B1984" t="s">
        <v>684</v>
      </c>
      <c r="C1984" s="1">
        <v>30049</v>
      </c>
      <c r="D1984" s="2">
        <v>1.0416666666666666E-2</v>
      </c>
      <c r="E1984" t="s">
        <v>685</v>
      </c>
      <c r="F1984" t="s">
        <v>2194</v>
      </c>
      <c r="G1984" t="s">
        <v>13</v>
      </c>
      <c r="H1984" t="s">
        <v>14</v>
      </c>
      <c r="I1984" t="s">
        <v>15</v>
      </c>
    </row>
    <row r="1985" spans="1:9" x14ac:dyDescent="0.25">
      <c r="A1985" t="s">
        <v>9</v>
      </c>
      <c r="B1985" t="s">
        <v>1338</v>
      </c>
      <c r="C1985" s="1">
        <v>30062</v>
      </c>
      <c r="D1985" s="2">
        <v>6.9444444444444448E-2</v>
      </c>
      <c r="E1985" t="s">
        <v>685</v>
      </c>
      <c r="F1985" t="s">
        <v>2195</v>
      </c>
      <c r="G1985" t="s">
        <v>13</v>
      </c>
      <c r="H1985" t="s">
        <v>14</v>
      </c>
      <c r="I1985" t="s">
        <v>15</v>
      </c>
    </row>
    <row r="1986" spans="1:9" x14ac:dyDescent="0.25">
      <c r="A1986" t="s">
        <v>9</v>
      </c>
      <c r="B1986" t="s">
        <v>961</v>
      </c>
      <c r="C1986" s="1">
        <v>30069</v>
      </c>
      <c r="D1986" s="2">
        <v>0.11944444444444445</v>
      </c>
      <c r="E1986" t="s">
        <v>685</v>
      </c>
      <c r="F1986" t="s">
        <v>2196</v>
      </c>
      <c r="G1986" t="s">
        <v>13</v>
      </c>
      <c r="H1986" t="s">
        <v>14</v>
      </c>
      <c r="I1986" t="s">
        <v>15</v>
      </c>
    </row>
    <row r="1987" spans="1:9" x14ac:dyDescent="0.25">
      <c r="A1987" t="s">
        <v>9</v>
      </c>
      <c r="B1987" t="s">
        <v>847</v>
      </c>
      <c r="C1987" s="1">
        <v>30070</v>
      </c>
      <c r="D1987" s="2">
        <v>0.41319444444444442</v>
      </c>
      <c r="E1987" t="s">
        <v>937</v>
      </c>
      <c r="F1987" t="s">
        <v>2197</v>
      </c>
      <c r="G1987" t="s">
        <v>13</v>
      </c>
      <c r="H1987" t="s">
        <v>14</v>
      </c>
      <c r="I1987" t="s">
        <v>15</v>
      </c>
    </row>
    <row r="1988" spans="1:9" x14ac:dyDescent="0.25">
      <c r="A1988" t="s">
        <v>9</v>
      </c>
      <c r="B1988" t="s">
        <v>2113</v>
      </c>
      <c r="C1988" s="1">
        <v>30076</v>
      </c>
      <c r="D1988" s="2">
        <v>0.33402777777777776</v>
      </c>
      <c r="E1988" t="s">
        <v>396</v>
      </c>
      <c r="F1988" t="s">
        <v>2198</v>
      </c>
      <c r="G1988" t="s">
        <v>13</v>
      </c>
      <c r="H1988" t="s">
        <v>14</v>
      </c>
      <c r="I1988" t="s">
        <v>15</v>
      </c>
    </row>
    <row r="1989" spans="1:9" x14ac:dyDescent="0.25">
      <c r="A1989" t="s">
        <v>9</v>
      </c>
      <c r="B1989" t="s">
        <v>684</v>
      </c>
      <c r="C1989" s="1">
        <v>30077</v>
      </c>
      <c r="D1989" s="2">
        <v>0.75486111111111109</v>
      </c>
      <c r="E1989" t="s">
        <v>685</v>
      </c>
      <c r="F1989" t="s">
        <v>2199</v>
      </c>
      <c r="G1989" t="s">
        <v>13</v>
      </c>
      <c r="H1989" t="s">
        <v>14</v>
      </c>
      <c r="I1989" t="s">
        <v>15</v>
      </c>
    </row>
    <row r="1990" spans="1:9" x14ac:dyDescent="0.25">
      <c r="A1990" t="s">
        <v>463</v>
      </c>
      <c r="B1990" t="s">
        <v>388</v>
      </c>
      <c r="C1990" s="1">
        <v>30082</v>
      </c>
      <c r="D1990" s="2">
        <v>0.78125</v>
      </c>
      <c r="E1990" t="s">
        <v>1163</v>
      </c>
      <c r="F1990" t="s">
        <v>2200</v>
      </c>
      <c r="G1990" t="s">
        <v>13</v>
      </c>
      <c r="H1990" t="s">
        <v>14</v>
      </c>
      <c r="I1990" t="s">
        <v>15</v>
      </c>
    </row>
    <row r="1991" spans="1:9" x14ac:dyDescent="0.25">
      <c r="A1991" t="s">
        <v>9</v>
      </c>
      <c r="B1991" t="s">
        <v>847</v>
      </c>
      <c r="C1991" s="1">
        <v>30085</v>
      </c>
      <c r="D1991" s="2">
        <v>0.81874999999999998</v>
      </c>
      <c r="E1991" t="s">
        <v>937</v>
      </c>
      <c r="F1991" t="s">
        <v>2201</v>
      </c>
      <c r="G1991" t="s">
        <v>13</v>
      </c>
      <c r="H1991" t="s">
        <v>14</v>
      </c>
      <c r="I1991" t="s">
        <v>15</v>
      </c>
    </row>
    <row r="1992" spans="1:9" x14ac:dyDescent="0.25">
      <c r="A1992" t="s">
        <v>9</v>
      </c>
      <c r="B1992" t="s">
        <v>543</v>
      </c>
      <c r="C1992" s="1">
        <v>30091</v>
      </c>
      <c r="D1992" s="2">
        <v>0.54722222222222228</v>
      </c>
      <c r="E1992" t="s">
        <v>1302</v>
      </c>
      <c r="F1992" t="s">
        <v>2202</v>
      </c>
      <c r="G1992" t="s">
        <v>13</v>
      </c>
      <c r="H1992" t="s">
        <v>14</v>
      </c>
      <c r="I1992" t="s">
        <v>15</v>
      </c>
    </row>
    <row r="1993" spans="1:9" x14ac:dyDescent="0.25">
      <c r="A1993" t="s">
        <v>9</v>
      </c>
      <c r="B1993" t="s">
        <v>1116</v>
      </c>
      <c r="C1993" s="1">
        <v>30099</v>
      </c>
      <c r="D1993" s="2">
        <v>0.91805555555555551</v>
      </c>
      <c r="E1993" t="s">
        <v>1463</v>
      </c>
      <c r="F1993" t="s">
        <v>2203</v>
      </c>
      <c r="G1993" t="s">
        <v>13</v>
      </c>
      <c r="H1993" t="s">
        <v>14</v>
      </c>
      <c r="I1993" t="s">
        <v>15</v>
      </c>
    </row>
    <row r="1994" spans="1:9" x14ac:dyDescent="0.25">
      <c r="A1994" t="s">
        <v>9</v>
      </c>
      <c r="B1994" t="s">
        <v>961</v>
      </c>
      <c r="C1994" s="1">
        <v>30103</v>
      </c>
      <c r="D1994" s="2">
        <v>0.19236111111111112</v>
      </c>
      <c r="E1994" t="s">
        <v>685</v>
      </c>
      <c r="F1994" t="s">
        <v>2204</v>
      </c>
      <c r="G1994" t="s">
        <v>13</v>
      </c>
      <c r="H1994" t="s">
        <v>14</v>
      </c>
      <c r="I1994" t="s">
        <v>15</v>
      </c>
    </row>
    <row r="1995" spans="1:9" x14ac:dyDescent="0.25">
      <c r="A1995" t="s">
        <v>9</v>
      </c>
      <c r="B1995" t="s">
        <v>847</v>
      </c>
      <c r="C1995" s="1">
        <v>30103</v>
      </c>
      <c r="D1995" s="2">
        <v>0.58194444444444449</v>
      </c>
      <c r="E1995" t="s">
        <v>937</v>
      </c>
      <c r="F1995" t="s">
        <v>2205</v>
      </c>
      <c r="G1995" t="s">
        <v>13</v>
      </c>
      <c r="H1995" t="s">
        <v>14</v>
      </c>
      <c r="I1995" t="s">
        <v>15</v>
      </c>
    </row>
    <row r="1996" spans="1:9" x14ac:dyDescent="0.25">
      <c r="A1996" t="s">
        <v>9</v>
      </c>
      <c r="B1996" t="s">
        <v>420</v>
      </c>
      <c r="C1996" s="1">
        <v>30105</v>
      </c>
      <c r="D1996" s="2">
        <v>0.89583333333333337</v>
      </c>
      <c r="E1996" t="s">
        <v>924</v>
      </c>
      <c r="F1996" t="s">
        <v>2206</v>
      </c>
      <c r="G1996" t="s">
        <v>13</v>
      </c>
      <c r="H1996" t="s">
        <v>14</v>
      </c>
      <c r="I1996" t="s">
        <v>15</v>
      </c>
    </row>
    <row r="1997" spans="1:9" x14ac:dyDescent="0.25">
      <c r="A1997" t="s">
        <v>9</v>
      </c>
      <c r="B1997" t="s">
        <v>684</v>
      </c>
      <c r="C1997" s="1">
        <v>30108</v>
      </c>
      <c r="D1997" s="2">
        <v>0.71527777777777779</v>
      </c>
      <c r="E1997" t="s">
        <v>685</v>
      </c>
      <c r="F1997" t="s">
        <v>2207</v>
      </c>
      <c r="G1997" t="s">
        <v>13</v>
      </c>
      <c r="H1997" t="s">
        <v>14</v>
      </c>
      <c r="I1997" t="s">
        <v>15</v>
      </c>
    </row>
    <row r="1998" spans="1:9" x14ac:dyDescent="0.25">
      <c r="A1998" t="s">
        <v>9</v>
      </c>
      <c r="B1998" t="s">
        <v>2050</v>
      </c>
      <c r="C1998" s="1">
        <v>30112</v>
      </c>
      <c r="D1998" s="2">
        <v>0.73402777777777772</v>
      </c>
      <c r="E1998" t="s">
        <v>1829</v>
      </c>
      <c r="F1998" t="s">
        <v>2208</v>
      </c>
      <c r="G1998" t="s">
        <v>13</v>
      </c>
      <c r="H1998" t="s">
        <v>14</v>
      </c>
      <c r="I1998" t="s">
        <v>15</v>
      </c>
    </row>
    <row r="1999" spans="1:9" x14ac:dyDescent="0.25">
      <c r="A1999" t="s">
        <v>9</v>
      </c>
      <c r="B1999" t="s">
        <v>739</v>
      </c>
      <c r="C1999" s="1">
        <v>30120</v>
      </c>
      <c r="D1999" s="2">
        <v>0.46111111111111114</v>
      </c>
      <c r="E1999" t="s">
        <v>937</v>
      </c>
      <c r="F1999" t="s">
        <v>2209</v>
      </c>
      <c r="G1999" t="s">
        <v>13</v>
      </c>
      <c r="H1999" t="s">
        <v>14</v>
      </c>
      <c r="I1999" t="s">
        <v>15</v>
      </c>
    </row>
    <row r="2000" spans="1:9" x14ac:dyDescent="0.25">
      <c r="A2000" t="s">
        <v>9</v>
      </c>
      <c r="B2000" t="s">
        <v>684</v>
      </c>
      <c r="C2000" s="1">
        <v>30120</v>
      </c>
      <c r="D2000" s="2">
        <v>0.49861111111111112</v>
      </c>
      <c r="E2000" t="s">
        <v>685</v>
      </c>
      <c r="F2000" t="s">
        <v>2210</v>
      </c>
      <c r="G2000" t="s">
        <v>13</v>
      </c>
      <c r="H2000" t="s">
        <v>14</v>
      </c>
      <c r="I2000" t="s">
        <v>56</v>
      </c>
    </row>
    <row r="2001" spans="1:9" x14ac:dyDescent="0.25">
      <c r="A2001" t="s">
        <v>9</v>
      </c>
      <c r="B2001" t="s">
        <v>543</v>
      </c>
      <c r="C2001" s="1">
        <v>30127</v>
      </c>
      <c r="D2001" s="2">
        <v>0.10277777777777777</v>
      </c>
      <c r="E2001" t="s">
        <v>1302</v>
      </c>
      <c r="F2001" t="s">
        <v>2211</v>
      </c>
      <c r="G2001" t="s">
        <v>13</v>
      </c>
      <c r="H2001" t="s">
        <v>14</v>
      </c>
      <c r="I2001" t="s">
        <v>15</v>
      </c>
    </row>
    <row r="2002" spans="1:9" x14ac:dyDescent="0.25">
      <c r="A2002" t="s">
        <v>54</v>
      </c>
      <c r="B2002" t="s">
        <v>749</v>
      </c>
      <c r="C2002" s="1">
        <v>30129</v>
      </c>
      <c r="D2002" s="2">
        <v>0.67291666666666672</v>
      </c>
      <c r="E2002" t="s">
        <v>2127</v>
      </c>
      <c r="F2002" t="s">
        <v>2212</v>
      </c>
      <c r="G2002" t="s">
        <v>13</v>
      </c>
      <c r="H2002" t="s">
        <v>2129</v>
      </c>
      <c r="I2002" t="s">
        <v>15</v>
      </c>
    </row>
    <row r="2003" spans="1:9" x14ac:dyDescent="0.25">
      <c r="A2003" t="s">
        <v>9</v>
      </c>
      <c r="B2003" t="s">
        <v>961</v>
      </c>
      <c r="C2003" s="1">
        <v>30131</v>
      </c>
      <c r="D2003" s="2">
        <v>0.90625</v>
      </c>
      <c r="E2003" t="s">
        <v>685</v>
      </c>
      <c r="F2003" t="s">
        <v>2213</v>
      </c>
      <c r="G2003" t="s">
        <v>13</v>
      </c>
      <c r="H2003" t="s">
        <v>14</v>
      </c>
      <c r="I2003" t="s">
        <v>15</v>
      </c>
    </row>
    <row r="2004" spans="1:9" x14ac:dyDescent="0.25">
      <c r="A2004" t="s">
        <v>9</v>
      </c>
      <c r="B2004" t="s">
        <v>961</v>
      </c>
      <c r="C2004" s="1">
        <v>30139</v>
      </c>
      <c r="D2004" s="2">
        <v>0.40763888888888888</v>
      </c>
      <c r="E2004" t="s">
        <v>685</v>
      </c>
      <c r="F2004" t="s">
        <v>2214</v>
      </c>
      <c r="G2004" t="s">
        <v>13</v>
      </c>
      <c r="H2004" t="s">
        <v>14</v>
      </c>
      <c r="I2004" t="s">
        <v>15</v>
      </c>
    </row>
    <row r="2005" spans="1:9" x14ac:dyDescent="0.25">
      <c r="A2005" t="s">
        <v>9</v>
      </c>
      <c r="B2005" t="s">
        <v>684</v>
      </c>
      <c r="C2005" s="1">
        <v>30153</v>
      </c>
      <c r="D2005" s="2">
        <v>0.27152777777777776</v>
      </c>
      <c r="E2005" t="s">
        <v>685</v>
      </c>
      <c r="F2005" t="s">
        <v>2215</v>
      </c>
      <c r="G2005" t="s">
        <v>13</v>
      </c>
      <c r="H2005" t="s">
        <v>14</v>
      </c>
      <c r="I2005" t="s">
        <v>15</v>
      </c>
    </row>
    <row r="2006" spans="1:9" x14ac:dyDescent="0.25">
      <c r="A2006" t="s">
        <v>9</v>
      </c>
      <c r="B2006" t="s">
        <v>10</v>
      </c>
      <c r="C2006" s="1">
        <v>30153</v>
      </c>
      <c r="D2006" s="2">
        <v>0.40277777777777779</v>
      </c>
      <c r="E2006" t="s">
        <v>1463</v>
      </c>
      <c r="F2006" t="s">
        <v>2216</v>
      </c>
      <c r="G2006" t="s">
        <v>13</v>
      </c>
      <c r="H2006" t="s">
        <v>14</v>
      </c>
      <c r="I2006" t="s">
        <v>15</v>
      </c>
    </row>
    <row r="2007" spans="1:9" x14ac:dyDescent="0.25">
      <c r="A2007" t="s">
        <v>9</v>
      </c>
      <c r="B2007" t="s">
        <v>1338</v>
      </c>
      <c r="C2007" s="1">
        <v>30161</v>
      </c>
      <c r="D2007" s="2">
        <v>0.81944444444444442</v>
      </c>
      <c r="E2007" t="s">
        <v>685</v>
      </c>
      <c r="F2007" t="s">
        <v>2217</v>
      </c>
      <c r="G2007" t="s">
        <v>13</v>
      </c>
      <c r="H2007" t="s">
        <v>14</v>
      </c>
      <c r="I2007" t="s">
        <v>15</v>
      </c>
    </row>
    <row r="2008" spans="1:9" x14ac:dyDescent="0.25">
      <c r="A2008" t="s">
        <v>9</v>
      </c>
      <c r="B2008" t="s">
        <v>847</v>
      </c>
      <c r="C2008" s="1">
        <v>30165</v>
      </c>
      <c r="D2008" s="2">
        <v>6.9444444444444447E-4</v>
      </c>
      <c r="E2008" t="s">
        <v>937</v>
      </c>
      <c r="F2008" t="s">
        <v>2218</v>
      </c>
      <c r="G2008" t="s">
        <v>13</v>
      </c>
      <c r="H2008" t="s">
        <v>14</v>
      </c>
      <c r="I2008" t="s">
        <v>15</v>
      </c>
    </row>
    <row r="2009" spans="1:9" x14ac:dyDescent="0.25">
      <c r="A2009" t="s">
        <v>9</v>
      </c>
      <c r="B2009" t="s">
        <v>2113</v>
      </c>
      <c r="C2009" s="1">
        <v>30168</v>
      </c>
      <c r="D2009" s="2">
        <v>0.28888888888888886</v>
      </c>
      <c r="E2009" t="s">
        <v>396</v>
      </c>
      <c r="F2009" t="s">
        <v>2219</v>
      </c>
      <c r="G2009" t="s">
        <v>13</v>
      </c>
      <c r="H2009" t="s">
        <v>14</v>
      </c>
      <c r="I2009" t="s">
        <v>15</v>
      </c>
    </row>
    <row r="2010" spans="1:9" x14ac:dyDescent="0.25">
      <c r="A2010" t="s">
        <v>9</v>
      </c>
      <c r="B2010" t="s">
        <v>543</v>
      </c>
      <c r="C2010" s="1">
        <v>30190</v>
      </c>
      <c r="D2010" s="2">
        <v>1.3888888888888889E-3</v>
      </c>
      <c r="E2010" t="s">
        <v>1463</v>
      </c>
      <c r="F2010" t="s">
        <v>2220</v>
      </c>
      <c r="G2010" t="s">
        <v>13</v>
      </c>
      <c r="H2010" t="s">
        <v>14</v>
      </c>
      <c r="I2010" t="s">
        <v>15</v>
      </c>
    </row>
    <row r="2011" spans="1:9" x14ac:dyDescent="0.25">
      <c r="A2011" t="s">
        <v>9</v>
      </c>
      <c r="B2011" t="s">
        <v>739</v>
      </c>
      <c r="C2011" s="1">
        <v>30193</v>
      </c>
      <c r="D2011" s="2">
        <v>0.42083333333333334</v>
      </c>
      <c r="E2011" t="s">
        <v>937</v>
      </c>
      <c r="F2011" t="s">
        <v>2221</v>
      </c>
      <c r="G2011" t="s">
        <v>13</v>
      </c>
      <c r="H2011" t="s">
        <v>14</v>
      </c>
      <c r="I2011" t="s">
        <v>15</v>
      </c>
    </row>
    <row r="2012" spans="1:9" x14ac:dyDescent="0.25">
      <c r="A2012" t="s">
        <v>9</v>
      </c>
      <c r="B2012" t="s">
        <v>684</v>
      </c>
      <c r="C2012" s="1">
        <v>30193</v>
      </c>
      <c r="D2012" s="2">
        <v>0.82986111111111116</v>
      </c>
      <c r="E2012" t="s">
        <v>685</v>
      </c>
      <c r="F2012" t="s">
        <v>1037</v>
      </c>
      <c r="G2012" t="s">
        <v>13</v>
      </c>
      <c r="H2012" t="s">
        <v>14</v>
      </c>
      <c r="I2012" t="s">
        <v>15</v>
      </c>
    </row>
    <row r="2013" spans="1:9" x14ac:dyDescent="0.25">
      <c r="A2013" t="s">
        <v>1620</v>
      </c>
      <c r="B2013" t="s">
        <v>1621</v>
      </c>
      <c r="C2013" s="1">
        <v>30197</v>
      </c>
      <c r="D2013" s="2">
        <v>0.20833333333333334</v>
      </c>
      <c r="E2013" t="s">
        <v>1622</v>
      </c>
      <c r="F2013" t="s">
        <v>2222</v>
      </c>
      <c r="G2013" t="s">
        <v>13</v>
      </c>
      <c r="H2013" t="s">
        <v>14</v>
      </c>
      <c r="I2013" t="s">
        <v>15</v>
      </c>
    </row>
    <row r="2014" spans="1:9" x14ac:dyDescent="0.25">
      <c r="A2014" t="s">
        <v>9</v>
      </c>
      <c r="B2014" t="s">
        <v>847</v>
      </c>
      <c r="C2014" s="1">
        <v>30198</v>
      </c>
      <c r="D2014" s="2">
        <v>0.74305555555555558</v>
      </c>
      <c r="E2014" t="s">
        <v>937</v>
      </c>
      <c r="F2014" t="s">
        <v>2223</v>
      </c>
      <c r="G2014" t="s">
        <v>13</v>
      </c>
      <c r="H2014" t="s">
        <v>14</v>
      </c>
      <c r="I2014" t="s">
        <v>15</v>
      </c>
    </row>
    <row r="2015" spans="1:9" x14ac:dyDescent="0.25">
      <c r="A2015" t="s">
        <v>2043</v>
      </c>
      <c r="B2015" t="s">
        <v>2044</v>
      </c>
      <c r="C2015" s="1">
        <v>30203</v>
      </c>
      <c r="D2015" s="2">
        <v>9.166666666666666E-2</v>
      </c>
      <c r="E2015" t="s">
        <v>2045</v>
      </c>
      <c r="F2015" t="s">
        <v>2224</v>
      </c>
      <c r="G2015" t="s">
        <v>13</v>
      </c>
      <c r="H2015" t="s">
        <v>14</v>
      </c>
      <c r="I2015" t="s">
        <v>21</v>
      </c>
    </row>
    <row r="2016" spans="1:9" x14ac:dyDescent="0.25">
      <c r="A2016" t="s">
        <v>973</v>
      </c>
      <c r="B2016" t="s">
        <v>1288</v>
      </c>
      <c r="C2016" s="1">
        <v>30203</v>
      </c>
      <c r="D2016" s="2">
        <v>0.30486111111111114</v>
      </c>
      <c r="E2016" t="s">
        <v>2225</v>
      </c>
      <c r="F2016" t="s">
        <v>2226</v>
      </c>
      <c r="G2016" t="s">
        <v>2227</v>
      </c>
      <c r="H2016" t="s">
        <v>2228</v>
      </c>
      <c r="I2016" t="s">
        <v>15</v>
      </c>
    </row>
    <row r="2017" spans="1:9" x14ac:dyDescent="0.25">
      <c r="A2017" t="s">
        <v>9</v>
      </c>
      <c r="B2017" t="s">
        <v>1828</v>
      </c>
      <c r="C2017" s="1">
        <v>30210</v>
      </c>
      <c r="D2017" s="2">
        <v>0.2048611111111111</v>
      </c>
      <c r="E2017" t="s">
        <v>1829</v>
      </c>
      <c r="F2017" t="s">
        <v>2229</v>
      </c>
      <c r="G2017" t="s">
        <v>13</v>
      </c>
      <c r="H2017" t="s">
        <v>14</v>
      </c>
      <c r="I2017" t="s">
        <v>15</v>
      </c>
    </row>
    <row r="2018" spans="1:9" x14ac:dyDescent="0.25">
      <c r="A2018" t="s">
        <v>9</v>
      </c>
      <c r="B2018" t="s">
        <v>2113</v>
      </c>
      <c r="C2018" s="1">
        <v>30216</v>
      </c>
      <c r="D2018" s="2">
        <v>0.26597222222222222</v>
      </c>
      <c r="E2018" t="s">
        <v>1302</v>
      </c>
      <c r="F2018" t="s">
        <v>2230</v>
      </c>
      <c r="G2018" t="s">
        <v>13</v>
      </c>
      <c r="H2018" t="s">
        <v>14</v>
      </c>
      <c r="I2018" t="s">
        <v>15</v>
      </c>
    </row>
    <row r="2019" spans="1:9" x14ac:dyDescent="0.25">
      <c r="A2019" t="s">
        <v>9</v>
      </c>
      <c r="B2019" t="s">
        <v>2050</v>
      </c>
      <c r="C2019" s="1">
        <v>30218</v>
      </c>
      <c r="D2019" s="2">
        <v>0.38541666666666669</v>
      </c>
      <c r="E2019" t="s">
        <v>1829</v>
      </c>
      <c r="F2019" t="s">
        <v>2231</v>
      </c>
      <c r="G2019" t="s">
        <v>13</v>
      </c>
      <c r="H2019" t="s">
        <v>14</v>
      </c>
      <c r="I2019" t="s">
        <v>15</v>
      </c>
    </row>
    <row r="2020" spans="1:9" x14ac:dyDescent="0.25">
      <c r="A2020" t="s">
        <v>92</v>
      </c>
      <c r="B2020" t="s">
        <v>482</v>
      </c>
      <c r="C2020" s="1">
        <v>30222</v>
      </c>
      <c r="D2020" s="2">
        <v>0.97013888888888888</v>
      </c>
      <c r="E2020" t="s">
        <v>1632</v>
      </c>
      <c r="F2020" t="s">
        <v>2232</v>
      </c>
      <c r="G2020" t="s">
        <v>13</v>
      </c>
      <c r="H2020" t="s">
        <v>14</v>
      </c>
      <c r="I2020" t="s">
        <v>15</v>
      </c>
    </row>
    <row r="2021" spans="1:9" x14ac:dyDescent="0.25">
      <c r="A2021" t="s">
        <v>9</v>
      </c>
      <c r="B2021" t="s">
        <v>961</v>
      </c>
      <c r="C2021" s="1">
        <v>30243</v>
      </c>
      <c r="D2021" s="2">
        <v>0.24861111111111112</v>
      </c>
      <c r="E2021" t="s">
        <v>685</v>
      </c>
      <c r="F2021" t="s">
        <v>2233</v>
      </c>
      <c r="G2021" t="s">
        <v>13</v>
      </c>
      <c r="H2021" t="s">
        <v>14</v>
      </c>
      <c r="I2021" t="s">
        <v>15</v>
      </c>
    </row>
    <row r="2022" spans="1:9" x14ac:dyDescent="0.25">
      <c r="A2022" t="s">
        <v>9</v>
      </c>
      <c r="B2022" t="s">
        <v>1338</v>
      </c>
      <c r="C2022" s="1">
        <v>30245</v>
      </c>
      <c r="D2022" s="2">
        <v>0.58333333333333337</v>
      </c>
      <c r="E2022" t="s">
        <v>685</v>
      </c>
      <c r="F2022" t="s">
        <v>2234</v>
      </c>
      <c r="G2022" t="s">
        <v>13</v>
      </c>
      <c r="H2022" t="s">
        <v>14</v>
      </c>
      <c r="I2022" t="s">
        <v>15</v>
      </c>
    </row>
    <row r="2023" spans="1:9" x14ac:dyDescent="0.25">
      <c r="A2023" t="s">
        <v>463</v>
      </c>
      <c r="B2023" t="s">
        <v>464</v>
      </c>
      <c r="C2023" s="1">
        <v>30254</v>
      </c>
      <c r="D2023" s="2"/>
      <c r="E2023" t="s">
        <v>2235</v>
      </c>
      <c r="F2023" t="s">
        <v>2236</v>
      </c>
      <c r="G2023" t="s">
        <v>13</v>
      </c>
      <c r="H2023" t="s">
        <v>14</v>
      </c>
      <c r="I2023" t="s">
        <v>15</v>
      </c>
    </row>
    <row r="2024" spans="1:9" x14ac:dyDescent="0.25">
      <c r="A2024" t="s">
        <v>9</v>
      </c>
      <c r="B2024" t="s">
        <v>961</v>
      </c>
      <c r="C2024" s="1">
        <v>30266</v>
      </c>
      <c r="D2024" s="2">
        <v>0.25972222222222224</v>
      </c>
      <c r="E2024" t="s">
        <v>685</v>
      </c>
      <c r="F2024" t="s">
        <v>2237</v>
      </c>
      <c r="G2024" t="s">
        <v>13</v>
      </c>
      <c r="H2024" t="s">
        <v>14</v>
      </c>
      <c r="I2024" t="s">
        <v>15</v>
      </c>
    </row>
    <row r="2025" spans="1:9" x14ac:dyDescent="0.25">
      <c r="A2025" t="s">
        <v>54</v>
      </c>
      <c r="B2025" t="s">
        <v>749</v>
      </c>
      <c r="C2025" s="1">
        <v>30266</v>
      </c>
      <c r="D2025" s="2">
        <v>0.5131944444444444</v>
      </c>
      <c r="E2025" t="s">
        <v>2127</v>
      </c>
      <c r="F2025" t="s">
        <v>2238</v>
      </c>
      <c r="G2025" t="s">
        <v>13</v>
      </c>
      <c r="H2025" t="s">
        <v>2129</v>
      </c>
      <c r="I2025" t="s">
        <v>15</v>
      </c>
    </row>
    <row r="2026" spans="1:9" x14ac:dyDescent="0.25">
      <c r="A2026" t="s">
        <v>463</v>
      </c>
      <c r="B2026" t="s">
        <v>388</v>
      </c>
      <c r="C2026" s="1">
        <v>30272</v>
      </c>
      <c r="D2026" s="2">
        <v>0.89027777777777772</v>
      </c>
      <c r="E2026" t="s">
        <v>1163</v>
      </c>
      <c r="F2026" t="s">
        <v>1772</v>
      </c>
      <c r="G2026" t="s">
        <v>13</v>
      </c>
      <c r="H2026" t="s">
        <v>14</v>
      </c>
      <c r="I2026" t="s">
        <v>15</v>
      </c>
    </row>
    <row r="2027" spans="1:9" x14ac:dyDescent="0.25">
      <c r="A2027" t="s">
        <v>9</v>
      </c>
      <c r="B2027" t="s">
        <v>961</v>
      </c>
      <c r="C2027" s="1">
        <v>30279</v>
      </c>
      <c r="D2027" s="2">
        <v>0.45833333333333331</v>
      </c>
      <c r="E2027" t="s">
        <v>685</v>
      </c>
      <c r="F2027" t="s">
        <v>2239</v>
      </c>
      <c r="G2027" t="s">
        <v>13</v>
      </c>
      <c r="H2027" t="s">
        <v>14</v>
      </c>
      <c r="I2027" t="s">
        <v>21</v>
      </c>
    </row>
    <row r="2028" spans="1:9" x14ac:dyDescent="0.25">
      <c r="A2028" t="s">
        <v>9</v>
      </c>
      <c r="B2028" t="s">
        <v>10</v>
      </c>
      <c r="C2028" s="1">
        <v>30293</v>
      </c>
      <c r="D2028" s="2">
        <v>0.57361111111111107</v>
      </c>
      <c r="E2028" t="s">
        <v>1463</v>
      </c>
      <c r="F2028" t="s">
        <v>2240</v>
      </c>
      <c r="G2028" t="s">
        <v>13</v>
      </c>
      <c r="H2028" t="s">
        <v>14</v>
      </c>
      <c r="I2028" t="s">
        <v>56</v>
      </c>
    </row>
    <row r="2029" spans="1:9" x14ac:dyDescent="0.25">
      <c r="A2029" t="s">
        <v>9</v>
      </c>
      <c r="B2029" t="s">
        <v>1116</v>
      </c>
      <c r="C2029" s="1">
        <v>30299</v>
      </c>
      <c r="D2029" s="2">
        <v>0.9375</v>
      </c>
      <c r="E2029" t="s">
        <v>396</v>
      </c>
      <c r="F2029" t="s">
        <v>2241</v>
      </c>
      <c r="G2029" t="s">
        <v>13</v>
      </c>
      <c r="H2029" t="s">
        <v>14</v>
      </c>
      <c r="I2029" t="s">
        <v>15</v>
      </c>
    </row>
    <row r="2030" spans="1:9" x14ac:dyDescent="0.25">
      <c r="A2030" t="s">
        <v>92</v>
      </c>
      <c r="B2030" t="s">
        <v>127</v>
      </c>
      <c r="C2030" s="1">
        <v>30306</v>
      </c>
      <c r="D2030" s="2">
        <v>0.10972222222222222</v>
      </c>
      <c r="E2030" t="s">
        <v>1965</v>
      </c>
      <c r="F2030" t="s">
        <v>2242</v>
      </c>
      <c r="G2030" t="s">
        <v>13</v>
      </c>
      <c r="H2030" t="s">
        <v>14</v>
      </c>
      <c r="I2030" t="s">
        <v>15</v>
      </c>
    </row>
    <row r="2031" spans="1:9" x14ac:dyDescent="0.25">
      <c r="A2031" t="s">
        <v>9</v>
      </c>
      <c r="B2031" t="s">
        <v>961</v>
      </c>
      <c r="C2031" s="1">
        <v>30314</v>
      </c>
      <c r="D2031" s="2">
        <v>0.5</v>
      </c>
      <c r="E2031" t="s">
        <v>685</v>
      </c>
      <c r="F2031" t="s">
        <v>2243</v>
      </c>
      <c r="G2031" t="s">
        <v>13</v>
      </c>
      <c r="H2031" t="s">
        <v>14</v>
      </c>
      <c r="I2031" t="s">
        <v>15</v>
      </c>
    </row>
    <row r="2032" spans="1:9" x14ac:dyDescent="0.25">
      <c r="A2032" t="s">
        <v>9</v>
      </c>
      <c r="B2032" t="s">
        <v>684</v>
      </c>
      <c r="C2032" s="1">
        <v>30328</v>
      </c>
      <c r="D2032" s="2">
        <v>0.58472222222222225</v>
      </c>
      <c r="E2032" t="s">
        <v>685</v>
      </c>
      <c r="F2032" t="s">
        <v>2244</v>
      </c>
      <c r="G2032" t="s">
        <v>13</v>
      </c>
      <c r="H2032" t="s">
        <v>14</v>
      </c>
      <c r="I2032" t="s">
        <v>15</v>
      </c>
    </row>
    <row r="2033" spans="1:9" x14ac:dyDescent="0.25">
      <c r="A2033" t="s">
        <v>9</v>
      </c>
      <c r="B2033" t="s">
        <v>684</v>
      </c>
      <c r="C2033" s="1">
        <v>30335</v>
      </c>
      <c r="D2033" s="2">
        <v>0.10069444444444445</v>
      </c>
      <c r="E2033" t="s">
        <v>685</v>
      </c>
      <c r="F2033" t="s">
        <v>2245</v>
      </c>
      <c r="G2033" t="s">
        <v>13</v>
      </c>
      <c r="H2033" t="s">
        <v>14</v>
      </c>
      <c r="I2033" t="s">
        <v>15</v>
      </c>
    </row>
    <row r="2034" spans="1:9" x14ac:dyDescent="0.25">
      <c r="A2034" t="s">
        <v>9</v>
      </c>
      <c r="B2034" t="s">
        <v>2113</v>
      </c>
      <c r="C2034" s="1">
        <v>30336</v>
      </c>
      <c r="D2034" s="2">
        <v>0.72638888888888886</v>
      </c>
      <c r="E2034" t="s">
        <v>396</v>
      </c>
      <c r="F2034" t="s">
        <v>2246</v>
      </c>
      <c r="G2034" t="s">
        <v>13</v>
      </c>
      <c r="H2034" t="s">
        <v>14</v>
      </c>
      <c r="I2034" t="s">
        <v>15</v>
      </c>
    </row>
    <row r="2035" spans="1:9" x14ac:dyDescent="0.25">
      <c r="A2035" t="s">
        <v>9</v>
      </c>
      <c r="B2035" t="s">
        <v>684</v>
      </c>
      <c r="C2035" s="1">
        <v>30341</v>
      </c>
      <c r="D2035" s="2">
        <v>0.5</v>
      </c>
      <c r="E2035" t="s">
        <v>685</v>
      </c>
      <c r="F2035" t="s">
        <v>2247</v>
      </c>
      <c r="G2035" t="s">
        <v>13</v>
      </c>
      <c r="H2035" t="s">
        <v>14</v>
      </c>
      <c r="I2035" t="s">
        <v>21</v>
      </c>
    </row>
    <row r="2036" spans="1:9" x14ac:dyDescent="0.25">
      <c r="A2036" t="s">
        <v>1620</v>
      </c>
      <c r="B2036" t="s">
        <v>1621</v>
      </c>
      <c r="C2036" s="1">
        <v>30351</v>
      </c>
      <c r="D2036" s="2">
        <v>0.35902777777777778</v>
      </c>
      <c r="E2036" t="s">
        <v>2110</v>
      </c>
      <c r="F2036" t="s">
        <v>2248</v>
      </c>
      <c r="G2036" t="s">
        <v>13</v>
      </c>
      <c r="H2036" t="s">
        <v>14</v>
      </c>
      <c r="I2036" t="s">
        <v>15</v>
      </c>
    </row>
    <row r="2037" spans="1:9" x14ac:dyDescent="0.25">
      <c r="A2037" t="s">
        <v>92</v>
      </c>
      <c r="B2037" t="s">
        <v>171</v>
      </c>
      <c r="C2037" s="1">
        <v>30356</v>
      </c>
      <c r="D2037" s="2">
        <v>0.57430555555555551</v>
      </c>
      <c r="E2037" t="s">
        <v>2249</v>
      </c>
      <c r="F2037" t="s">
        <v>2250</v>
      </c>
      <c r="G2037" t="s">
        <v>13</v>
      </c>
      <c r="H2037" t="s">
        <v>14</v>
      </c>
      <c r="I2037" t="s">
        <v>15</v>
      </c>
    </row>
    <row r="2038" spans="1:9" x14ac:dyDescent="0.25">
      <c r="A2038" t="s">
        <v>9</v>
      </c>
      <c r="B2038" t="s">
        <v>2113</v>
      </c>
      <c r="C2038" s="1">
        <v>30363</v>
      </c>
      <c r="D2038" s="2">
        <v>0.41875000000000001</v>
      </c>
      <c r="E2038" t="s">
        <v>396</v>
      </c>
      <c r="F2038" t="s">
        <v>2251</v>
      </c>
      <c r="G2038" t="s">
        <v>13</v>
      </c>
      <c r="H2038" t="s">
        <v>14</v>
      </c>
      <c r="I2038" t="s">
        <v>15</v>
      </c>
    </row>
    <row r="2039" spans="1:9" x14ac:dyDescent="0.25">
      <c r="A2039" t="s">
        <v>1057</v>
      </c>
      <c r="B2039" t="s">
        <v>1058</v>
      </c>
      <c r="C2039" s="1">
        <v>30367</v>
      </c>
      <c r="D2039" s="2">
        <v>0.21527777777777779</v>
      </c>
      <c r="E2039" t="s">
        <v>2057</v>
      </c>
      <c r="F2039" t="s">
        <v>2252</v>
      </c>
      <c r="G2039" t="s">
        <v>13</v>
      </c>
      <c r="H2039" t="s">
        <v>14</v>
      </c>
      <c r="I2039" t="s">
        <v>15</v>
      </c>
    </row>
    <row r="2040" spans="1:9" x14ac:dyDescent="0.25">
      <c r="A2040" t="s">
        <v>9</v>
      </c>
      <c r="B2040" t="s">
        <v>543</v>
      </c>
      <c r="C2040" s="1">
        <v>30386</v>
      </c>
      <c r="D2040" s="2">
        <v>0.64513888888888893</v>
      </c>
      <c r="E2040" t="s">
        <v>1463</v>
      </c>
      <c r="F2040" t="s">
        <v>2253</v>
      </c>
      <c r="G2040" t="s">
        <v>13</v>
      </c>
      <c r="H2040" t="s">
        <v>14</v>
      </c>
      <c r="I2040" t="s">
        <v>15</v>
      </c>
    </row>
    <row r="2041" spans="1:9" x14ac:dyDescent="0.25">
      <c r="A2041" t="s">
        <v>9</v>
      </c>
      <c r="B2041" t="s">
        <v>420</v>
      </c>
      <c r="C2041" s="1">
        <v>30390</v>
      </c>
      <c r="D2041" s="2">
        <v>0.9375</v>
      </c>
      <c r="E2041" t="s">
        <v>924</v>
      </c>
      <c r="F2041" t="s">
        <v>2254</v>
      </c>
      <c r="G2041" t="s">
        <v>13</v>
      </c>
      <c r="H2041" t="s">
        <v>14</v>
      </c>
      <c r="I2041" t="s">
        <v>15</v>
      </c>
    </row>
    <row r="2042" spans="1:9" x14ac:dyDescent="0.25">
      <c r="A2042" t="s">
        <v>9</v>
      </c>
      <c r="B2042" t="s">
        <v>543</v>
      </c>
      <c r="C2042" s="1">
        <v>30391</v>
      </c>
      <c r="D2042" s="2">
        <v>0.75972222222222219</v>
      </c>
      <c r="E2042" t="s">
        <v>1463</v>
      </c>
      <c r="F2042" t="s">
        <v>2255</v>
      </c>
      <c r="G2042" t="s">
        <v>13</v>
      </c>
      <c r="H2042" t="s">
        <v>14</v>
      </c>
      <c r="I2042" t="s">
        <v>15</v>
      </c>
    </row>
    <row r="2043" spans="1:9" x14ac:dyDescent="0.25">
      <c r="A2043" t="s">
        <v>9</v>
      </c>
      <c r="B2043" t="s">
        <v>684</v>
      </c>
      <c r="C2043" s="1">
        <v>30399</v>
      </c>
      <c r="D2043" s="2">
        <v>0.87152777777777779</v>
      </c>
      <c r="E2043" t="s">
        <v>685</v>
      </c>
      <c r="F2043" t="s">
        <v>2256</v>
      </c>
      <c r="G2043" t="s">
        <v>13</v>
      </c>
      <c r="H2043" t="s">
        <v>14</v>
      </c>
      <c r="I2043" t="s">
        <v>15</v>
      </c>
    </row>
    <row r="2044" spans="1:9" x14ac:dyDescent="0.25">
      <c r="A2044" t="s">
        <v>92</v>
      </c>
      <c r="B2044" t="s">
        <v>127</v>
      </c>
      <c r="C2044" s="1">
        <v>30403</v>
      </c>
      <c r="D2044" s="2">
        <v>0.66111111111111109</v>
      </c>
      <c r="E2044" t="s">
        <v>1965</v>
      </c>
      <c r="F2044" t="s">
        <v>2257</v>
      </c>
      <c r="G2044" t="s">
        <v>13</v>
      </c>
      <c r="H2044" t="s">
        <v>14</v>
      </c>
      <c r="I2044" t="s">
        <v>15</v>
      </c>
    </row>
    <row r="2045" spans="1:9" x14ac:dyDescent="0.25">
      <c r="A2045" t="s">
        <v>9</v>
      </c>
      <c r="B2045" t="s">
        <v>961</v>
      </c>
      <c r="C2045" s="1">
        <v>30405</v>
      </c>
      <c r="D2045" s="2">
        <v>4.8611111111111112E-2</v>
      </c>
      <c r="E2045" t="s">
        <v>685</v>
      </c>
      <c r="F2045" t="s">
        <v>2258</v>
      </c>
      <c r="G2045" t="s">
        <v>13</v>
      </c>
      <c r="H2045" t="s">
        <v>14</v>
      </c>
      <c r="I2045" t="s">
        <v>15</v>
      </c>
    </row>
    <row r="2046" spans="1:9" x14ac:dyDescent="0.25">
      <c r="A2046" t="s">
        <v>9</v>
      </c>
      <c r="B2046" t="s">
        <v>10</v>
      </c>
      <c r="C2046" s="1">
        <v>30408</v>
      </c>
      <c r="D2046" s="2">
        <v>8.4722222222222227E-2</v>
      </c>
      <c r="E2046" t="s">
        <v>1463</v>
      </c>
      <c r="F2046" t="s">
        <v>2259</v>
      </c>
      <c r="G2046" t="s">
        <v>13</v>
      </c>
      <c r="H2046" t="s">
        <v>14</v>
      </c>
      <c r="I2046" t="s">
        <v>15</v>
      </c>
    </row>
    <row r="2047" spans="1:9" x14ac:dyDescent="0.25">
      <c r="A2047" t="s">
        <v>54</v>
      </c>
      <c r="B2047" t="s">
        <v>749</v>
      </c>
      <c r="C2047" s="1">
        <v>30410</v>
      </c>
      <c r="D2047" s="2">
        <v>0.77083333333333337</v>
      </c>
      <c r="E2047" t="s">
        <v>2260</v>
      </c>
      <c r="F2047" t="s">
        <v>2261</v>
      </c>
      <c r="G2047" t="s">
        <v>13</v>
      </c>
      <c r="H2047" t="s">
        <v>2129</v>
      </c>
      <c r="I2047" t="s">
        <v>15</v>
      </c>
    </row>
    <row r="2048" spans="1:9" x14ac:dyDescent="0.25">
      <c r="A2048" t="s">
        <v>9</v>
      </c>
      <c r="B2048" t="s">
        <v>961</v>
      </c>
      <c r="C2048" s="1">
        <v>30412</v>
      </c>
      <c r="D2048" s="2">
        <v>0.5</v>
      </c>
      <c r="E2048" t="s">
        <v>685</v>
      </c>
      <c r="F2048" t="s">
        <v>2262</v>
      </c>
      <c r="G2048" t="s">
        <v>13</v>
      </c>
      <c r="H2048" t="s">
        <v>14</v>
      </c>
      <c r="I2048" t="s">
        <v>15</v>
      </c>
    </row>
    <row r="2049" spans="1:9" x14ac:dyDescent="0.25">
      <c r="A2049" t="s">
        <v>9</v>
      </c>
      <c r="B2049" t="s">
        <v>684</v>
      </c>
      <c r="C2049" s="1">
        <v>30418</v>
      </c>
      <c r="D2049" s="2">
        <v>0.76388888888888884</v>
      </c>
      <c r="E2049" t="s">
        <v>685</v>
      </c>
      <c r="F2049" t="s">
        <v>2263</v>
      </c>
      <c r="G2049" t="s">
        <v>13</v>
      </c>
      <c r="H2049" t="s">
        <v>14</v>
      </c>
      <c r="I2049" t="s">
        <v>15</v>
      </c>
    </row>
    <row r="2050" spans="1:9" x14ac:dyDescent="0.25">
      <c r="A2050" t="s">
        <v>2025</v>
      </c>
      <c r="B2050" t="s">
        <v>2026</v>
      </c>
      <c r="C2050" s="1">
        <v>30423</v>
      </c>
      <c r="D2050" s="2">
        <v>0.2388888888888889</v>
      </c>
      <c r="E2050" t="s">
        <v>2027</v>
      </c>
      <c r="F2050" t="s">
        <v>2264</v>
      </c>
      <c r="G2050" t="s">
        <v>13</v>
      </c>
      <c r="H2050" t="s">
        <v>14</v>
      </c>
      <c r="I2050" t="s">
        <v>15</v>
      </c>
    </row>
    <row r="2051" spans="1:9" x14ac:dyDescent="0.25">
      <c r="A2051" t="s">
        <v>42</v>
      </c>
      <c r="B2051" t="s">
        <v>322</v>
      </c>
      <c r="C2051" s="1">
        <v>30423</v>
      </c>
      <c r="D2051" s="2">
        <v>0.78125</v>
      </c>
      <c r="E2051" t="s">
        <v>1181</v>
      </c>
      <c r="F2051" t="s">
        <v>2265</v>
      </c>
      <c r="G2051" t="s">
        <v>13</v>
      </c>
      <c r="H2051" t="s">
        <v>14</v>
      </c>
      <c r="I2051" t="s">
        <v>15</v>
      </c>
    </row>
    <row r="2052" spans="1:9" x14ac:dyDescent="0.25">
      <c r="A2052" t="s">
        <v>9</v>
      </c>
      <c r="B2052" t="s">
        <v>684</v>
      </c>
      <c r="C2052" s="1">
        <v>30425</v>
      </c>
      <c r="D2052" s="2">
        <v>0.5</v>
      </c>
      <c r="E2052" t="s">
        <v>685</v>
      </c>
      <c r="F2052" t="s">
        <v>2266</v>
      </c>
      <c r="G2052" t="s">
        <v>13</v>
      </c>
      <c r="H2052" t="s">
        <v>14</v>
      </c>
      <c r="I2052" t="s">
        <v>15</v>
      </c>
    </row>
    <row r="2053" spans="1:9" x14ac:dyDescent="0.25">
      <c r="A2053" t="s">
        <v>9</v>
      </c>
      <c r="B2053" t="s">
        <v>1828</v>
      </c>
      <c r="C2053" s="1">
        <v>30429</v>
      </c>
      <c r="D2053" s="2">
        <v>0.60416666666666663</v>
      </c>
      <c r="E2053" t="s">
        <v>1829</v>
      </c>
      <c r="F2053" t="s">
        <v>2267</v>
      </c>
      <c r="G2053" t="s">
        <v>13</v>
      </c>
      <c r="H2053" t="s">
        <v>14</v>
      </c>
      <c r="I2053" t="s">
        <v>15</v>
      </c>
    </row>
    <row r="2054" spans="1:9" x14ac:dyDescent="0.25">
      <c r="A2054" t="s">
        <v>9</v>
      </c>
      <c r="B2054" t="s">
        <v>2113</v>
      </c>
      <c r="C2054" s="1">
        <v>30431</v>
      </c>
      <c r="D2054" s="2">
        <v>0.81458333333333333</v>
      </c>
      <c r="E2054" t="s">
        <v>1302</v>
      </c>
      <c r="F2054" t="s">
        <v>2268</v>
      </c>
      <c r="G2054" t="s">
        <v>13</v>
      </c>
      <c r="H2054" t="s">
        <v>14</v>
      </c>
      <c r="I2054" t="s">
        <v>15</v>
      </c>
    </row>
    <row r="2055" spans="1:9" x14ac:dyDescent="0.25">
      <c r="A2055" t="s">
        <v>9</v>
      </c>
      <c r="B2055" t="s">
        <v>420</v>
      </c>
      <c r="C2055" s="1">
        <v>30440</v>
      </c>
      <c r="D2055" s="2"/>
      <c r="E2055" t="s">
        <v>924</v>
      </c>
      <c r="F2055" t="s">
        <v>2269</v>
      </c>
      <c r="G2055" t="s">
        <v>13</v>
      </c>
      <c r="H2055" t="s">
        <v>14</v>
      </c>
      <c r="I2055" t="s">
        <v>15</v>
      </c>
    </row>
    <row r="2056" spans="1:9" x14ac:dyDescent="0.25">
      <c r="A2056" t="s">
        <v>9</v>
      </c>
      <c r="B2056" t="s">
        <v>961</v>
      </c>
      <c r="C2056" s="1">
        <v>30442</v>
      </c>
      <c r="D2056" s="2">
        <v>0.125</v>
      </c>
      <c r="E2056" t="s">
        <v>685</v>
      </c>
      <c r="F2056" t="s">
        <v>2270</v>
      </c>
      <c r="G2056" t="s">
        <v>13</v>
      </c>
      <c r="H2056" t="s">
        <v>14</v>
      </c>
      <c r="I2056" t="s">
        <v>15</v>
      </c>
    </row>
    <row r="2057" spans="1:9" x14ac:dyDescent="0.25">
      <c r="A2057" t="s">
        <v>9</v>
      </c>
      <c r="B2057" t="s">
        <v>739</v>
      </c>
      <c r="C2057" s="1">
        <v>30443</v>
      </c>
      <c r="D2057" s="2">
        <v>0.4375</v>
      </c>
      <c r="E2057" t="s">
        <v>937</v>
      </c>
      <c r="F2057" t="s">
        <v>2271</v>
      </c>
      <c r="G2057" t="s">
        <v>13</v>
      </c>
      <c r="H2057" t="s">
        <v>14</v>
      </c>
      <c r="I2057" t="s">
        <v>15</v>
      </c>
    </row>
    <row r="2058" spans="1:9" x14ac:dyDescent="0.25">
      <c r="A2058" t="s">
        <v>9</v>
      </c>
      <c r="B2058" t="s">
        <v>961</v>
      </c>
      <c r="C2058" s="1">
        <v>30455</v>
      </c>
      <c r="D2058" s="2">
        <v>0.5</v>
      </c>
      <c r="E2058" t="s">
        <v>685</v>
      </c>
      <c r="F2058" t="s">
        <v>2272</v>
      </c>
      <c r="G2058" t="s">
        <v>13</v>
      </c>
      <c r="H2058" t="s">
        <v>14</v>
      </c>
      <c r="I2058" t="s">
        <v>15</v>
      </c>
    </row>
    <row r="2059" spans="1:9" x14ac:dyDescent="0.25">
      <c r="A2059" t="s">
        <v>92</v>
      </c>
      <c r="B2059" t="s">
        <v>226</v>
      </c>
      <c r="C2059" s="1">
        <v>30455</v>
      </c>
      <c r="D2059" s="2">
        <v>0.93472222222222223</v>
      </c>
      <c r="E2059" t="s">
        <v>1632</v>
      </c>
      <c r="F2059" t="s">
        <v>2273</v>
      </c>
      <c r="G2059" t="s">
        <v>13</v>
      </c>
      <c r="H2059" t="s">
        <v>14</v>
      </c>
      <c r="I2059" t="s">
        <v>15</v>
      </c>
    </row>
    <row r="2060" spans="1:9" x14ac:dyDescent="0.25">
      <c r="A2060" t="s">
        <v>9</v>
      </c>
      <c r="B2060" t="s">
        <v>961</v>
      </c>
      <c r="C2060" s="1">
        <v>30460</v>
      </c>
      <c r="D2060" s="2">
        <v>0.12430555555555556</v>
      </c>
      <c r="E2060" t="s">
        <v>685</v>
      </c>
      <c r="F2060" t="s">
        <v>2274</v>
      </c>
      <c r="G2060" t="s">
        <v>13</v>
      </c>
      <c r="H2060" t="s">
        <v>14</v>
      </c>
      <c r="I2060" t="s">
        <v>15</v>
      </c>
    </row>
    <row r="2061" spans="1:9" x14ac:dyDescent="0.25">
      <c r="A2061" t="s">
        <v>9</v>
      </c>
      <c r="B2061" t="s">
        <v>1338</v>
      </c>
      <c r="C2061" s="1">
        <v>30462</v>
      </c>
      <c r="D2061" s="2">
        <v>0.20833333333333334</v>
      </c>
      <c r="E2061" t="s">
        <v>685</v>
      </c>
      <c r="F2061" t="s">
        <v>2275</v>
      </c>
      <c r="G2061" t="s">
        <v>13</v>
      </c>
      <c r="H2061" t="s">
        <v>14</v>
      </c>
      <c r="I2061" t="s">
        <v>15</v>
      </c>
    </row>
    <row r="2062" spans="1:9" x14ac:dyDescent="0.25">
      <c r="A2062" t="s">
        <v>92</v>
      </c>
      <c r="B2062" t="s">
        <v>171</v>
      </c>
      <c r="C2062" s="1">
        <v>30476</v>
      </c>
      <c r="D2062" s="2">
        <v>0.97430555555555554</v>
      </c>
      <c r="E2062" t="s">
        <v>2249</v>
      </c>
      <c r="F2062" t="s">
        <v>2276</v>
      </c>
      <c r="G2062" t="s">
        <v>13</v>
      </c>
      <c r="H2062" t="s">
        <v>14</v>
      </c>
      <c r="I2062" t="s">
        <v>15</v>
      </c>
    </row>
    <row r="2063" spans="1:9" x14ac:dyDescent="0.25">
      <c r="A2063" t="s">
        <v>2043</v>
      </c>
      <c r="B2063" t="s">
        <v>2044</v>
      </c>
      <c r="C2063" s="1">
        <v>30483</v>
      </c>
      <c r="D2063" s="2">
        <v>0.49930555555555556</v>
      </c>
      <c r="E2063" t="s">
        <v>2045</v>
      </c>
      <c r="F2063" t="s">
        <v>2277</v>
      </c>
      <c r="G2063" t="s">
        <v>13</v>
      </c>
      <c r="H2063" t="s">
        <v>14</v>
      </c>
      <c r="I2063" t="s">
        <v>15</v>
      </c>
    </row>
    <row r="2064" spans="1:9" x14ac:dyDescent="0.25">
      <c r="A2064" t="s">
        <v>54</v>
      </c>
      <c r="B2064" t="s">
        <v>749</v>
      </c>
      <c r="C2064" s="1">
        <v>30485</v>
      </c>
      <c r="D2064" s="2">
        <v>0.48125000000000001</v>
      </c>
      <c r="E2064" t="s">
        <v>2260</v>
      </c>
      <c r="F2064" t="s">
        <v>2278</v>
      </c>
      <c r="G2064" t="s">
        <v>13</v>
      </c>
      <c r="H2064" t="s">
        <v>2129</v>
      </c>
      <c r="I2064" t="s">
        <v>15</v>
      </c>
    </row>
    <row r="2065" spans="1:9" x14ac:dyDescent="0.25">
      <c r="A2065" t="s">
        <v>463</v>
      </c>
      <c r="B2065" t="s">
        <v>388</v>
      </c>
      <c r="C2065" s="1">
        <v>30487</v>
      </c>
      <c r="D2065" s="2">
        <v>0.78125</v>
      </c>
      <c r="E2065" t="s">
        <v>2235</v>
      </c>
      <c r="F2065" t="s">
        <v>2279</v>
      </c>
      <c r="G2065" t="s">
        <v>13</v>
      </c>
      <c r="H2065" t="s">
        <v>14</v>
      </c>
      <c r="I2065" t="s">
        <v>15</v>
      </c>
    </row>
    <row r="2066" spans="1:9" x14ac:dyDescent="0.25">
      <c r="A2066" t="s">
        <v>9</v>
      </c>
      <c r="B2066" t="s">
        <v>1828</v>
      </c>
      <c r="C2066" s="1">
        <v>30489</v>
      </c>
      <c r="D2066" s="2">
        <v>0.99861111111111112</v>
      </c>
      <c r="E2066" t="s">
        <v>1829</v>
      </c>
      <c r="F2066" t="s">
        <v>2280</v>
      </c>
      <c r="G2066" t="s">
        <v>13</v>
      </c>
      <c r="H2066" t="s">
        <v>14</v>
      </c>
      <c r="I2066" t="s">
        <v>15</v>
      </c>
    </row>
    <row r="2067" spans="1:9" x14ac:dyDescent="0.25">
      <c r="A2067" t="s">
        <v>9</v>
      </c>
      <c r="B2067" t="s">
        <v>361</v>
      </c>
      <c r="C2067" s="1">
        <v>30498</v>
      </c>
      <c r="D2067" s="2"/>
      <c r="E2067" t="s">
        <v>1257</v>
      </c>
      <c r="F2067" t="s">
        <v>2281</v>
      </c>
      <c r="G2067" t="s">
        <v>13</v>
      </c>
      <c r="H2067" t="s">
        <v>14</v>
      </c>
      <c r="I2067" t="s">
        <v>15</v>
      </c>
    </row>
    <row r="2068" spans="1:9" x14ac:dyDescent="0.25">
      <c r="A2068" t="s">
        <v>9</v>
      </c>
      <c r="B2068" t="s">
        <v>684</v>
      </c>
      <c r="C2068" s="1">
        <v>30503</v>
      </c>
      <c r="D2068" s="2">
        <v>2.1527777777777778E-2</v>
      </c>
      <c r="E2068" t="s">
        <v>685</v>
      </c>
      <c r="F2068" t="s">
        <v>2282</v>
      </c>
      <c r="G2068" t="s">
        <v>13</v>
      </c>
      <c r="H2068" t="s">
        <v>14</v>
      </c>
      <c r="I2068" t="s">
        <v>15</v>
      </c>
    </row>
    <row r="2069" spans="1:9" x14ac:dyDescent="0.25">
      <c r="A2069" t="s">
        <v>9</v>
      </c>
      <c r="B2069" t="s">
        <v>980</v>
      </c>
      <c r="C2069" s="1">
        <v>30505</v>
      </c>
      <c r="D2069" s="2">
        <v>0.80625000000000002</v>
      </c>
      <c r="E2069" t="s">
        <v>1302</v>
      </c>
      <c r="F2069" t="s">
        <v>2283</v>
      </c>
      <c r="G2069" t="s">
        <v>13</v>
      </c>
      <c r="H2069" t="s">
        <v>14</v>
      </c>
      <c r="I2069" t="s">
        <v>15</v>
      </c>
    </row>
    <row r="2070" spans="1:9" x14ac:dyDescent="0.25">
      <c r="A2070" t="s">
        <v>92</v>
      </c>
      <c r="B2070" t="s">
        <v>127</v>
      </c>
      <c r="C2070" s="1">
        <v>30511</v>
      </c>
      <c r="D2070" s="2">
        <v>0.43125000000000002</v>
      </c>
      <c r="E2070" t="s">
        <v>2284</v>
      </c>
      <c r="F2070" t="s">
        <v>2285</v>
      </c>
      <c r="G2070" t="s">
        <v>13</v>
      </c>
      <c r="H2070" t="s">
        <v>14</v>
      </c>
      <c r="I2070" t="s">
        <v>15</v>
      </c>
    </row>
    <row r="2071" spans="1:9" x14ac:dyDescent="0.25">
      <c r="A2071" t="s">
        <v>9</v>
      </c>
      <c r="B2071" t="s">
        <v>10</v>
      </c>
      <c r="C2071" s="1">
        <v>30516</v>
      </c>
      <c r="D2071" s="2">
        <v>0.63472222222222219</v>
      </c>
      <c r="E2071" t="s">
        <v>1463</v>
      </c>
      <c r="F2071" t="s">
        <v>2286</v>
      </c>
      <c r="G2071" t="s">
        <v>13</v>
      </c>
      <c r="H2071" t="s">
        <v>14</v>
      </c>
      <c r="I2071" t="s">
        <v>15</v>
      </c>
    </row>
    <row r="2072" spans="1:9" x14ac:dyDescent="0.25">
      <c r="A2072" t="s">
        <v>9</v>
      </c>
      <c r="B2072" t="s">
        <v>361</v>
      </c>
      <c r="C2072" s="1">
        <v>30521</v>
      </c>
      <c r="D2072" s="2">
        <v>0.24305555555555555</v>
      </c>
      <c r="E2072" t="s">
        <v>396</v>
      </c>
      <c r="F2072" t="s">
        <v>2287</v>
      </c>
      <c r="G2072" t="s">
        <v>13</v>
      </c>
      <c r="H2072" t="s">
        <v>14</v>
      </c>
      <c r="I2072" t="s">
        <v>15</v>
      </c>
    </row>
    <row r="2073" spans="1:9" x14ac:dyDescent="0.25">
      <c r="A2073" t="s">
        <v>463</v>
      </c>
      <c r="B2073" t="s">
        <v>322</v>
      </c>
      <c r="C2073" s="1">
        <v>30528</v>
      </c>
      <c r="D2073" s="2">
        <v>0.65347222222222223</v>
      </c>
      <c r="E2073" t="s">
        <v>1558</v>
      </c>
      <c r="F2073" t="s">
        <v>2288</v>
      </c>
      <c r="G2073" t="s">
        <v>13</v>
      </c>
      <c r="H2073" t="s">
        <v>14</v>
      </c>
      <c r="I2073" t="s">
        <v>15</v>
      </c>
    </row>
    <row r="2074" spans="1:9" x14ac:dyDescent="0.25">
      <c r="A2074" t="s">
        <v>9</v>
      </c>
      <c r="B2074" t="s">
        <v>684</v>
      </c>
      <c r="C2074" s="1">
        <v>30531</v>
      </c>
      <c r="D2074" s="2">
        <v>0.52777777777777779</v>
      </c>
      <c r="E2074" t="s">
        <v>685</v>
      </c>
      <c r="F2074" t="s">
        <v>2289</v>
      </c>
      <c r="G2074" t="s">
        <v>13</v>
      </c>
      <c r="H2074" t="s">
        <v>14</v>
      </c>
      <c r="I2074" t="s">
        <v>15</v>
      </c>
    </row>
    <row r="2075" spans="1:9" x14ac:dyDescent="0.25">
      <c r="A2075" t="s">
        <v>1620</v>
      </c>
      <c r="B2075" t="s">
        <v>1621</v>
      </c>
      <c r="C2075" s="1">
        <v>30533</v>
      </c>
      <c r="D2075" s="2">
        <v>0.85347222222222219</v>
      </c>
      <c r="E2075" t="s">
        <v>2110</v>
      </c>
      <c r="F2075" t="s">
        <v>2290</v>
      </c>
      <c r="G2075" t="s">
        <v>13</v>
      </c>
      <c r="H2075" t="s">
        <v>14</v>
      </c>
      <c r="I2075" t="s">
        <v>15</v>
      </c>
    </row>
    <row r="2076" spans="1:9" x14ac:dyDescent="0.25">
      <c r="A2076" t="s">
        <v>973</v>
      </c>
      <c r="B2076" t="s">
        <v>1288</v>
      </c>
      <c r="C2076" s="1">
        <v>30547</v>
      </c>
      <c r="D2076" s="2">
        <v>0.25</v>
      </c>
      <c r="E2076" t="s">
        <v>2225</v>
      </c>
      <c r="F2076" t="s">
        <v>2291</v>
      </c>
      <c r="G2076" t="s">
        <v>2227</v>
      </c>
      <c r="H2076" t="s">
        <v>2228</v>
      </c>
      <c r="I2076" t="s">
        <v>15</v>
      </c>
    </row>
    <row r="2077" spans="1:9" x14ac:dyDescent="0.25">
      <c r="A2077" t="s">
        <v>9</v>
      </c>
      <c r="B2077" t="s">
        <v>543</v>
      </c>
      <c r="C2077" s="1">
        <v>30558</v>
      </c>
      <c r="D2077" s="2">
        <v>0.9506944444444444</v>
      </c>
      <c r="E2077" t="s">
        <v>1463</v>
      </c>
      <c r="F2077" t="s">
        <v>2292</v>
      </c>
      <c r="G2077" t="s">
        <v>13</v>
      </c>
      <c r="H2077" t="s">
        <v>14</v>
      </c>
      <c r="I2077" t="s">
        <v>15</v>
      </c>
    </row>
    <row r="2078" spans="1:9" x14ac:dyDescent="0.25">
      <c r="A2078" t="s">
        <v>9</v>
      </c>
      <c r="B2078" t="s">
        <v>1338</v>
      </c>
      <c r="C2078" s="1">
        <v>30559</v>
      </c>
      <c r="D2078" s="2">
        <v>0.27083333333333331</v>
      </c>
      <c r="E2078" t="s">
        <v>685</v>
      </c>
      <c r="F2078" t="s">
        <v>2293</v>
      </c>
      <c r="G2078" t="s">
        <v>13</v>
      </c>
      <c r="H2078" t="s">
        <v>14</v>
      </c>
      <c r="I2078" t="s">
        <v>15</v>
      </c>
    </row>
    <row r="2079" spans="1:9" x14ac:dyDescent="0.25">
      <c r="A2079" t="s">
        <v>54</v>
      </c>
      <c r="B2079" t="s">
        <v>749</v>
      </c>
      <c r="C2079" s="1">
        <v>30564</v>
      </c>
      <c r="D2079" s="2">
        <v>0.31944444444444442</v>
      </c>
      <c r="E2079" t="s">
        <v>2260</v>
      </c>
      <c r="F2079" t="s">
        <v>2294</v>
      </c>
      <c r="G2079" t="s">
        <v>13</v>
      </c>
      <c r="H2079" t="s">
        <v>2129</v>
      </c>
      <c r="I2079" t="s">
        <v>15</v>
      </c>
    </row>
    <row r="2080" spans="1:9" x14ac:dyDescent="0.25">
      <c r="A2080" t="s">
        <v>9</v>
      </c>
      <c r="B2080" t="s">
        <v>2050</v>
      </c>
      <c r="C2080" s="1">
        <v>30587</v>
      </c>
      <c r="D2080" s="2">
        <v>0.33263888888888887</v>
      </c>
      <c r="E2080" t="s">
        <v>1829</v>
      </c>
      <c r="F2080" t="s">
        <v>2295</v>
      </c>
      <c r="G2080" t="s">
        <v>13</v>
      </c>
      <c r="H2080" t="s">
        <v>14</v>
      </c>
      <c r="I2080" t="s">
        <v>15</v>
      </c>
    </row>
    <row r="2081" spans="1:9" x14ac:dyDescent="0.25">
      <c r="A2081" t="s">
        <v>9</v>
      </c>
      <c r="B2081" t="s">
        <v>961</v>
      </c>
      <c r="C2081" s="1">
        <v>30589</v>
      </c>
      <c r="D2081" s="2">
        <v>0.45833333333333331</v>
      </c>
      <c r="E2081" t="s">
        <v>685</v>
      </c>
      <c r="F2081" t="s">
        <v>2296</v>
      </c>
      <c r="G2081" t="s">
        <v>13</v>
      </c>
      <c r="H2081" t="s">
        <v>14</v>
      </c>
      <c r="I2081" t="s">
        <v>15</v>
      </c>
    </row>
    <row r="2082" spans="1:9" x14ac:dyDescent="0.25">
      <c r="A2082" t="s">
        <v>9</v>
      </c>
      <c r="B2082" t="s">
        <v>961</v>
      </c>
      <c r="C2082" s="1">
        <v>30594</v>
      </c>
      <c r="D2082" s="2">
        <v>0.5</v>
      </c>
      <c r="E2082" t="s">
        <v>685</v>
      </c>
      <c r="F2082" t="s">
        <v>2297</v>
      </c>
      <c r="G2082" t="s">
        <v>13</v>
      </c>
      <c r="H2082" t="s">
        <v>14</v>
      </c>
      <c r="I2082" t="s">
        <v>15</v>
      </c>
    </row>
    <row r="2083" spans="1:9" x14ac:dyDescent="0.25">
      <c r="A2083" t="s">
        <v>9</v>
      </c>
      <c r="B2083" t="s">
        <v>961</v>
      </c>
      <c r="C2083" s="1">
        <v>30601</v>
      </c>
      <c r="D2083" s="2">
        <v>1.3888888888888888E-2</v>
      </c>
      <c r="E2083" t="s">
        <v>685</v>
      </c>
      <c r="F2083" t="s">
        <v>2298</v>
      </c>
      <c r="G2083" t="s">
        <v>13</v>
      </c>
      <c r="H2083" t="s">
        <v>14</v>
      </c>
      <c r="I2083" t="s">
        <v>15</v>
      </c>
    </row>
    <row r="2084" spans="1:9" x14ac:dyDescent="0.25">
      <c r="A2084" t="s">
        <v>2043</v>
      </c>
      <c r="B2084" t="s">
        <v>2044</v>
      </c>
      <c r="C2084" s="1">
        <v>30608</v>
      </c>
      <c r="D2084" s="2">
        <v>3.125E-2</v>
      </c>
      <c r="E2084" t="s">
        <v>2045</v>
      </c>
      <c r="F2084" t="s">
        <v>2299</v>
      </c>
      <c r="G2084" t="s">
        <v>13</v>
      </c>
      <c r="H2084" t="s">
        <v>14</v>
      </c>
      <c r="I2084" t="s">
        <v>15</v>
      </c>
    </row>
    <row r="2085" spans="1:9" x14ac:dyDescent="0.25">
      <c r="A2085" t="s">
        <v>9</v>
      </c>
      <c r="B2085" t="s">
        <v>961</v>
      </c>
      <c r="C2085" s="1">
        <v>30615</v>
      </c>
      <c r="D2085" s="2">
        <v>0.72222222222222221</v>
      </c>
      <c r="E2085" t="s">
        <v>685</v>
      </c>
      <c r="F2085" t="s">
        <v>2300</v>
      </c>
      <c r="G2085" t="s">
        <v>13</v>
      </c>
      <c r="H2085" t="s">
        <v>14</v>
      </c>
      <c r="I2085" t="s">
        <v>15</v>
      </c>
    </row>
    <row r="2086" spans="1:9" x14ac:dyDescent="0.25">
      <c r="A2086" t="s">
        <v>9</v>
      </c>
      <c r="B2086" t="s">
        <v>2113</v>
      </c>
      <c r="C2086" s="1">
        <v>30617</v>
      </c>
      <c r="D2086" s="2">
        <v>0.375</v>
      </c>
      <c r="E2086" t="s">
        <v>396</v>
      </c>
      <c r="F2086" t="s">
        <v>2301</v>
      </c>
      <c r="G2086" t="s">
        <v>13</v>
      </c>
      <c r="H2086" t="s">
        <v>14</v>
      </c>
      <c r="I2086" t="s">
        <v>15</v>
      </c>
    </row>
    <row r="2087" spans="1:9" x14ac:dyDescent="0.25">
      <c r="A2087" t="s">
        <v>9</v>
      </c>
      <c r="B2087" t="s">
        <v>847</v>
      </c>
      <c r="C2087" s="1">
        <v>30618</v>
      </c>
      <c r="D2087" s="2">
        <v>0.35416666666666669</v>
      </c>
      <c r="E2087" t="s">
        <v>937</v>
      </c>
      <c r="F2087" t="s">
        <v>2302</v>
      </c>
      <c r="G2087" t="s">
        <v>13</v>
      </c>
      <c r="H2087" t="s">
        <v>14</v>
      </c>
      <c r="I2087" t="s">
        <v>15</v>
      </c>
    </row>
    <row r="2088" spans="1:9" x14ac:dyDescent="0.25">
      <c r="A2088" t="s">
        <v>9</v>
      </c>
      <c r="B2088" t="s">
        <v>684</v>
      </c>
      <c r="C2088" s="1">
        <v>30631</v>
      </c>
      <c r="D2088" s="2">
        <v>0.52083333333333337</v>
      </c>
      <c r="E2088" t="s">
        <v>685</v>
      </c>
      <c r="F2088" t="s">
        <v>2303</v>
      </c>
      <c r="G2088" t="s">
        <v>13</v>
      </c>
      <c r="H2088" t="s">
        <v>14</v>
      </c>
      <c r="I2088" t="s">
        <v>15</v>
      </c>
    </row>
    <row r="2089" spans="1:9" x14ac:dyDescent="0.25">
      <c r="A2089" t="s">
        <v>92</v>
      </c>
      <c r="B2089" t="s">
        <v>127</v>
      </c>
      <c r="C2089" s="1">
        <v>30638</v>
      </c>
      <c r="D2089" s="2">
        <v>0.2722222222222222</v>
      </c>
      <c r="E2089" t="s">
        <v>1965</v>
      </c>
      <c r="F2089" t="s">
        <v>2304</v>
      </c>
      <c r="G2089" t="s">
        <v>13</v>
      </c>
      <c r="H2089" t="s">
        <v>14</v>
      </c>
      <c r="I2089" t="s">
        <v>15</v>
      </c>
    </row>
    <row r="2090" spans="1:9" x14ac:dyDescent="0.25">
      <c r="A2090" t="s">
        <v>9</v>
      </c>
      <c r="B2090" t="s">
        <v>543</v>
      </c>
      <c r="C2090" s="1">
        <v>30643</v>
      </c>
      <c r="D2090" s="2">
        <v>0.69791666666666663</v>
      </c>
      <c r="E2090" t="s">
        <v>1463</v>
      </c>
      <c r="F2090" t="s">
        <v>2305</v>
      </c>
      <c r="G2090" t="s">
        <v>13</v>
      </c>
      <c r="H2090" t="s">
        <v>14</v>
      </c>
      <c r="I2090" t="s">
        <v>15</v>
      </c>
    </row>
    <row r="2091" spans="1:9" x14ac:dyDescent="0.25">
      <c r="A2091" t="s">
        <v>9</v>
      </c>
      <c r="B2091" t="s">
        <v>1828</v>
      </c>
      <c r="C2091" s="1">
        <v>30644</v>
      </c>
      <c r="D2091" s="2">
        <v>0.5229166666666667</v>
      </c>
      <c r="E2091" t="s">
        <v>1829</v>
      </c>
      <c r="F2091" t="s">
        <v>2306</v>
      </c>
      <c r="G2091" t="s">
        <v>13</v>
      </c>
      <c r="H2091" t="s">
        <v>14</v>
      </c>
      <c r="I2091" t="s">
        <v>15</v>
      </c>
    </row>
    <row r="2092" spans="1:9" x14ac:dyDescent="0.25">
      <c r="A2092" t="s">
        <v>54</v>
      </c>
      <c r="B2092" t="s">
        <v>749</v>
      </c>
      <c r="C2092" s="1">
        <v>30648</v>
      </c>
      <c r="D2092" s="2">
        <v>0.66666666666666663</v>
      </c>
      <c r="E2092" t="s">
        <v>2127</v>
      </c>
      <c r="F2092" t="s">
        <v>2307</v>
      </c>
      <c r="G2092" t="s">
        <v>13</v>
      </c>
      <c r="H2092" t="s">
        <v>2129</v>
      </c>
      <c r="I2092" t="s">
        <v>15</v>
      </c>
    </row>
    <row r="2093" spans="1:9" x14ac:dyDescent="0.25">
      <c r="A2093" t="s">
        <v>9</v>
      </c>
      <c r="B2093" t="s">
        <v>684</v>
      </c>
      <c r="C2093" s="1">
        <v>30658</v>
      </c>
      <c r="D2093" s="2">
        <v>0.2590277777777778</v>
      </c>
      <c r="E2093" t="s">
        <v>685</v>
      </c>
      <c r="F2093" t="s">
        <v>2308</v>
      </c>
      <c r="G2093" t="s">
        <v>13</v>
      </c>
      <c r="H2093" t="s">
        <v>14</v>
      </c>
      <c r="I2093" t="s">
        <v>15</v>
      </c>
    </row>
    <row r="2094" spans="1:9" x14ac:dyDescent="0.25">
      <c r="A2094" t="s">
        <v>9</v>
      </c>
      <c r="B2094" t="s">
        <v>1828</v>
      </c>
      <c r="C2094" s="1">
        <v>30665</v>
      </c>
      <c r="D2094" s="2">
        <v>0.51736111111111116</v>
      </c>
      <c r="E2094" t="s">
        <v>1829</v>
      </c>
      <c r="F2094" t="s">
        <v>2309</v>
      </c>
      <c r="G2094" t="s">
        <v>13</v>
      </c>
      <c r="H2094" t="s">
        <v>14</v>
      </c>
      <c r="I2094" t="s">
        <v>15</v>
      </c>
    </row>
    <row r="2095" spans="1:9" x14ac:dyDescent="0.25">
      <c r="A2095" t="s">
        <v>9</v>
      </c>
      <c r="B2095" t="s">
        <v>543</v>
      </c>
      <c r="C2095" s="1">
        <v>30671</v>
      </c>
      <c r="D2095" s="2">
        <v>0.25486111111111109</v>
      </c>
      <c r="E2095" t="s">
        <v>1463</v>
      </c>
      <c r="F2095" t="s">
        <v>2310</v>
      </c>
      <c r="G2095" t="s">
        <v>13</v>
      </c>
      <c r="H2095" t="s">
        <v>14</v>
      </c>
      <c r="I2095" t="s">
        <v>15</v>
      </c>
    </row>
    <row r="2096" spans="1:9" x14ac:dyDescent="0.25">
      <c r="A2096" t="s">
        <v>9</v>
      </c>
      <c r="B2096" t="s">
        <v>420</v>
      </c>
      <c r="C2096" s="1">
        <v>30677</v>
      </c>
      <c r="D2096" s="2">
        <v>0.41666666666666669</v>
      </c>
      <c r="E2096" t="s">
        <v>924</v>
      </c>
      <c r="F2096" t="s">
        <v>2311</v>
      </c>
      <c r="G2096" t="s">
        <v>13</v>
      </c>
      <c r="H2096" t="s">
        <v>14</v>
      </c>
      <c r="I2096" t="s">
        <v>15</v>
      </c>
    </row>
    <row r="2097" spans="1:9" x14ac:dyDescent="0.25">
      <c r="A2097" t="s">
        <v>9</v>
      </c>
      <c r="B2097" t="s">
        <v>2113</v>
      </c>
      <c r="C2097" s="1">
        <v>30678</v>
      </c>
      <c r="D2097" s="2">
        <v>0.15833333333333333</v>
      </c>
      <c r="E2097" t="s">
        <v>1302</v>
      </c>
      <c r="F2097" t="s">
        <v>2312</v>
      </c>
      <c r="G2097" t="s">
        <v>13</v>
      </c>
      <c r="H2097" t="s">
        <v>14</v>
      </c>
      <c r="I2097" t="s">
        <v>15</v>
      </c>
    </row>
    <row r="2098" spans="1:9" x14ac:dyDescent="0.25">
      <c r="A2098" t="s">
        <v>9</v>
      </c>
      <c r="B2098" t="s">
        <v>684</v>
      </c>
      <c r="C2098" s="1">
        <v>30686</v>
      </c>
      <c r="D2098" s="2">
        <v>0.83958333333333335</v>
      </c>
      <c r="E2098" t="s">
        <v>685</v>
      </c>
      <c r="F2098" t="s">
        <v>2313</v>
      </c>
      <c r="G2098" t="s">
        <v>13</v>
      </c>
      <c r="H2098" t="s">
        <v>14</v>
      </c>
      <c r="I2098" t="s">
        <v>15</v>
      </c>
    </row>
    <row r="2099" spans="1:9" x14ac:dyDescent="0.25">
      <c r="A2099" t="s">
        <v>9</v>
      </c>
      <c r="B2099" t="s">
        <v>684</v>
      </c>
      <c r="C2099" s="1">
        <v>30692</v>
      </c>
      <c r="D2099" s="2">
        <v>0.75555555555555554</v>
      </c>
      <c r="E2099" t="s">
        <v>685</v>
      </c>
      <c r="F2099" t="s">
        <v>2314</v>
      </c>
      <c r="G2099" t="s">
        <v>13</v>
      </c>
      <c r="H2099" t="s">
        <v>14</v>
      </c>
      <c r="I2099" t="s">
        <v>15</v>
      </c>
    </row>
    <row r="2100" spans="1:9" x14ac:dyDescent="0.25">
      <c r="A2100" t="s">
        <v>1620</v>
      </c>
      <c r="B2100" t="s">
        <v>1621</v>
      </c>
      <c r="C2100" s="1">
        <v>30704</v>
      </c>
      <c r="D2100" s="2">
        <v>0.33194444444444443</v>
      </c>
      <c r="E2100" t="s">
        <v>2110</v>
      </c>
      <c r="F2100" t="s">
        <v>2315</v>
      </c>
      <c r="G2100" t="s">
        <v>13</v>
      </c>
      <c r="H2100" t="s">
        <v>14</v>
      </c>
      <c r="I2100" t="s">
        <v>15</v>
      </c>
    </row>
    <row r="2101" spans="1:9" x14ac:dyDescent="0.25">
      <c r="A2101" t="s">
        <v>9</v>
      </c>
      <c r="B2101" t="s">
        <v>684</v>
      </c>
      <c r="C2101" s="1">
        <v>30707</v>
      </c>
      <c r="D2101" s="2">
        <v>0.5</v>
      </c>
      <c r="E2101" t="s">
        <v>685</v>
      </c>
      <c r="F2101" t="s">
        <v>2316</v>
      </c>
      <c r="G2101" t="s">
        <v>13</v>
      </c>
      <c r="H2101" t="s">
        <v>14</v>
      </c>
      <c r="I2101" t="s">
        <v>15</v>
      </c>
    </row>
    <row r="2102" spans="1:9" x14ac:dyDescent="0.25">
      <c r="A2102" t="s">
        <v>973</v>
      </c>
      <c r="B2102" t="s">
        <v>2317</v>
      </c>
      <c r="C2102" s="1">
        <v>30710</v>
      </c>
      <c r="D2102" s="2">
        <v>0.51736111111111116</v>
      </c>
      <c r="E2102" t="s">
        <v>2318</v>
      </c>
      <c r="F2102" t="s">
        <v>2319</v>
      </c>
      <c r="G2102" t="s">
        <v>13</v>
      </c>
      <c r="H2102" t="s">
        <v>14</v>
      </c>
      <c r="I2102" t="s">
        <v>56</v>
      </c>
    </row>
    <row r="2103" spans="1:9" x14ac:dyDescent="0.25">
      <c r="A2103" t="s">
        <v>463</v>
      </c>
      <c r="B2103" t="s">
        <v>464</v>
      </c>
      <c r="C2103" s="1">
        <v>30712</v>
      </c>
      <c r="D2103" s="2">
        <v>0.13055555555555556</v>
      </c>
      <c r="E2103" t="s">
        <v>2235</v>
      </c>
      <c r="F2103" t="s">
        <v>2320</v>
      </c>
      <c r="G2103" t="s">
        <v>13</v>
      </c>
      <c r="H2103" t="s">
        <v>14</v>
      </c>
      <c r="I2103" t="s">
        <v>15</v>
      </c>
    </row>
    <row r="2104" spans="1:9" x14ac:dyDescent="0.25">
      <c r="A2104" t="s">
        <v>9</v>
      </c>
      <c r="B2104" t="s">
        <v>961</v>
      </c>
      <c r="C2104" s="1">
        <v>30714</v>
      </c>
      <c r="D2104" s="2">
        <v>0.73472222222222228</v>
      </c>
      <c r="E2104" t="s">
        <v>685</v>
      </c>
      <c r="F2104" t="s">
        <v>2321</v>
      </c>
      <c r="G2104" t="s">
        <v>13</v>
      </c>
      <c r="H2104" t="s">
        <v>14</v>
      </c>
      <c r="I2104" t="s">
        <v>15</v>
      </c>
    </row>
    <row r="2105" spans="1:9" x14ac:dyDescent="0.25">
      <c r="A2105" t="s">
        <v>54</v>
      </c>
      <c r="B2105" t="s">
        <v>749</v>
      </c>
      <c r="C2105" s="1">
        <v>30715</v>
      </c>
      <c r="D2105" s="2">
        <v>0.54166666666666663</v>
      </c>
      <c r="E2105" t="s">
        <v>2260</v>
      </c>
      <c r="F2105" t="s">
        <v>2322</v>
      </c>
      <c r="G2105" t="s">
        <v>13</v>
      </c>
      <c r="H2105" t="s">
        <v>2129</v>
      </c>
      <c r="I2105" t="s">
        <v>15</v>
      </c>
    </row>
    <row r="2106" spans="1:9" x14ac:dyDescent="0.25">
      <c r="A2106" t="s">
        <v>92</v>
      </c>
      <c r="B2106" t="s">
        <v>171</v>
      </c>
      <c r="C2106" s="1">
        <v>30717</v>
      </c>
      <c r="D2106" s="2">
        <v>0.78055555555555556</v>
      </c>
      <c r="E2106" t="s">
        <v>2249</v>
      </c>
      <c r="F2106" t="s">
        <v>2323</v>
      </c>
      <c r="G2106" t="s">
        <v>13</v>
      </c>
      <c r="H2106" t="s">
        <v>14</v>
      </c>
      <c r="I2106" t="s">
        <v>15</v>
      </c>
    </row>
    <row r="2107" spans="1:9" x14ac:dyDescent="0.25">
      <c r="A2107" t="s">
        <v>9</v>
      </c>
      <c r="B2107" t="s">
        <v>1828</v>
      </c>
      <c r="C2107" s="1">
        <v>30720</v>
      </c>
      <c r="D2107" s="2">
        <v>0.39097222222222222</v>
      </c>
      <c r="E2107" t="s">
        <v>1829</v>
      </c>
      <c r="F2107" t="s">
        <v>2324</v>
      </c>
      <c r="G2107" t="s">
        <v>13</v>
      </c>
      <c r="H2107" t="s">
        <v>14</v>
      </c>
      <c r="I2107" t="s">
        <v>15</v>
      </c>
    </row>
    <row r="2108" spans="1:9" x14ac:dyDescent="0.25">
      <c r="A2108" t="s">
        <v>1057</v>
      </c>
      <c r="B2108" t="s">
        <v>1058</v>
      </c>
      <c r="C2108" s="1">
        <v>30726</v>
      </c>
      <c r="D2108" s="2">
        <v>0.33333333333333331</v>
      </c>
      <c r="E2108" t="s">
        <v>2057</v>
      </c>
      <c r="F2108" t="s">
        <v>2325</v>
      </c>
      <c r="G2108" t="s">
        <v>13</v>
      </c>
      <c r="H2108" t="s">
        <v>14</v>
      </c>
      <c r="I2108" t="s">
        <v>15</v>
      </c>
    </row>
    <row r="2109" spans="1:9" x14ac:dyDescent="0.25">
      <c r="A2109" t="s">
        <v>9</v>
      </c>
      <c r="B2109" t="s">
        <v>961</v>
      </c>
      <c r="C2109" s="1">
        <v>30733</v>
      </c>
      <c r="D2109" s="2">
        <v>0.65</v>
      </c>
      <c r="E2109" t="s">
        <v>685</v>
      </c>
      <c r="F2109" t="s">
        <v>2326</v>
      </c>
      <c r="G2109" t="s">
        <v>13</v>
      </c>
      <c r="H2109" t="s">
        <v>14</v>
      </c>
      <c r="I2109" t="s">
        <v>15</v>
      </c>
    </row>
    <row r="2110" spans="1:9" x14ac:dyDescent="0.25">
      <c r="A2110" t="s">
        <v>2043</v>
      </c>
      <c r="B2110" t="s">
        <v>2044</v>
      </c>
      <c r="C2110" s="1">
        <v>30746</v>
      </c>
      <c r="D2110" s="2">
        <v>3.4722222222222224E-2</v>
      </c>
      <c r="E2110" t="s">
        <v>2045</v>
      </c>
      <c r="F2110" t="s">
        <v>2327</v>
      </c>
      <c r="G2110" t="s">
        <v>13</v>
      </c>
      <c r="H2110" t="s">
        <v>14</v>
      </c>
      <c r="I2110" t="s">
        <v>15</v>
      </c>
    </row>
    <row r="2111" spans="1:9" x14ac:dyDescent="0.25">
      <c r="A2111" t="s">
        <v>9</v>
      </c>
      <c r="B2111" t="s">
        <v>2113</v>
      </c>
      <c r="C2111" s="1">
        <v>30747</v>
      </c>
      <c r="D2111" s="2">
        <v>0.71527777777777779</v>
      </c>
      <c r="E2111" t="s">
        <v>1302</v>
      </c>
      <c r="F2111" t="s">
        <v>2328</v>
      </c>
      <c r="G2111" t="s">
        <v>13</v>
      </c>
      <c r="H2111" t="s">
        <v>14</v>
      </c>
      <c r="I2111" t="s">
        <v>15</v>
      </c>
    </row>
    <row r="2112" spans="1:9" x14ac:dyDescent="0.25">
      <c r="A2112" t="s">
        <v>9</v>
      </c>
      <c r="B2112" t="s">
        <v>1828</v>
      </c>
      <c r="C2112" s="1">
        <v>30756</v>
      </c>
      <c r="D2112" s="2">
        <v>0.71180555555555558</v>
      </c>
      <c r="E2112" t="s">
        <v>1829</v>
      </c>
      <c r="F2112" t="s">
        <v>2329</v>
      </c>
      <c r="G2112" t="s">
        <v>13</v>
      </c>
      <c r="H2112" t="s">
        <v>14</v>
      </c>
      <c r="I2112" t="s">
        <v>15</v>
      </c>
    </row>
    <row r="2113" spans="1:9" x14ac:dyDescent="0.25">
      <c r="A2113" t="s">
        <v>9</v>
      </c>
      <c r="B2113" t="s">
        <v>543</v>
      </c>
      <c r="C2113" s="1">
        <v>30757</v>
      </c>
      <c r="D2113" s="2">
        <v>0.97847222222222219</v>
      </c>
      <c r="E2113" t="s">
        <v>1463</v>
      </c>
      <c r="F2113" t="s">
        <v>2330</v>
      </c>
      <c r="G2113" t="s">
        <v>13</v>
      </c>
      <c r="H2113" t="s">
        <v>14</v>
      </c>
      <c r="I2113" t="s">
        <v>15</v>
      </c>
    </row>
    <row r="2114" spans="1:9" x14ac:dyDescent="0.25">
      <c r="A2114" t="s">
        <v>9</v>
      </c>
      <c r="B2114" t="s">
        <v>2113</v>
      </c>
      <c r="C2114" s="1">
        <v>30776</v>
      </c>
      <c r="D2114" s="2">
        <v>6.9444444444444448E-2</v>
      </c>
      <c r="E2114" t="s">
        <v>1302</v>
      </c>
      <c r="F2114" t="s">
        <v>2331</v>
      </c>
      <c r="G2114" t="s">
        <v>13</v>
      </c>
      <c r="H2114" t="s">
        <v>14</v>
      </c>
      <c r="I2114" t="s">
        <v>15</v>
      </c>
    </row>
    <row r="2115" spans="1:9" x14ac:dyDescent="0.25">
      <c r="A2115" t="s">
        <v>54</v>
      </c>
      <c r="B2115" t="s">
        <v>749</v>
      </c>
      <c r="C2115" s="1">
        <v>30778</v>
      </c>
      <c r="D2115" s="2">
        <v>0.58194444444444449</v>
      </c>
      <c r="E2115" t="s">
        <v>2260</v>
      </c>
      <c r="F2115" t="s">
        <v>2332</v>
      </c>
      <c r="G2115" t="s">
        <v>13</v>
      </c>
      <c r="H2115" t="s">
        <v>2129</v>
      </c>
      <c r="I2115" t="s">
        <v>15</v>
      </c>
    </row>
    <row r="2116" spans="1:9" x14ac:dyDescent="0.25">
      <c r="A2116" t="s">
        <v>973</v>
      </c>
      <c r="B2116" t="s">
        <v>2317</v>
      </c>
      <c r="C2116" s="1">
        <v>30780</v>
      </c>
      <c r="D2116" s="2">
        <v>0.47222222222222221</v>
      </c>
      <c r="E2116" t="s">
        <v>2318</v>
      </c>
      <c r="F2116" t="s">
        <v>2333</v>
      </c>
      <c r="G2116" t="s">
        <v>13</v>
      </c>
      <c r="H2116" t="s">
        <v>14</v>
      </c>
      <c r="I2116" t="s">
        <v>15</v>
      </c>
    </row>
    <row r="2117" spans="1:9" x14ac:dyDescent="0.25">
      <c r="A2117" t="s">
        <v>463</v>
      </c>
      <c r="B2117" t="s">
        <v>464</v>
      </c>
      <c r="C2117" s="1">
        <v>30786</v>
      </c>
      <c r="D2117" s="2">
        <v>0.70277777777777772</v>
      </c>
      <c r="E2117" t="s">
        <v>2235</v>
      </c>
      <c r="F2117" t="s">
        <v>2334</v>
      </c>
      <c r="G2117" t="s">
        <v>13</v>
      </c>
      <c r="H2117" t="s">
        <v>14</v>
      </c>
      <c r="I2117" t="s">
        <v>15</v>
      </c>
    </row>
    <row r="2118" spans="1:9" x14ac:dyDescent="0.25">
      <c r="A2118" t="s">
        <v>42</v>
      </c>
      <c r="B2118" t="s">
        <v>322</v>
      </c>
      <c r="C2118" s="1">
        <v>30789</v>
      </c>
      <c r="D2118" s="2">
        <v>0.73958333333333337</v>
      </c>
      <c r="E2118" t="s">
        <v>1181</v>
      </c>
      <c r="F2118" t="s">
        <v>2335</v>
      </c>
      <c r="G2118" t="s">
        <v>13</v>
      </c>
      <c r="H2118" t="s">
        <v>14</v>
      </c>
      <c r="I2118" t="s">
        <v>15</v>
      </c>
    </row>
    <row r="2119" spans="1:9" x14ac:dyDescent="0.25">
      <c r="A2119" t="s">
        <v>9</v>
      </c>
      <c r="B2119" t="s">
        <v>420</v>
      </c>
      <c r="C2119" s="1">
        <v>30806</v>
      </c>
      <c r="D2119" s="2"/>
      <c r="E2119" t="s">
        <v>924</v>
      </c>
      <c r="F2119" t="s">
        <v>2096</v>
      </c>
      <c r="G2119" t="s">
        <v>13</v>
      </c>
      <c r="H2119" t="s">
        <v>14</v>
      </c>
      <c r="I2119" t="s">
        <v>15</v>
      </c>
    </row>
    <row r="2120" spans="1:9" x14ac:dyDescent="0.25">
      <c r="A2120" t="s">
        <v>9</v>
      </c>
      <c r="B2120" t="s">
        <v>684</v>
      </c>
      <c r="C2120" s="1">
        <v>30813</v>
      </c>
      <c r="D2120" s="2">
        <v>0.26319444444444445</v>
      </c>
      <c r="E2120" t="s">
        <v>685</v>
      </c>
      <c r="F2120" t="s">
        <v>2336</v>
      </c>
      <c r="G2120" t="s">
        <v>13</v>
      </c>
      <c r="H2120" t="s">
        <v>14</v>
      </c>
      <c r="I2120" t="s">
        <v>15</v>
      </c>
    </row>
    <row r="2121" spans="1:9" x14ac:dyDescent="0.25">
      <c r="A2121" t="s">
        <v>9</v>
      </c>
      <c r="B2121" t="s">
        <v>961</v>
      </c>
      <c r="C2121" s="1">
        <v>30819</v>
      </c>
      <c r="D2121" s="2">
        <v>0.61319444444444449</v>
      </c>
      <c r="E2121" t="s">
        <v>685</v>
      </c>
      <c r="F2121" t="s">
        <v>2337</v>
      </c>
      <c r="G2121" t="s">
        <v>13</v>
      </c>
      <c r="H2121" t="s">
        <v>14</v>
      </c>
      <c r="I2121" t="s">
        <v>15</v>
      </c>
    </row>
    <row r="2122" spans="1:9" x14ac:dyDescent="0.25">
      <c r="A2122" t="s">
        <v>2338</v>
      </c>
      <c r="B2122" t="s">
        <v>2044</v>
      </c>
      <c r="C2122" s="1">
        <v>30825</v>
      </c>
      <c r="D2122" s="2">
        <v>6.458333333333334E-2</v>
      </c>
      <c r="E2122" t="s">
        <v>2045</v>
      </c>
      <c r="F2122" t="s">
        <v>2339</v>
      </c>
      <c r="G2122" t="s">
        <v>13</v>
      </c>
      <c r="H2122" t="s">
        <v>14</v>
      </c>
      <c r="I2122" t="s">
        <v>15</v>
      </c>
    </row>
    <row r="2123" spans="1:9" x14ac:dyDescent="0.25">
      <c r="A2123" t="s">
        <v>9</v>
      </c>
      <c r="B2123" t="s">
        <v>684</v>
      </c>
      <c r="C2123" s="1">
        <v>30830</v>
      </c>
      <c r="D2123" s="2">
        <v>0.91111111111111109</v>
      </c>
      <c r="E2123" t="s">
        <v>685</v>
      </c>
      <c r="F2123" t="s">
        <v>2340</v>
      </c>
      <c r="G2123" t="s">
        <v>13</v>
      </c>
      <c r="H2123" t="s">
        <v>14</v>
      </c>
      <c r="I2123" t="s">
        <v>15</v>
      </c>
    </row>
    <row r="2124" spans="1:9" x14ac:dyDescent="0.25">
      <c r="A2124" t="s">
        <v>9</v>
      </c>
      <c r="B2124" t="s">
        <v>847</v>
      </c>
      <c r="C2124" s="1">
        <v>30832</v>
      </c>
      <c r="D2124" s="2">
        <v>0.78194444444444444</v>
      </c>
      <c r="E2124" t="s">
        <v>937</v>
      </c>
      <c r="F2124" t="s">
        <v>2341</v>
      </c>
      <c r="G2124" t="s">
        <v>13</v>
      </c>
      <c r="H2124" t="s">
        <v>14</v>
      </c>
      <c r="I2124" t="s">
        <v>15</v>
      </c>
    </row>
    <row r="2125" spans="1:9" x14ac:dyDescent="0.25">
      <c r="A2125" t="s">
        <v>9</v>
      </c>
      <c r="B2125" t="s">
        <v>2113</v>
      </c>
      <c r="C2125" s="1">
        <v>30839</v>
      </c>
      <c r="D2125" s="2">
        <v>0.6479166666666667</v>
      </c>
      <c r="E2125" t="s">
        <v>1302</v>
      </c>
      <c r="F2125" t="s">
        <v>2342</v>
      </c>
      <c r="G2125" t="s">
        <v>13</v>
      </c>
      <c r="H2125" t="s">
        <v>14</v>
      </c>
      <c r="I2125" t="s">
        <v>15</v>
      </c>
    </row>
    <row r="2126" spans="1:9" x14ac:dyDescent="0.25">
      <c r="A2126" t="s">
        <v>9</v>
      </c>
      <c r="B2126" t="s">
        <v>420</v>
      </c>
      <c r="C2126" s="1">
        <v>30839</v>
      </c>
      <c r="D2126" s="2"/>
      <c r="E2126" t="s">
        <v>924</v>
      </c>
      <c r="F2126" t="s">
        <v>2269</v>
      </c>
      <c r="G2126" t="s">
        <v>13</v>
      </c>
      <c r="H2126" t="s">
        <v>14</v>
      </c>
      <c r="I2126" t="s">
        <v>15</v>
      </c>
    </row>
    <row r="2127" spans="1:9" x14ac:dyDescent="0.25">
      <c r="A2127" t="s">
        <v>9</v>
      </c>
      <c r="B2127" t="s">
        <v>961</v>
      </c>
      <c r="C2127" s="1">
        <v>30841</v>
      </c>
      <c r="D2127" s="2">
        <v>0.4777777777777778</v>
      </c>
      <c r="E2127" t="s">
        <v>685</v>
      </c>
      <c r="F2127" t="s">
        <v>2343</v>
      </c>
      <c r="G2127" t="s">
        <v>13</v>
      </c>
      <c r="H2127" t="s">
        <v>14</v>
      </c>
      <c r="I2127" t="s">
        <v>15</v>
      </c>
    </row>
    <row r="2128" spans="1:9" x14ac:dyDescent="0.25">
      <c r="A2128" t="s">
        <v>92</v>
      </c>
      <c r="B2128" t="s">
        <v>482</v>
      </c>
      <c r="C2128" s="1">
        <v>30842</v>
      </c>
      <c r="D2128" s="2">
        <v>0.9604166666666667</v>
      </c>
      <c r="E2128" t="s">
        <v>2344</v>
      </c>
      <c r="F2128" t="s">
        <v>2345</v>
      </c>
      <c r="G2128" t="s">
        <v>13</v>
      </c>
      <c r="H2128" t="s">
        <v>14</v>
      </c>
      <c r="I2128" t="s">
        <v>21</v>
      </c>
    </row>
    <row r="2129" spans="1:9" x14ac:dyDescent="0.25">
      <c r="A2129" t="s">
        <v>92</v>
      </c>
      <c r="B2129" t="s">
        <v>127</v>
      </c>
      <c r="C2129" s="1">
        <v>30846</v>
      </c>
      <c r="D2129" s="2">
        <v>0.48402777777777778</v>
      </c>
      <c r="E2129" t="s">
        <v>2284</v>
      </c>
      <c r="F2129" t="s">
        <v>2346</v>
      </c>
      <c r="G2129" t="s">
        <v>13</v>
      </c>
      <c r="H2129" t="s">
        <v>14</v>
      </c>
      <c r="I2129" t="s">
        <v>15</v>
      </c>
    </row>
    <row r="2130" spans="1:9" x14ac:dyDescent="0.25">
      <c r="A2130" t="s">
        <v>9</v>
      </c>
      <c r="B2130" t="s">
        <v>684</v>
      </c>
      <c r="C2130" s="1">
        <v>30854</v>
      </c>
      <c r="D2130" s="2">
        <v>0.81944444444444442</v>
      </c>
      <c r="E2130" t="s">
        <v>685</v>
      </c>
      <c r="F2130" t="s">
        <v>2347</v>
      </c>
      <c r="G2130" t="s">
        <v>13</v>
      </c>
      <c r="H2130" t="s">
        <v>14</v>
      </c>
      <c r="I2130" t="s">
        <v>15</v>
      </c>
    </row>
    <row r="2131" spans="1:9" x14ac:dyDescent="0.25">
      <c r="A2131" t="s">
        <v>463</v>
      </c>
      <c r="B2131" t="s">
        <v>388</v>
      </c>
      <c r="C2131" s="1">
        <v>30858</v>
      </c>
      <c r="D2131" s="2">
        <v>0.78263888888888888</v>
      </c>
      <c r="E2131" t="s">
        <v>2235</v>
      </c>
      <c r="F2131" t="s">
        <v>2348</v>
      </c>
      <c r="G2131" t="s">
        <v>13</v>
      </c>
      <c r="H2131" t="s">
        <v>14</v>
      </c>
      <c r="I2131" t="s">
        <v>15</v>
      </c>
    </row>
    <row r="2132" spans="1:9" x14ac:dyDescent="0.25">
      <c r="A2132" t="s">
        <v>9</v>
      </c>
      <c r="B2132" t="s">
        <v>684</v>
      </c>
      <c r="C2132" s="1">
        <v>30860</v>
      </c>
      <c r="D2132" s="2">
        <v>0.2076388888888889</v>
      </c>
      <c r="E2132" t="s">
        <v>685</v>
      </c>
      <c r="F2132" t="s">
        <v>2349</v>
      </c>
      <c r="G2132" t="s">
        <v>13</v>
      </c>
      <c r="H2132" t="s">
        <v>14</v>
      </c>
      <c r="I2132" t="s">
        <v>15</v>
      </c>
    </row>
    <row r="2133" spans="1:9" x14ac:dyDescent="0.25">
      <c r="A2133" t="s">
        <v>9</v>
      </c>
      <c r="B2133" t="s">
        <v>1338</v>
      </c>
      <c r="C2133" s="1">
        <v>30861</v>
      </c>
      <c r="D2133" s="2">
        <v>0.54861111111111116</v>
      </c>
      <c r="E2133" t="s">
        <v>685</v>
      </c>
      <c r="F2133" t="s">
        <v>2350</v>
      </c>
      <c r="G2133" t="s">
        <v>13</v>
      </c>
      <c r="H2133" t="s">
        <v>14</v>
      </c>
      <c r="I2133" t="s">
        <v>15</v>
      </c>
    </row>
    <row r="2134" spans="1:9" x14ac:dyDescent="0.25">
      <c r="A2134" t="s">
        <v>9</v>
      </c>
      <c r="B2134" t="s">
        <v>980</v>
      </c>
      <c r="C2134" s="1">
        <v>30866</v>
      </c>
      <c r="D2134" s="2">
        <v>0.89583333333333337</v>
      </c>
      <c r="E2134" t="s">
        <v>1302</v>
      </c>
      <c r="F2134" t="s">
        <v>2351</v>
      </c>
      <c r="G2134" t="s">
        <v>13</v>
      </c>
      <c r="H2134" t="s">
        <v>14</v>
      </c>
      <c r="I2134" t="s">
        <v>15</v>
      </c>
    </row>
    <row r="2135" spans="1:9" x14ac:dyDescent="0.25">
      <c r="A2135" t="s">
        <v>9</v>
      </c>
      <c r="B2135" t="s">
        <v>1828</v>
      </c>
      <c r="C2135" s="1">
        <v>30868</v>
      </c>
      <c r="D2135" s="2">
        <v>0.14861111111111111</v>
      </c>
      <c r="E2135" t="s">
        <v>1829</v>
      </c>
      <c r="F2135" t="s">
        <v>2301</v>
      </c>
      <c r="G2135" t="s">
        <v>13</v>
      </c>
      <c r="H2135" t="s">
        <v>14</v>
      </c>
      <c r="I2135" t="s">
        <v>15</v>
      </c>
    </row>
    <row r="2136" spans="1:9" x14ac:dyDescent="0.25">
      <c r="A2136" t="s">
        <v>9</v>
      </c>
      <c r="B2136" t="s">
        <v>2113</v>
      </c>
      <c r="C2136" s="1">
        <v>30896</v>
      </c>
      <c r="D2136" s="2">
        <v>0.35972222222222222</v>
      </c>
      <c r="E2136" t="s">
        <v>1302</v>
      </c>
      <c r="F2136" t="s">
        <v>2352</v>
      </c>
      <c r="G2136" t="s">
        <v>13</v>
      </c>
      <c r="H2136" t="s">
        <v>14</v>
      </c>
      <c r="I2136" t="s">
        <v>15</v>
      </c>
    </row>
    <row r="2137" spans="1:9" x14ac:dyDescent="0.25">
      <c r="A2137" t="s">
        <v>1620</v>
      </c>
      <c r="B2137" t="s">
        <v>1621</v>
      </c>
      <c r="C2137" s="1">
        <v>30896</v>
      </c>
      <c r="D2137" s="2">
        <v>0.85416666666666663</v>
      </c>
      <c r="E2137" t="s">
        <v>2110</v>
      </c>
      <c r="F2137" t="s">
        <v>2353</v>
      </c>
      <c r="G2137" t="s">
        <v>13</v>
      </c>
      <c r="H2137" t="s">
        <v>14</v>
      </c>
      <c r="I2137" t="s">
        <v>15</v>
      </c>
    </row>
    <row r="2138" spans="1:9" x14ac:dyDescent="0.25">
      <c r="A2138" t="s">
        <v>2338</v>
      </c>
      <c r="B2138" t="s">
        <v>1202</v>
      </c>
      <c r="C2138" s="1">
        <v>30898</v>
      </c>
      <c r="D2138" s="2">
        <v>0.56388888888888888</v>
      </c>
      <c r="E2138" t="s">
        <v>2354</v>
      </c>
      <c r="F2138" t="s">
        <v>2355</v>
      </c>
      <c r="G2138" t="s">
        <v>13</v>
      </c>
      <c r="H2138" t="s">
        <v>14</v>
      </c>
      <c r="I2138" t="s">
        <v>15</v>
      </c>
    </row>
    <row r="2139" spans="1:9" x14ac:dyDescent="0.25">
      <c r="A2139" t="s">
        <v>9</v>
      </c>
      <c r="B2139" t="s">
        <v>847</v>
      </c>
      <c r="C2139" s="1">
        <v>30901</v>
      </c>
      <c r="D2139" s="2">
        <v>0.95138888888888884</v>
      </c>
      <c r="E2139" t="s">
        <v>937</v>
      </c>
      <c r="F2139" t="s">
        <v>2356</v>
      </c>
      <c r="G2139" t="s">
        <v>13</v>
      </c>
      <c r="H2139" t="s">
        <v>14</v>
      </c>
      <c r="I2139" t="s">
        <v>15</v>
      </c>
    </row>
    <row r="2140" spans="1:9" x14ac:dyDescent="0.25">
      <c r="A2140" t="s">
        <v>9</v>
      </c>
      <c r="B2140" t="s">
        <v>1828</v>
      </c>
      <c r="C2140" s="1">
        <v>30902</v>
      </c>
      <c r="D2140" s="2">
        <v>0.50555555555555554</v>
      </c>
      <c r="E2140" t="s">
        <v>1829</v>
      </c>
      <c r="F2140" t="s">
        <v>2357</v>
      </c>
      <c r="G2140" t="s">
        <v>13</v>
      </c>
      <c r="H2140" t="s">
        <v>14</v>
      </c>
      <c r="I2140" t="s">
        <v>15</v>
      </c>
    </row>
    <row r="2141" spans="1:9" x14ac:dyDescent="0.25">
      <c r="A2141" t="s">
        <v>9</v>
      </c>
      <c r="B2141" t="s">
        <v>543</v>
      </c>
      <c r="C2141" s="1">
        <v>30904</v>
      </c>
      <c r="D2141" s="2">
        <v>2.0833333333333333E-3</v>
      </c>
      <c r="E2141" t="s">
        <v>1463</v>
      </c>
      <c r="F2141" t="s">
        <v>2358</v>
      </c>
      <c r="G2141" t="s">
        <v>13</v>
      </c>
      <c r="H2141" t="s">
        <v>14</v>
      </c>
      <c r="I2141" t="s">
        <v>15</v>
      </c>
    </row>
    <row r="2142" spans="1:9" x14ac:dyDescent="0.25">
      <c r="A2142" t="s">
        <v>9</v>
      </c>
      <c r="B2142" t="s">
        <v>980</v>
      </c>
      <c r="C2142" s="1">
        <v>30918</v>
      </c>
      <c r="D2142" s="2">
        <v>0.35138888888888886</v>
      </c>
      <c r="E2142" t="s">
        <v>1463</v>
      </c>
      <c r="F2142" t="s">
        <v>2359</v>
      </c>
      <c r="G2142" t="s">
        <v>13</v>
      </c>
      <c r="H2142" t="s">
        <v>14</v>
      </c>
      <c r="I2142" t="s">
        <v>15</v>
      </c>
    </row>
    <row r="2143" spans="1:9" x14ac:dyDescent="0.25">
      <c r="A2143" t="s">
        <v>463</v>
      </c>
      <c r="B2143" t="s">
        <v>322</v>
      </c>
      <c r="C2143" s="1">
        <v>30922</v>
      </c>
      <c r="D2143" s="2">
        <v>0</v>
      </c>
      <c r="E2143" t="s">
        <v>1558</v>
      </c>
      <c r="F2143" t="s">
        <v>2360</v>
      </c>
      <c r="G2143" t="s">
        <v>13</v>
      </c>
      <c r="H2143" t="s">
        <v>14</v>
      </c>
      <c r="I2143" t="s">
        <v>15</v>
      </c>
    </row>
    <row r="2144" spans="1:9" x14ac:dyDescent="0.25">
      <c r="A2144" t="s">
        <v>9</v>
      </c>
      <c r="B2144" t="s">
        <v>739</v>
      </c>
      <c r="C2144" s="1">
        <v>30923</v>
      </c>
      <c r="D2144" s="2">
        <v>1.4583333333333334E-2</v>
      </c>
      <c r="E2144" t="s">
        <v>937</v>
      </c>
      <c r="F2144" t="s">
        <v>2361</v>
      </c>
      <c r="G2144" t="s">
        <v>13</v>
      </c>
      <c r="H2144" t="s">
        <v>14</v>
      </c>
      <c r="I2144" t="s">
        <v>15</v>
      </c>
    </row>
    <row r="2145" spans="1:9" x14ac:dyDescent="0.25">
      <c r="A2145" t="s">
        <v>54</v>
      </c>
      <c r="B2145" t="s">
        <v>749</v>
      </c>
      <c r="C2145" s="1">
        <v>30924</v>
      </c>
      <c r="D2145" s="2">
        <v>0.52847222222222223</v>
      </c>
      <c r="E2145" t="s">
        <v>2362</v>
      </c>
      <c r="F2145" t="s">
        <v>2363</v>
      </c>
      <c r="G2145" t="s">
        <v>13</v>
      </c>
      <c r="H2145" t="s">
        <v>2129</v>
      </c>
      <c r="I2145" t="s">
        <v>15</v>
      </c>
    </row>
    <row r="2146" spans="1:9" x14ac:dyDescent="0.25">
      <c r="A2146" t="s">
        <v>9</v>
      </c>
      <c r="B2146" t="s">
        <v>2113</v>
      </c>
      <c r="C2146" s="1">
        <v>30932</v>
      </c>
      <c r="D2146" s="2">
        <v>0.8</v>
      </c>
      <c r="E2146" t="s">
        <v>1302</v>
      </c>
      <c r="F2146" t="s">
        <v>2364</v>
      </c>
      <c r="G2146" t="s">
        <v>13</v>
      </c>
      <c r="H2146" t="s">
        <v>14</v>
      </c>
      <c r="I2146" t="s">
        <v>15</v>
      </c>
    </row>
    <row r="2147" spans="1:9" x14ac:dyDescent="0.25">
      <c r="A2147" t="s">
        <v>92</v>
      </c>
      <c r="B2147" t="s">
        <v>127</v>
      </c>
      <c r="C2147" s="1">
        <v>30933</v>
      </c>
      <c r="D2147" s="2">
        <v>0.90347222222222223</v>
      </c>
      <c r="E2147" t="s">
        <v>2284</v>
      </c>
      <c r="F2147" t="s">
        <v>2365</v>
      </c>
      <c r="G2147" t="s">
        <v>13</v>
      </c>
      <c r="H2147" t="s">
        <v>14</v>
      </c>
      <c r="I2147" t="s">
        <v>15</v>
      </c>
    </row>
    <row r="2148" spans="1:9" x14ac:dyDescent="0.25">
      <c r="A2148" t="s">
        <v>973</v>
      </c>
      <c r="B2148" t="s">
        <v>1288</v>
      </c>
      <c r="C2148" s="1">
        <v>30937</v>
      </c>
      <c r="D2148" s="2">
        <v>0.2388888888888889</v>
      </c>
      <c r="E2148" t="s">
        <v>2225</v>
      </c>
      <c r="F2148" t="s">
        <v>2366</v>
      </c>
      <c r="G2148" t="s">
        <v>2227</v>
      </c>
      <c r="H2148" t="s">
        <v>2228</v>
      </c>
      <c r="I2148" t="s">
        <v>15</v>
      </c>
    </row>
    <row r="2149" spans="1:9" x14ac:dyDescent="0.25">
      <c r="A2149" t="s">
        <v>9</v>
      </c>
      <c r="B2149" t="s">
        <v>961</v>
      </c>
      <c r="C2149" s="1">
        <v>30938</v>
      </c>
      <c r="D2149" s="2">
        <v>0.62083333333333335</v>
      </c>
      <c r="E2149" t="s">
        <v>685</v>
      </c>
      <c r="F2149" t="s">
        <v>2367</v>
      </c>
      <c r="G2149" t="s">
        <v>13</v>
      </c>
      <c r="H2149" t="s">
        <v>14</v>
      </c>
      <c r="I2149" t="s">
        <v>15</v>
      </c>
    </row>
    <row r="2150" spans="1:9" x14ac:dyDescent="0.25">
      <c r="A2150" t="s">
        <v>9</v>
      </c>
      <c r="B2150" t="s">
        <v>684</v>
      </c>
      <c r="C2150" s="1">
        <v>30952</v>
      </c>
      <c r="D2150" s="2">
        <v>0.39583333333333331</v>
      </c>
      <c r="E2150" t="s">
        <v>685</v>
      </c>
      <c r="F2150" t="s">
        <v>2368</v>
      </c>
      <c r="G2150" t="s">
        <v>13</v>
      </c>
      <c r="H2150" t="s">
        <v>14</v>
      </c>
      <c r="I2150" t="s">
        <v>15</v>
      </c>
    </row>
    <row r="2151" spans="1:9" x14ac:dyDescent="0.25">
      <c r="A2151" t="s">
        <v>9</v>
      </c>
      <c r="B2151" t="s">
        <v>1828</v>
      </c>
      <c r="C2151" s="1">
        <v>30953</v>
      </c>
      <c r="D2151" s="2">
        <v>0.25</v>
      </c>
      <c r="E2151" t="s">
        <v>1829</v>
      </c>
      <c r="F2151" t="s">
        <v>2369</v>
      </c>
      <c r="G2151" t="s">
        <v>13</v>
      </c>
      <c r="H2151" t="s">
        <v>14</v>
      </c>
      <c r="I2151" t="s">
        <v>15</v>
      </c>
    </row>
    <row r="2152" spans="1:9" x14ac:dyDescent="0.25">
      <c r="A2152" t="s">
        <v>9</v>
      </c>
      <c r="B2152" t="s">
        <v>2113</v>
      </c>
      <c r="C2152" s="1">
        <v>30959</v>
      </c>
      <c r="D2152" s="2">
        <v>0.8256944444444444</v>
      </c>
      <c r="E2152" t="s">
        <v>1302</v>
      </c>
      <c r="F2152" t="s">
        <v>2370</v>
      </c>
      <c r="G2152" t="s">
        <v>13</v>
      </c>
      <c r="H2152" t="s">
        <v>14</v>
      </c>
      <c r="I2152" t="s">
        <v>15</v>
      </c>
    </row>
    <row r="2153" spans="1:9" x14ac:dyDescent="0.25">
      <c r="A2153" t="s">
        <v>54</v>
      </c>
      <c r="B2153" t="s">
        <v>749</v>
      </c>
      <c r="C2153" s="1">
        <v>30960</v>
      </c>
      <c r="D2153" s="2">
        <v>0.46041666666666664</v>
      </c>
      <c r="E2153" t="s">
        <v>2260</v>
      </c>
      <c r="F2153" t="s">
        <v>2371</v>
      </c>
      <c r="G2153" t="s">
        <v>13</v>
      </c>
      <c r="H2153" t="s">
        <v>2129</v>
      </c>
      <c r="I2153" t="s">
        <v>15</v>
      </c>
    </row>
    <row r="2154" spans="1:9" x14ac:dyDescent="0.25">
      <c r="A2154" t="s">
        <v>9</v>
      </c>
      <c r="B2154" t="s">
        <v>684</v>
      </c>
      <c r="C2154" s="1">
        <v>30966</v>
      </c>
      <c r="D2154" s="2">
        <v>0.61319444444444449</v>
      </c>
      <c r="E2154" t="s">
        <v>685</v>
      </c>
      <c r="F2154" t="s">
        <v>2372</v>
      </c>
      <c r="G2154" t="s">
        <v>13</v>
      </c>
      <c r="H2154" t="s">
        <v>14</v>
      </c>
      <c r="I2154" t="s">
        <v>15</v>
      </c>
    </row>
    <row r="2155" spans="1:9" x14ac:dyDescent="0.25">
      <c r="A2155" t="s">
        <v>9</v>
      </c>
      <c r="B2155" t="s">
        <v>2050</v>
      </c>
      <c r="C2155" s="1">
        <v>30973</v>
      </c>
      <c r="D2155" s="2">
        <v>0.74027777777777781</v>
      </c>
      <c r="E2155" t="s">
        <v>1829</v>
      </c>
      <c r="F2155" t="s">
        <v>2373</v>
      </c>
      <c r="G2155" t="s">
        <v>13</v>
      </c>
      <c r="H2155" t="s">
        <v>14</v>
      </c>
      <c r="I2155" t="s">
        <v>15</v>
      </c>
    </row>
    <row r="2156" spans="1:9" x14ac:dyDescent="0.25">
      <c r="A2156" t="s">
        <v>9</v>
      </c>
      <c r="B2156" t="s">
        <v>847</v>
      </c>
      <c r="C2156" s="1">
        <v>30986</v>
      </c>
      <c r="D2156" s="2">
        <v>0.52013888888888893</v>
      </c>
      <c r="E2156" t="s">
        <v>937</v>
      </c>
      <c r="F2156" t="s">
        <v>2374</v>
      </c>
      <c r="G2156" t="s">
        <v>13</v>
      </c>
      <c r="H2156" t="s">
        <v>14</v>
      </c>
      <c r="I2156" t="s">
        <v>15</v>
      </c>
    </row>
    <row r="2157" spans="1:9" x14ac:dyDescent="0.25">
      <c r="A2157" t="s">
        <v>54</v>
      </c>
      <c r="B2157" t="s">
        <v>749</v>
      </c>
      <c r="C2157" s="1">
        <v>30994</v>
      </c>
      <c r="D2157" s="2">
        <v>0.51041666666666663</v>
      </c>
      <c r="E2157" t="s">
        <v>2362</v>
      </c>
      <c r="F2157" t="s">
        <v>2375</v>
      </c>
      <c r="G2157" t="s">
        <v>13</v>
      </c>
      <c r="H2157" t="s">
        <v>2129</v>
      </c>
      <c r="I2157" t="s">
        <v>15</v>
      </c>
    </row>
    <row r="2158" spans="1:9" x14ac:dyDescent="0.25">
      <c r="A2158" t="s">
        <v>2338</v>
      </c>
      <c r="B2158" t="s">
        <v>1202</v>
      </c>
      <c r="C2158" s="1">
        <v>30996</v>
      </c>
      <c r="D2158" s="2">
        <v>5.1388888888888887E-2</v>
      </c>
      <c r="E2158" t="s">
        <v>2354</v>
      </c>
      <c r="F2158" t="s">
        <v>2376</v>
      </c>
      <c r="G2158" t="s">
        <v>13</v>
      </c>
      <c r="H2158" t="s">
        <v>14</v>
      </c>
      <c r="I2158" t="s">
        <v>15</v>
      </c>
    </row>
    <row r="2159" spans="1:9" x14ac:dyDescent="0.25">
      <c r="A2159" t="s">
        <v>9</v>
      </c>
      <c r="B2159" t="s">
        <v>961</v>
      </c>
      <c r="C2159" s="1">
        <v>31001</v>
      </c>
      <c r="D2159" s="2">
        <v>0.27777777777777779</v>
      </c>
      <c r="E2159" t="s">
        <v>685</v>
      </c>
      <c r="F2159" t="s">
        <v>2377</v>
      </c>
      <c r="G2159" t="s">
        <v>13</v>
      </c>
      <c r="H2159" t="s">
        <v>14</v>
      </c>
      <c r="I2159" t="s">
        <v>15</v>
      </c>
    </row>
    <row r="2160" spans="1:9" x14ac:dyDescent="0.25">
      <c r="A2160" t="s">
        <v>9</v>
      </c>
      <c r="B2160" t="s">
        <v>2050</v>
      </c>
      <c r="C2160" s="1">
        <v>31013</v>
      </c>
      <c r="D2160" s="2">
        <v>0.59861111111111109</v>
      </c>
      <c r="E2160" t="s">
        <v>1829</v>
      </c>
      <c r="F2160" t="s">
        <v>2378</v>
      </c>
      <c r="G2160" t="s">
        <v>13</v>
      </c>
      <c r="H2160" t="s">
        <v>14</v>
      </c>
      <c r="I2160" t="s">
        <v>56</v>
      </c>
    </row>
    <row r="2161" spans="1:9" x14ac:dyDescent="0.25">
      <c r="A2161" t="s">
        <v>463</v>
      </c>
      <c r="B2161" t="s">
        <v>388</v>
      </c>
      <c r="C2161" s="1">
        <v>31020</v>
      </c>
      <c r="D2161" s="2">
        <v>0.75208333333333333</v>
      </c>
      <c r="E2161" t="s">
        <v>2235</v>
      </c>
      <c r="F2161" t="s">
        <v>2379</v>
      </c>
      <c r="G2161" t="s">
        <v>13</v>
      </c>
      <c r="H2161" t="s">
        <v>14</v>
      </c>
      <c r="I2161" t="s">
        <v>15</v>
      </c>
    </row>
    <row r="2162" spans="1:9" x14ac:dyDescent="0.25">
      <c r="A2162" t="s">
        <v>92</v>
      </c>
      <c r="B2162" t="s">
        <v>127</v>
      </c>
      <c r="C2162" s="1">
        <v>31028</v>
      </c>
      <c r="D2162" s="2">
        <v>0.44583333333333336</v>
      </c>
      <c r="E2162" t="s">
        <v>1965</v>
      </c>
      <c r="F2162" t="s">
        <v>2380</v>
      </c>
      <c r="G2162" t="s">
        <v>13</v>
      </c>
      <c r="H2162" t="s">
        <v>14</v>
      </c>
      <c r="I2162" t="s">
        <v>15</v>
      </c>
    </row>
    <row r="2163" spans="1:9" x14ac:dyDescent="0.25">
      <c r="A2163" t="s">
        <v>9</v>
      </c>
      <c r="B2163" t="s">
        <v>543</v>
      </c>
      <c r="C2163" s="1">
        <v>31030</v>
      </c>
      <c r="D2163" s="2">
        <v>0.86111111111111116</v>
      </c>
      <c r="E2163" t="s">
        <v>1463</v>
      </c>
      <c r="F2163" t="s">
        <v>2381</v>
      </c>
      <c r="G2163" t="s">
        <v>13</v>
      </c>
      <c r="H2163" t="s">
        <v>14</v>
      </c>
      <c r="I2163" t="s">
        <v>15</v>
      </c>
    </row>
    <row r="2164" spans="1:9" x14ac:dyDescent="0.25">
      <c r="A2164" t="s">
        <v>9</v>
      </c>
      <c r="B2164" t="s">
        <v>420</v>
      </c>
      <c r="C2164" s="1">
        <v>31035</v>
      </c>
      <c r="D2164" s="2">
        <v>0.16319444444444445</v>
      </c>
      <c r="E2164" t="s">
        <v>924</v>
      </c>
      <c r="F2164" t="s">
        <v>2382</v>
      </c>
      <c r="G2164" t="s">
        <v>13</v>
      </c>
      <c r="H2164" t="s">
        <v>14</v>
      </c>
      <c r="I2164" t="s">
        <v>15</v>
      </c>
    </row>
    <row r="2165" spans="1:9" x14ac:dyDescent="0.25">
      <c r="A2165" t="s">
        <v>9</v>
      </c>
      <c r="B2165" t="s">
        <v>684</v>
      </c>
      <c r="C2165" s="1">
        <v>31036</v>
      </c>
      <c r="D2165" s="2">
        <v>0.54166666666666663</v>
      </c>
      <c r="E2165" t="s">
        <v>685</v>
      </c>
      <c r="F2165" t="s">
        <v>2383</v>
      </c>
      <c r="G2165" t="s">
        <v>13</v>
      </c>
      <c r="H2165" t="s">
        <v>14</v>
      </c>
      <c r="I2165" t="s">
        <v>15</v>
      </c>
    </row>
    <row r="2166" spans="1:9" x14ac:dyDescent="0.25">
      <c r="A2166" t="s">
        <v>463</v>
      </c>
      <c r="B2166" t="s">
        <v>464</v>
      </c>
      <c r="C2166" s="1">
        <v>31038</v>
      </c>
      <c r="D2166" s="2">
        <v>1.3888888888888889E-3</v>
      </c>
      <c r="E2166" t="s">
        <v>2235</v>
      </c>
      <c r="F2166" t="s">
        <v>2384</v>
      </c>
      <c r="G2166" t="s">
        <v>13</v>
      </c>
      <c r="H2166" t="s">
        <v>14</v>
      </c>
      <c r="I2166" t="s">
        <v>15</v>
      </c>
    </row>
    <row r="2167" spans="1:9" x14ac:dyDescent="0.25">
      <c r="A2167" t="s">
        <v>9</v>
      </c>
      <c r="B2167" t="s">
        <v>2050</v>
      </c>
      <c r="C2167" s="1">
        <v>31062</v>
      </c>
      <c r="D2167" s="2">
        <v>0.61875000000000002</v>
      </c>
      <c r="E2167" t="s">
        <v>1829</v>
      </c>
      <c r="F2167" t="s">
        <v>2385</v>
      </c>
      <c r="G2167" t="s">
        <v>13</v>
      </c>
      <c r="H2167" t="s">
        <v>14</v>
      </c>
      <c r="I2167" t="s">
        <v>15</v>
      </c>
    </row>
    <row r="2168" spans="1:9" x14ac:dyDescent="0.25">
      <c r="A2168" t="s">
        <v>9</v>
      </c>
      <c r="B2168" t="s">
        <v>961</v>
      </c>
      <c r="C2168" s="1">
        <v>31062</v>
      </c>
      <c r="D2168" s="2">
        <v>0.74027777777777781</v>
      </c>
      <c r="E2168" t="s">
        <v>685</v>
      </c>
      <c r="F2168" t="s">
        <v>2386</v>
      </c>
      <c r="G2168" t="s">
        <v>13</v>
      </c>
      <c r="H2168" t="s">
        <v>14</v>
      </c>
      <c r="I2168" t="s">
        <v>15</v>
      </c>
    </row>
    <row r="2169" spans="1:9" x14ac:dyDescent="0.25">
      <c r="A2169" t="s">
        <v>9</v>
      </c>
      <c r="B2169" t="s">
        <v>980</v>
      </c>
      <c r="C2169" s="1">
        <v>31063</v>
      </c>
      <c r="D2169" s="2">
        <v>0.26527777777777778</v>
      </c>
      <c r="E2169" t="s">
        <v>1463</v>
      </c>
      <c r="F2169" t="s">
        <v>2387</v>
      </c>
      <c r="G2169" t="s">
        <v>13</v>
      </c>
      <c r="H2169" t="s">
        <v>14</v>
      </c>
      <c r="I2169" t="s">
        <v>15</v>
      </c>
    </row>
    <row r="2170" spans="1:9" x14ac:dyDescent="0.25">
      <c r="A2170" t="s">
        <v>9</v>
      </c>
      <c r="B2170" t="s">
        <v>739</v>
      </c>
      <c r="C2170" s="1">
        <v>31070</v>
      </c>
      <c r="D2170" s="2">
        <v>0.83194444444444449</v>
      </c>
      <c r="E2170" t="s">
        <v>937</v>
      </c>
      <c r="F2170" t="s">
        <v>2388</v>
      </c>
      <c r="G2170" t="s">
        <v>13</v>
      </c>
      <c r="H2170" t="s">
        <v>14</v>
      </c>
      <c r="I2170" t="s">
        <v>15</v>
      </c>
    </row>
    <row r="2171" spans="1:9" x14ac:dyDescent="0.25">
      <c r="A2171" t="s">
        <v>9</v>
      </c>
      <c r="B2171" t="s">
        <v>1828</v>
      </c>
      <c r="C2171" s="1">
        <v>31071</v>
      </c>
      <c r="D2171" s="2">
        <v>0.69791666666666663</v>
      </c>
      <c r="E2171" t="s">
        <v>1829</v>
      </c>
      <c r="F2171" t="s">
        <v>2389</v>
      </c>
      <c r="G2171" t="s">
        <v>13</v>
      </c>
      <c r="H2171" t="s">
        <v>14</v>
      </c>
      <c r="I2171" t="s">
        <v>15</v>
      </c>
    </row>
    <row r="2172" spans="1:9" x14ac:dyDescent="0.25">
      <c r="A2172" t="s">
        <v>54</v>
      </c>
      <c r="B2172" t="s">
        <v>749</v>
      </c>
      <c r="C2172" s="1">
        <v>31071</v>
      </c>
      <c r="D2172" s="2">
        <v>0.82638888888888884</v>
      </c>
      <c r="E2172" t="s">
        <v>2362</v>
      </c>
      <c r="F2172" t="s">
        <v>2390</v>
      </c>
      <c r="G2172" t="s">
        <v>13</v>
      </c>
      <c r="H2172" t="s">
        <v>2129</v>
      </c>
      <c r="I2172" t="s">
        <v>15</v>
      </c>
    </row>
    <row r="2173" spans="1:9" x14ac:dyDescent="0.25">
      <c r="A2173" t="s">
        <v>9</v>
      </c>
      <c r="B2173" t="s">
        <v>684</v>
      </c>
      <c r="C2173" s="1">
        <v>31079</v>
      </c>
      <c r="D2173" s="2">
        <v>0.81666666666666665</v>
      </c>
      <c r="E2173" t="s">
        <v>685</v>
      </c>
      <c r="F2173" t="s">
        <v>2391</v>
      </c>
      <c r="G2173" t="s">
        <v>13</v>
      </c>
      <c r="H2173" t="s">
        <v>14</v>
      </c>
      <c r="I2173" t="s">
        <v>15</v>
      </c>
    </row>
    <row r="2174" spans="1:9" x14ac:dyDescent="0.25">
      <c r="A2174" t="s">
        <v>9</v>
      </c>
      <c r="B2174" t="s">
        <v>2050</v>
      </c>
      <c r="C2174" s="1">
        <v>31084</v>
      </c>
      <c r="D2174" s="2">
        <v>0.90625</v>
      </c>
      <c r="E2174" t="s">
        <v>1829</v>
      </c>
      <c r="F2174" t="s">
        <v>2392</v>
      </c>
      <c r="G2174" t="s">
        <v>13</v>
      </c>
      <c r="H2174" t="s">
        <v>14</v>
      </c>
      <c r="I2174" t="s">
        <v>15</v>
      </c>
    </row>
    <row r="2175" spans="1:9" x14ac:dyDescent="0.25">
      <c r="A2175" t="s">
        <v>1057</v>
      </c>
      <c r="B2175" t="s">
        <v>1058</v>
      </c>
      <c r="C2175" s="1">
        <v>31085</v>
      </c>
      <c r="D2175" s="2">
        <v>0.80972222222222223</v>
      </c>
      <c r="E2175" t="s">
        <v>2393</v>
      </c>
      <c r="F2175" t="s">
        <v>2394</v>
      </c>
      <c r="G2175" t="s">
        <v>13</v>
      </c>
      <c r="H2175" t="s">
        <v>14</v>
      </c>
      <c r="I2175" t="s">
        <v>15</v>
      </c>
    </row>
    <row r="2176" spans="1:9" x14ac:dyDescent="0.25">
      <c r="A2176" t="s">
        <v>2338</v>
      </c>
      <c r="B2176" t="s">
        <v>1202</v>
      </c>
      <c r="C2176" s="1">
        <v>31086</v>
      </c>
      <c r="D2176" s="2">
        <v>0.97361111111111109</v>
      </c>
      <c r="E2176" t="s">
        <v>2354</v>
      </c>
      <c r="F2176" t="s">
        <v>2395</v>
      </c>
      <c r="G2176" t="s">
        <v>13</v>
      </c>
      <c r="H2176" t="s">
        <v>14</v>
      </c>
      <c r="I2176" t="s">
        <v>15</v>
      </c>
    </row>
    <row r="2177" spans="1:9" x14ac:dyDescent="0.25">
      <c r="A2177" t="s">
        <v>463</v>
      </c>
      <c r="B2177" t="s">
        <v>322</v>
      </c>
      <c r="C2177" s="1">
        <v>31086</v>
      </c>
      <c r="D2177" s="2"/>
      <c r="E2177" t="s">
        <v>1558</v>
      </c>
      <c r="F2177" t="s">
        <v>2396</v>
      </c>
      <c r="G2177" t="s">
        <v>13</v>
      </c>
      <c r="H2177" t="s">
        <v>14</v>
      </c>
      <c r="I2177" t="s">
        <v>15</v>
      </c>
    </row>
    <row r="2178" spans="1:9" x14ac:dyDescent="0.25">
      <c r="A2178" t="s">
        <v>9</v>
      </c>
      <c r="B2178" t="s">
        <v>961</v>
      </c>
      <c r="C2178" s="1">
        <v>31105</v>
      </c>
      <c r="D2178" s="2">
        <v>0.53888888888888886</v>
      </c>
      <c r="E2178" t="s">
        <v>685</v>
      </c>
      <c r="F2178" t="s">
        <v>2397</v>
      </c>
      <c r="G2178" t="s">
        <v>13</v>
      </c>
      <c r="H2178" t="s">
        <v>14</v>
      </c>
      <c r="I2178" t="s">
        <v>15</v>
      </c>
    </row>
    <row r="2179" spans="1:9" x14ac:dyDescent="0.25">
      <c r="A2179" t="s">
        <v>9</v>
      </c>
      <c r="B2179" t="s">
        <v>1828</v>
      </c>
      <c r="C2179" s="1">
        <v>31111</v>
      </c>
      <c r="D2179" s="2">
        <v>0.65208333333333335</v>
      </c>
      <c r="E2179" t="s">
        <v>1829</v>
      </c>
      <c r="F2179" t="s">
        <v>2398</v>
      </c>
      <c r="G2179" t="s">
        <v>13</v>
      </c>
      <c r="H2179" t="s">
        <v>14</v>
      </c>
      <c r="I2179" t="s">
        <v>15</v>
      </c>
    </row>
    <row r="2180" spans="1:9" x14ac:dyDescent="0.25">
      <c r="A2180" t="s">
        <v>92</v>
      </c>
      <c r="B2180" t="s">
        <v>127</v>
      </c>
      <c r="C2180" s="1">
        <v>31119</v>
      </c>
      <c r="D2180" s="2">
        <v>8.3333333333333329E-2</v>
      </c>
      <c r="E2180" t="s">
        <v>1998</v>
      </c>
      <c r="F2180" t="s">
        <v>2399</v>
      </c>
      <c r="G2180" t="s">
        <v>13</v>
      </c>
      <c r="H2180" t="s">
        <v>14</v>
      </c>
      <c r="I2180" t="s">
        <v>15</v>
      </c>
    </row>
    <row r="2181" spans="1:9" x14ac:dyDescent="0.25">
      <c r="A2181" t="s">
        <v>9</v>
      </c>
      <c r="B2181" t="s">
        <v>684</v>
      </c>
      <c r="C2181" s="1">
        <v>31120</v>
      </c>
      <c r="D2181" s="2">
        <v>4.791666666666667E-2</v>
      </c>
      <c r="E2181" t="s">
        <v>685</v>
      </c>
      <c r="F2181" t="s">
        <v>2400</v>
      </c>
      <c r="G2181" t="s">
        <v>13</v>
      </c>
      <c r="H2181" t="s">
        <v>14</v>
      </c>
      <c r="I2181" t="s">
        <v>15</v>
      </c>
    </row>
    <row r="2182" spans="1:9" x14ac:dyDescent="0.25">
      <c r="A2182" t="s">
        <v>9</v>
      </c>
      <c r="B2182" t="s">
        <v>684</v>
      </c>
      <c r="C2182" s="1">
        <v>31127</v>
      </c>
      <c r="D2182" s="2">
        <v>5.5555555555555558E-3</v>
      </c>
      <c r="E2182" t="s">
        <v>685</v>
      </c>
      <c r="F2182" t="s">
        <v>2401</v>
      </c>
      <c r="G2182" t="s">
        <v>13</v>
      </c>
      <c r="H2182" t="s">
        <v>14</v>
      </c>
      <c r="I2182" t="s">
        <v>15</v>
      </c>
    </row>
    <row r="2183" spans="1:9" x14ac:dyDescent="0.25">
      <c r="A2183" t="s">
        <v>92</v>
      </c>
      <c r="B2183" t="s">
        <v>482</v>
      </c>
      <c r="C2183" s="1">
        <v>31128</v>
      </c>
      <c r="D2183" s="2">
        <v>0.99652777777777779</v>
      </c>
      <c r="E2183" t="s">
        <v>2344</v>
      </c>
      <c r="F2183" t="s">
        <v>2402</v>
      </c>
      <c r="G2183" t="s">
        <v>13</v>
      </c>
      <c r="H2183" t="s">
        <v>14</v>
      </c>
      <c r="I2183" t="s">
        <v>15</v>
      </c>
    </row>
    <row r="2184" spans="1:9" x14ac:dyDescent="0.25">
      <c r="A2184" t="s">
        <v>54</v>
      </c>
      <c r="B2184" t="s">
        <v>749</v>
      </c>
      <c r="C2184" s="1">
        <v>31149</v>
      </c>
      <c r="D2184" s="2">
        <v>0.58263888888888893</v>
      </c>
      <c r="E2184" t="s">
        <v>2362</v>
      </c>
      <c r="F2184" t="s">
        <v>2403</v>
      </c>
      <c r="G2184" t="s">
        <v>13</v>
      </c>
      <c r="H2184" t="s">
        <v>2129</v>
      </c>
      <c r="I2184" t="s">
        <v>15</v>
      </c>
    </row>
    <row r="2185" spans="1:9" x14ac:dyDescent="0.25">
      <c r="A2185" t="s">
        <v>9</v>
      </c>
      <c r="B2185" t="s">
        <v>2404</v>
      </c>
      <c r="C2185" s="1">
        <v>31150</v>
      </c>
      <c r="D2185" s="2">
        <v>0.33333333333333331</v>
      </c>
      <c r="E2185" t="s">
        <v>2405</v>
      </c>
      <c r="F2185" t="s">
        <v>2406</v>
      </c>
      <c r="G2185" t="s">
        <v>13</v>
      </c>
      <c r="H2185" t="s">
        <v>14</v>
      </c>
      <c r="I2185" t="s">
        <v>21</v>
      </c>
    </row>
    <row r="2186" spans="1:9" x14ac:dyDescent="0.25">
      <c r="A2186" t="s">
        <v>9</v>
      </c>
      <c r="B2186" t="s">
        <v>420</v>
      </c>
      <c r="C2186" s="1">
        <v>31154</v>
      </c>
      <c r="D2186" s="2"/>
      <c r="E2186" t="s">
        <v>924</v>
      </c>
      <c r="F2186" t="s">
        <v>2269</v>
      </c>
      <c r="G2186" t="s">
        <v>13</v>
      </c>
      <c r="H2186" t="s">
        <v>14</v>
      </c>
      <c r="I2186" t="s">
        <v>15</v>
      </c>
    </row>
    <row r="2187" spans="1:9" x14ac:dyDescent="0.25">
      <c r="A2187" t="s">
        <v>9</v>
      </c>
      <c r="B2187" t="s">
        <v>847</v>
      </c>
      <c r="C2187" s="1">
        <v>31155</v>
      </c>
      <c r="D2187" s="2">
        <v>0.90277777777777779</v>
      </c>
      <c r="E2187" t="s">
        <v>937</v>
      </c>
      <c r="F2187" t="s">
        <v>2407</v>
      </c>
      <c r="G2187" t="s">
        <v>13</v>
      </c>
      <c r="H2187" t="s">
        <v>14</v>
      </c>
      <c r="I2187" t="s">
        <v>15</v>
      </c>
    </row>
    <row r="2188" spans="1:9" x14ac:dyDescent="0.25">
      <c r="A2188" t="s">
        <v>9</v>
      </c>
      <c r="B2188" t="s">
        <v>361</v>
      </c>
      <c r="C2188" s="1">
        <v>31163</v>
      </c>
      <c r="D2188" s="2"/>
      <c r="E2188" t="s">
        <v>1257</v>
      </c>
      <c r="F2188" t="s">
        <v>2408</v>
      </c>
      <c r="G2188" t="s">
        <v>13</v>
      </c>
      <c r="H2188" t="s">
        <v>14</v>
      </c>
      <c r="I2188" t="s">
        <v>15</v>
      </c>
    </row>
    <row r="2189" spans="1:9" x14ac:dyDescent="0.25">
      <c r="A2189" t="s">
        <v>54</v>
      </c>
      <c r="B2189" t="s">
        <v>749</v>
      </c>
      <c r="C2189" s="1">
        <v>31173</v>
      </c>
      <c r="D2189" s="2">
        <v>0.66805555555555551</v>
      </c>
      <c r="E2189" t="s">
        <v>2260</v>
      </c>
      <c r="F2189" t="s">
        <v>2409</v>
      </c>
      <c r="G2189" t="s">
        <v>13</v>
      </c>
      <c r="H2189" t="s">
        <v>2129</v>
      </c>
      <c r="I2189" t="s">
        <v>15</v>
      </c>
    </row>
    <row r="2190" spans="1:9" x14ac:dyDescent="0.25">
      <c r="A2190" t="s">
        <v>2338</v>
      </c>
      <c r="B2190" t="s">
        <v>1202</v>
      </c>
      <c r="C2190" s="1">
        <v>31175</v>
      </c>
      <c r="D2190" s="2">
        <v>5.2083333333333336E-2</v>
      </c>
      <c r="E2190" t="s">
        <v>2354</v>
      </c>
      <c r="F2190" t="s">
        <v>2410</v>
      </c>
      <c r="G2190" t="s">
        <v>13</v>
      </c>
      <c r="H2190" t="s">
        <v>14</v>
      </c>
      <c r="I2190" t="s">
        <v>15</v>
      </c>
    </row>
    <row r="2191" spans="1:9" x14ac:dyDescent="0.25">
      <c r="A2191" t="s">
        <v>9</v>
      </c>
      <c r="B2191" t="s">
        <v>980</v>
      </c>
      <c r="C2191" s="1">
        <v>31196</v>
      </c>
      <c r="D2191" s="2">
        <v>0.31944444444444442</v>
      </c>
      <c r="E2191" t="s">
        <v>1463</v>
      </c>
      <c r="F2191" t="s">
        <v>2411</v>
      </c>
      <c r="G2191" t="s">
        <v>13</v>
      </c>
      <c r="H2191" t="s">
        <v>14</v>
      </c>
      <c r="I2191" t="s">
        <v>15</v>
      </c>
    </row>
    <row r="2192" spans="1:9" x14ac:dyDescent="0.25">
      <c r="A2192" t="s">
        <v>9</v>
      </c>
      <c r="B2192" t="s">
        <v>961</v>
      </c>
      <c r="C2192" s="1">
        <v>31197</v>
      </c>
      <c r="D2192" s="2">
        <v>5.1388888888888887E-2</v>
      </c>
      <c r="E2192" t="s">
        <v>685</v>
      </c>
      <c r="F2192" t="s">
        <v>2412</v>
      </c>
      <c r="G2192" t="s">
        <v>13</v>
      </c>
      <c r="H2192" t="s">
        <v>14</v>
      </c>
      <c r="I2192" t="s">
        <v>15</v>
      </c>
    </row>
    <row r="2193" spans="1:9" x14ac:dyDescent="0.25">
      <c r="A2193" t="s">
        <v>9</v>
      </c>
      <c r="B2193" t="s">
        <v>543</v>
      </c>
      <c r="C2193" s="1">
        <v>31209</v>
      </c>
      <c r="D2193" s="2">
        <v>0.60138888888888886</v>
      </c>
      <c r="E2193" t="s">
        <v>1302</v>
      </c>
      <c r="F2193" t="s">
        <v>2413</v>
      </c>
      <c r="G2193" t="s">
        <v>13</v>
      </c>
      <c r="H2193" t="s">
        <v>14</v>
      </c>
      <c r="I2193" t="s">
        <v>15</v>
      </c>
    </row>
    <row r="2194" spans="1:9" x14ac:dyDescent="0.25">
      <c r="A2194" t="s">
        <v>9</v>
      </c>
      <c r="B2194" t="s">
        <v>2113</v>
      </c>
      <c r="C2194" s="1">
        <v>31210</v>
      </c>
      <c r="D2194" s="2">
        <v>0.63124999999999998</v>
      </c>
      <c r="E2194" t="s">
        <v>1302</v>
      </c>
      <c r="F2194" t="s">
        <v>2414</v>
      </c>
      <c r="G2194" t="s">
        <v>13</v>
      </c>
      <c r="H2194" t="s">
        <v>14</v>
      </c>
      <c r="I2194" t="s">
        <v>15</v>
      </c>
    </row>
    <row r="2195" spans="1:9" x14ac:dyDescent="0.25">
      <c r="A2195" t="s">
        <v>9</v>
      </c>
      <c r="B2195" t="s">
        <v>2050</v>
      </c>
      <c r="C2195" s="1">
        <v>31212</v>
      </c>
      <c r="D2195" s="2">
        <v>0.44166666666666665</v>
      </c>
      <c r="E2195" t="s">
        <v>1829</v>
      </c>
      <c r="F2195" t="s">
        <v>2415</v>
      </c>
      <c r="G2195" t="s">
        <v>13</v>
      </c>
      <c r="H2195" t="s">
        <v>14</v>
      </c>
      <c r="I2195" t="s">
        <v>15</v>
      </c>
    </row>
    <row r="2196" spans="1:9" x14ac:dyDescent="0.25">
      <c r="A2196" t="s">
        <v>54</v>
      </c>
      <c r="B2196" t="s">
        <v>749</v>
      </c>
      <c r="C2196" s="1">
        <v>31215</v>
      </c>
      <c r="D2196" s="2">
        <v>0.48125000000000001</v>
      </c>
      <c r="E2196" t="s">
        <v>2362</v>
      </c>
      <c r="F2196" t="s">
        <v>2416</v>
      </c>
      <c r="G2196" t="s">
        <v>13</v>
      </c>
      <c r="H2196" t="s">
        <v>2129</v>
      </c>
      <c r="I2196" t="s">
        <v>15</v>
      </c>
    </row>
    <row r="2197" spans="1:9" x14ac:dyDescent="0.25">
      <c r="A2197" t="s">
        <v>9</v>
      </c>
      <c r="B2197" t="s">
        <v>2113</v>
      </c>
      <c r="C2197" s="1">
        <v>31216</v>
      </c>
      <c r="D2197" s="2">
        <v>2.7777777777777776E-2</v>
      </c>
      <c r="E2197" t="s">
        <v>1302</v>
      </c>
      <c r="F2197" t="s">
        <v>2417</v>
      </c>
      <c r="G2197" t="s">
        <v>13</v>
      </c>
      <c r="H2197" t="s">
        <v>14</v>
      </c>
      <c r="I2197" t="s">
        <v>15</v>
      </c>
    </row>
    <row r="2198" spans="1:9" x14ac:dyDescent="0.25">
      <c r="A2198" t="s">
        <v>9</v>
      </c>
      <c r="B2198" t="s">
        <v>684</v>
      </c>
      <c r="C2198" s="1">
        <v>31217</v>
      </c>
      <c r="D2198" s="2">
        <v>0.47916666666666669</v>
      </c>
      <c r="E2198" t="s">
        <v>685</v>
      </c>
      <c r="F2198" t="s">
        <v>2418</v>
      </c>
      <c r="G2198" t="s">
        <v>13</v>
      </c>
      <c r="H2198" t="s">
        <v>14</v>
      </c>
      <c r="I2198" t="s">
        <v>15</v>
      </c>
    </row>
    <row r="2199" spans="1:9" x14ac:dyDescent="0.25">
      <c r="A2199" t="s">
        <v>9</v>
      </c>
      <c r="B2199" t="s">
        <v>2404</v>
      </c>
      <c r="C2199" s="1">
        <v>31219</v>
      </c>
      <c r="D2199" s="2">
        <v>0.35347222222222224</v>
      </c>
      <c r="E2199" t="s">
        <v>2405</v>
      </c>
      <c r="F2199" t="s">
        <v>2419</v>
      </c>
      <c r="G2199" t="s">
        <v>13</v>
      </c>
      <c r="H2199" t="s">
        <v>14</v>
      </c>
      <c r="I2199" t="s">
        <v>21</v>
      </c>
    </row>
    <row r="2200" spans="1:9" x14ac:dyDescent="0.25">
      <c r="A2200" t="s">
        <v>92</v>
      </c>
      <c r="B2200" t="s">
        <v>226</v>
      </c>
      <c r="C2200" s="1">
        <v>31228</v>
      </c>
      <c r="D2200" s="2">
        <v>3.0555555555555555E-2</v>
      </c>
      <c r="E2200" t="s">
        <v>2344</v>
      </c>
      <c r="F2200" t="s">
        <v>2420</v>
      </c>
      <c r="G2200" t="s">
        <v>13</v>
      </c>
      <c r="H2200" t="s">
        <v>14</v>
      </c>
      <c r="I2200" t="s">
        <v>15</v>
      </c>
    </row>
    <row r="2201" spans="1:9" x14ac:dyDescent="0.25">
      <c r="A2201" t="s">
        <v>2338</v>
      </c>
      <c r="B2201" t="s">
        <v>2044</v>
      </c>
      <c r="C2201" s="1">
        <v>31230</v>
      </c>
      <c r="D2201" s="2">
        <v>0.47430555555555554</v>
      </c>
      <c r="E2201" t="s">
        <v>2045</v>
      </c>
      <c r="F2201" t="s">
        <v>2421</v>
      </c>
      <c r="G2201" t="s">
        <v>13</v>
      </c>
      <c r="H2201" t="s">
        <v>14</v>
      </c>
      <c r="I2201" t="s">
        <v>15</v>
      </c>
    </row>
    <row r="2202" spans="1:9" x14ac:dyDescent="0.25">
      <c r="A2202" t="s">
        <v>9</v>
      </c>
      <c r="B2202" t="s">
        <v>2050</v>
      </c>
      <c r="C2202" s="1">
        <v>31236</v>
      </c>
      <c r="D2202" s="2">
        <v>0.98611111111111116</v>
      </c>
      <c r="E2202" t="s">
        <v>1829</v>
      </c>
      <c r="F2202" t="s">
        <v>2422</v>
      </c>
      <c r="G2202" t="s">
        <v>13</v>
      </c>
      <c r="H2202" t="s">
        <v>14</v>
      </c>
      <c r="I2202" t="s">
        <v>15</v>
      </c>
    </row>
    <row r="2203" spans="1:9" x14ac:dyDescent="0.25">
      <c r="A2203" t="s">
        <v>9</v>
      </c>
      <c r="B2203" t="s">
        <v>980</v>
      </c>
      <c r="C2203" s="1">
        <v>31245</v>
      </c>
      <c r="D2203" s="2">
        <v>4.5138888888888888E-2</v>
      </c>
      <c r="E2203" t="s">
        <v>1463</v>
      </c>
      <c r="F2203" t="s">
        <v>2423</v>
      </c>
      <c r="G2203" t="s">
        <v>13</v>
      </c>
      <c r="H2203" t="s">
        <v>14</v>
      </c>
      <c r="I2203" t="s">
        <v>15</v>
      </c>
    </row>
    <row r="2204" spans="1:9" x14ac:dyDescent="0.25">
      <c r="A2204" t="s">
        <v>54</v>
      </c>
      <c r="B2204" t="s">
        <v>749</v>
      </c>
      <c r="C2204" s="1">
        <v>31253</v>
      </c>
      <c r="D2204" s="2">
        <v>0.875</v>
      </c>
      <c r="E2204" t="s">
        <v>2260</v>
      </c>
      <c r="F2204" t="s">
        <v>2424</v>
      </c>
      <c r="G2204" t="s">
        <v>13</v>
      </c>
      <c r="H2204" t="s">
        <v>2129</v>
      </c>
      <c r="I2204" t="s">
        <v>15</v>
      </c>
    </row>
    <row r="2205" spans="1:9" x14ac:dyDescent="0.25">
      <c r="A2205" t="s">
        <v>9</v>
      </c>
      <c r="B2205" t="s">
        <v>739</v>
      </c>
      <c r="C2205" s="1">
        <v>31260</v>
      </c>
      <c r="D2205" s="2">
        <v>0.23333333333333334</v>
      </c>
      <c r="E2205" t="s">
        <v>937</v>
      </c>
      <c r="F2205" t="s">
        <v>2425</v>
      </c>
      <c r="G2205" t="s">
        <v>13</v>
      </c>
      <c r="H2205" t="s">
        <v>14</v>
      </c>
      <c r="I2205" t="s">
        <v>15</v>
      </c>
    </row>
    <row r="2206" spans="1:9" x14ac:dyDescent="0.25">
      <c r="A2206" t="s">
        <v>9</v>
      </c>
      <c r="B2206" t="s">
        <v>2050</v>
      </c>
      <c r="C2206" s="1">
        <v>31267</v>
      </c>
      <c r="D2206" s="2">
        <v>0.48958333333333331</v>
      </c>
      <c r="E2206" t="s">
        <v>1829</v>
      </c>
      <c r="F2206" t="s">
        <v>2426</v>
      </c>
      <c r="G2206" t="s">
        <v>13</v>
      </c>
      <c r="H2206" t="s">
        <v>14</v>
      </c>
      <c r="I2206" t="s">
        <v>15</v>
      </c>
    </row>
    <row r="2207" spans="1:9" x14ac:dyDescent="0.25">
      <c r="A2207" t="s">
        <v>1057</v>
      </c>
      <c r="B2207" t="s">
        <v>1058</v>
      </c>
      <c r="C2207" s="1">
        <v>31277</v>
      </c>
      <c r="D2207" s="2">
        <v>0.98124999999999996</v>
      </c>
      <c r="E2207" t="s">
        <v>2393</v>
      </c>
      <c r="F2207" t="s">
        <v>2427</v>
      </c>
      <c r="G2207" t="s">
        <v>13</v>
      </c>
      <c r="H2207" t="s">
        <v>14</v>
      </c>
      <c r="I2207" t="s">
        <v>15</v>
      </c>
    </row>
    <row r="2208" spans="1:9" x14ac:dyDescent="0.25">
      <c r="A2208" t="s">
        <v>9</v>
      </c>
      <c r="B2208" t="s">
        <v>543</v>
      </c>
      <c r="C2208" s="1">
        <v>31281</v>
      </c>
      <c r="D2208" s="2">
        <v>0.81111111111111112</v>
      </c>
      <c r="E2208" t="s">
        <v>1463</v>
      </c>
      <c r="F2208" t="s">
        <v>2428</v>
      </c>
      <c r="G2208" t="s">
        <v>13</v>
      </c>
      <c r="H2208" t="s">
        <v>14</v>
      </c>
      <c r="I2208" t="s">
        <v>15</v>
      </c>
    </row>
    <row r="2209" spans="1:9" x14ac:dyDescent="0.25">
      <c r="A2209" t="s">
        <v>9</v>
      </c>
      <c r="B2209" t="s">
        <v>739</v>
      </c>
      <c r="C2209" s="1">
        <v>31282</v>
      </c>
      <c r="D2209" s="2">
        <v>0.93958333333333333</v>
      </c>
      <c r="E2209" t="s">
        <v>937</v>
      </c>
      <c r="F2209" t="s">
        <v>2429</v>
      </c>
      <c r="G2209" t="s">
        <v>13</v>
      </c>
      <c r="H2209" t="s">
        <v>14</v>
      </c>
      <c r="I2209" t="s">
        <v>15</v>
      </c>
    </row>
    <row r="2210" spans="1:9" x14ac:dyDescent="0.25">
      <c r="A2210" t="s">
        <v>54</v>
      </c>
      <c r="B2210" t="s">
        <v>749</v>
      </c>
      <c r="C2210" s="1">
        <v>31286</v>
      </c>
      <c r="D2210" s="2">
        <v>0.45694444444444443</v>
      </c>
      <c r="E2210" t="s">
        <v>2362</v>
      </c>
      <c r="F2210" t="s">
        <v>2430</v>
      </c>
      <c r="G2210" t="s">
        <v>13</v>
      </c>
      <c r="H2210" t="s">
        <v>2129</v>
      </c>
      <c r="I2210" t="s">
        <v>15</v>
      </c>
    </row>
    <row r="2211" spans="1:9" x14ac:dyDescent="0.25">
      <c r="A2211" t="s">
        <v>463</v>
      </c>
      <c r="B2211" t="s">
        <v>388</v>
      </c>
      <c r="C2211" s="1">
        <v>31287</v>
      </c>
      <c r="D2211" s="2">
        <v>0.88888888888888884</v>
      </c>
      <c r="E2211" t="s">
        <v>2235</v>
      </c>
      <c r="F2211" t="s">
        <v>1772</v>
      </c>
      <c r="G2211" t="s">
        <v>13</v>
      </c>
      <c r="H2211" t="s">
        <v>14</v>
      </c>
      <c r="I2211" t="s">
        <v>21</v>
      </c>
    </row>
    <row r="2212" spans="1:9" x14ac:dyDescent="0.25">
      <c r="A2212" t="s">
        <v>9</v>
      </c>
      <c r="B2212" t="s">
        <v>961</v>
      </c>
      <c r="C2212" s="1">
        <v>31294</v>
      </c>
      <c r="D2212" s="2">
        <v>0.71180555555555558</v>
      </c>
      <c r="E2212" t="s">
        <v>685</v>
      </c>
      <c r="F2212" t="s">
        <v>2431</v>
      </c>
      <c r="G2212" t="s">
        <v>13</v>
      </c>
      <c r="H2212" t="s">
        <v>14</v>
      </c>
      <c r="I2212" t="s">
        <v>15</v>
      </c>
    </row>
    <row r="2213" spans="1:9" x14ac:dyDescent="0.25">
      <c r="A2213" t="s">
        <v>2338</v>
      </c>
      <c r="B2213" t="s">
        <v>1202</v>
      </c>
      <c r="C2213" s="1">
        <v>31302</v>
      </c>
      <c r="D2213" s="2">
        <v>0.97638888888888886</v>
      </c>
      <c r="E2213" t="s">
        <v>2354</v>
      </c>
      <c r="F2213" t="s">
        <v>2432</v>
      </c>
      <c r="G2213" t="s">
        <v>13</v>
      </c>
      <c r="H2213" t="s">
        <v>14</v>
      </c>
      <c r="I2213" t="s">
        <v>21</v>
      </c>
    </row>
    <row r="2214" spans="1:9" x14ac:dyDescent="0.25">
      <c r="A2214" t="s">
        <v>9</v>
      </c>
      <c r="B2214" t="s">
        <v>847</v>
      </c>
      <c r="C2214" s="1">
        <v>31309</v>
      </c>
      <c r="D2214" s="2">
        <v>6.3888888888888884E-2</v>
      </c>
      <c r="E2214" t="s">
        <v>937</v>
      </c>
      <c r="F2214" t="s">
        <v>2433</v>
      </c>
      <c r="G2214" t="s">
        <v>13</v>
      </c>
      <c r="H2214" t="s">
        <v>14</v>
      </c>
      <c r="I2214" t="s">
        <v>15</v>
      </c>
    </row>
    <row r="2215" spans="1:9" x14ac:dyDescent="0.25">
      <c r="A2215" t="s">
        <v>9</v>
      </c>
      <c r="B2215" t="s">
        <v>980</v>
      </c>
      <c r="C2215" s="1">
        <v>31314</v>
      </c>
      <c r="D2215" s="2">
        <v>5.4166666666666669E-2</v>
      </c>
      <c r="E2215" t="s">
        <v>1302</v>
      </c>
      <c r="F2215" t="s">
        <v>2434</v>
      </c>
      <c r="G2215" t="s">
        <v>13</v>
      </c>
      <c r="H2215" t="s">
        <v>14</v>
      </c>
      <c r="I2215" t="s">
        <v>15</v>
      </c>
    </row>
    <row r="2216" spans="1:9" x14ac:dyDescent="0.25">
      <c r="A2216" t="s">
        <v>92</v>
      </c>
      <c r="B2216" t="s">
        <v>482</v>
      </c>
      <c r="C2216" s="1">
        <v>31318</v>
      </c>
      <c r="D2216" s="2">
        <v>0.97013888888888888</v>
      </c>
      <c r="E2216" t="s">
        <v>2344</v>
      </c>
      <c r="F2216" t="s">
        <v>2435</v>
      </c>
      <c r="G2216" t="s">
        <v>13</v>
      </c>
      <c r="H2216" t="s">
        <v>14</v>
      </c>
      <c r="I2216" t="s">
        <v>15</v>
      </c>
    </row>
    <row r="2217" spans="1:9" x14ac:dyDescent="0.25">
      <c r="A2217" t="s">
        <v>9</v>
      </c>
      <c r="B2217" t="s">
        <v>2113</v>
      </c>
      <c r="C2217" s="1">
        <v>31320</v>
      </c>
      <c r="D2217" s="2">
        <v>0.80763888888888891</v>
      </c>
      <c r="E2217" t="s">
        <v>1302</v>
      </c>
      <c r="F2217" t="s">
        <v>2436</v>
      </c>
      <c r="G2217" t="s">
        <v>13</v>
      </c>
      <c r="H2217" t="s">
        <v>14</v>
      </c>
      <c r="I2217" t="s">
        <v>15</v>
      </c>
    </row>
    <row r="2218" spans="1:9" x14ac:dyDescent="0.25">
      <c r="A2218" t="s">
        <v>9</v>
      </c>
      <c r="B2218" t="s">
        <v>1338</v>
      </c>
      <c r="C2218" s="1">
        <v>31322</v>
      </c>
      <c r="D2218" s="2">
        <v>0.375</v>
      </c>
      <c r="E2218" t="s">
        <v>685</v>
      </c>
      <c r="F2218" t="s">
        <v>2437</v>
      </c>
      <c r="G2218" t="s">
        <v>13</v>
      </c>
      <c r="H2218" t="s">
        <v>14</v>
      </c>
      <c r="I2218" t="s">
        <v>15</v>
      </c>
    </row>
    <row r="2219" spans="1:9" x14ac:dyDescent="0.25">
      <c r="A2219" t="s">
        <v>9</v>
      </c>
      <c r="B2219" t="s">
        <v>361</v>
      </c>
      <c r="C2219" s="1">
        <v>31323</v>
      </c>
      <c r="D2219" s="2">
        <v>0.24166666666666667</v>
      </c>
      <c r="E2219" t="s">
        <v>396</v>
      </c>
      <c r="F2219" t="s">
        <v>2438</v>
      </c>
      <c r="G2219" t="s">
        <v>13</v>
      </c>
      <c r="H2219" t="s">
        <v>14</v>
      </c>
      <c r="I2219" t="s">
        <v>15</v>
      </c>
    </row>
    <row r="2220" spans="1:9" x14ac:dyDescent="0.25">
      <c r="A2220" t="s">
        <v>9</v>
      </c>
      <c r="B2220" t="s">
        <v>980</v>
      </c>
      <c r="C2220" s="1">
        <v>31323</v>
      </c>
      <c r="D2220" s="2">
        <v>0.31458333333333333</v>
      </c>
      <c r="E2220" t="s">
        <v>1463</v>
      </c>
      <c r="F2220" t="s">
        <v>2439</v>
      </c>
      <c r="G2220" t="s">
        <v>13</v>
      </c>
      <c r="H2220" t="s">
        <v>14</v>
      </c>
      <c r="I2220" t="s">
        <v>15</v>
      </c>
    </row>
    <row r="2221" spans="1:9" x14ac:dyDescent="0.25">
      <c r="A2221" t="s">
        <v>54</v>
      </c>
      <c r="B2221" t="s">
        <v>749</v>
      </c>
      <c r="C2221" s="1">
        <v>31323</v>
      </c>
      <c r="D2221" s="2">
        <v>0.63541666666666663</v>
      </c>
      <c r="E2221" t="s">
        <v>2440</v>
      </c>
      <c r="F2221" t="s">
        <v>2441</v>
      </c>
      <c r="G2221" t="s">
        <v>13</v>
      </c>
      <c r="H2221" t="s">
        <v>2129</v>
      </c>
      <c r="I2221" t="s">
        <v>15</v>
      </c>
    </row>
    <row r="2222" spans="1:9" x14ac:dyDescent="0.25">
      <c r="A2222" t="s">
        <v>92</v>
      </c>
      <c r="B2222" t="s">
        <v>127</v>
      </c>
      <c r="C2222" s="1">
        <v>31329</v>
      </c>
      <c r="D2222" s="2">
        <v>0.12013888888888889</v>
      </c>
      <c r="E2222" t="s">
        <v>2284</v>
      </c>
      <c r="F2222" t="s">
        <v>2442</v>
      </c>
      <c r="G2222" t="s">
        <v>13</v>
      </c>
      <c r="H2222" t="s">
        <v>14</v>
      </c>
      <c r="I2222" t="s">
        <v>15</v>
      </c>
    </row>
    <row r="2223" spans="1:9" x14ac:dyDescent="0.25">
      <c r="A2223" t="s">
        <v>9</v>
      </c>
      <c r="B2223" t="s">
        <v>2050</v>
      </c>
      <c r="C2223" s="1">
        <v>31329</v>
      </c>
      <c r="D2223" s="2">
        <v>0.89930555555555558</v>
      </c>
      <c r="E2223" t="s">
        <v>1829</v>
      </c>
      <c r="F2223" t="s">
        <v>2443</v>
      </c>
      <c r="G2223" t="s">
        <v>13</v>
      </c>
      <c r="H2223" t="s">
        <v>14</v>
      </c>
      <c r="I2223" t="s">
        <v>15</v>
      </c>
    </row>
    <row r="2224" spans="1:9" x14ac:dyDescent="0.25">
      <c r="A2224" t="s">
        <v>973</v>
      </c>
      <c r="B2224" t="s">
        <v>1288</v>
      </c>
      <c r="C2224" s="1">
        <v>31341</v>
      </c>
      <c r="D2224" s="2">
        <v>0.21111111111111111</v>
      </c>
      <c r="E2224" t="s">
        <v>2225</v>
      </c>
      <c r="F2224" t="s">
        <v>2444</v>
      </c>
      <c r="G2224" t="s">
        <v>2227</v>
      </c>
      <c r="H2224" t="s">
        <v>2228</v>
      </c>
      <c r="I2224" t="s">
        <v>15</v>
      </c>
    </row>
    <row r="2225" spans="1:9" x14ac:dyDescent="0.25">
      <c r="A2225" t="s">
        <v>9</v>
      </c>
      <c r="B2225" t="s">
        <v>2404</v>
      </c>
      <c r="C2225" s="1">
        <v>31342</v>
      </c>
      <c r="D2225" s="2">
        <v>0.29166666666666669</v>
      </c>
      <c r="E2225" t="s">
        <v>2405</v>
      </c>
      <c r="F2225" t="s">
        <v>2445</v>
      </c>
      <c r="G2225" t="s">
        <v>13</v>
      </c>
      <c r="H2225" t="s">
        <v>14</v>
      </c>
      <c r="I2225" t="s">
        <v>15</v>
      </c>
    </row>
    <row r="2226" spans="1:9" x14ac:dyDescent="0.25">
      <c r="A2226" t="s">
        <v>9</v>
      </c>
      <c r="B2226" t="s">
        <v>980</v>
      </c>
      <c r="C2226" s="1">
        <v>31342</v>
      </c>
      <c r="D2226" s="2">
        <v>0.85</v>
      </c>
      <c r="E2226" t="s">
        <v>1302</v>
      </c>
      <c r="F2226" t="s">
        <v>2446</v>
      </c>
      <c r="G2226" t="s">
        <v>13</v>
      </c>
      <c r="H2226" t="s">
        <v>14</v>
      </c>
      <c r="I2226" t="s">
        <v>15</v>
      </c>
    </row>
    <row r="2227" spans="1:9" x14ac:dyDescent="0.25">
      <c r="A2227" t="s">
        <v>9</v>
      </c>
      <c r="B2227" t="s">
        <v>10</v>
      </c>
      <c r="C2227" s="1">
        <v>31343</v>
      </c>
      <c r="D2227" s="2">
        <v>2.9166666666666667E-2</v>
      </c>
      <c r="E2227" t="s">
        <v>1463</v>
      </c>
      <c r="F2227" t="s">
        <v>2447</v>
      </c>
      <c r="G2227" t="s">
        <v>13</v>
      </c>
      <c r="H2227" t="s">
        <v>14</v>
      </c>
      <c r="I2227" t="s">
        <v>15</v>
      </c>
    </row>
    <row r="2228" spans="1:9" x14ac:dyDescent="0.25">
      <c r="A2228" t="s">
        <v>9</v>
      </c>
      <c r="B2228" t="s">
        <v>661</v>
      </c>
      <c r="C2228" s="1">
        <v>31343</v>
      </c>
      <c r="D2228" s="2">
        <v>0.72499999999999998</v>
      </c>
      <c r="E2228" t="s">
        <v>685</v>
      </c>
      <c r="F2228" t="s">
        <v>2448</v>
      </c>
      <c r="G2228" t="s">
        <v>13</v>
      </c>
      <c r="H2228" t="s">
        <v>14</v>
      </c>
      <c r="I2228" t="s">
        <v>21</v>
      </c>
    </row>
    <row r="2229" spans="1:9" x14ac:dyDescent="0.25">
      <c r="A2229" t="s">
        <v>9</v>
      </c>
      <c r="B2229" t="s">
        <v>2050</v>
      </c>
      <c r="C2229" s="1">
        <v>31344</v>
      </c>
      <c r="D2229" s="2">
        <v>0.10416666666666667</v>
      </c>
      <c r="E2229" t="s">
        <v>1829</v>
      </c>
      <c r="F2229" t="s">
        <v>2449</v>
      </c>
      <c r="G2229" t="s">
        <v>13</v>
      </c>
      <c r="H2229" t="s">
        <v>14</v>
      </c>
      <c r="I2229" t="s">
        <v>15</v>
      </c>
    </row>
    <row r="2230" spans="1:9" x14ac:dyDescent="0.25">
      <c r="A2230" t="s">
        <v>9</v>
      </c>
      <c r="B2230" t="s">
        <v>980</v>
      </c>
      <c r="C2230" s="1">
        <v>31348</v>
      </c>
      <c r="D2230" s="2">
        <v>0.72499999999999998</v>
      </c>
      <c r="E2230" t="s">
        <v>1463</v>
      </c>
      <c r="F2230" t="s">
        <v>2450</v>
      </c>
      <c r="G2230" t="s">
        <v>13</v>
      </c>
      <c r="H2230" t="s">
        <v>14</v>
      </c>
      <c r="I2230" t="s">
        <v>15</v>
      </c>
    </row>
    <row r="2231" spans="1:9" x14ac:dyDescent="0.25">
      <c r="A2231" t="s">
        <v>54</v>
      </c>
      <c r="B2231" t="s">
        <v>749</v>
      </c>
      <c r="C2231" s="1">
        <v>31357</v>
      </c>
      <c r="D2231" s="2">
        <v>0.70833333333333337</v>
      </c>
      <c r="E2231" t="s">
        <v>2260</v>
      </c>
      <c r="F2231" t="s">
        <v>2451</v>
      </c>
      <c r="G2231" t="s">
        <v>13</v>
      </c>
      <c r="H2231" t="s">
        <v>2129</v>
      </c>
      <c r="I2231" t="s">
        <v>15</v>
      </c>
    </row>
    <row r="2232" spans="1:9" x14ac:dyDescent="0.25">
      <c r="A2232" t="s">
        <v>9</v>
      </c>
      <c r="B2232" t="s">
        <v>543</v>
      </c>
      <c r="C2232" s="1">
        <v>31360</v>
      </c>
      <c r="D2232" s="2">
        <v>0.35069444444444442</v>
      </c>
      <c r="E2232" t="s">
        <v>1302</v>
      </c>
      <c r="F2232" t="s">
        <v>2452</v>
      </c>
      <c r="G2232" t="s">
        <v>13</v>
      </c>
      <c r="H2232" t="s">
        <v>14</v>
      </c>
      <c r="I2232" t="s">
        <v>15</v>
      </c>
    </row>
    <row r="2233" spans="1:9" x14ac:dyDescent="0.25">
      <c r="A2233" t="s">
        <v>9</v>
      </c>
      <c r="B2233" t="s">
        <v>1828</v>
      </c>
      <c r="C2233" s="1">
        <v>31373</v>
      </c>
      <c r="D2233" s="2">
        <v>0.93055555555555558</v>
      </c>
      <c r="E2233" t="s">
        <v>1829</v>
      </c>
      <c r="F2233" t="s">
        <v>2453</v>
      </c>
      <c r="G2233" t="s">
        <v>13</v>
      </c>
      <c r="H2233" t="s">
        <v>14</v>
      </c>
      <c r="I2233" t="s">
        <v>15</v>
      </c>
    </row>
    <row r="2234" spans="1:9" x14ac:dyDescent="0.25">
      <c r="A2234" t="s">
        <v>54</v>
      </c>
      <c r="B2234" t="s">
        <v>749</v>
      </c>
      <c r="C2234" s="1">
        <v>31378</v>
      </c>
      <c r="D2234" s="2">
        <v>2.013888888888889E-2</v>
      </c>
      <c r="E2234" t="s">
        <v>2440</v>
      </c>
      <c r="F2234" t="s">
        <v>2454</v>
      </c>
      <c r="G2234" t="s">
        <v>13</v>
      </c>
      <c r="H2234" t="s">
        <v>2129</v>
      </c>
      <c r="I2234" t="s">
        <v>15</v>
      </c>
    </row>
    <row r="2235" spans="1:9" x14ac:dyDescent="0.25">
      <c r="A2235" t="s">
        <v>9</v>
      </c>
      <c r="B2235" t="s">
        <v>661</v>
      </c>
      <c r="C2235" s="1">
        <v>31379</v>
      </c>
      <c r="D2235" s="2">
        <v>0.55000000000000004</v>
      </c>
      <c r="E2235" t="s">
        <v>685</v>
      </c>
      <c r="F2235" t="s">
        <v>2455</v>
      </c>
      <c r="G2235" t="s">
        <v>13</v>
      </c>
      <c r="H2235" t="s">
        <v>14</v>
      </c>
      <c r="I2235" t="s">
        <v>15</v>
      </c>
    </row>
    <row r="2236" spans="1:9" x14ac:dyDescent="0.25">
      <c r="A2236" t="s">
        <v>9</v>
      </c>
      <c r="B2236" t="s">
        <v>2050</v>
      </c>
      <c r="C2236" s="1">
        <v>31393</v>
      </c>
      <c r="D2236" s="2">
        <v>0.66041666666666665</v>
      </c>
      <c r="E2236" t="s">
        <v>1829</v>
      </c>
      <c r="F2236" t="s">
        <v>2456</v>
      </c>
      <c r="G2236" t="s">
        <v>13</v>
      </c>
      <c r="H2236" t="s">
        <v>14</v>
      </c>
      <c r="I2236" t="s">
        <v>15</v>
      </c>
    </row>
    <row r="2237" spans="1:9" x14ac:dyDescent="0.25">
      <c r="A2237" t="s">
        <v>9</v>
      </c>
      <c r="B2237" t="s">
        <v>961</v>
      </c>
      <c r="C2237" s="1">
        <v>31400</v>
      </c>
      <c r="D2237" s="2">
        <v>0.36527777777777776</v>
      </c>
      <c r="E2237" t="s">
        <v>685</v>
      </c>
      <c r="F2237" t="s">
        <v>2457</v>
      </c>
      <c r="G2237" t="s">
        <v>13</v>
      </c>
      <c r="H2237" t="s">
        <v>14</v>
      </c>
      <c r="I2237" t="s">
        <v>15</v>
      </c>
    </row>
    <row r="2238" spans="1:9" x14ac:dyDescent="0.25">
      <c r="A2238" t="s">
        <v>9</v>
      </c>
      <c r="B2238" t="s">
        <v>980</v>
      </c>
      <c r="C2238" s="1">
        <v>31405</v>
      </c>
      <c r="D2238" s="2">
        <v>0.78888888888888886</v>
      </c>
      <c r="E2238" t="s">
        <v>1463</v>
      </c>
      <c r="F2238" t="s">
        <v>2458</v>
      </c>
      <c r="G2238" t="s">
        <v>13</v>
      </c>
      <c r="H2238" t="s">
        <v>14</v>
      </c>
      <c r="I2238" t="s">
        <v>15</v>
      </c>
    </row>
    <row r="2239" spans="1:9" x14ac:dyDescent="0.25">
      <c r="A2239" t="s">
        <v>9</v>
      </c>
      <c r="B2239" t="s">
        <v>2050</v>
      </c>
      <c r="C2239" s="1">
        <v>31407</v>
      </c>
      <c r="D2239" s="2">
        <v>7.6388888888888895E-2</v>
      </c>
      <c r="E2239" t="s">
        <v>1829</v>
      </c>
      <c r="F2239" t="s">
        <v>2459</v>
      </c>
      <c r="G2239" t="s">
        <v>13</v>
      </c>
      <c r="H2239" t="s">
        <v>14</v>
      </c>
      <c r="I2239" t="s">
        <v>15</v>
      </c>
    </row>
    <row r="2240" spans="1:9" x14ac:dyDescent="0.25">
      <c r="A2240" t="s">
        <v>9</v>
      </c>
      <c r="B2240" t="s">
        <v>2404</v>
      </c>
      <c r="C2240" s="1">
        <v>31409</v>
      </c>
      <c r="D2240" s="2">
        <v>0.38611111111111113</v>
      </c>
      <c r="E2240" t="s">
        <v>2405</v>
      </c>
      <c r="F2240" t="s">
        <v>2460</v>
      </c>
      <c r="G2240" t="s">
        <v>13</v>
      </c>
      <c r="H2240" t="s">
        <v>14</v>
      </c>
      <c r="I2240" t="s">
        <v>56</v>
      </c>
    </row>
    <row r="2241" spans="1:9" x14ac:dyDescent="0.25">
      <c r="A2241" t="s">
        <v>9</v>
      </c>
      <c r="B2241" t="s">
        <v>684</v>
      </c>
      <c r="C2241" s="1">
        <v>31421</v>
      </c>
      <c r="D2241" s="2">
        <v>0.11666666666666667</v>
      </c>
      <c r="E2241" t="s">
        <v>685</v>
      </c>
      <c r="F2241" t="s">
        <v>2461</v>
      </c>
      <c r="G2241" t="s">
        <v>13</v>
      </c>
      <c r="H2241" t="s">
        <v>14</v>
      </c>
      <c r="I2241" t="s">
        <v>15</v>
      </c>
    </row>
    <row r="2242" spans="1:9" x14ac:dyDescent="0.25">
      <c r="A2242" t="s">
        <v>54</v>
      </c>
      <c r="B2242" t="s">
        <v>749</v>
      </c>
      <c r="C2242" s="1">
        <v>31424</v>
      </c>
      <c r="D2242" s="2">
        <v>0.49652777777777779</v>
      </c>
      <c r="E2242" t="s">
        <v>2127</v>
      </c>
      <c r="F2242" t="s">
        <v>2462</v>
      </c>
      <c r="G2242" t="s">
        <v>13</v>
      </c>
      <c r="H2242" t="s">
        <v>2129</v>
      </c>
      <c r="I2242" t="s">
        <v>15</v>
      </c>
    </row>
    <row r="2243" spans="1:9" x14ac:dyDescent="0.25">
      <c r="A2243" t="s">
        <v>9</v>
      </c>
      <c r="B2243" t="s">
        <v>961</v>
      </c>
      <c r="C2243" s="1">
        <v>31428</v>
      </c>
      <c r="D2243" s="2">
        <v>0.48472222222222222</v>
      </c>
      <c r="E2243" t="s">
        <v>685</v>
      </c>
      <c r="F2243" t="s">
        <v>2463</v>
      </c>
      <c r="G2243" t="s">
        <v>13</v>
      </c>
      <c r="H2243" t="s">
        <v>14</v>
      </c>
      <c r="I2243" t="s">
        <v>15</v>
      </c>
    </row>
    <row r="2244" spans="1:9" x14ac:dyDescent="0.25">
      <c r="A2244" t="s">
        <v>9</v>
      </c>
      <c r="B2244" t="s">
        <v>2050</v>
      </c>
      <c r="C2244" s="1">
        <v>31429</v>
      </c>
      <c r="D2244" s="2">
        <v>0.30625000000000002</v>
      </c>
      <c r="E2244" t="s">
        <v>1829</v>
      </c>
      <c r="F2244" t="s">
        <v>2464</v>
      </c>
      <c r="G2244" t="s">
        <v>13</v>
      </c>
      <c r="H2244" t="s">
        <v>14</v>
      </c>
      <c r="I2244" t="s">
        <v>15</v>
      </c>
    </row>
    <row r="2245" spans="1:9" x14ac:dyDescent="0.25">
      <c r="A2245" t="s">
        <v>9</v>
      </c>
      <c r="B2245" t="s">
        <v>961</v>
      </c>
      <c r="C2245" s="1">
        <v>31435</v>
      </c>
      <c r="D2245" s="2">
        <v>0.78611111111111109</v>
      </c>
      <c r="E2245" t="s">
        <v>685</v>
      </c>
      <c r="F2245" t="s">
        <v>2465</v>
      </c>
      <c r="G2245" t="s">
        <v>13</v>
      </c>
      <c r="H2245" t="s">
        <v>14</v>
      </c>
      <c r="I2245" t="s">
        <v>15</v>
      </c>
    </row>
    <row r="2246" spans="1:9" x14ac:dyDescent="0.25">
      <c r="A2246" t="s">
        <v>54</v>
      </c>
      <c r="B2246" t="s">
        <v>749</v>
      </c>
      <c r="C2246" s="1">
        <v>31440</v>
      </c>
      <c r="D2246" s="2">
        <v>0.69305555555555554</v>
      </c>
      <c r="E2246" t="s">
        <v>2260</v>
      </c>
      <c r="F2246" t="s">
        <v>2466</v>
      </c>
      <c r="G2246" t="s">
        <v>13</v>
      </c>
      <c r="H2246" t="s">
        <v>2129</v>
      </c>
      <c r="I2246" t="s">
        <v>21</v>
      </c>
    </row>
    <row r="2247" spans="1:9" x14ac:dyDescent="0.25">
      <c r="A2247" t="s">
        <v>973</v>
      </c>
      <c r="B2247" t="s">
        <v>2317</v>
      </c>
      <c r="C2247" s="1">
        <v>31444</v>
      </c>
      <c r="D2247" s="2">
        <v>0.51875000000000004</v>
      </c>
      <c r="E2247" t="s">
        <v>2318</v>
      </c>
      <c r="F2247" t="s">
        <v>2467</v>
      </c>
      <c r="G2247" t="s">
        <v>13</v>
      </c>
      <c r="H2247" t="s">
        <v>14</v>
      </c>
      <c r="I2247" t="s">
        <v>15</v>
      </c>
    </row>
    <row r="2248" spans="1:9" x14ac:dyDescent="0.25">
      <c r="A2248" t="s">
        <v>9</v>
      </c>
      <c r="B2248" t="s">
        <v>2113</v>
      </c>
      <c r="C2248" s="1">
        <v>31444</v>
      </c>
      <c r="D2248" s="2">
        <v>0.75763888888888886</v>
      </c>
      <c r="E2248" t="s">
        <v>1302</v>
      </c>
      <c r="F2248" t="s">
        <v>2468</v>
      </c>
      <c r="G2248" t="s">
        <v>13</v>
      </c>
      <c r="H2248" t="s">
        <v>14</v>
      </c>
      <c r="I2248" t="s">
        <v>15</v>
      </c>
    </row>
    <row r="2249" spans="1:9" x14ac:dyDescent="0.25">
      <c r="A2249" t="s">
        <v>92</v>
      </c>
      <c r="B2249" t="s">
        <v>171</v>
      </c>
      <c r="C2249" s="1">
        <v>31452</v>
      </c>
      <c r="D2249" s="2">
        <v>0.42083333333333334</v>
      </c>
      <c r="E2249" t="s">
        <v>2249</v>
      </c>
      <c r="F2249" t="s">
        <v>2469</v>
      </c>
      <c r="G2249" t="s">
        <v>13</v>
      </c>
      <c r="H2249" t="s">
        <v>14</v>
      </c>
      <c r="I2249" t="s">
        <v>15</v>
      </c>
    </row>
    <row r="2250" spans="1:9" x14ac:dyDescent="0.25">
      <c r="A2250" t="s">
        <v>9</v>
      </c>
      <c r="B2250" t="s">
        <v>1828</v>
      </c>
      <c r="C2250" s="1">
        <v>31454</v>
      </c>
      <c r="D2250" s="2">
        <v>0.28888888888888886</v>
      </c>
      <c r="E2250" t="s">
        <v>1829</v>
      </c>
      <c r="F2250" t="s">
        <v>2470</v>
      </c>
      <c r="G2250" t="s">
        <v>13</v>
      </c>
      <c r="H2250" t="s">
        <v>14</v>
      </c>
      <c r="I2250" t="s">
        <v>15</v>
      </c>
    </row>
    <row r="2251" spans="1:9" x14ac:dyDescent="0.25">
      <c r="A2251" t="s">
        <v>1620</v>
      </c>
      <c r="B2251" t="s">
        <v>1621</v>
      </c>
      <c r="C2251" s="1">
        <v>31455</v>
      </c>
      <c r="D2251" s="2">
        <v>0.3298611111111111</v>
      </c>
      <c r="E2251" t="s">
        <v>2110</v>
      </c>
      <c r="F2251" t="s">
        <v>2471</v>
      </c>
      <c r="G2251" t="s">
        <v>13</v>
      </c>
      <c r="H2251" t="s">
        <v>14</v>
      </c>
      <c r="I2251" t="s">
        <v>15</v>
      </c>
    </row>
    <row r="2252" spans="1:9" x14ac:dyDescent="0.25">
      <c r="A2252" t="s">
        <v>9</v>
      </c>
      <c r="B2252" t="s">
        <v>2050</v>
      </c>
      <c r="C2252" s="1">
        <v>31462</v>
      </c>
      <c r="D2252" s="2">
        <v>0.96111111111111114</v>
      </c>
      <c r="E2252" t="s">
        <v>1829</v>
      </c>
      <c r="F2252" t="s">
        <v>2472</v>
      </c>
      <c r="G2252" t="s">
        <v>13</v>
      </c>
      <c r="H2252" t="s">
        <v>14</v>
      </c>
      <c r="I2252" t="s">
        <v>15</v>
      </c>
    </row>
    <row r="2253" spans="1:9" x14ac:dyDescent="0.25">
      <c r="A2253" t="s">
        <v>2338</v>
      </c>
      <c r="B2253" t="s">
        <v>2044</v>
      </c>
      <c r="C2253" s="1">
        <v>31465</v>
      </c>
      <c r="D2253" s="2">
        <v>7.2222222222222215E-2</v>
      </c>
      <c r="E2253" t="s">
        <v>2045</v>
      </c>
      <c r="F2253" t="s">
        <v>2473</v>
      </c>
      <c r="G2253" t="s">
        <v>13</v>
      </c>
      <c r="H2253" t="s">
        <v>14</v>
      </c>
      <c r="I2253" t="s">
        <v>15</v>
      </c>
    </row>
    <row r="2254" spans="1:9" x14ac:dyDescent="0.25">
      <c r="A2254" t="s">
        <v>9</v>
      </c>
      <c r="B2254" t="s">
        <v>739</v>
      </c>
      <c r="C2254" s="1">
        <v>31470</v>
      </c>
      <c r="D2254" s="2">
        <v>7.2222222222222215E-2</v>
      </c>
      <c r="E2254" t="s">
        <v>937</v>
      </c>
      <c r="F2254" t="s">
        <v>2474</v>
      </c>
      <c r="G2254" t="s">
        <v>13</v>
      </c>
      <c r="H2254" t="s">
        <v>14</v>
      </c>
      <c r="I2254" t="s">
        <v>15</v>
      </c>
    </row>
    <row r="2255" spans="1:9" x14ac:dyDescent="0.25">
      <c r="A2255" t="s">
        <v>9</v>
      </c>
      <c r="B2255" t="s">
        <v>847</v>
      </c>
      <c r="C2255" s="1">
        <v>31492</v>
      </c>
      <c r="D2255" s="2">
        <v>0.4201388888888889</v>
      </c>
      <c r="E2255" t="s">
        <v>937</v>
      </c>
      <c r="F2255" t="s">
        <v>2475</v>
      </c>
      <c r="G2255" t="s">
        <v>13</v>
      </c>
      <c r="H2255" t="s">
        <v>14</v>
      </c>
      <c r="I2255" t="s">
        <v>15</v>
      </c>
    </row>
    <row r="2256" spans="1:9" x14ac:dyDescent="0.25">
      <c r="A2256" t="s">
        <v>9</v>
      </c>
      <c r="B2256" t="s">
        <v>739</v>
      </c>
      <c r="C2256" s="1">
        <v>31496</v>
      </c>
      <c r="D2256" s="2">
        <v>0.80972222222222223</v>
      </c>
      <c r="E2256" t="s">
        <v>937</v>
      </c>
      <c r="F2256" t="s">
        <v>2476</v>
      </c>
      <c r="G2256" t="s">
        <v>13</v>
      </c>
      <c r="H2256" t="s">
        <v>14</v>
      </c>
      <c r="I2256" t="s">
        <v>15</v>
      </c>
    </row>
    <row r="2257" spans="1:9" x14ac:dyDescent="0.25">
      <c r="A2257" t="s">
        <v>2338</v>
      </c>
      <c r="B2257" t="s">
        <v>2477</v>
      </c>
      <c r="C2257" s="1">
        <v>31499</v>
      </c>
      <c r="D2257" s="2">
        <v>0.97916666666666663</v>
      </c>
      <c r="E2257" t="s">
        <v>2354</v>
      </c>
      <c r="F2257" t="s">
        <v>2478</v>
      </c>
      <c r="G2257" t="s">
        <v>13</v>
      </c>
      <c r="H2257" t="s">
        <v>14</v>
      </c>
      <c r="I2257" t="s">
        <v>15</v>
      </c>
    </row>
    <row r="2258" spans="1:9" x14ac:dyDescent="0.25">
      <c r="A2258" t="s">
        <v>9</v>
      </c>
      <c r="B2258" t="s">
        <v>961</v>
      </c>
      <c r="C2258" s="1">
        <v>31519</v>
      </c>
      <c r="D2258" s="2">
        <v>0.87638888888888888</v>
      </c>
      <c r="E2258" t="s">
        <v>685</v>
      </c>
      <c r="F2258" t="s">
        <v>2479</v>
      </c>
      <c r="G2258" t="s">
        <v>13</v>
      </c>
      <c r="H2258" t="s">
        <v>14</v>
      </c>
      <c r="I2258" t="s">
        <v>15</v>
      </c>
    </row>
    <row r="2259" spans="1:9" x14ac:dyDescent="0.25">
      <c r="A2259" t="s">
        <v>463</v>
      </c>
      <c r="B2259" t="s">
        <v>388</v>
      </c>
      <c r="C2259" s="1">
        <v>31520</v>
      </c>
      <c r="D2259" s="2">
        <v>0.78125</v>
      </c>
      <c r="E2259" t="s">
        <v>2235</v>
      </c>
      <c r="F2259" t="s">
        <v>1164</v>
      </c>
      <c r="G2259" t="s">
        <v>13</v>
      </c>
      <c r="H2259" t="s">
        <v>14</v>
      </c>
      <c r="I2259" t="s">
        <v>21</v>
      </c>
    </row>
    <row r="2260" spans="1:9" x14ac:dyDescent="0.25">
      <c r="A2260" t="s">
        <v>9</v>
      </c>
      <c r="B2260" t="s">
        <v>543</v>
      </c>
      <c r="C2260" s="1">
        <v>31520</v>
      </c>
      <c r="D2260" s="2">
        <v>0.82638888888888884</v>
      </c>
      <c r="E2260" t="s">
        <v>1463</v>
      </c>
      <c r="F2260" t="s">
        <v>2480</v>
      </c>
      <c r="G2260" t="s">
        <v>13</v>
      </c>
      <c r="H2260" t="s">
        <v>14</v>
      </c>
      <c r="I2260" t="s">
        <v>15</v>
      </c>
    </row>
    <row r="2261" spans="1:9" x14ac:dyDescent="0.25">
      <c r="A2261" t="s">
        <v>9</v>
      </c>
      <c r="B2261" t="s">
        <v>2050</v>
      </c>
      <c r="C2261" s="1">
        <v>31547</v>
      </c>
      <c r="D2261" s="2">
        <v>0.18472222222222223</v>
      </c>
      <c r="E2261" t="s">
        <v>1829</v>
      </c>
      <c r="F2261" t="s">
        <v>2481</v>
      </c>
      <c r="G2261" t="s">
        <v>13</v>
      </c>
      <c r="H2261" t="s">
        <v>14</v>
      </c>
      <c r="I2261" t="s">
        <v>15</v>
      </c>
    </row>
    <row r="2262" spans="1:9" x14ac:dyDescent="0.25">
      <c r="A2262" t="s">
        <v>9</v>
      </c>
      <c r="B2262" t="s">
        <v>961</v>
      </c>
      <c r="C2262" s="1">
        <v>31555</v>
      </c>
      <c r="D2262" s="2">
        <v>0.53749999999999998</v>
      </c>
      <c r="E2262" t="s">
        <v>685</v>
      </c>
      <c r="F2262" t="s">
        <v>2482</v>
      </c>
      <c r="G2262" t="s">
        <v>13</v>
      </c>
      <c r="H2262" t="s">
        <v>14</v>
      </c>
      <c r="I2262" t="s">
        <v>15</v>
      </c>
    </row>
    <row r="2263" spans="1:9" x14ac:dyDescent="0.25">
      <c r="A2263" t="s">
        <v>9</v>
      </c>
      <c r="B2263" t="s">
        <v>2050</v>
      </c>
      <c r="C2263" s="1">
        <v>31559</v>
      </c>
      <c r="D2263" s="2">
        <v>0.39513888888888887</v>
      </c>
      <c r="E2263" t="s">
        <v>1829</v>
      </c>
      <c r="F2263" t="s">
        <v>2483</v>
      </c>
      <c r="G2263" t="s">
        <v>13</v>
      </c>
      <c r="H2263" t="s">
        <v>14</v>
      </c>
      <c r="I2263" t="s">
        <v>15</v>
      </c>
    </row>
    <row r="2264" spans="1:9" x14ac:dyDescent="0.25">
      <c r="A2264" t="s">
        <v>2338</v>
      </c>
      <c r="B2264" t="s">
        <v>1202</v>
      </c>
      <c r="C2264" s="1">
        <v>31563</v>
      </c>
      <c r="D2264" s="2">
        <v>3.6805555555555557E-2</v>
      </c>
      <c r="E2264" t="s">
        <v>2484</v>
      </c>
      <c r="F2264" t="s">
        <v>2485</v>
      </c>
      <c r="G2264" t="s">
        <v>13</v>
      </c>
      <c r="H2264" t="s">
        <v>14</v>
      </c>
      <c r="I2264" t="s">
        <v>21</v>
      </c>
    </row>
    <row r="2265" spans="1:9" x14ac:dyDescent="0.25">
      <c r="A2265" t="s">
        <v>9</v>
      </c>
      <c r="B2265" t="s">
        <v>961</v>
      </c>
      <c r="C2265" s="1">
        <v>31569</v>
      </c>
      <c r="D2265" s="2">
        <v>0.16458333333333333</v>
      </c>
      <c r="E2265" t="s">
        <v>685</v>
      </c>
      <c r="F2265" t="s">
        <v>2486</v>
      </c>
      <c r="G2265" t="s">
        <v>13</v>
      </c>
      <c r="H2265" t="s">
        <v>14</v>
      </c>
      <c r="I2265" t="s">
        <v>15</v>
      </c>
    </row>
    <row r="2266" spans="1:9" x14ac:dyDescent="0.25">
      <c r="A2266" t="s">
        <v>9</v>
      </c>
      <c r="B2266" t="s">
        <v>2050</v>
      </c>
      <c r="C2266" s="1">
        <v>31575</v>
      </c>
      <c r="D2266" s="2">
        <v>0.19583333333333333</v>
      </c>
      <c r="E2266" t="s">
        <v>1829</v>
      </c>
      <c r="F2266" t="s">
        <v>2487</v>
      </c>
      <c r="G2266" t="s">
        <v>13</v>
      </c>
      <c r="H2266" t="s">
        <v>14</v>
      </c>
      <c r="I2266" t="s">
        <v>15</v>
      </c>
    </row>
    <row r="2267" spans="1:9" x14ac:dyDescent="0.25">
      <c r="A2267" t="s">
        <v>9</v>
      </c>
      <c r="B2267" t="s">
        <v>961</v>
      </c>
      <c r="C2267" s="1">
        <v>31581</v>
      </c>
      <c r="D2267" s="2">
        <v>0.8354166666666667</v>
      </c>
      <c r="E2267" t="s">
        <v>685</v>
      </c>
      <c r="F2267" t="s">
        <v>2488</v>
      </c>
      <c r="G2267" t="s">
        <v>13</v>
      </c>
      <c r="H2267" t="s">
        <v>14</v>
      </c>
      <c r="I2267" t="s">
        <v>15</v>
      </c>
    </row>
    <row r="2268" spans="1:9" x14ac:dyDescent="0.25">
      <c r="A2268" t="s">
        <v>9</v>
      </c>
      <c r="B2268" t="s">
        <v>543</v>
      </c>
      <c r="C2268" s="1">
        <v>31582</v>
      </c>
      <c r="D2268" s="2">
        <v>0.88124999999999998</v>
      </c>
      <c r="E2268" t="s">
        <v>1463</v>
      </c>
      <c r="F2268" t="s">
        <v>2489</v>
      </c>
      <c r="G2268" t="s">
        <v>13</v>
      </c>
      <c r="H2268" t="s">
        <v>14</v>
      </c>
      <c r="I2268" t="s">
        <v>15</v>
      </c>
    </row>
    <row r="2269" spans="1:9" x14ac:dyDescent="0.25">
      <c r="A2269" t="s">
        <v>9</v>
      </c>
      <c r="B2269" t="s">
        <v>980</v>
      </c>
      <c r="C2269" s="1">
        <v>31598</v>
      </c>
      <c r="D2269" s="2">
        <v>5.2777777777777778E-2</v>
      </c>
      <c r="E2269" t="s">
        <v>1302</v>
      </c>
      <c r="F2269" t="s">
        <v>2490</v>
      </c>
      <c r="G2269" t="s">
        <v>13</v>
      </c>
      <c r="H2269" t="s">
        <v>14</v>
      </c>
      <c r="I2269" t="s">
        <v>15</v>
      </c>
    </row>
    <row r="2270" spans="1:9" x14ac:dyDescent="0.25">
      <c r="A2270" t="s">
        <v>9</v>
      </c>
      <c r="B2270" t="s">
        <v>661</v>
      </c>
      <c r="C2270" s="1">
        <v>31609</v>
      </c>
      <c r="D2270" s="2">
        <v>0.18124999999999999</v>
      </c>
      <c r="E2270" t="s">
        <v>685</v>
      </c>
      <c r="F2270" t="s">
        <v>2491</v>
      </c>
      <c r="G2270" t="s">
        <v>13</v>
      </c>
      <c r="H2270" t="s">
        <v>14</v>
      </c>
      <c r="I2270" t="s">
        <v>56</v>
      </c>
    </row>
    <row r="2271" spans="1:9" x14ac:dyDescent="0.25">
      <c r="A2271" t="s">
        <v>9</v>
      </c>
      <c r="B2271" t="s">
        <v>1828</v>
      </c>
      <c r="C2271" s="1">
        <v>31621</v>
      </c>
      <c r="D2271" s="2">
        <v>0.88055555555555554</v>
      </c>
      <c r="E2271" t="s">
        <v>1829</v>
      </c>
      <c r="F2271" t="s">
        <v>2492</v>
      </c>
      <c r="G2271" t="s">
        <v>13</v>
      </c>
      <c r="H2271" t="s">
        <v>14</v>
      </c>
      <c r="I2271" t="s">
        <v>15</v>
      </c>
    </row>
    <row r="2272" spans="1:9" x14ac:dyDescent="0.25">
      <c r="A2272" t="s">
        <v>9</v>
      </c>
      <c r="B2272" t="s">
        <v>2404</v>
      </c>
      <c r="C2272" s="1">
        <v>31623</v>
      </c>
      <c r="D2272" s="2">
        <v>0.35416666666666669</v>
      </c>
      <c r="E2272" t="s">
        <v>2405</v>
      </c>
      <c r="F2272" t="s">
        <v>2493</v>
      </c>
      <c r="G2272" t="s">
        <v>13</v>
      </c>
      <c r="H2272" t="s">
        <v>14</v>
      </c>
      <c r="I2272" t="s">
        <v>15</v>
      </c>
    </row>
    <row r="2273" spans="1:9" x14ac:dyDescent="0.25">
      <c r="A2273" t="s">
        <v>9</v>
      </c>
      <c r="B2273" t="s">
        <v>980</v>
      </c>
      <c r="C2273" s="1">
        <v>31623</v>
      </c>
      <c r="D2273" s="2">
        <v>0.62847222222222221</v>
      </c>
      <c r="E2273" t="s">
        <v>1463</v>
      </c>
      <c r="F2273" t="s">
        <v>2494</v>
      </c>
      <c r="G2273" t="s">
        <v>13</v>
      </c>
      <c r="H2273" t="s">
        <v>14</v>
      </c>
      <c r="I2273" t="s">
        <v>15</v>
      </c>
    </row>
    <row r="2274" spans="1:9" x14ac:dyDescent="0.25">
      <c r="A2274" t="s">
        <v>9</v>
      </c>
      <c r="B2274" t="s">
        <v>847</v>
      </c>
      <c r="C2274" s="1">
        <v>31628</v>
      </c>
      <c r="D2274" s="2">
        <v>0.21388888888888888</v>
      </c>
      <c r="E2274" t="s">
        <v>937</v>
      </c>
      <c r="F2274" t="s">
        <v>2495</v>
      </c>
      <c r="G2274" t="s">
        <v>13</v>
      </c>
      <c r="H2274" t="s">
        <v>14</v>
      </c>
      <c r="I2274" t="s">
        <v>15</v>
      </c>
    </row>
    <row r="2275" spans="1:9" x14ac:dyDescent="0.25">
      <c r="A2275" t="s">
        <v>1620</v>
      </c>
      <c r="B2275" t="s">
        <v>1621</v>
      </c>
      <c r="C2275" s="1">
        <v>31636</v>
      </c>
      <c r="D2275" s="2">
        <v>0.86458333333333337</v>
      </c>
      <c r="E2275" t="s">
        <v>2496</v>
      </c>
      <c r="F2275" t="s">
        <v>2497</v>
      </c>
      <c r="G2275" t="s">
        <v>13</v>
      </c>
      <c r="H2275" t="s">
        <v>14</v>
      </c>
      <c r="I2275" t="s">
        <v>15</v>
      </c>
    </row>
    <row r="2276" spans="1:9" x14ac:dyDescent="0.25">
      <c r="A2276" t="s">
        <v>9</v>
      </c>
      <c r="B2276" t="s">
        <v>847</v>
      </c>
      <c r="C2276" s="1">
        <v>31644</v>
      </c>
      <c r="D2276" s="2">
        <v>0.54027777777777775</v>
      </c>
      <c r="E2276" t="s">
        <v>937</v>
      </c>
      <c r="F2276" t="s">
        <v>2498</v>
      </c>
      <c r="G2276" t="s">
        <v>13</v>
      </c>
      <c r="H2276" t="s">
        <v>14</v>
      </c>
      <c r="I2276" t="s">
        <v>15</v>
      </c>
    </row>
    <row r="2277" spans="1:9" x14ac:dyDescent="0.25">
      <c r="A2277" t="s">
        <v>9</v>
      </c>
      <c r="B2277" t="s">
        <v>2113</v>
      </c>
      <c r="C2277" s="1">
        <v>31652</v>
      </c>
      <c r="D2277" s="2">
        <v>0.3347222222222222</v>
      </c>
      <c r="E2277" t="s">
        <v>1302</v>
      </c>
      <c r="F2277" t="s">
        <v>2499</v>
      </c>
      <c r="G2277" t="s">
        <v>13</v>
      </c>
      <c r="H2277" t="s">
        <v>14</v>
      </c>
      <c r="I2277" t="s">
        <v>15</v>
      </c>
    </row>
    <row r="2278" spans="1:9" x14ac:dyDescent="0.25">
      <c r="A2278" t="s">
        <v>9</v>
      </c>
      <c r="B2278" t="s">
        <v>961</v>
      </c>
      <c r="C2278" s="1">
        <v>31658</v>
      </c>
      <c r="D2278" s="2">
        <v>0.375</v>
      </c>
      <c r="E2278" t="s">
        <v>685</v>
      </c>
      <c r="F2278" t="s">
        <v>2500</v>
      </c>
      <c r="G2278" t="s">
        <v>13</v>
      </c>
      <c r="H2278" t="s">
        <v>14</v>
      </c>
      <c r="I2278" t="s">
        <v>15</v>
      </c>
    </row>
    <row r="2279" spans="1:9" x14ac:dyDescent="0.25">
      <c r="A2279" t="s">
        <v>9</v>
      </c>
      <c r="B2279" t="s">
        <v>980</v>
      </c>
      <c r="C2279" s="1">
        <v>31660</v>
      </c>
      <c r="D2279" s="2">
        <v>0.38333333333333336</v>
      </c>
      <c r="E2279" t="s">
        <v>1463</v>
      </c>
      <c r="F2279" t="s">
        <v>2501</v>
      </c>
      <c r="G2279" t="s">
        <v>13</v>
      </c>
      <c r="H2279" t="s">
        <v>14</v>
      </c>
      <c r="I2279" t="s">
        <v>15</v>
      </c>
    </row>
    <row r="2280" spans="1:9" x14ac:dyDescent="0.25">
      <c r="A2280" t="s">
        <v>9</v>
      </c>
      <c r="B2280" t="s">
        <v>661</v>
      </c>
      <c r="C2280" s="1">
        <v>31665</v>
      </c>
      <c r="D2280" s="2">
        <v>7.2916666666666671E-2</v>
      </c>
      <c r="E2280" t="s">
        <v>685</v>
      </c>
      <c r="F2280" t="s">
        <v>2502</v>
      </c>
      <c r="G2280" t="s">
        <v>13</v>
      </c>
      <c r="H2280" t="s">
        <v>14</v>
      </c>
      <c r="I2280" t="s">
        <v>15</v>
      </c>
    </row>
    <row r="2281" spans="1:9" x14ac:dyDescent="0.25">
      <c r="A2281" t="s">
        <v>92</v>
      </c>
      <c r="B2281" t="s">
        <v>127</v>
      </c>
      <c r="C2281" s="1">
        <v>31672</v>
      </c>
      <c r="D2281" s="2">
        <v>0.66111111111111109</v>
      </c>
      <c r="E2281" t="s">
        <v>1965</v>
      </c>
      <c r="F2281" t="s">
        <v>2503</v>
      </c>
      <c r="G2281" t="s">
        <v>13</v>
      </c>
      <c r="H2281" t="s">
        <v>14</v>
      </c>
      <c r="I2281" t="s">
        <v>15</v>
      </c>
    </row>
    <row r="2282" spans="1:9" x14ac:dyDescent="0.25">
      <c r="A2282" t="s">
        <v>9</v>
      </c>
      <c r="B2282" t="s">
        <v>2050</v>
      </c>
      <c r="C2282" s="1">
        <v>31685</v>
      </c>
      <c r="D2282" s="2">
        <v>0.7729166666666667</v>
      </c>
      <c r="E2282" t="s">
        <v>1829</v>
      </c>
      <c r="F2282" t="s">
        <v>2504</v>
      </c>
      <c r="G2282" t="s">
        <v>13</v>
      </c>
      <c r="H2282" t="s">
        <v>14</v>
      </c>
      <c r="I2282" t="s">
        <v>15</v>
      </c>
    </row>
    <row r="2283" spans="1:9" x14ac:dyDescent="0.25">
      <c r="A2283" t="s">
        <v>9</v>
      </c>
      <c r="B2283" t="s">
        <v>543</v>
      </c>
      <c r="C2283" s="1">
        <v>31688</v>
      </c>
      <c r="D2283" s="2">
        <v>0.54513888888888884</v>
      </c>
      <c r="E2283" t="s">
        <v>1302</v>
      </c>
      <c r="F2283" t="s">
        <v>2505</v>
      </c>
      <c r="G2283" t="s">
        <v>13</v>
      </c>
      <c r="H2283" t="s">
        <v>14</v>
      </c>
      <c r="I2283" t="s">
        <v>56</v>
      </c>
    </row>
    <row r="2284" spans="1:9" x14ac:dyDescent="0.25">
      <c r="A2284" t="s">
        <v>973</v>
      </c>
      <c r="B2284" t="s">
        <v>1288</v>
      </c>
      <c r="C2284" s="1">
        <v>31691</v>
      </c>
      <c r="D2284" s="2">
        <v>0.2361111111111111</v>
      </c>
      <c r="E2284" t="s">
        <v>2225</v>
      </c>
      <c r="F2284" t="s">
        <v>2506</v>
      </c>
      <c r="G2284" t="s">
        <v>2227</v>
      </c>
      <c r="H2284" t="s">
        <v>2228</v>
      </c>
      <c r="I2284" t="s">
        <v>15</v>
      </c>
    </row>
    <row r="2285" spans="1:9" x14ac:dyDescent="0.25">
      <c r="A2285" t="s">
        <v>9</v>
      </c>
      <c r="B2285" t="s">
        <v>1828</v>
      </c>
      <c r="C2285" s="1">
        <v>31700</v>
      </c>
      <c r="D2285" s="2">
        <v>0.22500000000000001</v>
      </c>
      <c r="E2285" t="s">
        <v>1829</v>
      </c>
      <c r="F2285" t="s">
        <v>2507</v>
      </c>
      <c r="G2285" t="s">
        <v>13</v>
      </c>
      <c r="H2285" t="s">
        <v>14</v>
      </c>
      <c r="I2285" t="s">
        <v>21</v>
      </c>
    </row>
    <row r="2286" spans="1:9" x14ac:dyDescent="0.25">
      <c r="A2286" t="s">
        <v>9</v>
      </c>
      <c r="B2286" t="s">
        <v>543</v>
      </c>
      <c r="C2286" s="1">
        <v>31700</v>
      </c>
      <c r="D2286" s="2">
        <v>0.39513888888888887</v>
      </c>
      <c r="E2286" t="s">
        <v>1302</v>
      </c>
      <c r="F2286" t="s">
        <v>2508</v>
      </c>
      <c r="G2286" t="s">
        <v>13</v>
      </c>
      <c r="H2286" t="s">
        <v>14</v>
      </c>
      <c r="I2286" t="s">
        <v>15</v>
      </c>
    </row>
    <row r="2287" spans="1:9" x14ac:dyDescent="0.25">
      <c r="A2287" t="s">
        <v>9</v>
      </c>
      <c r="B2287" t="s">
        <v>980</v>
      </c>
      <c r="C2287" s="1">
        <v>31705</v>
      </c>
      <c r="D2287" s="2">
        <v>0.36736111111111114</v>
      </c>
      <c r="E2287" t="s">
        <v>1463</v>
      </c>
      <c r="F2287" t="s">
        <v>2509</v>
      </c>
      <c r="G2287" t="s">
        <v>13</v>
      </c>
      <c r="H2287" t="s">
        <v>14</v>
      </c>
      <c r="I2287" t="s">
        <v>15</v>
      </c>
    </row>
    <row r="2288" spans="1:9" x14ac:dyDescent="0.25">
      <c r="A2288" t="s">
        <v>9</v>
      </c>
      <c r="B2288" t="s">
        <v>2404</v>
      </c>
      <c r="C2288" s="1">
        <v>31707</v>
      </c>
      <c r="D2288" s="2">
        <v>0.33333333333333331</v>
      </c>
      <c r="E2288" t="s">
        <v>2405</v>
      </c>
      <c r="F2288" t="s">
        <v>2510</v>
      </c>
      <c r="G2288" t="s">
        <v>13</v>
      </c>
      <c r="H2288" t="s">
        <v>14</v>
      </c>
      <c r="I2288" t="s">
        <v>15</v>
      </c>
    </row>
    <row r="2289" spans="1:9" x14ac:dyDescent="0.25">
      <c r="A2289" t="s">
        <v>9</v>
      </c>
      <c r="B2289" t="s">
        <v>661</v>
      </c>
      <c r="C2289" s="1">
        <v>31712</v>
      </c>
      <c r="D2289" s="2">
        <v>0.52777777777777779</v>
      </c>
      <c r="E2289" t="s">
        <v>685</v>
      </c>
      <c r="F2289" t="s">
        <v>2511</v>
      </c>
      <c r="G2289" t="s">
        <v>13</v>
      </c>
      <c r="H2289" t="s">
        <v>14</v>
      </c>
      <c r="I2289" t="s">
        <v>15</v>
      </c>
    </row>
    <row r="2290" spans="1:9" x14ac:dyDescent="0.25">
      <c r="A2290" t="s">
        <v>9</v>
      </c>
      <c r="B2290" t="s">
        <v>684</v>
      </c>
      <c r="C2290" s="1">
        <v>31729</v>
      </c>
      <c r="D2290" s="2">
        <v>0.25694444444444442</v>
      </c>
      <c r="E2290" t="s">
        <v>685</v>
      </c>
      <c r="F2290" t="s">
        <v>2512</v>
      </c>
      <c r="G2290" t="s">
        <v>13</v>
      </c>
      <c r="H2290" t="s">
        <v>14</v>
      </c>
      <c r="I2290" t="s">
        <v>15</v>
      </c>
    </row>
    <row r="2291" spans="1:9" x14ac:dyDescent="0.25">
      <c r="A2291" t="s">
        <v>9</v>
      </c>
      <c r="B2291" t="s">
        <v>543</v>
      </c>
      <c r="C2291" s="1">
        <v>31731</v>
      </c>
      <c r="D2291" s="2">
        <v>0.89930555555555558</v>
      </c>
      <c r="E2291" t="s">
        <v>1463</v>
      </c>
      <c r="F2291" t="s">
        <v>2513</v>
      </c>
      <c r="G2291" t="s">
        <v>13</v>
      </c>
      <c r="H2291" t="s">
        <v>14</v>
      </c>
      <c r="I2291" t="s">
        <v>15</v>
      </c>
    </row>
    <row r="2292" spans="1:9" x14ac:dyDescent="0.25">
      <c r="A2292" t="s">
        <v>9</v>
      </c>
      <c r="B2292" t="s">
        <v>2113</v>
      </c>
      <c r="C2292" s="1">
        <v>31736</v>
      </c>
      <c r="D2292" s="2">
        <v>0.50624999999999998</v>
      </c>
      <c r="E2292" t="s">
        <v>1302</v>
      </c>
      <c r="F2292" t="s">
        <v>2514</v>
      </c>
      <c r="G2292" t="s">
        <v>13</v>
      </c>
      <c r="H2292" t="s">
        <v>14</v>
      </c>
      <c r="I2292" t="s">
        <v>15</v>
      </c>
    </row>
    <row r="2293" spans="1:9" x14ac:dyDescent="0.25">
      <c r="A2293" t="s">
        <v>9</v>
      </c>
      <c r="B2293" t="s">
        <v>684</v>
      </c>
      <c r="C2293" s="1">
        <v>31737</v>
      </c>
      <c r="D2293" s="2">
        <v>8.3333333333333329E-2</v>
      </c>
      <c r="E2293" t="s">
        <v>685</v>
      </c>
      <c r="F2293" t="s">
        <v>2515</v>
      </c>
      <c r="G2293" t="s">
        <v>13</v>
      </c>
      <c r="H2293" t="s">
        <v>14</v>
      </c>
      <c r="I2293" t="s">
        <v>15</v>
      </c>
    </row>
    <row r="2294" spans="1:9" x14ac:dyDescent="0.25">
      <c r="A2294" t="s">
        <v>9</v>
      </c>
      <c r="B2294" t="s">
        <v>684</v>
      </c>
      <c r="C2294" s="1">
        <v>31740</v>
      </c>
      <c r="D2294" s="2">
        <v>0.90486111111111112</v>
      </c>
      <c r="E2294" t="s">
        <v>685</v>
      </c>
      <c r="F2294" t="s">
        <v>2516</v>
      </c>
      <c r="G2294" t="s">
        <v>13</v>
      </c>
      <c r="H2294" t="s">
        <v>14</v>
      </c>
      <c r="I2294" t="s">
        <v>15</v>
      </c>
    </row>
    <row r="2295" spans="1:9" x14ac:dyDescent="0.25">
      <c r="A2295" t="s">
        <v>9</v>
      </c>
      <c r="B2295" t="s">
        <v>2050</v>
      </c>
      <c r="C2295" s="1">
        <v>31748</v>
      </c>
      <c r="D2295" s="2">
        <v>0.29166666666666669</v>
      </c>
      <c r="E2295" t="s">
        <v>1829</v>
      </c>
      <c r="F2295" t="s">
        <v>2517</v>
      </c>
      <c r="G2295" t="s">
        <v>13</v>
      </c>
      <c r="H2295" t="s">
        <v>14</v>
      </c>
      <c r="I2295" t="s">
        <v>15</v>
      </c>
    </row>
    <row r="2296" spans="1:9" x14ac:dyDescent="0.25">
      <c r="A2296" t="s">
        <v>92</v>
      </c>
      <c r="B2296" t="s">
        <v>482</v>
      </c>
      <c r="C2296" s="1">
        <v>31751</v>
      </c>
      <c r="D2296" s="2">
        <v>0.10416666666666667</v>
      </c>
      <c r="E2296" t="s">
        <v>2344</v>
      </c>
      <c r="F2296" t="s">
        <v>2518</v>
      </c>
      <c r="G2296" t="s">
        <v>13</v>
      </c>
      <c r="H2296" t="s">
        <v>14</v>
      </c>
      <c r="I2296" t="s">
        <v>15</v>
      </c>
    </row>
    <row r="2297" spans="1:9" x14ac:dyDescent="0.25">
      <c r="A2297" t="s">
        <v>9</v>
      </c>
      <c r="B2297" t="s">
        <v>1828</v>
      </c>
      <c r="C2297" s="1">
        <v>31756</v>
      </c>
      <c r="D2297" s="2">
        <v>0.3125</v>
      </c>
      <c r="E2297" t="s">
        <v>1829</v>
      </c>
      <c r="F2297" t="s">
        <v>2519</v>
      </c>
      <c r="G2297" t="s">
        <v>13</v>
      </c>
      <c r="H2297" t="s">
        <v>14</v>
      </c>
      <c r="I2297" t="s">
        <v>15</v>
      </c>
    </row>
    <row r="2298" spans="1:9" x14ac:dyDescent="0.25">
      <c r="A2298" t="s">
        <v>9</v>
      </c>
      <c r="B2298" t="s">
        <v>980</v>
      </c>
      <c r="C2298" s="1">
        <v>31758</v>
      </c>
      <c r="D2298" s="2">
        <v>0.77430555555555558</v>
      </c>
      <c r="E2298" t="s">
        <v>1302</v>
      </c>
      <c r="F2298" t="s">
        <v>2520</v>
      </c>
      <c r="G2298" t="s">
        <v>13</v>
      </c>
      <c r="H2298" t="s">
        <v>14</v>
      </c>
      <c r="I2298" t="s">
        <v>15</v>
      </c>
    </row>
    <row r="2299" spans="1:9" x14ac:dyDescent="0.25">
      <c r="A2299" t="s">
        <v>9</v>
      </c>
      <c r="B2299" t="s">
        <v>961</v>
      </c>
      <c r="C2299" s="1">
        <v>31763</v>
      </c>
      <c r="D2299" s="2">
        <v>0.70972222222222225</v>
      </c>
      <c r="E2299" t="s">
        <v>685</v>
      </c>
      <c r="F2299" t="s">
        <v>2521</v>
      </c>
      <c r="G2299" t="s">
        <v>13</v>
      </c>
      <c r="H2299" t="s">
        <v>14</v>
      </c>
      <c r="I2299" t="s">
        <v>15</v>
      </c>
    </row>
    <row r="2300" spans="1:9" x14ac:dyDescent="0.25">
      <c r="A2300" t="s">
        <v>9</v>
      </c>
      <c r="B2300" t="s">
        <v>1828</v>
      </c>
      <c r="C2300" s="1">
        <v>31764</v>
      </c>
      <c r="D2300" s="2"/>
      <c r="E2300" t="s">
        <v>1829</v>
      </c>
      <c r="F2300" t="s">
        <v>2522</v>
      </c>
      <c r="G2300" t="s">
        <v>13</v>
      </c>
      <c r="H2300" t="s">
        <v>14</v>
      </c>
      <c r="I2300" t="s">
        <v>15</v>
      </c>
    </row>
    <row r="2301" spans="1:9" x14ac:dyDescent="0.25">
      <c r="A2301" t="s">
        <v>9</v>
      </c>
      <c r="B2301" t="s">
        <v>420</v>
      </c>
      <c r="C2301" s="1">
        <v>31771</v>
      </c>
      <c r="D2301" s="2">
        <v>0.99930555555555556</v>
      </c>
      <c r="E2301" t="s">
        <v>924</v>
      </c>
      <c r="F2301" t="s">
        <v>2269</v>
      </c>
      <c r="G2301" t="s">
        <v>13</v>
      </c>
      <c r="H2301" t="s">
        <v>14</v>
      </c>
      <c r="I2301" t="s">
        <v>15</v>
      </c>
    </row>
    <row r="2302" spans="1:9" x14ac:dyDescent="0.25">
      <c r="A2302" t="s">
        <v>9</v>
      </c>
      <c r="B2302" t="s">
        <v>1116</v>
      </c>
      <c r="C2302" s="1">
        <v>31772</v>
      </c>
      <c r="D2302" s="2">
        <v>0.64236111111111116</v>
      </c>
      <c r="E2302" t="s">
        <v>1463</v>
      </c>
      <c r="F2302" t="s">
        <v>2523</v>
      </c>
      <c r="G2302" t="s">
        <v>13</v>
      </c>
      <c r="H2302" t="s">
        <v>14</v>
      </c>
      <c r="I2302" t="s">
        <v>15</v>
      </c>
    </row>
    <row r="2303" spans="1:9" x14ac:dyDescent="0.25">
      <c r="A2303" t="s">
        <v>9</v>
      </c>
      <c r="B2303" t="s">
        <v>1828</v>
      </c>
      <c r="C2303" s="1">
        <v>31782</v>
      </c>
      <c r="D2303" s="2">
        <v>5.486111111111111E-2</v>
      </c>
      <c r="E2303" t="s">
        <v>1829</v>
      </c>
      <c r="F2303" t="s">
        <v>2524</v>
      </c>
      <c r="G2303" t="s">
        <v>13</v>
      </c>
      <c r="H2303" t="s">
        <v>14</v>
      </c>
      <c r="I2303" t="s">
        <v>15</v>
      </c>
    </row>
    <row r="2304" spans="1:9" x14ac:dyDescent="0.25">
      <c r="A2304" t="s">
        <v>9</v>
      </c>
      <c r="B2304" t="s">
        <v>1828</v>
      </c>
      <c r="C2304" s="1">
        <v>31791</v>
      </c>
      <c r="D2304" s="2">
        <v>0.37777777777777777</v>
      </c>
      <c r="E2304" t="s">
        <v>1829</v>
      </c>
      <c r="F2304" t="s">
        <v>2525</v>
      </c>
      <c r="G2304" t="s">
        <v>13</v>
      </c>
      <c r="H2304" t="s">
        <v>14</v>
      </c>
      <c r="I2304" t="s">
        <v>15</v>
      </c>
    </row>
    <row r="2305" spans="1:9" x14ac:dyDescent="0.25">
      <c r="A2305" t="s">
        <v>9</v>
      </c>
      <c r="B2305" t="s">
        <v>684</v>
      </c>
      <c r="C2305" s="1">
        <v>31798</v>
      </c>
      <c r="D2305" s="2">
        <v>0.38194444444444442</v>
      </c>
      <c r="E2305" t="s">
        <v>685</v>
      </c>
      <c r="F2305" t="s">
        <v>2526</v>
      </c>
      <c r="G2305" t="s">
        <v>13</v>
      </c>
      <c r="H2305" t="s">
        <v>14</v>
      </c>
      <c r="I2305" t="s">
        <v>15</v>
      </c>
    </row>
    <row r="2306" spans="1:9" x14ac:dyDescent="0.25">
      <c r="A2306" t="s">
        <v>9</v>
      </c>
      <c r="B2306" t="s">
        <v>1338</v>
      </c>
      <c r="C2306" s="1">
        <v>31799</v>
      </c>
      <c r="D2306" s="2">
        <v>0.29166666666666669</v>
      </c>
      <c r="E2306" t="s">
        <v>685</v>
      </c>
      <c r="F2306" t="s">
        <v>2527</v>
      </c>
      <c r="G2306" t="s">
        <v>13</v>
      </c>
      <c r="H2306" t="s">
        <v>14</v>
      </c>
      <c r="I2306" t="s">
        <v>15</v>
      </c>
    </row>
    <row r="2307" spans="1:9" x14ac:dyDescent="0.25">
      <c r="A2307" t="s">
        <v>9</v>
      </c>
      <c r="B2307" t="s">
        <v>543</v>
      </c>
      <c r="C2307" s="1">
        <v>31799</v>
      </c>
      <c r="D2307" s="2">
        <v>0.67083333333333328</v>
      </c>
      <c r="E2307" t="s">
        <v>1463</v>
      </c>
      <c r="F2307" t="s">
        <v>2528</v>
      </c>
      <c r="G2307" t="s">
        <v>13</v>
      </c>
      <c r="H2307" t="s">
        <v>14</v>
      </c>
      <c r="I2307" t="s">
        <v>15</v>
      </c>
    </row>
    <row r="2308" spans="1:9" x14ac:dyDescent="0.25">
      <c r="A2308" t="s">
        <v>9</v>
      </c>
      <c r="B2308" t="s">
        <v>684</v>
      </c>
      <c r="C2308" s="1">
        <v>31806</v>
      </c>
      <c r="D2308" s="2">
        <v>0.25972222222222224</v>
      </c>
      <c r="E2308" t="s">
        <v>685</v>
      </c>
      <c r="F2308" t="s">
        <v>2529</v>
      </c>
      <c r="G2308" t="s">
        <v>13</v>
      </c>
      <c r="H2308" t="s">
        <v>14</v>
      </c>
      <c r="I2308" t="s">
        <v>56</v>
      </c>
    </row>
    <row r="2309" spans="1:9" x14ac:dyDescent="0.25">
      <c r="A2309" t="s">
        <v>9</v>
      </c>
      <c r="B2309" t="s">
        <v>847</v>
      </c>
      <c r="C2309" s="1">
        <v>31809</v>
      </c>
      <c r="D2309" s="2">
        <v>0.97916666666666663</v>
      </c>
      <c r="E2309" t="s">
        <v>937</v>
      </c>
      <c r="F2309" t="s">
        <v>2530</v>
      </c>
      <c r="G2309" t="s">
        <v>13</v>
      </c>
      <c r="H2309" t="s">
        <v>14</v>
      </c>
      <c r="I2309" t="s">
        <v>15</v>
      </c>
    </row>
    <row r="2310" spans="1:9" x14ac:dyDescent="0.25">
      <c r="A2310" t="s">
        <v>1057</v>
      </c>
      <c r="B2310" t="s">
        <v>1058</v>
      </c>
      <c r="C2310" s="1">
        <v>31813</v>
      </c>
      <c r="D2310" s="2">
        <v>0.27083333333333331</v>
      </c>
      <c r="E2310" t="s">
        <v>2393</v>
      </c>
      <c r="F2310" t="s">
        <v>2531</v>
      </c>
      <c r="G2310" t="s">
        <v>13</v>
      </c>
      <c r="H2310" t="s">
        <v>14</v>
      </c>
      <c r="I2310" t="s">
        <v>15</v>
      </c>
    </row>
    <row r="2311" spans="1:9" x14ac:dyDescent="0.25">
      <c r="A2311" t="s">
        <v>463</v>
      </c>
      <c r="B2311" t="s">
        <v>322</v>
      </c>
      <c r="C2311" s="1">
        <v>31820</v>
      </c>
      <c r="D2311" s="2">
        <v>0</v>
      </c>
      <c r="E2311" t="s">
        <v>1558</v>
      </c>
      <c r="F2311" t="s">
        <v>2532</v>
      </c>
      <c r="G2311" t="s">
        <v>13</v>
      </c>
      <c r="H2311" t="s">
        <v>14</v>
      </c>
      <c r="I2311" t="s">
        <v>15</v>
      </c>
    </row>
    <row r="2312" spans="1:9" x14ac:dyDescent="0.25">
      <c r="A2312" t="s">
        <v>9</v>
      </c>
      <c r="B2312" t="s">
        <v>2404</v>
      </c>
      <c r="C2312" s="1">
        <v>31822</v>
      </c>
      <c r="D2312" s="2">
        <v>0.35416666666666669</v>
      </c>
      <c r="E2312" t="s">
        <v>2405</v>
      </c>
      <c r="F2312" t="s">
        <v>2533</v>
      </c>
      <c r="G2312" t="s">
        <v>13</v>
      </c>
      <c r="H2312" t="s">
        <v>14</v>
      </c>
      <c r="I2312" t="s">
        <v>15</v>
      </c>
    </row>
    <row r="2313" spans="1:9" x14ac:dyDescent="0.25">
      <c r="A2313" t="s">
        <v>9</v>
      </c>
      <c r="B2313" t="s">
        <v>684</v>
      </c>
      <c r="C2313" s="1">
        <v>31826</v>
      </c>
      <c r="D2313" s="2">
        <v>0.57847222222222228</v>
      </c>
      <c r="E2313" t="s">
        <v>685</v>
      </c>
      <c r="F2313" t="s">
        <v>2534</v>
      </c>
      <c r="G2313" t="s">
        <v>13</v>
      </c>
      <c r="H2313" t="s">
        <v>14</v>
      </c>
      <c r="I2313" t="s">
        <v>15</v>
      </c>
    </row>
    <row r="2314" spans="1:9" x14ac:dyDescent="0.25">
      <c r="A2314" t="s">
        <v>1620</v>
      </c>
      <c r="B2314" t="s">
        <v>1621</v>
      </c>
      <c r="C2314" s="1">
        <v>31827</v>
      </c>
      <c r="D2314" s="2">
        <v>5.7638888888888892E-2</v>
      </c>
      <c r="E2314" t="s">
        <v>2535</v>
      </c>
      <c r="F2314" t="s">
        <v>2536</v>
      </c>
      <c r="G2314" t="s">
        <v>13</v>
      </c>
      <c r="H2314" t="s">
        <v>14</v>
      </c>
      <c r="I2314" t="s">
        <v>15</v>
      </c>
    </row>
    <row r="2315" spans="1:9" x14ac:dyDescent="0.25">
      <c r="A2315" t="s">
        <v>9</v>
      </c>
      <c r="B2315" t="s">
        <v>1828</v>
      </c>
      <c r="C2315" s="1">
        <v>31828</v>
      </c>
      <c r="D2315" s="2">
        <v>0.19652777777777777</v>
      </c>
      <c r="E2315" t="s">
        <v>1829</v>
      </c>
      <c r="F2315" t="s">
        <v>2537</v>
      </c>
      <c r="G2315" t="s">
        <v>13</v>
      </c>
      <c r="H2315" t="s">
        <v>14</v>
      </c>
      <c r="I2315" t="s">
        <v>15</v>
      </c>
    </row>
    <row r="2316" spans="1:9" x14ac:dyDescent="0.25">
      <c r="A2316" t="s">
        <v>9</v>
      </c>
      <c r="B2316" t="s">
        <v>1828</v>
      </c>
      <c r="C2316" s="1">
        <v>31839</v>
      </c>
      <c r="D2316" s="2">
        <v>0.62638888888888888</v>
      </c>
      <c r="E2316" t="s">
        <v>1829</v>
      </c>
      <c r="F2316" t="s">
        <v>2538</v>
      </c>
      <c r="G2316" t="s">
        <v>13</v>
      </c>
      <c r="H2316" t="s">
        <v>14</v>
      </c>
      <c r="I2316" t="s">
        <v>15</v>
      </c>
    </row>
    <row r="2317" spans="1:9" x14ac:dyDescent="0.25">
      <c r="A2317" t="s">
        <v>9</v>
      </c>
      <c r="B2317" t="s">
        <v>1828</v>
      </c>
      <c r="C2317" s="1">
        <v>31849</v>
      </c>
      <c r="D2317" s="2">
        <v>0.55000000000000004</v>
      </c>
      <c r="E2317" t="s">
        <v>1829</v>
      </c>
      <c r="F2317" t="s">
        <v>2539</v>
      </c>
      <c r="G2317" t="s">
        <v>13</v>
      </c>
      <c r="H2317" t="s">
        <v>14</v>
      </c>
      <c r="I2317" t="s">
        <v>15</v>
      </c>
    </row>
    <row r="2318" spans="1:9" x14ac:dyDescent="0.25">
      <c r="A2318" t="s">
        <v>9</v>
      </c>
      <c r="B2318" t="s">
        <v>2404</v>
      </c>
      <c r="C2318" s="1">
        <v>31854</v>
      </c>
      <c r="D2318" s="2">
        <v>0.35416666666666669</v>
      </c>
      <c r="E2318" t="s">
        <v>2405</v>
      </c>
      <c r="F2318" t="s">
        <v>2540</v>
      </c>
      <c r="G2318" t="s">
        <v>13</v>
      </c>
      <c r="H2318" t="s">
        <v>14</v>
      </c>
      <c r="I2318" t="s">
        <v>15</v>
      </c>
    </row>
    <row r="2319" spans="1:9" x14ac:dyDescent="0.25">
      <c r="A2319" t="s">
        <v>2025</v>
      </c>
      <c r="B2319" t="s">
        <v>2026</v>
      </c>
      <c r="C2319" s="1">
        <v>31860</v>
      </c>
      <c r="D2319" s="2">
        <v>0.27708333333333335</v>
      </c>
      <c r="E2319" t="s">
        <v>2541</v>
      </c>
      <c r="F2319" t="s">
        <v>2542</v>
      </c>
      <c r="G2319" t="s">
        <v>13</v>
      </c>
      <c r="H2319" t="s">
        <v>14</v>
      </c>
      <c r="I2319" t="s">
        <v>21</v>
      </c>
    </row>
    <row r="2320" spans="1:9" x14ac:dyDescent="0.25">
      <c r="A2320" t="s">
        <v>92</v>
      </c>
      <c r="B2320" t="s">
        <v>482</v>
      </c>
      <c r="C2320" s="1">
        <v>31862</v>
      </c>
      <c r="D2320" s="2">
        <v>0.89027777777777772</v>
      </c>
      <c r="E2320" t="s">
        <v>2344</v>
      </c>
      <c r="F2320" t="s">
        <v>2543</v>
      </c>
      <c r="G2320" t="s">
        <v>13</v>
      </c>
      <c r="H2320" t="s">
        <v>14</v>
      </c>
      <c r="I2320" t="s">
        <v>21</v>
      </c>
    </row>
    <row r="2321" spans="1:9" x14ac:dyDescent="0.25">
      <c r="A2321" t="s">
        <v>9</v>
      </c>
      <c r="B2321" t="s">
        <v>739</v>
      </c>
      <c r="C2321" s="1">
        <v>31875</v>
      </c>
      <c r="D2321" s="2">
        <v>0.16041666666666668</v>
      </c>
      <c r="E2321" t="s">
        <v>937</v>
      </c>
      <c r="F2321" t="s">
        <v>2544</v>
      </c>
      <c r="G2321" t="s">
        <v>13</v>
      </c>
      <c r="H2321" t="s">
        <v>14</v>
      </c>
      <c r="I2321" t="s">
        <v>15</v>
      </c>
    </row>
    <row r="2322" spans="1:9" x14ac:dyDescent="0.25">
      <c r="A2322" t="s">
        <v>9</v>
      </c>
      <c r="B2322" t="s">
        <v>1828</v>
      </c>
      <c r="C2322" s="1">
        <v>31893</v>
      </c>
      <c r="D2322" s="2">
        <v>0.99930555555555556</v>
      </c>
      <c r="E2322" t="s">
        <v>1829</v>
      </c>
      <c r="F2322" t="s">
        <v>2545</v>
      </c>
      <c r="G2322" t="s">
        <v>13</v>
      </c>
      <c r="H2322" t="s">
        <v>14</v>
      </c>
      <c r="I2322" t="s">
        <v>15</v>
      </c>
    </row>
    <row r="2323" spans="1:9" x14ac:dyDescent="0.25">
      <c r="A2323" t="s">
        <v>9</v>
      </c>
      <c r="B2323" t="s">
        <v>2404</v>
      </c>
      <c r="C2323" s="1">
        <v>31910</v>
      </c>
      <c r="D2323" s="2">
        <v>0.2361111111111111</v>
      </c>
      <c r="E2323" t="s">
        <v>2405</v>
      </c>
      <c r="F2323" t="s">
        <v>2546</v>
      </c>
      <c r="G2323" t="s">
        <v>13</v>
      </c>
      <c r="H2323" t="s">
        <v>14</v>
      </c>
      <c r="I2323" t="s">
        <v>15</v>
      </c>
    </row>
    <row r="2324" spans="1:9" x14ac:dyDescent="0.25">
      <c r="A2324" t="s">
        <v>92</v>
      </c>
      <c r="B2324" t="s">
        <v>171</v>
      </c>
      <c r="C2324" s="1">
        <v>31912</v>
      </c>
      <c r="D2324" s="2">
        <v>0.65625</v>
      </c>
      <c r="E2324" t="s">
        <v>2249</v>
      </c>
      <c r="F2324" t="s">
        <v>2547</v>
      </c>
      <c r="G2324" t="s">
        <v>13</v>
      </c>
      <c r="H2324" t="s">
        <v>14</v>
      </c>
      <c r="I2324" t="s">
        <v>15</v>
      </c>
    </row>
    <row r="2325" spans="1:9" x14ac:dyDescent="0.25">
      <c r="A2325" t="s">
        <v>9</v>
      </c>
      <c r="B2325" t="s">
        <v>2548</v>
      </c>
      <c r="C2325" s="1">
        <v>31912</v>
      </c>
      <c r="D2325" s="2">
        <v>0.72916666666666663</v>
      </c>
      <c r="E2325" t="s">
        <v>2549</v>
      </c>
      <c r="F2325" t="s">
        <v>2550</v>
      </c>
      <c r="G2325" t="s">
        <v>13</v>
      </c>
      <c r="H2325" t="s">
        <v>2551</v>
      </c>
      <c r="I2325" t="s">
        <v>15</v>
      </c>
    </row>
    <row r="2326" spans="1:9" x14ac:dyDescent="0.25">
      <c r="A2326" t="s">
        <v>9</v>
      </c>
      <c r="B2326" t="s">
        <v>2113</v>
      </c>
      <c r="C2326" s="1">
        <v>31932</v>
      </c>
      <c r="D2326" s="2">
        <v>0.78472222222222221</v>
      </c>
      <c r="E2326" t="s">
        <v>1302</v>
      </c>
      <c r="F2326" t="s">
        <v>2552</v>
      </c>
      <c r="G2326" t="s">
        <v>13</v>
      </c>
      <c r="H2326" t="s">
        <v>14</v>
      </c>
      <c r="I2326" t="s">
        <v>15</v>
      </c>
    </row>
    <row r="2327" spans="1:9" x14ac:dyDescent="0.25">
      <c r="A2327" t="s">
        <v>9</v>
      </c>
      <c r="B2327" t="s">
        <v>961</v>
      </c>
      <c r="C2327" s="1">
        <v>31937</v>
      </c>
      <c r="D2327" s="2">
        <v>0.61458333333333337</v>
      </c>
      <c r="E2327" t="s">
        <v>685</v>
      </c>
      <c r="F2327" t="s">
        <v>2553</v>
      </c>
      <c r="G2327" t="s">
        <v>13</v>
      </c>
      <c r="H2327" t="s">
        <v>14</v>
      </c>
      <c r="I2327" t="s">
        <v>15</v>
      </c>
    </row>
    <row r="2328" spans="1:9" x14ac:dyDescent="0.25">
      <c r="A2328" t="s">
        <v>9</v>
      </c>
      <c r="B2328" t="s">
        <v>980</v>
      </c>
      <c r="C2328" s="1">
        <v>31940</v>
      </c>
      <c r="D2328" s="2">
        <v>0.31944444444444442</v>
      </c>
      <c r="E2328" t="s">
        <v>1302</v>
      </c>
      <c r="F2328" t="s">
        <v>2554</v>
      </c>
      <c r="G2328" t="s">
        <v>13</v>
      </c>
      <c r="H2328" t="s">
        <v>14</v>
      </c>
      <c r="I2328" t="s">
        <v>15</v>
      </c>
    </row>
    <row r="2329" spans="1:9" x14ac:dyDescent="0.25">
      <c r="A2329" t="s">
        <v>9</v>
      </c>
      <c r="B2329" t="s">
        <v>961</v>
      </c>
      <c r="C2329" s="1">
        <v>31944</v>
      </c>
      <c r="D2329" s="2">
        <v>0.74375000000000002</v>
      </c>
      <c r="E2329" t="s">
        <v>685</v>
      </c>
      <c r="F2329" t="s">
        <v>2555</v>
      </c>
      <c r="G2329" t="s">
        <v>13</v>
      </c>
      <c r="H2329" t="s">
        <v>14</v>
      </c>
      <c r="I2329" t="s">
        <v>15</v>
      </c>
    </row>
    <row r="2330" spans="1:9" x14ac:dyDescent="0.25">
      <c r="A2330" t="s">
        <v>9</v>
      </c>
      <c r="B2330" t="s">
        <v>739</v>
      </c>
      <c r="C2330" s="1">
        <v>31946</v>
      </c>
      <c r="D2330" s="2">
        <v>0.8979166666666667</v>
      </c>
      <c r="E2330" t="s">
        <v>937</v>
      </c>
      <c r="F2330" t="s">
        <v>2556</v>
      </c>
      <c r="G2330" t="s">
        <v>13</v>
      </c>
      <c r="H2330" t="s">
        <v>14</v>
      </c>
      <c r="I2330" t="s">
        <v>15</v>
      </c>
    </row>
    <row r="2331" spans="1:9" x14ac:dyDescent="0.25">
      <c r="A2331" t="s">
        <v>92</v>
      </c>
      <c r="B2331" t="s">
        <v>127</v>
      </c>
      <c r="C2331" s="1">
        <v>31948</v>
      </c>
      <c r="D2331" s="2">
        <v>0.10694444444444444</v>
      </c>
      <c r="E2331" t="s">
        <v>1965</v>
      </c>
      <c r="F2331" t="s">
        <v>2557</v>
      </c>
      <c r="G2331" t="s">
        <v>13</v>
      </c>
      <c r="H2331" t="s">
        <v>14</v>
      </c>
      <c r="I2331" t="s">
        <v>15</v>
      </c>
    </row>
    <row r="2332" spans="1:9" x14ac:dyDescent="0.25">
      <c r="A2332" t="s">
        <v>9</v>
      </c>
      <c r="B2332" t="s">
        <v>961</v>
      </c>
      <c r="C2332" s="1">
        <v>31951</v>
      </c>
      <c r="D2332" s="2">
        <v>0.31736111111111109</v>
      </c>
      <c r="E2332" t="s">
        <v>685</v>
      </c>
      <c r="F2332" t="s">
        <v>2558</v>
      </c>
      <c r="G2332" t="s">
        <v>13</v>
      </c>
      <c r="H2332" t="s">
        <v>14</v>
      </c>
      <c r="I2332" t="s">
        <v>15</v>
      </c>
    </row>
    <row r="2333" spans="1:9" x14ac:dyDescent="0.25">
      <c r="A2333" t="s">
        <v>9</v>
      </c>
      <c r="B2333" t="s">
        <v>1828</v>
      </c>
      <c r="C2333" s="1">
        <v>31959</v>
      </c>
      <c r="D2333" s="2">
        <v>0.81597222222222221</v>
      </c>
      <c r="E2333" t="s">
        <v>1829</v>
      </c>
      <c r="F2333" t="s">
        <v>2559</v>
      </c>
      <c r="G2333" t="s">
        <v>13</v>
      </c>
      <c r="H2333" t="s">
        <v>14</v>
      </c>
      <c r="I2333" t="s">
        <v>15</v>
      </c>
    </row>
    <row r="2334" spans="1:9" x14ac:dyDescent="0.25">
      <c r="A2334" t="s">
        <v>9</v>
      </c>
      <c r="B2334" t="s">
        <v>684</v>
      </c>
      <c r="C2334" s="1">
        <v>31964</v>
      </c>
      <c r="D2334" s="2">
        <v>0.91597222222222219</v>
      </c>
      <c r="E2334" t="s">
        <v>685</v>
      </c>
      <c r="F2334" t="s">
        <v>2560</v>
      </c>
      <c r="G2334" t="s">
        <v>13</v>
      </c>
      <c r="H2334" t="s">
        <v>14</v>
      </c>
      <c r="I2334" t="s">
        <v>15</v>
      </c>
    </row>
    <row r="2335" spans="1:9" x14ac:dyDescent="0.25">
      <c r="A2335" t="s">
        <v>9</v>
      </c>
      <c r="B2335" t="s">
        <v>847</v>
      </c>
      <c r="C2335" s="1">
        <v>31968</v>
      </c>
      <c r="D2335" s="2">
        <v>0.64930555555555558</v>
      </c>
      <c r="E2335" t="s">
        <v>937</v>
      </c>
      <c r="F2335" t="s">
        <v>2561</v>
      </c>
      <c r="G2335" t="s">
        <v>13</v>
      </c>
      <c r="H2335" t="s">
        <v>14</v>
      </c>
      <c r="I2335" t="s">
        <v>15</v>
      </c>
    </row>
    <row r="2336" spans="1:9" x14ac:dyDescent="0.25">
      <c r="A2336" t="s">
        <v>9</v>
      </c>
      <c r="B2336" t="s">
        <v>684</v>
      </c>
      <c r="C2336" s="1">
        <v>31972</v>
      </c>
      <c r="D2336" s="2">
        <v>0.58333333333333337</v>
      </c>
      <c r="E2336" t="s">
        <v>685</v>
      </c>
      <c r="F2336" t="s">
        <v>2562</v>
      </c>
      <c r="G2336" t="s">
        <v>13</v>
      </c>
      <c r="H2336" t="s">
        <v>14</v>
      </c>
      <c r="I2336" t="s">
        <v>15</v>
      </c>
    </row>
    <row r="2337" spans="1:9" x14ac:dyDescent="0.25">
      <c r="A2337" t="s">
        <v>9</v>
      </c>
      <c r="B2337" t="s">
        <v>1828</v>
      </c>
      <c r="C2337" s="1">
        <v>31974</v>
      </c>
      <c r="D2337" s="2">
        <v>0.18402777777777779</v>
      </c>
      <c r="E2337" t="s">
        <v>1829</v>
      </c>
      <c r="F2337" t="s">
        <v>2563</v>
      </c>
      <c r="G2337" t="s">
        <v>13</v>
      </c>
      <c r="H2337" t="s">
        <v>14</v>
      </c>
      <c r="I2337" t="s">
        <v>15</v>
      </c>
    </row>
    <row r="2338" spans="1:9" x14ac:dyDescent="0.25">
      <c r="A2338" t="s">
        <v>9</v>
      </c>
      <c r="B2338" t="s">
        <v>2404</v>
      </c>
      <c r="C2338" s="1">
        <v>31990</v>
      </c>
      <c r="D2338" s="2">
        <v>0.16597222222222222</v>
      </c>
      <c r="E2338" t="s">
        <v>2405</v>
      </c>
      <c r="F2338" t="s">
        <v>2564</v>
      </c>
      <c r="G2338" t="s">
        <v>13</v>
      </c>
      <c r="H2338" t="s">
        <v>14</v>
      </c>
      <c r="I2338" t="s">
        <v>15</v>
      </c>
    </row>
    <row r="2339" spans="1:9" x14ac:dyDescent="0.25">
      <c r="A2339" t="s">
        <v>973</v>
      </c>
      <c r="B2339" t="s">
        <v>1288</v>
      </c>
      <c r="C2339" s="1">
        <v>31994</v>
      </c>
      <c r="D2339" s="2">
        <v>0.27708333333333335</v>
      </c>
      <c r="E2339" t="s">
        <v>2225</v>
      </c>
      <c r="F2339" t="s">
        <v>2565</v>
      </c>
      <c r="G2339" t="s">
        <v>2227</v>
      </c>
      <c r="H2339" t="s">
        <v>2228</v>
      </c>
      <c r="I2339" t="s">
        <v>15</v>
      </c>
    </row>
    <row r="2340" spans="1:9" x14ac:dyDescent="0.25">
      <c r="A2340" t="s">
        <v>9</v>
      </c>
      <c r="B2340" t="s">
        <v>2050</v>
      </c>
      <c r="C2340" s="1">
        <v>32007</v>
      </c>
      <c r="D2340" s="2">
        <v>0.10138888888888889</v>
      </c>
      <c r="E2340" t="s">
        <v>1829</v>
      </c>
      <c r="F2340" t="s">
        <v>2566</v>
      </c>
      <c r="G2340" t="s">
        <v>13</v>
      </c>
      <c r="H2340" t="s">
        <v>14</v>
      </c>
      <c r="I2340" t="s">
        <v>15</v>
      </c>
    </row>
    <row r="2341" spans="1:9" x14ac:dyDescent="0.25">
      <c r="A2341" t="s">
        <v>1620</v>
      </c>
      <c r="B2341" t="s">
        <v>1621</v>
      </c>
      <c r="C2341" s="1">
        <v>32016</v>
      </c>
      <c r="D2341" s="2">
        <v>0.3888888888888889</v>
      </c>
      <c r="E2341" t="s">
        <v>2567</v>
      </c>
      <c r="F2341" t="s">
        <v>2568</v>
      </c>
      <c r="G2341" t="s">
        <v>13</v>
      </c>
      <c r="H2341" t="s">
        <v>14</v>
      </c>
      <c r="I2341" t="s">
        <v>15</v>
      </c>
    </row>
    <row r="2342" spans="1:9" x14ac:dyDescent="0.25">
      <c r="A2342" t="s">
        <v>9</v>
      </c>
      <c r="B2342" t="s">
        <v>420</v>
      </c>
      <c r="C2342" s="1">
        <v>32016</v>
      </c>
      <c r="D2342" s="2"/>
      <c r="E2342" t="s">
        <v>924</v>
      </c>
      <c r="F2342" t="s">
        <v>2269</v>
      </c>
      <c r="G2342" t="s">
        <v>13</v>
      </c>
      <c r="H2342" t="s">
        <v>14</v>
      </c>
      <c r="I2342" t="s">
        <v>15</v>
      </c>
    </row>
    <row r="2343" spans="1:9" x14ac:dyDescent="0.25">
      <c r="A2343" t="s">
        <v>9</v>
      </c>
      <c r="B2343" t="s">
        <v>2404</v>
      </c>
      <c r="C2343" s="1">
        <v>32017</v>
      </c>
      <c r="D2343" s="2">
        <v>0.34722222222222221</v>
      </c>
      <c r="E2343" t="s">
        <v>2405</v>
      </c>
      <c r="F2343" t="s">
        <v>2569</v>
      </c>
      <c r="G2343" t="s">
        <v>13</v>
      </c>
      <c r="H2343" t="s">
        <v>14</v>
      </c>
      <c r="I2343" t="s">
        <v>15</v>
      </c>
    </row>
    <row r="2344" spans="1:9" x14ac:dyDescent="0.25">
      <c r="A2344" t="s">
        <v>9</v>
      </c>
      <c r="B2344" t="s">
        <v>2050</v>
      </c>
      <c r="C2344" s="1">
        <v>32027</v>
      </c>
      <c r="D2344" s="2">
        <v>0.99305555555555558</v>
      </c>
      <c r="E2344" t="s">
        <v>1829</v>
      </c>
      <c r="F2344" t="s">
        <v>2570</v>
      </c>
      <c r="G2344" t="s">
        <v>13</v>
      </c>
      <c r="H2344" t="s">
        <v>14</v>
      </c>
      <c r="I2344" t="s">
        <v>15</v>
      </c>
    </row>
    <row r="2345" spans="1:9" x14ac:dyDescent="0.25">
      <c r="A2345" t="s">
        <v>973</v>
      </c>
      <c r="B2345" t="s">
        <v>1288</v>
      </c>
      <c r="C2345" s="1">
        <v>32029</v>
      </c>
      <c r="D2345" s="2">
        <v>0.30208333333333331</v>
      </c>
      <c r="E2345" t="s">
        <v>2225</v>
      </c>
      <c r="F2345" t="s">
        <v>2571</v>
      </c>
      <c r="G2345" t="s">
        <v>2227</v>
      </c>
      <c r="H2345" t="s">
        <v>2228</v>
      </c>
      <c r="I2345" t="s">
        <v>15</v>
      </c>
    </row>
    <row r="2346" spans="1:9" x14ac:dyDescent="0.25">
      <c r="A2346" t="s">
        <v>2338</v>
      </c>
      <c r="B2346" t="s">
        <v>1202</v>
      </c>
      <c r="C2346" s="1">
        <v>32036</v>
      </c>
      <c r="D2346" s="2">
        <v>3.125E-2</v>
      </c>
      <c r="E2346" t="s">
        <v>2354</v>
      </c>
      <c r="F2346" t="s">
        <v>2572</v>
      </c>
      <c r="G2346" t="s">
        <v>13</v>
      </c>
      <c r="H2346" t="s">
        <v>14</v>
      </c>
      <c r="I2346" t="s">
        <v>15</v>
      </c>
    </row>
    <row r="2347" spans="1:9" x14ac:dyDescent="0.25">
      <c r="A2347" t="s">
        <v>9</v>
      </c>
      <c r="B2347" t="s">
        <v>739</v>
      </c>
      <c r="C2347" s="1">
        <v>32060</v>
      </c>
      <c r="D2347" s="2">
        <v>0.90833333333333333</v>
      </c>
      <c r="E2347" t="s">
        <v>937</v>
      </c>
      <c r="F2347" t="s">
        <v>2573</v>
      </c>
      <c r="G2347" t="s">
        <v>13</v>
      </c>
      <c r="H2347" t="s">
        <v>14</v>
      </c>
      <c r="I2347" t="s">
        <v>15</v>
      </c>
    </row>
    <row r="2348" spans="1:9" x14ac:dyDescent="0.25">
      <c r="A2348" t="s">
        <v>9</v>
      </c>
      <c r="B2348" t="s">
        <v>661</v>
      </c>
      <c r="C2348" s="1">
        <v>32064</v>
      </c>
      <c r="D2348" s="2">
        <v>0.52430555555555558</v>
      </c>
      <c r="E2348" t="s">
        <v>685</v>
      </c>
      <c r="F2348" t="s">
        <v>2574</v>
      </c>
      <c r="G2348" t="s">
        <v>13</v>
      </c>
      <c r="H2348" t="s">
        <v>14</v>
      </c>
      <c r="I2348" t="s">
        <v>15</v>
      </c>
    </row>
    <row r="2349" spans="1:9" x14ac:dyDescent="0.25">
      <c r="A2349" t="s">
        <v>9</v>
      </c>
      <c r="B2349" t="s">
        <v>2050</v>
      </c>
      <c r="C2349" s="1">
        <v>32070</v>
      </c>
      <c r="D2349" s="2">
        <v>0.38055555555555554</v>
      </c>
      <c r="E2349" t="s">
        <v>1829</v>
      </c>
      <c r="F2349" t="s">
        <v>2575</v>
      </c>
      <c r="G2349" t="s">
        <v>13</v>
      </c>
      <c r="H2349" t="s">
        <v>14</v>
      </c>
      <c r="I2349" t="s">
        <v>15</v>
      </c>
    </row>
    <row r="2350" spans="1:9" x14ac:dyDescent="0.25">
      <c r="A2350" t="s">
        <v>463</v>
      </c>
      <c r="B2350" t="s">
        <v>388</v>
      </c>
      <c r="C2350" s="1">
        <v>32076</v>
      </c>
      <c r="D2350" s="2">
        <v>0.89722222222222225</v>
      </c>
      <c r="E2350" t="s">
        <v>2235</v>
      </c>
      <c r="F2350" t="s">
        <v>2576</v>
      </c>
      <c r="G2350" t="s">
        <v>13</v>
      </c>
      <c r="H2350" t="s">
        <v>14</v>
      </c>
      <c r="I2350" t="s">
        <v>15</v>
      </c>
    </row>
    <row r="2351" spans="1:9" x14ac:dyDescent="0.25">
      <c r="A2351" t="s">
        <v>2338</v>
      </c>
      <c r="B2351" t="s">
        <v>2477</v>
      </c>
      <c r="C2351" s="1">
        <v>32102</v>
      </c>
      <c r="D2351" s="2">
        <v>9.6527777777777782E-2</v>
      </c>
      <c r="E2351" t="s">
        <v>2484</v>
      </c>
      <c r="F2351" t="s">
        <v>2577</v>
      </c>
      <c r="G2351" t="s">
        <v>13</v>
      </c>
      <c r="H2351" t="s">
        <v>14</v>
      </c>
      <c r="I2351" t="s">
        <v>15</v>
      </c>
    </row>
    <row r="2352" spans="1:9" x14ac:dyDescent="0.25">
      <c r="A2352" t="s">
        <v>463</v>
      </c>
      <c r="B2352" t="s">
        <v>464</v>
      </c>
      <c r="C2352" s="1">
        <v>32110</v>
      </c>
      <c r="D2352" s="2">
        <v>0.14374999999999999</v>
      </c>
      <c r="E2352" t="s">
        <v>2235</v>
      </c>
      <c r="F2352" t="s">
        <v>2578</v>
      </c>
      <c r="G2352" t="s">
        <v>13</v>
      </c>
      <c r="H2352" t="s">
        <v>14</v>
      </c>
      <c r="I2352" t="s">
        <v>15</v>
      </c>
    </row>
    <row r="2353" spans="1:9" x14ac:dyDescent="0.25">
      <c r="A2353" t="s">
        <v>9</v>
      </c>
      <c r="B2353" t="s">
        <v>961</v>
      </c>
      <c r="C2353" s="1">
        <v>32112</v>
      </c>
      <c r="D2353" s="2">
        <v>0.59375</v>
      </c>
      <c r="E2353" t="s">
        <v>685</v>
      </c>
      <c r="F2353" t="s">
        <v>2579</v>
      </c>
      <c r="G2353" t="s">
        <v>13</v>
      </c>
      <c r="H2353" t="s">
        <v>14</v>
      </c>
      <c r="I2353" t="s">
        <v>15</v>
      </c>
    </row>
    <row r="2354" spans="1:9" x14ac:dyDescent="0.25">
      <c r="A2354" t="s">
        <v>9</v>
      </c>
      <c r="B2354" t="s">
        <v>847</v>
      </c>
      <c r="C2354" s="1">
        <v>32123</v>
      </c>
      <c r="D2354" s="2">
        <v>0.2361111111111111</v>
      </c>
      <c r="E2354" t="s">
        <v>937</v>
      </c>
      <c r="F2354" t="s">
        <v>2580</v>
      </c>
      <c r="G2354" t="s">
        <v>13</v>
      </c>
      <c r="H2354" t="s">
        <v>14</v>
      </c>
      <c r="I2354" t="s">
        <v>15</v>
      </c>
    </row>
    <row r="2355" spans="1:9" x14ac:dyDescent="0.25">
      <c r="A2355" t="s">
        <v>9</v>
      </c>
      <c r="B2355" t="s">
        <v>661</v>
      </c>
      <c r="C2355" s="1">
        <v>32126</v>
      </c>
      <c r="D2355" s="2">
        <v>0.5625</v>
      </c>
      <c r="E2355" t="s">
        <v>685</v>
      </c>
      <c r="F2355" t="s">
        <v>2581</v>
      </c>
      <c r="G2355" t="s">
        <v>13</v>
      </c>
      <c r="H2355" t="s">
        <v>14</v>
      </c>
      <c r="I2355" t="s">
        <v>15</v>
      </c>
    </row>
    <row r="2356" spans="1:9" x14ac:dyDescent="0.25">
      <c r="A2356" t="s">
        <v>9</v>
      </c>
      <c r="B2356" t="s">
        <v>420</v>
      </c>
      <c r="C2356" s="1">
        <v>32131</v>
      </c>
      <c r="D2356" s="2"/>
      <c r="E2356" t="s">
        <v>924</v>
      </c>
      <c r="F2356" t="s">
        <v>2096</v>
      </c>
      <c r="G2356" t="s">
        <v>13</v>
      </c>
      <c r="H2356" t="s">
        <v>14</v>
      </c>
      <c r="I2356" t="s">
        <v>15</v>
      </c>
    </row>
    <row r="2357" spans="1:9" x14ac:dyDescent="0.25">
      <c r="A2357" t="s">
        <v>9</v>
      </c>
      <c r="B2357" t="s">
        <v>543</v>
      </c>
      <c r="C2357" s="1">
        <v>32132</v>
      </c>
      <c r="D2357" s="2">
        <v>0.94097222222222221</v>
      </c>
      <c r="E2357" t="s">
        <v>1302</v>
      </c>
      <c r="F2357" t="s">
        <v>2582</v>
      </c>
      <c r="G2357" t="s">
        <v>13</v>
      </c>
      <c r="H2357" t="s">
        <v>14</v>
      </c>
      <c r="I2357" t="s">
        <v>15</v>
      </c>
    </row>
    <row r="2358" spans="1:9" x14ac:dyDescent="0.25">
      <c r="A2358" t="s">
        <v>9</v>
      </c>
      <c r="B2358" t="s">
        <v>661</v>
      </c>
      <c r="C2358" s="1">
        <v>32134</v>
      </c>
      <c r="D2358" s="2">
        <v>0.84861111111111109</v>
      </c>
      <c r="E2358" t="s">
        <v>685</v>
      </c>
      <c r="F2358" t="s">
        <v>2583</v>
      </c>
      <c r="G2358" t="s">
        <v>13</v>
      </c>
      <c r="H2358" t="s">
        <v>14</v>
      </c>
      <c r="I2358" t="s">
        <v>15</v>
      </c>
    </row>
    <row r="2359" spans="1:9" x14ac:dyDescent="0.25">
      <c r="A2359" t="s">
        <v>9</v>
      </c>
      <c r="B2359" t="s">
        <v>2050</v>
      </c>
      <c r="C2359" s="1">
        <v>32157</v>
      </c>
      <c r="D2359" s="2">
        <v>0.15902777777777777</v>
      </c>
      <c r="E2359" t="s">
        <v>1829</v>
      </c>
      <c r="F2359" t="s">
        <v>2584</v>
      </c>
      <c r="G2359" t="s">
        <v>13</v>
      </c>
      <c r="H2359" t="s">
        <v>14</v>
      </c>
      <c r="I2359" t="s">
        <v>15</v>
      </c>
    </row>
    <row r="2360" spans="1:9" x14ac:dyDescent="0.25">
      <c r="A2360" t="s">
        <v>9</v>
      </c>
      <c r="B2360" t="s">
        <v>2050</v>
      </c>
      <c r="C2360" s="1">
        <v>32172</v>
      </c>
      <c r="D2360" s="2">
        <v>0.45763888888888887</v>
      </c>
      <c r="E2360" t="s">
        <v>1829</v>
      </c>
      <c r="F2360" t="s">
        <v>2585</v>
      </c>
      <c r="G2360" t="s">
        <v>13</v>
      </c>
      <c r="H2360" t="s">
        <v>14</v>
      </c>
      <c r="I2360" t="s">
        <v>15</v>
      </c>
    </row>
    <row r="2361" spans="1:9" x14ac:dyDescent="0.25">
      <c r="A2361" t="s">
        <v>92</v>
      </c>
      <c r="B2361" t="s">
        <v>127</v>
      </c>
      <c r="C2361" s="1">
        <v>32176</v>
      </c>
      <c r="D2361" s="2">
        <v>0.24513888888888888</v>
      </c>
      <c r="E2361" t="s">
        <v>1965</v>
      </c>
      <c r="F2361" t="s">
        <v>2586</v>
      </c>
      <c r="G2361" t="s">
        <v>13</v>
      </c>
      <c r="H2361" t="s">
        <v>14</v>
      </c>
      <c r="I2361" t="s">
        <v>15</v>
      </c>
    </row>
    <row r="2362" spans="1:9" x14ac:dyDescent="0.25">
      <c r="A2362" t="s">
        <v>1620</v>
      </c>
      <c r="B2362" t="s">
        <v>1621</v>
      </c>
      <c r="C2362" s="1">
        <v>32192</v>
      </c>
      <c r="D2362" s="2">
        <v>0.4201388888888889</v>
      </c>
      <c r="E2362" t="s">
        <v>2567</v>
      </c>
      <c r="F2362" t="s">
        <v>2587</v>
      </c>
      <c r="G2362" t="s">
        <v>13</v>
      </c>
      <c r="H2362" t="s">
        <v>14</v>
      </c>
      <c r="I2362" t="s">
        <v>15</v>
      </c>
    </row>
    <row r="2363" spans="1:9" x14ac:dyDescent="0.25">
      <c r="A2363" t="s">
        <v>9</v>
      </c>
      <c r="B2363" t="s">
        <v>543</v>
      </c>
      <c r="C2363" s="1">
        <v>32199</v>
      </c>
      <c r="D2363" s="2">
        <v>0.39652777777777776</v>
      </c>
      <c r="E2363" t="s">
        <v>1302</v>
      </c>
      <c r="F2363" t="s">
        <v>2588</v>
      </c>
      <c r="G2363" t="s">
        <v>13</v>
      </c>
      <c r="H2363" t="s">
        <v>14</v>
      </c>
      <c r="I2363" t="s">
        <v>15</v>
      </c>
    </row>
    <row r="2364" spans="1:9" x14ac:dyDescent="0.25">
      <c r="A2364" t="s">
        <v>973</v>
      </c>
      <c r="B2364" t="s">
        <v>2317</v>
      </c>
      <c r="C2364" s="1">
        <v>32209</v>
      </c>
      <c r="D2364" s="2">
        <v>0.52847222222222223</v>
      </c>
      <c r="E2364" t="s">
        <v>2318</v>
      </c>
      <c r="F2364" t="s">
        <v>2589</v>
      </c>
      <c r="G2364" t="s">
        <v>13</v>
      </c>
      <c r="H2364" t="s">
        <v>14</v>
      </c>
      <c r="I2364" t="s">
        <v>15</v>
      </c>
    </row>
    <row r="2365" spans="1:9" x14ac:dyDescent="0.25">
      <c r="A2365" t="s">
        <v>9</v>
      </c>
      <c r="B2365" t="s">
        <v>961</v>
      </c>
      <c r="C2365" s="1">
        <v>32213</v>
      </c>
      <c r="D2365" s="2">
        <v>1.2500000000000001E-2</v>
      </c>
      <c r="E2365" t="s">
        <v>685</v>
      </c>
      <c r="F2365" t="s">
        <v>2590</v>
      </c>
      <c r="G2365" t="s">
        <v>13</v>
      </c>
      <c r="H2365" t="s">
        <v>14</v>
      </c>
      <c r="I2365" t="s">
        <v>15</v>
      </c>
    </row>
    <row r="2366" spans="1:9" x14ac:dyDescent="0.25">
      <c r="A2366" t="s">
        <v>9</v>
      </c>
      <c r="B2366" t="s">
        <v>10</v>
      </c>
      <c r="C2366" s="1">
        <v>32213</v>
      </c>
      <c r="D2366" s="2">
        <v>0.27638888888888891</v>
      </c>
      <c r="E2366" t="s">
        <v>1463</v>
      </c>
      <c r="F2366" t="s">
        <v>2591</v>
      </c>
      <c r="G2366" t="s">
        <v>13</v>
      </c>
      <c r="H2366" t="s">
        <v>14</v>
      </c>
      <c r="I2366" t="s">
        <v>15</v>
      </c>
    </row>
    <row r="2367" spans="1:9" x14ac:dyDescent="0.25">
      <c r="A2367" t="s">
        <v>2338</v>
      </c>
      <c r="B2367" t="s">
        <v>1202</v>
      </c>
      <c r="C2367" s="1">
        <v>32213</v>
      </c>
      <c r="D2367" s="2">
        <v>0.97777777777777775</v>
      </c>
      <c r="E2367" t="s">
        <v>2354</v>
      </c>
      <c r="F2367" t="s">
        <v>2592</v>
      </c>
      <c r="G2367" t="s">
        <v>13</v>
      </c>
      <c r="H2367" t="s">
        <v>14</v>
      </c>
      <c r="I2367" t="s">
        <v>15</v>
      </c>
    </row>
    <row r="2368" spans="1:9" x14ac:dyDescent="0.25">
      <c r="A2368" t="s">
        <v>9</v>
      </c>
      <c r="B2368" t="s">
        <v>739</v>
      </c>
      <c r="C2368" s="1">
        <v>32216</v>
      </c>
      <c r="D2368" s="2">
        <v>0.59791666666666665</v>
      </c>
      <c r="E2368" t="s">
        <v>937</v>
      </c>
      <c r="F2368" t="s">
        <v>2593</v>
      </c>
      <c r="G2368" t="s">
        <v>13</v>
      </c>
      <c r="H2368" t="s">
        <v>14</v>
      </c>
      <c r="I2368" t="s">
        <v>15</v>
      </c>
    </row>
    <row r="2369" spans="1:9" x14ac:dyDescent="0.25">
      <c r="A2369" t="s">
        <v>9</v>
      </c>
      <c r="B2369" t="s">
        <v>1828</v>
      </c>
      <c r="C2369" s="1">
        <v>32217</v>
      </c>
      <c r="D2369" s="2">
        <v>0.78402777777777777</v>
      </c>
      <c r="E2369" t="s">
        <v>1829</v>
      </c>
      <c r="F2369" t="s">
        <v>2594</v>
      </c>
      <c r="G2369" t="s">
        <v>13</v>
      </c>
      <c r="H2369" t="s">
        <v>14</v>
      </c>
      <c r="I2369" t="s">
        <v>15</v>
      </c>
    </row>
    <row r="2370" spans="1:9" x14ac:dyDescent="0.25">
      <c r="A2370" t="s">
        <v>9</v>
      </c>
      <c r="B2370" t="s">
        <v>361</v>
      </c>
      <c r="C2370" s="1">
        <v>32219</v>
      </c>
      <c r="D2370" s="2">
        <v>0.27986111111111112</v>
      </c>
      <c r="E2370" t="s">
        <v>396</v>
      </c>
      <c r="F2370" t="s">
        <v>2595</v>
      </c>
      <c r="G2370" t="s">
        <v>13</v>
      </c>
      <c r="H2370" t="s">
        <v>14</v>
      </c>
      <c r="I2370" t="s">
        <v>15</v>
      </c>
    </row>
    <row r="2371" spans="1:9" x14ac:dyDescent="0.25">
      <c r="A2371" t="s">
        <v>9</v>
      </c>
      <c r="B2371" t="s">
        <v>980</v>
      </c>
      <c r="C2371" s="1">
        <v>32219</v>
      </c>
      <c r="D2371" s="2">
        <v>0.87152777777777779</v>
      </c>
      <c r="E2371" t="s">
        <v>1463</v>
      </c>
      <c r="F2371" t="s">
        <v>2596</v>
      </c>
      <c r="G2371" t="s">
        <v>13</v>
      </c>
      <c r="H2371" t="s">
        <v>14</v>
      </c>
      <c r="I2371" t="s">
        <v>15</v>
      </c>
    </row>
    <row r="2372" spans="1:9" x14ac:dyDescent="0.25">
      <c r="A2372" t="s">
        <v>9</v>
      </c>
      <c r="B2372" t="s">
        <v>961</v>
      </c>
      <c r="C2372" s="1">
        <v>32224</v>
      </c>
      <c r="D2372" s="2">
        <v>0.58819444444444446</v>
      </c>
      <c r="E2372" t="s">
        <v>685</v>
      </c>
      <c r="F2372" t="s">
        <v>2597</v>
      </c>
      <c r="G2372" t="s">
        <v>13</v>
      </c>
      <c r="H2372" t="s">
        <v>14</v>
      </c>
      <c r="I2372" t="s">
        <v>15</v>
      </c>
    </row>
    <row r="2373" spans="1:9" x14ac:dyDescent="0.25">
      <c r="A2373" t="s">
        <v>675</v>
      </c>
      <c r="B2373" t="s">
        <v>676</v>
      </c>
      <c r="C2373" s="1">
        <v>32227</v>
      </c>
      <c r="D2373" s="2">
        <v>0.82638888888888884</v>
      </c>
      <c r="E2373" t="s">
        <v>2598</v>
      </c>
      <c r="F2373" t="s">
        <v>2599</v>
      </c>
      <c r="G2373" t="s">
        <v>13</v>
      </c>
      <c r="H2373" t="s">
        <v>14</v>
      </c>
      <c r="I2373" t="s">
        <v>15</v>
      </c>
    </row>
    <row r="2374" spans="1:9" x14ac:dyDescent="0.25">
      <c r="A2374" t="s">
        <v>9</v>
      </c>
      <c r="B2374" t="s">
        <v>661</v>
      </c>
      <c r="C2374" s="1">
        <v>32238</v>
      </c>
      <c r="D2374" s="2">
        <v>0.60486111111111107</v>
      </c>
      <c r="E2374" t="s">
        <v>685</v>
      </c>
      <c r="F2374" t="s">
        <v>2600</v>
      </c>
      <c r="G2374" t="s">
        <v>13</v>
      </c>
      <c r="H2374" t="s">
        <v>14</v>
      </c>
      <c r="I2374" t="s">
        <v>15</v>
      </c>
    </row>
    <row r="2375" spans="1:9" x14ac:dyDescent="0.25">
      <c r="A2375" t="s">
        <v>9</v>
      </c>
      <c r="B2375" t="s">
        <v>361</v>
      </c>
      <c r="C2375" s="1">
        <v>32253</v>
      </c>
      <c r="D2375" s="2">
        <v>0.24166666666666667</v>
      </c>
      <c r="E2375" t="s">
        <v>396</v>
      </c>
      <c r="F2375" t="s">
        <v>2601</v>
      </c>
      <c r="G2375" t="s">
        <v>13</v>
      </c>
      <c r="H2375" t="s">
        <v>14</v>
      </c>
      <c r="I2375" t="s">
        <v>15</v>
      </c>
    </row>
    <row r="2376" spans="1:9" x14ac:dyDescent="0.25">
      <c r="A2376" t="s">
        <v>9</v>
      </c>
      <c r="B2376" t="s">
        <v>2404</v>
      </c>
      <c r="C2376" s="1">
        <v>32278</v>
      </c>
      <c r="D2376" s="2">
        <v>0.3888888888888889</v>
      </c>
      <c r="E2376" t="s">
        <v>2405</v>
      </c>
      <c r="F2376" t="s">
        <v>2602</v>
      </c>
      <c r="G2376" t="s">
        <v>13</v>
      </c>
      <c r="H2376" t="s">
        <v>14</v>
      </c>
      <c r="I2376" t="s">
        <v>15</v>
      </c>
    </row>
    <row r="2377" spans="1:9" x14ac:dyDescent="0.25">
      <c r="A2377" t="s">
        <v>2338</v>
      </c>
      <c r="B2377" t="s">
        <v>1202</v>
      </c>
      <c r="C2377" s="1">
        <v>32280</v>
      </c>
      <c r="D2377" s="2">
        <v>0.99861111111111112</v>
      </c>
      <c r="E2377" t="s">
        <v>2484</v>
      </c>
      <c r="F2377" t="s">
        <v>2603</v>
      </c>
      <c r="G2377" t="s">
        <v>13</v>
      </c>
      <c r="H2377" t="s">
        <v>14</v>
      </c>
      <c r="I2377" t="s">
        <v>15</v>
      </c>
    </row>
    <row r="2378" spans="1:9" x14ac:dyDescent="0.25">
      <c r="A2378" t="s">
        <v>9</v>
      </c>
      <c r="B2378" t="s">
        <v>980</v>
      </c>
      <c r="C2378" s="1">
        <v>32289</v>
      </c>
      <c r="D2378" s="2">
        <v>0.64375000000000004</v>
      </c>
      <c r="E2378" t="s">
        <v>1463</v>
      </c>
      <c r="F2378" t="s">
        <v>2604</v>
      </c>
      <c r="G2378" t="s">
        <v>13</v>
      </c>
      <c r="H2378" t="s">
        <v>14</v>
      </c>
      <c r="I2378" t="s">
        <v>15</v>
      </c>
    </row>
    <row r="2379" spans="1:9" x14ac:dyDescent="0.25">
      <c r="A2379" t="s">
        <v>9</v>
      </c>
      <c r="B2379" t="s">
        <v>739</v>
      </c>
      <c r="C2379" s="1">
        <v>32291</v>
      </c>
      <c r="D2379" s="2">
        <v>0.11736111111111111</v>
      </c>
      <c r="E2379" t="s">
        <v>937</v>
      </c>
      <c r="F2379" t="s">
        <v>2605</v>
      </c>
      <c r="G2379" t="s">
        <v>13</v>
      </c>
      <c r="H2379" t="s">
        <v>14</v>
      </c>
      <c r="I2379" t="s">
        <v>15</v>
      </c>
    </row>
    <row r="2380" spans="1:9" x14ac:dyDescent="0.25">
      <c r="A2380" t="s">
        <v>9</v>
      </c>
      <c r="B2380" t="s">
        <v>2050</v>
      </c>
      <c r="C2380" s="1">
        <v>32293</v>
      </c>
      <c r="D2380" s="2">
        <v>0.33263888888888887</v>
      </c>
      <c r="E2380" t="s">
        <v>1829</v>
      </c>
      <c r="F2380" t="s">
        <v>2606</v>
      </c>
      <c r="G2380" t="s">
        <v>13</v>
      </c>
      <c r="H2380" t="s">
        <v>14</v>
      </c>
      <c r="I2380" t="s">
        <v>15</v>
      </c>
    </row>
    <row r="2381" spans="1:9" x14ac:dyDescent="0.25">
      <c r="A2381" t="s">
        <v>9</v>
      </c>
      <c r="B2381" t="s">
        <v>1828</v>
      </c>
      <c r="C2381" s="1">
        <v>32295</v>
      </c>
      <c r="D2381" s="2">
        <v>0.31944444444444442</v>
      </c>
      <c r="E2381" t="s">
        <v>1829</v>
      </c>
      <c r="F2381" t="s">
        <v>2607</v>
      </c>
      <c r="G2381" t="s">
        <v>13</v>
      </c>
      <c r="H2381" t="s">
        <v>14</v>
      </c>
      <c r="I2381" t="s">
        <v>15</v>
      </c>
    </row>
    <row r="2382" spans="1:9" x14ac:dyDescent="0.25">
      <c r="A2382" t="s">
        <v>9</v>
      </c>
      <c r="B2382" t="s">
        <v>1828</v>
      </c>
      <c r="C2382" s="1">
        <v>32308</v>
      </c>
      <c r="D2382" s="2">
        <v>0.13680555555555557</v>
      </c>
      <c r="E2382" t="s">
        <v>1829</v>
      </c>
      <c r="F2382" t="s">
        <v>2608</v>
      </c>
      <c r="G2382" t="s">
        <v>13</v>
      </c>
      <c r="H2382" t="s">
        <v>14</v>
      </c>
      <c r="I2382" t="s">
        <v>15</v>
      </c>
    </row>
    <row r="2383" spans="1:9" x14ac:dyDescent="0.25">
      <c r="A2383" t="s">
        <v>2043</v>
      </c>
      <c r="B2383" t="s">
        <v>2477</v>
      </c>
      <c r="C2383" s="1">
        <v>32309</v>
      </c>
      <c r="D2383" s="2">
        <v>0.47152777777777777</v>
      </c>
      <c r="E2383" t="s">
        <v>2609</v>
      </c>
      <c r="F2383" t="s">
        <v>2610</v>
      </c>
      <c r="G2383" t="s">
        <v>13</v>
      </c>
      <c r="H2383" t="s">
        <v>14</v>
      </c>
      <c r="I2383" t="s">
        <v>15</v>
      </c>
    </row>
    <row r="2384" spans="1:9" x14ac:dyDescent="0.25">
      <c r="A2384" t="s">
        <v>9</v>
      </c>
      <c r="B2384" t="s">
        <v>661</v>
      </c>
      <c r="C2384" s="1">
        <v>32315</v>
      </c>
      <c r="D2384" s="2">
        <v>0.68472222222222223</v>
      </c>
      <c r="E2384" t="s">
        <v>685</v>
      </c>
      <c r="F2384" t="s">
        <v>2611</v>
      </c>
      <c r="G2384" t="s">
        <v>13</v>
      </c>
      <c r="H2384" t="s">
        <v>14</v>
      </c>
      <c r="I2384" t="s">
        <v>15</v>
      </c>
    </row>
    <row r="2385" spans="1:9" x14ac:dyDescent="0.25">
      <c r="A2385" t="s">
        <v>9</v>
      </c>
      <c r="B2385" t="s">
        <v>420</v>
      </c>
      <c r="C2385" s="1">
        <v>32316</v>
      </c>
      <c r="D2385" s="2"/>
      <c r="E2385" t="s">
        <v>924</v>
      </c>
      <c r="F2385" t="s">
        <v>2269</v>
      </c>
      <c r="G2385" t="s">
        <v>13</v>
      </c>
      <c r="H2385" t="s">
        <v>14</v>
      </c>
      <c r="I2385" t="s">
        <v>15</v>
      </c>
    </row>
    <row r="2386" spans="1:9" x14ac:dyDescent="0.25">
      <c r="A2386" t="s">
        <v>9</v>
      </c>
      <c r="B2386" t="s">
        <v>2050</v>
      </c>
      <c r="C2386" s="1">
        <v>32329</v>
      </c>
      <c r="D2386" s="2">
        <v>0.40625</v>
      </c>
      <c r="E2386" t="s">
        <v>1829</v>
      </c>
      <c r="F2386" t="s">
        <v>2612</v>
      </c>
      <c r="G2386" t="s">
        <v>13</v>
      </c>
      <c r="H2386" t="s">
        <v>14</v>
      </c>
      <c r="I2386" t="s">
        <v>15</v>
      </c>
    </row>
    <row r="2387" spans="1:9" x14ac:dyDescent="0.25">
      <c r="A2387" t="s">
        <v>9</v>
      </c>
      <c r="B2387" t="s">
        <v>961</v>
      </c>
      <c r="C2387" s="1">
        <v>32338</v>
      </c>
      <c r="D2387" s="2">
        <v>0.4861111111111111</v>
      </c>
      <c r="E2387" t="s">
        <v>685</v>
      </c>
      <c r="F2387" t="s">
        <v>2613</v>
      </c>
      <c r="G2387" t="s">
        <v>13</v>
      </c>
      <c r="H2387" t="s">
        <v>14</v>
      </c>
      <c r="I2387" t="s">
        <v>15</v>
      </c>
    </row>
    <row r="2388" spans="1:9" x14ac:dyDescent="0.25">
      <c r="A2388" t="s">
        <v>9</v>
      </c>
      <c r="B2388" t="s">
        <v>661</v>
      </c>
      <c r="C2388" s="1">
        <v>32342</v>
      </c>
      <c r="D2388" s="2">
        <v>0.93611111111111112</v>
      </c>
      <c r="E2388" t="s">
        <v>685</v>
      </c>
      <c r="F2388" t="s">
        <v>2614</v>
      </c>
      <c r="G2388" t="s">
        <v>13</v>
      </c>
      <c r="H2388" t="s">
        <v>14</v>
      </c>
      <c r="I2388" t="s">
        <v>15</v>
      </c>
    </row>
    <row r="2389" spans="1:9" x14ac:dyDescent="0.25">
      <c r="A2389" t="s">
        <v>2338</v>
      </c>
      <c r="B2389" t="s">
        <v>1202</v>
      </c>
      <c r="C2389" s="1">
        <v>32345</v>
      </c>
      <c r="D2389" s="2">
        <v>0.96666666666666667</v>
      </c>
      <c r="E2389" t="s">
        <v>2354</v>
      </c>
      <c r="F2389" t="s">
        <v>2615</v>
      </c>
      <c r="G2389" t="s">
        <v>13</v>
      </c>
      <c r="H2389" t="s">
        <v>14</v>
      </c>
      <c r="I2389" t="s">
        <v>15</v>
      </c>
    </row>
    <row r="2390" spans="1:9" x14ac:dyDescent="0.25">
      <c r="A2390" t="s">
        <v>9</v>
      </c>
      <c r="B2390" t="s">
        <v>1828</v>
      </c>
      <c r="C2390" s="1">
        <v>32350</v>
      </c>
      <c r="D2390" s="2">
        <v>0.20902777777777778</v>
      </c>
      <c r="E2390" t="s">
        <v>1829</v>
      </c>
      <c r="F2390" t="s">
        <v>2616</v>
      </c>
      <c r="G2390" t="s">
        <v>13</v>
      </c>
      <c r="H2390" t="s">
        <v>14</v>
      </c>
      <c r="I2390" t="s">
        <v>15</v>
      </c>
    </row>
    <row r="2391" spans="1:9" x14ac:dyDescent="0.25">
      <c r="A2391" t="s">
        <v>9</v>
      </c>
      <c r="B2391" t="s">
        <v>961</v>
      </c>
      <c r="C2391" s="1">
        <v>32352</v>
      </c>
      <c r="D2391" s="2">
        <v>0.47222222222222221</v>
      </c>
      <c r="E2391" t="s">
        <v>685</v>
      </c>
      <c r="F2391" t="s">
        <v>2617</v>
      </c>
      <c r="G2391" t="s">
        <v>13</v>
      </c>
      <c r="H2391" t="s">
        <v>14</v>
      </c>
      <c r="I2391" t="s">
        <v>15</v>
      </c>
    </row>
    <row r="2392" spans="1:9" x14ac:dyDescent="0.25">
      <c r="A2392" t="s">
        <v>2025</v>
      </c>
      <c r="B2392" t="s">
        <v>2026</v>
      </c>
      <c r="C2392" s="1">
        <v>32355</v>
      </c>
      <c r="D2392" s="2">
        <v>0.38750000000000001</v>
      </c>
      <c r="E2392" t="s">
        <v>2541</v>
      </c>
      <c r="F2392" t="s">
        <v>2618</v>
      </c>
      <c r="G2392" t="s">
        <v>13</v>
      </c>
      <c r="H2392" t="s">
        <v>14</v>
      </c>
      <c r="I2392" t="s">
        <v>21</v>
      </c>
    </row>
    <row r="2393" spans="1:9" x14ac:dyDescent="0.25">
      <c r="A2393" t="s">
        <v>973</v>
      </c>
      <c r="B2393" t="s">
        <v>1288</v>
      </c>
      <c r="C2393" s="1">
        <v>32360</v>
      </c>
      <c r="D2393" s="2">
        <v>0.31180555555555556</v>
      </c>
      <c r="E2393" t="s">
        <v>2225</v>
      </c>
      <c r="F2393" t="s">
        <v>2619</v>
      </c>
      <c r="G2393" t="s">
        <v>2227</v>
      </c>
      <c r="H2393" t="s">
        <v>2228</v>
      </c>
      <c r="I2393" t="s">
        <v>15</v>
      </c>
    </row>
    <row r="2394" spans="1:9" x14ac:dyDescent="0.25">
      <c r="A2394" t="s">
        <v>9</v>
      </c>
      <c r="B2394" t="s">
        <v>2113</v>
      </c>
      <c r="C2394" s="1">
        <v>32385</v>
      </c>
      <c r="D2394" s="2">
        <v>0.59305555555555556</v>
      </c>
      <c r="E2394" t="s">
        <v>1302</v>
      </c>
      <c r="F2394" t="s">
        <v>2620</v>
      </c>
      <c r="G2394" t="s">
        <v>13</v>
      </c>
      <c r="H2394" t="s">
        <v>14</v>
      </c>
      <c r="I2394" t="s">
        <v>15</v>
      </c>
    </row>
    <row r="2395" spans="1:9" x14ac:dyDescent="0.25">
      <c r="A2395" t="s">
        <v>463</v>
      </c>
      <c r="B2395" t="s">
        <v>464</v>
      </c>
      <c r="C2395" s="1">
        <v>32388</v>
      </c>
      <c r="D2395" s="2">
        <v>0.50347222222222221</v>
      </c>
      <c r="E2395" t="s">
        <v>2235</v>
      </c>
      <c r="F2395" t="s">
        <v>2621</v>
      </c>
      <c r="G2395" t="s">
        <v>13</v>
      </c>
      <c r="H2395" t="s">
        <v>14</v>
      </c>
      <c r="I2395" t="s">
        <v>56</v>
      </c>
    </row>
    <row r="2396" spans="1:9" x14ac:dyDescent="0.25">
      <c r="A2396" t="s">
        <v>463</v>
      </c>
      <c r="B2396" t="s">
        <v>322</v>
      </c>
      <c r="C2396" s="1">
        <v>32391</v>
      </c>
      <c r="D2396" s="2">
        <v>0.3923611111111111</v>
      </c>
      <c r="E2396" t="s">
        <v>2622</v>
      </c>
      <c r="F2396" t="s">
        <v>2623</v>
      </c>
      <c r="G2396" t="s">
        <v>13</v>
      </c>
      <c r="H2396" t="s">
        <v>2624</v>
      </c>
      <c r="I2396" t="s">
        <v>15</v>
      </c>
    </row>
    <row r="2397" spans="1:9" x14ac:dyDescent="0.25">
      <c r="A2397" t="s">
        <v>973</v>
      </c>
      <c r="B2397" t="s">
        <v>2625</v>
      </c>
      <c r="C2397" s="1">
        <v>32392</v>
      </c>
      <c r="D2397" s="2">
        <v>0.85416666666666663</v>
      </c>
      <c r="E2397" t="s">
        <v>2626</v>
      </c>
      <c r="F2397" t="s">
        <v>2627</v>
      </c>
      <c r="G2397" t="s">
        <v>13</v>
      </c>
      <c r="H2397" t="s">
        <v>14</v>
      </c>
      <c r="I2397" t="s">
        <v>15</v>
      </c>
    </row>
    <row r="2398" spans="1:9" x14ac:dyDescent="0.25">
      <c r="A2398" t="s">
        <v>2338</v>
      </c>
      <c r="B2398" t="s">
        <v>2477</v>
      </c>
      <c r="C2398" s="1">
        <v>32394</v>
      </c>
      <c r="D2398" s="2">
        <v>0.95833333333333337</v>
      </c>
      <c r="E2398" t="s">
        <v>2354</v>
      </c>
      <c r="F2398" t="s">
        <v>2628</v>
      </c>
      <c r="G2398" t="s">
        <v>13</v>
      </c>
      <c r="H2398" t="s">
        <v>14</v>
      </c>
      <c r="I2398" t="s">
        <v>15</v>
      </c>
    </row>
    <row r="2399" spans="1:9" x14ac:dyDescent="0.25">
      <c r="A2399" t="s">
        <v>1620</v>
      </c>
      <c r="B2399" t="s">
        <v>1621</v>
      </c>
      <c r="C2399" s="1">
        <v>32402</v>
      </c>
      <c r="D2399" s="2">
        <v>0.41597222222222224</v>
      </c>
      <c r="E2399" t="s">
        <v>2567</v>
      </c>
      <c r="F2399" t="s">
        <v>2629</v>
      </c>
      <c r="G2399" t="s">
        <v>13</v>
      </c>
      <c r="H2399" t="s">
        <v>14</v>
      </c>
      <c r="I2399" t="s">
        <v>15</v>
      </c>
    </row>
    <row r="2400" spans="1:9" x14ac:dyDescent="0.25">
      <c r="A2400" t="s">
        <v>2630</v>
      </c>
      <c r="B2400" t="s">
        <v>2631</v>
      </c>
      <c r="C2400" s="1">
        <v>32405</v>
      </c>
      <c r="D2400" s="2"/>
      <c r="E2400" t="s">
        <v>2632</v>
      </c>
      <c r="F2400" t="s">
        <v>2633</v>
      </c>
      <c r="G2400" t="s">
        <v>13</v>
      </c>
      <c r="H2400" t="s">
        <v>14</v>
      </c>
      <c r="I2400" t="s">
        <v>15</v>
      </c>
    </row>
    <row r="2401" spans="1:9" x14ac:dyDescent="0.25">
      <c r="A2401" t="s">
        <v>92</v>
      </c>
      <c r="B2401" t="s">
        <v>127</v>
      </c>
      <c r="C2401" s="1">
        <v>32410</v>
      </c>
      <c r="D2401" s="2">
        <v>0.41805555555555557</v>
      </c>
      <c r="E2401" t="s">
        <v>1965</v>
      </c>
      <c r="F2401" t="s">
        <v>2634</v>
      </c>
      <c r="G2401" t="s">
        <v>13</v>
      </c>
      <c r="H2401" t="s">
        <v>14</v>
      </c>
      <c r="I2401" t="s">
        <v>15</v>
      </c>
    </row>
    <row r="2402" spans="1:9" x14ac:dyDescent="0.25">
      <c r="A2402" t="s">
        <v>9</v>
      </c>
      <c r="B2402" t="s">
        <v>543</v>
      </c>
      <c r="C2402" s="1">
        <v>32415</v>
      </c>
      <c r="D2402" s="2">
        <v>0.37986111111111109</v>
      </c>
      <c r="E2402" t="s">
        <v>1463</v>
      </c>
      <c r="F2402" t="s">
        <v>2635</v>
      </c>
      <c r="G2402" t="s">
        <v>13</v>
      </c>
      <c r="H2402" t="s">
        <v>14</v>
      </c>
      <c r="I2402" t="s">
        <v>15</v>
      </c>
    </row>
    <row r="2403" spans="1:9" x14ac:dyDescent="0.25">
      <c r="A2403" t="s">
        <v>54</v>
      </c>
      <c r="B2403" t="s">
        <v>749</v>
      </c>
      <c r="C2403" s="1">
        <v>32415</v>
      </c>
      <c r="D2403" s="2">
        <v>0.65069444444444446</v>
      </c>
      <c r="E2403" t="s">
        <v>2362</v>
      </c>
      <c r="F2403" t="s">
        <v>2636</v>
      </c>
      <c r="G2403" t="s">
        <v>13</v>
      </c>
      <c r="H2403" t="s">
        <v>2129</v>
      </c>
      <c r="I2403" t="s">
        <v>15</v>
      </c>
    </row>
    <row r="2404" spans="1:9" x14ac:dyDescent="0.25">
      <c r="A2404" t="s">
        <v>9</v>
      </c>
      <c r="B2404" t="s">
        <v>543</v>
      </c>
      <c r="C2404" s="1">
        <v>32419</v>
      </c>
      <c r="D2404" s="2">
        <v>0.93263888888888891</v>
      </c>
      <c r="E2404" t="s">
        <v>1302</v>
      </c>
      <c r="F2404" t="s">
        <v>2637</v>
      </c>
      <c r="G2404" t="s">
        <v>13</v>
      </c>
      <c r="H2404" t="s">
        <v>14</v>
      </c>
      <c r="I2404" t="s">
        <v>15</v>
      </c>
    </row>
    <row r="2405" spans="1:9" x14ac:dyDescent="0.25">
      <c r="A2405" t="s">
        <v>9</v>
      </c>
      <c r="B2405" t="s">
        <v>2050</v>
      </c>
      <c r="C2405" s="1">
        <v>32427</v>
      </c>
      <c r="D2405" s="2">
        <v>0.33402777777777776</v>
      </c>
      <c r="E2405" t="s">
        <v>1829</v>
      </c>
      <c r="F2405" t="s">
        <v>2638</v>
      </c>
      <c r="G2405" t="s">
        <v>13</v>
      </c>
      <c r="H2405" t="s">
        <v>14</v>
      </c>
      <c r="I2405" t="s">
        <v>15</v>
      </c>
    </row>
    <row r="2406" spans="1:9" x14ac:dyDescent="0.25">
      <c r="A2406" t="s">
        <v>9</v>
      </c>
      <c r="B2406" t="s">
        <v>543</v>
      </c>
      <c r="C2406" s="1">
        <v>32441</v>
      </c>
      <c r="D2406" s="2">
        <v>0.75138888888888888</v>
      </c>
      <c r="E2406" t="s">
        <v>1302</v>
      </c>
      <c r="F2406" t="s">
        <v>2639</v>
      </c>
      <c r="G2406" t="s">
        <v>13</v>
      </c>
      <c r="H2406" t="s">
        <v>14</v>
      </c>
      <c r="I2406" t="s">
        <v>15</v>
      </c>
    </row>
    <row r="2407" spans="1:9" x14ac:dyDescent="0.25">
      <c r="A2407" t="s">
        <v>2338</v>
      </c>
      <c r="B2407" t="s">
        <v>1202</v>
      </c>
      <c r="C2407" s="1">
        <v>32444</v>
      </c>
      <c r="D2407" s="2">
        <v>9.5138888888888884E-2</v>
      </c>
      <c r="E2407" t="s">
        <v>2484</v>
      </c>
      <c r="F2407" t="s">
        <v>2640</v>
      </c>
      <c r="G2407" t="s">
        <v>13</v>
      </c>
      <c r="H2407" t="s">
        <v>14</v>
      </c>
      <c r="I2407" t="s">
        <v>15</v>
      </c>
    </row>
    <row r="2408" spans="1:9" x14ac:dyDescent="0.25">
      <c r="A2408" t="s">
        <v>463</v>
      </c>
      <c r="B2408" t="s">
        <v>388</v>
      </c>
      <c r="C2408" s="1">
        <v>32453</v>
      </c>
      <c r="D2408" s="2">
        <v>0.75208333333333333</v>
      </c>
      <c r="E2408" t="s">
        <v>2235</v>
      </c>
      <c r="F2408" t="s">
        <v>2641</v>
      </c>
      <c r="G2408" t="s">
        <v>13</v>
      </c>
      <c r="H2408" t="s">
        <v>14</v>
      </c>
      <c r="I2408" t="s">
        <v>15</v>
      </c>
    </row>
    <row r="2409" spans="1:9" x14ac:dyDescent="0.25">
      <c r="A2409" t="s">
        <v>9</v>
      </c>
      <c r="B2409" t="s">
        <v>1167</v>
      </c>
      <c r="C2409" s="1">
        <v>32462</v>
      </c>
      <c r="D2409" s="2">
        <v>0.125</v>
      </c>
      <c r="E2409" t="s">
        <v>2642</v>
      </c>
      <c r="F2409" t="s">
        <v>2643</v>
      </c>
      <c r="G2409" t="s">
        <v>13</v>
      </c>
      <c r="H2409" t="s">
        <v>2551</v>
      </c>
      <c r="I2409" t="s">
        <v>15</v>
      </c>
    </row>
    <row r="2410" spans="1:9" x14ac:dyDescent="0.25">
      <c r="A2410" t="s">
        <v>9</v>
      </c>
      <c r="B2410" t="s">
        <v>739</v>
      </c>
      <c r="C2410" s="1">
        <v>32465</v>
      </c>
      <c r="D2410" s="2">
        <v>8.3333333333333332E-3</v>
      </c>
      <c r="E2410" t="s">
        <v>937</v>
      </c>
      <c r="F2410" t="s">
        <v>2644</v>
      </c>
      <c r="G2410" t="s">
        <v>13</v>
      </c>
      <c r="H2410" t="s">
        <v>14</v>
      </c>
      <c r="I2410" t="s">
        <v>15</v>
      </c>
    </row>
    <row r="2411" spans="1:9" x14ac:dyDescent="0.25">
      <c r="A2411" t="s">
        <v>9</v>
      </c>
      <c r="B2411" t="s">
        <v>2404</v>
      </c>
      <c r="C2411" s="1">
        <v>32470</v>
      </c>
      <c r="D2411" s="2">
        <v>0.61805555555555558</v>
      </c>
      <c r="E2411" t="s">
        <v>2405</v>
      </c>
      <c r="F2411" t="s">
        <v>2645</v>
      </c>
      <c r="G2411" t="s">
        <v>13</v>
      </c>
      <c r="H2411" t="s">
        <v>14</v>
      </c>
      <c r="I2411" t="s">
        <v>15</v>
      </c>
    </row>
    <row r="2412" spans="1:9" x14ac:dyDescent="0.25">
      <c r="A2412" t="s">
        <v>54</v>
      </c>
      <c r="B2412" t="s">
        <v>916</v>
      </c>
      <c r="C2412" s="1">
        <v>32479</v>
      </c>
      <c r="D2412" s="2">
        <v>0.60416666666666663</v>
      </c>
      <c r="E2412" t="s">
        <v>2440</v>
      </c>
      <c r="F2412" t="s">
        <v>2646</v>
      </c>
      <c r="G2412" t="s">
        <v>13</v>
      </c>
      <c r="H2412" t="s">
        <v>2129</v>
      </c>
      <c r="I2412" t="s">
        <v>15</v>
      </c>
    </row>
    <row r="2413" spans="1:9" x14ac:dyDescent="0.25">
      <c r="A2413" t="s">
        <v>2338</v>
      </c>
      <c r="B2413" t="s">
        <v>2477</v>
      </c>
      <c r="C2413" s="1">
        <v>32488</v>
      </c>
      <c r="D2413" s="2">
        <v>2.2916666666666665E-2</v>
      </c>
      <c r="E2413" t="s">
        <v>2609</v>
      </c>
      <c r="F2413" t="s">
        <v>2647</v>
      </c>
      <c r="G2413" t="s">
        <v>13</v>
      </c>
      <c r="H2413" t="s">
        <v>14</v>
      </c>
      <c r="I2413" t="s">
        <v>15</v>
      </c>
    </row>
    <row r="2414" spans="1:9" x14ac:dyDescent="0.25">
      <c r="A2414" t="s">
        <v>973</v>
      </c>
      <c r="B2414" t="s">
        <v>2317</v>
      </c>
      <c r="C2414" s="1">
        <v>32499</v>
      </c>
      <c r="D2414" s="2">
        <v>0.52777777777777779</v>
      </c>
      <c r="E2414" t="s">
        <v>2318</v>
      </c>
      <c r="F2414" t="s">
        <v>2648</v>
      </c>
      <c r="G2414" t="s">
        <v>13</v>
      </c>
      <c r="H2414" t="s">
        <v>14</v>
      </c>
      <c r="I2414" t="s">
        <v>15</v>
      </c>
    </row>
    <row r="2415" spans="1:9" x14ac:dyDescent="0.25">
      <c r="A2415" t="s">
        <v>9</v>
      </c>
      <c r="B2415" t="s">
        <v>1116</v>
      </c>
      <c r="C2415" s="1">
        <v>32499</v>
      </c>
      <c r="D2415" s="2">
        <v>0.59375</v>
      </c>
      <c r="E2415" t="s">
        <v>1463</v>
      </c>
      <c r="F2415" t="s">
        <v>2649</v>
      </c>
      <c r="G2415" t="s">
        <v>13</v>
      </c>
      <c r="H2415" t="s">
        <v>14</v>
      </c>
      <c r="I2415" t="s">
        <v>15</v>
      </c>
    </row>
    <row r="2416" spans="1:9" x14ac:dyDescent="0.25">
      <c r="A2416" t="s">
        <v>9</v>
      </c>
      <c r="B2416" t="s">
        <v>2050</v>
      </c>
      <c r="C2416" s="1">
        <v>32500</v>
      </c>
      <c r="D2416" s="2"/>
      <c r="E2416" t="s">
        <v>1829</v>
      </c>
      <c r="F2416" t="s">
        <v>2650</v>
      </c>
      <c r="G2416" t="s">
        <v>13</v>
      </c>
      <c r="H2416" t="s">
        <v>14</v>
      </c>
      <c r="I2416" t="s">
        <v>15</v>
      </c>
    </row>
    <row r="2417" spans="1:9" x14ac:dyDescent="0.25">
      <c r="A2417" t="s">
        <v>9</v>
      </c>
      <c r="B2417" t="s">
        <v>1116</v>
      </c>
      <c r="C2417" s="1">
        <v>32505</v>
      </c>
      <c r="D2417" s="2">
        <v>0.22708333333333333</v>
      </c>
      <c r="E2417" t="s">
        <v>1463</v>
      </c>
      <c r="F2417" t="s">
        <v>2651</v>
      </c>
      <c r="G2417" t="s">
        <v>13</v>
      </c>
      <c r="H2417" t="s">
        <v>14</v>
      </c>
      <c r="I2417" t="s">
        <v>15</v>
      </c>
    </row>
    <row r="2418" spans="1:9" x14ac:dyDescent="0.25">
      <c r="A2418" t="s">
        <v>2338</v>
      </c>
      <c r="B2418" t="s">
        <v>1202</v>
      </c>
      <c r="C2418" s="1">
        <v>32535</v>
      </c>
      <c r="D2418" s="2">
        <v>5.6250000000000001E-2</v>
      </c>
      <c r="E2418" t="s">
        <v>2484</v>
      </c>
      <c r="F2418" t="s">
        <v>2652</v>
      </c>
      <c r="G2418" t="s">
        <v>13</v>
      </c>
      <c r="H2418" t="s">
        <v>14</v>
      </c>
      <c r="I2418" t="s">
        <v>15</v>
      </c>
    </row>
    <row r="2419" spans="1:9" x14ac:dyDescent="0.25">
      <c r="A2419" t="s">
        <v>9</v>
      </c>
      <c r="B2419" t="s">
        <v>2050</v>
      </c>
      <c r="C2419" s="1">
        <v>32549</v>
      </c>
      <c r="D2419" s="2">
        <v>0.63402777777777775</v>
      </c>
      <c r="E2419" t="s">
        <v>1829</v>
      </c>
      <c r="F2419" t="s">
        <v>2653</v>
      </c>
      <c r="G2419" t="s">
        <v>13</v>
      </c>
      <c r="H2419" t="s">
        <v>14</v>
      </c>
      <c r="I2419" t="s">
        <v>15</v>
      </c>
    </row>
    <row r="2420" spans="1:9" x14ac:dyDescent="0.25">
      <c r="A2420" t="s">
        <v>9</v>
      </c>
      <c r="B2420" t="s">
        <v>1116</v>
      </c>
      <c r="C2420" s="1">
        <v>32553</v>
      </c>
      <c r="D2420" s="2">
        <v>0.18124999999999999</v>
      </c>
      <c r="E2420" t="s">
        <v>1302</v>
      </c>
      <c r="F2420" t="s">
        <v>2654</v>
      </c>
      <c r="G2420" t="s">
        <v>13</v>
      </c>
      <c r="H2420" t="s">
        <v>14</v>
      </c>
      <c r="I2420" t="s">
        <v>15</v>
      </c>
    </row>
    <row r="2421" spans="1:9" x14ac:dyDescent="0.25">
      <c r="A2421" t="s">
        <v>2655</v>
      </c>
      <c r="B2421" t="s">
        <v>43</v>
      </c>
      <c r="C2421" s="1">
        <v>32553</v>
      </c>
      <c r="D2421" s="2">
        <v>0.77083333333333337</v>
      </c>
      <c r="E2421" t="s">
        <v>2656</v>
      </c>
      <c r="F2421" t="s">
        <v>2657</v>
      </c>
      <c r="G2421" t="s">
        <v>13</v>
      </c>
      <c r="H2421" t="s">
        <v>14</v>
      </c>
      <c r="I2421" t="s">
        <v>15</v>
      </c>
    </row>
    <row r="2422" spans="1:9" x14ac:dyDescent="0.25">
      <c r="A2422" t="s">
        <v>9</v>
      </c>
      <c r="B2422" t="s">
        <v>684</v>
      </c>
      <c r="C2422" s="1">
        <v>32553</v>
      </c>
      <c r="D2422" s="2"/>
      <c r="E2422" t="s">
        <v>685</v>
      </c>
      <c r="F2422" t="s">
        <v>2658</v>
      </c>
      <c r="G2422" t="s">
        <v>13</v>
      </c>
      <c r="H2422" t="s">
        <v>14</v>
      </c>
      <c r="I2422" t="s">
        <v>15</v>
      </c>
    </row>
    <row r="2423" spans="1:9" x14ac:dyDescent="0.25">
      <c r="A2423" t="s">
        <v>9</v>
      </c>
      <c r="B2423" t="s">
        <v>10</v>
      </c>
      <c r="C2423" s="1">
        <v>32554</v>
      </c>
      <c r="D2423" s="2">
        <v>0.45833333333333331</v>
      </c>
      <c r="E2423" t="s">
        <v>1463</v>
      </c>
      <c r="F2423" t="s">
        <v>2659</v>
      </c>
      <c r="G2423" t="s">
        <v>13</v>
      </c>
      <c r="H2423" t="s">
        <v>14</v>
      </c>
      <c r="I2423" t="s">
        <v>15</v>
      </c>
    </row>
    <row r="2424" spans="1:9" x14ac:dyDescent="0.25">
      <c r="A2424" t="s">
        <v>1057</v>
      </c>
      <c r="B2424" t="s">
        <v>1058</v>
      </c>
      <c r="C2424" s="1">
        <v>32560</v>
      </c>
      <c r="D2424" s="2">
        <v>0.97916666666666663</v>
      </c>
      <c r="E2424" t="s">
        <v>2393</v>
      </c>
      <c r="F2424" t="s">
        <v>2660</v>
      </c>
      <c r="G2424" t="s">
        <v>13</v>
      </c>
      <c r="H2424" t="s">
        <v>14</v>
      </c>
      <c r="I2424" t="s">
        <v>15</v>
      </c>
    </row>
    <row r="2425" spans="1:9" x14ac:dyDescent="0.25">
      <c r="A2425" t="s">
        <v>9</v>
      </c>
      <c r="B2425" t="s">
        <v>684</v>
      </c>
      <c r="C2425" s="1">
        <v>32561</v>
      </c>
      <c r="D2425" s="2">
        <v>0.14444444444444443</v>
      </c>
      <c r="E2425" t="s">
        <v>685</v>
      </c>
      <c r="F2425" t="s">
        <v>2661</v>
      </c>
      <c r="G2425" t="s">
        <v>13</v>
      </c>
      <c r="H2425" t="s">
        <v>14</v>
      </c>
      <c r="I2425" t="s">
        <v>15</v>
      </c>
    </row>
    <row r="2426" spans="1:9" x14ac:dyDescent="0.25">
      <c r="A2426" t="s">
        <v>9</v>
      </c>
      <c r="B2426" t="s">
        <v>684</v>
      </c>
      <c r="C2426" s="1">
        <v>32565</v>
      </c>
      <c r="D2426" s="2">
        <v>0.65</v>
      </c>
      <c r="E2426" t="s">
        <v>685</v>
      </c>
      <c r="F2426" t="s">
        <v>2662</v>
      </c>
      <c r="G2426" t="s">
        <v>13</v>
      </c>
      <c r="H2426" t="s">
        <v>14</v>
      </c>
      <c r="I2426" t="s">
        <v>15</v>
      </c>
    </row>
    <row r="2427" spans="1:9" x14ac:dyDescent="0.25">
      <c r="A2427" t="s">
        <v>9</v>
      </c>
      <c r="B2427" t="s">
        <v>1828</v>
      </c>
      <c r="C2427" s="1">
        <v>32567</v>
      </c>
      <c r="D2427" s="2">
        <v>0.16944444444444445</v>
      </c>
      <c r="E2427" t="s">
        <v>1829</v>
      </c>
      <c r="F2427" t="s">
        <v>2663</v>
      </c>
      <c r="G2427" t="s">
        <v>13</v>
      </c>
      <c r="H2427" t="s">
        <v>14</v>
      </c>
      <c r="I2427" t="s">
        <v>15</v>
      </c>
    </row>
    <row r="2428" spans="1:9" x14ac:dyDescent="0.25">
      <c r="A2428" t="s">
        <v>2338</v>
      </c>
      <c r="B2428" t="s">
        <v>2477</v>
      </c>
      <c r="C2428" s="1">
        <v>32573</v>
      </c>
      <c r="D2428" s="2">
        <v>0.97847222222222219</v>
      </c>
      <c r="E2428" t="s">
        <v>2609</v>
      </c>
      <c r="F2428" t="s">
        <v>2664</v>
      </c>
      <c r="G2428" t="s">
        <v>13</v>
      </c>
      <c r="H2428" t="s">
        <v>14</v>
      </c>
      <c r="I2428" t="s">
        <v>15</v>
      </c>
    </row>
    <row r="2429" spans="1:9" x14ac:dyDescent="0.25">
      <c r="A2429" t="s">
        <v>54</v>
      </c>
      <c r="B2429" t="s">
        <v>916</v>
      </c>
      <c r="C2429" s="1">
        <v>32580</v>
      </c>
      <c r="D2429" s="2">
        <v>0.62291666666666667</v>
      </c>
      <c r="E2429" t="s">
        <v>2362</v>
      </c>
      <c r="F2429" t="s">
        <v>2665</v>
      </c>
      <c r="G2429" t="s">
        <v>13</v>
      </c>
      <c r="H2429" t="s">
        <v>2129</v>
      </c>
      <c r="I2429" t="s">
        <v>15</v>
      </c>
    </row>
    <row r="2430" spans="1:9" x14ac:dyDescent="0.25">
      <c r="A2430" t="s">
        <v>9</v>
      </c>
      <c r="B2430" t="s">
        <v>684</v>
      </c>
      <c r="C2430" s="1">
        <v>32591</v>
      </c>
      <c r="D2430" s="2">
        <v>0.56805555555555554</v>
      </c>
      <c r="E2430" t="s">
        <v>685</v>
      </c>
      <c r="F2430" t="s">
        <v>2666</v>
      </c>
      <c r="G2430" t="s">
        <v>13</v>
      </c>
      <c r="H2430" t="s">
        <v>14</v>
      </c>
      <c r="I2430" t="s">
        <v>15</v>
      </c>
    </row>
    <row r="2431" spans="1:9" x14ac:dyDescent="0.25">
      <c r="A2431" t="s">
        <v>2667</v>
      </c>
      <c r="B2431" t="s">
        <v>43</v>
      </c>
      <c r="C2431" s="1">
        <v>32591</v>
      </c>
      <c r="D2431" s="2">
        <v>0.90972222222222221</v>
      </c>
      <c r="E2431" t="s">
        <v>2668</v>
      </c>
      <c r="F2431" t="s">
        <v>2669</v>
      </c>
      <c r="G2431" t="s">
        <v>13</v>
      </c>
      <c r="H2431" t="s">
        <v>14</v>
      </c>
      <c r="I2431" t="s">
        <v>15</v>
      </c>
    </row>
    <row r="2432" spans="1:9" x14ac:dyDescent="0.25">
      <c r="A2432" t="s">
        <v>2338</v>
      </c>
      <c r="B2432" t="s">
        <v>1202</v>
      </c>
      <c r="C2432" s="1">
        <v>32600</v>
      </c>
      <c r="D2432" s="2">
        <v>0.10277777777777777</v>
      </c>
      <c r="E2432" t="s">
        <v>2484</v>
      </c>
      <c r="F2432" t="s">
        <v>2670</v>
      </c>
      <c r="G2432" t="s">
        <v>13</v>
      </c>
      <c r="H2432" t="s">
        <v>14</v>
      </c>
      <c r="I2432" t="s">
        <v>15</v>
      </c>
    </row>
    <row r="2433" spans="1:9" x14ac:dyDescent="0.25">
      <c r="A2433" t="s">
        <v>9</v>
      </c>
      <c r="B2433" t="s">
        <v>684</v>
      </c>
      <c r="C2433" s="1">
        <v>32602</v>
      </c>
      <c r="D2433" s="2">
        <v>0.77500000000000002</v>
      </c>
      <c r="E2433" t="s">
        <v>685</v>
      </c>
      <c r="F2433" t="s">
        <v>2671</v>
      </c>
      <c r="G2433" t="s">
        <v>13</v>
      </c>
      <c r="H2433" t="s">
        <v>14</v>
      </c>
      <c r="I2433" t="s">
        <v>15</v>
      </c>
    </row>
    <row r="2434" spans="1:9" x14ac:dyDescent="0.25">
      <c r="A2434" t="s">
        <v>54</v>
      </c>
      <c r="B2434" t="s">
        <v>916</v>
      </c>
      <c r="C2434" s="1">
        <v>32632</v>
      </c>
      <c r="D2434" s="2">
        <v>0.78194444444444444</v>
      </c>
      <c r="E2434" t="s">
        <v>2440</v>
      </c>
      <c r="F2434" t="s">
        <v>2672</v>
      </c>
      <c r="G2434" t="s">
        <v>13</v>
      </c>
      <c r="H2434" t="s">
        <v>2129</v>
      </c>
      <c r="I2434" t="s">
        <v>15</v>
      </c>
    </row>
    <row r="2435" spans="1:9" x14ac:dyDescent="0.25">
      <c r="A2435" t="s">
        <v>463</v>
      </c>
      <c r="B2435" t="s">
        <v>464</v>
      </c>
      <c r="C2435" s="1">
        <v>32638</v>
      </c>
      <c r="D2435" s="2">
        <v>0.82430555555555551</v>
      </c>
      <c r="E2435" t="s">
        <v>2235</v>
      </c>
      <c r="F2435" t="s">
        <v>2673</v>
      </c>
      <c r="G2435" t="s">
        <v>13</v>
      </c>
      <c r="H2435" t="s">
        <v>14</v>
      </c>
      <c r="I2435" t="s">
        <v>15</v>
      </c>
    </row>
    <row r="2436" spans="1:9" x14ac:dyDescent="0.25">
      <c r="A2436" t="s">
        <v>2025</v>
      </c>
      <c r="B2436" t="s">
        <v>2026</v>
      </c>
      <c r="C2436" s="1">
        <v>32650</v>
      </c>
      <c r="D2436" s="2">
        <v>6.9444444444444448E-2</v>
      </c>
      <c r="E2436" t="s">
        <v>2541</v>
      </c>
      <c r="F2436" t="s">
        <v>2674</v>
      </c>
      <c r="G2436" t="s">
        <v>13</v>
      </c>
      <c r="H2436" t="s">
        <v>14</v>
      </c>
      <c r="I2436" t="s">
        <v>56</v>
      </c>
    </row>
    <row r="2437" spans="1:9" x14ac:dyDescent="0.25">
      <c r="A2437" t="s">
        <v>2338</v>
      </c>
      <c r="B2437" t="s">
        <v>2477</v>
      </c>
      <c r="C2437" s="1">
        <v>32664</v>
      </c>
      <c r="D2437" s="2">
        <v>0.94236111111111109</v>
      </c>
      <c r="E2437" t="s">
        <v>2675</v>
      </c>
      <c r="F2437" t="s">
        <v>2676</v>
      </c>
      <c r="G2437" t="s">
        <v>13</v>
      </c>
      <c r="H2437" t="s">
        <v>14</v>
      </c>
      <c r="I2437" t="s">
        <v>15</v>
      </c>
    </row>
    <row r="2438" spans="1:9" x14ac:dyDescent="0.25">
      <c r="A2438" t="s">
        <v>9</v>
      </c>
      <c r="B2438" t="s">
        <v>684</v>
      </c>
      <c r="C2438" s="1">
        <v>32666</v>
      </c>
      <c r="D2438" s="2">
        <v>0.21666666666666667</v>
      </c>
      <c r="E2438" t="s">
        <v>685</v>
      </c>
      <c r="F2438" t="s">
        <v>2677</v>
      </c>
      <c r="G2438" t="s">
        <v>13</v>
      </c>
      <c r="H2438" t="s">
        <v>14</v>
      </c>
      <c r="I2438" t="s">
        <v>15</v>
      </c>
    </row>
    <row r="2439" spans="1:9" x14ac:dyDescent="0.25">
      <c r="A2439" t="s">
        <v>9</v>
      </c>
      <c r="B2439" t="s">
        <v>1116</v>
      </c>
      <c r="C2439" s="1">
        <v>32667</v>
      </c>
      <c r="D2439" s="2">
        <v>0.71458333333333335</v>
      </c>
      <c r="E2439" t="s">
        <v>1463</v>
      </c>
      <c r="F2439" t="s">
        <v>2678</v>
      </c>
      <c r="G2439" t="s">
        <v>13</v>
      </c>
      <c r="H2439" t="s">
        <v>14</v>
      </c>
      <c r="I2439" t="s">
        <v>15</v>
      </c>
    </row>
    <row r="2440" spans="1:9" x14ac:dyDescent="0.25">
      <c r="A2440" t="s">
        <v>9</v>
      </c>
      <c r="B2440" t="s">
        <v>1828</v>
      </c>
      <c r="C2440" s="1">
        <v>32668</v>
      </c>
      <c r="D2440" s="2">
        <v>0.4236111111111111</v>
      </c>
      <c r="E2440" t="s">
        <v>1829</v>
      </c>
      <c r="F2440" t="s">
        <v>2679</v>
      </c>
      <c r="G2440" t="s">
        <v>13</v>
      </c>
      <c r="H2440" t="s">
        <v>14</v>
      </c>
      <c r="I2440" t="s">
        <v>21</v>
      </c>
    </row>
    <row r="2441" spans="1:9" x14ac:dyDescent="0.25">
      <c r="A2441" t="s">
        <v>2655</v>
      </c>
      <c r="B2441" t="s">
        <v>43</v>
      </c>
      <c r="C2441" s="1">
        <v>32669</v>
      </c>
      <c r="D2441" s="2">
        <v>0.9375</v>
      </c>
      <c r="E2441" t="s">
        <v>2656</v>
      </c>
      <c r="F2441" t="s">
        <v>2680</v>
      </c>
      <c r="G2441" t="s">
        <v>13</v>
      </c>
      <c r="H2441" t="s">
        <v>14</v>
      </c>
      <c r="I2441" t="s">
        <v>15</v>
      </c>
    </row>
    <row r="2442" spans="1:9" x14ac:dyDescent="0.25">
      <c r="A2442" t="s">
        <v>9</v>
      </c>
      <c r="B2442" t="s">
        <v>661</v>
      </c>
      <c r="C2442" s="1">
        <v>32673</v>
      </c>
      <c r="D2442" s="2">
        <v>0.52083333333333337</v>
      </c>
      <c r="E2442" t="s">
        <v>685</v>
      </c>
      <c r="F2442" t="s">
        <v>2681</v>
      </c>
      <c r="G2442" t="s">
        <v>13</v>
      </c>
      <c r="H2442" t="s">
        <v>14</v>
      </c>
      <c r="I2442" t="s">
        <v>15</v>
      </c>
    </row>
    <row r="2443" spans="1:9" x14ac:dyDescent="0.25">
      <c r="A2443" t="s">
        <v>463</v>
      </c>
      <c r="B2443" t="s">
        <v>521</v>
      </c>
      <c r="C2443" s="1">
        <v>32673</v>
      </c>
      <c r="D2443" s="2">
        <v>0.5541666666666667</v>
      </c>
      <c r="E2443" t="s">
        <v>2682</v>
      </c>
      <c r="F2443" t="s">
        <v>2683</v>
      </c>
      <c r="G2443" t="s">
        <v>13</v>
      </c>
      <c r="H2443" t="s">
        <v>14</v>
      </c>
      <c r="I2443" t="s">
        <v>15</v>
      </c>
    </row>
    <row r="2444" spans="1:9" x14ac:dyDescent="0.25">
      <c r="A2444" t="s">
        <v>9</v>
      </c>
      <c r="B2444" t="s">
        <v>661</v>
      </c>
      <c r="C2444" s="1">
        <v>32693</v>
      </c>
      <c r="D2444" s="2">
        <v>0.63958333333333328</v>
      </c>
      <c r="E2444" t="s">
        <v>685</v>
      </c>
      <c r="F2444" t="s">
        <v>2684</v>
      </c>
      <c r="G2444" t="s">
        <v>13</v>
      </c>
      <c r="H2444" t="s">
        <v>14</v>
      </c>
      <c r="I2444" t="s">
        <v>15</v>
      </c>
    </row>
    <row r="2445" spans="1:9" x14ac:dyDescent="0.25">
      <c r="A2445" t="s">
        <v>2338</v>
      </c>
      <c r="B2445" t="s">
        <v>1202</v>
      </c>
      <c r="C2445" s="1">
        <v>32701</v>
      </c>
      <c r="D2445" s="2">
        <v>9.7222222222222224E-3</v>
      </c>
      <c r="E2445" t="s">
        <v>2354</v>
      </c>
      <c r="F2445" t="s">
        <v>2685</v>
      </c>
      <c r="G2445" t="s">
        <v>13</v>
      </c>
      <c r="H2445" t="s">
        <v>14</v>
      </c>
      <c r="I2445" t="s">
        <v>15</v>
      </c>
    </row>
    <row r="2446" spans="1:9" x14ac:dyDescent="0.25">
      <c r="A2446" t="s">
        <v>9</v>
      </c>
      <c r="B2446" t="s">
        <v>847</v>
      </c>
      <c r="C2446" s="1">
        <v>32713</v>
      </c>
      <c r="D2446" s="2">
        <v>0</v>
      </c>
      <c r="E2446" t="s">
        <v>937</v>
      </c>
      <c r="F2446" t="s">
        <v>2686</v>
      </c>
      <c r="G2446" t="s">
        <v>13</v>
      </c>
      <c r="H2446" t="s">
        <v>14</v>
      </c>
      <c r="I2446" t="s">
        <v>15</v>
      </c>
    </row>
    <row r="2447" spans="1:9" x14ac:dyDescent="0.25">
      <c r="A2447" t="s">
        <v>9</v>
      </c>
      <c r="B2447" t="s">
        <v>661</v>
      </c>
      <c r="C2447" s="1">
        <v>32714</v>
      </c>
      <c r="D2447" s="2">
        <v>0.32500000000000001</v>
      </c>
      <c r="E2447" t="s">
        <v>685</v>
      </c>
      <c r="F2447" t="s">
        <v>2687</v>
      </c>
      <c r="G2447" t="s">
        <v>13</v>
      </c>
      <c r="H2447" t="s">
        <v>14</v>
      </c>
      <c r="I2447" t="s">
        <v>15</v>
      </c>
    </row>
    <row r="2448" spans="1:9" x14ac:dyDescent="0.25">
      <c r="A2448" t="s">
        <v>54</v>
      </c>
      <c r="B2448" t="s">
        <v>916</v>
      </c>
      <c r="C2448" s="1">
        <v>32728</v>
      </c>
      <c r="D2448" s="2">
        <v>0.52569444444444446</v>
      </c>
      <c r="E2448" t="s">
        <v>2127</v>
      </c>
      <c r="F2448" t="s">
        <v>2688</v>
      </c>
      <c r="G2448" t="s">
        <v>13</v>
      </c>
      <c r="H2448" t="s">
        <v>2129</v>
      </c>
      <c r="I2448" t="s">
        <v>15</v>
      </c>
    </row>
    <row r="2449" spans="1:9" x14ac:dyDescent="0.25">
      <c r="A2449" t="s">
        <v>2338</v>
      </c>
      <c r="B2449" t="s">
        <v>2477</v>
      </c>
      <c r="C2449" s="1">
        <v>32728</v>
      </c>
      <c r="D2449" s="2">
        <v>0.97569444444444442</v>
      </c>
      <c r="E2449" t="s">
        <v>2609</v>
      </c>
      <c r="F2449" t="s">
        <v>2689</v>
      </c>
      <c r="G2449" t="s">
        <v>13</v>
      </c>
      <c r="H2449" t="s">
        <v>14</v>
      </c>
      <c r="I2449" t="s">
        <v>15</v>
      </c>
    </row>
    <row r="2450" spans="1:9" x14ac:dyDescent="0.25">
      <c r="A2450" t="s">
        <v>2655</v>
      </c>
      <c r="B2450" t="s">
        <v>43</v>
      </c>
      <c r="C2450" s="1">
        <v>32738</v>
      </c>
      <c r="D2450" s="2">
        <v>0.24861111111111112</v>
      </c>
      <c r="E2450" t="s">
        <v>2656</v>
      </c>
      <c r="F2450" t="s">
        <v>2690</v>
      </c>
      <c r="G2450" t="s">
        <v>13</v>
      </c>
      <c r="H2450" t="s">
        <v>14</v>
      </c>
      <c r="I2450" t="s">
        <v>15</v>
      </c>
    </row>
    <row r="2451" spans="1:9" x14ac:dyDescent="0.25">
      <c r="A2451" t="s">
        <v>2655</v>
      </c>
      <c r="B2451" t="s">
        <v>102</v>
      </c>
      <c r="C2451" s="1">
        <v>32747</v>
      </c>
      <c r="D2451" s="2">
        <v>0.95763888888888893</v>
      </c>
      <c r="E2451" t="s">
        <v>2656</v>
      </c>
      <c r="F2451" t="s">
        <v>2691</v>
      </c>
      <c r="G2451" t="s">
        <v>13</v>
      </c>
      <c r="H2451" t="s">
        <v>14</v>
      </c>
      <c r="I2451" t="s">
        <v>15</v>
      </c>
    </row>
    <row r="2452" spans="1:9" x14ac:dyDescent="0.25">
      <c r="A2452" t="s">
        <v>9</v>
      </c>
      <c r="B2452" t="s">
        <v>1828</v>
      </c>
      <c r="C2452" s="1">
        <v>32748</v>
      </c>
      <c r="D2452" s="2">
        <v>9.7222222222222224E-3</v>
      </c>
      <c r="E2452" t="s">
        <v>1829</v>
      </c>
      <c r="F2452" t="s">
        <v>2692</v>
      </c>
      <c r="G2452" t="s">
        <v>13</v>
      </c>
      <c r="H2452" t="s">
        <v>14</v>
      </c>
      <c r="I2452" t="s">
        <v>15</v>
      </c>
    </row>
    <row r="2453" spans="1:9" x14ac:dyDescent="0.25">
      <c r="A2453" t="s">
        <v>463</v>
      </c>
      <c r="B2453" t="s">
        <v>464</v>
      </c>
      <c r="C2453" s="1">
        <v>32755</v>
      </c>
      <c r="D2453" s="2">
        <v>0.24583333333333332</v>
      </c>
      <c r="E2453" t="s">
        <v>2235</v>
      </c>
      <c r="F2453" t="s">
        <v>2693</v>
      </c>
      <c r="G2453" t="s">
        <v>13</v>
      </c>
      <c r="H2453" t="s">
        <v>14</v>
      </c>
      <c r="I2453" t="s">
        <v>15</v>
      </c>
    </row>
    <row r="2454" spans="1:9" x14ac:dyDescent="0.25">
      <c r="A2454" t="s">
        <v>1620</v>
      </c>
      <c r="B2454" t="s">
        <v>1621</v>
      </c>
      <c r="C2454" s="1">
        <v>32756</v>
      </c>
      <c r="D2454" s="2">
        <v>0.7993055555555556</v>
      </c>
      <c r="E2454" t="s">
        <v>2694</v>
      </c>
      <c r="F2454" t="s">
        <v>2695</v>
      </c>
      <c r="G2454" t="s">
        <v>13</v>
      </c>
      <c r="H2454" t="s">
        <v>14</v>
      </c>
      <c r="I2454" t="s">
        <v>15</v>
      </c>
    </row>
    <row r="2455" spans="1:9" x14ac:dyDescent="0.25">
      <c r="A2455" t="s">
        <v>463</v>
      </c>
      <c r="B2455" t="s">
        <v>322</v>
      </c>
      <c r="C2455" s="1">
        <v>32757</v>
      </c>
      <c r="D2455" s="2">
        <v>7.4999999999999997E-2</v>
      </c>
      <c r="E2455" t="s">
        <v>2622</v>
      </c>
      <c r="F2455" t="s">
        <v>2696</v>
      </c>
      <c r="G2455" t="s">
        <v>13</v>
      </c>
      <c r="H2455" t="s">
        <v>2624</v>
      </c>
      <c r="I2455" t="s">
        <v>15</v>
      </c>
    </row>
    <row r="2456" spans="1:9" x14ac:dyDescent="0.25">
      <c r="A2456" t="s">
        <v>9</v>
      </c>
      <c r="B2456" t="s">
        <v>2050</v>
      </c>
      <c r="C2456" s="1">
        <v>32765</v>
      </c>
      <c r="D2456" s="2">
        <v>0.40902777777777777</v>
      </c>
      <c r="E2456" t="s">
        <v>1829</v>
      </c>
      <c r="F2456" t="s">
        <v>2697</v>
      </c>
      <c r="G2456" t="s">
        <v>13</v>
      </c>
      <c r="H2456" t="s">
        <v>14</v>
      </c>
      <c r="I2456" t="s">
        <v>15</v>
      </c>
    </row>
    <row r="2457" spans="1:9" x14ac:dyDescent="0.25">
      <c r="A2457" t="s">
        <v>92</v>
      </c>
      <c r="B2457" t="s">
        <v>482</v>
      </c>
      <c r="C2457" s="1">
        <v>32776</v>
      </c>
      <c r="D2457" s="2">
        <v>0.37222222222222223</v>
      </c>
      <c r="E2457" t="s">
        <v>2344</v>
      </c>
      <c r="F2457" t="s">
        <v>2698</v>
      </c>
      <c r="G2457" t="s">
        <v>13</v>
      </c>
      <c r="H2457" t="s">
        <v>14</v>
      </c>
      <c r="I2457" t="s">
        <v>15</v>
      </c>
    </row>
    <row r="2458" spans="1:9" x14ac:dyDescent="0.25">
      <c r="A2458" t="s">
        <v>9</v>
      </c>
      <c r="B2458" t="s">
        <v>980</v>
      </c>
      <c r="C2458" s="1">
        <v>32778</v>
      </c>
      <c r="D2458" s="2">
        <v>0.60972222222222228</v>
      </c>
      <c r="E2458" t="s">
        <v>1463</v>
      </c>
      <c r="F2458" t="s">
        <v>2699</v>
      </c>
      <c r="G2458" t="s">
        <v>13</v>
      </c>
      <c r="H2458" t="s">
        <v>14</v>
      </c>
      <c r="I2458" t="s">
        <v>15</v>
      </c>
    </row>
    <row r="2459" spans="1:9" x14ac:dyDescent="0.25">
      <c r="A2459" t="s">
        <v>9</v>
      </c>
      <c r="B2459" t="s">
        <v>847</v>
      </c>
      <c r="C2459" s="1">
        <v>32778</v>
      </c>
      <c r="D2459" s="2">
        <v>0.68055555555555558</v>
      </c>
      <c r="E2459" t="s">
        <v>937</v>
      </c>
      <c r="F2459" t="s">
        <v>2700</v>
      </c>
      <c r="G2459" t="s">
        <v>13</v>
      </c>
      <c r="H2459" t="s">
        <v>14</v>
      </c>
      <c r="I2459" t="s">
        <v>15</v>
      </c>
    </row>
    <row r="2460" spans="1:9" x14ac:dyDescent="0.25">
      <c r="A2460" t="s">
        <v>9</v>
      </c>
      <c r="B2460" t="s">
        <v>1828</v>
      </c>
      <c r="C2460" s="1">
        <v>32779</v>
      </c>
      <c r="D2460" s="2">
        <v>2.7777777777777779E-3</v>
      </c>
      <c r="E2460" t="s">
        <v>1829</v>
      </c>
      <c r="F2460" t="s">
        <v>2701</v>
      </c>
      <c r="G2460" t="s">
        <v>13</v>
      </c>
      <c r="H2460" t="s">
        <v>14</v>
      </c>
      <c r="I2460" t="s">
        <v>15</v>
      </c>
    </row>
    <row r="2461" spans="1:9" x14ac:dyDescent="0.25">
      <c r="A2461" t="s">
        <v>54</v>
      </c>
      <c r="B2461" t="s">
        <v>916</v>
      </c>
      <c r="C2461" s="1">
        <v>32799</v>
      </c>
      <c r="D2461" s="2">
        <v>0.70347222222222228</v>
      </c>
      <c r="E2461" t="s">
        <v>2440</v>
      </c>
      <c r="F2461" t="s">
        <v>2702</v>
      </c>
      <c r="G2461" t="s">
        <v>13</v>
      </c>
      <c r="H2461" t="s">
        <v>2129</v>
      </c>
      <c r="I2461" t="s">
        <v>15</v>
      </c>
    </row>
    <row r="2462" spans="1:9" x14ac:dyDescent="0.25">
      <c r="A2462" t="s">
        <v>9</v>
      </c>
      <c r="B2462" t="s">
        <v>2050</v>
      </c>
      <c r="C2462" s="1">
        <v>32805</v>
      </c>
      <c r="D2462" s="2">
        <v>0.89930555555555558</v>
      </c>
      <c r="E2462" t="s">
        <v>1829</v>
      </c>
      <c r="F2462" t="s">
        <v>2703</v>
      </c>
      <c r="G2462" t="s">
        <v>13</v>
      </c>
      <c r="H2462" t="s">
        <v>14</v>
      </c>
      <c r="I2462" t="s">
        <v>15</v>
      </c>
    </row>
    <row r="2463" spans="1:9" x14ac:dyDescent="0.25">
      <c r="A2463" t="s">
        <v>2338</v>
      </c>
      <c r="B2463" t="s">
        <v>2477</v>
      </c>
      <c r="C2463" s="1">
        <v>32808</v>
      </c>
      <c r="D2463" s="2">
        <v>0.96180555555555558</v>
      </c>
      <c r="E2463" t="s">
        <v>2675</v>
      </c>
      <c r="F2463" t="s">
        <v>2704</v>
      </c>
      <c r="G2463" t="s">
        <v>13</v>
      </c>
      <c r="H2463" t="s">
        <v>14</v>
      </c>
      <c r="I2463" t="s">
        <v>15</v>
      </c>
    </row>
    <row r="2464" spans="1:9" x14ac:dyDescent="0.25">
      <c r="A2464" t="s">
        <v>54</v>
      </c>
      <c r="B2464" t="s">
        <v>916</v>
      </c>
      <c r="C2464" s="1">
        <v>32835</v>
      </c>
      <c r="D2464" s="2">
        <v>1.5972222222222221E-2</v>
      </c>
      <c r="E2464" t="s">
        <v>2362</v>
      </c>
      <c r="F2464" t="s">
        <v>2705</v>
      </c>
      <c r="G2464" t="s">
        <v>13</v>
      </c>
      <c r="H2464" t="s">
        <v>2129</v>
      </c>
      <c r="I2464" t="s">
        <v>15</v>
      </c>
    </row>
    <row r="2465" spans="1:9" x14ac:dyDescent="0.25">
      <c r="A2465" t="s">
        <v>9</v>
      </c>
      <c r="B2465" t="s">
        <v>2113</v>
      </c>
      <c r="C2465" s="1">
        <v>32835</v>
      </c>
      <c r="D2465" s="2">
        <v>0.85763888888888884</v>
      </c>
      <c r="E2465" t="s">
        <v>1302</v>
      </c>
      <c r="F2465" t="s">
        <v>2706</v>
      </c>
      <c r="G2465" t="s">
        <v>13</v>
      </c>
      <c r="H2465" t="s">
        <v>14</v>
      </c>
      <c r="I2465" t="s">
        <v>15</v>
      </c>
    </row>
    <row r="2466" spans="1:9" x14ac:dyDescent="0.25">
      <c r="A2466" t="s">
        <v>9</v>
      </c>
      <c r="B2466" t="s">
        <v>847</v>
      </c>
      <c r="C2466" s="1">
        <v>32836</v>
      </c>
      <c r="D2466" s="2">
        <v>0.97361111111111109</v>
      </c>
      <c r="E2466" t="s">
        <v>937</v>
      </c>
      <c r="F2466" t="s">
        <v>2707</v>
      </c>
      <c r="G2466" t="s">
        <v>13</v>
      </c>
      <c r="H2466" t="s">
        <v>14</v>
      </c>
      <c r="I2466" t="s">
        <v>15</v>
      </c>
    </row>
    <row r="2467" spans="1:9" x14ac:dyDescent="0.25">
      <c r="A2467" t="s">
        <v>9</v>
      </c>
      <c r="B2467" t="s">
        <v>1116</v>
      </c>
      <c r="C2467" s="1">
        <v>32840</v>
      </c>
      <c r="D2467" s="2">
        <v>0.41736111111111113</v>
      </c>
      <c r="E2467" t="s">
        <v>1463</v>
      </c>
      <c r="F2467" t="s">
        <v>2708</v>
      </c>
      <c r="G2467" t="s">
        <v>13</v>
      </c>
      <c r="H2467" t="s">
        <v>14</v>
      </c>
      <c r="I2467" t="s">
        <v>15</v>
      </c>
    </row>
    <row r="2468" spans="1:9" x14ac:dyDescent="0.25">
      <c r="A2468" t="s">
        <v>2655</v>
      </c>
      <c r="B2468" t="s">
        <v>102</v>
      </c>
      <c r="C2468" s="1">
        <v>32853</v>
      </c>
      <c r="D2468" s="2">
        <v>0.75694444444444442</v>
      </c>
      <c r="E2468" t="s">
        <v>2656</v>
      </c>
      <c r="F2468" t="s">
        <v>2709</v>
      </c>
      <c r="G2468" t="s">
        <v>13</v>
      </c>
      <c r="H2468" t="s">
        <v>14</v>
      </c>
      <c r="I2468" t="s">
        <v>15</v>
      </c>
    </row>
    <row r="2469" spans="1:9" x14ac:dyDescent="0.25">
      <c r="A2469" t="s">
        <v>9</v>
      </c>
      <c r="B2469" t="s">
        <v>1828</v>
      </c>
      <c r="C2469" s="1">
        <v>32869</v>
      </c>
      <c r="D2469" s="2"/>
      <c r="E2469" t="s">
        <v>1829</v>
      </c>
      <c r="F2469" t="s">
        <v>2710</v>
      </c>
      <c r="G2469" t="s">
        <v>13</v>
      </c>
      <c r="H2469" t="s">
        <v>14</v>
      </c>
      <c r="I2469" t="s">
        <v>15</v>
      </c>
    </row>
    <row r="2470" spans="1:9" x14ac:dyDescent="0.25">
      <c r="A2470" t="s">
        <v>463</v>
      </c>
      <c r="B2470" t="s">
        <v>464</v>
      </c>
      <c r="C2470" s="1">
        <v>32874</v>
      </c>
      <c r="D2470" s="2">
        <v>4.8611111111111112E-3</v>
      </c>
      <c r="E2470" t="s">
        <v>2711</v>
      </c>
      <c r="F2470" t="s">
        <v>2712</v>
      </c>
      <c r="G2470" t="s">
        <v>13</v>
      </c>
      <c r="H2470" t="s">
        <v>2713</v>
      </c>
      <c r="I2470" t="s">
        <v>15</v>
      </c>
    </row>
    <row r="2471" spans="1:9" x14ac:dyDescent="0.25">
      <c r="A2471" t="s">
        <v>54</v>
      </c>
      <c r="B2471" t="s">
        <v>749</v>
      </c>
      <c r="C2471" s="1">
        <v>32882</v>
      </c>
      <c r="D2471" s="2">
        <v>0.52430555555555558</v>
      </c>
      <c r="E2471" t="s">
        <v>2127</v>
      </c>
      <c r="F2471" t="s">
        <v>2714</v>
      </c>
      <c r="G2471" t="s">
        <v>13</v>
      </c>
      <c r="H2471" t="s">
        <v>2129</v>
      </c>
      <c r="I2471" t="s">
        <v>15</v>
      </c>
    </row>
    <row r="2472" spans="1:9" x14ac:dyDescent="0.25">
      <c r="A2472" t="s">
        <v>9</v>
      </c>
      <c r="B2472" t="s">
        <v>661</v>
      </c>
      <c r="C2472" s="1">
        <v>32891</v>
      </c>
      <c r="D2472" s="2">
        <v>0.53611111111111109</v>
      </c>
      <c r="E2472" t="s">
        <v>685</v>
      </c>
      <c r="F2472" t="s">
        <v>2715</v>
      </c>
      <c r="G2472" t="s">
        <v>13</v>
      </c>
      <c r="H2472" t="s">
        <v>14</v>
      </c>
      <c r="I2472" t="s">
        <v>15</v>
      </c>
    </row>
    <row r="2473" spans="1:9" x14ac:dyDescent="0.25">
      <c r="A2473" t="s">
        <v>2338</v>
      </c>
      <c r="B2473" t="s">
        <v>2477</v>
      </c>
      <c r="C2473" s="1">
        <v>32895</v>
      </c>
      <c r="D2473" s="2">
        <v>6.5972222222222224E-2</v>
      </c>
      <c r="E2473" t="s">
        <v>2716</v>
      </c>
      <c r="F2473" t="s">
        <v>2717</v>
      </c>
      <c r="G2473" t="s">
        <v>13</v>
      </c>
      <c r="H2473" t="s">
        <v>14</v>
      </c>
      <c r="I2473" t="s">
        <v>15</v>
      </c>
    </row>
    <row r="2474" spans="1:9" x14ac:dyDescent="0.25">
      <c r="A2474" t="s">
        <v>9</v>
      </c>
      <c r="B2474" t="s">
        <v>980</v>
      </c>
      <c r="C2474" s="1">
        <v>32896</v>
      </c>
      <c r="D2474" s="2">
        <v>0.11874999999999999</v>
      </c>
      <c r="E2474" t="s">
        <v>1463</v>
      </c>
      <c r="F2474" t="s">
        <v>2718</v>
      </c>
      <c r="G2474" t="s">
        <v>13</v>
      </c>
      <c r="H2474" t="s">
        <v>14</v>
      </c>
      <c r="I2474" t="s">
        <v>15</v>
      </c>
    </row>
    <row r="2475" spans="1:9" x14ac:dyDescent="0.25">
      <c r="A2475" t="s">
        <v>1057</v>
      </c>
      <c r="B2475" t="s">
        <v>1058</v>
      </c>
      <c r="C2475" s="1">
        <v>32897</v>
      </c>
      <c r="D2475" s="2">
        <v>0.49027777777777776</v>
      </c>
      <c r="E2475" t="s">
        <v>2393</v>
      </c>
      <c r="F2475" t="s">
        <v>2719</v>
      </c>
      <c r="G2475" t="s">
        <v>13</v>
      </c>
      <c r="H2475" t="s">
        <v>14</v>
      </c>
      <c r="I2475" t="s">
        <v>15</v>
      </c>
    </row>
    <row r="2476" spans="1:9" x14ac:dyDescent="0.25">
      <c r="A2476" t="s">
        <v>2655</v>
      </c>
      <c r="B2476" t="s">
        <v>43</v>
      </c>
      <c r="C2476" s="1">
        <v>32897</v>
      </c>
      <c r="D2476" s="2">
        <v>0.95486111111111116</v>
      </c>
      <c r="E2476" t="s">
        <v>2656</v>
      </c>
      <c r="F2476" t="s">
        <v>2720</v>
      </c>
      <c r="G2476" t="s">
        <v>13</v>
      </c>
      <c r="H2476" t="s">
        <v>14</v>
      </c>
      <c r="I2476" t="s">
        <v>15</v>
      </c>
    </row>
    <row r="2477" spans="1:9" x14ac:dyDescent="0.25">
      <c r="A2477" t="s">
        <v>9</v>
      </c>
      <c r="B2477" t="s">
        <v>2050</v>
      </c>
      <c r="C2477" s="1">
        <v>32903</v>
      </c>
      <c r="D2477" s="2">
        <v>0.47222222222222221</v>
      </c>
      <c r="E2477" t="s">
        <v>1829</v>
      </c>
      <c r="F2477" t="s">
        <v>2721</v>
      </c>
      <c r="G2477" t="s">
        <v>13</v>
      </c>
      <c r="H2477" t="s">
        <v>14</v>
      </c>
      <c r="I2477" t="s">
        <v>15</v>
      </c>
    </row>
    <row r="2478" spans="1:9" x14ac:dyDescent="0.25">
      <c r="A2478" t="s">
        <v>2655</v>
      </c>
      <c r="B2478" t="s">
        <v>43</v>
      </c>
      <c r="C2478" s="1">
        <v>32903</v>
      </c>
      <c r="D2478" s="2">
        <v>0.91388888888888886</v>
      </c>
      <c r="E2478" t="s">
        <v>2656</v>
      </c>
      <c r="F2478" t="s">
        <v>2722</v>
      </c>
      <c r="G2478" t="s">
        <v>13</v>
      </c>
      <c r="H2478" t="s">
        <v>14</v>
      </c>
      <c r="I2478" t="s">
        <v>15</v>
      </c>
    </row>
    <row r="2479" spans="1:9" x14ac:dyDescent="0.25">
      <c r="A2479" t="s">
        <v>973</v>
      </c>
      <c r="B2479" t="s">
        <v>2317</v>
      </c>
      <c r="C2479" s="1">
        <v>32908</v>
      </c>
      <c r="D2479" s="2">
        <v>0.51944444444444449</v>
      </c>
      <c r="E2479" t="s">
        <v>2318</v>
      </c>
      <c r="F2479" t="s">
        <v>2723</v>
      </c>
      <c r="G2479" t="s">
        <v>13</v>
      </c>
      <c r="H2479" t="s">
        <v>14</v>
      </c>
      <c r="I2479" t="s">
        <v>15</v>
      </c>
    </row>
    <row r="2480" spans="1:9" x14ac:dyDescent="0.25">
      <c r="A2480" t="s">
        <v>9</v>
      </c>
      <c r="B2480" t="s">
        <v>684</v>
      </c>
      <c r="C2480" s="1">
        <v>32910</v>
      </c>
      <c r="D2480" s="2"/>
      <c r="E2480" t="s">
        <v>685</v>
      </c>
      <c r="F2480" t="s">
        <v>2724</v>
      </c>
      <c r="G2480" t="s">
        <v>13</v>
      </c>
      <c r="H2480" t="s">
        <v>14</v>
      </c>
      <c r="I2480" t="s">
        <v>15</v>
      </c>
    </row>
    <row r="2481" spans="1:9" x14ac:dyDescent="0.25">
      <c r="A2481" t="s">
        <v>1620</v>
      </c>
      <c r="B2481" t="s">
        <v>1621</v>
      </c>
      <c r="C2481" s="1">
        <v>32911</v>
      </c>
      <c r="D2481" s="2">
        <v>6.458333333333334E-2</v>
      </c>
      <c r="E2481" t="s">
        <v>2496</v>
      </c>
      <c r="F2481" t="s">
        <v>2725</v>
      </c>
      <c r="G2481" t="s">
        <v>13</v>
      </c>
      <c r="H2481" t="s">
        <v>14</v>
      </c>
      <c r="I2481" t="s">
        <v>15</v>
      </c>
    </row>
    <row r="2482" spans="1:9" x14ac:dyDescent="0.25">
      <c r="A2482" t="s">
        <v>1620</v>
      </c>
      <c r="B2482" t="s">
        <v>2726</v>
      </c>
      <c r="C2482" s="1">
        <v>32911</v>
      </c>
      <c r="D2482" s="2">
        <v>6.458333333333334E-2</v>
      </c>
      <c r="E2482" t="s">
        <v>2496</v>
      </c>
      <c r="F2482" t="s">
        <v>2727</v>
      </c>
      <c r="G2482" t="s">
        <v>13</v>
      </c>
      <c r="H2482" t="s">
        <v>14</v>
      </c>
      <c r="I2482" t="s">
        <v>15</v>
      </c>
    </row>
    <row r="2483" spans="1:9" x14ac:dyDescent="0.25">
      <c r="A2483" t="s">
        <v>2655</v>
      </c>
      <c r="B2483" t="s">
        <v>102</v>
      </c>
      <c r="C2483" s="1">
        <v>32918</v>
      </c>
      <c r="D2483" s="2">
        <v>0.67708333333333337</v>
      </c>
      <c r="E2483" t="s">
        <v>2728</v>
      </c>
      <c r="F2483" t="s">
        <v>2729</v>
      </c>
      <c r="G2483" t="s">
        <v>13</v>
      </c>
      <c r="H2483" t="s">
        <v>14</v>
      </c>
      <c r="I2483" t="s">
        <v>15</v>
      </c>
    </row>
    <row r="2484" spans="1:9" x14ac:dyDescent="0.25">
      <c r="A2484" t="s">
        <v>2338</v>
      </c>
      <c r="B2484" t="s">
        <v>2477</v>
      </c>
      <c r="C2484" s="1">
        <v>32926</v>
      </c>
      <c r="D2484" s="2">
        <v>0.97013888888888888</v>
      </c>
      <c r="E2484" t="s">
        <v>2675</v>
      </c>
      <c r="F2484" t="s">
        <v>2730</v>
      </c>
      <c r="G2484" t="s">
        <v>13</v>
      </c>
      <c r="H2484" t="s">
        <v>14</v>
      </c>
      <c r="I2484" t="s">
        <v>21</v>
      </c>
    </row>
    <row r="2485" spans="1:9" x14ac:dyDescent="0.25">
      <c r="A2485" t="s">
        <v>9</v>
      </c>
      <c r="B2485" t="s">
        <v>684</v>
      </c>
      <c r="C2485" s="1">
        <v>32931</v>
      </c>
      <c r="D2485" s="2">
        <v>0.87430555555555556</v>
      </c>
      <c r="E2485" t="s">
        <v>685</v>
      </c>
      <c r="F2485" t="s">
        <v>2731</v>
      </c>
      <c r="G2485" t="s">
        <v>13</v>
      </c>
      <c r="H2485" t="s">
        <v>14</v>
      </c>
      <c r="I2485" t="s">
        <v>15</v>
      </c>
    </row>
    <row r="2486" spans="1:9" x14ac:dyDescent="0.25">
      <c r="A2486" t="s">
        <v>9</v>
      </c>
      <c r="B2486" t="s">
        <v>1828</v>
      </c>
      <c r="C2486" s="1">
        <v>32932</v>
      </c>
      <c r="D2486" s="2">
        <v>3.8194444444444448E-2</v>
      </c>
      <c r="E2486" t="s">
        <v>1829</v>
      </c>
      <c r="F2486" t="s">
        <v>2732</v>
      </c>
      <c r="G2486" t="s">
        <v>13</v>
      </c>
      <c r="H2486" t="s">
        <v>14</v>
      </c>
      <c r="I2486" t="s">
        <v>15</v>
      </c>
    </row>
    <row r="2487" spans="1:9" x14ac:dyDescent="0.25">
      <c r="A2487" t="s">
        <v>54</v>
      </c>
      <c r="B2487" t="s">
        <v>749</v>
      </c>
      <c r="C2487" s="1">
        <v>32932</v>
      </c>
      <c r="D2487" s="2">
        <v>0.3263888888888889</v>
      </c>
      <c r="E2487" t="s">
        <v>2440</v>
      </c>
      <c r="F2487" t="s">
        <v>2733</v>
      </c>
      <c r="G2487" t="s">
        <v>13</v>
      </c>
      <c r="H2487" t="s">
        <v>2129</v>
      </c>
      <c r="I2487" t="s">
        <v>15</v>
      </c>
    </row>
    <row r="2488" spans="1:9" x14ac:dyDescent="0.25">
      <c r="A2488" t="s">
        <v>463</v>
      </c>
      <c r="B2488" t="s">
        <v>464</v>
      </c>
      <c r="C2488" s="1">
        <v>32946</v>
      </c>
      <c r="D2488" s="2">
        <v>0.49444444444444446</v>
      </c>
      <c r="E2488" t="s">
        <v>2711</v>
      </c>
      <c r="F2488" t="s">
        <v>2734</v>
      </c>
      <c r="G2488" t="s">
        <v>13</v>
      </c>
      <c r="H2488" t="s">
        <v>2713</v>
      </c>
      <c r="I2488" t="s">
        <v>21</v>
      </c>
    </row>
    <row r="2489" spans="1:9" x14ac:dyDescent="0.25">
      <c r="A2489" t="s">
        <v>9</v>
      </c>
      <c r="B2489" t="s">
        <v>847</v>
      </c>
      <c r="C2489" s="1">
        <v>32946</v>
      </c>
      <c r="D2489" s="2">
        <v>0.64375000000000004</v>
      </c>
      <c r="E2489" t="s">
        <v>937</v>
      </c>
      <c r="F2489" t="s">
        <v>2735</v>
      </c>
      <c r="G2489" t="s">
        <v>13</v>
      </c>
      <c r="H2489" t="s">
        <v>14</v>
      </c>
      <c r="I2489" t="s">
        <v>15</v>
      </c>
    </row>
    <row r="2490" spans="1:9" x14ac:dyDescent="0.25">
      <c r="A2490" t="s">
        <v>9</v>
      </c>
      <c r="B2490" t="s">
        <v>661</v>
      </c>
      <c r="C2490" s="1">
        <v>32952</v>
      </c>
      <c r="D2490" s="2">
        <v>1.7361111111111112E-2</v>
      </c>
      <c r="E2490" t="s">
        <v>685</v>
      </c>
      <c r="F2490" t="s">
        <v>2736</v>
      </c>
      <c r="G2490" t="s">
        <v>13</v>
      </c>
      <c r="H2490" t="s">
        <v>14</v>
      </c>
      <c r="I2490" t="s">
        <v>15</v>
      </c>
    </row>
    <row r="2491" spans="1:9" x14ac:dyDescent="0.25">
      <c r="A2491" t="s">
        <v>2655</v>
      </c>
      <c r="B2491" t="s">
        <v>43</v>
      </c>
      <c r="C2491" s="1">
        <v>32958</v>
      </c>
      <c r="D2491" s="2">
        <v>0.11458333333333333</v>
      </c>
      <c r="E2491" t="s">
        <v>2656</v>
      </c>
      <c r="F2491" t="s">
        <v>2737</v>
      </c>
      <c r="G2491" t="s">
        <v>13</v>
      </c>
      <c r="H2491" t="s">
        <v>14</v>
      </c>
      <c r="I2491" t="s">
        <v>15</v>
      </c>
    </row>
    <row r="2492" spans="1:9" x14ac:dyDescent="0.25">
      <c r="A2492" t="s">
        <v>9</v>
      </c>
      <c r="B2492" t="s">
        <v>1116</v>
      </c>
      <c r="C2492" s="1">
        <v>32959</v>
      </c>
      <c r="D2492" s="2">
        <v>0.69444444444444442</v>
      </c>
      <c r="E2492" t="s">
        <v>1302</v>
      </c>
      <c r="F2492" t="s">
        <v>2738</v>
      </c>
      <c r="G2492" t="s">
        <v>13</v>
      </c>
      <c r="H2492" t="s">
        <v>14</v>
      </c>
      <c r="I2492" t="s">
        <v>15</v>
      </c>
    </row>
    <row r="2493" spans="1:9" x14ac:dyDescent="0.25">
      <c r="A2493" t="s">
        <v>2630</v>
      </c>
      <c r="B2493" t="s">
        <v>2631</v>
      </c>
      <c r="C2493" s="1">
        <v>32966</v>
      </c>
      <c r="D2493" s="2"/>
      <c r="E2493" t="s">
        <v>2632</v>
      </c>
      <c r="F2493" t="s">
        <v>2739</v>
      </c>
      <c r="G2493" t="s">
        <v>13</v>
      </c>
      <c r="H2493" t="s">
        <v>14</v>
      </c>
      <c r="I2493" t="s">
        <v>15</v>
      </c>
    </row>
    <row r="2494" spans="1:9" x14ac:dyDescent="0.25">
      <c r="A2494" t="s">
        <v>2740</v>
      </c>
      <c r="B2494" t="s">
        <v>2741</v>
      </c>
      <c r="C2494" s="1">
        <v>32968</v>
      </c>
      <c r="D2494" s="2">
        <v>0.79861111111111116</v>
      </c>
      <c r="E2494" t="s">
        <v>2742</v>
      </c>
      <c r="F2494" t="s">
        <v>2743</v>
      </c>
      <c r="G2494" t="s">
        <v>13</v>
      </c>
      <c r="H2494" t="s">
        <v>2744</v>
      </c>
      <c r="I2494" t="s">
        <v>15</v>
      </c>
    </row>
    <row r="2495" spans="1:9" x14ac:dyDescent="0.25">
      <c r="A2495" t="s">
        <v>9</v>
      </c>
      <c r="B2495" t="s">
        <v>661</v>
      </c>
      <c r="C2495" s="1">
        <v>32969</v>
      </c>
      <c r="D2495" s="2">
        <v>0.13333333333333333</v>
      </c>
      <c r="E2495" t="s">
        <v>685</v>
      </c>
      <c r="F2495" t="s">
        <v>2745</v>
      </c>
      <c r="G2495" t="s">
        <v>13</v>
      </c>
      <c r="H2495" t="s">
        <v>14</v>
      </c>
      <c r="I2495" t="s">
        <v>15</v>
      </c>
    </row>
    <row r="2496" spans="1:9" x14ac:dyDescent="0.25">
      <c r="A2496" t="s">
        <v>973</v>
      </c>
      <c r="B2496" t="s">
        <v>2317</v>
      </c>
      <c r="C2496" s="1">
        <v>32970</v>
      </c>
      <c r="D2496" s="2">
        <v>0.5625</v>
      </c>
      <c r="E2496" t="s">
        <v>2318</v>
      </c>
      <c r="F2496" t="s">
        <v>2746</v>
      </c>
      <c r="G2496" t="s">
        <v>13</v>
      </c>
      <c r="H2496" t="s">
        <v>14</v>
      </c>
      <c r="I2496" t="s">
        <v>15</v>
      </c>
    </row>
    <row r="2497" spans="1:9" x14ac:dyDescent="0.25">
      <c r="A2497" t="s">
        <v>2747</v>
      </c>
      <c r="B2497" t="s">
        <v>127</v>
      </c>
      <c r="C2497" s="1">
        <v>32974</v>
      </c>
      <c r="D2497" s="2">
        <v>0.625</v>
      </c>
      <c r="E2497" t="s">
        <v>2748</v>
      </c>
      <c r="F2497" t="s">
        <v>2749</v>
      </c>
      <c r="G2497" t="s">
        <v>13</v>
      </c>
      <c r="H2497" t="s">
        <v>14</v>
      </c>
      <c r="I2497" t="s">
        <v>15</v>
      </c>
    </row>
    <row r="2498" spans="1:9" x14ac:dyDescent="0.25">
      <c r="A2498" t="s">
        <v>2655</v>
      </c>
      <c r="B2498" t="s">
        <v>102</v>
      </c>
      <c r="C2498" s="1">
        <v>32976</v>
      </c>
      <c r="D2498" s="2">
        <v>0.93611111111111112</v>
      </c>
      <c r="E2498" t="s">
        <v>2750</v>
      </c>
      <c r="F2498" t="s">
        <v>2751</v>
      </c>
      <c r="G2498" t="s">
        <v>13</v>
      </c>
      <c r="H2498" t="s">
        <v>14</v>
      </c>
      <c r="I2498" t="s">
        <v>15</v>
      </c>
    </row>
    <row r="2499" spans="1:9" x14ac:dyDescent="0.25">
      <c r="A2499" t="s">
        <v>9</v>
      </c>
      <c r="B2499" t="s">
        <v>661</v>
      </c>
      <c r="C2499" s="1">
        <v>32983</v>
      </c>
      <c r="D2499" s="2">
        <v>0.77847222222222223</v>
      </c>
      <c r="E2499" t="s">
        <v>685</v>
      </c>
      <c r="F2499" t="s">
        <v>2752</v>
      </c>
      <c r="G2499" t="s">
        <v>13</v>
      </c>
      <c r="H2499" t="s">
        <v>14</v>
      </c>
      <c r="I2499" t="s">
        <v>15</v>
      </c>
    </row>
    <row r="2500" spans="1:9" x14ac:dyDescent="0.25">
      <c r="A2500" t="s">
        <v>54</v>
      </c>
      <c r="B2500" t="s">
        <v>916</v>
      </c>
      <c r="C2500" s="1">
        <v>32987</v>
      </c>
      <c r="D2500" s="2">
        <v>0.5229166666666667</v>
      </c>
      <c r="E2500" t="s">
        <v>2362</v>
      </c>
      <c r="F2500" t="s">
        <v>2753</v>
      </c>
      <c r="G2500" t="s">
        <v>13</v>
      </c>
      <c r="H2500" t="s">
        <v>2129</v>
      </c>
      <c r="I2500" t="s">
        <v>15</v>
      </c>
    </row>
    <row r="2501" spans="1:9" x14ac:dyDescent="0.25">
      <c r="A2501" t="s">
        <v>9</v>
      </c>
      <c r="B2501" t="s">
        <v>684</v>
      </c>
      <c r="C2501" s="1">
        <v>32988</v>
      </c>
      <c r="D2501" s="2">
        <v>0.54166666666666663</v>
      </c>
      <c r="E2501" t="s">
        <v>685</v>
      </c>
      <c r="F2501" t="s">
        <v>2754</v>
      </c>
      <c r="G2501" t="s">
        <v>13</v>
      </c>
      <c r="H2501" t="s">
        <v>14</v>
      </c>
      <c r="I2501" t="s">
        <v>15</v>
      </c>
    </row>
    <row r="2502" spans="1:9" x14ac:dyDescent="0.25">
      <c r="A2502" t="s">
        <v>9</v>
      </c>
      <c r="B2502" t="s">
        <v>980</v>
      </c>
      <c r="C2502" s="1">
        <v>32989</v>
      </c>
      <c r="D2502" s="2">
        <v>6.7361111111111108E-2</v>
      </c>
      <c r="E2502" t="s">
        <v>1463</v>
      </c>
      <c r="F2502" t="s">
        <v>2755</v>
      </c>
      <c r="G2502" t="s">
        <v>13</v>
      </c>
      <c r="H2502" t="s">
        <v>14</v>
      </c>
      <c r="I2502" t="s">
        <v>15</v>
      </c>
    </row>
    <row r="2503" spans="1:9" x14ac:dyDescent="0.25">
      <c r="A2503" t="s">
        <v>9</v>
      </c>
      <c r="B2503" t="s">
        <v>2113</v>
      </c>
      <c r="C2503" s="1">
        <v>32991</v>
      </c>
      <c r="D2503" s="2">
        <v>0.48402777777777778</v>
      </c>
      <c r="E2503" t="s">
        <v>1302</v>
      </c>
      <c r="F2503" t="s">
        <v>2756</v>
      </c>
      <c r="G2503" t="s">
        <v>13</v>
      </c>
      <c r="H2503" t="s">
        <v>14</v>
      </c>
      <c r="I2503" t="s">
        <v>15</v>
      </c>
    </row>
    <row r="2504" spans="1:9" x14ac:dyDescent="0.25">
      <c r="A2504" t="s">
        <v>9</v>
      </c>
      <c r="B2504" t="s">
        <v>2757</v>
      </c>
      <c r="C2504" s="1">
        <v>33015</v>
      </c>
      <c r="D2504" s="2">
        <v>0.21805555555555556</v>
      </c>
      <c r="E2504" t="s">
        <v>2405</v>
      </c>
      <c r="F2504" t="s">
        <v>2758</v>
      </c>
      <c r="G2504" t="s">
        <v>13</v>
      </c>
      <c r="H2504" t="s">
        <v>14</v>
      </c>
      <c r="I2504" t="s">
        <v>15</v>
      </c>
    </row>
    <row r="2505" spans="1:9" x14ac:dyDescent="0.25">
      <c r="A2505" t="s">
        <v>2655</v>
      </c>
      <c r="B2505" t="s">
        <v>43</v>
      </c>
      <c r="C2505" s="1">
        <v>33025</v>
      </c>
      <c r="D2505" s="2">
        <v>0.90833333333333333</v>
      </c>
      <c r="E2505" t="s">
        <v>2759</v>
      </c>
      <c r="F2505" t="s">
        <v>2760</v>
      </c>
      <c r="G2505" t="s">
        <v>13</v>
      </c>
      <c r="H2505" t="s">
        <v>14</v>
      </c>
      <c r="I2505" t="s">
        <v>15</v>
      </c>
    </row>
    <row r="2506" spans="1:9" x14ac:dyDescent="0.25">
      <c r="A2506" t="s">
        <v>463</v>
      </c>
      <c r="B2506" t="s">
        <v>521</v>
      </c>
      <c r="C2506" s="1">
        <v>33032</v>
      </c>
      <c r="D2506" s="2">
        <v>0.22361111111111112</v>
      </c>
      <c r="E2506" t="s">
        <v>2761</v>
      </c>
      <c r="F2506" t="s">
        <v>2762</v>
      </c>
      <c r="G2506" t="s">
        <v>13</v>
      </c>
      <c r="H2506" t="s">
        <v>14</v>
      </c>
      <c r="I2506" t="s">
        <v>15</v>
      </c>
    </row>
    <row r="2507" spans="1:9" x14ac:dyDescent="0.25">
      <c r="A2507" t="s">
        <v>2655</v>
      </c>
      <c r="B2507" t="s">
        <v>102</v>
      </c>
      <c r="C2507" s="1">
        <v>33036</v>
      </c>
      <c r="D2507" s="2">
        <v>0.24444444444444444</v>
      </c>
      <c r="E2507" t="s">
        <v>2763</v>
      </c>
      <c r="F2507" t="s">
        <v>2764</v>
      </c>
      <c r="G2507" t="s">
        <v>13</v>
      </c>
      <c r="H2507" t="s">
        <v>14</v>
      </c>
      <c r="I2507" t="s">
        <v>15</v>
      </c>
    </row>
    <row r="2508" spans="1:9" x14ac:dyDescent="0.25">
      <c r="A2508" t="s">
        <v>9</v>
      </c>
      <c r="B2508" t="s">
        <v>1116</v>
      </c>
      <c r="C2508" s="1">
        <v>33037</v>
      </c>
      <c r="D2508" s="2">
        <v>4.6527777777777779E-2</v>
      </c>
      <c r="E2508" t="s">
        <v>1463</v>
      </c>
      <c r="F2508" t="s">
        <v>2765</v>
      </c>
      <c r="G2508" t="s">
        <v>13</v>
      </c>
      <c r="H2508" t="s">
        <v>14</v>
      </c>
      <c r="I2508" t="s">
        <v>15</v>
      </c>
    </row>
    <row r="2509" spans="1:9" x14ac:dyDescent="0.25">
      <c r="A2509" t="s">
        <v>9</v>
      </c>
      <c r="B2509" t="s">
        <v>1116</v>
      </c>
      <c r="C2509" s="1">
        <v>33045</v>
      </c>
      <c r="D2509" s="2">
        <v>0.86458333333333337</v>
      </c>
      <c r="E2509" t="s">
        <v>1302</v>
      </c>
      <c r="F2509" t="s">
        <v>2766</v>
      </c>
      <c r="G2509" t="s">
        <v>13</v>
      </c>
      <c r="H2509" t="s">
        <v>14</v>
      </c>
      <c r="I2509" t="s">
        <v>56</v>
      </c>
    </row>
    <row r="2510" spans="1:9" x14ac:dyDescent="0.25">
      <c r="A2510" t="s">
        <v>463</v>
      </c>
      <c r="B2510" t="s">
        <v>464</v>
      </c>
      <c r="C2510" s="1">
        <v>33047</v>
      </c>
      <c r="D2510" s="2">
        <v>0.47152777777777777</v>
      </c>
      <c r="E2510" t="s">
        <v>2711</v>
      </c>
      <c r="F2510" t="s">
        <v>2767</v>
      </c>
      <c r="G2510" t="s">
        <v>13</v>
      </c>
      <c r="H2510" t="s">
        <v>2713</v>
      </c>
      <c r="I2510" t="s">
        <v>15</v>
      </c>
    </row>
    <row r="2511" spans="1:9" x14ac:dyDescent="0.25">
      <c r="A2511" t="s">
        <v>9</v>
      </c>
      <c r="B2511" t="s">
        <v>2050</v>
      </c>
      <c r="C2511" s="1">
        <v>33049</v>
      </c>
      <c r="D2511" s="2">
        <v>0.93680555555555556</v>
      </c>
      <c r="E2511" t="s">
        <v>1829</v>
      </c>
      <c r="F2511" t="s">
        <v>2768</v>
      </c>
      <c r="G2511" t="s">
        <v>13</v>
      </c>
      <c r="H2511" t="s">
        <v>14</v>
      </c>
      <c r="I2511" t="s">
        <v>15</v>
      </c>
    </row>
    <row r="2512" spans="1:9" x14ac:dyDescent="0.25">
      <c r="A2512" t="s">
        <v>973</v>
      </c>
      <c r="B2512" t="s">
        <v>2769</v>
      </c>
      <c r="C2512" s="1">
        <v>33070</v>
      </c>
      <c r="D2512" s="2">
        <v>2.7777777777777776E-2</v>
      </c>
      <c r="E2512" t="s">
        <v>2770</v>
      </c>
      <c r="F2512" t="s">
        <v>2771</v>
      </c>
      <c r="G2512" t="s">
        <v>13</v>
      </c>
      <c r="H2512" t="s">
        <v>14</v>
      </c>
      <c r="I2512" t="s">
        <v>15</v>
      </c>
    </row>
    <row r="2513" spans="1:9" x14ac:dyDescent="0.25">
      <c r="A2513" t="s">
        <v>2338</v>
      </c>
      <c r="B2513" t="s">
        <v>2477</v>
      </c>
      <c r="C2513" s="1">
        <v>33078</v>
      </c>
      <c r="D2513" s="2">
        <v>0.93402777777777779</v>
      </c>
      <c r="E2513" t="s">
        <v>2675</v>
      </c>
      <c r="F2513" t="s">
        <v>2772</v>
      </c>
      <c r="G2513" t="s">
        <v>13</v>
      </c>
      <c r="H2513" t="s">
        <v>14</v>
      </c>
      <c r="I2513" t="s">
        <v>15</v>
      </c>
    </row>
    <row r="2514" spans="1:9" x14ac:dyDescent="0.25">
      <c r="A2514" t="s">
        <v>9</v>
      </c>
      <c r="B2514" t="s">
        <v>2113</v>
      </c>
      <c r="C2514" s="1">
        <v>33079</v>
      </c>
      <c r="D2514" s="2">
        <v>0.75902777777777775</v>
      </c>
      <c r="E2514" t="s">
        <v>1302</v>
      </c>
      <c r="F2514" t="s">
        <v>2773</v>
      </c>
      <c r="G2514" t="s">
        <v>13</v>
      </c>
      <c r="H2514" t="s">
        <v>14</v>
      </c>
      <c r="I2514" t="s">
        <v>15</v>
      </c>
    </row>
    <row r="2515" spans="1:9" x14ac:dyDescent="0.25">
      <c r="A2515" t="s">
        <v>92</v>
      </c>
      <c r="B2515" t="s">
        <v>482</v>
      </c>
      <c r="C2515" s="1">
        <v>33079</v>
      </c>
      <c r="D2515" s="2">
        <v>0.80625000000000002</v>
      </c>
      <c r="E2515" t="s">
        <v>2774</v>
      </c>
      <c r="F2515" t="s">
        <v>2775</v>
      </c>
      <c r="G2515" t="s">
        <v>13</v>
      </c>
      <c r="H2515" t="s">
        <v>14</v>
      </c>
      <c r="I2515" t="s">
        <v>15</v>
      </c>
    </row>
    <row r="2516" spans="1:9" x14ac:dyDescent="0.25">
      <c r="A2516" t="s">
        <v>9</v>
      </c>
      <c r="B2516" t="s">
        <v>2050</v>
      </c>
      <c r="C2516" s="1">
        <v>33084</v>
      </c>
      <c r="D2516" s="2">
        <v>4.1666666666666666E-3</v>
      </c>
      <c r="E2516" t="s">
        <v>1829</v>
      </c>
      <c r="F2516" t="s">
        <v>2776</v>
      </c>
      <c r="G2516" t="s">
        <v>13</v>
      </c>
      <c r="H2516" t="s">
        <v>14</v>
      </c>
      <c r="I2516" t="s">
        <v>15</v>
      </c>
    </row>
    <row r="2517" spans="1:9" x14ac:dyDescent="0.25">
      <c r="A2517" t="s">
        <v>9</v>
      </c>
      <c r="B2517" t="s">
        <v>1828</v>
      </c>
      <c r="C2517" s="1">
        <v>33093</v>
      </c>
      <c r="D2517" s="2">
        <v>0.59375</v>
      </c>
      <c r="E2517" t="s">
        <v>1829</v>
      </c>
      <c r="F2517" t="s">
        <v>2777</v>
      </c>
      <c r="G2517" t="s">
        <v>13</v>
      </c>
      <c r="H2517" t="s">
        <v>14</v>
      </c>
      <c r="I2517" t="s">
        <v>15</v>
      </c>
    </row>
    <row r="2518" spans="1:9" x14ac:dyDescent="0.25">
      <c r="A2518" t="s">
        <v>9</v>
      </c>
      <c r="B2518" t="s">
        <v>980</v>
      </c>
      <c r="C2518" s="1">
        <v>33095</v>
      </c>
      <c r="D2518" s="2">
        <v>0.84583333333333333</v>
      </c>
      <c r="E2518" t="s">
        <v>1463</v>
      </c>
      <c r="F2518" t="s">
        <v>2778</v>
      </c>
      <c r="G2518" t="s">
        <v>13</v>
      </c>
      <c r="H2518" t="s">
        <v>14</v>
      </c>
      <c r="I2518" t="s">
        <v>15</v>
      </c>
    </row>
    <row r="2519" spans="1:9" x14ac:dyDescent="0.25">
      <c r="A2519" t="s">
        <v>9</v>
      </c>
      <c r="B2519" t="s">
        <v>847</v>
      </c>
      <c r="C2519" s="1">
        <v>33108</v>
      </c>
      <c r="D2519" s="2">
        <v>0.67847222222222225</v>
      </c>
      <c r="E2519" t="s">
        <v>937</v>
      </c>
      <c r="F2519" t="s">
        <v>2779</v>
      </c>
      <c r="G2519" t="s">
        <v>13</v>
      </c>
      <c r="H2519" t="s">
        <v>14</v>
      </c>
      <c r="I2519" t="s">
        <v>15</v>
      </c>
    </row>
    <row r="2520" spans="1:9" x14ac:dyDescent="0.25">
      <c r="A2520" t="s">
        <v>9</v>
      </c>
      <c r="B2520" t="s">
        <v>980</v>
      </c>
      <c r="C2520" s="1">
        <v>33113</v>
      </c>
      <c r="D2520" s="2">
        <v>0.32361111111111113</v>
      </c>
      <c r="E2520" t="s">
        <v>1302</v>
      </c>
      <c r="F2520" t="s">
        <v>2780</v>
      </c>
      <c r="G2520" t="s">
        <v>13</v>
      </c>
      <c r="H2520" t="s">
        <v>14</v>
      </c>
      <c r="I2520" t="s">
        <v>15</v>
      </c>
    </row>
    <row r="2521" spans="1:9" x14ac:dyDescent="0.25">
      <c r="A2521" t="s">
        <v>1620</v>
      </c>
      <c r="B2521" t="s">
        <v>1621</v>
      </c>
      <c r="C2521" s="1">
        <v>33113</v>
      </c>
      <c r="D2521" s="2">
        <v>0.37847222222222221</v>
      </c>
      <c r="E2521" t="s">
        <v>2567</v>
      </c>
      <c r="F2521" t="s">
        <v>2781</v>
      </c>
      <c r="G2521" t="s">
        <v>13</v>
      </c>
      <c r="H2521" t="s">
        <v>14</v>
      </c>
      <c r="I2521" t="s">
        <v>15</v>
      </c>
    </row>
    <row r="2522" spans="1:9" x14ac:dyDescent="0.25">
      <c r="A2522" t="s">
        <v>1620</v>
      </c>
      <c r="B2522" t="s">
        <v>2726</v>
      </c>
      <c r="C2522" s="1">
        <v>33113</v>
      </c>
      <c r="D2522" s="2">
        <v>0.37847222222222221</v>
      </c>
      <c r="E2522" t="s">
        <v>2496</v>
      </c>
      <c r="F2522" t="s">
        <v>2782</v>
      </c>
      <c r="G2522" t="s">
        <v>13</v>
      </c>
      <c r="H2522" t="s">
        <v>14</v>
      </c>
      <c r="I2522" t="s">
        <v>15</v>
      </c>
    </row>
    <row r="2523" spans="1:9" x14ac:dyDescent="0.25">
      <c r="A2523" t="s">
        <v>9</v>
      </c>
      <c r="B2523" t="s">
        <v>661</v>
      </c>
      <c r="C2523" s="1">
        <v>33113</v>
      </c>
      <c r="D2523" s="2">
        <v>0.65625</v>
      </c>
      <c r="E2523" t="s">
        <v>685</v>
      </c>
      <c r="F2523" t="s">
        <v>2783</v>
      </c>
      <c r="G2523" t="s">
        <v>13</v>
      </c>
      <c r="H2523" t="s">
        <v>14</v>
      </c>
      <c r="I2523" t="s">
        <v>15</v>
      </c>
    </row>
    <row r="2524" spans="1:9" x14ac:dyDescent="0.25">
      <c r="A2524" t="s">
        <v>2338</v>
      </c>
      <c r="B2524" t="s">
        <v>2477</v>
      </c>
      <c r="C2524" s="1">
        <v>33115</v>
      </c>
      <c r="D2524" s="2">
        <v>0.94861111111111107</v>
      </c>
      <c r="E2524" t="s">
        <v>2675</v>
      </c>
      <c r="F2524" t="s">
        <v>2784</v>
      </c>
      <c r="G2524" t="s">
        <v>13</v>
      </c>
      <c r="H2524" t="s">
        <v>14</v>
      </c>
      <c r="I2524" t="s">
        <v>15</v>
      </c>
    </row>
    <row r="2525" spans="1:9" x14ac:dyDescent="0.25">
      <c r="A2525" t="s">
        <v>973</v>
      </c>
      <c r="B2525" t="s">
        <v>2625</v>
      </c>
      <c r="C2525" s="1">
        <v>33119</v>
      </c>
      <c r="D2525" s="2">
        <v>3.6805555555555557E-2</v>
      </c>
      <c r="E2525" t="s">
        <v>2626</v>
      </c>
      <c r="F2525" t="s">
        <v>2785</v>
      </c>
      <c r="G2525" t="s">
        <v>13</v>
      </c>
      <c r="H2525" t="s">
        <v>14</v>
      </c>
      <c r="I2525" t="s">
        <v>15</v>
      </c>
    </row>
    <row r="2526" spans="1:9" x14ac:dyDescent="0.25">
      <c r="A2526" t="s">
        <v>9</v>
      </c>
      <c r="B2526" t="s">
        <v>661</v>
      </c>
      <c r="C2526" s="1">
        <v>33130</v>
      </c>
      <c r="D2526" s="2">
        <v>0.24930555555555556</v>
      </c>
      <c r="E2526" t="s">
        <v>685</v>
      </c>
      <c r="F2526" t="s">
        <v>2786</v>
      </c>
      <c r="G2526" t="s">
        <v>13</v>
      </c>
      <c r="H2526" t="s">
        <v>14</v>
      </c>
      <c r="I2526" t="s">
        <v>15</v>
      </c>
    </row>
    <row r="2527" spans="1:9" x14ac:dyDescent="0.25">
      <c r="A2527" t="s">
        <v>9</v>
      </c>
      <c r="B2527" t="s">
        <v>980</v>
      </c>
      <c r="C2527" s="1">
        <v>33136</v>
      </c>
      <c r="D2527" s="2">
        <v>0.84444444444444444</v>
      </c>
      <c r="E2527" t="s">
        <v>1463</v>
      </c>
      <c r="F2527" t="s">
        <v>2787</v>
      </c>
      <c r="G2527" t="s">
        <v>13</v>
      </c>
      <c r="H2527" t="s">
        <v>14</v>
      </c>
      <c r="I2527" t="s">
        <v>15</v>
      </c>
    </row>
    <row r="2528" spans="1:9" x14ac:dyDescent="0.25">
      <c r="A2528" t="s">
        <v>9</v>
      </c>
      <c r="B2528" t="s">
        <v>2050</v>
      </c>
      <c r="C2528" s="1">
        <v>33144</v>
      </c>
      <c r="D2528" s="2">
        <v>0.3125</v>
      </c>
      <c r="E2528" t="s">
        <v>1829</v>
      </c>
      <c r="F2528" t="s">
        <v>2788</v>
      </c>
      <c r="G2528" t="s">
        <v>13</v>
      </c>
      <c r="H2528" t="s">
        <v>14</v>
      </c>
      <c r="I2528" t="s">
        <v>15</v>
      </c>
    </row>
    <row r="2529" spans="1:9" x14ac:dyDescent="0.25">
      <c r="A2529" t="s">
        <v>2655</v>
      </c>
      <c r="B2529" t="s">
        <v>43</v>
      </c>
      <c r="C2529" s="1">
        <v>33148</v>
      </c>
      <c r="D2529" s="2">
        <v>0.23541666666666666</v>
      </c>
      <c r="E2529" t="s">
        <v>2656</v>
      </c>
      <c r="F2529" t="s">
        <v>2789</v>
      </c>
      <c r="G2529" t="s">
        <v>13</v>
      </c>
      <c r="H2529" t="s">
        <v>14</v>
      </c>
      <c r="I2529" t="s">
        <v>15</v>
      </c>
    </row>
    <row r="2530" spans="1:9" x14ac:dyDescent="0.25">
      <c r="A2530" t="s">
        <v>9</v>
      </c>
      <c r="B2530" t="s">
        <v>2757</v>
      </c>
      <c r="C2530" s="1">
        <v>33150</v>
      </c>
      <c r="D2530" s="2">
        <v>0.18541666666666667</v>
      </c>
      <c r="E2530" t="s">
        <v>2405</v>
      </c>
      <c r="F2530" t="s">
        <v>2790</v>
      </c>
      <c r="G2530" t="s">
        <v>13</v>
      </c>
      <c r="H2530" t="s">
        <v>14</v>
      </c>
      <c r="I2530" t="s">
        <v>21</v>
      </c>
    </row>
    <row r="2531" spans="1:9" x14ac:dyDescent="0.25">
      <c r="A2531" t="s">
        <v>973</v>
      </c>
      <c r="B2531" t="s">
        <v>1288</v>
      </c>
      <c r="C2531" s="1">
        <v>33151</v>
      </c>
      <c r="D2531" s="2">
        <v>0.25972222222222224</v>
      </c>
      <c r="E2531" t="s">
        <v>2225</v>
      </c>
      <c r="F2531" t="s">
        <v>2791</v>
      </c>
      <c r="G2531" t="s">
        <v>2227</v>
      </c>
      <c r="H2531" t="s">
        <v>2228</v>
      </c>
      <c r="I2531" t="s">
        <v>15</v>
      </c>
    </row>
    <row r="2532" spans="1:9" x14ac:dyDescent="0.25">
      <c r="A2532" t="s">
        <v>54</v>
      </c>
      <c r="B2532" t="s">
        <v>916</v>
      </c>
      <c r="C2532" s="1">
        <v>33152</v>
      </c>
      <c r="D2532" s="2">
        <v>0.4909722222222222</v>
      </c>
      <c r="E2532" t="s">
        <v>2362</v>
      </c>
      <c r="F2532" t="s">
        <v>2792</v>
      </c>
      <c r="G2532" t="s">
        <v>13</v>
      </c>
      <c r="H2532" t="s">
        <v>2129</v>
      </c>
      <c r="I2532" t="s">
        <v>15</v>
      </c>
    </row>
    <row r="2533" spans="1:9" x14ac:dyDescent="0.25">
      <c r="A2533" t="s">
        <v>2338</v>
      </c>
      <c r="B2533" t="s">
        <v>2477</v>
      </c>
      <c r="C2533" s="1">
        <v>33158</v>
      </c>
      <c r="D2533" s="2">
        <v>0.95694444444444449</v>
      </c>
      <c r="E2533" t="s">
        <v>2675</v>
      </c>
      <c r="F2533" t="s">
        <v>2793</v>
      </c>
      <c r="G2533" t="s">
        <v>13</v>
      </c>
      <c r="H2533" t="s">
        <v>14</v>
      </c>
      <c r="I2533" t="s">
        <v>15</v>
      </c>
    </row>
    <row r="2534" spans="1:9" x14ac:dyDescent="0.25">
      <c r="A2534" t="s">
        <v>2655</v>
      </c>
      <c r="B2534" t="s">
        <v>102</v>
      </c>
      <c r="C2534" s="1">
        <v>33164</v>
      </c>
      <c r="D2534" s="2">
        <v>0.23541666666666666</v>
      </c>
      <c r="E2534" t="s">
        <v>2656</v>
      </c>
      <c r="F2534" t="s">
        <v>2794</v>
      </c>
      <c r="G2534" t="s">
        <v>13</v>
      </c>
      <c r="H2534" t="s">
        <v>14</v>
      </c>
      <c r="I2534" t="s">
        <v>15</v>
      </c>
    </row>
    <row r="2535" spans="1:9" x14ac:dyDescent="0.25">
      <c r="A2535" t="s">
        <v>2655</v>
      </c>
      <c r="B2535" t="s">
        <v>102</v>
      </c>
      <c r="C2535" s="1">
        <v>33176</v>
      </c>
      <c r="D2535" s="2">
        <v>0.96944444444444444</v>
      </c>
      <c r="E2535" t="s">
        <v>2656</v>
      </c>
      <c r="F2535" t="s">
        <v>2795</v>
      </c>
      <c r="G2535" t="s">
        <v>13</v>
      </c>
      <c r="H2535" t="s">
        <v>14</v>
      </c>
      <c r="I2535" t="s">
        <v>15</v>
      </c>
    </row>
    <row r="2536" spans="1:9" x14ac:dyDescent="0.25">
      <c r="A2536" t="s">
        <v>463</v>
      </c>
      <c r="B2536" t="s">
        <v>521</v>
      </c>
      <c r="C2536" s="1">
        <v>33190</v>
      </c>
      <c r="D2536" s="2">
        <v>2.5694444444444443E-2</v>
      </c>
      <c r="E2536" t="s">
        <v>2682</v>
      </c>
      <c r="F2536" t="s">
        <v>2683</v>
      </c>
      <c r="G2536" t="s">
        <v>13</v>
      </c>
      <c r="H2536" t="s">
        <v>14</v>
      </c>
      <c r="I2536" t="s">
        <v>15</v>
      </c>
    </row>
    <row r="2537" spans="1:9" x14ac:dyDescent="0.25">
      <c r="A2537" t="s">
        <v>9</v>
      </c>
      <c r="B2537" t="s">
        <v>847</v>
      </c>
      <c r="C2537" s="1">
        <v>33191</v>
      </c>
      <c r="D2537" s="2">
        <v>0.27291666666666664</v>
      </c>
      <c r="E2537" t="s">
        <v>937</v>
      </c>
      <c r="F2537" t="s">
        <v>2796</v>
      </c>
      <c r="G2537" t="s">
        <v>13</v>
      </c>
      <c r="H2537" t="s">
        <v>14</v>
      </c>
      <c r="I2537" t="s">
        <v>15</v>
      </c>
    </row>
    <row r="2538" spans="1:9" x14ac:dyDescent="0.25">
      <c r="A2538" t="s">
        <v>54</v>
      </c>
      <c r="B2538" t="s">
        <v>749</v>
      </c>
      <c r="C2538" s="1">
        <v>33192</v>
      </c>
      <c r="D2538" s="2">
        <v>0.9916666666666667</v>
      </c>
      <c r="E2538" t="s">
        <v>2440</v>
      </c>
      <c r="F2538" t="s">
        <v>2797</v>
      </c>
      <c r="G2538" t="s">
        <v>13</v>
      </c>
      <c r="H2538" t="s">
        <v>2129</v>
      </c>
      <c r="I2538" t="s">
        <v>15</v>
      </c>
    </row>
    <row r="2539" spans="1:9" x14ac:dyDescent="0.25">
      <c r="A2539" t="s">
        <v>9</v>
      </c>
      <c r="B2539" t="s">
        <v>2113</v>
      </c>
      <c r="C2539" s="1">
        <v>33197</v>
      </c>
      <c r="D2539" s="2">
        <v>0.10625</v>
      </c>
      <c r="E2539" t="s">
        <v>1302</v>
      </c>
      <c r="F2539" t="s">
        <v>2798</v>
      </c>
      <c r="G2539" t="s">
        <v>13</v>
      </c>
      <c r="H2539" t="s">
        <v>14</v>
      </c>
      <c r="I2539" t="s">
        <v>15</v>
      </c>
    </row>
    <row r="2540" spans="1:9" x14ac:dyDescent="0.25">
      <c r="A2540" t="s">
        <v>2338</v>
      </c>
      <c r="B2540" t="s">
        <v>2477</v>
      </c>
      <c r="C2540" s="1">
        <v>33197</v>
      </c>
      <c r="D2540" s="2">
        <v>0.96597222222222223</v>
      </c>
      <c r="E2540" t="s">
        <v>2799</v>
      </c>
      <c r="F2540" t="s">
        <v>2800</v>
      </c>
      <c r="G2540" t="s">
        <v>13</v>
      </c>
      <c r="H2540" t="s">
        <v>14</v>
      </c>
      <c r="I2540" t="s">
        <v>15</v>
      </c>
    </row>
    <row r="2541" spans="1:9" x14ac:dyDescent="0.25">
      <c r="A2541" t="s">
        <v>9</v>
      </c>
      <c r="B2541" t="s">
        <v>2801</v>
      </c>
      <c r="C2541" s="1">
        <v>33197</v>
      </c>
      <c r="D2541" s="2"/>
      <c r="E2541" t="s">
        <v>2802</v>
      </c>
      <c r="F2541" t="s">
        <v>2803</v>
      </c>
      <c r="G2541" t="s">
        <v>13</v>
      </c>
      <c r="H2541" t="s">
        <v>14</v>
      </c>
      <c r="I2541" t="s">
        <v>15</v>
      </c>
    </row>
    <row r="2542" spans="1:9" x14ac:dyDescent="0.25">
      <c r="A2542" t="s">
        <v>9</v>
      </c>
      <c r="B2542" t="s">
        <v>1116</v>
      </c>
      <c r="C2542" s="1">
        <v>33200</v>
      </c>
      <c r="D2542" s="2">
        <v>0.16041666666666668</v>
      </c>
      <c r="E2542" t="s">
        <v>1463</v>
      </c>
      <c r="F2542" t="s">
        <v>2804</v>
      </c>
      <c r="G2542" t="s">
        <v>13</v>
      </c>
      <c r="H2542" t="s">
        <v>14</v>
      </c>
      <c r="I2542" t="s">
        <v>15</v>
      </c>
    </row>
    <row r="2543" spans="1:9" x14ac:dyDescent="0.25">
      <c r="A2543" t="s">
        <v>2655</v>
      </c>
      <c r="B2543" t="s">
        <v>43</v>
      </c>
      <c r="C2543" s="1">
        <v>33203</v>
      </c>
      <c r="D2543" s="2">
        <v>0.90208333333333335</v>
      </c>
      <c r="E2543" t="s">
        <v>2805</v>
      </c>
      <c r="F2543" t="s">
        <v>2806</v>
      </c>
      <c r="G2543" t="s">
        <v>13</v>
      </c>
      <c r="H2543" t="s">
        <v>14</v>
      </c>
      <c r="I2543" t="s">
        <v>15</v>
      </c>
    </row>
    <row r="2544" spans="1:9" x14ac:dyDescent="0.25">
      <c r="A2544" t="s">
        <v>9</v>
      </c>
      <c r="B2544" t="s">
        <v>1828</v>
      </c>
      <c r="C2544" s="1">
        <v>33205</v>
      </c>
      <c r="D2544" s="2"/>
      <c r="E2544" t="s">
        <v>1829</v>
      </c>
      <c r="F2544" t="s">
        <v>2807</v>
      </c>
      <c r="G2544" t="s">
        <v>13</v>
      </c>
      <c r="H2544" t="s">
        <v>14</v>
      </c>
      <c r="I2544" t="s">
        <v>15</v>
      </c>
    </row>
    <row r="2545" spans="1:9" x14ac:dyDescent="0.25">
      <c r="A2545" t="s">
        <v>92</v>
      </c>
      <c r="B2545" t="s">
        <v>127</v>
      </c>
      <c r="C2545" s="1">
        <v>33208</v>
      </c>
      <c r="D2545" s="2">
        <v>0.6645833333333333</v>
      </c>
      <c r="E2545" t="s">
        <v>1965</v>
      </c>
      <c r="F2545" t="s">
        <v>2808</v>
      </c>
      <c r="G2545" t="s">
        <v>13</v>
      </c>
      <c r="H2545" t="s">
        <v>14</v>
      </c>
      <c r="I2545" t="s">
        <v>15</v>
      </c>
    </row>
    <row r="2546" spans="1:9" x14ac:dyDescent="0.25">
      <c r="A2546" t="s">
        <v>54</v>
      </c>
      <c r="B2546" t="s">
        <v>916</v>
      </c>
      <c r="C2546" s="1">
        <v>33209</v>
      </c>
      <c r="D2546" s="2">
        <v>0.28402777777777777</v>
      </c>
      <c r="E2546" t="s">
        <v>2127</v>
      </c>
      <c r="F2546" t="s">
        <v>2809</v>
      </c>
      <c r="G2546" t="s">
        <v>13</v>
      </c>
      <c r="H2546" t="s">
        <v>2129</v>
      </c>
      <c r="I2546" t="s">
        <v>15</v>
      </c>
    </row>
    <row r="2547" spans="1:9" x14ac:dyDescent="0.25">
      <c r="A2547" t="s">
        <v>9</v>
      </c>
      <c r="B2547" t="s">
        <v>847</v>
      </c>
      <c r="C2547" s="1">
        <v>33211</v>
      </c>
      <c r="D2547" s="2">
        <v>3.3333333333333333E-2</v>
      </c>
      <c r="E2547" t="s">
        <v>937</v>
      </c>
      <c r="F2547" t="s">
        <v>2810</v>
      </c>
      <c r="G2547" t="s">
        <v>13</v>
      </c>
      <c r="H2547" t="s">
        <v>14</v>
      </c>
      <c r="I2547" t="s">
        <v>15</v>
      </c>
    </row>
    <row r="2548" spans="1:9" x14ac:dyDescent="0.25">
      <c r="A2548" t="s">
        <v>9</v>
      </c>
      <c r="B2548" t="s">
        <v>661</v>
      </c>
      <c r="C2548" s="1">
        <v>33217</v>
      </c>
      <c r="D2548" s="2">
        <v>0.32916666666666666</v>
      </c>
      <c r="E2548" t="s">
        <v>685</v>
      </c>
      <c r="F2548" t="s">
        <v>2811</v>
      </c>
      <c r="G2548" t="s">
        <v>13</v>
      </c>
      <c r="H2548" t="s">
        <v>14</v>
      </c>
      <c r="I2548" t="s">
        <v>15</v>
      </c>
    </row>
    <row r="2549" spans="1:9" x14ac:dyDescent="0.25">
      <c r="A2549" t="s">
        <v>9</v>
      </c>
      <c r="B2549" t="s">
        <v>1828</v>
      </c>
      <c r="C2549" s="1">
        <v>33229</v>
      </c>
      <c r="D2549" s="2">
        <v>0.31111111111111112</v>
      </c>
      <c r="E2549" t="s">
        <v>1829</v>
      </c>
      <c r="F2549" t="s">
        <v>2812</v>
      </c>
      <c r="G2549" t="s">
        <v>13</v>
      </c>
      <c r="H2549" t="s">
        <v>14</v>
      </c>
      <c r="I2549" t="s">
        <v>15</v>
      </c>
    </row>
    <row r="2550" spans="1:9" x14ac:dyDescent="0.25">
      <c r="A2550" t="s">
        <v>2655</v>
      </c>
      <c r="B2550" t="s">
        <v>102</v>
      </c>
      <c r="C2550" s="1">
        <v>33246</v>
      </c>
      <c r="D2550" s="2">
        <v>3.6805555555555557E-2</v>
      </c>
      <c r="E2550" t="s">
        <v>2805</v>
      </c>
      <c r="F2550" t="s">
        <v>2813</v>
      </c>
      <c r="G2550" t="s">
        <v>13</v>
      </c>
      <c r="H2550" t="s">
        <v>14</v>
      </c>
      <c r="I2550" t="s">
        <v>15</v>
      </c>
    </row>
    <row r="2551" spans="1:9" x14ac:dyDescent="0.25">
      <c r="A2551" t="s">
        <v>2338</v>
      </c>
      <c r="B2551" t="s">
        <v>2477</v>
      </c>
      <c r="C2551" s="1">
        <v>33253</v>
      </c>
      <c r="D2551" s="2">
        <v>0.96527777777777779</v>
      </c>
      <c r="E2551" t="s">
        <v>2675</v>
      </c>
      <c r="F2551" t="s">
        <v>2814</v>
      </c>
      <c r="G2551" t="s">
        <v>13</v>
      </c>
      <c r="H2551" t="s">
        <v>14</v>
      </c>
      <c r="I2551" t="s">
        <v>15</v>
      </c>
    </row>
    <row r="2552" spans="1:9" x14ac:dyDescent="0.25">
      <c r="A2552" t="s">
        <v>9</v>
      </c>
      <c r="B2552" t="s">
        <v>847</v>
      </c>
      <c r="C2552" s="1">
        <v>33256</v>
      </c>
      <c r="D2552" s="2">
        <v>0.48194444444444445</v>
      </c>
      <c r="E2552" t="s">
        <v>937</v>
      </c>
      <c r="F2552" t="s">
        <v>2815</v>
      </c>
      <c r="G2552" t="s">
        <v>13</v>
      </c>
      <c r="H2552" t="s">
        <v>14</v>
      </c>
      <c r="I2552" t="s">
        <v>15</v>
      </c>
    </row>
    <row r="2553" spans="1:9" x14ac:dyDescent="0.25">
      <c r="A2553" t="s">
        <v>9</v>
      </c>
      <c r="B2553" t="s">
        <v>661</v>
      </c>
      <c r="C2553" s="1">
        <v>33267</v>
      </c>
      <c r="D2553" s="2"/>
      <c r="E2553" t="s">
        <v>685</v>
      </c>
      <c r="F2553" t="s">
        <v>2816</v>
      </c>
      <c r="G2553" t="s">
        <v>13</v>
      </c>
      <c r="H2553" t="s">
        <v>14</v>
      </c>
      <c r="I2553" t="s">
        <v>15</v>
      </c>
    </row>
    <row r="2554" spans="1:9" x14ac:dyDescent="0.25">
      <c r="A2554" t="s">
        <v>9</v>
      </c>
      <c r="B2554" t="s">
        <v>661</v>
      </c>
      <c r="C2554" s="1">
        <v>33274</v>
      </c>
      <c r="D2554" s="2">
        <v>0.10833333333333334</v>
      </c>
      <c r="E2554" t="s">
        <v>685</v>
      </c>
      <c r="F2554" t="s">
        <v>2817</v>
      </c>
      <c r="G2554" t="s">
        <v>13</v>
      </c>
      <c r="H2554" t="s">
        <v>14</v>
      </c>
      <c r="I2554" t="s">
        <v>15</v>
      </c>
    </row>
    <row r="2555" spans="1:9" x14ac:dyDescent="0.25">
      <c r="A2555" t="s">
        <v>9</v>
      </c>
      <c r="B2555" t="s">
        <v>661</v>
      </c>
      <c r="C2555" s="1">
        <v>33281</v>
      </c>
      <c r="D2555" s="2">
        <v>0.11388888888888889</v>
      </c>
      <c r="E2555" t="s">
        <v>685</v>
      </c>
      <c r="F2555" t="s">
        <v>2818</v>
      </c>
      <c r="G2555" t="s">
        <v>13</v>
      </c>
      <c r="H2555" t="s">
        <v>14</v>
      </c>
      <c r="I2555" t="s">
        <v>15</v>
      </c>
    </row>
    <row r="2556" spans="1:9" x14ac:dyDescent="0.25">
      <c r="A2556" t="s">
        <v>9</v>
      </c>
      <c r="B2556" t="s">
        <v>1116</v>
      </c>
      <c r="C2556" s="1">
        <v>33284</v>
      </c>
      <c r="D2556" s="2">
        <v>0.6381944444444444</v>
      </c>
      <c r="E2556" t="s">
        <v>1463</v>
      </c>
      <c r="F2556" t="s">
        <v>2819</v>
      </c>
      <c r="G2556" t="s">
        <v>13</v>
      </c>
      <c r="H2556" t="s">
        <v>14</v>
      </c>
      <c r="I2556" t="s">
        <v>15</v>
      </c>
    </row>
    <row r="2557" spans="1:9" x14ac:dyDescent="0.25">
      <c r="A2557" t="s">
        <v>9</v>
      </c>
      <c r="B2557" t="s">
        <v>661</v>
      </c>
      <c r="C2557" s="1">
        <v>33295</v>
      </c>
      <c r="D2557" s="2">
        <v>0.20347222222222222</v>
      </c>
      <c r="E2557" t="s">
        <v>685</v>
      </c>
      <c r="F2557" t="s">
        <v>2820</v>
      </c>
      <c r="G2557" t="s">
        <v>13</v>
      </c>
      <c r="H2557" t="s">
        <v>14</v>
      </c>
      <c r="I2557" t="s">
        <v>15</v>
      </c>
    </row>
    <row r="2558" spans="1:9" x14ac:dyDescent="0.25">
      <c r="A2558" t="s">
        <v>2338</v>
      </c>
      <c r="B2558" t="s">
        <v>2477</v>
      </c>
      <c r="C2558" s="1">
        <v>33299</v>
      </c>
      <c r="D2558" s="2">
        <v>0.98333333333333328</v>
      </c>
      <c r="E2558" t="s">
        <v>2609</v>
      </c>
      <c r="F2558" t="s">
        <v>2821</v>
      </c>
      <c r="G2558" t="s">
        <v>13</v>
      </c>
      <c r="H2558" t="s">
        <v>14</v>
      </c>
      <c r="I2558" t="s">
        <v>15</v>
      </c>
    </row>
    <row r="2559" spans="1:9" x14ac:dyDescent="0.25">
      <c r="A2559" t="s">
        <v>463</v>
      </c>
      <c r="B2559" t="s">
        <v>388</v>
      </c>
      <c r="C2559" s="1">
        <v>33305</v>
      </c>
      <c r="D2559" s="2">
        <v>0.50208333333333333</v>
      </c>
      <c r="E2559" t="s">
        <v>2822</v>
      </c>
      <c r="F2559" t="s">
        <v>2823</v>
      </c>
      <c r="G2559" t="s">
        <v>13</v>
      </c>
      <c r="H2559" t="s">
        <v>14</v>
      </c>
      <c r="I2559" t="s">
        <v>15</v>
      </c>
    </row>
    <row r="2560" spans="1:9" x14ac:dyDescent="0.25">
      <c r="A2560" t="s">
        <v>2655</v>
      </c>
      <c r="B2560" t="s">
        <v>102</v>
      </c>
      <c r="C2560" s="1">
        <v>33305</v>
      </c>
      <c r="D2560" s="2">
        <v>0.9604166666666667</v>
      </c>
      <c r="E2560" t="s">
        <v>2656</v>
      </c>
      <c r="F2560" t="s">
        <v>2824</v>
      </c>
      <c r="G2560" t="s">
        <v>13</v>
      </c>
      <c r="H2560" t="s">
        <v>14</v>
      </c>
      <c r="I2560" t="s">
        <v>15</v>
      </c>
    </row>
    <row r="2561" spans="1:9" x14ac:dyDescent="0.25">
      <c r="A2561" t="s">
        <v>9</v>
      </c>
      <c r="B2561" t="s">
        <v>661</v>
      </c>
      <c r="C2561" s="1">
        <v>33309</v>
      </c>
      <c r="D2561" s="2">
        <v>0.81180555555555556</v>
      </c>
      <c r="E2561" t="s">
        <v>685</v>
      </c>
      <c r="F2561" t="s">
        <v>2825</v>
      </c>
      <c r="G2561" t="s">
        <v>13</v>
      </c>
      <c r="H2561" t="s">
        <v>14</v>
      </c>
      <c r="I2561" t="s">
        <v>15</v>
      </c>
    </row>
    <row r="2562" spans="1:9" x14ac:dyDescent="0.25">
      <c r="A2562" t="s">
        <v>9</v>
      </c>
      <c r="B2562" t="s">
        <v>961</v>
      </c>
      <c r="C2562" s="1">
        <v>33316</v>
      </c>
      <c r="D2562" s="2">
        <v>0.60416666666666663</v>
      </c>
      <c r="E2562" t="s">
        <v>685</v>
      </c>
      <c r="F2562" t="s">
        <v>2826</v>
      </c>
      <c r="G2562" t="s">
        <v>13</v>
      </c>
      <c r="H2562" t="s">
        <v>14</v>
      </c>
      <c r="I2562" t="s">
        <v>15</v>
      </c>
    </row>
    <row r="2563" spans="1:9" x14ac:dyDescent="0.25">
      <c r="A2563" t="s">
        <v>9</v>
      </c>
      <c r="B2563" t="s">
        <v>1116</v>
      </c>
      <c r="C2563" s="1">
        <v>33319</v>
      </c>
      <c r="D2563" s="2">
        <v>0.5131944444444444</v>
      </c>
      <c r="E2563" t="s">
        <v>1463</v>
      </c>
      <c r="F2563" t="s">
        <v>2827</v>
      </c>
      <c r="G2563" t="s">
        <v>13</v>
      </c>
      <c r="H2563" t="s">
        <v>14</v>
      </c>
      <c r="I2563" t="s">
        <v>15</v>
      </c>
    </row>
    <row r="2564" spans="1:9" x14ac:dyDescent="0.25">
      <c r="A2564" t="s">
        <v>2338</v>
      </c>
      <c r="B2564" t="s">
        <v>2477</v>
      </c>
      <c r="C2564" s="1">
        <v>33332</v>
      </c>
      <c r="D2564" s="2">
        <v>0.98124999999999996</v>
      </c>
      <c r="E2564" t="s">
        <v>2828</v>
      </c>
      <c r="F2564" t="s">
        <v>2829</v>
      </c>
      <c r="G2564" t="s">
        <v>13</v>
      </c>
      <c r="H2564" t="s">
        <v>14</v>
      </c>
      <c r="I2564" t="s">
        <v>15</v>
      </c>
    </row>
    <row r="2565" spans="1:9" x14ac:dyDescent="0.25">
      <c r="A2565" t="s">
        <v>54</v>
      </c>
      <c r="B2565" t="s">
        <v>916</v>
      </c>
      <c r="C2565" s="1">
        <v>33333</v>
      </c>
      <c r="D2565" s="2">
        <v>0.59861111111111109</v>
      </c>
      <c r="E2565" t="s">
        <v>2440</v>
      </c>
      <c r="F2565" t="s">
        <v>2830</v>
      </c>
      <c r="G2565" t="s">
        <v>13</v>
      </c>
      <c r="H2565" t="s">
        <v>2129</v>
      </c>
      <c r="I2565" t="s">
        <v>15</v>
      </c>
    </row>
    <row r="2566" spans="1:9" x14ac:dyDescent="0.25">
      <c r="A2566" t="s">
        <v>2655</v>
      </c>
      <c r="B2566" t="s">
        <v>102</v>
      </c>
      <c r="C2566" s="1">
        <v>33341</v>
      </c>
      <c r="D2566" s="2">
        <v>6.2500000000000003E-3</v>
      </c>
      <c r="E2566" t="s">
        <v>2805</v>
      </c>
      <c r="F2566" t="s">
        <v>2831</v>
      </c>
      <c r="G2566" t="s">
        <v>13</v>
      </c>
      <c r="H2566" t="s">
        <v>14</v>
      </c>
      <c r="I2566" t="s">
        <v>15</v>
      </c>
    </row>
    <row r="2567" spans="1:9" x14ac:dyDescent="0.25">
      <c r="A2567" t="s">
        <v>9</v>
      </c>
      <c r="B2567" t="s">
        <v>961</v>
      </c>
      <c r="C2567" s="1">
        <v>33344</v>
      </c>
      <c r="D2567" s="2">
        <v>0.30625000000000002</v>
      </c>
      <c r="E2567" t="s">
        <v>685</v>
      </c>
      <c r="F2567" t="s">
        <v>2832</v>
      </c>
      <c r="G2567" t="s">
        <v>13</v>
      </c>
      <c r="H2567" t="s">
        <v>14</v>
      </c>
      <c r="I2567" t="s">
        <v>15</v>
      </c>
    </row>
    <row r="2568" spans="1:9" x14ac:dyDescent="0.25">
      <c r="A2568" t="s">
        <v>92</v>
      </c>
      <c r="B2568" t="s">
        <v>482</v>
      </c>
      <c r="C2568" s="1">
        <v>33346</v>
      </c>
      <c r="D2568" s="2">
        <v>0.97916666666666663</v>
      </c>
      <c r="E2568" t="s">
        <v>2774</v>
      </c>
      <c r="F2568" t="s">
        <v>2833</v>
      </c>
      <c r="G2568" t="s">
        <v>13</v>
      </c>
      <c r="H2568" t="s">
        <v>14</v>
      </c>
      <c r="I2568" t="s">
        <v>21</v>
      </c>
    </row>
    <row r="2569" spans="1:9" x14ac:dyDescent="0.25">
      <c r="A2569" t="s">
        <v>9</v>
      </c>
      <c r="B2569" t="s">
        <v>1828</v>
      </c>
      <c r="C2569" s="1">
        <v>33352</v>
      </c>
      <c r="D2569" s="2">
        <v>6.6666666666666666E-2</v>
      </c>
      <c r="E2569" t="s">
        <v>1829</v>
      </c>
      <c r="F2569" t="s">
        <v>2834</v>
      </c>
      <c r="G2569" t="s">
        <v>13</v>
      </c>
      <c r="H2569" t="s">
        <v>14</v>
      </c>
      <c r="I2569" t="s">
        <v>15</v>
      </c>
    </row>
    <row r="2570" spans="1:9" x14ac:dyDescent="0.25">
      <c r="A2570" t="s">
        <v>54</v>
      </c>
      <c r="B2570" t="s">
        <v>749</v>
      </c>
      <c r="C2570" s="1">
        <v>33356</v>
      </c>
      <c r="D2570" s="2">
        <v>0.48125000000000001</v>
      </c>
      <c r="E2570" t="s">
        <v>2362</v>
      </c>
      <c r="F2570" t="s">
        <v>2835</v>
      </c>
      <c r="G2570" t="s">
        <v>13</v>
      </c>
      <c r="H2570" t="s">
        <v>2129</v>
      </c>
      <c r="I2570" t="s">
        <v>15</v>
      </c>
    </row>
    <row r="2571" spans="1:9" x14ac:dyDescent="0.25">
      <c r="A2571" t="s">
        <v>92</v>
      </c>
      <c r="B2571" t="s">
        <v>127</v>
      </c>
      <c r="C2571" s="1">
        <v>33372</v>
      </c>
      <c r="D2571" s="2">
        <v>0.66111111111111109</v>
      </c>
      <c r="E2571" t="s">
        <v>1965</v>
      </c>
      <c r="F2571" t="s">
        <v>2836</v>
      </c>
      <c r="G2571" t="s">
        <v>13</v>
      </c>
      <c r="H2571" t="s">
        <v>14</v>
      </c>
      <c r="I2571" t="s">
        <v>15</v>
      </c>
    </row>
    <row r="2572" spans="1:9" x14ac:dyDescent="0.25">
      <c r="A2572" t="s">
        <v>9</v>
      </c>
      <c r="B2572" t="s">
        <v>1828</v>
      </c>
      <c r="C2572" s="1">
        <v>33374</v>
      </c>
      <c r="D2572" s="2">
        <v>0.90277777777777779</v>
      </c>
      <c r="E2572" t="s">
        <v>1829</v>
      </c>
      <c r="F2572" t="s">
        <v>2837</v>
      </c>
      <c r="G2572" t="s">
        <v>13</v>
      </c>
      <c r="H2572" t="s">
        <v>14</v>
      </c>
      <c r="I2572" t="s">
        <v>15</v>
      </c>
    </row>
    <row r="2573" spans="1:9" x14ac:dyDescent="0.25">
      <c r="A2573" t="s">
        <v>2655</v>
      </c>
      <c r="B2573" t="s">
        <v>102</v>
      </c>
      <c r="C2573" s="1">
        <v>33387</v>
      </c>
      <c r="D2573" s="2">
        <v>0.95486111111111116</v>
      </c>
      <c r="E2573" t="s">
        <v>2805</v>
      </c>
      <c r="F2573" t="s">
        <v>2838</v>
      </c>
      <c r="G2573" t="s">
        <v>13</v>
      </c>
      <c r="H2573" t="s">
        <v>14</v>
      </c>
      <c r="I2573" t="s">
        <v>15</v>
      </c>
    </row>
    <row r="2574" spans="1:9" x14ac:dyDescent="0.25">
      <c r="A2574" t="s">
        <v>9</v>
      </c>
      <c r="B2574" t="s">
        <v>1828</v>
      </c>
      <c r="C2574" s="1">
        <v>33393</v>
      </c>
      <c r="D2574" s="2">
        <v>0.375</v>
      </c>
      <c r="E2574" t="s">
        <v>1829</v>
      </c>
      <c r="F2574" t="s">
        <v>2839</v>
      </c>
      <c r="G2574" t="s">
        <v>13</v>
      </c>
      <c r="H2574" t="s">
        <v>14</v>
      </c>
      <c r="I2574" t="s">
        <v>15</v>
      </c>
    </row>
    <row r="2575" spans="1:9" x14ac:dyDescent="0.25">
      <c r="A2575" t="s">
        <v>54</v>
      </c>
      <c r="B2575" t="s">
        <v>916</v>
      </c>
      <c r="C2575" s="1">
        <v>33394</v>
      </c>
      <c r="D2575" s="2">
        <v>0.55833333333333335</v>
      </c>
      <c r="E2575" t="s">
        <v>2127</v>
      </c>
      <c r="F2575" t="s">
        <v>2840</v>
      </c>
      <c r="G2575" t="s">
        <v>13</v>
      </c>
      <c r="H2575" t="s">
        <v>2129</v>
      </c>
      <c r="I2575" t="s">
        <v>15</v>
      </c>
    </row>
    <row r="2576" spans="1:9" x14ac:dyDescent="0.25">
      <c r="A2576" t="s">
        <v>9</v>
      </c>
      <c r="B2576" t="s">
        <v>661</v>
      </c>
      <c r="C2576" s="1">
        <v>33400</v>
      </c>
      <c r="D2576" s="2">
        <v>0.23749999999999999</v>
      </c>
      <c r="E2576" t="s">
        <v>685</v>
      </c>
      <c r="F2576" t="s">
        <v>2841</v>
      </c>
      <c r="G2576" t="s">
        <v>13</v>
      </c>
      <c r="H2576" t="s">
        <v>14</v>
      </c>
      <c r="I2576" t="s">
        <v>15</v>
      </c>
    </row>
    <row r="2577" spans="1:9" x14ac:dyDescent="0.25">
      <c r="A2577" t="s">
        <v>9</v>
      </c>
      <c r="B2577" t="s">
        <v>1828</v>
      </c>
      <c r="C2577" s="1">
        <v>33402</v>
      </c>
      <c r="D2577" s="2">
        <v>0.65347222222222223</v>
      </c>
      <c r="E2577" t="s">
        <v>1829</v>
      </c>
      <c r="F2577" t="s">
        <v>2842</v>
      </c>
      <c r="G2577" t="s">
        <v>13</v>
      </c>
      <c r="H2577" t="s">
        <v>14</v>
      </c>
      <c r="I2577" t="s">
        <v>15</v>
      </c>
    </row>
    <row r="2578" spans="1:9" x14ac:dyDescent="0.25">
      <c r="A2578" t="s">
        <v>9</v>
      </c>
      <c r="B2578" t="s">
        <v>980</v>
      </c>
      <c r="C2578" s="1">
        <v>33407</v>
      </c>
      <c r="D2578" s="2">
        <v>0.38124999999999998</v>
      </c>
      <c r="E2578" t="s">
        <v>1463</v>
      </c>
      <c r="F2578" t="s">
        <v>2843</v>
      </c>
      <c r="G2578" t="s">
        <v>13</v>
      </c>
      <c r="H2578" t="s">
        <v>14</v>
      </c>
      <c r="I2578" t="s">
        <v>15</v>
      </c>
    </row>
    <row r="2579" spans="1:9" x14ac:dyDescent="0.25">
      <c r="A2579" t="s">
        <v>9</v>
      </c>
      <c r="B2579" t="s">
        <v>961</v>
      </c>
      <c r="C2579" s="1">
        <v>33414</v>
      </c>
      <c r="D2579" s="2">
        <v>0.55555555555555558</v>
      </c>
      <c r="E2579" t="s">
        <v>685</v>
      </c>
      <c r="F2579" t="s">
        <v>2844</v>
      </c>
      <c r="G2579" t="s">
        <v>13</v>
      </c>
      <c r="H2579" t="s">
        <v>14</v>
      </c>
      <c r="I2579" t="s">
        <v>21</v>
      </c>
    </row>
    <row r="2580" spans="1:9" x14ac:dyDescent="0.25">
      <c r="A2580" t="s">
        <v>2655</v>
      </c>
      <c r="B2580" t="s">
        <v>43</v>
      </c>
      <c r="C2580" s="1">
        <v>33423</v>
      </c>
      <c r="D2580" s="2">
        <v>0.10555555555555556</v>
      </c>
      <c r="E2580" t="s">
        <v>2805</v>
      </c>
      <c r="F2580" t="s">
        <v>2845</v>
      </c>
      <c r="G2580" t="s">
        <v>13</v>
      </c>
      <c r="H2580" t="s">
        <v>14</v>
      </c>
      <c r="I2580" t="s">
        <v>15</v>
      </c>
    </row>
    <row r="2581" spans="1:9" x14ac:dyDescent="0.25">
      <c r="A2581" t="s">
        <v>2338</v>
      </c>
      <c r="B2581" t="s">
        <v>2477</v>
      </c>
      <c r="C2581" s="1">
        <v>33436</v>
      </c>
      <c r="D2581" s="2">
        <v>7.3611111111111113E-2</v>
      </c>
      <c r="E2581" t="s">
        <v>2716</v>
      </c>
      <c r="F2581" t="s">
        <v>2846</v>
      </c>
      <c r="G2581" t="s">
        <v>13</v>
      </c>
      <c r="H2581" t="s">
        <v>14</v>
      </c>
      <c r="I2581" t="s">
        <v>15</v>
      </c>
    </row>
    <row r="2582" spans="1:9" x14ac:dyDescent="0.25">
      <c r="A2582" t="s">
        <v>2740</v>
      </c>
      <c r="B2582" t="s">
        <v>2741</v>
      </c>
      <c r="C2582" s="1">
        <v>33440</v>
      </c>
      <c r="D2582" s="2">
        <v>0.73124999999999996</v>
      </c>
      <c r="E2582" t="s">
        <v>2847</v>
      </c>
      <c r="F2582" t="s">
        <v>2848</v>
      </c>
      <c r="G2582" t="s">
        <v>13</v>
      </c>
      <c r="H2582" t="s">
        <v>2744</v>
      </c>
      <c r="I2582" t="s">
        <v>56</v>
      </c>
    </row>
    <row r="2583" spans="1:9" x14ac:dyDescent="0.25">
      <c r="A2583" t="s">
        <v>9</v>
      </c>
      <c r="B2583" t="s">
        <v>980</v>
      </c>
      <c r="C2583" s="1">
        <v>33451</v>
      </c>
      <c r="D2583" s="2">
        <v>0.49513888888888891</v>
      </c>
      <c r="E2583" t="s">
        <v>1463</v>
      </c>
      <c r="F2583" t="s">
        <v>2849</v>
      </c>
      <c r="G2583" t="s">
        <v>13</v>
      </c>
      <c r="H2583" t="s">
        <v>14</v>
      </c>
      <c r="I2583" t="s">
        <v>15</v>
      </c>
    </row>
    <row r="2584" spans="1:9" x14ac:dyDescent="0.25">
      <c r="A2584" t="s">
        <v>54</v>
      </c>
      <c r="B2584" t="s">
        <v>749</v>
      </c>
      <c r="C2584" s="1">
        <v>33452</v>
      </c>
      <c r="D2584" s="2">
        <v>0.62638888888888888</v>
      </c>
      <c r="E2584" t="s">
        <v>2440</v>
      </c>
      <c r="F2584" t="s">
        <v>2850</v>
      </c>
      <c r="G2584" t="s">
        <v>13</v>
      </c>
      <c r="H2584" t="s">
        <v>2129</v>
      </c>
      <c r="I2584" t="s">
        <v>15</v>
      </c>
    </row>
    <row r="2585" spans="1:9" x14ac:dyDescent="0.25">
      <c r="A2585" t="s">
        <v>2338</v>
      </c>
      <c r="B2585" t="s">
        <v>2477</v>
      </c>
      <c r="C2585" s="1">
        <v>33464</v>
      </c>
      <c r="D2585" s="2">
        <v>0.96875</v>
      </c>
      <c r="E2585" t="s">
        <v>2675</v>
      </c>
      <c r="F2585" t="s">
        <v>2851</v>
      </c>
      <c r="G2585" t="s">
        <v>13</v>
      </c>
      <c r="H2585" t="s">
        <v>14</v>
      </c>
      <c r="I2585" t="s">
        <v>15</v>
      </c>
    </row>
    <row r="2586" spans="1:9" x14ac:dyDescent="0.25">
      <c r="A2586" t="s">
        <v>9</v>
      </c>
      <c r="B2586" t="s">
        <v>1828</v>
      </c>
      <c r="C2586" s="1">
        <v>33465</v>
      </c>
      <c r="D2586" s="2">
        <v>0.38472222222222224</v>
      </c>
      <c r="E2586" t="s">
        <v>1829</v>
      </c>
      <c r="F2586" t="s">
        <v>2852</v>
      </c>
      <c r="G2586" t="s">
        <v>13</v>
      </c>
      <c r="H2586" t="s">
        <v>14</v>
      </c>
      <c r="I2586" t="s">
        <v>15</v>
      </c>
    </row>
    <row r="2587" spans="1:9" x14ac:dyDescent="0.25">
      <c r="A2587" t="s">
        <v>9</v>
      </c>
      <c r="B2587" t="s">
        <v>961</v>
      </c>
      <c r="C2587" s="1">
        <v>33472</v>
      </c>
      <c r="D2587" s="2">
        <v>0.52430555555555558</v>
      </c>
      <c r="E2587" t="s">
        <v>685</v>
      </c>
      <c r="F2587" t="s">
        <v>2853</v>
      </c>
      <c r="G2587" t="s">
        <v>13</v>
      </c>
      <c r="H2587" t="s">
        <v>14</v>
      </c>
      <c r="I2587" t="s">
        <v>15</v>
      </c>
    </row>
    <row r="2588" spans="1:9" x14ac:dyDescent="0.25">
      <c r="A2588" t="s">
        <v>1620</v>
      </c>
      <c r="B2588" t="s">
        <v>1621</v>
      </c>
      <c r="C2588" s="1">
        <v>33475</v>
      </c>
      <c r="D2588" s="2">
        <v>0.3611111111111111</v>
      </c>
      <c r="E2588" t="s">
        <v>2567</v>
      </c>
      <c r="F2588" t="s">
        <v>2854</v>
      </c>
      <c r="G2588" t="s">
        <v>13</v>
      </c>
      <c r="H2588" t="s">
        <v>14</v>
      </c>
      <c r="I2588" t="s">
        <v>15</v>
      </c>
    </row>
    <row r="2589" spans="1:9" x14ac:dyDescent="0.25">
      <c r="A2589" t="s">
        <v>1620</v>
      </c>
      <c r="B2589" t="s">
        <v>2726</v>
      </c>
      <c r="C2589" s="1">
        <v>33475</v>
      </c>
      <c r="D2589" s="2">
        <v>0.3611111111111111</v>
      </c>
      <c r="E2589" t="s">
        <v>2496</v>
      </c>
      <c r="F2589" t="s">
        <v>2855</v>
      </c>
      <c r="G2589" t="s">
        <v>13</v>
      </c>
      <c r="H2589" t="s">
        <v>14</v>
      </c>
      <c r="I2589" t="s">
        <v>15</v>
      </c>
    </row>
    <row r="2590" spans="1:9" x14ac:dyDescent="0.25">
      <c r="A2590" t="s">
        <v>9</v>
      </c>
      <c r="B2590" t="s">
        <v>361</v>
      </c>
      <c r="C2590" s="1">
        <v>33479</v>
      </c>
      <c r="D2590" s="2">
        <v>0.28333333333333333</v>
      </c>
      <c r="E2590" t="s">
        <v>396</v>
      </c>
      <c r="F2590" t="s">
        <v>2856</v>
      </c>
      <c r="G2590" t="s">
        <v>13</v>
      </c>
      <c r="H2590" t="s">
        <v>14</v>
      </c>
      <c r="I2590" t="s">
        <v>15</v>
      </c>
    </row>
    <row r="2591" spans="1:9" x14ac:dyDescent="0.25">
      <c r="A2591" t="s">
        <v>1057</v>
      </c>
      <c r="B2591" t="s">
        <v>1058</v>
      </c>
      <c r="C2591" s="1">
        <v>33480</v>
      </c>
      <c r="D2591" s="2">
        <v>0.10416666666666667</v>
      </c>
      <c r="E2591" t="s">
        <v>2393</v>
      </c>
      <c r="F2591" t="s">
        <v>2857</v>
      </c>
      <c r="G2591" t="s">
        <v>13</v>
      </c>
      <c r="H2591" t="s">
        <v>14</v>
      </c>
      <c r="I2591" t="s">
        <v>15</v>
      </c>
    </row>
    <row r="2592" spans="1:9" x14ac:dyDescent="0.25">
      <c r="A2592" t="s">
        <v>9</v>
      </c>
      <c r="B2592" t="s">
        <v>2404</v>
      </c>
      <c r="C2592" s="1">
        <v>33480</v>
      </c>
      <c r="D2592" s="2">
        <v>0.37361111111111112</v>
      </c>
      <c r="E2592" t="s">
        <v>2405</v>
      </c>
      <c r="F2592" t="s">
        <v>2858</v>
      </c>
      <c r="G2592" t="s">
        <v>13</v>
      </c>
      <c r="H2592" t="s">
        <v>14</v>
      </c>
      <c r="I2592" t="s">
        <v>21</v>
      </c>
    </row>
    <row r="2593" spans="1:9" x14ac:dyDescent="0.25">
      <c r="A2593" t="s">
        <v>54</v>
      </c>
      <c r="B2593" t="s">
        <v>749</v>
      </c>
      <c r="C2593" s="1">
        <v>33493</v>
      </c>
      <c r="D2593" s="2">
        <v>0.96597222222222223</v>
      </c>
      <c r="E2593" t="s">
        <v>2362</v>
      </c>
      <c r="F2593" t="s">
        <v>2859</v>
      </c>
      <c r="G2593" t="s">
        <v>13</v>
      </c>
      <c r="H2593" t="s">
        <v>2129</v>
      </c>
      <c r="I2593" t="s">
        <v>15</v>
      </c>
    </row>
    <row r="2594" spans="1:9" x14ac:dyDescent="0.25">
      <c r="A2594" t="s">
        <v>9</v>
      </c>
      <c r="B2594" t="s">
        <v>980</v>
      </c>
      <c r="C2594" s="1">
        <v>33498</v>
      </c>
      <c r="D2594" s="2">
        <v>0.83402777777777781</v>
      </c>
      <c r="E2594" t="s">
        <v>1463</v>
      </c>
      <c r="F2594" t="s">
        <v>2860</v>
      </c>
      <c r="G2594" t="s">
        <v>13</v>
      </c>
      <c r="H2594" t="s">
        <v>14</v>
      </c>
      <c r="I2594" t="s">
        <v>15</v>
      </c>
    </row>
    <row r="2595" spans="1:9" x14ac:dyDescent="0.25">
      <c r="A2595" t="s">
        <v>2338</v>
      </c>
      <c r="B2595" t="s">
        <v>2477</v>
      </c>
      <c r="C2595" s="1">
        <v>33507</v>
      </c>
      <c r="D2595" s="2">
        <v>0.98819444444444449</v>
      </c>
      <c r="E2595" t="s">
        <v>2828</v>
      </c>
      <c r="F2595" t="s">
        <v>2861</v>
      </c>
      <c r="G2595" t="s">
        <v>13</v>
      </c>
      <c r="H2595" t="s">
        <v>14</v>
      </c>
      <c r="I2595" t="s">
        <v>15</v>
      </c>
    </row>
    <row r="2596" spans="1:9" x14ac:dyDescent="0.25">
      <c r="A2596" t="s">
        <v>9</v>
      </c>
      <c r="B2596" t="s">
        <v>1828</v>
      </c>
      <c r="C2596" s="1">
        <v>33509</v>
      </c>
      <c r="D2596" s="2">
        <v>0.2951388888888889</v>
      </c>
      <c r="E2596" t="s">
        <v>1829</v>
      </c>
      <c r="F2596" t="s">
        <v>2862</v>
      </c>
      <c r="G2596" t="s">
        <v>13</v>
      </c>
      <c r="H2596" t="s">
        <v>14</v>
      </c>
      <c r="I2596" t="s">
        <v>15</v>
      </c>
    </row>
    <row r="2597" spans="1:9" x14ac:dyDescent="0.25">
      <c r="A2597" t="s">
        <v>9</v>
      </c>
      <c r="B2597" t="s">
        <v>961</v>
      </c>
      <c r="C2597" s="1">
        <v>33521</v>
      </c>
      <c r="D2597" s="2">
        <v>0.58333333333333337</v>
      </c>
      <c r="E2597" t="s">
        <v>685</v>
      </c>
      <c r="F2597" t="s">
        <v>2863</v>
      </c>
      <c r="G2597" t="s">
        <v>13</v>
      </c>
      <c r="H2597" t="s">
        <v>14</v>
      </c>
      <c r="I2597" t="s">
        <v>15</v>
      </c>
    </row>
    <row r="2598" spans="1:9" x14ac:dyDescent="0.25">
      <c r="A2598" t="s">
        <v>2338</v>
      </c>
      <c r="B2598" t="s">
        <v>2477</v>
      </c>
      <c r="C2598" s="1">
        <v>33540</v>
      </c>
      <c r="D2598" s="2">
        <v>0.96388888888888891</v>
      </c>
      <c r="E2598" t="s">
        <v>2675</v>
      </c>
      <c r="F2598" t="s">
        <v>2864</v>
      </c>
      <c r="G2598" t="s">
        <v>13</v>
      </c>
      <c r="H2598" t="s">
        <v>14</v>
      </c>
      <c r="I2598" t="s">
        <v>15</v>
      </c>
    </row>
    <row r="2599" spans="1:9" x14ac:dyDescent="0.25">
      <c r="A2599" t="s">
        <v>463</v>
      </c>
      <c r="B2599" t="s">
        <v>388</v>
      </c>
      <c r="C2599" s="1">
        <v>33550</v>
      </c>
      <c r="D2599" s="2">
        <v>0.29652777777777778</v>
      </c>
      <c r="E2599" t="s">
        <v>2822</v>
      </c>
      <c r="F2599" t="s">
        <v>2762</v>
      </c>
      <c r="G2599" t="s">
        <v>13</v>
      </c>
      <c r="H2599" t="s">
        <v>14</v>
      </c>
      <c r="I2599" t="s">
        <v>15</v>
      </c>
    </row>
    <row r="2600" spans="1:9" x14ac:dyDescent="0.25">
      <c r="A2600" t="s">
        <v>9</v>
      </c>
      <c r="B2600" t="s">
        <v>2050</v>
      </c>
      <c r="C2600" s="1">
        <v>33554</v>
      </c>
      <c r="D2600" s="2">
        <v>0.83958333333333335</v>
      </c>
      <c r="E2600" t="s">
        <v>1829</v>
      </c>
      <c r="F2600" t="s">
        <v>2865</v>
      </c>
      <c r="G2600" t="s">
        <v>13</v>
      </c>
      <c r="H2600" t="s">
        <v>14</v>
      </c>
      <c r="I2600" t="s">
        <v>15</v>
      </c>
    </row>
    <row r="2601" spans="1:9" x14ac:dyDescent="0.25">
      <c r="A2601" t="s">
        <v>54</v>
      </c>
      <c r="B2601" t="s">
        <v>749</v>
      </c>
      <c r="C2601" s="1">
        <v>33566</v>
      </c>
      <c r="D2601" s="2">
        <v>0.98888888888888893</v>
      </c>
      <c r="E2601" t="s">
        <v>2440</v>
      </c>
      <c r="F2601" t="s">
        <v>2866</v>
      </c>
      <c r="G2601" t="s">
        <v>13</v>
      </c>
      <c r="H2601" t="s">
        <v>2129</v>
      </c>
      <c r="I2601" t="s">
        <v>15</v>
      </c>
    </row>
    <row r="2602" spans="1:9" x14ac:dyDescent="0.25">
      <c r="A2602" t="s">
        <v>9</v>
      </c>
      <c r="B2602" t="s">
        <v>661</v>
      </c>
      <c r="C2602" s="1">
        <v>33569</v>
      </c>
      <c r="D2602" s="2">
        <v>0.14583333333333334</v>
      </c>
      <c r="E2602" t="s">
        <v>685</v>
      </c>
      <c r="F2602" t="s">
        <v>2867</v>
      </c>
      <c r="G2602" t="s">
        <v>13</v>
      </c>
      <c r="H2602" t="s">
        <v>14</v>
      </c>
      <c r="I2602" t="s">
        <v>15</v>
      </c>
    </row>
    <row r="2603" spans="1:9" x14ac:dyDescent="0.25">
      <c r="A2603" t="s">
        <v>92</v>
      </c>
      <c r="B2603" t="s">
        <v>127</v>
      </c>
      <c r="C2603" s="1">
        <v>33570</v>
      </c>
      <c r="D2603" s="2">
        <v>0.55763888888888891</v>
      </c>
      <c r="E2603" t="s">
        <v>1965</v>
      </c>
      <c r="F2603" t="s">
        <v>2868</v>
      </c>
      <c r="G2603" t="s">
        <v>13</v>
      </c>
      <c r="H2603" t="s">
        <v>14</v>
      </c>
      <c r="I2603" t="s">
        <v>15</v>
      </c>
    </row>
    <row r="2604" spans="1:9" x14ac:dyDescent="0.25">
      <c r="A2604" t="s">
        <v>92</v>
      </c>
      <c r="B2604" t="s">
        <v>482</v>
      </c>
      <c r="C2604" s="1">
        <v>33579</v>
      </c>
      <c r="D2604" s="2">
        <v>0.94930555555555551</v>
      </c>
      <c r="E2604" t="s">
        <v>2869</v>
      </c>
      <c r="F2604" t="s">
        <v>2870</v>
      </c>
      <c r="G2604" t="s">
        <v>13</v>
      </c>
      <c r="H2604" t="s">
        <v>14</v>
      </c>
      <c r="I2604" t="s">
        <v>15</v>
      </c>
    </row>
    <row r="2605" spans="1:9" x14ac:dyDescent="0.25">
      <c r="A2605" t="s">
        <v>2338</v>
      </c>
      <c r="B2605" t="s">
        <v>2477</v>
      </c>
      <c r="C2605" s="1">
        <v>33588</v>
      </c>
      <c r="D2605" s="2">
        <v>0.92986111111111114</v>
      </c>
      <c r="E2605" t="s">
        <v>2675</v>
      </c>
      <c r="F2605" t="s">
        <v>2871</v>
      </c>
      <c r="G2605" t="s">
        <v>13</v>
      </c>
      <c r="H2605" t="s">
        <v>14</v>
      </c>
      <c r="I2605" t="s">
        <v>15</v>
      </c>
    </row>
    <row r="2606" spans="1:9" x14ac:dyDescent="0.25">
      <c r="A2606" t="s">
        <v>967</v>
      </c>
      <c r="B2606" t="s">
        <v>1828</v>
      </c>
      <c r="C2606" s="1">
        <v>33590</v>
      </c>
      <c r="D2606" s="2">
        <v>0.16250000000000001</v>
      </c>
      <c r="E2606" t="s">
        <v>1829</v>
      </c>
      <c r="F2606" t="s">
        <v>2872</v>
      </c>
      <c r="G2606" t="s">
        <v>13</v>
      </c>
      <c r="H2606" t="s">
        <v>14</v>
      </c>
      <c r="I2606" t="s">
        <v>15</v>
      </c>
    </row>
    <row r="2607" spans="1:9" x14ac:dyDescent="0.25">
      <c r="A2607" t="s">
        <v>9</v>
      </c>
      <c r="B2607" t="s">
        <v>2873</v>
      </c>
      <c r="C2607" s="1">
        <v>33592</v>
      </c>
      <c r="D2607" s="2"/>
      <c r="E2607" t="s">
        <v>2802</v>
      </c>
      <c r="F2607" t="s">
        <v>2803</v>
      </c>
      <c r="G2607" t="s">
        <v>13</v>
      </c>
      <c r="H2607" t="s">
        <v>14</v>
      </c>
      <c r="I2607" t="s">
        <v>15</v>
      </c>
    </row>
    <row r="2608" spans="1:9" x14ac:dyDescent="0.25">
      <c r="A2608" t="s">
        <v>973</v>
      </c>
      <c r="B2608" t="s">
        <v>2317</v>
      </c>
      <c r="C2608" s="1">
        <v>33600</v>
      </c>
      <c r="D2608" s="2">
        <v>0.5</v>
      </c>
      <c r="E2608" t="s">
        <v>2318</v>
      </c>
      <c r="F2608" t="s">
        <v>2874</v>
      </c>
      <c r="G2608" t="s">
        <v>13</v>
      </c>
      <c r="H2608" t="s">
        <v>14</v>
      </c>
      <c r="I2608" t="s">
        <v>56</v>
      </c>
    </row>
    <row r="2609" spans="1:9" x14ac:dyDescent="0.25">
      <c r="A2609" t="s">
        <v>54</v>
      </c>
      <c r="B2609" t="s">
        <v>749</v>
      </c>
      <c r="C2609" s="1">
        <v>33625</v>
      </c>
      <c r="D2609" s="2">
        <v>0.61944444444444446</v>
      </c>
      <c r="E2609" t="s">
        <v>2362</v>
      </c>
      <c r="F2609" t="s">
        <v>2875</v>
      </c>
      <c r="G2609" t="s">
        <v>13</v>
      </c>
      <c r="H2609" t="s">
        <v>2129</v>
      </c>
      <c r="I2609" t="s">
        <v>15</v>
      </c>
    </row>
    <row r="2610" spans="1:9" x14ac:dyDescent="0.25">
      <c r="A2610" t="s">
        <v>9</v>
      </c>
      <c r="B2610" t="s">
        <v>1116</v>
      </c>
      <c r="C2610" s="1">
        <v>33627</v>
      </c>
      <c r="D2610" s="2">
        <v>5.4166666666666669E-2</v>
      </c>
      <c r="E2610" t="s">
        <v>1302</v>
      </c>
      <c r="F2610" t="s">
        <v>2876</v>
      </c>
      <c r="G2610" t="s">
        <v>13</v>
      </c>
      <c r="H2610" t="s">
        <v>14</v>
      </c>
      <c r="I2610" t="s">
        <v>15</v>
      </c>
    </row>
    <row r="2611" spans="1:9" x14ac:dyDescent="0.25">
      <c r="A2611" t="s">
        <v>9</v>
      </c>
      <c r="B2611" t="s">
        <v>2404</v>
      </c>
      <c r="C2611" s="1">
        <v>33639</v>
      </c>
      <c r="D2611" s="2">
        <v>0.75972222222222219</v>
      </c>
      <c r="E2611" t="s">
        <v>2405</v>
      </c>
      <c r="F2611" t="s">
        <v>2877</v>
      </c>
      <c r="G2611" t="s">
        <v>13</v>
      </c>
      <c r="H2611" t="s">
        <v>14</v>
      </c>
      <c r="I2611" t="s">
        <v>21</v>
      </c>
    </row>
    <row r="2612" spans="1:9" x14ac:dyDescent="0.25">
      <c r="A2612" t="s">
        <v>92</v>
      </c>
      <c r="B2612" t="s">
        <v>226</v>
      </c>
      <c r="C2612" s="1">
        <v>33645</v>
      </c>
      <c r="D2612" s="2">
        <v>2.8472222222222222E-2</v>
      </c>
      <c r="E2612" t="s">
        <v>2869</v>
      </c>
      <c r="F2612" t="s">
        <v>2878</v>
      </c>
      <c r="G2612" t="s">
        <v>13</v>
      </c>
      <c r="H2612" t="s">
        <v>14</v>
      </c>
      <c r="I2612" t="s">
        <v>15</v>
      </c>
    </row>
    <row r="2613" spans="1:9" x14ac:dyDescent="0.25">
      <c r="A2613" t="s">
        <v>1620</v>
      </c>
      <c r="B2613" t="s">
        <v>1621</v>
      </c>
      <c r="C2613" s="1">
        <v>33645</v>
      </c>
      <c r="D2613" s="2">
        <v>7.6388888888888895E-2</v>
      </c>
      <c r="E2613" t="s">
        <v>2496</v>
      </c>
      <c r="F2613" t="s">
        <v>2879</v>
      </c>
      <c r="G2613" t="s">
        <v>13</v>
      </c>
      <c r="H2613" t="s">
        <v>14</v>
      </c>
      <c r="I2613" t="s">
        <v>15</v>
      </c>
    </row>
    <row r="2614" spans="1:9" x14ac:dyDescent="0.25">
      <c r="A2614" t="s">
        <v>9</v>
      </c>
      <c r="B2614" t="s">
        <v>661</v>
      </c>
      <c r="C2614" s="1">
        <v>33651</v>
      </c>
      <c r="D2614" s="2">
        <v>0.92013888888888884</v>
      </c>
      <c r="E2614" t="s">
        <v>685</v>
      </c>
      <c r="F2614" t="s">
        <v>2880</v>
      </c>
      <c r="G2614" t="s">
        <v>13</v>
      </c>
      <c r="H2614" t="s">
        <v>14</v>
      </c>
      <c r="I2614" t="s">
        <v>15</v>
      </c>
    </row>
    <row r="2615" spans="1:9" x14ac:dyDescent="0.25">
      <c r="A2615" t="s">
        <v>2338</v>
      </c>
      <c r="B2615" t="s">
        <v>2477</v>
      </c>
      <c r="C2615" s="1">
        <v>33660</v>
      </c>
      <c r="D2615" s="2">
        <v>0.99861111111111112</v>
      </c>
      <c r="E2615" t="s">
        <v>2675</v>
      </c>
      <c r="F2615" t="s">
        <v>2881</v>
      </c>
      <c r="G2615" t="s">
        <v>13</v>
      </c>
      <c r="H2615" t="s">
        <v>14</v>
      </c>
      <c r="I2615" t="s">
        <v>15</v>
      </c>
    </row>
    <row r="2616" spans="1:9" x14ac:dyDescent="0.25">
      <c r="A2616" t="s">
        <v>2882</v>
      </c>
      <c r="B2616" t="s">
        <v>980</v>
      </c>
      <c r="C2616" s="1">
        <v>33667</v>
      </c>
      <c r="D2616" s="2">
        <v>0.18541666666666667</v>
      </c>
      <c r="E2616" t="s">
        <v>1463</v>
      </c>
      <c r="F2616" t="s">
        <v>2883</v>
      </c>
      <c r="G2616" t="s">
        <v>13</v>
      </c>
      <c r="H2616" t="s">
        <v>14</v>
      </c>
      <c r="I2616" t="s">
        <v>15</v>
      </c>
    </row>
    <row r="2617" spans="1:9" x14ac:dyDescent="0.25">
      <c r="A2617" t="s">
        <v>9</v>
      </c>
      <c r="B2617" t="s">
        <v>961</v>
      </c>
      <c r="C2617" s="1">
        <v>33672</v>
      </c>
      <c r="D2617" s="2">
        <v>0.94097222222222221</v>
      </c>
      <c r="E2617" t="s">
        <v>685</v>
      </c>
      <c r="F2617" t="s">
        <v>2884</v>
      </c>
      <c r="G2617" t="s">
        <v>13</v>
      </c>
      <c r="H2617" t="s">
        <v>14</v>
      </c>
      <c r="I2617" t="s">
        <v>15</v>
      </c>
    </row>
    <row r="2618" spans="1:9" x14ac:dyDescent="0.25">
      <c r="A2618" t="s">
        <v>92</v>
      </c>
      <c r="B2618" t="s">
        <v>482</v>
      </c>
      <c r="C2618" s="1">
        <v>33677</v>
      </c>
      <c r="D2618" s="2">
        <v>0</v>
      </c>
      <c r="E2618" t="s">
        <v>2774</v>
      </c>
      <c r="F2618" t="s">
        <v>2885</v>
      </c>
      <c r="G2618" t="s">
        <v>13</v>
      </c>
      <c r="H2618" t="s">
        <v>14</v>
      </c>
      <c r="I2618" t="s">
        <v>15</v>
      </c>
    </row>
    <row r="2619" spans="1:9" x14ac:dyDescent="0.25">
      <c r="A2619" t="s">
        <v>2655</v>
      </c>
      <c r="B2619" t="s">
        <v>102</v>
      </c>
      <c r="C2619" s="1">
        <v>33686</v>
      </c>
      <c r="D2619" s="2">
        <v>0.93680555555555556</v>
      </c>
      <c r="E2619" t="s">
        <v>2805</v>
      </c>
      <c r="F2619" t="s">
        <v>2886</v>
      </c>
      <c r="G2619" t="s">
        <v>13</v>
      </c>
      <c r="H2619" t="s">
        <v>14</v>
      </c>
      <c r="I2619" t="s">
        <v>15</v>
      </c>
    </row>
    <row r="2620" spans="1:9" x14ac:dyDescent="0.25">
      <c r="A2620" t="s">
        <v>54</v>
      </c>
      <c r="B2620" t="s">
        <v>749</v>
      </c>
      <c r="C2620" s="1">
        <v>33687</v>
      </c>
      <c r="D2620" s="2">
        <v>0.55069444444444449</v>
      </c>
      <c r="E2620" t="s">
        <v>2440</v>
      </c>
      <c r="F2620" t="s">
        <v>2887</v>
      </c>
      <c r="G2620" t="s">
        <v>13</v>
      </c>
      <c r="H2620" t="s">
        <v>2129</v>
      </c>
      <c r="I2620" t="s">
        <v>15</v>
      </c>
    </row>
    <row r="2621" spans="1:9" x14ac:dyDescent="0.25">
      <c r="A2621" t="s">
        <v>2655</v>
      </c>
      <c r="B2621" t="s">
        <v>102</v>
      </c>
      <c r="C2621" s="1">
        <v>33704</v>
      </c>
      <c r="D2621" s="2">
        <v>0.1388888888888889</v>
      </c>
      <c r="E2621" t="s">
        <v>2805</v>
      </c>
      <c r="F2621" t="s">
        <v>2888</v>
      </c>
      <c r="G2621" t="s">
        <v>13</v>
      </c>
      <c r="H2621" t="s">
        <v>14</v>
      </c>
      <c r="I2621" t="s">
        <v>15</v>
      </c>
    </row>
    <row r="2622" spans="1:9" x14ac:dyDescent="0.25">
      <c r="A2622" t="s">
        <v>9</v>
      </c>
      <c r="B2622" t="s">
        <v>961</v>
      </c>
      <c r="C2622" s="1">
        <v>33709</v>
      </c>
      <c r="D2622" s="2">
        <v>0.3034722222222222</v>
      </c>
      <c r="E2622" t="s">
        <v>685</v>
      </c>
      <c r="F2622" t="s">
        <v>2889</v>
      </c>
      <c r="G2622" t="s">
        <v>13</v>
      </c>
      <c r="H2622" t="s">
        <v>14</v>
      </c>
      <c r="I2622" t="s">
        <v>15</v>
      </c>
    </row>
    <row r="2623" spans="1:9" x14ac:dyDescent="0.25">
      <c r="A2623" t="s">
        <v>2338</v>
      </c>
      <c r="B2623" t="s">
        <v>2477</v>
      </c>
      <c r="C2623" s="1">
        <v>33709</v>
      </c>
      <c r="D2623" s="2">
        <v>0.97569444444444442</v>
      </c>
      <c r="E2623" t="s">
        <v>2675</v>
      </c>
      <c r="F2623" t="s">
        <v>2890</v>
      </c>
      <c r="G2623" t="s">
        <v>13</v>
      </c>
      <c r="H2623" t="s">
        <v>14</v>
      </c>
      <c r="I2623" t="s">
        <v>15</v>
      </c>
    </row>
    <row r="2624" spans="1:9" x14ac:dyDescent="0.25">
      <c r="A2624" t="s">
        <v>463</v>
      </c>
      <c r="B2624" t="s">
        <v>322</v>
      </c>
      <c r="C2624" s="1">
        <v>33719</v>
      </c>
      <c r="D2624" s="2">
        <v>0.37013888888888891</v>
      </c>
      <c r="E2624" t="s">
        <v>2622</v>
      </c>
      <c r="F2624" t="s">
        <v>2891</v>
      </c>
      <c r="G2624" t="s">
        <v>13</v>
      </c>
      <c r="H2624" t="s">
        <v>2624</v>
      </c>
      <c r="I2624" t="s">
        <v>15</v>
      </c>
    </row>
    <row r="2625" spans="1:9" x14ac:dyDescent="0.25">
      <c r="A2625" t="s">
        <v>54</v>
      </c>
      <c r="B2625" t="s">
        <v>916</v>
      </c>
      <c r="C2625" s="1">
        <v>33731</v>
      </c>
      <c r="D2625" s="2">
        <v>0.98611111111111116</v>
      </c>
      <c r="E2625" t="s">
        <v>2892</v>
      </c>
      <c r="F2625" t="s">
        <v>2893</v>
      </c>
      <c r="G2625" t="s">
        <v>13</v>
      </c>
      <c r="H2625" t="s">
        <v>2129</v>
      </c>
      <c r="I2625" t="s">
        <v>15</v>
      </c>
    </row>
    <row r="2626" spans="1:9" x14ac:dyDescent="0.25">
      <c r="A2626" t="s">
        <v>2655</v>
      </c>
      <c r="B2626" t="s">
        <v>102</v>
      </c>
      <c r="C2626" s="1">
        <v>33738</v>
      </c>
      <c r="D2626" s="2">
        <v>2.7777777777777776E-2</v>
      </c>
      <c r="E2626" t="s">
        <v>2805</v>
      </c>
      <c r="F2626" t="s">
        <v>2894</v>
      </c>
      <c r="G2626" t="s">
        <v>13</v>
      </c>
      <c r="H2626" t="s">
        <v>14</v>
      </c>
      <c r="I2626" t="s">
        <v>15</v>
      </c>
    </row>
    <row r="2627" spans="1:9" x14ac:dyDescent="0.25">
      <c r="A2627" t="s">
        <v>9</v>
      </c>
      <c r="B2627" t="s">
        <v>661</v>
      </c>
      <c r="C2627" s="1">
        <v>33758</v>
      </c>
      <c r="D2627" s="2">
        <v>3.4722222222222224E-2</v>
      </c>
      <c r="E2627" t="s">
        <v>685</v>
      </c>
      <c r="F2627" t="s">
        <v>2895</v>
      </c>
      <c r="G2627" t="s">
        <v>13</v>
      </c>
      <c r="H2627" t="s">
        <v>14</v>
      </c>
      <c r="I2627" t="s">
        <v>15</v>
      </c>
    </row>
    <row r="2628" spans="1:9" x14ac:dyDescent="0.25">
      <c r="A2628" t="s">
        <v>2655</v>
      </c>
      <c r="B2628" t="s">
        <v>43</v>
      </c>
      <c r="C2628" s="1">
        <v>33762</v>
      </c>
      <c r="D2628" s="2">
        <v>0.69444444444444442</v>
      </c>
      <c r="E2628" t="s">
        <v>2759</v>
      </c>
      <c r="F2628" t="s">
        <v>2896</v>
      </c>
      <c r="G2628" t="s">
        <v>13</v>
      </c>
      <c r="H2628" t="s">
        <v>14</v>
      </c>
      <c r="I2628" t="s">
        <v>15</v>
      </c>
    </row>
    <row r="2629" spans="1:9" x14ac:dyDescent="0.25">
      <c r="A2629" t="s">
        <v>92</v>
      </c>
      <c r="B2629" t="s">
        <v>482</v>
      </c>
      <c r="C2629" s="1">
        <v>33765</v>
      </c>
      <c r="D2629" s="2">
        <v>0</v>
      </c>
      <c r="E2629" t="s">
        <v>2897</v>
      </c>
      <c r="F2629" t="s">
        <v>2898</v>
      </c>
      <c r="G2629" t="s">
        <v>13</v>
      </c>
      <c r="H2629" t="s">
        <v>14</v>
      </c>
      <c r="I2629" t="s">
        <v>15</v>
      </c>
    </row>
    <row r="2630" spans="1:9" x14ac:dyDescent="0.25">
      <c r="A2630" t="s">
        <v>54</v>
      </c>
      <c r="B2630" t="s">
        <v>749</v>
      </c>
      <c r="C2630" s="1">
        <v>33780</v>
      </c>
      <c r="D2630" s="2">
        <v>0.67500000000000004</v>
      </c>
      <c r="E2630" t="s">
        <v>2127</v>
      </c>
      <c r="F2630" t="s">
        <v>2899</v>
      </c>
      <c r="G2630" t="s">
        <v>13</v>
      </c>
      <c r="H2630" t="s">
        <v>2129</v>
      </c>
      <c r="I2630" t="s">
        <v>15</v>
      </c>
    </row>
    <row r="2631" spans="1:9" x14ac:dyDescent="0.25">
      <c r="A2631" t="s">
        <v>9</v>
      </c>
      <c r="B2631" t="s">
        <v>661</v>
      </c>
      <c r="C2631" s="1">
        <v>33786</v>
      </c>
      <c r="D2631" s="2">
        <v>0.84444444444444444</v>
      </c>
      <c r="E2631" t="s">
        <v>685</v>
      </c>
      <c r="F2631" t="s">
        <v>2900</v>
      </c>
      <c r="G2631" t="s">
        <v>13</v>
      </c>
      <c r="H2631" t="s">
        <v>14</v>
      </c>
      <c r="I2631" t="s">
        <v>15</v>
      </c>
    </row>
    <row r="2632" spans="1:9" x14ac:dyDescent="0.25">
      <c r="A2632" t="s">
        <v>92</v>
      </c>
      <c r="B2632" t="s">
        <v>226</v>
      </c>
      <c r="C2632" s="1">
        <v>33787</v>
      </c>
      <c r="D2632" s="2">
        <v>0.91249999999999998</v>
      </c>
      <c r="E2632" t="s">
        <v>2869</v>
      </c>
      <c r="F2632" t="s">
        <v>2901</v>
      </c>
      <c r="G2632" t="s">
        <v>13</v>
      </c>
      <c r="H2632" t="s">
        <v>14</v>
      </c>
      <c r="I2632" t="s">
        <v>15</v>
      </c>
    </row>
    <row r="2633" spans="1:9" x14ac:dyDescent="0.25">
      <c r="A2633" t="s">
        <v>2655</v>
      </c>
      <c r="B2633" t="s">
        <v>102</v>
      </c>
      <c r="C2633" s="1">
        <v>33792</v>
      </c>
      <c r="D2633" s="2">
        <v>0.3888888888888889</v>
      </c>
      <c r="E2633" t="s">
        <v>2805</v>
      </c>
      <c r="F2633" t="s">
        <v>2902</v>
      </c>
      <c r="G2633" t="s">
        <v>13</v>
      </c>
      <c r="H2633" t="s">
        <v>14</v>
      </c>
      <c r="I2633" t="s">
        <v>15</v>
      </c>
    </row>
    <row r="2634" spans="1:9" x14ac:dyDescent="0.25">
      <c r="A2634" t="s">
        <v>9</v>
      </c>
      <c r="B2634" t="s">
        <v>1116</v>
      </c>
      <c r="C2634" s="1">
        <v>33793</v>
      </c>
      <c r="D2634" s="2">
        <v>0.41180555555555554</v>
      </c>
      <c r="E2634" t="s">
        <v>1302</v>
      </c>
      <c r="F2634" t="s">
        <v>2903</v>
      </c>
      <c r="G2634" t="s">
        <v>13</v>
      </c>
      <c r="H2634" t="s">
        <v>14</v>
      </c>
      <c r="I2634" t="s">
        <v>15</v>
      </c>
    </row>
    <row r="2635" spans="1:9" x14ac:dyDescent="0.25">
      <c r="A2635" t="s">
        <v>2338</v>
      </c>
      <c r="B2635" t="s">
        <v>2477</v>
      </c>
      <c r="C2635" s="1">
        <v>33794</v>
      </c>
      <c r="D2635" s="2">
        <v>0.9458333333333333</v>
      </c>
      <c r="E2635" t="s">
        <v>2675</v>
      </c>
      <c r="F2635" t="s">
        <v>2904</v>
      </c>
      <c r="G2635" t="s">
        <v>13</v>
      </c>
      <c r="H2635" t="s">
        <v>14</v>
      </c>
      <c r="I2635" t="s">
        <v>15</v>
      </c>
    </row>
    <row r="2636" spans="1:9" x14ac:dyDescent="0.25">
      <c r="A2636" t="s">
        <v>9</v>
      </c>
      <c r="B2636" t="s">
        <v>2050</v>
      </c>
      <c r="C2636" s="1">
        <v>33798</v>
      </c>
      <c r="D2636" s="2">
        <v>0.7368055555555556</v>
      </c>
      <c r="E2636" t="s">
        <v>1829</v>
      </c>
      <c r="F2636" t="s">
        <v>2905</v>
      </c>
      <c r="G2636" t="s">
        <v>13</v>
      </c>
      <c r="H2636" t="s">
        <v>14</v>
      </c>
      <c r="I2636" t="s">
        <v>15</v>
      </c>
    </row>
    <row r="2637" spans="1:9" x14ac:dyDescent="0.25">
      <c r="A2637" t="s">
        <v>2655</v>
      </c>
      <c r="B2637" t="s">
        <v>102</v>
      </c>
      <c r="C2637" s="1">
        <v>33809</v>
      </c>
      <c r="D2637" s="2">
        <v>0.3888888888888889</v>
      </c>
      <c r="E2637" t="s">
        <v>2805</v>
      </c>
      <c r="F2637" t="s">
        <v>2906</v>
      </c>
      <c r="G2637" t="s">
        <v>13</v>
      </c>
      <c r="H2637" t="s">
        <v>14</v>
      </c>
      <c r="I2637" t="s">
        <v>15</v>
      </c>
    </row>
    <row r="2638" spans="1:9" x14ac:dyDescent="0.25">
      <c r="A2638" t="s">
        <v>2655</v>
      </c>
      <c r="B2638" t="s">
        <v>43</v>
      </c>
      <c r="C2638" s="1">
        <v>33809</v>
      </c>
      <c r="D2638" s="2">
        <v>0.60138888888888886</v>
      </c>
      <c r="E2638" t="s">
        <v>2656</v>
      </c>
      <c r="F2638" t="s">
        <v>2907</v>
      </c>
      <c r="G2638" t="s">
        <v>13</v>
      </c>
      <c r="H2638" t="s">
        <v>14</v>
      </c>
      <c r="I2638" t="s">
        <v>15</v>
      </c>
    </row>
    <row r="2639" spans="1:9" x14ac:dyDescent="0.25">
      <c r="A2639" t="s">
        <v>54</v>
      </c>
      <c r="B2639" t="s">
        <v>916</v>
      </c>
      <c r="C2639" s="1">
        <v>33816</v>
      </c>
      <c r="D2639" s="2">
        <v>0.5805555555555556</v>
      </c>
      <c r="E2639" t="s">
        <v>2440</v>
      </c>
      <c r="F2639" t="s">
        <v>2908</v>
      </c>
      <c r="G2639" t="s">
        <v>13</v>
      </c>
      <c r="H2639" t="s">
        <v>2129</v>
      </c>
      <c r="I2639" t="s">
        <v>15</v>
      </c>
    </row>
    <row r="2640" spans="1:9" x14ac:dyDescent="0.25">
      <c r="A2640" t="s">
        <v>2882</v>
      </c>
      <c r="B2640" t="s">
        <v>1116</v>
      </c>
      <c r="C2640" s="1">
        <v>33822</v>
      </c>
      <c r="D2640" s="2">
        <v>0.8125</v>
      </c>
      <c r="E2640" t="s">
        <v>1045</v>
      </c>
      <c r="F2640" t="s">
        <v>2909</v>
      </c>
      <c r="G2640" t="s">
        <v>13</v>
      </c>
      <c r="H2640" t="s">
        <v>14</v>
      </c>
      <c r="I2640" t="s">
        <v>15</v>
      </c>
    </row>
    <row r="2641" spans="1:9" x14ac:dyDescent="0.25">
      <c r="A2641" t="s">
        <v>973</v>
      </c>
      <c r="B2641" t="s">
        <v>1288</v>
      </c>
      <c r="C2641" s="1">
        <v>33825</v>
      </c>
      <c r="D2641" s="2">
        <v>0.33333333333333331</v>
      </c>
      <c r="E2641" t="s">
        <v>2910</v>
      </c>
      <c r="F2641" t="s">
        <v>2911</v>
      </c>
      <c r="G2641" t="s">
        <v>2227</v>
      </c>
      <c r="H2641" t="s">
        <v>2912</v>
      </c>
      <c r="I2641" t="s">
        <v>15</v>
      </c>
    </row>
    <row r="2642" spans="1:9" x14ac:dyDescent="0.25">
      <c r="A2642" t="s">
        <v>2338</v>
      </c>
      <c r="B2642" t="s">
        <v>2477</v>
      </c>
      <c r="C2642" s="1">
        <v>33826</v>
      </c>
      <c r="D2642" s="2">
        <v>0.96111111111111114</v>
      </c>
      <c r="E2642" t="s">
        <v>2799</v>
      </c>
      <c r="F2642" t="s">
        <v>2913</v>
      </c>
      <c r="G2642" t="s">
        <v>13</v>
      </c>
      <c r="H2642" t="s">
        <v>14</v>
      </c>
      <c r="I2642" t="s">
        <v>15</v>
      </c>
    </row>
    <row r="2643" spans="1:9" x14ac:dyDescent="0.25">
      <c r="A2643" t="s">
        <v>2882</v>
      </c>
      <c r="B2643" t="s">
        <v>961</v>
      </c>
      <c r="C2643" s="1">
        <v>33828</v>
      </c>
      <c r="D2643" s="2">
        <v>0.2388888888888889</v>
      </c>
      <c r="E2643" t="s">
        <v>685</v>
      </c>
      <c r="F2643" t="s">
        <v>2914</v>
      </c>
      <c r="G2643" t="s">
        <v>13</v>
      </c>
      <c r="H2643" t="s">
        <v>14</v>
      </c>
      <c r="I2643" t="s">
        <v>15</v>
      </c>
    </row>
    <row r="2644" spans="1:9" x14ac:dyDescent="0.25">
      <c r="A2644" t="s">
        <v>973</v>
      </c>
      <c r="B2644" t="s">
        <v>2769</v>
      </c>
      <c r="C2644" s="1">
        <v>33829</v>
      </c>
      <c r="D2644" s="2">
        <v>0.95833333333333337</v>
      </c>
      <c r="E2644" t="s">
        <v>2770</v>
      </c>
      <c r="F2644" t="s">
        <v>2915</v>
      </c>
      <c r="G2644" t="s">
        <v>13</v>
      </c>
      <c r="H2644" t="s">
        <v>14</v>
      </c>
      <c r="I2644" t="s">
        <v>15</v>
      </c>
    </row>
    <row r="2645" spans="1:9" x14ac:dyDescent="0.25">
      <c r="A2645" t="s">
        <v>92</v>
      </c>
      <c r="B2645" t="s">
        <v>482</v>
      </c>
      <c r="C2645" s="1">
        <v>33838</v>
      </c>
      <c r="D2645" s="2">
        <v>0.94444444444444442</v>
      </c>
      <c r="E2645" t="s">
        <v>2774</v>
      </c>
      <c r="F2645" t="s">
        <v>2916</v>
      </c>
      <c r="G2645" t="s">
        <v>13</v>
      </c>
      <c r="H2645" t="s">
        <v>14</v>
      </c>
      <c r="I2645" t="s">
        <v>21</v>
      </c>
    </row>
    <row r="2646" spans="1:9" x14ac:dyDescent="0.25">
      <c r="A2646" t="s">
        <v>2655</v>
      </c>
      <c r="B2646" t="s">
        <v>43</v>
      </c>
      <c r="C2646" s="1">
        <v>33856</v>
      </c>
      <c r="D2646" s="2">
        <v>0.37291666666666667</v>
      </c>
      <c r="E2646" t="s">
        <v>2805</v>
      </c>
      <c r="F2646" t="s">
        <v>2917</v>
      </c>
      <c r="G2646" t="s">
        <v>13</v>
      </c>
      <c r="H2646" t="s">
        <v>14</v>
      </c>
      <c r="I2646" t="s">
        <v>15</v>
      </c>
    </row>
    <row r="2647" spans="1:9" x14ac:dyDescent="0.25">
      <c r="A2647" t="s">
        <v>2338</v>
      </c>
      <c r="B2647" t="s">
        <v>2477</v>
      </c>
      <c r="C2647" s="1">
        <v>33857</v>
      </c>
      <c r="D2647" s="2">
        <v>0.96111111111111114</v>
      </c>
      <c r="E2647" t="s">
        <v>2609</v>
      </c>
      <c r="F2647" t="s">
        <v>2918</v>
      </c>
      <c r="G2647" t="s">
        <v>13</v>
      </c>
      <c r="H2647" t="s">
        <v>14</v>
      </c>
      <c r="I2647" t="s">
        <v>15</v>
      </c>
    </row>
    <row r="2648" spans="1:9" x14ac:dyDescent="0.25">
      <c r="A2648" t="s">
        <v>54</v>
      </c>
      <c r="B2648" t="s">
        <v>916</v>
      </c>
      <c r="C2648" s="1">
        <v>33859</v>
      </c>
      <c r="D2648" s="2">
        <v>0.59930555555555554</v>
      </c>
      <c r="E2648" t="s">
        <v>2892</v>
      </c>
      <c r="F2648" t="s">
        <v>2919</v>
      </c>
      <c r="G2648" t="s">
        <v>13</v>
      </c>
      <c r="H2648" t="s">
        <v>2129</v>
      </c>
      <c r="I2648" t="s">
        <v>15</v>
      </c>
    </row>
    <row r="2649" spans="1:9" x14ac:dyDescent="0.25">
      <c r="A2649" t="s">
        <v>463</v>
      </c>
      <c r="B2649" t="s">
        <v>464</v>
      </c>
      <c r="C2649" s="1">
        <v>33872</v>
      </c>
      <c r="D2649" s="2">
        <v>0.71180555555555558</v>
      </c>
      <c r="E2649" t="s">
        <v>2711</v>
      </c>
      <c r="F2649" t="s">
        <v>2920</v>
      </c>
      <c r="G2649" t="s">
        <v>13</v>
      </c>
      <c r="H2649" t="s">
        <v>2713</v>
      </c>
      <c r="I2649" t="s">
        <v>15</v>
      </c>
    </row>
    <row r="2650" spans="1:9" x14ac:dyDescent="0.25">
      <c r="A2650" t="s">
        <v>973</v>
      </c>
      <c r="B2650" t="s">
        <v>1288</v>
      </c>
      <c r="C2650" s="1">
        <v>33883</v>
      </c>
      <c r="D2650" s="2">
        <v>0.2638888888888889</v>
      </c>
      <c r="E2650" t="s">
        <v>2225</v>
      </c>
      <c r="F2650" t="s">
        <v>2921</v>
      </c>
      <c r="G2650" t="s">
        <v>2227</v>
      </c>
      <c r="H2650" t="s">
        <v>2228</v>
      </c>
      <c r="I2650" t="s">
        <v>15</v>
      </c>
    </row>
    <row r="2651" spans="1:9" x14ac:dyDescent="0.25">
      <c r="A2651" t="s">
        <v>2655</v>
      </c>
      <c r="B2651" t="s">
        <v>102</v>
      </c>
      <c r="C2651" s="1">
        <v>33889</v>
      </c>
      <c r="D2651" s="2">
        <v>0.40763888888888888</v>
      </c>
      <c r="E2651" t="s">
        <v>2805</v>
      </c>
      <c r="F2651" t="s">
        <v>2922</v>
      </c>
      <c r="G2651" t="s">
        <v>13</v>
      </c>
      <c r="H2651" t="s">
        <v>14</v>
      </c>
      <c r="I2651" t="s">
        <v>15</v>
      </c>
    </row>
    <row r="2652" spans="1:9" x14ac:dyDescent="0.25">
      <c r="A2652" t="s">
        <v>2882</v>
      </c>
      <c r="B2652" t="s">
        <v>1116</v>
      </c>
      <c r="C2652" s="1">
        <v>33891</v>
      </c>
      <c r="D2652" s="2">
        <v>0.83194444444444449</v>
      </c>
      <c r="E2652" t="s">
        <v>1463</v>
      </c>
      <c r="F2652" t="s">
        <v>2923</v>
      </c>
      <c r="G2652" t="s">
        <v>13</v>
      </c>
      <c r="H2652" t="s">
        <v>14</v>
      </c>
      <c r="I2652" t="s">
        <v>15</v>
      </c>
    </row>
    <row r="2653" spans="1:9" x14ac:dyDescent="0.25">
      <c r="A2653" t="s">
        <v>2882</v>
      </c>
      <c r="B2653" t="s">
        <v>2050</v>
      </c>
      <c r="C2653" s="1">
        <v>33897</v>
      </c>
      <c r="D2653" s="2">
        <v>0.54027777777777775</v>
      </c>
      <c r="E2653" t="s">
        <v>1829</v>
      </c>
      <c r="F2653" t="s">
        <v>2924</v>
      </c>
      <c r="G2653" t="s">
        <v>13</v>
      </c>
      <c r="H2653" t="s">
        <v>14</v>
      </c>
      <c r="I2653" t="s">
        <v>15</v>
      </c>
    </row>
    <row r="2654" spans="1:9" x14ac:dyDescent="0.25">
      <c r="A2654" t="s">
        <v>54</v>
      </c>
      <c r="B2654" t="s">
        <v>916</v>
      </c>
      <c r="C2654" s="1">
        <v>33899</v>
      </c>
      <c r="D2654" s="2">
        <v>0.71458333333333335</v>
      </c>
      <c r="E2654" t="s">
        <v>2127</v>
      </c>
      <c r="F2654" t="s">
        <v>2925</v>
      </c>
      <c r="G2654" t="s">
        <v>13</v>
      </c>
      <c r="H2654" t="s">
        <v>2129</v>
      </c>
      <c r="I2654" t="s">
        <v>15</v>
      </c>
    </row>
    <row r="2655" spans="1:9" x14ac:dyDescent="0.25">
      <c r="A2655" t="s">
        <v>2338</v>
      </c>
      <c r="B2655" t="s">
        <v>2477</v>
      </c>
      <c r="C2655" s="1">
        <v>33905</v>
      </c>
      <c r="D2655" s="2">
        <v>1.0416666666666666E-2</v>
      </c>
      <c r="E2655" t="s">
        <v>2799</v>
      </c>
      <c r="F2655" t="s">
        <v>2926</v>
      </c>
      <c r="G2655" t="s">
        <v>13</v>
      </c>
      <c r="H2655" t="s">
        <v>14</v>
      </c>
      <c r="I2655" t="s">
        <v>15</v>
      </c>
    </row>
    <row r="2656" spans="1:9" x14ac:dyDescent="0.25">
      <c r="A2656" t="s">
        <v>2882</v>
      </c>
      <c r="B2656" t="s">
        <v>661</v>
      </c>
      <c r="C2656" s="1">
        <v>33906</v>
      </c>
      <c r="D2656" s="2">
        <v>0.44444444444444442</v>
      </c>
      <c r="E2656" t="s">
        <v>685</v>
      </c>
      <c r="F2656" t="s">
        <v>2927</v>
      </c>
      <c r="G2656" t="s">
        <v>13</v>
      </c>
      <c r="H2656" t="s">
        <v>14</v>
      </c>
      <c r="I2656" t="s">
        <v>15</v>
      </c>
    </row>
    <row r="2657" spans="1:9" x14ac:dyDescent="0.25">
      <c r="A2657" t="s">
        <v>2882</v>
      </c>
      <c r="B2657" t="s">
        <v>2404</v>
      </c>
      <c r="C2657" s="1">
        <v>33925</v>
      </c>
      <c r="D2657" s="2">
        <v>0.32430555555555557</v>
      </c>
      <c r="E2657" t="s">
        <v>2405</v>
      </c>
      <c r="F2657" t="s">
        <v>2928</v>
      </c>
      <c r="G2657" t="s">
        <v>13</v>
      </c>
      <c r="H2657" t="s">
        <v>14</v>
      </c>
      <c r="I2657" t="s">
        <v>15</v>
      </c>
    </row>
    <row r="2658" spans="1:9" x14ac:dyDescent="0.25">
      <c r="A2658" t="s">
        <v>2882</v>
      </c>
      <c r="B2658" t="s">
        <v>2113</v>
      </c>
      <c r="C2658" s="1">
        <v>33929</v>
      </c>
      <c r="D2658" s="2">
        <v>0.43125000000000002</v>
      </c>
      <c r="E2658" t="s">
        <v>1302</v>
      </c>
      <c r="F2658" t="s">
        <v>2929</v>
      </c>
      <c r="G2658" t="s">
        <v>13</v>
      </c>
      <c r="H2658" t="s">
        <v>14</v>
      </c>
      <c r="I2658" t="s">
        <v>15</v>
      </c>
    </row>
    <row r="2659" spans="1:9" x14ac:dyDescent="0.25">
      <c r="A2659" t="s">
        <v>2655</v>
      </c>
      <c r="B2659" t="s">
        <v>43</v>
      </c>
      <c r="C2659" s="1">
        <v>33930</v>
      </c>
      <c r="D2659" s="2">
        <v>0.99583333333333335</v>
      </c>
      <c r="E2659" t="s">
        <v>2805</v>
      </c>
      <c r="F2659" t="s">
        <v>2930</v>
      </c>
      <c r="G2659" t="s">
        <v>13</v>
      </c>
      <c r="H2659" t="s">
        <v>14</v>
      </c>
      <c r="I2659" t="s">
        <v>15</v>
      </c>
    </row>
    <row r="2660" spans="1:9" x14ac:dyDescent="0.25">
      <c r="A2660" t="s">
        <v>2882</v>
      </c>
      <c r="B2660" t="s">
        <v>1828</v>
      </c>
      <c r="C2660" s="1">
        <v>33932</v>
      </c>
      <c r="D2660" s="2">
        <v>0.17291666666666666</v>
      </c>
      <c r="E2660" t="s">
        <v>1829</v>
      </c>
      <c r="F2660" t="s">
        <v>2931</v>
      </c>
      <c r="G2660" t="s">
        <v>13</v>
      </c>
      <c r="H2660" t="s">
        <v>14</v>
      </c>
      <c r="I2660" t="s">
        <v>15</v>
      </c>
    </row>
    <row r="2661" spans="1:9" x14ac:dyDescent="0.25">
      <c r="A2661" t="s">
        <v>2882</v>
      </c>
      <c r="B2661" t="s">
        <v>1116</v>
      </c>
      <c r="C2661" s="1">
        <v>33933</v>
      </c>
      <c r="D2661" s="2">
        <v>0.51249999999999996</v>
      </c>
      <c r="E2661" t="s">
        <v>1302</v>
      </c>
      <c r="F2661" t="s">
        <v>2932</v>
      </c>
      <c r="G2661" t="s">
        <v>13</v>
      </c>
      <c r="H2661" t="s">
        <v>14</v>
      </c>
      <c r="I2661" t="s">
        <v>15</v>
      </c>
    </row>
    <row r="2662" spans="1:9" x14ac:dyDescent="0.25">
      <c r="A2662" t="s">
        <v>463</v>
      </c>
      <c r="B2662" t="s">
        <v>388</v>
      </c>
      <c r="C2662" s="1">
        <v>33936</v>
      </c>
      <c r="D2662" s="2">
        <v>0.89861111111111114</v>
      </c>
      <c r="E2662" t="s">
        <v>2933</v>
      </c>
      <c r="F2662" t="s">
        <v>2934</v>
      </c>
      <c r="G2662" t="s">
        <v>13</v>
      </c>
      <c r="H2662" t="s">
        <v>14</v>
      </c>
      <c r="I2662" t="s">
        <v>15</v>
      </c>
    </row>
    <row r="2663" spans="1:9" x14ac:dyDescent="0.25">
      <c r="A2663" t="s">
        <v>2338</v>
      </c>
      <c r="B2663" t="s">
        <v>2477</v>
      </c>
      <c r="C2663" s="1">
        <v>33939</v>
      </c>
      <c r="D2663" s="2">
        <v>0.95</v>
      </c>
      <c r="E2663" t="s">
        <v>2799</v>
      </c>
      <c r="F2663" t="s">
        <v>2935</v>
      </c>
      <c r="G2663" t="s">
        <v>13</v>
      </c>
      <c r="H2663" t="s">
        <v>14</v>
      </c>
      <c r="I2663" t="s">
        <v>15</v>
      </c>
    </row>
    <row r="2664" spans="1:9" x14ac:dyDescent="0.25">
      <c r="A2664" t="s">
        <v>2882</v>
      </c>
      <c r="B2664" t="s">
        <v>1116</v>
      </c>
      <c r="C2664" s="1">
        <v>33940</v>
      </c>
      <c r="D2664" s="2">
        <v>8.1250000000000003E-2</v>
      </c>
      <c r="E2664" t="s">
        <v>1463</v>
      </c>
      <c r="F2664" t="s">
        <v>2936</v>
      </c>
      <c r="G2664" t="s">
        <v>13</v>
      </c>
      <c r="H2664" t="s">
        <v>14</v>
      </c>
      <c r="I2664" t="s">
        <v>15</v>
      </c>
    </row>
    <row r="2665" spans="1:9" x14ac:dyDescent="0.25">
      <c r="A2665" t="s">
        <v>54</v>
      </c>
      <c r="B2665" t="s">
        <v>749</v>
      </c>
      <c r="C2665" s="1">
        <v>33940</v>
      </c>
      <c r="D2665" s="2">
        <v>0.55833333333333335</v>
      </c>
      <c r="E2665" t="s">
        <v>2362</v>
      </c>
      <c r="F2665" t="s">
        <v>2937</v>
      </c>
      <c r="G2665" t="s">
        <v>13</v>
      </c>
      <c r="H2665" t="s">
        <v>2129</v>
      </c>
      <c r="I2665" t="s">
        <v>15</v>
      </c>
    </row>
    <row r="2666" spans="1:9" x14ac:dyDescent="0.25">
      <c r="A2666" t="s">
        <v>2655</v>
      </c>
      <c r="B2666" t="s">
        <v>102</v>
      </c>
      <c r="C2666" s="1">
        <v>33956</v>
      </c>
      <c r="D2666" s="2">
        <v>0.92777777777777781</v>
      </c>
      <c r="E2666" t="s">
        <v>2805</v>
      </c>
      <c r="F2666" t="s">
        <v>2938</v>
      </c>
      <c r="G2666" t="s">
        <v>13</v>
      </c>
      <c r="H2666" t="s">
        <v>14</v>
      </c>
      <c r="I2666" t="s">
        <v>15</v>
      </c>
    </row>
    <row r="2667" spans="1:9" x14ac:dyDescent="0.25">
      <c r="A2667" t="s">
        <v>973</v>
      </c>
      <c r="B2667" t="s">
        <v>2769</v>
      </c>
      <c r="C2667" s="1">
        <v>33959</v>
      </c>
      <c r="D2667" s="2">
        <v>0.47291666666666665</v>
      </c>
      <c r="E2667" t="s">
        <v>2770</v>
      </c>
      <c r="F2667" t="s">
        <v>2939</v>
      </c>
      <c r="G2667" t="s">
        <v>13</v>
      </c>
      <c r="H2667" t="s">
        <v>14</v>
      </c>
      <c r="I2667" t="s">
        <v>21</v>
      </c>
    </row>
    <row r="2668" spans="1:9" x14ac:dyDescent="0.25">
      <c r="A2668" t="s">
        <v>2882</v>
      </c>
      <c r="B2668" t="s">
        <v>1828</v>
      </c>
      <c r="C2668" s="1">
        <v>33960</v>
      </c>
      <c r="D2668" s="2">
        <v>0.52500000000000002</v>
      </c>
      <c r="E2668" t="s">
        <v>1829</v>
      </c>
      <c r="F2668" t="s">
        <v>2940</v>
      </c>
      <c r="G2668" t="s">
        <v>13</v>
      </c>
      <c r="H2668" t="s">
        <v>14</v>
      </c>
      <c r="I2668" t="s">
        <v>15</v>
      </c>
    </row>
    <row r="2669" spans="1:9" x14ac:dyDescent="0.25">
      <c r="A2669" t="s">
        <v>2882</v>
      </c>
      <c r="B2669" t="s">
        <v>2404</v>
      </c>
      <c r="C2669" s="1">
        <v>33963</v>
      </c>
      <c r="D2669" s="2">
        <v>0.24722222222222223</v>
      </c>
      <c r="E2669" t="s">
        <v>2405</v>
      </c>
      <c r="F2669" t="s">
        <v>2941</v>
      </c>
      <c r="G2669" t="s">
        <v>13</v>
      </c>
      <c r="H2669" t="s">
        <v>14</v>
      </c>
      <c r="I2669" t="s">
        <v>15</v>
      </c>
    </row>
    <row r="2670" spans="1:9" x14ac:dyDescent="0.25">
      <c r="A2670" t="s">
        <v>2882</v>
      </c>
      <c r="B2670" t="s">
        <v>1828</v>
      </c>
      <c r="C2670" s="1">
        <v>33963</v>
      </c>
      <c r="D2670" s="2">
        <v>0.83819444444444446</v>
      </c>
      <c r="E2670" t="s">
        <v>1829</v>
      </c>
      <c r="F2670" t="s">
        <v>2942</v>
      </c>
      <c r="G2670" t="s">
        <v>13</v>
      </c>
      <c r="H2670" t="s">
        <v>14</v>
      </c>
      <c r="I2670" t="s">
        <v>15</v>
      </c>
    </row>
    <row r="2671" spans="1:9" x14ac:dyDescent="0.25">
      <c r="A2671" t="s">
        <v>2882</v>
      </c>
      <c r="B2671" t="s">
        <v>661</v>
      </c>
      <c r="C2671" s="1">
        <v>33981</v>
      </c>
      <c r="D2671" s="2">
        <v>0.46527777777777779</v>
      </c>
      <c r="E2671" t="s">
        <v>685</v>
      </c>
      <c r="F2671" t="s">
        <v>2943</v>
      </c>
      <c r="G2671" t="s">
        <v>13</v>
      </c>
      <c r="H2671" t="s">
        <v>14</v>
      </c>
      <c r="I2671" t="s">
        <v>15</v>
      </c>
    </row>
    <row r="2672" spans="1:9" x14ac:dyDescent="0.25">
      <c r="A2672" t="s">
        <v>2882</v>
      </c>
      <c r="B2672" t="s">
        <v>980</v>
      </c>
      <c r="C2672" s="1">
        <v>33982</v>
      </c>
      <c r="D2672" s="2">
        <v>7.5694444444444439E-2</v>
      </c>
      <c r="E2672" t="s">
        <v>1463</v>
      </c>
      <c r="F2672" t="s">
        <v>2944</v>
      </c>
      <c r="G2672" t="s">
        <v>13</v>
      </c>
      <c r="H2672" t="s">
        <v>14</v>
      </c>
      <c r="I2672" t="s">
        <v>15</v>
      </c>
    </row>
    <row r="2673" spans="1:9" x14ac:dyDescent="0.25">
      <c r="A2673" t="s">
        <v>54</v>
      </c>
      <c r="B2673" t="s">
        <v>916</v>
      </c>
      <c r="C2673" s="1">
        <v>33982</v>
      </c>
      <c r="D2673" s="2">
        <v>0.58263888888888893</v>
      </c>
      <c r="E2673" t="s">
        <v>2892</v>
      </c>
      <c r="F2673" t="s">
        <v>2945</v>
      </c>
      <c r="G2673" t="s">
        <v>13</v>
      </c>
      <c r="H2673" t="s">
        <v>2129</v>
      </c>
      <c r="I2673" t="s">
        <v>15</v>
      </c>
    </row>
    <row r="2674" spans="1:9" x14ac:dyDescent="0.25">
      <c r="A2674" t="s">
        <v>2882</v>
      </c>
      <c r="B2674" t="s">
        <v>2113</v>
      </c>
      <c r="C2674" s="1">
        <v>33995</v>
      </c>
      <c r="D2674" s="2">
        <v>0.66319444444444442</v>
      </c>
      <c r="E2674" t="s">
        <v>1302</v>
      </c>
      <c r="F2674" t="s">
        <v>2946</v>
      </c>
      <c r="G2674" t="s">
        <v>13</v>
      </c>
      <c r="H2674" t="s">
        <v>14</v>
      </c>
      <c r="I2674" t="s">
        <v>15</v>
      </c>
    </row>
    <row r="2675" spans="1:9" x14ac:dyDescent="0.25">
      <c r="A2675" t="s">
        <v>2655</v>
      </c>
      <c r="B2675" t="s">
        <v>43</v>
      </c>
      <c r="C2675" s="1">
        <v>34003</v>
      </c>
      <c r="D2675" s="2">
        <v>0.12152777777777778</v>
      </c>
      <c r="E2675" t="s">
        <v>2805</v>
      </c>
      <c r="F2675" t="s">
        <v>2947</v>
      </c>
      <c r="G2675" t="s">
        <v>13</v>
      </c>
      <c r="H2675" t="s">
        <v>14</v>
      </c>
      <c r="I2675" t="s">
        <v>15</v>
      </c>
    </row>
    <row r="2676" spans="1:9" x14ac:dyDescent="0.25">
      <c r="A2676" t="s">
        <v>2882</v>
      </c>
      <c r="B2676" t="s">
        <v>661</v>
      </c>
      <c r="C2676" s="1">
        <v>34009</v>
      </c>
      <c r="D2676" s="2">
        <v>0.12222222222222222</v>
      </c>
      <c r="E2676" t="s">
        <v>685</v>
      </c>
      <c r="F2676" t="s">
        <v>2948</v>
      </c>
      <c r="G2676" t="s">
        <v>13</v>
      </c>
      <c r="H2676" t="s">
        <v>14</v>
      </c>
      <c r="I2676" t="s">
        <v>15</v>
      </c>
    </row>
    <row r="2677" spans="1:9" x14ac:dyDescent="0.25">
      <c r="A2677" t="s">
        <v>2740</v>
      </c>
      <c r="B2677" t="s">
        <v>2949</v>
      </c>
      <c r="C2677" s="1">
        <v>34009</v>
      </c>
      <c r="D2677" s="2">
        <v>0.60416666666666663</v>
      </c>
      <c r="E2677" t="s">
        <v>2742</v>
      </c>
      <c r="F2677" t="s">
        <v>2950</v>
      </c>
      <c r="G2677" t="s">
        <v>13</v>
      </c>
      <c r="H2677" t="s">
        <v>2744</v>
      </c>
      <c r="I2677" t="s">
        <v>15</v>
      </c>
    </row>
    <row r="2678" spans="1:9" x14ac:dyDescent="0.25">
      <c r="A2678" t="s">
        <v>1057</v>
      </c>
      <c r="B2678" t="s">
        <v>1058</v>
      </c>
      <c r="C2678" s="1">
        <v>34020</v>
      </c>
      <c r="D2678" s="2">
        <v>9.7222222222222224E-2</v>
      </c>
      <c r="E2678" t="s">
        <v>2393</v>
      </c>
      <c r="F2678" t="s">
        <v>2951</v>
      </c>
      <c r="G2678" t="s">
        <v>13</v>
      </c>
      <c r="H2678" t="s">
        <v>14</v>
      </c>
      <c r="I2678" t="s">
        <v>15</v>
      </c>
    </row>
    <row r="2679" spans="1:9" x14ac:dyDescent="0.25">
      <c r="A2679" t="s">
        <v>2882</v>
      </c>
      <c r="B2679" t="s">
        <v>2050</v>
      </c>
      <c r="C2679" s="1">
        <v>34044</v>
      </c>
      <c r="D2679" s="2">
        <v>0.32569444444444445</v>
      </c>
      <c r="E2679" t="s">
        <v>1829</v>
      </c>
      <c r="F2679" t="s">
        <v>2952</v>
      </c>
      <c r="G2679" t="s">
        <v>13</v>
      </c>
      <c r="H2679" t="s">
        <v>14</v>
      </c>
      <c r="I2679" t="s">
        <v>15</v>
      </c>
    </row>
    <row r="2680" spans="1:9" x14ac:dyDescent="0.25">
      <c r="A2680" t="s">
        <v>2953</v>
      </c>
      <c r="B2680" t="s">
        <v>2954</v>
      </c>
      <c r="C2680" s="1">
        <v>34053</v>
      </c>
      <c r="D2680" s="2">
        <v>0.55208333333333337</v>
      </c>
      <c r="E2680" t="s">
        <v>2955</v>
      </c>
      <c r="F2680" t="s">
        <v>2956</v>
      </c>
      <c r="G2680" t="s">
        <v>2227</v>
      </c>
      <c r="H2680" t="s">
        <v>14</v>
      </c>
      <c r="I2680" t="s">
        <v>15</v>
      </c>
    </row>
    <row r="2681" spans="1:9" x14ac:dyDescent="0.25">
      <c r="A2681" t="s">
        <v>92</v>
      </c>
      <c r="B2681" t="s">
        <v>482</v>
      </c>
      <c r="C2681" s="1">
        <v>34053</v>
      </c>
      <c r="D2681" s="2">
        <v>0.90138888888888891</v>
      </c>
      <c r="E2681" t="s">
        <v>2774</v>
      </c>
      <c r="F2681" t="s">
        <v>2957</v>
      </c>
      <c r="G2681" t="s">
        <v>13</v>
      </c>
      <c r="H2681" t="s">
        <v>14</v>
      </c>
      <c r="I2681" t="s">
        <v>21</v>
      </c>
    </row>
    <row r="2682" spans="1:9" x14ac:dyDescent="0.25">
      <c r="A2682" t="s">
        <v>2882</v>
      </c>
      <c r="B2682" t="s">
        <v>2404</v>
      </c>
      <c r="C2682" s="1">
        <v>34054</v>
      </c>
      <c r="D2682" s="2">
        <v>9.7916666666666666E-2</v>
      </c>
      <c r="E2682" t="s">
        <v>2405</v>
      </c>
      <c r="F2682" t="s">
        <v>2958</v>
      </c>
      <c r="G2682" t="s">
        <v>13</v>
      </c>
      <c r="H2682" t="s">
        <v>14</v>
      </c>
      <c r="I2682" t="s">
        <v>15</v>
      </c>
    </row>
    <row r="2683" spans="1:9" x14ac:dyDescent="0.25">
      <c r="A2683" t="s">
        <v>2655</v>
      </c>
      <c r="B2683" t="s">
        <v>43</v>
      </c>
      <c r="C2683" s="1">
        <v>34058</v>
      </c>
      <c r="D2683" s="2">
        <v>0.13125000000000001</v>
      </c>
      <c r="E2683" t="s">
        <v>2805</v>
      </c>
      <c r="F2683" t="s">
        <v>2959</v>
      </c>
      <c r="G2683" t="s">
        <v>13</v>
      </c>
      <c r="H2683" t="s">
        <v>14</v>
      </c>
      <c r="I2683" t="s">
        <v>15</v>
      </c>
    </row>
    <row r="2684" spans="1:9" x14ac:dyDescent="0.25">
      <c r="A2684" t="s">
        <v>2882</v>
      </c>
      <c r="B2684" t="s">
        <v>847</v>
      </c>
      <c r="C2684" s="1">
        <v>34058</v>
      </c>
      <c r="D2684" s="2">
        <v>0.5</v>
      </c>
      <c r="E2684" t="s">
        <v>937</v>
      </c>
      <c r="F2684" t="s">
        <v>2960</v>
      </c>
      <c r="G2684" t="s">
        <v>13</v>
      </c>
      <c r="H2684" t="s">
        <v>14</v>
      </c>
      <c r="I2684" t="s">
        <v>15</v>
      </c>
    </row>
    <row r="2685" spans="1:9" x14ac:dyDescent="0.25">
      <c r="A2685" t="s">
        <v>2882</v>
      </c>
      <c r="B2685" t="s">
        <v>661</v>
      </c>
      <c r="C2685" s="1">
        <v>34060</v>
      </c>
      <c r="D2685" s="2">
        <v>0.7895833333333333</v>
      </c>
      <c r="E2685" t="s">
        <v>685</v>
      </c>
      <c r="F2685" t="s">
        <v>2961</v>
      </c>
      <c r="G2685" t="s">
        <v>13</v>
      </c>
      <c r="H2685" t="s">
        <v>14</v>
      </c>
      <c r="I2685" t="s">
        <v>15</v>
      </c>
    </row>
    <row r="2686" spans="1:9" x14ac:dyDescent="0.25">
      <c r="A2686" t="s">
        <v>2882</v>
      </c>
      <c r="B2686" t="s">
        <v>980</v>
      </c>
      <c r="C2686" s="1">
        <v>34065</v>
      </c>
      <c r="D2686" s="2">
        <v>0.79652777777777772</v>
      </c>
      <c r="E2686" t="s">
        <v>1302</v>
      </c>
      <c r="F2686" t="s">
        <v>2962</v>
      </c>
      <c r="G2686" t="s">
        <v>13</v>
      </c>
      <c r="H2686" t="s">
        <v>14</v>
      </c>
      <c r="I2686" t="s">
        <v>15</v>
      </c>
    </row>
    <row r="2687" spans="1:9" x14ac:dyDescent="0.25">
      <c r="A2687" t="s">
        <v>54</v>
      </c>
      <c r="B2687" t="s">
        <v>916</v>
      </c>
      <c r="C2687" s="1">
        <v>34067</v>
      </c>
      <c r="D2687" s="2">
        <v>0.22847222222222222</v>
      </c>
      <c r="E2687" t="s">
        <v>2362</v>
      </c>
      <c r="F2687" t="s">
        <v>2963</v>
      </c>
      <c r="G2687" t="s">
        <v>13</v>
      </c>
      <c r="H2687" t="s">
        <v>2129</v>
      </c>
      <c r="I2687" t="s">
        <v>15</v>
      </c>
    </row>
    <row r="2688" spans="1:9" x14ac:dyDescent="0.25">
      <c r="A2688" t="s">
        <v>2882</v>
      </c>
      <c r="B2688" t="s">
        <v>2113</v>
      </c>
      <c r="C2688" s="1">
        <v>34068</v>
      </c>
      <c r="D2688" s="2">
        <v>0.37361111111111112</v>
      </c>
      <c r="E2688" t="s">
        <v>1302</v>
      </c>
      <c r="F2688" t="s">
        <v>2964</v>
      </c>
      <c r="G2688" t="s">
        <v>13</v>
      </c>
      <c r="H2688" t="s">
        <v>14</v>
      </c>
      <c r="I2688" t="s">
        <v>15</v>
      </c>
    </row>
    <row r="2689" spans="1:9" x14ac:dyDescent="0.25">
      <c r="A2689" t="s">
        <v>2882</v>
      </c>
      <c r="B2689" t="s">
        <v>2050</v>
      </c>
      <c r="C2689" s="1">
        <v>34075</v>
      </c>
      <c r="D2689" s="2">
        <v>0.32569444444444445</v>
      </c>
      <c r="E2689" t="s">
        <v>1829</v>
      </c>
      <c r="F2689" t="s">
        <v>2952</v>
      </c>
      <c r="G2689" t="s">
        <v>13</v>
      </c>
      <c r="H2689" t="s">
        <v>14</v>
      </c>
      <c r="I2689" t="s">
        <v>15</v>
      </c>
    </row>
    <row r="2690" spans="1:9" x14ac:dyDescent="0.25">
      <c r="A2690" t="s">
        <v>2882</v>
      </c>
      <c r="B2690" t="s">
        <v>980</v>
      </c>
      <c r="C2690" s="1">
        <v>34080</v>
      </c>
      <c r="D2690" s="2">
        <v>1.5972222222222221E-2</v>
      </c>
      <c r="E2690" t="s">
        <v>1463</v>
      </c>
      <c r="F2690" t="s">
        <v>2965</v>
      </c>
      <c r="G2690" t="s">
        <v>13</v>
      </c>
      <c r="H2690" t="s">
        <v>14</v>
      </c>
      <c r="I2690" t="s">
        <v>15</v>
      </c>
    </row>
    <row r="2691" spans="1:9" x14ac:dyDescent="0.25">
      <c r="A2691" t="s">
        <v>2740</v>
      </c>
      <c r="B2691" t="s">
        <v>2741</v>
      </c>
      <c r="C2691" s="1">
        <v>34084</v>
      </c>
      <c r="D2691" s="2">
        <v>0.5805555555555556</v>
      </c>
      <c r="E2691" t="s">
        <v>2742</v>
      </c>
      <c r="F2691" t="s">
        <v>2966</v>
      </c>
      <c r="G2691" t="s">
        <v>13</v>
      </c>
      <c r="H2691" t="s">
        <v>2744</v>
      </c>
      <c r="I2691" t="s">
        <v>15</v>
      </c>
    </row>
    <row r="2692" spans="1:9" x14ac:dyDescent="0.25">
      <c r="A2692" t="s">
        <v>54</v>
      </c>
      <c r="B2692" t="s">
        <v>749</v>
      </c>
      <c r="C2692" s="1">
        <v>34085</v>
      </c>
      <c r="D2692" s="2">
        <v>0.61805555555555558</v>
      </c>
      <c r="E2692" t="s">
        <v>2127</v>
      </c>
      <c r="F2692" t="s">
        <v>2967</v>
      </c>
      <c r="G2692" t="s">
        <v>13</v>
      </c>
      <c r="H2692" t="s">
        <v>2129</v>
      </c>
      <c r="I2692" t="s">
        <v>15</v>
      </c>
    </row>
    <row r="2693" spans="1:9" x14ac:dyDescent="0.25">
      <c r="A2693" t="s">
        <v>2882</v>
      </c>
      <c r="B2693" t="s">
        <v>847</v>
      </c>
      <c r="C2693" s="1">
        <v>34087</v>
      </c>
      <c r="D2693" s="2">
        <v>0.15208333333333332</v>
      </c>
      <c r="E2693" t="s">
        <v>937</v>
      </c>
      <c r="F2693" t="s">
        <v>2968</v>
      </c>
      <c r="G2693" t="s">
        <v>13</v>
      </c>
      <c r="H2693" t="s">
        <v>14</v>
      </c>
      <c r="I2693" t="s">
        <v>15</v>
      </c>
    </row>
    <row r="2694" spans="1:9" x14ac:dyDescent="0.25">
      <c r="A2694" t="s">
        <v>2882</v>
      </c>
      <c r="B2694" t="s">
        <v>2050</v>
      </c>
      <c r="C2694" s="1">
        <v>34100</v>
      </c>
      <c r="D2694" s="2">
        <v>0.62222222222222223</v>
      </c>
      <c r="E2694" t="s">
        <v>1829</v>
      </c>
      <c r="F2694" t="s">
        <v>2969</v>
      </c>
      <c r="G2694" t="s">
        <v>13</v>
      </c>
      <c r="H2694" t="s">
        <v>14</v>
      </c>
      <c r="I2694" t="s">
        <v>15</v>
      </c>
    </row>
    <row r="2695" spans="1:9" x14ac:dyDescent="0.25">
      <c r="A2695" t="s">
        <v>2338</v>
      </c>
      <c r="B2695" t="s">
        <v>2477</v>
      </c>
      <c r="C2695" s="1">
        <v>34101</v>
      </c>
      <c r="D2695" s="2">
        <v>3.888888888888889E-2</v>
      </c>
      <c r="E2695" t="s">
        <v>2970</v>
      </c>
      <c r="F2695" t="s">
        <v>2971</v>
      </c>
      <c r="G2695" t="s">
        <v>13</v>
      </c>
      <c r="H2695" t="s">
        <v>14</v>
      </c>
      <c r="I2695" t="s">
        <v>15</v>
      </c>
    </row>
    <row r="2696" spans="1:9" x14ac:dyDescent="0.25">
      <c r="A2696" t="s">
        <v>2655</v>
      </c>
      <c r="B2696" t="s">
        <v>43</v>
      </c>
      <c r="C2696" s="1">
        <v>34102</v>
      </c>
      <c r="D2696" s="2">
        <v>4.8611111111111112E-3</v>
      </c>
      <c r="E2696" t="s">
        <v>2805</v>
      </c>
      <c r="F2696" t="s">
        <v>2972</v>
      </c>
      <c r="G2696" t="s">
        <v>13</v>
      </c>
      <c r="H2696" t="s">
        <v>14</v>
      </c>
      <c r="I2696" t="s">
        <v>15</v>
      </c>
    </row>
    <row r="2697" spans="1:9" x14ac:dyDescent="0.25">
      <c r="A2697" t="s">
        <v>2882</v>
      </c>
      <c r="B2697" t="s">
        <v>980</v>
      </c>
      <c r="C2697" s="1">
        <v>34115</v>
      </c>
      <c r="D2697" s="2">
        <v>0.14097222222222222</v>
      </c>
      <c r="E2697" t="s">
        <v>1463</v>
      </c>
      <c r="F2697" t="s">
        <v>2973</v>
      </c>
      <c r="G2697" t="s">
        <v>13</v>
      </c>
      <c r="H2697" t="s">
        <v>14</v>
      </c>
      <c r="I2697" t="s">
        <v>15</v>
      </c>
    </row>
    <row r="2698" spans="1:9" x14ac:dyDescent="0.25">
      <c r="A2698" t="s">
        <v>2882</v>
      </c>
      <c r="B2698" t="s">
        <v>961</v>
      </c>
      <c r="C2698" s="1">
        <v>34136</v>
      </c>
      <c r="D2698" s="2">
        <v>0.17847222222222223</v>
      </c>
      <c r="E2698" t="s">
        <v>685</v>
      </c>
      <c r="F2698" t="s">
        <v>2974</v>
      </c>
      <c r="G2698" t="s">
        <v>13</v>
      </c>
      <c r="H2698" t="s">
        <v>14</v>
      </c>
      <c r="I2698" t="s">
        <v>15</v>
      </c>
    </row>
    <row r="2699" spans="1:9" x14ac:dyDescent="0.25">
      <c r="A2699" t="s">
        <v>54</v>
      </c>
      <c r="B2699" t="s">
        <v>916</v>
      </c>
      <c r="C2699" s="1">
        <v>34141</v>
      </c>
      <c r="D2699" s="2">
        <v>0.54652777777777772</v>
      </c>
      <c r="E2699" t="s">
        <v>2892</v>
      </c>
      <c r="F2699" t="s">
        <v>2975</v>
      </c>
      <c r="G2699" t="s">
        <v>13</v>
      </c>
      <c r="H2699" t="s">
        <v>2129</v>
      </c>
      <c r="I2699" t="s">
        <v>15</v>
      </c>
    </row>
    <row r="2700" spans="1:9" x14ac:dyDescent="0.25">
      <c r="A2700" t="s">
        <v>2882</v>
      </c>
      <c r="B2700" t="s">
        <v>2050</v>
      </c>
      <c r="C2700" s="1">
        <v>34144</v>
      </c>
      <c r="D2700" s="2">
        <v>0.17499999999999999</v>
      </c>
      <c r="E2700" t="s">
        <v>1829</v>
      </c>
      <c r="F2700" t="s">
        <v>2976</v>
      </c>
      <c r="G2700" t="s">
        <v>13</v>
      </c>
      <c r="H2700" t="s">
        <v>14</v>
      </c>
      <c r="I2700" t="s">
        <v>15</v>
      </c>
    </row>
    <row r="2701" spans="1:9" x14ac:dyDescent="0.25">
      <c r="A2701" t="s">
        <v>2338</v>
      </c>
      <c r="B2701" t="s">
        <v>2477</v>
      </c>
      <c r="C2701" s="1">
        <v>34145</v>
      </c>
      <c r="D2701" s="2">
        <v>1.2500000000000001E-2</v>
      </c>
      <c r="E2701" t="s">
        <v>2828</v>
      </c>
      <c r="F2701" t="s">
        <v>2977</v>
      </c>
      <c r="G2701" t="s">
        <v>13</v>
      </c>
      <c r="H2701" t="s">
        <v>14</v>
      </c>
      <c r="I2701" t="s">
        <v>15</v>
      </c>
    </row>
    <row r="2702" spans="1:9" x14ac:dyDescent="0.25">
      <c r="A2702" t="s">
        <v>2655</v>
      </c>
      <c r="B2702" t="s">
        <v>43</v>
      </c>
      <c r="C2702" s="1">
        <v>34146</v>
      </c>
      <c r="D2702" s="2">
        <v>0.56041666666666667</v>
      </c>
      <c r="E2702" t="s">
        <v>2805</v>
      </c>
      <c r="F2702" t="s">
        <v>2978</v>
      </c>
      <c r="G2702" t="s">
        <v>13</v>
      </c>
      <c r="H2702" t="s">
        <v>14</v>
      </c>
      <c r="I2702" t="s">
        <v>15</v>
      </c>
    </row>
    <row r="2703" spans="1:9" x14ac:dyDescent="0.25">
      <c r="A2703" t="s">
        <v>2882</v>
      </c>
      <c r="B2703" t="s">
        <v>847</v>
      </c>
      <c r="C2703" s="1">
        <v>34157</v>
      </c>
      <c r="D2703" s="2">
        <v>0.30208333333333331</v>
      </c>
      <c r="E2703" t="s">
        <v>937</v>
      </c>
      <c r="F2703" t="s">
        <v>2979</v>
      </c>
      <c r="G2703" t="s">
        <v>13</v>
      </c>
      <c r="H2703" t="s">
        <v>14</v>
      </c>
      <c r="I2703" t="s">
        <v>15</v>
      </c>
    </row>
    <row r="2704" spans="1:9" x14ac:dyDescent="0.25">
      <c r="A2704" t="s">
        <v>92</v>
      </c>
      <c r="B2704" t="s">
        <v>226</v>
      </c>
      <c r="C2704" s="1">
        <v>34169</v>
      </c>
      <c r="D2704" s="2">
        <v>0.9194444444444444</v>
      </c>
      <c r="E2704" t="s">
        <v>2869</v>
      </c>
      <c r="F2704" t="s">
        <v>2980</v>
      </c>
      <c r="G2704" t="s">
        <v>13</v>
      </c>
      <c r="H2704" t="s">
        <v>14</v>
      </c>
      <c r="I2704" t="s">
        <v>15</v>
      </c>
    </row>
    <row r="2705" spans="1:9" x14ac:dyDescent="0.25">
      <c r="A2705" t="s">
        <v>2338</v>
      </c>
      <c r="B2705" t="s">
        <v>2477</v>
      </c>
      <c r="C2705" s="1">
        <v>34172</v>
      </c>
      <c r="D2705" s="2">
        <v>0.95694444444444449</v>
      </c>
      <c r="E2705" t="s">
        <v>2675</v>
      </c>
      <c r="F2705" t="s">
        <v>2981</v>
      </c>
      <c r="G2705" t="s">
        <v>13</v>
      </c>
      <c r="H2705" t="s">
        <v>14</v>
      </c>
      <c r="I2705" t="s">
        <v>15</v>
      </c>
    </row>
    <row r="2706" spans="1:9" x14ac:dyDescent="0.25">
      <c r="A2706" t="s">
        <v>463</v>
      </c>
      <c r="B2706" t="s">
        <v>388</v>
      </c>
      <c r="C2706" s="1">
        <v>34183</v>
      </c>
      <c r="D2706" s="2">
        <v>0.83263888888888893</v>
      </c>
      <c r="E2706" t="s">
        <v>2822</v>
      </c>
      <c r="F2706" t="s">
        <v>2982</v>
      </c>
      <c r="G2706" t="s">
        <v>13</v>
      </c>
      <c r="H2706" t="s">
        <v>14</v>
      </c>
      <c r="I2706" t="s">
        <v>21</v>
      </c>
    </row>
    <row r="2707" spans="1:9" x14ac:dyDescent="0.25">
      <c r="A2707" t="s">
        <v>2882</v>
      </c>
      <c r="B2707" t="s">
        <v>1116</v>
      </c>
      <c r="C2707" s="1">
        <v>34185</v>
      </c>
      <c r="D2707" s="2">
        <v>3.6111111111111108E-2</v>
      </c>
      <c r="E2707" t="s">
        <v>1463</v>
      </c>
      <c r="F2707" t="s">
        <v>2983</v>
      </c>
      <c r="G2707" t="s">
        <v>13</v>
      </c>
      <c r="H2707" t="s">
        <v>14</v>
      </c>
      <c r="I2707" t="s">
        <v>15</v>
      </c>
    </row>
    <row r="2708" spans="1:9" x14ac:dyDescent="0.25">
      <c r="A2708" t="s">
        <v>92</v>
      </c>
      <c r="B2708" t="s">
        <v>127</v>
      </c>
      <c r="C2708" s="1">
        <v>34190</v>
      </c>
      <c r="D2708" s="2">
        <v>0.41805555555555557</v>
      </c>
      <c r="E2708" t="s">
        <v>1965</v>
      </c>
      <c r="F2708" t="s">
        <v>2984</v>
      </c>
      <c r="G2708" t="s">
        <v>13</v>
      </c>
      <c r="H2708" t="s">
        <v>14</v>
      </c>
      <c r="I2708" t="s">
        <v>15</v>
      </c>
    </row>
    <row r="2709" spans="1:9" x14ac:dyDescent="0.25">
      <c r="A2709" t="s">
        <v>2882</v>
      </c>
      <c r="B2709" t="s">
        <v>2113</v>
      </c>
      <c r="C2709" s="1">
        <v>34191</v>
      </c>
      <c r="D2709" s="2">
        <v>0.62013888888888891</v>
      </c>
      <c r="E2709" t="s">
        <v>1302</v>
      </c>
      <c r="F2709" t="s">
        <v>2985</v>
      </c>
      <c r="G2709" t="s">
        <v>13</v>
      </c>
      <c r="H2709" t="s">
        <v>14</v>
      </c>
      <c r="I2709" t="s">
        <v>15</v>
      </c>
    </row>
    <row r="2710" spans="1:9" x14ac:dyDescent="0.25">
      <c r="A2710" t="s">
        <v>2655</v>
      </c>
      <c r="B2710" t="s">
        <v>102</v>
      </c>
      <c r="C2710" s="1">
        <v>34211</v>
      </c>
      <c r="D2710" s="2">
        <v>0.52638888888888891</v>
      </c>
      <c r="E2710" t="s">
        <v>2805</v>
      </c>
      <c r="F2710" t="s">
        <v>2986</v>
      </c>
      <c r="G2710" t="s">
        <v>13</v>
      </c>
      <c r="H2710" t="s">
        <v>14</v>
      </c>
      <c r="I2710" t="s">
        <v>15</v>
      </c>
    </row>
    <row r="2711" spans="1:9" x14ac:dyDescent="0.25">
      <c r="A2711" t="s">
        <v>2882</v>
      </c>
      <c r="B2711" t="s">
        <v>2050</v>
      </c>
      <c r="C2711" s="1">
        <v>34212</v>
      </c>
      <c r="D2711" s="2">
        <v>0.19444444444444445</v>
      </c>
      <c r="E2711" t="s">
        <v>1829</v>
      </c>
      <c r="F2711" t="s">
        <v>2987</v>
      </c>
      <c r="G2711" t="s">
        <v>13</v>
      </c>
      <c r="H2711" t="s">
        <v>14</v>
      </c>
      <c r="I2711" t="s">
        <v>15</v>
      </c>
    </row>
    <row r="2712" spans="1:9" x14ac:dyDescent="0.25">
      <c r="A2712" t="s">
        <v>92</v>
      </c>
      <c r="B2712" t="s">
        <v>482</v>
      </c>
      <c r="C2712" s="1">
        <v>34215</v>
      </c>
      <c r="D2712" s="2">
        <v>0.47013888888888888</v>
      </c>
      <c r="E2712" t="s">
        <v>2774</v>
      </c>
      <c r="F2712" t="s">
        <v>2988</v>
      </c>
      <c r="G2712" t="s">
        <v>13</v>
      </c>
      <c r="H2712" t="s">
        <v>14</v>
      </c>
      <c r="I2712" t="s">
        <v>15</v>
      </c>
    </row>
    <row r="2713" spans="1:9" x14ac:dyDescent="0.25">
      <c r="A2713" t="s">
        <v>54</v>
      </c>
      <c r="B2713" t="s">
        <v>916</v>
      </c>
      <c r="C2713" s="1">
        <v>34224</v>
      </c>
      <c r="D2713" s="2">
        <v>0.48958333333333331</v>
      </c>
      <c r="E2713" t="s">
        <v>2362</v>
      </c>
      <c r="F2713" t="s">
        <v>2989</v>
      </c>
      <c r="G2713" t="s">
        <v>13</v>
      </c>
      <c r="H2713" t="s">
        <v>2129</v>
      </c>
      <c r="I2713" t="s">
        <v>15</v>
      </c>
    </row>
    <row r="2714" spans="1:9" x14ac:dyDescent="0.25">
      <c r="A2714" t="s">
        <v>2882</v>
      </c>
      <c r="B2714" t="s">
        <v>2404</v>
      </c>
      <c r="C2714" s="1">
        <v>34228</v>
      </c>
      <c r="D2714" s="2">
        <v>0.31666666666666665</v>
      </c>
      <c r="E2714" t="s">
        <v>2405</v>
      </c>
      <c r="F2714" t="s">
        <v>2990</v>
      </c>
      <c r="G2714" t="s">
        <v>13</v>
      </c>
      <c r="H2714" t="s">
        <v>14</v>
      </c>
      <c r="I2714" t="s">
        <v>15</v>
      </c>
    </row>
    <row r="2715" spans="1:9" x14ac:dyDescent="0.25">
      <c r="A2715" t="s">
        <v>2882</v>
      </c>
      <c r="B2715" t="s">
        <v>847</v>
      </c>
      <c r="C2715" s="1">
        <v>34229</v>
      </c>
      <c r="D2715" s="2">
        <v>2.9861111111111113E-2</v>
      </c>
      <c r="E2715" t="s">
        <v>937</v>
      </c>
      <c r="F2715" t="s">
        <v>2991</v>
      </c>
      <c r="G2715" t="s">
        <v>13</v>
      </c>
      <c r="H2715" t="s">
        <v>14</v>
      </c>
      <c r="I2715" t="s">
        <v>15</v>
      </c>
    </row>
    <row r="2716" spans="1:9" x14ac:dyDescent="0.25">
      <c r="A2716" t="s">
        <v>2025</v>
      </c>
      <c r="B2716" t="s">
        <v>2992</v>
      </c>
      <c r="C2716" s="1">
        <v>34232</v>
      </c>
      <c r="D2716" s="2">
        <v>0.21666666666666667</v>
      </c>
      <c r="E2716" t="s">
        <v>2993</v>
      </c>
      <c r="F2716" t="s">
        <v>2994</v>
      </c>
      <c r="G2716" t="s">
        <v>13</v>
      </c>
      <c r="H2716" t="s">
        <v>2995</v>
      </c>
      <c r="I2716" t="s">
        <v>21</v>
      </c>
    </row>
    <row r="2717" spans="1:9" x14ac:dyDescent="0.25">
      <c r="A2717" t="s">
        <v>2338</v>
      </c>
      <c r="B2717" t="s">
        <v>2477</v>
      </c>
      <c r="C2717" s="1">
        <v>34238</v>
      </c>
      <c r="D2717" s="2">
        <v>7.2916666666666671E-2</v>
      </c>
      <c r="E2717" t="s">
        <v>2716</v>
      </c>
      <c r="F2717" t="s">
        <v>2996</v>
      </c>
      <c r="G2717" t="s">
        <v>13</v>
      </c>
      <c r="H2717" t="s">
        <v>14</v>
      </c>
      <c r="I2717" t="s">
        <v>15</v>
      </c>
    </row>
    <row r="2718" spans="1:9" x14ac:dyDescent="0.25">
      <c r="A2718" t="s">
        <v>463</v>
      </c>
      <c r="B2718" t="s">
        <v>322</v>
      </c>
      <c r="C2718" s="1">
        <v>34247</v>
      </c>
      <c r="D2718" s="2">
        <v>0.74722222222222223</v>
      </c>
      <c r="E2718" t="s">
        <v>2622</v>
      </c>
      <c r="F2718" t="s">
        <v>2997</v>
      </c>
      <c r="G2718" t="s">
        <v>13</v>
      </c>
      <c r="H2718" t="s">
        <v>2624</v>
      </c>
      <c r="I2718" t="s">
        <v>21</v>
      </c>
    </row>
    <row r="2719" spans="1:9" x14ac:dyDescent="0.25">
      <c r="A2719" t="s">
        <v>973</v>
      </c>
      <c r="B2719" t="s">
        <v>1288</v>
      </c>
      <c r="C2719" s="1">
        <v>34250</v>
      </c>
      <c r="D2719" s="2">
        <v>0.33333333333333331</v>
      </c>
      <c r="E2719" t="s">
        <v>2225</v>
      </c>
      <c r="F2719" t="s">
        <v>2998</v>
      </c>
      <c r="G2719" t="s">
        <v>2227</v>
      </c>
      <c r="H2719" t="s">
        <v>2228</v>
      </c>
      <c r="I2719" t="s">
        <v>15</v>
      </c>
    </row>
    <row r="2720" spans="1:9" x14ac:dyDescent="0.25">
      <c r="A2720" t="s">
        <v>54</v>
      </c>
      <c r="B2720" t="s">
        <v>916</v>
      </c>
      <c r="C2720" s="1">
        <v>34260</v>
      </c>
      <c r="D2720" s="2">
        <v>0.62013888888888891</v>
      </c>
      <c r="E2720" t="s">
        <v>2127</v>
      </c>
      <c r="F2720" t="s">
        <v>2999</v>
      </c>
      <c r="G2720" t="s">
        <v>13</v>
      </c>
      <c r="H2720" t="s">
        <v>2129</v>
      </c>
      <c r="I2720" t="s">
        <v>15</v>
      </c>
    </row>
    <row r="2721" spans="1:9" x14ac:dyDescent="0.25">
      <c r="A2721" t="s">
        <v>2338</v>
      </c>
      <c r="B2721" t="s">
        <v>2477</v>
      </c>
      <c r="C2721" s="1">
        <v>34264</v>
      </c>
      <c r="D2721" s="2">
        <v>0.28194444444444444</v>
      </c>
      <c r="E2721" t="s">
        <v>2609</v>
      </c>
      <c r="F2721" t="s">
        <v>3000</v>
      </c>
      <c r="G2721" t="s">
        <v>13</v>
      </c>
      <c r="H2721" t="s">
        <v>14</v>
      </c>
      <c r="I2721" t="s">
        <v>15</v>
      </c>
    </row>
    <row r="2722" spans="1:9" x14ac:dyDescent="0.25">
      <c r="A2722" t="s">
        <v>2882</v>
      </c>
      <c r="B2722" t="s">
        <v>961</v>
      </c>
      <c r="C2722" s="1">
        <v>34268</v>
      </c>
      <c r="D2722" s="2">
        <v>0.54166666666666663</v>
      </c>
      <c r="E2722" t="s">
        <v>685</v>
      </c>
      <c r="F2722" t="s">
        <v>3001</v>
      </c>
      <c r="G2722" t="s">
        <v>13</v>
      </c>
      <c r="H2722" t="s">
        <v>14</v>
      </c>
      <c r="I2722" t="s">
        <v>15</v>
      </c>
    </row>
    <row r="2723" spans="1:9" x14ac:dyDescent="0.25">
      <c r="A2723" t="s">
        <v>2655</v>
      </c>
      <c r="B2723" t="s">
        <v>102</v>
      </c>
      <c r="C2723" s="1">
        <v>34268</v>
      </c>
      <c r="D2723" s="2">
        <v>0.71111111111111114</v>
      </c>
      <c r="E2723" t="s">
        <v>2805</v>
      </c>
      <c r="F2723" t="s">
        <v>3002</v>
      </c>
      <c r="G2723" t="s">
        <v>13</v>
      </c>
      <c r="H2723" t="s">
        <v>14</v>
      </c>
      <c r="I2723" t="s">
        <v>15</v>
      </c>
    </row>
    <row r="2724" spans="1:9" x14ac:dyDescent="0.25">
      <c r="A2724" t="s">
        <v>2882</v>
      </c>
      <c r="B2724" t="s">
        <v>961</v>
      </c>
      <c r="C2724" s="1">
        <v>34275</v>
      </c>
      <c r="D2724" s="2">
        <v>0.50694444444444442</v>
      </c>
      <c r="E2724" t="s">
        <v>685</v>
      </c>
      <c r="F2724" t="s">
        <v>3003</v>
      </c>
      <c r="G2724" t="s">
        <v>13</v>
      </c>
      <c r="H2724" t="s">
        <v>14</v>
      </c>
      <c r="I2724" t="s">
        <v>15</v>
      </c>
    </row>
    <row r="2725" spans="1:9" x14ac:dyDescent="0.25">
      <c r="A2725" t="s">
        <v>2338</v>
      </c>
      <c r="B2725" t="s">
        <v>2477</v>
      </c>
      <c r="C2725" s="1">
        <v>34293</v>
      </c>
      <c r="D2725" s="2">
        <v>5.347222222222222E-2</v>
      </c>
      <c r="E2725" t="s">
        <v>2609</v>
      </c>
      <c r="F2725" t="s">
        <v>3004</v>
      </c>
      <c r="G2725" t="s">
        <v>13</v>
      </c>
      <c r="H2725" t="s">
        <v>14</v>
      </c>
      <c r="I2725" t="s">
        <v>15</v>
      </c>
    </row>
    <row r="2726" spans="1:9" x14ac:dyDescent="0.25">
      <c r="A2726" t="s">
        <v>92</v>
      </c>
      <c r="B2726" t="s">
        <v>226</v>
      </c>
      <c r="C2726" s="1">
        <v>34301</v>
      </c>
      <c r="D2726" s="2">
        <v>0.98611111111111116</v>
      </c>
      <c r="E2726" t="s">
        <v>2869</v>
      </c>
      <c r="F2726" t="s">
        <v>3005</v>
      </c>
      <c r="G2726" t="s">
        <v>13</v>
      </c>
      <c r="H2726" t="s">
        <v>14</v>
      </c>
      <c r="I2726" t="s">
        <v>15</v>
      </c>
    </row>
    <row r="2727" spans="1:9" x14ac:dyDescent="0.25">
      <c r="A2727" t="s">
        <v>54</v>
      </c>
      <c r="B2727" t="s">
        <v>916</v>
      </c>
      <c r="C2727" s="1">
        <v>34305</v>
      </c>
      <c r="D2727" s="2">
        <v>0.39374999999999999</v>
      </c>
      <c r="E2727" t="s">
        <v>2892</v>
      </c>
      <c r="F2727" t="s">
        <v>3006</v>
      </c>
      <c r="G2727" t="s">
        <v>13</v>
      </c>
      <c r="H2727" t="s">
        <v>2129</v>
      </c>
      <c r="I2727" t="s">
        <v>15</v>
      </c>
    </row>
    <row r="2728" spans="1:9" x14ac:dyDescent="0.25">
      <c r="A2728" t="s">
        <v>2655</v>
      </c>
      <c r="B2728" t="s">
        <v>43</v>
      </c>
      <c r="C2728" s="1">
        <v>34311</v>
      </c>
      <c r="D2728" s="2">
        <v>3.3333333333333333E-2</v>
      </c>
      <c r="E2728" t="s">
        <v>2805</v>
      </c>
      <c r="F2728" t="s">
        <v>3007</v>
      </c>
      <c r="G2728" t="s">
        <v>13</v>
      </c>
      <c r="H2728" t="s">
        <v>14</v>
      </c>
      <c r="I2728" t="s">
        <v>15</v>
      </c>
    </row>
    <row r="2729" spans="1:9" x14ac:dyDescent="0.25">
      <c r="A2729" t="s">
        <v>92</v>
      </c>
      <c r="B2729" t="s">
        <v>482</v>
      </c>
      <c r="C2729" s="1">
        <v>34319</v>
      </c>
      <c r="D2729" s="2">
        <v>2.6388888888888889E-2</v>
      </c>
      <c r="E2729" t="s">
        <v>3008</v>
      </c>
      <c r="F2729" t="s">
        <v>3009</v>
      </c>
      <c r="G2729" t="s">
        <v>13</v>
      </c>
      <c r="H2729" t="s">
        <v>14</v>
      </c>
      <c r="I2729" t="s">
        <v>15</v>
      </c>
    </row>
    <row r="2730" spans="1:9" x14ac:dyDescent="0.25">
      <c r="A2730" t="s">
        <v>2338</v>
      </c>
      <c r="B2730" t="s">
        <v>2477</v>
      </c>
      <c r="C2730" s="1">
        <v>34321</v>
      </c>
      <c r="D2730" s="2">
        <v>6.0416666666666667E-2</v>
      </c>
      <c r="E2730" t="s">
        <v>2675</v>
      </c>
      <c r="F2730" t="s">
        <v>3010</v>
      </c>
      <c r="G2730" t="s">
        <v>13</v>
      </c>
      <c r="H2730" t="s">
        <v>14</v>
      </c>
      <c r="I2730" t="s">
        <v>15</v>
      </c>
    </row>
    <row r="2731" spans="1:9" x14ac:dyDescent="0.25">
      <c r="A2731" t="s">
        <v>2882</v>
      </c>
      <c r="B2731" t="s">
        <v>1116</v>
      </c>
      <c r="C2731" s="1">
        <v>34325</v>
      </c>
      <c r="D2731" s="2">
        <v>0.85902777777777772</v>
      </c>
      <c r="E2731" t="s">
        <v>1463</v>
      </c>
      <c r="F2731" t="s">
        <v>3011</v>
      </c>
      <c r="G2731" t="s">
        <v>13</v>
      </c>
      <c r="H2731" t="s">
        <v>14</v>
      </c>
      <c r="I2731" t="s">
        <v>15</v>
      </c>
    </row>
    <row r="2732" spans="1:9" x14ac:dyDescent="0.25">
      <c r="A2732" t="s">
        <v>2338</v>
      </c>
      <c r="B2732" t="s">
        <v>2477</v>
      </c>
      <c r="C2732" s="1">
        <v>34358</v>
      </c>
      <c r="D2732" s="2">
        <v>0.90069444444444446</v>
      </c>
      <c r="E2732" t="s">
        <v>2609</v>
      </c>
      <c r="F2732" t="s">
        <v>3012</v>
      </c>
      <c r="G2732" t="s">
        <v>13</v>
      </c>
      <c r="H2732" t="s">
        <v>14</v>
      </c>
      <c r="I2732" t="s">
        <v>21</v>
      </c>
    </row>
    <row r="2733" spans="1:9" x14ac:dyDescent="0.25">
      <c r="A2733" t="s">
        <v>2882</v>
      </c>
      <c r="B2733" t="s">
        <v>2050</v>
      </c>
      <c r="C2733" s="1">
        <v>34359</v>
      </c>
      <c r="D2733" s="2">
        <v>1.7361111111111112E-2</v>
      </c>
      <c r="E2733" t="s">
        <v>1829</v>
      </c>
      <c r="F2733" t="s">
        <v>3013</v>
      </c>
      <c r="G2733" t="s">
        <v>13</v>
      </c>
      <c r="H2733" t="s">
        <v>14</v>
      </c>
      <c r="I2733" t="s">
        <v>15</v>
      </c>
    </row>
    <row r="2734" spans="1:9" x14ac:dyDescent="0.25">
      <c r="A2734" t="s">
        <v>463</v>
      </c>
      <c r="B2734" t="s">
        <v>322</v>
      </c>
      <c r="C2734" s="1">
        <v>34359</v>
      </c>
      <c r="D2734" s="2">
        <v>0.69027777777777777</v>
      </c>
      <c r="E2734" t="s">
        <v>2622</v>
      </c>
      <c r="F2734" t="s">
        <v>3014</v>
      </c>
      <c r="G2734" t="s">
        <v>13</v>
      </c>
      <c r="H2734" t="s">
        <v>2624</v>
      </c>
      <c r="I2734" t="s">
        <v>15</v>
      </c>
    </row>
    <row r="2735" spans="1:9" x14ac:dyDescent="0.25">
      <c r="A2735" t="s">
        <v>54</v>
      </c>
      <c r="B2735" t="s">
        <v>749</v>
      </c>
      <c r="C2735" s="1">
        <v>34368</v>
      </c>
      <c r="D2735" s="2">
        <v>0.50694444444444442</v>
      </c>
      <c r="E2735" t="s">
        <v>2362</v>
      </c>
      <c r="F2735" t="s">
        <v>3015</v>
      </c>
      <c r="G2735" t="s">
        <v>13</v>
      </c>
      <c r="H2735" t="s">
        <v>2129</v>
      </c>
      <c r="I2735" t="s">
        <v>15</v>
      </c>
    </row>
    <row r="2736" spans="1:9" x14ac:dyDescent="0.25">
      <c r="A2736" t="s">
        <v>1620</v>
      </c>
      <c r="B2736" t="s">
        <v>1621</v>
      </c>
      <c r="C2736" s="1">
        <v>34368</v>
      </c>
      <c r="D2736" s="2">
        <v>0.93055555555555558</v>
      </c>
      <c r="E2736" t="s">
        <v>3016</v>
      </c>
      <c r="F2736" t="s">
        <v>3017</v>
      </c>
      <c r="G2736" t="s">
        <v>13</v>
      </c>
      <c r="H2736" t="s">
        <v>14</v>
      </c>
      <c r="I2736" t="s">
        <v>15</v>
      </c>
    </row>
    <row r="2737" spans="1:9" x14ac:dyDescent="0.25">
      <c r="A2737" t="s">
        <v>463</v>
      </c>
      <c r="B2737" t="s">
        <v>464</v>
      </c>
      <c r="C2737" s="1">
        <v>34372</v>
      </c>
      <c r="D2737" s="2">
        <v>0.90763888888888888</v>
      </c>
      <c r="E2737" t="s">
        <v>3018</v>
      </c>
      <c r="F2737" t="s">
        <v>3019</v>
      </c>
      <c r="G2737" t="s">
        <v>13</v>
      </c>
      <c r="H2737" t="s">
        <v>14</v>
      </c>
      <c r="I2737" t="s">
        <v>15</v>
      </c>
    </row>
    <row r="2738" spans="1:9" x14ac:dyDescent="0.25">
      <c r="A2738" t="s">
        <v>973</v>
      </c>
      <c r="B2738" t="s">
        <v>2769</v>
      </c>
      <c r="C2738" s="1">
        <v>34373</v>
      </c>
      <c r="D2738" s="2">
        <v>0.35694444444444445</v>
      </c>
      <c r="E2738" t="s">
        <v>3020</v>
      </c>
      <c r="F2738" t="s">
        <v>3021</v>
      </c>
      <c r="G2738" t="s">
        <v>2227</v>
      </c>
      <c r="H2738" t="s">
        <v>3022</v>
      </c>
      <c r="I2738" t="s">
        <v>15</v>
      </c>
    </row>
    <row r="2739" spans="1:9" x14ac:dyDescent="0.25">
      <c r="A2739" t="s">
        <v>2882</v>
      </c>
      <c r="B2739" t="s">
        <v>2050</v>
      </c>
      <c r="C2739" s="1">
        <v>34377</v>
      </c>
      <c r="D2739" s="2">
        <v>0.37083333333333335</v>
      </c>
      <c r="E2739" t="s">
        <v>1829</v>
      </c>
      <c r="F2739" t="s">
        <v>3023</v>
      </c>
      <c r="G2739" t="s">
        <v>13</v>
      </c>
      <c r="H2739" t="s">
        <v>14</v>
      </c>
      <c r="I2739" t="s">
        <v>15</v>
      </c>
    </row>
    <row r="2740" spans="1:9" x14ac:dyDescent="0.25">
      <c r="A2740" t="s">
        <v>2882</v>
      </c>
      <c r="B2740" t="s">
        <v>1828</v>
      </c>
      <c r="C2740" s="1">
        <v>34395</v>
      </c>
      <c r="D2740" s="2">
        <v>0.1423611111111111</v>
      </c>
      <c r="E2740" t="s">
        <v>1829</v>
      </c>
      <c r="F2740" t="s">
        <v>3024</v>
      </c>
      <c r="G2740" t="s">
        <v>13</v>
      </c>
      <c r="H2740" t="s">
        <v>14</v>
      </c>
      <c r="I2740" t="s">
        <v>15</v>
      </c>
    </row>
    <row r="2741" spans="1:9" x14ac:dyDescent="0.25">
      <c r="A2741" t="s">
        <v>54</v>
      </c>
      <c r="B2741" t="s">
        <v>916</v>
      </c>
      <c r="C2741" s="1">
        <v>34397</v>
      </c>
      <c r="D2741" s="2">
        <v>0.57847222222222228</v>
      </c>
      <c r="E2741" t="s">
        <v>2127</v>
      </c>
      <c r="F2741" t="s">
        <v>3025</v>
      </c>
      <c r="G2741" t="s">
        <v>13</v>
      </c>
      <c r="H2741" t="s">
        <v>2129</v>
      </c>
      <c r="I2741" t="s">
        <v>15</v>
      </c>
    </row>
    <row r="2742" spans="1:9" x14ac:dyDescent="0.25">
      <c r="A2742" t="s">
        <v>2655</v>
      </c>
      <c r="B2742" t="s">
        <v>43</v>
      </c>
      <c r="C2742" s="1">
        <v>34403</v>
      </c>
      <c r="D2742" s="2">
        <v>0.15277777777777779</v>
      </c>
      <c r="E2742" t="s">
        <v>2805</v>
      </c>
      <c r="F2742" t="s">
        <v>3026</v>
      </c>
      <c r="G2742" t="s">
        <v>13</v>
      </c>
      <c r="H2742" t="s">
        <v>14</v>
      </c>
      <c r="I2742" t="s">
        <v>15</v>
      </c>
    </row>
    <row r="2743" spans="1:9" x14ac:dyDescent="0.25">
      <c r="A2743" t="s">
        <v>2740</v>
      </c>
      <c r="B2743" t="s">
        <v>3027</v>
      </c>
      <c r="C2743" s="1">
        <v>34406</v>
      </c>
      <c r="D2743" s="2">
        <v>0.93888888888888888</v>
      </c>
      <c r="E2743" t="s">
        <v>3028</v>
      </c>
      <c r="F2743" t="s">
        <v>3029</v>
      </c>
      <c r="G2743" t="s">
        <v>2227</v>
      </c>
      <c r="H2743" t="s">
        <v>3030</v>
      </c>
      <c r="I2743" t="s">
        <v>15</v>
      </c>
    </row>
    <row r="2744" spans="1:9" x14ac:dyDescent="0.25">
      <c r="A2744" t="s">
        <v>2655</v>
      </c>
      <c r="B2744" t="s">
        <v>102</v>
      </c>
      <c r="C2744" s="1">
        <v>34412</v>
      </c>
      <c r="D2744" s="2">
        <v>0.98958333333333337</v>
      </c>
      <c r="E2744" t="s">
        <v>3031</v>
      </c>
      <c r="F2744" t="s">
        <v>2916</v>
      </c>
      <c r="G2744" t="s">
        <v>13</v>
      </c>
      <c r="H2744" t="s">
        <v>14</v>
      </c>
      <c r="I2744" t="s">
        <v>15</v>
      </c>
    </row>
    <row r="2745" spans="1:9" x14ac:dyDescent="0.25">
      <c r="A2745" t="s">
        <v>54</v>
      </c>
      <c r="B2745" t="s">
        <v>749</v>
      </c>
      <c r="C2745" s="1">
        <v>34433</v>
      </c>
      <c r="D2745" s="2">
        <v>0.46180555555555558</v>
      </c>
      <c r="E2745" t="s">
        <v>2892</v>
      </c>
      <c r="F2745" t="s">
        <v>3032</v>
      </c>
      <c r="G2745" t="s">
        <v>13</v>
      </c>
      <c r="H2745" t="s">
        <v>2129</v>
      </c>
      <c r="I2745" t="s">
        <v>15</v>
      </c>
    </row>
    <row r="2746" spans="1:9" x14ac:dyDescent="0.25">
      <c r="A2746" t="s">
        <v>2747</v>
      </c>
      <c r="B2746" t="s">
        <v>482</v>
      </c>
      <c r="C2746" s="1">
        <v>34437</v>
      </c>
      <c r="D2746" s="2">
        <v>0.25277777777777777</v>
      </c>
      <c r="E2746" t="s">
        <v>2774</v>
      </c>
      <c r="F2746" t="s">
        <v>3033</v>
      </c>
      <c r="G2746" t="s">
        <v>13</v>
      </c>
      <c r="H2746" t="s">
        <v>14</v>
      </c>
      <c r="I2746" t="s">
        <v>15</v>
      </c>
    </row>
    <row r="2747" spans="1:9" x14ac:dyDescent="0.25">
      <c r="A2747" t="s">
        <v>2882</v>
      </c>
      <c r="B2747" t="s">
        <v>2404</v>
      </c>
      <c r="C2747" s="1">
        <v>34447</v>
      </c>
      <c r="D2747" s="2">
        <v>0.33402777777777776</v>
      </c>
      <c r="E2747" t="s">
        <v>2405</v>
      </c>
      <c r="F2747" t="s">
        <v>3034</v>
      </c>
      <c r="G2747" t="s">
        <v>13</v>
      </c>
      <c r="H2747" t="s">
        <v>14</v>
      </c>
      <c r="I2747" t="s">
        <v>15</v>
      </c>
    </row>
    <row r="2748" spans="1:9" x14ac:dyDescent="0.25">
      <c r="A2748" t="s">
        <v>2882</v>
      </c>
      <c r="B2748" t="s">
        <v>661</v>
      </c>
      <c r="C2748" s="1">
        <v>34450</v>
      </c>
      <c r="D2748" s="2">
        <v>9.3055555555555558E-2</v>
      </c>
      <c r="E2748" t="s">
        <v>685</v>
      </c>
      <c r="F2748" t="s">
        <v>3035</v>
      </c>
      <c r="G2748" t="s">
        <v>13</v>
      </c>
      <c r="H2748" t="s">
        <v>14</v>
      </c>
      <c r="I2748" t="s">
        <v>15</v>
      </c>
    </row>
    <row r="2749" spans="1:9" x14ac:dyDescent="0.25">
      <c r="A2749" t="s">
        <v>463</v>
      </c>
      <c r="B2749" t="s">
        <v>521</v>
      </c>
      <c r="C2749" s="1">
        <v>34457</v>
      </c>
      <c r="D2749" s="2">
        <v>0.66319444444444442</v>
      </c>
      <c r="E2749" t="s">
        <v>3018</v>
      </c>
      <c r="F2749" t="s">
        <v>3036</v>
      </c>
      <c r="G2749" t="s">
        <v>13</v>
      </c>
      <c r="H2749" t="s">
        <v>14</v>
      </c>
      <c r="I2749" t="s">
        <v>15</v>
      </c>
    </row>
    <row r="2750" spans="1:9" x14ac:dyDescent="0.25">
      <c r="A2750" t="s">
        <v>2025</v>
      </c>
      <c r="B2750" t="s">
        <v>2026</v>
      </c>
      <c r="C2750" s="1">
        <v>34458</v>
      </c>
      <c r="D2750" s="2">
        <v>0</v>
      </c>
      <c r="E2750" t="s">
        <v>2541</v>
      </c>
      <c r="F2750" t="s">
        <v>3037</v>
      </c>
      <c r="G2750" t="s">
        <v>13</v>
      </c>
      <c r="H2750" t="s">
        <v>14</v>
      </c>
      <c r="I2750" t="s">
        <v>15</v>
      </c>
    </row>
    <row r="2751" spans="1:9" x14ac:dyDescent="0.25">
      <c r="A2751" t="s">
        <v>2740</v>
      </c>
      <c r="B2751" t="s">
        <v>2741</v>
      </c>
      <c r="C2751" s="1">
        <v>34473</v>
      </c>
      <c r="D2751" s="2">
        <v>0.7104166666666667</v>
      </c>
      <c r="E2751" t="s">
        <v>2847</v>
      </c>
      <c r="F2751" t="s">
        <v>3038</v>
      </c>
      <c r="G2751" t="s">
        <v>13</v>
      </c>
      <c r="H2751" t="s">
        <v>2744</v>
      </c>
      <c r="I2751" t="s">
        <v>56</v>
      </c>
    </row>
    <row r="2752" spans="1:9" x14ac:dyDescent="0.25">
      <c r="A2752" t="s">
        <v>2882</v>
      </c>
      <c r="B2752" t="s">
        <v>1828</v>
      </c>
      <c r="C2752" s="1">
        <v>34479</v>
      </c>
      <c r="D2752" s="2">
        <v>0.42638888888888887</v>
      </c>
      <c r="E2752" t="s">
        <v>1829</v>
      </c>
      <c r="F2752" t="s">
        <v>3039</v>
      </c>
      <c r="G2752" t="s">
        <v>13</v>
      </c>
      <c r="H2752" t="s">
        <v>14</v>
      </c>
      <c r="I2752" t="s">
        <v>21</v>
      </c>
    </row>
    <row r="2753" spans="1:9" x14ac:dyDescent="0.25">
      <c r="A2753" t="s">
        <v>2338</v>
      </c>
      <c r="B2753" t="s">
        <v>2477</v>
      </c>
      <c r="C2753" s="1">
        <v>34502</v>
      </c>
      <c r="D2753" s="2">
        <v>0.29652777777777778</v>
      </c>
      <c r="E2753" t="s">
        <v>2609</v>
      </c>
      <c r="F2753" t="s">
        <v>3040</v>
      </c>
      <c r="G2753" t="s">
        <v>13</v>
      </c>
      <c r="H2753" t="s">
        <v>14</v>
      </c>
      <c r="I2753" t="s">
        <v>15</v>
      </c>
    </row>
    <row r="2754" spans="1:9" x14ac:dyDescent="0.25">
      <c r="A2754" t="s">
        <v>2747</v>
      </c>
      <c r="B2754" t="s">
        <v>482</v>
      </c>
      <c r="C2754" s="1">
        <v>34509</v>
      </c>
      <c r="D2754" s="2">
        <v>0.57638888888888884</v>
      </c>
      <c r="E2754" t="s">
        <v>2774</v>
      </c>
      <c r="F2754" t="s">
        <v>3041</v>
      </c>
      <c r="G2754" t="s">
        <v>13</v>
      </c>
      <c r="H2754" t="s">
        <v>14</v>
      </c>
      <c r="I2754" t="s">
        <v>15</v>
      </c>
    </row>
    <row r="2755" spans="1:9" x14ac:dyDescent="0.25">
      <c r="A2755" t="s">
        <v>2740</v>
      </c>
      <c r="B2755" t="s">
        <v>3042</v>
      </c>
      <c r="C2755" s="1">
        <v>34512</v>
      </c>
      <c r="D2755" s="2">
        <v>0.88541666666666663</v>
      </c>
      <c r="E2755" t="s">
        <v>3043</v>
      </c>
      <c r="F2755" t="s">
        <v>3044</v>
      </c>
      <c r="G2755" t="s">
        <v>2227</v>
      </c>
      <c r="H2755" t="s">
        <v>2744</v>
      </c>
      <c r="I2755" t="s">
        <v>21</v>
      </c>
    </row>
    <row r="2756" spans="1:9" x14ac:dyDescent="0.25">
      <c r="A2756" t="s">
        <v>973</v>
      </c>
      <c r="B2756" t="s">
        <v>1288</v>
      </c>
      <c r="C2756" s="1">
        <v>34518</v>
      </c>
      <c r="D2756" s="2">
        <v>0.33333333333333331</v>
      </c>
      <c r="E2756" t="s">
        <v>2910</v>
      </c>
      <c r="F2756" t="s">
        <v>3045</v>
      </c>
      <c r="G2756" t="s">
        <v>2227</v>
      </c>
      <c r="H2756" t="s">
        <v>2912</v>
      </c>
      <c r="I2756" t="s">
        <v>15</v>
      </c>
    </row>
    <row r="2757" spans="1:9" x14ac:dyDescent="0.25">
      <c r="A2757" t="s">
        <v>54</v>
      </c>
      <c r="B2757" t="s">
        <v>749</v>
      </c>
      <c r="C2757" s="1">
        <v>34523</v>
      </c>
      <c r="D2757" s="2">
        <v>0.19652777777777777</v>
      </c>
      <c r="E2757" t="s">
        <v>2127</v>
      </c>
      <c r="F2757" t="s">
        <v>3046</v>
      </c>
      <c r="G2757" t="s">
        <v>13</v>
      </c>
      <c r="H2757" t="s">
        <v>2129</v>
      </c>
      <c r="I2757" t="s">
        <v>15</v>
      </c>
    </row>
    <row r="2758" spans="1:9" x14ac:dyDescent="0.25">
      <c r="A2758" t="s">
        <v>2338</v>
      </c>
      <c r="B2758" t="s">
        <v>2477</v>
      </c>
      <c r="C2758" s="1">
        <v>34523</v>
      </c>
      <c r="D2758" s="2">
        <v>0.96180555555555558</v>
      </c>
      <c r="E2758" t="s">
        <v>2675</v>
      </c>
      <c r="F2758" t="s">
        <v>3047</v>
      </c>
      <c r="G2758" t="s">
        <v>13</v>
      </c>
      <c r="H2758" t="s">
        <v>14</v>
      </c>
      <c r="I2758" t="s">
        <v>15</v>
      </c>
    </row>
    <row r="2759" spans="1:9" x14ac:dyDescent="0.25">
      <c r="A2759" t="s">
        <v>2882</v>
      </c>
      <c r="B2759" t="s">
        <v>661</v>
      </c>
      <c r="C2759" s="1">
        <v>34529</v>
      </c>
      <c r="D2759" s="2">
        <v>0.21736111111111112</v>
      </c>
      <c r="E2759" t="s">
        <v>685</v>
      </c>
      <c r="F2759" t="s">
        <v>3048</v>
      </c>
      <c r="G2759" t="s">
        <v>13</v>
      </c>
      <c r="H2759" t="s">
        <v>14</v>
      </c>
      <c r="I2759" t="s">
        <v>15</v>
      </c>
    </row>
    <row r="2760" spans="1:9" x14ac:dyDescent="0.25">
      <c r="A2760" t="s">
        <v>973</v>
      </c>
      <c r="B2760" t="s">
        <v>2317</v>
      </c>
      <c r="C2760" s="1">
        <v>34536</v>
      </c>
      <c r="D2760" s="2">
        <v>0.4548611111111111</v>
      </c>
      <c r="E2760" t="s">
        <v>2318</v>
      </c>
      <c r="F2760" t="s">
        <v>3049</v>
      </c>
      <c r="G2760" t="s">
        <v>13</v>
      </c>
      <c r="H2760" t="s">
        <v>14</v>
      </c>
      <c r="I2760" t="s">
        <v>15</v>
      </c>
    </row>
    <row r="2761" spans="1:9" x14ac:dyDescent="0.25">
      <c r="A2761" t="s">
        <v>2882</v>
      </c>
      <c r="B2761" t="s">
        <v>961</v>
      </c>
      <c r="C2761" s="1">
        <v>34548</v>
      </c>
      <c r="D2761" s="2"/>
      <c r="E2761" t="s">
        <v>685</v>
      </c>
      <c r="F2761" t="s">
        <v>3050</v>
      </c>
      <c r="G2761" t="s">
        <v>13</v>
      </c>
      <c r="H2761" t="s">
        <v>14</v>
      </c>
      <c r="I2761" t="s">
        <v>15</v>
      </c>
    </row>
    <row r="2762" spans="1:9" x14ac:dyDescent="0.25">
      <c r="A2762" t="s">
        <v>2747</v>
      </c>
      <c r="B2762" t="s">
        <v>226</v>
      </c>
      <c r="C2762" s="1">
        <v>34549</v>
      </c>
      <c r="D2762" s="2">
        <v>0.99791666666666667</v>
      </c>
      <c r="E2762" t="s">
        <v>2897</v>
      </c>
      <c r="F2762" t="s">
        <v>3051</v>
      </c>
      <c r="G2762" t="s">
        <v>13</v>
      </c>
      <c r="H2762" t="s">
        <v>14</v>
      </c>
      <c r="I2762" t="s">
        <v>15</v>
      </c>
    </row>
    <row r="2763" spans="1:9" x14ac:dyDescent="0.25">
      <c r="A2763" t="s">
        <v>2882</v>
      </c>
      <c r="B2763" t="s">
        <v>2113</v>
      </c>
      <c r="C2763" s="1">
        <v>34551</v>
      </c>
      <c r="D2763" s="2">
        <v>0.05</v>
      </c>
      <c r="E2763" t="s">
        <v>1302</v>
      </c>
      <c r="F2763" t="s">
        <v>3052</v>
      </c>
      <c r="G2763" t="s">
        <v>13</v>
      </c>
      <c r="H2763" t="s">
        <v>14</v>
      </c>
      <c r="I2763" t="s">
        <v>15</v>
      </c>
    </row>
    <row r="2764" spans="1:9" x14ac:dyDescent="0.25">
      <c r="A2764" t="s">
        <v>2338</v>
      </c>
      <c r="B2764" t="s">
        <v>2477</v>
      </c>
      <c r="C2764" s="1">
        <v>34556</v>
      </c>
      <c r="D2764" s="2">
        <v>0.96180555555555558</v>
      </c>
      <c r="E2764" t="s">
        <v>2609</v>
      </c>
      <c r="F2764" t="s">
        <v>3053</v>
      </c>
      <c r="G2764" t="s">
        <v>13</v>
      </c>
      <c r="H2764" t="s">
        <v>14</v>
      </c>
      <c r="I2764" t="s">
        <v>15</v>
      </c>
    </row>
    <row r="2765" spans="1:9" x14ac:dyDescent="0.25">
      <c r="A2765" t="s">
        <v>2882</v>
      </c>
      <c r="B2765" t="s">
        <v>980</v>
      </c>
      <c r="C2765" s="1">
        <v>34569</v>
      </c>
      <c r="D2765" s="2">
        <v>0.60486111111111107</v>
      </c>
      <c r="E2765" t="s">
        <v>1463</v>
      </c>
      <c r="F2765" t="s">
        <v>3054</v>
      </c>
      <c r="G2765" t="s">
        <v>13</v>
      </c>
      <c r="H2765" t="s">
        <v>14</v>
      </c>
      <c r="I2765" t="s">
        <v>15</v>
      </c>
    </row>
    <row r="2766" spans="1:9" x14ac:dyDescent="0.25">
      <c r="A2766" t="s">
        <v>2882</v>
      </c>
      <c r="B2766" t="s">
        <v>2404</v>
      </c>
      <c r="C2766" s="1">
        <v>34572</v>
      </c>
      <c r="D2766" s="2">
        <v>0.5</v>
      </c>
      <c r="E2766" t="s">
        <v>2405</v>
      </c>
      <c r="F2766" t="s">
        <v>3055</v>
      </c>
      <c r="G2766" t="s">
        <v>13</v>
      </c>
      <c r="H2766" t="s">
        <v>14</v>
      </c>
      <c r="I2766" t="s">
        <v>15</v>
      </c>
    </row>
    <row r="2767" spans="1:9" x14ac:dyDescent="0.25">
      <c r="A2767" t="s">
        <v>463</v>
      </c>
      <c r="B2767" t="s">
        <v>521</v>
      </c>
      <c r="C2767" s="1">
        <v>34573</v>
      </c>
      <c r="D2767" s="2">
        <v>0.37361111111111112</v>
      </c>
      <c r="E2767" t="s">
        <v>3018</v>
      </c>
      <c r="F2767" t="s">
        <v>3056</v>
      </c>
      <c r="G2767" t="s">
        <v>13</v>
      </c>
      <c r="H2767" t="s">
        <v>14</v>
      </c>
      <c r="I2767" t="s">
        <v>15</v>
      </c>
    </row>
    <row r="2768" spans="1:9" x14ac:dyDescent="0.25">
      <c r="A2768" t="s">
        <v>973</v>
      </c>
      <c r="B2768" t="s">
        <v>2769</v>
      </c>
      <c r="C2768" s="1">
        <v>34573</v>
      </c>
      <c r="D2768" s="2">
        <v>0.96527777777777779</v>
      </c>
      <c r="E2768" t="s">
        <v>2770</v>
      </c>
      <c r="F2768" t="s">
        <v>3057</v>
      </c>
      <c r="G2768" t="s">
        <v>13</v>
      </c>
      <c r="H2768" t="s">
        <v>14</v>
      </c>
      <c r="I2768" t="s">
        <v>15</v>
      </c>
    </row>
    <row r="2769" spans="1:9" x14ac:dyDescent="0.25">
      <c r="A2769" t="s">
        <v>1620</v>
      </c>
      <c r="B2769" t="s">
        <v>1621</v>
      </c>
      <c r="C2769" s="1">
        <v>34574</v>
      </c>
      <c r="D2769" s="2">
        <v>0.3263888888888889</v>
      </c>
      <c r="E2769" t="s">
        <v>3016</v>
      </c>
      <c r="F2769" t="s">
        <v>3058</v>
      </c>
      <c r="G2769" t="s">
        <v>13</v>
      </c>
      <c r="H2769" t="s">
        <v>14</v>
      </c>
      <c r="I2769" t="s">
        <v>15</v>
      </c>
    </row>
    <row r="2770" spans="1:9" x14ac:dyDescent="0.25">
      <c r="A2770" t="s">
        <v>92</v>
      </c>
      <c r="B2770" t="s">
        <v>127</v>
      </c>
      <c r="C2770" s="1">
        <v>34575</v>
      </c>
      <c r="D2770" s="2">
        <v>0.73472222222222228</v>
      </c>
      <c r="E2770" t="s">
        <v>1965</v>
      </c>
      <c r="F2770" t="s">
        <v>3059</v>
      </c>
      <c r="G2770" t="s">
        <v>13</v>
      </c>
      <c r="H2770" t="s">
        <v>14</v>
      </c>
      <c r="I2770" t="s">
        <v>15</v>
      </c>
    </row>
    <row r="2771" spans="1:9" x14ac:dyDescent="0.25">
      <c r="A2771" t="s">
        <v>2740</v>
      </c>
      <c r="B2771" t="s">
        <v>2741</v>
      </c>
      <c r="C2771" s="1">
        <v>34580</v>
      </c>
      <c r="D2771" s="2">
        <v>0.60972222222222228</v>
      </c>
      <c r="E2771" t="s">
        <v>2742</v>
      </c>
      <c r="F2771" t="s">
        <v>3060</v>
      </c>
      <c r="G2771" t="s">
        <v>13</v>
      </c>
      <c r="H2771" t="s">
        <v>2744</v>
      </c>
      <c r="I2771" t="s">
        <v>15</v>
      </c>
    </row>
    <row r="2772" spans="1:9" x14ac:dyDescent="0.25">
      <c r="A2772" t="s">
        <v>2338</v>
      </c>
      <c r="B2772" t="s">
        <v>2477</v>
      </c>
      <c r="C2772" s="1">
        <v>34586</v>
      </c>
      <c r="D2772" s="2">
        <v>2.013888888888889E-2</v>
      </c>
      <c r="E2772" t="s">
        <v>2970</v>
      </c>
      <c r="F2772" t="s">
        <v>3061</v>
      </c>
      <c r="G2772" t="s">
        <v>13</v>
      </c>
      <c r="H2772" t="s">
        <v>14</v>
      </c>
      <c r="I2772" t="s">
        <v>15</v>
      </c>
    </row>
    <row r="2773" spans="1:9" x14ac:dyDescent="0.25">
      <c r="A2773" t="s">
        <v>54</v>
      </c>
      <c r="B2773" t="s">
        <v>916</v>
      </c>
      <c r="C2773" s="1">
        <v>34586</v>
      </c>
      <c r="D2773" s="2">
        <v>0.93194444444444446</v>
      </c>
      <c r="E2773" t="s">
        <v>2362</v>
      </c>
      <c r="F2773" t="s">
        <v>3062</v>
      </c>
      <c r="G2773" t="s">
        <v>13</v>
      </c>
      <c r="H2773" t="s">
        <v>2129</v>
      </c>
      <c r="I2773" t="s">
        <v>15</v>
      </c>
    </row>
    <row r="2774" spans="1:9" x14ac:dyDescent="0.25">
      <c r="A2774" t="s">
        <v>2882</v>
      </c>
      <c r="B2774" t="s">
        <v>961</v>
      </c>
      <c r="C2774" s="1">
        <v>34604</v>
      </c>
      <c r="D2774" s="2">
        <v>0.58333333333333337</v>
      </c>
      <c r="E2774" t="s">
        <v>685</v>
      </c>
      <c r="F2774" t="s">
        <v>3063</v>
      </c>
      <c r="G2774" t="s">
        <v>13</v>
      </c>
      <c r="H2774" t="s">
        <v>14</v>
      </c>
      <c r="I2774" t="s">
        <v>15</v>
      </c>
    </row>
    <row r="2775" spans="1:9" x14ac:dyDescent="0.25">
      <c r="A2775" t="s">
        <v>54</v>
      </c>
      <c r="B2775" t="s">
        <v>749</v>
      </c>
      <c r="C2775" s="1">
        <v>34607</v>
      </c>
      <c r="D2775" s="2">
        <v>0.46944444444444444</v>
      </c>
      <c r="E2775" t="s">
        <v>2892</v>
      </c>
      <c r="F2775" t="s">
        <v>3064</v>
      </c>
      <c r="G2775" t="s">
        <v>13</v>
      </c>
      <c r="H2775" t="s">
        <v>2129</v>
      </c>
      <c r="I2775" t="s">
        <v>15</v>
      </c>
    </row>
    <row r="2776" spans="1:9" x14ac:dyDescent="0.25">
      <c r="A2776" t="s">
        <v>2747</v>
      </c>
      <c r="B2776" t="s">
        <v>482</v>
      </c>
      <c r="C2776" s="1">
        <v>34613</v>
      </c>
      <c r="D2776" s="2">
        <v>0.27430555555555558</v>
      </c>
      <c r="E2776" t="s">
        <v>3008</v>
      </c>
      <c r="F2776" t="s">
        <v>3065</v>
      </c>
      <c r="G2776" t="s">
        <v>13</v>
      </c>
      <c r="H2776" t="s">
        <v>14</v>
      </c>
      <c r="I2776" t="s">
        <v>15</v>
      </c>
    </row>
    <row r="2777" spans="1:9" x14ac:dyDescent="0.25">
      <c r="A2777" t="s">
        <v>2338</v>
      </c>
      <c r="B2777" t="s">
        <v>2477</v>
      </c>
      <c r="C2777" s="1">
        <v>34615</v>
      </c>
      <c r="D2777" s="2">
        <v>4.6527777777777779E-2</v>
      </c>
      <c r="E2777" t="s">
        <v>2675</v>
      </c>
      <c r="F2777" t="s">
        <v>3066</v>
      </c>
      <c r="G2777" t="s">
        <v>13</v>
      </c>
      <c r="H2777" t="s">
        <v>14</v>
      </c>
      <c r="I2777" t="s">
        <v>15</v>
      </c>
    </row>
    <row r="2778" spans="1:9" x14ac:dyDescent="0.25">
      <c r="A2778" t="s">
        <v>2882</v>
      </c>
      <c r="B2778" t="s">
        <v>1828</v>
      </c>
      <c r="C2778" s="1">
        <v>34618</v>
      </c>
      <c r="D2778" s="2">
        <v>0.60416666666666663</v>
      </c>
      <c r="E2778" t="s">
        <v>1829</v>
      </c>
      <c r="F2778" t="s">
        <v>3067</v>
      </c>
      <c r="G2778" t="s">
        <v>13</v>
      </c>
      <c r="H2778" t="s">
        <v>14</v>
      </c>
      <c r="I2778" t="s">
        <v>15</v>
      </c>
    </row>
    <row r="2779" spans="1:9" x14ac:dyDescent="0.25">
      <c r="A2779" t="s">
        <v>2025</v>
      </c>
      <c r="B2779" t="s">
        <v>2992</v>
      </c>
      <c r="C2779" s="1">
        <v>34622</v>
      </c>
      <c r="D2779" s="2">
        <v>0.21180555555555555</v>
      </c>
      <c r="E2779" t="s">
        <v>2993</v>
      </c>
      <c r="F2779" t="s">
        <v>3068</v>
      </c>
      <c r="G2779" t="s">
        <v>13</v>
      </c>
      <c r="H2779" t="s">
        <v>2995</v>
      </c>
      <c r="I2779" t="s">
        <v>15</v>
      </c>
    </row>
    <row r="2780" spans="1:9" x14ac:dyDescent="0.25">
      <c r="A2780" t="s">
        <v>2338</v>
      </c>
      <c r="B2780" t="s">
        <v>2477</v>
      </c>
      <c r="C2780" s="1">
        <v>34639</v>
      </c>
      <c r="D2780" s="2">
        <v>2.5694444444444443E-2</v>
      </c>
      <c r="E2780" t="s">
        <v>2799</v>
      </c>
      <c r="F2780" t="s">
        <v>3069</v>
      </c>
      <c r="G2780" t="s">
        <v>13</v>
      </c>
      <c r="H2780" t="s">
        <v>14</v>
      </c>
      <c r="I2780" t="s">
        <v>15</v>
      </c>
    </row>
    <row r="2781" spans="1:9" x14ac:dyDescent="0.25">
      <c r="A2781" t="s">
        <v>2655</v>
      </c>
      <c r="B2781" t="s">
        <v>102</v>
      </c>
      <c r="C2781" s="1">
        <v>34639</v>
      </c>
      <c r="D2781" s="2">
        <v>0.39652777777777776</v>
      </c>
      <c r="E2781" t="s">
        <v>3070</v>
      </c>
      <c r="F2781" t="s">
        <v>3071</v>
      </c>
      <c r="G2781" t="s">
        <v>13</v>
      </c>
      <c r="H2781" t="s">
        <v>14</v>
      </c>
      <c r="I2781" t="s">
        <v>15</v>
      </c>
    </row>
    <row r="2782" spans="1:9" x14ac:dyDescent="0.25">
      <c r="A2782" t="s">
        <v>2882</v>
      </c>
      <c r="B2782" t="s">
        <v>847</v>
      </c>
      <c r="C2782" s="1">
        <v>34640</v>
      </c>
      <c r="D2782" s="2">
        <v>4.4444444444444446E-2</v>
      </c>
      <c r="E2782" t="s">
        <v>937</v>
      </c>
      <c r="F2782" t="s">
        <v>3072</v>
      </c>
      <c r="G2782" t="s">
        <v>13</v>
      </c>
      <c r="H2782" t="s">
        <v>14</v>
      </c>
      <c r="I2782" t="s">
        <v>15</v>
      </c>
    </row>
    <row r="2783" spans="1:9" x14ac:dyDescent="0.25">
      <c r="A2783" t="s">
        <v>54</v>
      </c>
      <c r="B2783" t="s">
        <v>916</v>
      </c>
      <c r="C2783" s="1">
        <v>34641</v>
      </c>
      <c r="D2783" s="2">
        <v>0.70763888888888893</v>
      </c>
      <c r="E2783" t="s">
        <v>2440</v>
      </c>
      <c r="F2783" t="s">
        <v>3073</v>
      </c>
      <c r="G2783" t="s">
        <v>13</v>
      </c>
      <c r="H2783" t="s">
        <v>2129</v>
      </c>
      <c r="I2783" t="s">
        <v>15</v>
      </c>
    </row>
    <row r="2784" spans="1:9" x14ac:dyDescent="0.25">
      <c r="A2784" t="s">
        <v>2882</v>
      </c>
      <c r="B2784" t="s">
        <v>2404</v>
      </c>
      <c r="C2784" s="1">
        <v>34642</v>
      </c>
      <c r="D2784" s="2">
        <v>0.24097222222222223</v>
      </c>
      <c r="E2784" t="s">
        <v>2405</v>
      </c>
      <c r="F2784" t="s">
        <v>3074</v>
      </c>
      <c r="G2784" t="s">
        <v>13</v>
      </c>
      <c r="H2784" t="s">
        <v>14</v>
      </c>
      <c r="I2784" t="s">
        <v>15</v>
      </c>
    </row>
    <row r="2785" spans="1:9" x14ac:dyDescent="0.25">
      <c r="A2785" t="s">
        <v>2882</v>
      </c>
      <c r="B2785" t="s">
        <v>2404</v>
      </c>
      <c r="C2785" s="1">
        <v>34662</v>
      </c>
      <c r="D2785" s="2">
        <v>0.38541666666666669</v>
      </c>
      <c r="E2785" t="s">
        <v>2405</v>
      </c>
      <c r="F2785" t="s">
        <v>3075</v>
      </c>
      <c r="G2785" t="s">
        <v>13</v>
      </c>
      <c r="H2785" t="s">
        <v>14</v>
      </c>
      <c r="I2785" t="s">
        <v>15</v>
      </c>
    </row>
    <row r="2786" spans="1:9" x14ac:dyDescent="0.25">
      <c r="A2786" t="s">
        <v>2882</v>
      </c>
      <c r="B2786" t="s">
        <v>1828</v>
      </c>
      <c r="C2786" s="1">
        <v>34667</v>
      </c>
      <c r="D2786" s="2">
        <v>0.12083333333333333</v>
      </c>
      <c r="E2786" t="s">
        <v>1829</v>
      </c>
      <c r="F2786" t="s">
        <v>3076</v>
      </c>
      <c r="G2786" t="s">
        <v>13</v>
      </c>
      <c r="H2786" t="s">
        <v>14</v>
      </c>
      <c r="I2786" t="s">
        <v>15</v>
      </c>
    </row>
    <row r="2787" spans="1:9" x14ac:dyDescent="0.25">
      <c r="A2787" t="s">
        <v>2747</v>
      </c>
      <c r="B2787" t="s">
        <v>226</v>
      </c>
      <c r="C2787" s="1">
        <v>34667</v>
      </c>
      <c r="D2787" s="2">
        <v>0.43125000000000002</v>
      </c>
      <c r="E2787" t="s">
        <v>2897</v>
      </c>
      <c r="F2787" t="s">
        <v>3077</v>
      </c>
      <c r="G2787" t="s">
        <v>13</v>
      </c>
      <c r="H2787" t="s">
        <v>14</v>
      </c>
      <c r="I2787" t="s">
        <v>15</v>
      </c>
    </row>
    <row r="2788" spans="1:9" x14ac:dyDescent="0.25">
      <c r="A2788" t="s">
        <v>973</v>
      </c>
      <c r="B2788" t="s">
        <v>2769</v>
      </c>
      <c r="C2788" s="1">
        <v>34667</v>
      </c>
      <c r="D2788" s="2">
        <v>0.70972222222222225</v>
      </c>
      <c r="E2788" t="s">
        <v>3020</v>
      </c>
      <c r="F2788" t="s">
        <v>3078</v>
      </c>
      <c r="G2788" t="s">
        <v>2227</v>
      </c>
      <c r="H2788" t="s">
        <v>3022</v>
      </c>
      <c r="I2788" t="s">
        <v>56</v>
      </c>
    </row>
    <row r="2789" spans="1:9" x14ac:dyDescent="0.25">
      <c r="A2789" t="s">
        <v>2338</v>
      </c>
      <c r="B2789" t="s">
        <v>2477</v>
      </c>
      <c r="C2789" s="1">
        <v>34669</v>
      </c>
      <c r="D2789" s="2">
        <v>0.95625000000000004</v>
      </c>
      <c r="E2789" t="s">
        <v>2799</v>
      </c>
      <c r="F2789" t="s">
        <v>3079</v>
      </c>
      <c r="G2789" t="s">
        <v>13</v>
      </c>
      <c r="H2789" t="s">
        <v>14</v>
      </c>
      <c r="I2789" t="s">
        <v>21</v>
      </c>
    </row>
    <row r="2790" spans="1:9" x14ac:dyDescent="0.25">
      <c r="A2790" t="s">
        <v>2882</v>
      </c>
      <c r="B2790" t="s">
        <v>980</v>
      </c>
      <c r="C2790" s="1">
        <v>34682</v>
      </c>
      <c r="D2790" s="2">
        <v>0.59791666666666665</v>
      </c>
      <c r="E2790" t="s">
        <v>1463</v>
      </c>
      <c r="F2790" t="s">
        <v>3080</v>
      </c>
      <c r="G2790" t="s">
        <v>13</v>
      </c>
      <c r="H2790" t="s">
        <v>14</v>
      </c>
      <c r="I2790" t="s">
        <v>15</v>
      </c>
    </row>
    <row r="2791" spans="1:9" x14ac:dyDescent="0.25">
      <c r="A2791" t="s">
        <v>2882</v>
      </c>
      <c r="B2791" t="s">
        <v>961</v>
      </c>
      <c r="C2791" s="1">
        <v>34688</v>
      </c>
      <c r="D2791" s="2">
        <v>0.21527777777777779</v>
      </c>
      <c r="E2791" t="s">
        <v>685</v>
      </c>
      <c r="F2791" t="s">
        <v>3081</v>
      </c>
      <c r="G2791" t="s">
        <v>13</v>
      </c>
      <c r="H2791" t="s">
        <v>14</v>
      </c>
      <c r="I2791" t="s">
        <v>15</v>
      </c>
    </row>
    <row r="2792" spans="1:9" x14ac:dyDescent="0.25">
      <c r="A2792" t="s">
        <v>463</v>
      </c>
      <c r="B2792" t="s">
        <v>464</v>
      </c>
      <c r="C2792" s="1">
        <v>34690</v>
      </c>
      <c r="D2792" s="2">
        <v>0.92986111111111114</v>
      </c>
      <c r="E2792" t="s">
        <v>2682</v>
      </c>
      <c r="F2792" t="s">
        <v>2683</v>
      </c>
      <c r="G2792" t="s">
        <v>13</v>
      </c>
      <c r="H2792" t="s">
        <v>14</v>
      </c>
      <c r="I2792" t="s">
        <v>15</v>
      </c>
    </row>
    <row r="2793" spans="1:9" x14ac:dyDescent="0.25">
      <c r="A2793" t="s">
        <v>2882</v>
      </c>
      <c r="B2793" t="s">
        <v>1828</v>
      </c>
      <c r="C2793" s="1">
        <v>34694</v>
      </c>
      <c r="D2793" s="2">
        <v>0.93472222222222223</v>
      </c>
      <c r="E2793" t="s">
        <v>1829</v>
      </c>
      <c r="F2793" t="s">
        <v>3082</v>
      </c>
      <c r="G2793" t="s">
        <v>13</v>
      </c>
      <c r="H2793" t="s">
        <v>14</v>
      </c>
      <c r="I2793" t="s">
        <v>15</v>
      </c>
    </row>
    <row r="2794" spans="1:9" x14ac:dyDescent="0.25">
      <c r="A2794" t="s">
        <v>2882</v>
      </c>
      <c r="B2794" t="s">
        <v>2873</v>
      </c>
      <c r="C2794" s="1">
        <v>34694</v>
      </c>
      <c r="D2794" s="2"/>
      <c r="E2794" t="s">
        <v>2802</v>
      </c>
      <c r="F2794" t="s">
        <v>3083</v>
      </c>
      <c r="G2794" t="s">
        <v>13</v>
      </c>
      <c r="H2794" t="s">
        <v>14</v>
      </c>
      <c r="I2794" t="s">
        <v>15</v>
      </c>
    </row>
    <row r="2795" spans="1:9" x14ac:dyDescent="0.25">
      <c r="A2795" t="s">
        <v>92</v>
      </c>
      <c r="B2795" t="s">
        <v>127</v>
      </c>
      <c r="C2795" s="1">
        <v>34698</v>
      </c>
      <c r="D2795" s="2">
        <v>0.41805555555555557</v>
      </c>
      <c r="E2795" t="s">
        <v>1965</v>
      </c>
      <c r="F2795" t="s">
        <v>3084</v>
      </c>
      <c r="G2795" t="s">
        <v>13</v>
      </c>
      <c r="H2795" t="s">
        <v>14</v>
      </c>
      <c r="I2795" t="s">
        <v>15</v>
      </c>
    </row>
    <row r="2796" spans="1:9" x14ac:dyDescent="0.25">
      <c r="A2796" t="s">
        <v>3085</v>
      </c>
      <c r="B2796" t="s">
        <v>482</v>
      </c>
      <c r="C2796" s="1">
        <v>34709</v>
      </c>
      <c r="D2796" s="2">
        <v>0.26250000000000001</v>
      </c>
      <c r="E2796" t="s">
        <v>3008</v>
      </c>
      <c r="F2796" t="s">
        <v>3086</v>
      </c>
      <c r="G2796" t="s">
        <v>13</v>
      </c>
      <c r="H2796" t="s">
        <v>14</v>
      </c>
      <c r="I2796" t="s">
        <v>15</v>
      </c>
    </row>
    <row r="2797" spans="1:9" x14ac:dyDescent="0.25">
      <c r="A2797" t="s">
        <v>1057</v>
      </c>
      <c r="B2797" t="s">
        <v>1058</v>
      </c>
      <c r="C2797" s="1">
        <v>34714</v>
      </c>
      <c r="D2797" s="2">
        <v>0.57291666666666663</v>
      </c>
      <c r="E2797" t="s">
        <v>2393</v>
      </c>
      <c r="F2797" t="s">
        <v>3087</v>
      </c>
      <c r="G2797" t="s">
        <v>13</v>
      </c>
      <c r="H2797" t="s">
        <v>14</v>
      </c>
      <c r="I2797" t="s">
        <v>56</v>
      </c>
    </row>
    <row r="2798" spans="1:9" x14ac:dyDescent="0.25">
      <c r="A2798" t="s">
        <v>2882</v>
      </c>
      <c r="B2798" t="s">
        <v>961</v>
      </c>
      <c r="C2798" s="1">
        <v>34723</v>
      </c>
      <c r="D2798" s="2">
        <v>0.16250000000000001</v>
      </c>
      <c r="E2798" t="s">
        <v>685</v>
      </c>
      <c r="F2798" t="s">
        <v>3088</v>
      </c>
      <c r="G2798" t="s">
        <v>13</v>
      </c>
      <c r="H2798" t="s">
        <v>14</v>
      </c>
      <c r="I2798" t="s">
        <v>15</v>
      </c>
    </row>
    <row r="2799" spans="1:9" x14ac:dyDescent="0.25">
      <c r="A2799" t="s">
        <v>973</v>
      </c>
      <c r="B2799" t="s">
        <v>2769</v>
      </c>
      <c r="C2799" s="1">
        <v>34724</v>
      </c>
      <c r="D2799" s="2">
        <v>0.94444444444444442</v>
      </c>
      <c r="E2799" t="s">
        <v>2770</v>
      </c>
      <c r="F2799" t="s">
        <v>3089</v>
      </c>
      <c r="G2799" t="s">
        <v>13</v>
      </c>
      <c r="H2799" t="s">
        <v>14</v>
      </c>
      <c r="I2799" t="s">
        <v>21</v>
      </c>
    </row>
    <row r="2800" spans="1:9" x14ac:dyDescent="0.25">
      <c r="A2800" t="s">
        <v>2747</v>
      </c>
      <c r="B2800" t="s">
        <v>226</v>
      </c>
      <c r="C2800" s="1">
        <v>34728</v>
      </c>
      <c r="D2800" s="2">
        <v>5.9027777777777776E-2</v>
      </c>
      <c r="E2800" t="s">
        <v>2869</v>
      </c>
      <c r="F2800" t="s">
        <v>3090</v>
      </c>
      <c r="G2800" t="s">
        <v>13</v>
      </c>
      <c r="H2800" t="s">
        <v>14</v>
      </c>
      <c r="I2800" t="s">
        <v>15</v>
      </c>
    </row>
    <row r="2801" spans="1:9" x14ac:dyDescent="0.25">
      <c r="A2801" t="s">
        <v>54</v>
      </c>
      <c r="B2801" t="s">
        <v>916</v>
      </c>
      <c r="C2801" s="1">
        <v>34733</v>
      </c>
      <c r="D2801" s="2">
        <v>0.22361111111111112</v>
      </c>
      <c r="E2801" t="s">
        <v>2362</v>
      </c>
      <c r="F2801" t="s">
        <v>3091</v>
      </c>
      <c r="G2801" t="s">
        <v>13</v>
      </c>
      <c r="H2801" t="s">
        <v>2129</v>
      </c>
      <c r="I2801" t="s">
        <v>15</v>
      </c>
    </row>
    <row r="2802" spans="1:9" x14ac:dyDescent="0.25">
      <c r="A2802" t="s">
        <v>54</v>
      </c>
      <c r="B2802" t="s">
        <v>749</v>
      </c>
      <c r="C2802" s="1">
        <v>34760</v>
      </c>
      <c r="D2802" s="2">
        <v>0.27638888888888891</v>
      </c>
      <c r="E2802" t="s">
        <v>2892</v>
      </c>
      <c r="F2802" t="s">
        <v>3092</v>
      </c>
      <c r="G2802" t="s">
        <v>13</v>
      </c>
      <c r="H2802" t="s">
        <v>2129</v>
      </c>
      <c r="I2802" t="s">
        <v>15</v>
      </c>
    </row>
    <row r="2803" spans="1:9" x14ac:dyDescent="0.25">
      <c r="A2803" t="s">
        <v>2882</v>
      </c>
      <c r="B2803" t="s">
        <v>961</v>
      </c>
      <c r="C2803" s="1">
        <v>34760</v>
      </c>
      <c r="D2803" s="2">
        <v>0.54166666666666663</v>
      </c>
      <c r="E2803" t="s">
        <v>685</v>
      </c>
      <c r="F2803" t="s">
        <v>3093</v>
      </c>
      <c r="G2803" t="s">
        <v>13</v>
      </c>
      <c r="H2803" t="s">
        <v>14</v>
      </c>
      <c r="I2803" t="s">
        <v>15</v>
      </c>
    </row>
    <row r="2804" spans="1:9" x14ac:dyDescent="0.25">
      <c r="A2804" t="s">
        <v>1620</v>
      </c>
      <c r="B2804" t="s">
        <v>1621</v>
      </c>
      <c r="C2804" s="1">
        <v>34776</v>
      </c>
      <c r="D2804" s="2">
        <v>0.33402777777777776</v>
      </c>
      <c r="E2804" t="s">
        <v>3016</v>
      </c>
      <c r="F2804" t="s">
        <v>3094</v>
      </c>
      <c r="G2804" t="s">
        <v>13</v>
      </c>
      <c r="H2804" t="s">
        <v>14</v>
      </c>
      <c r="I2804" t="s">
        <v>15</v>
      </c>
    </row>
    <row r="2805" spans="1:9" x14ac:dyDescent="0.25">
      <c r="A2805" t="s">
        <v>2882</v>
      </c>
      <c r="B2805" t="s">
        <v>961</v>
      </c>
      <c r="C2805" s="1">
        <v>34780</v>
      </c>
      <c r="D2805" s="2">
        <v>0.17291666666666666</v>
      </c>
      <c r="E2805" t="s">
        <v>685</v>
      </c>
      <c r="F2805" t="s">
        <v>3095</v>
      </c>
      <c r="G2805" t="s">
        <v>13</v>
      </c>
      <c r="H2805" t="s">
        <v>14</v>
      </c>
      <c r="I2805" t="s">
        <v>15</v>
      </c>
    </row>
    <row r="2806" spans="1:9" x14ac:dyDescent="0.25">
      <c r="A2806" t="s">
        <v>3085</v>
      </c>
      <c r="B2806" t="s">
        <v>482</v>
      </c>
      <c r="C2806" s="1">
        <v>34780</v>
      </c>
      <c r="D2806" s="2">
        <v>0.26250000000000001</v>
      </c>
      <c r="E2806" t="s">
        <v>3008</v>
      </c>
      <c r="F2806" t="s">
        <v>3096</v>
      </c>
      <c r="G2806" t="s">
        <v>13</v>
      </c>
      <c r="H2806" t="s">
        <v>14</v>
      </c>
      <c r="I2806" t="s">
        <v>15</v>
      </c>
    </row>
    <row r="2807" spans="1:9" x14ac:dyDescent="0.25">
      <c r="A2807" t="s">
        <v>92</v>
      </c>
      <c r="B2807" t="s">
        <v>127</v>
      </c>
      <c r="C2807" s="1">
        <v>34782</v>
      </c>
      <c r="D2807" s="2">
        <v>0.58680555555555558</v>
      </c>
      <c r="E2807" t="s">
        <v>1965</v>
      </c>
      <c r="F2807" t="s">
        <v>3097</v>
      </c>
      <c r="G2807" t="s">
        <v>13</v>
      </c>
      <c r="H2807" t="s">
        <v>14</v>
      </c>
      <c r="I2807" t="s">
        <v>15</v>
      </c>
    </row>
    <row r="2808" spans="1:9" x14ac:dyDescent="0.25">
      <c r="A2808" t="s">
        <v>2953</v>
      </c>
      <c r="B2808" t="s">
        <v>2954</v>
      </c>
      <c r="C2808" s="1">
        <v>34786</v>
      </c>
      <c r="D2808" s="2">
        <v>0.41666666666666669</v>
      </c>
      <c r="E2808" t="s">
        <v>3098</v>
      </c>
      <c r="F2808" t="s">
        <v>3099</v>
      </c>
      <c r="G2808" t="s">
        <v>13</v>
      </c>
      <c r="H2808" t="s">
        <v>14</v>
      </c>
      <c r="I2808" t="s">
        <v>21</v>
      </c>
    </row>
    <row r="2809" spans="1:9" x14ac:dyDescent="0.25">
      <c r="A2809" t="s">
        <v>2338</v>
      </c>
      <c r="B2809" t="s">
        <v>2477</v>
      </c>
      <c r="C2809" s="1">
        <v>34786</v>
      </c>
      <c r="D2809" s="2">
        <v>0.47152777777777777</v>
      </c>
      <c r="E2809" t="s">
        <v>2609</v>
      </c>
      <c r="F2809" t="s">
        <v>3100</v>
      </c>
      <c r="G2809" t="s">
        <v>13</v>
      </c>
      <c r="H2809" t="s">
        <v>14</v>
      </c>
      <c r="I2809" t="s">
        <v>15</v>
      </c>
    </row>
    <row r="2810" spans="1:9" x14ac:dyDescent="0.25">
      <c r="A2810" t="s">
        <v>2740</v>
      </c>
      <c r="B2810" t="s">
        <v>3042</v>
      </c>
      <c r="C2810" s="1">
        <v>34792</v>
      </c>
      <c r="D2810" s="2">
        <v>0.57499999999999996</v>
      </c>
      <c r="E2810" t="s">
        <v>2742</v>
      </c>
      <c r="F2810" t="s">
        <v>3101</v>
      </c>
      <c r="G2810" t="s">
        <v>13</v>
      </c>
      <c r="H2810" t="s">
        <v>2744</v>
      </c>
      <c r="I2810" t="s">
        <v>15</v>
      </c>
    </row>
    <row r="2811" spans="1:9" x14ac:dyDescent="0.25">
      <c r="A2811" t="s">
        <v>2630</v>
      </c>
      <c r="B2811" t="s">
        <v>2631</v>
      </c>
      <c r="C2811" s="1">
        <v>34794</v>
      </c>
      <c r="D2811" s="2"/>
      <c r="E2811" t="s">
        <v>2632</v>
      </c>
      <c r="F2811" t="s">
        <v>3102</v>
      </c>
      <c r="G2811" t="s">
        <v>13</v>
      </c>
      <c r="H2811" t="s">
        <v>14</v>
      </c>
      <c r="I2811" t="s">
        <v>15</v>
      </c>
    </row>
    <row r="2812" spans="1:9" x14ac:dyDescent="0.25">
      <c r="A2812" t="s">
        <v>3085</v>
      </c>
      <c r="B2812" t="s">
        <v>226</v>
      </c>
      <c r="C2812" s="1">
        <v>34796</v>
      </c>
      <c r="D2812" s="2">
        <v>0.99097222222222225</v>
      </c>
      <c r="E2812" t="s">
        <v>2897</v>
      </c>
      <c r="F2812" t="s">
        <v>3103</v>
      </c>
      <c r="G2812" t="s">
        <v>13</v>
      </c>
      <c r="H2812" t="s">
        <v>14</v>
      </c>
      <c r="I2812" t="s">
        <v>15</v>
      </c>
    </row>
    <row r="2813" spans="1:9" x14ac:dyDescent="0.25">
      <c r="A2813" t="s">
        <v>2338</v>
      </c>
      <c r="B2813" t="s">
        <v>2477</v>
      </c>
      <c r="C2813" s="1">
        <v>34810</v>
      </c>
      <c r="D2813" s="2">
        <v>7.2222222222222215E-2</v>
      </c>
      <c r="E2813" t="s">
        <v>2716</v>
      </c>
      <c r="F2813" t="s">
        <v>3104</v>
      </c>
      <c r="G2813" t="s">
        <v>13</v>
      </c>
      <c r="H2813" t="s">
        <v>14</v>
      </c>
      <c r="I2813" t="s">
        <v>15</v>
      </c>
    </row>
    <row r="2814" spans="1:9" x14ac:dyDescent="0.25">
      <c r="A2814" t="s">
        <v>2747</v>
      </c>
      <c r="B2814" t="s">
        <v>464</v>
      </c>
      <c r="C2814" s="1">
        <v>34833</v>
      </c>
      <c r="D2814" s="2">
        <v>0.57291666666666663</v>
      </c>
      <c r="E2814" t="s">
        <v>3018</v>
      </c>
      <c r="F2814" t="s">
        <v>3105</v>
      </c>
      <c r="G2814" t="s">
        <v>13</v>
      </c>
      <c r="H2814" t="s">
        <v>14</v>
      </c>
      <c r="I2814" t="s">
        <v>15</v>
      </c>
    </row>
    <row r="2815" spans="1:9" x14ac:dyDescent="0.25">
      <c r="A2815" t="s">
        <v>2338</v>
      </c>
      <c r="B2815" t="s">
        <v>2477</v>
      </c>
      <c r="C2815" s="1">
        <v>34836</v>
      </c>
      <c r="D2815" s="2">
        <v>0.27361111111111114</v>
      </c>
      <c r="E2815" t="s">
        <v>2609</v>
      </c>
      <c r="F2815" t="s">
        <v>3106</v>
      </c>
      <c r="G2815" t="s">
        <v>13</v>
      </c>
      <c r="H2815" t="s">
        <v>14</v>
      </c>
      <c r="I2815" t="s">
        <v>15</v>
      </c>
    </row>
    <row r="2816" spans="1:9" x14ac:dyDescent="0.25">
      <c r="A2816" t="s">
        <v>2747</v>
      </c>
      <c r="B2816" t="s">
        <v>482</v>
      </c>
      <c r="C2816" s="1">
        <v>34842</v>
      </c>
      <c r="D2816" s="2">
        <v>0.24444444444444444</v>
      </c>
      <c r="E2816" t="s">
        <v>2774</v>
      </c>
      <c r="F2816" t="s">
        <v>3107</v>
      </c>
      <c r="G2816" t="s">
        <v>13</v>
      </c>
      <c r="H2816" t="s">
        <v>14</v>
      </c>
      <c r="I2816" t="s">
        <v>15</v>
      </c>
    </row>
    <row r="2817" spans="1:9" x14ac:dyDescent="0.25">
      <c r="A2817" t="s">
        <v>2882</v>
      </c>
      <c r="B2817" t="s">
        <v>2113</v>
      </c>
      <c r="C2817" s="1">
        <v>34843</v>
      </c>
      <c r="D2817" s="2">
        <v>0.84027777777777779</v>
      </c>
      <c r="E2817" t="s">
        <v>1302</v>
      </c>
      <c r="F2817" t="s">
        <v>3108</v>
      </c>
      <c r="G2817" t="s">
        <v>13</v>
      </c>
      <c r="H2817" t="s">
        <v>14</v>
      </c>
      <c r="I2817" t="s">
        <v>15</v>
      </c>
    </row>
    <row r="2818" spans="1:9" x14ac:dyDescent="0.25">
      <c r="A2818" t="s">
        <v>2747</v>
      </c>
      <c r="B2818" t="s">
        <v>226</v>
      </c>
      <c r="C2818" s="1">
        <v>34850</v>
      </c>
      <c r="D2818" s="2">
        <v>0.64375000000000004</v>
      </c>
      <c r="E2818" t="s">
        <v>2869</v>
      </c>
      <c r="F2818" t="s">
        <v>3109</v>
      </c>
      <c r="G2818" t="s">
        <v>13</v>
      </c>
      <c r="H2818" t="s">
        <v>14</v>
      </c>
      <c r="I2818" t="s">
        <v>15</v>
      </c>
    </row>
    <row r="2819" spans="1:9" x14ac:dyDescent="0.25">
      <c r="A2819" t="s">
        <v>2882</v>
      </c>
      <c r="B2819" t="s">
        <v>847</v>
      </c>
      <c r="C2819" s="1">
        <v>34858</v>
      </c>
      <c r="D2819" s="2">
        <v>0.19652777777777777</v>
      </c>
      <c r="E2819" t="s">
        <v>937</v>
      </c>
      <c r="F2819" t="s">
        <v>3110</v>
      </c>
      <c r="G2819" t="s">
        <v>13</v>
      </c>
      <c r="H2819" t="s">
        <v>14</v>
      </c>
      <c r="I2819" t="s">
        <v>15</v>
      </c>
    </row>
    <row r="2820" spans="1:9" x14ac:dyDescent="0.25">
      <c r="A2820" t="s">
        <v>2338</v>
      </c>
      <c r="B2820" t="s">
        <v>2477</v>
      </c>
      <c r="C2820" s="1">
        <v>34860</v>
      </c>
      <c r="D2820" s="2">
        <v>1.6666666666666666E-2</v>
      </c>
      <c r="E2820" t="s">
        <v>2799</v>
      </c>
      <c r="F2820" t="s">
        <v>3111</v>
      </c>
      <c r="G2820" t="s">
        <v>13</v>
      </c>
      <c r="H2820" t="s">
        <v>14</v>
      </c>
      <c r="I2820" t="s">
        <v>15</v>
      </c>
    </row>
    <row r="2821" spans="1:9" x14ac:dyDescent="0.25">
      <c r="A2821" t="s">
        <v>2740</v>
      </c>
      <c r="B2821" t="s">
        <v>3042</v>
      </c>
      <c r="C2821" s="1">
        <v>34872</v>
      </c>
      <c r="D2821" s="2">
        <v>0.83194444444444449</v>
      </c>
      <c r="E2821" t="s">
        <v>3043</v>
      </c>
      <c r="F2821" t="s">
        <v>3112</v>
      </c>
      <c r="G2821" t="s">
        <v>2227</v>
      </c>
      <c r="H2821" t="s">
        <v>2744</v>
      </c>
      <c r="I2821" t="s">
        <v>21</v>
      </c>
    </row>
    <row r="2822" spans="1:9" x14ac:dyDescent="0.25">
      <c r="A2822" t="s">
        <v>54</v>
      </c>
      <c r="B2822" t="s">
        <v>749</v>
      </c>
      <c r="C2822" s="1">
        <v>34877</v>
      </c>
      <c r="D2822" s="2">
        <v>0.81388888888888888</v>
      </c>
      <c r="E2822" t="s">
        <v>2440</v>
      </c>
      <c r="F2822" t="s">
        <v>3113</v>
      </c>
      <c r="G2822" t="s">
        <v>13</v>
      </c>
      <c r="H2822" t="s">
        <v>2129</v>
      </c>
      <c r="I2822" t="s">
        <v>15</v>
      </c>
    </row>
    <row r="2823" spans="1:9" x14ac:dyDescent="0.25">
      <c r="A2823" t="s">
        <v>2882</v>
      </c>
      <c r="B2823" t="s">
        <v>961</v>
      </c>
      <c r="C2823" s="1">
        <v>34885</v>
      </c>
      <c r="D2823" s="2">
        <v>0.13125000000000001</v>
      </c>
      <c r="E2823" t="s">
        <v>685</v>
      </c>
      <c r="F2823" t="s">
        <v>3114</v>
      </c>
      <c r="G2823" t="s">
        <v>13</v>
      </c>
      <c r="H2823" t="s">
        <v>14</v>
      </c>
      <c r="I2823" t="s">
        <v>15</v>
      </c>
    </row>
    <row r="2824" spans="1:9" x14ac:dyDescent="0.25">
      <c r="A2824" t="s">
        <v>2338</v>
      </c>
      <c r="B2824" t="s">
        <v>2477</v>
      </c>
      <c r="C2824" s="1">
        <v>34887</v>
      </c>
      <c r="D2824" s="2">
        <v>0.68263888888888891</v>
      </c>
      <c r="E2824" t="s">
        <v>2716</v>
      </c>
      <c r="F2824" t="s">
        <v>3115</v>
      </c>
      <c r="G2824" t="s">
        <v>13</v>
      </c>
      <c r="H2824" t="s">
        <v>14</v>
      </c>
      <c r="I2824" t="s">
        <v>15</v>
      </c>
    </row>
    <row r="2825" spans="1:9" x14ac:dyDescent="0.25">
      <c r="A2825" t="s">
        <v>2747</v>
      </c>
      <c r="B2825" t="s">
        <v>521</v>
      </c>
      <c r="C2825" s="1">
        <v>34890</v>
      </c>
      <c r="D2825" s="2">
        <v>0.52638888888888891</v>
      </c>
      <c r="E2825" t="s">
        <v>3018</v>
      </c>
      <c r="F2825" t="s">
        <v>3036</v>
      </c>
      <c r="G2825" t="s">
        <v>13</v>
      </c>
      <c r="H2825" t="s">
        <v>14</v>
      </c>
      <c r="I2825" t="s">
        <v>15</v>
      </c>
    </row>
    <row r="2826" spans="1:9" x14ac:dyDescent="0.25">
      <c r="A2826" t="s">
        <v>54</v>
      </c>
      <c r="B2826" t="s">
        <v>916</v>
      </c>
      <c r="C2826" s="1">
        <v>34893</v>
      </c>
      <c r="D2826" s="2">
        <v>0.57013888888888886</v>
      </c>
      <c r="E2826" t="s">
        <v>2362</v>
      </c>
      <c r="F2826" t="s">
        <v>3116</v>
      </c>
      <c r="G2826" t="s">
        <v>13</v>
      </c>
      <c r="H2826" t="s">
        <v>2129</v>
      </c>
      <c r="I2826" t="s">
        <v>15</v>
      </c>
    </row>
    <row r="2827" spans="1:9" x14ac:dyDescent="0.25">
      <c r="A2827" t="s">
        <v>2747</v>
      </c>
      <c r="B2827" t="s">
        <v>226</v>
      </c>
      <c r="C2827" s="1">
        <v>34911</v>
      </c>
      <c r="D2827" s="2">
        <v>0.97916666666666663</v>
      </c>
      <c r="E2827" t="s">
        <v>2897</v>
      </c>
      <c r="F2827" t="s">
        <v>3117</v>
      </c>
      <c r="G2827" t="s">
        <v>13</v>
      </c>
      <c r="H2827" t="s">
        <v>14</v>
      </c>
      <c r="I2827" t="s">
        <v>15</v>
      </c>
    </row>
    <row r="2828" spans="1:9" x14ac:dyDescent="0.25">
      <c r="A2828" t="s">
        <v>9</v>
      </c>
      <c r="B2828" t="s">
        <v>1116</v>
      </c>
      <c r="C2828" s="1">
        <v>34913</v>
      </c>
      <c r="D2828" s="2">
        <v>0.99930555555555556</v>
      </c>
      <c r="E2828" t="s">
        <v>1257</v>
      </c>
      <c r="F2828" t="s">
        <v>3118</v>
      </c>
      <c r="G2828" t="s">
        <v>13</v>
      </c>
      <c r="H2828" t="s">
        <v>14</v>
      </c>
      <c r="I2828" t="s">
        <v>15</v>
      </c>
    </row>
    <row r="2829" spans="1:9" x14ac:dyDescent="0.25">
      <c r="A2829" t="s">
        <v>2338</v>
      </c>
      <c r="B2829" t="s">
        <v>2477</v>
      </c>
      <c r="C2829" s="1">
        <v>34914</v>
      </c>
      <c r="D2829" s="2">
        <v>0.95694444444444449</v>
      </c>
      <c r="E2829" t="s">
        <v>2970</v>
      </c>
      <c r="F2829" t="s">
        <v>3119</v>
      </c>
      <c r="G2829" t="s">
        <v>13</v>
      </c>
      <c r="H2829" t="s">
        <v>14</v>
      </c>
      <c r="I2829" t="s">
        <v>15</v>
      </c>
    </row>
    <row r="2830" spans="1:9" x14ac:dyDescent="0.25">
      <c r="A2830" t="s">
        <v>2882</v>
      </c>
      <c r="B2830" t="s">
        <v>1116</v>
      </c>
      <c r="C2830" s="1">
        <v>34920</v>
      </c>
      <c r="D2830" s="2">
        <v>5.6250000000000001E-2</v>
      </c>
      <c r="E2830" t="s">
        <v>1463</v>
      </c>
      <c r="F2830" t="s">
        <v>3120</v>
      </c>
      <c r="G2830" t="s">
        <v>13</v>
      </c>
      <c r="H2830" t="s">
        <v>14</v>
      </c>
      <c r="I2830" t="s">
        <v>15</v>
      </c>
    </row>
    <row r="2831" spans="1:9" x14ac:dyDescent="0.25">
      <c r="A2831" t="s">
        <v>2747</v>
      </c>
      <c r="B2831" t="s">
        <v>3121</v>
      </c>
      <c r="C2831" s="1">
        <v>34926</v>
      </c>
      <c r="D2831" s="2">
        <v>0.9375</v>
      </c>
      <c r="E2831" t="s">
        <v>3122</v>
      </c>
      <c r="F2831" t="s">
        <v>3123</v>
      </c>
      <c r="G2831" t="s">
        <v>13</v>
      </c>
      <c r="H2831" t="s">
        <v>14</v>
      </c>
      <c r="I2831" t="s">
        <v>21</v>
      </c>
    </row>
    <row r="2832" spans="1:9" x14ac:dyDescent="0.25">
      <c r="A2832" t="s">
        <v>3085</v>
      </c>
      <c r="B2832" t="s">
        <v>482</v>
      </c>
      <c r="C2832" s="1">
        <v>34940</v>
      </c>
      <c r="D2832" s="2">
        <v>3.6805555555555557E-2</v>
      </c>
      <c r="E2832" t="s">
        <v>3008</v>
      </c>
      <c r="F2832" t="s">
        <v>3124</v>
      </c>
      <c r="G2832" t="s">
        <v>13</v>
      </c>
      <c r="H2832" t="s">
        <v>14</v>
      </c>
      <c r="I2832" t="s">
        <v>15</v>
      </c>
    </row>
    <row r="2833" spans="1:9" x14ac:dyDescent="0.25">
      <c r="A2833" t="s">
        <v>2338</v>
      </c>
      <c r="B2833" t="s">
        <v>2477</v>
      </c>
      <c r="C2833" s="1">
        <v>34940</v>
      </c>
      <c r="D2833" s="2">
        <v>0.27847222222222223</v>
      </c>
      <c r="E2833" t="s">
        <v>2799</v>
      </c>
      <c r="F2833" t="s">
        <v>3125</v>
      </c>
      <c r="G2833" t="s">
        <v>13</v>
      </c>
      <c r="H2833" t="s">
        <v>14</v>
      </c>
      <c r="I2833" t="s">
        <v>15</v>
      </c>
    </row>
    <row r="2834" spans="1:9" x14ac:dyDescent="0.25">
      <c r="A2834" t="s">
        <v>2882</v>
      </c>
      <c r="B2834" t="s">
        <v>1828</v>
      </c>
      <c r="C2834" s="1">
        <v>34942</v>
      </c>
      <c r="D2834" s="2">
        <v>0.28472222222222221</v>
      </c>
      <c r="E2834" t="s">
        <v>1829</v>
      </c>
      <c r="F2834" t="s">
        <v>3126</v>
      </c>
      <c r="G2834" t="s">
        <v>13</v>
      </c>
      <c r="H2834" t="s">
        <v>14</v>
      </c>
      <c r="I2834" t="s">
        <v>15</v>
      </c>
    </row>
    <row r="2835" spans="1:9" x14ac:dyDescent="0.25">
      <c r="A2835" t="s">
        <v>2655</v>
      </c>
      <c r="B2835" t="s">
        <v>102</v>
      </c>
      <c r="C2835" s="1">
        <v>34947</v>
      </c>
      <c r="D2835" s="2">
        <v>0.46527777777777779</v>
      </c>
      <c r="E2835" t="s">
        <v>2805</v>
      </c>
      <c r="F2835" t="s">
        <v>3127</v>
      </c>
      <c r="G2835" t="s">
        <v>13</v>
      </c>
      <c r="H2835" t="s">
        <v>14</v>
      </c>
      <c r="I2835" t="s">
        <v>56</v>
      </c>
    </row>
    <row r="2836" spans="1:9" x14ac:dyDescent="0.25">
      <c r="A2836" t="s">
        <v>54</v>
      </c>
      <c r="B2836" t="s">
        <v>749</v>
      </c>
      <c r="C2836" s="1">
        <v>34949</v>
      </c>
      <c r="D2836" s="2">
        <v>0.63124999999999998</v>
      </c>
      <c r="E2836" t="s">
        <v>2892</v>
      </c>
      <c r="F2836" t="s">
        <v>3128</v>
      </c>
      <c r="G2836" t="s">
        <v>13</v>
      </c>
      <c r="H2836" t="s">
        <v>2129</v>
      </c>
      <c r="I2836" t="s">
        <v>15</v>
      </c>
    </row>
    <row r="2837" spans="1:9" x14ac:dyDescent="0.25">
      <c r="A2837" t="s">
        <v>2338</v>
      </c>
      <c r="B2837" t="s">
        <v>2477</v>
      </c>
      <c r="C2837" s="1">
        <v>34966</v>
      </c>
      <c r="D2837" s="2">
        <v>4.1666666666666666E-3</v>
      </c>
      <c r="E2837" t="s">
        <v>2970</v>
      </c>
      <c r="F2837" t="s">
        <v>3129</v>
      </c>
      <c r="G2837" t="s">
        <v>13</v>
      </c>
      <c r="H2837" t="s">
        <v>14</v>
      </c>
      <c r="I2837" t="s">
        <v>15</v>
      </c>
    </row>
    <row r="2838" spans="1:9" x14ac:dyDescent="0.25">
      <c r="A2838" t="s">
        <v>2882</v>
      </c>
      <c r="B2838" t="s">
        <v>961</v>
      </c>
      <c r="C2838" s="1">
        <v>34978</v>
      </c>
      <c r="D2838" s="2">
        <v>0.14097222222222222</v>
      </c>
      <c r="E2838" t="s">
        <v>685</v>
      </c>
      <c r="F2838" t="s">
        <v>3130</v>
      </c>
      <c r="G2838" t="s">
        <v>13</v>
      </c>
      <c r="H2838" t="s">
        <v>14</v>
      </c>
      <c r="I2838" t="s">
        <v>56</v>
      </c>
    </row>
    <row r="2839" spans="1:9" x14ac:dyDescent="0.25">
      <c r="A2839" t="s">
        <v>2338</v>
      </c>
      <c r="B2839" t="s">
        <v>2477</v>
      </c>
      <c r="C2839" s="1">
        <v>34991</v>
      </c>
      <c r="D2839" s="2">
        <v>1.9444444444444445E-2</v>
      </c>
      <c r="E2839" t="s">
        <v>2970</v>
      </c>
      <c r="F2839" t="s">
        <v>3131</v>
      </c>
      <c r="G2839" t="s">
        <v>13</v>
      </c>
      <c r="H2839" t="s">
        <v>14</v>
      </c>
      <c r="I2839" t="s">
        <v>15</v>
      </c>
    </row>
    <row r="2840" spans="1:9" x14ac:dyDescent="0.25">
      <c r="A2840" t="s">
        <v>54</v>
      </c>
      <c r="B2840" t="s">
        <v>916</v>
      </c>
      <c r="C2840" s="1">
        <v>34992</v>
      </c>
      <c r="D2840" s="2">
        <v>0.57847222222222228</v>
      </c>
      <c r="E2840" t="s">
        <v>2127</v>
      </c>
      <c r="F2840" t="s">
        <v>3132</v>
      </c>
      <c r="G2840" t="s">
        <v>13</v>
      </c>
      <c r="H2840" t="s">
        <v>2129</v>
      </c>
      <c r="I2840" t="s">
        <v>15</v>
      </c>
    </row>
    <row r="2841" spans="1:9" x14ac:dyDescent="0.25">
      <c r="A2841" t="s">
        <v>2747</v>
      </c>
      <c r="B2841" t="s">
        <v>226</v>
      </c>
      <c r="C2841" s="1">
        <v>34994</v>
      </c>
      <c r="D2841" s="2">
        <v>0.33333333333333331</v>
      </c>
      <c r="E2841" t="s">
        <v>2869</v>
      </c>
      <c r="F2841" t="s">
        <v>3133</v>
      </c>
      <c r="G2841" t="s">
        <v>13</v>
      </c>
      <c r="H2841" t="s">
        <v>14</v>
      </c>
      <c r="I2841" t="s">
        <v>15</v>
      </c>
    </row>
    <row r="2842" spans="1:9" x14ac:dyDescent="0.25">
      <c r="A2842" t="s">
        <v>3134</v>
      </c>
      <c r="B2842" t="s">
        <v>3135</v>
      </c>
      <c r="C2842" s="1">
        <v>34995</v>
      </c>
      <c r="D2842" s="2">
        <v>0.91874999999999996</v>
      </c>
      <c r="E2842" t="s">
        <v>3136</v>
      </c>
      <c r="F2842" t="s">
        <v>3137</v>
      </c>
      <c r="G2842" t="s">
        <v>13</v>
      </c>
      <c r="H2842" t="s">
        <v>3138</v>
      </c>
      <c r="I2842" t="s">
        <v>21</v>
      </c>
    </row>
    <row r="2843" spans="1:9" x14ac:dyDescent="0.25">
      <c r="A2843" t="s">
        <v>2882</v>
      </c>
      <c r="B2843" t="s">
        <v>2404</v>
      </c>
      <c r="C2843" s="1">
        <v>35003</v>
      </c>
      <c r="D2843" s="2">
        <v>0.84652777777777777</v>
      </c>
      <c r="E2843" t="s">
        <v>2405</v>
      </c>
      <c r="F2843" t="s">
        <v>3139</v>
      </c>
      <c r="G2843" t="s">
        <v>13</v>
      </c>
      <c r="H2843" t="s">
        <v>14</v>
      </c>
      <c r="I2843" t="s">
        <v>15</v>
      </c>
    </row>
    <row r="2844" spans="1:9" x14ac:dyDescent="0.25">
      <c r="A2844" t="s">
        <v>2655</v>
      </c>
      <c r="B2844" t="s">
        <v>261</v>
      </c>
      <c r="C2844" s="1">
        <v>35007</v>
      </c>
      <c r="D2844" s="2">
        <v>0.59861111111111109</v>
      </c>
      <c r="E2844" t="s">
        <v>3140</v>
      </c>
      <c r="F2844" t="s">
        <v>3141</v>
      </c>
      <c r="G2844" t="s">
        <v>13</v>
      </c>
      <c r="H2844" t="s">
        <v>14</v>
      </c>
      <c r="I2844" t="s">
        <v>15</v>
      </c>
    </row>
    <row r="2845" spans="1:9" x14ac:dyDescent="0.25">
      <c r="A2845" t="s">
        <v>2747</v>
      </c>
      <c r="B2845" t="s">
        <v>464</v>
      </c>
      <c r="C2845" s="1">
        <v>35009</v>
      </c>
      <c r="D2845" s="2">
        <v>0.21875</v>
      </c>
      <c r="E2845" t="s">
        <v>3018</v>
      </c>
      <c r="F2845" t="s">
        <v>3142</v>
      </c>
      <c r="G2845" t="s">
        <v>13</v>
      </c>
      <c r="H2845" t="s">
        <v>14</v>
      </c>
      <c r="I2845" t="s">
        <v>15</v>
      </c>
    </row>
    <row r="2846" spans="1:9" x14ac:dyDescent="0.25">
      <c r="A2846" t="s">
        <v>54</v>
      </c>
      <c r="B2846" t="s">
        <v>749</v>
      </c>
      <c r="C2846" s="1">
        <v>35015</v>
      </c>
      <c r="D2846" s="2">
        <v>0.52083333333333337</v>
      </c>
      <c r="E2846" t="s">
        <v>2440</v>
      </c>
      <c r="F2846" t="s">
        <v>3143</v>
      </c>
      <c r="G2846" t="s">
        <v>13</v>
      </c>
      <c r="H2846" t="s">
        <v>2129</v>
      </c>
      <c r="I2846" t="s">
        <v>15</v>
      </c>
    </row>
    <row r="2847" spans="1:9" x14ac:dyDescent="0.25">
      <c r="A2847" t="s">
        <v>2338</v>
      </c>
      <c r="B2847" t="s">
        <v>2477</v>
      </c>
      <c r="C2847" s="1">
        <v>35020</v>
      </c>
      <c r="D2847" s="2">
        <v>5.5555555555555552E-2</v>
      </c>
      <c r="E2847" t="s">
        <v>2828</v>
      </c>
      <c r="F2847" t="s">
        <v>3144</v>
      </c>
      <c r="G2847" t="s">
        <v>13</v>
      </c>
      <c r="H2847" t="s">
        <v>14</v>
      </c>
      <c r="I2847" t="s">
        <v>15</v>
      </c>
    </row>
    <row r="2848" spans="1:9" x14ac:dyDescent="0.25">
      <c r="A2848" t="s">
        <v>973</v>
      </c>
      <c r="B2848" t="s">
        <v>2769</v>
      </c>
      <c r="C2848" s="1">
        <v>35031</v>
      </c>
      <c r="D2848" s="2">
        <v>0.47916666666666669</v>
      </c>
      <c r="E2848" t="s">
        <v>2770</v>
      </c>
      <c r="F2848" t="s">
        <v>3145</v>
      </c>
      <c r="G2848" t="s">
        <v>13</v>
      </c>
      <c r="H2848" t="s">
        <v>14</v>
      </c>
      <c r="I2848" t="s">
        <v>15</v>
      </c>
    </row>
    <row r="2849" spans="1:9" x14ac:dyDescent="0.25">
      <c r="A2849" t="s">
        <v>2747</v>
      </c>
      <c r="B2849" t="s">
        <v>482</v>
      </c>
      <c r="C2849" s="1">
        <v>35035</v>
      </c>
      <c r="D2849" s="2">
        <v>0.33888888888888891</v>
      </c>
      <c r="E2849" t="s">
        <v>3008</v>
      </c>
      <c r="F2849" t="s">
        <v>3146</v>
      </c>
      <c r="G2849" t="s">
        <v>13</v>
      </c>
      <c r="H2849" t="s">
        <v>14</v>
      </c>
      <c r="I2849" t="s">
        <v>15</v>
      </c>
    </row>
    <row r="2850" spans="1:9" x14ac:dyDescent="0.25">
      <c r="A2850" t="s">
        <v>2747</v>
      </c>
      <c r="B2850" t="s">
        <v>388</v>
      </c>
      <c r="C2850" s="1">
        <v>35038</v>
      </c>
      <c r="D2850" s="2">
        <v>0.88749999999999996</v>
      </c>
      <c r="E2850" t="s">
        <v>2933</v>
      </c>
      <c r="F2850" t="s">
        <v>2934</v>
      </c>
      <c r="G2850" t="s">
        <v>13</v>
      </c>
      <c r="H2850" t="s">
        <v>14</v>
      </c>
      <c r="I2850" t="s">
        <v>15</v>
      </c>
    </row>
    <row r="2851" spans="1:9" x14ac:dyDescent="0.25">
      <c r="A2851" t="s">
        <v>2338</v>
      </c>
      <c r="B2851" t="s">
        <v>2477</v>
      </c>
      <c r="C2851" s="1">
        <v>35039</v>
      </c>
      <c r="D2851" s="2">
        <v>0.97430555555555554</v>
      </c>
      <c r="E2851" t="s">
        <v>2675</v>
      </c>
      <c r="F2851" t="s">
        <v>3147</v>
      </c>
      <c r="G2851" t="s">
        <v>13</v>
      </c>
      <c r="H2851" t="s">
        <v>14</v>
      </c>
      <c r="I2851" t="s">
        <v>15</v>
      </c>
    </row>
    <row r="2852" spans="1:9" x14ac:dyDescent="0.25">
      <c r="A2852" t="s">
        <v>2747</v>
      </c>
      <c r="B2852" t="s">
        <v>226</v>
      </c>
      <c r="C2852" s="1">
        <v>35048</v>
      </c>
      <c r="D2852" s="2">
        <v>1.5972222222222221E-2</v>
      </c>
      <c r="E2852" t="s">
        <v>2897</v>
      </c>
      <c r="F2852" t="s">
        <v>3148</v>
      </c>
      <c r="G2852" t="s">
        <v>13</v>
      </c>
      <c r="H2852" t="s">
        <v>14</v>
      </c>
      <c r="I2852" t="s">
        <v>15</v>
      </c>
    </row>
    <row r="2853" spans="1:9" x14ac:dyDescent="0.25">
      <c r="A2853" t="s">
        <v>2882</v>
      </c>
      <c r="B2853" t="s">
        <v>847</v>
      </c>
      <c r="C2853" s="1">
        <v>35053</v>
      </c>
      <c r="D2853" s="2">
        <v>3.6111111111111108E-2</v>
      </c>
      <c r="E2853" t="s">
        <v>937</v>
      </c>
      <c r="F2853" t="s">
        <v>3149</v>
      </c>
      <c r="G2853" t="s">
        <v>13</v>
      </c>
      <c r="H2853" t="s">
        <v>14</v>
      </c>
      <c r="I2853" t="s">
        <v>15</v>
      </c>
    </row>
    <row r="2854" spans="1:9" x14ac:dyDescent="0.25">
      <c r="A2854" t="s">
        <v>2882</v>
      </c>
      <c r="B2854" t="s">
        <v>361</v>
      </c>
      <c r="C2854" s="1">
        <v>35061</v>
      </c>
      <c r="D2854" s="2">
        <v>0.28125</v>
      </c>
      <c r="E2854" t="s">
        <v>1302</v>
      </c>
      <c r="F2854" t="s">
        <v>3150</v>
      </c>
      <c r="G2854" t="s">
        <v>13</v>
      </c>
      <c r="H2854" t="s">
        <v>14</v>
      </c>
      <c r="I2854" t="s">
        <v>15</v>
      </c>
    </row>
    <row r="2855" spans="1:9" x14ac:dyDescent="0.25">
      <c r="A2855" t="s">
        <v>973</v>
      </c>
      <c r="B2855" t="s">
        <v>2769</v>
      </c>
      <c r="C2855" s="1">
        <v>35061</v>
      </c>
      <c r="D2855" s="2">
        <v>0.49305555555555558</v>
      </c>
      <c r="E2855" t="s">
        <v>2770</v>
      </c>
      <c r="F2855" t="s">
        <v>3151</v>
      </c>
      <c r="G2855" t="s">
        <v>13</v>
      </c>
      <c r="H2855" t="s">
        <v>14</v>
      </c>
      <c r="I2855" t="s">
        <v>15</v>
      </c>
    </row>
    <row r="2856" spans="1:9" x14ac:dyDescent="0.25">
      <c r="A2856" t="s">
        <v>2655</v>
      </c>
      <c r="B2856" t="s">
        <v>43</v>
      </c>
      <c r="C2856" s="1">
        <v>35063</v>
      </c>
      <c r="D2856" s="2">
        <v>0.57499999999999996</v>
      </c>
      <c r="E2856" t="s">
        <v>3140</v>
      </c>
      <c r="F2856" t="s">
        <v>3152</v>
      </c>
      <c r="G2856" t="s">
        <v>13</v>
      </c>
      <c r="H2856" t="s">
        <v>14</v>
      </c>
      <c r="I2856" t="s">
        <v>15</v>
      </c>
    </row>
    <row r="2857" spans="1:9" x14ac:dyDescent="0.25">
      <c r="A2857" t="s">
        <v>54</v>
      </c>
      <c r="B2857" t="s">
        <v>916</v>
      </c>
      <c r="C2857" s="1">
        <v>35075</v>
      </c>
      <c r="D2857" s="2">
        <v>0.40347222222222223</v>
      </c>
      <c r="E2857" t="s">
        <v>2892</v>
      </c>
      <c r="F2857" t="s">
        <v>3153</v>
      </c>
      <c r="G2857" t="s">
        <v>13</v>
      </c>
      <c r="H2857" t="s">
        <v>2129</v>
      </c>
      <c r="I2857" t="s">
        <v>15</v>
      </c>
    </row>
    <row r="2858" spans="1:9" x14ac:dyDescent="0.25">
      <c r="A2858" t="s">
        <v>2338</v>
      </c>
      <c r="B2858" t="s">
        <v>2477</v>
      </c>
      <c r="C2858" s="1">
        <v>35076</v>
      </c>
      <c r="D2858" s="2">
        <v>0.96527777777777779</v>
      </c>
      <c r="E2858" t="s">
        <v>2675</v>
      </c>
      <c r="F2858" t="s">
        <v>3154</v>
      </c>
      <c r="G2858" t="s">
        <v>13</v>
      </c>
      <c r="H2858" t="s">
        <v>14</v>
      </c>
      <c r="I2858" t="s">
        <v>15</v>
      </c>
    </row>
    <row r="2859" spans="1:9" x14ac:dyDescent="0.25">
      <c r="A2859" t="s">
        <v>2655</v>
      </c>
      <c r="B2859" t="s">
        <v>102</v>
      </c>
      <c r="C2859" s="1">
        <v>35078</v>
      </c>
      <c r="D2859" s="2">
        <v>0.46527777777777779</v>
      </c>
      <c r="E2859" t="s">
        <v>2805</v>
      </c>
      <c r="F2859" t="s">
        <v>3155</v>
      </c>
      <c r="G2859" t="s">
        <v>13</v>
      </c>
      <c r="H2859" t="s">
        <v>14</v>
      </c>
      <c r="I2859" t="s">
        <v>15</v>
      </c>
    </row>
    <row r="2860" spans="1:9" x14ac:dyDescent="0.25">
      <c r="A2860" t="s">
        <v>2882</v>
      </c>
      <c r="B2860" t="s">
        <v>961</v>
      </c>
      <c r="C2860" s="1">
        <v>35080</v>
      </c>
      <c r="D2860" s="2">
        <v>0.6479166666666667</v>
      </c>
      <c r="E2860" t="s">
        <v>685</v>
      </c>
      <c r="F2860" t="s">
        <v>3156</v>
      </c>
      <c r="G2860" t="s">
        <v>13</v>
      </c>
      <c r="H2860" t="s">
        <v>14</v>
      </c>
      <c r="I2860" t="s">
        <v>15</v>
      </c>
    </row>
    <row r="2861" spans="1:9" x14ac:dyDescent="0.25">
      <c r="A2861" t="s">
        <v>3085</v>
      </c>
      <c r="B2861" t="s">
        <v>482</v>
      </c>
      <c r="C2861" s="1">
        <v>35096</v>
      </c>
      <c r="D2861" s="2">
        <v>5.2083333333333336E-2</v>
      </c>
      <c r="E2861" t="s">
        <v>3008</v>
      </c>
      <c r="F2861" t="s">
        <v>3157</v>
      </c>
      <c r="G2861" t="s">
        <v>13</v>
      </c>
      <c r="H2861" t="s">
        <v>14</v>
      </c>
      <c r="I2861" t="s">
        <v>15</v>
      </c>
    </row>
    <row r="2862" spans="1:9" x14ac:dyDescent="0.25">
      <c r="A2862" t="s">
        <v>2338</v>
      </c>
      <c r="B2862" t="s">
        <v>2477</v>
      </c>
      <c r="C2862" s="1">
        <v>35100</v>
      </c>
      <c r="D2862" s="2">
        <v>0.30486111111111114</v>
      </c>
      <c r="E2862" t="s">
        <v>2828</v>
      </c>
      <c r="F2862" t="s">
        <v>3158</v>
      </c>
      <c r="G2862" t="s">
        <v>13</v>
      </c>
      <c r="H2862" t="s">
        <v>14</v>
      </c>
      <c r="I2862" t="s">
        <v>15</v>
      </c>
    </row>
    <row r="2863" spans="1:9" x14ac:dyDescent="0.25">
      <c r="A2863" t="s">
        <v>973</v>
      </c>
      <c r="B2863" t="s">
        <v>2769</v>
      </c>
      <c r="C2863" s="1">
        <v>35109</v>
      </c>
      <c r="D2863" s="2">
        <v>0.79236111111111107</v>
      </c>
      <c r="E2863" t="s">
        <v>3159</v>
      </c>
      <c r="F2863" t="s">
        <v>3160</v>
      </c>
      <c r="G2863" t="s">
        <v>13</v>
      </c>
      <c r="H2863" t="s">
        <v>14</v>
      </c>
      <c r="I2863" t="s">
        <v>21</v>
      </c>
    </row>
    <row r="2864" spans="1:9" x14ac:dyDescent="0.25">
      <c r="A2864" t="s">
        <v>2655</v>
      </c>
      <c r="B2864" t="s">
        <v>102</v>
      </c>
      <c r="C2864" s="1">
        <v>35112</v>
      </c>
      <c r="D2864" s="2">
        <v>0.86319444444444449</v>
      </c>
      <c r="E2864" t="s">
        <v>3031</v>
      </c>
      <c r="F2864" t="s">
        <v>3161</v>
      </c>
      <c r="G2864" t="s">
        <v>13</v>
      </c>
      <c r="H2864" t="s">
        <v>14</v>
      </c>
      <c r="I2864" t="s">
        <v>15</v>
      </c>
    </row>
    <row r="2865" spans="1:9" x14ac:dyDescent="0.25">
      <c r="A2865" t="s">
        <v>2882</v>
      </c>
      <c r="B2865" t="s">
        <v>2050</v>
      </c>
      <c r="C2865" s="1">
        <v>35114</v>
      </c>
      <c r="D2865" s="2">
        <v>4.027777777777778E-2</v>
      </c>
      <c r="E2865" t="s">
        <v>1829</v>
      </c>
      <c r="F2865" t="s">
        <v>3162</v>
      </c>
      <c r="G2865" t="s">
        <v>13</v>
      </c>
      <c r="H2865" t="s">
        <v>14</v>
      </c>
      <c r="I2865" t="s">
        <v>15</v>
      </c>
    </row>
    <row r="2866" spans="1:9" x14ac:dyDescent="0.25">
      <c r="A2866" t="s">
        <v>54</v>
      </c>
      <c r="B2866" t="s">
        <v>916</v>
      </c>
      <c r="C2866" s="1">
        <v>35117</v>
      </c>
      <c r="D2866" s="2">
        <v>0.84583333333333333</v>
      </c>
      <c r="E2866" t="s">
        <v>2127</v>
      </c>
      <c r="F2866" t="s">
        <v>3163</v>
      </c>
      <c r="G2866" t="s">
        <v>13</v>
      </c>
      <c r="H2866" t="s">
        <v>2129</v>
      </c>
      <c r="I2866" t="s">
        <v>15</v>
      </c>
    </row>
    <row r="2867" spans="1:9" x14ac:dyDescent="0.25">
      <c r="A2867" t="s">
        <v>2655</v>
      </c>
      <c r="B2867" t="s">
        <v>261</v>
      </c>
      <c r="C2867" s="1">
        <v>35119</v>
      </c>
      <c r="D2867" s="2">
        <v>0.47499999999999998</v>
      </c>
      <c r="E2867" t="s">
        <v>3070</v>
      </c>
      <c r="F2867" t="s">
        <v>3164</v>
      </c>
      <c r="G2867" t="s">
        <v>13</v>
      </c>
      <c r="H2867" t="s">
        <v>14</v>
      </c>
      <c r="I2867" t="s">
        <v>15</v>
      </c>
    </row>
    <row r="2868" spans="1:9" x14ac:dyDescent="0.25">
      <c r="A2868" t="s">
        <v>2740</v>
      </c>
      <c r="B2868" t="s">
        <v>3042</v>
      </c>
      <c r="C2868" s="1">
        <v>35133</v>
      </c>
      <c r="D2868" s="2">
        <v>7.8472222222222221E-2</v>
      </c>
      <c r="E2868" t="s">
        <v>3043</v>
      </c>
      <c r="F2868" t="s">
        <v>3165</v>
      </c>
      <c r="G2868" t="s">
        <v>2227</v>
      </c>
      <c r="H2868" t="s">
        <v>2744</v>
      </c>
      <c r="I2868" t="s">
        <v>15</v>
      </c>
    </row>
    <row r="2869" spans="1:9" x14ac:dyDescent="0.25">
      <c r="A2869" t="s">
        <v>2338</v>
      </c>
      <c r="B2869" t="s">
        <v>2477</v>
      </c>
      <c r="C2869" s="1">
        <v>35138</v>
      </c>
      <c r="D2869" s="2">
        <v>0.29930555555555555</v>
      </c>
      <c r="E2869" t="s">
        <v>2609</v>
      </c>
      <c r="F2869" t="s">
        <v>3166</v>
      </c>
      <c r="G2869" t="s">
        <v>13</v>
      </c>
      <c r="H2869" t="s">
        <v>14</v>
      </c>
      <c r="I2869" t="s">
        <v>15</v>
      </c>
    </row>
    <row r="2870" spans="1:9" x14ac:dyDescent="0.25">
      <c r="A2870" t="s">
        <v>2025</v>
      </c>
      <c r="B2870" t="s">
        <v>2992</v>
      </c>
      <c r="C2870" s="1">
        <v>35145</v>
      </c>
      <c r="D2870" s="2">
        <v>0.20347222222222222</v>
      </c>
      <c r="E2870" t="s">
        <v>2993</v>
      </c>
      <c r="F2870" t="s">
        <v>3167</v>
      </c>
      <c r="G2870" t="s">
        <v>13</v>
      </c>
      <c r="H2870" t="s">
        <v>2995</v>
      </c>
      <c r="I2870" t="s">
        <v>15</v>
      </c>
    </row>
    <row r="2871" spans="1:9" x14ac:dyDescent="0.25">
      <c r="A2871" t="s">
        <v>54</v>
      </c>
      <c r="B2871" t="s">
        <v>916</v>
      </c>
      <c r="C2871" s="1">
        <v>35146</v>
      </c>
      <c r="D2871" s="2">
        <v>0.34236111111111112</v>
      </c>
      <c r="E2871" t="s">
        <v>2440</v>
      </c>
      <c r="F2871" t="s">
        <v>3168</v>
      </c>
      <c r="G2871" t="s">
        <v>13</v>
      </c>
      <c r="H2871" t="s">
        <v>2129</v>
      </c>
      <c r="I2871" t="s">
        <v>15</v>
      </c>
    </row>
    <row r="2872" spans="1:9" x14ac:dyDescent="0.25">
      <c r="A2872" t="s">
        <v>2655</v>
      </c>
      <c r="B2872" t="s">
        <v>102</v>
      </c>
      <c r="C2872" s="1">
        <v>35152</v>
      </c>
      <c r="D2872" s="2">
        <v>1.4583333333333334E-2</v>
      </c>
      <c r="E2872" t="s">
        <v>2805</v>
      </c>
      <c r="F2872" t="s">
        <v>3169</v>
      </c>
      <c r="G2872" t="s">
        <v>13</v>
      </c>
      <c r="H2872" t="s">
        <v>14</v>
      </c>
      <c r="I2872" t="s">
        <v>15</v>
      </c>
    </row>
    <row r="2873" spans="1:9" x14ac:dyDescent="0.25">
      <c r="A2873" t="s">
        <v>3085</v>
      </c>
      <c r="B2873" t="s">
        <v>226</v>
      </c>
      <c r="C2873" s="1">
        <v>35158</v>
      </c>
      <c r="D2873" s="2">
        <v>0.95902777777777781</v>
      </c>
      <c r="E2873" t="s">
        <v>2897</v>
      </c>
      <c r="F2873" t="s">
        <v>3170</v>
      </c>
      <c r="G2873" t="s">
        <v>13</v>
      </c>
      <c r="H2873" t="s">
        <v>14</v>
      </c>
      <c r="I2873" t="s">
        <v>15</v>
      </c>
    </row>
    <row r="2874" spans="1:9" x14ac:dyDescent="0.25">
      <c r="A2874" t="s">
        <v>2338</v>
      </c>
      <c r="B2874" t="s">
        <v>2477</v>
      </c>
      <c r="C2874" s="1">
        <v>35175</v>
      </c>
      <c r="D2874" s="2">
        <v>0.94166666666666665</v>
      </c>
      <c r="E2874" t="s">
        <v>2799</v>
      </c>
      <c r="F2874" t="s">
        <v>3171</v>
      </c>
      <c r="G2874" t="s">
        <v>13</v>
      </c>
      <c r="H2874" t="s">
        <v>14</v>
      </c>
      <c r="I2874" t="s">
        <v>15</v>
      </c>
    </row>
    <row r="2875" spans="1:9" x14ac:dyDescent="0.25">
      <c r="A2875" t="s">
        <v>2655</v>
      </c>
      <c r="B2875" t="s">
        <v>261</v>
      </c>
      <c r="C2875" s="1">
        <v>35179</v>
      </c>
      <c r="D2875" s="2">
        <v>0.51875000000000004</v>
      </c>
      <c r="E2875" t="s">
        <v>3140</v>
      </c>
      <c r="F2875" t="s">
        <v>3172</v>
      </c>
      <c r="G2875" t="s">
        <v>13</v>
      </c>
      <c r="H2875" t="s">
        <v>14</v>
      </c>
      <c r="I2875" t="s">
        <v>15</v>
      </c>
    </row>
    <row r="2876" spans="1:9" x14ac:dyDescent="0.25">
      <c r="A2876" t="s">
        <v>2882</v>
      </c>
      <c r="B2876" t="s">
        <v>961</v>
      </c>
      <c r="C2876" s="1">
        <v>35179</v>
      </c>
      <c r="D2876" s="2">
        <v>0.54166666666666663</v>
      </c>
      <c r="E2876" t="s">
        <v>685</v>
      </c>
      <c r="F2876" t="s">
        <v>3001</v>
      </c>
      <c r="G2876" t="s">
        <v>13</v>
      </c>
      <c r="H2876" t="s">
        <v>14</v>
      </c>
      <c r="I2876" t="s">
        <v>15</v>
      </c>
    </row>
    <row r="2877" spans="1:9" x14ac:dyDescent="0.25">
      <c r="A2877" t="s">
        <v>2747</v>
      </c>
      <c r="B2877" t="s">
        <v>521</v>
      </c>
      <c r="C2877" s="1">
        <v>35179</v>
      </c>
      <c r="D2877" s="2">
        <v>0.98402777777777772</v>
      </c>
      <c r="E2877" t="s">
        <v>3018</v>
      </c>
      <c r="F2877" t="s">
        <v>3056</v>
      </c>
      <c r="G2877" t="s">
        <v>13</v>
      </c>
      <c r="H2877" t="s">
        <v>14</v>
      </c>
      <c r="I2877" t="s">
        <v>15</v>
      </c>
    </row>
    <row r="2878" spans="1:9" x14ac:dyDescent="0.25">
      <c r="A2878" t="s">
        <v>2747</v>
      </c>
      <c r="B2878" t="s">
        <v>482</v>
      </c>
      <c r="C2878" s="1">
        <v>35185</v>
      </c>
      <c r="D2878" s="2">
        <v>0.18819444444444444</v>
      </c>
      <c r="E2878" t="s">
        <v>2774</v>
      </c>
      <c r="F2878" t="s">
        <v>3173</v>
      </c>
      <c r="G2878" t="s">
        <v>13</v>
      </c>
      <c r="H2878" t="s">
        <v>14</v>
      </c>
      <c r="I2878" t="s">
        <v>15</v>
      </c>
    </row>
    <row r="2879" spans="1:9" x14ac:dyDescent="0.25">
      <c r="A2879" t="s">
        <v>2747</v>
      </c>
      <c r="B2879" t="s">
        <v>388</v>
      </c>
      <c r="C2879" s="1">
        <v>35197</v>
      </c>
      <c r="D2879" s="2">
        <v>0.89722222222222225</v>
      </c>
      <c r="E2879" t="s">
        <v>2822</v>
      </c>
      <c r="F2879" t="s">
        <v>3174</v>
      </c>
      <c r="G2879" t="s">
        <v>13</v>
      </c>
      <c r="H2879" t="s">
        <v>14</v>
      </c>
      <c r="I2879" t="s">
        <v>15</v>
      </c>
    </row>
    <row r="2880" spans="1:9" x14ac:dyDescent="0.25">
      <c r="A2880" t="s">
        <v>2338</v>
      </c>
      <c r="B2880" t="s">
        <v>2477</v>
      </c>
      <c r="C2880" s="1">
        <v>35201</v>
      </c>
      <c r="D2880" s="2">
        <v>8.0555555555555561E-2</v>
      </c>
      <c r="E2880" t="s">
        <v>2675</v>
      </c>
      <c r="F2880" t="s">
        <v>3175</v>
      </c>
      <c r="G2880" t="s">
        <v>13</v>
      </c>
      <c r="H2880" t="s">
        <v>14</v>
      </c>
      <c r="I2880" t="s">
        <v>15</v>
      </c>
    </row>
    <row r="2881" spans="1:9" x14ac:dyDescent="0.25">
      <c r="A2881" t="s">
        <v>2740</v>
      </c>
      <c r="B2881" t="s">
        <v>3042</v>
      </c>
      <c r="C2881" s="1">
        <v>35202</v>
      </c>
      <c r="D2881" s="2">
        <v>0.11388888888888889</v>
      </c>
      <c r="E2881" t="s">
        <v>2742</v>
      </c>
      <c r="F2881" t="s">
        <v>3176</v>
      </c>
      <c r="G2881" t="s">
        <v>13</v>
      </c>
      <c r="H2881" t="s">
        <v>2744</v>
      </c>
      <c r="I2881" t="s">
        <v>15</v>
      </c>
    </row>
    <row r="2882" spans="1:9" x14ac:dyDescent="0.25">
      <c r="A2882" t="s">
        <v>54</v>
      </c>
      <c r="B2882" t="s">
        <v>916</v>
      </c>
      <c r="C2882" s="1">
        <v>35204</v>
      </c>
      <c r="D2882" s="2">
        <v>0.4375</v>
      </c>
      <c r="E2882" t="s">
        <v>2892</v>
      </c>
      <c r="F2882" t="s">
        <v>3177</v>
      </c>
      <c r="G2882" t="s">
        <v>13</v>
      </c>
      <c r="H2882" t="s">
        <v>2129</v>
      </c>
      <c r="I2882" t="s">
        <v>15</v>
      </c>
    </row>
    <row r="2883" spans="1:9" x14ac:dyDescent="0.25">
      <c r="A2883" t="s">
        <v>2655</v>
      </c>
      <c r="B2883" t="s">
        <v>102</v>
      </c>
      <c r="C2883" s="1">
        <v>35209</v>
      </c>
      <c r="D2883" s="2">
        <v>4.8611111111111112E-2</v>
      </c>
      <c r="E2883" t="s">
        <v>2805</v>
      </c>
      <c r="F2883" t="s">
        <v>3178</v>
      </c>
      <c r="G2883" t="s">
        <v>13</v>
      </c>
      <c r="H2883" t="s">
        <v>14</v>
      </c>
      <c r="I2883" t="s">
        <v>15</v>
      </c>
    </row>
    <row r="2884" spans="1:9" x14ac:dyDescent="0.25">
      <c r="A2884" t="s">
        <v>2043</v>
      </c>
      <c r="B2884" t="s">
        <v>3179</v>
      </c>
      <c r="C2884" s="1">
        <v>35220</v>
      </c>
      <c r="D2884" s="2">
        <v>0.52361111111111114</v>
      </c>
      <c r="E2884" t="s">
        <v>3180</v>
      </c>
      <c r="F2884" t="s">
        <v>3181</v>
      </c>
      <c r="G2884" t="s">
        <v>13</v>
      </c>
      <c r="H2884" t="s">
        <v>14</v>
      </c>
      <c r="I2884" t="s">
        <v>21</v>
      </c>
    </row>
    <row r="2885" spans="1:9" x14ac:dyDescent="0.25">
      <c r="A2885" t="s">
        <v>2338</v>
      </c>
      <c r="B2885" t="s">
        <v>2477</v>
      </c>
      <c r="C2885" s="1">
        <v>35231</v>
      </c>
      <c r="D2885" s="2">
        <v>0.28819444444444442</v>
      </c>
      <c r="E2885" t="s">
        <v>2828</v>
      </c>
      <c r="F2885" t="s">
        <v>3182</v>
      </c>
      <c r="G2885" t="s">
        <v>13</v>
      </c>
      <c r="H2885" t="s">
        <v>14</v>
      </c>
      <c r="I2885" t="s">
        <v>15</v>
      </c>
    </row>
    <row r="2886" spans="1:9" x14ac:dyDescent="0.25">
      <c r="A2886" t="s">
        <v>54</v>
      </c>
      <c r="B2886" t="s">
        <v>916</v>
      </c>
      <c r="C2886" s="1">
        <v>35236</v>
      </c>
      <c r="D2886" s="2">
        <v>0.61736111111111114</v>
      </c>
      <c r="E2886" t="s">
        <v>2127</v>
      </c>
      <c r="F2886" t="s">
        <v>3183</v>
      </c>
      <c r="G2886" t="s">
        <v>13</v>
      </c>
      <c r="H2886" t="s">
        <v>2129</v>
      </c>
      <c r="I2886" t="s">
        <v>15</v>
      </c>
    </row>
    <row r="2887" spans="1:9" x14ac:dyDescent="0.25">
      <c r="A2887" t="s">
        <v>2740</v>
      </c>
      <c r="B2887" t="s">
        <v>3042</v>
      </c>
      <c r="C2887" s="1">
        <v>35248</v>
      </c>
      <c r="D2887" s="2">
        <v>0.32500000000000001</v>
      </c>
      <c r="E2887" t="s">
        <v>3043</v>
      </c>
      <c r="F2887" t="s">
        <v>3184</v>
      </c>
      <c r="G2887" t="s">
        <v>2227</v>
      </c>
      <c r="H2887" t="s">
        <v>2744</v>
      </c>
      <c r="I2887" t="s">
        <v>15</v>
      </c>
    </row>
    <row r="2888" spans="1:9" x14ac:dyDescent="0.25">
      <c r="A2888" t="s">
        <v>2747</v>
      </c>
      <c r="B2888" t="s">
        <v>464</v>
      </c>
      <c r="C2888" s="1">
        <v>35249</v>
      </c>
      <c r="D2888" s="2">
        <v>2.1527777777777778E-2</v>
      </c>
      <c r="E2888" t="s">
        <v>2761</v>
      </c>
      <c r="F2888" t="s">
        <v>3185</v>
      </c>
      <c r="G2888" t="s">
        <v>13</v>
      </c>
      <c r="H2888" t="s">
        <v>14</v>
      </c>
      <c r="I2888" t="s">
        <v>15</v>
      </c>
    </row>
    <row r="2889" spans="1:9" x14ac:dyDescent="0.25">
      <c r="A2889" t="s">
        <v>973</v>
      </c>
      <c r="B2889" t="s">
        <v>2317</v>
      </c>
      <c r="C2889" s="1">
        <v>35249</v>
      </c>
      <c r="D2889" s="2">
        <v>0.44930555555555557</v>
      </c>
      <c r="E2889" t="s">
        <v>2318</v>
      </c>
      <c r="F2889" t="s">
        <v>3186</v>
      </c>
      <c r="G2889" t="s">
        <v>13</v>
      </c>
      <c r="H2889" t="s">
        <v>14</v>
      </c>
      <c r="I2889" t="s">
        <v>15</v>
      </c>
    </row>
    <row r="2890" spans="1:9" x14ac:dyDescent="0.25">
      <c r="A2890" t="s">
        <v>2338</v>
      </c>
      <c r="B2890" t="s">
        <v>2477</v>
      </c>
      <c r="C2890" s="1">
        <v>35255</v>
      </c>
      <c r="D2890" s="2">
        <v>0.93333333333333335</v>
      </c>
      <c r="E2890" t="s">
        <v>2675</v>
      </c>
      <c r="F2890" t="s">
        <v>3187</v>
      </c>
      <c r="G2890" t="s">
        <v>13</v>
      </c>
      <c r="H2890" t="s">
        <v>14</v>
      </c>
      <c r="I2890" t="s">
        <v>15</v>
      </c>
    </row>
    <row r="2891" spans="1:9" x14ac:dyDescent="0.25">
      <c r="A2891" t="s">
        <v>2655</v>
      </c>
      <c r="B2891" t="s">
        <v>43</v>
      </c>
      <c r="C2891" s="1">
        <v>35262</v>
      </c>
      <c r="D2891" s="2">
        <v>3.4722222222222224E-2</v>
      </c>
      <c r="E2891" t="s">
        <v>2805</v>
      </c>
      <c r="F2891" t="s">
        <v>3188</v>
      </c>
      <c r="G2891" t="s">
        <v>13</v>
      </c>
      <c r="H2891" t="s">
        <v>14</v>
      </c>
      <c r="I2891" t="s">
        <v>15</v>
      </c>
    </row>
    <row r="2892" spans="1:9" x14ac:dyDescent="0.25">
      <c r="A2892" t="s">
        <v>2747</v>
      </c>
      <c r="B2892" t="s">
        <v>226</v>
      </c>
      <c r="C2892" s="1">
        <v>35271</v>
      </c>
      <c r="D2892" s="2">
        <v>0.52916666666666667</v>
      </c>
      <c r="E2892" t="s">
        <v>2869</v>
      </c>
      <c r="F2892" t="s">
        <v>3189</v>
      </c>
      <c r="G2892" t="s">
        <v>13</v>
      </c>
      <c r="H2892" t="s">
        <v>14</v>
      </c>
      <c r="I2892" t="s">
        <v>15</v>
      </c>
    </row>
    <row r="2893" spans="1:9" x14ac:dyDescent="0.25">
      <c r="A2893" t="s">
        <v>2338</v>
      </c>
      <c r="B2893" t="s">
        <v>2477</v>
      </c>
      <c r="C2893" s="1">
        <v>35285</v>
      </c>
      <c r="D2893" s="2">
        <v>0.9506944444444444</v>
      </c>
      <c r="E2893" t="s">
        <v>2675</v>
      </c>
      <c r="F2893" t="s">
        <v>3190</v>
      </c>
      <c r="G2893" t="s">
        <v>13</v>
      </c>
      <c r="H2893" t="s">
        <v>14</v>
      </c>
      <c r="I2893" t="s">
        <v>15</v>
      </c>
    </row>
    <row r="2894" spans="1:9" x14ac:dyDescent="0.25">
      <c r="A2894" t="s">
        <v>2882</v>
      </c>
      <c r="B2894" t="s">
        <v>1116</v>
      </c>
      <c r="C2894" s="1">
        <v>35291</v>
      </c>
      <c r="D2894" s="2">
        <v>0.93125000000000002</v>
      </c>
      <c r="E2894" t="s">
        <v>1463</v>
      </c>
      <c r="F2894" t="s">
        <v>3191</v>
      </c>
      <c r="G2894" t="s">
        <v>13</v>
      </c>
      <c r="H2894" t="s">
        <v>14</v>
      </c>
      <c r="I2894" t="s">
        <v>15</v>
      </c>
    </row>
    <row r="2895" spans="1:9" x14ac:dyDescent="0.25">
      <c r="A2895" t="s">
        <v>1620</v>
      </c>
      <c r="B2895" t="s">
        <v>1621</v>
      </c>
      <c r="C2895" s="1">
        <v>35294</v>
      </c>
      <c r="D2895" s="2">
        <v>7.8472222222222221E-2</v>
      </c>
      <c r="E2895" t="s">
        <v>3192</v>
      </c>
      <c r="F2895" t="s">
        <v>3193</v>
      </c>
      <c r="G2895" t="s">
        <v>13</v>
      </c>
      <c r="H2895" t="s">
        <v>14</v>
      </c>
      <c r="I2895" t="s">
        <v>15</v>
      </c>
    </row>
    <row r="2896" spans="1:9" x14ac:dyDescent="0.25">
      <c r="A2896" t="s">
        <v>973</v>
      </c>
      <c r="B2896" t="s">
        <v>2317</v>
      </c>
      <c r="C2896" s="1">
        <v>35295</v>
      </c>
      <c r="D2896" s="2">
        <v>0.43541666666666667</v>
      </c>
      <c r="E2896" t="s">
        <v>2318</v>
      </c>
      <c r="F2896" t="s">
        <v>3194</v>
      </c>
      <c r="G2896" t="s">
        <v>13</v>
      </c>
      <c r="H2896" t="s">
        <v>14</v>
      </c>
      <c r="I2896" t="s">
        <v>56</v>
      </c>
    </row>
    <row r="2897" spans="1:9" x14ac:dyDescent="0.25">
      <c r="A2897" t="s">
        <v>2740</v>
      </c>
      <c r="B2897" t="s">
        <v>3042</v>
      </c>
      <c r="C2897" s="1">
        <v>35298</v>
      </c>
      <c r="D2897" s="2">
        <v>0.40763888888888888</v>
      </c>
      <c r="E2897" t="s">
        <v>3043</v>
      </c>
      <c r="F2897" t="s">
        <v>3195</v>
      </c>
      <c r="G2897" t="s">
        <v>2227</v>
      </c>
      <c r="H2897" t="s">
        <v>2744</v>
      </c>
      <c r="I2897" t="s">
        <v>15</v>
      </c>
    </row>
    <row r="2898" spans="1:9" x14ac:dyDescent="0.25">
      <c r="A2898" t="s">
        <v>9</v>
      </c>
      <c r="B2898" t="s">
        <v>1116</v>
      </c>
      <c r="C2898" s="1">
        <v>35306</v>
      </c>
      <c r="D2898" s="2">
        <v>0.22361111111111112</v>
      </c>
      <c r="E2898" t="s">
        <v>1257</v>
      </c>
      <c r="F2898" t="s">
        <v>3196</v>
      </c>
      <c r="G2898" t="s">
        <v>13</v>
      </c>
      <c r="H2898" t="s">
        <v>14</v>
      </c>
      <c r="I2898" t="s">
        <v>15</v>
      </c>
    </row>
    <row r="2899" spans="1:9" x14ac:dyDescent="0.25">
      <c r="A2899" t="s">
        <v>2882</v>
      </c>
      <c r="B2899" t="s">
        <v>2404</v>
      </c>
      <c r="C2899" s="1">
        <v>35312</v>
      </c>
      <c r="D2899" s="2">
        <v>0.37569444444444444</v>
      </c>
      <c r="E2899" t="s">
        <v>2405</v>
      </c>
      <c r="F2899" t="s">
        <v>3197</v>
      </c>
      <c r="G2899" t="s">
        <v>13</v>
      </c>
      <c r="H2899" t="s">
        <v>14</v>
      </c>
      <c r="I2899" t="s">
        <v>15</v>
      </c>
    </row>
    <row r="2900" spans="1:9" x14ac:dyDescent="0.25">
      <c r="A2900" t="s">
        <v>2882</v>
      </c>
      <c r="B2900" t="s">
        <v>961</v>
      </c>
      <c r="C2900" s="1">
        <v>35313</v>
      </c>
      <c r="D2900" s="2">
        <v>0.53263888888888888</v>
      </c>
      <c r="E2900" t="s">
        <v>685</v>
      </c>
      <c r="F2900" t="s">
        <v>3198</v>
      </c>
      <c r="G2900" t="s">
        <v>13</v>
      </c>
      <c r="H2900" t="s">
        <v>14</v>
      </c>
      <c r="I2900" t="s">
        <v>15</v>
      </c>
    </row>
    <row r="2901" spans="1:9" x14ac:dyDescent="0.25">
      <c r="A2901" t="s">
        <v>3085</v>
      </c>
      <c r="B2901" t="s">
        <v>482</v>
      </c>
      <c r="C2901" s="1">
        <v>35316</v>
      </c>
      <c r="D2901" s="2">
        <v>0.90902777777777777</v>
      </c>
      <c r="E2901" t="s">
        <v>2897</v>
      </c>
      <c r="F2901" t="s">
        <v>3199</v>
      </c>
      <c r="G2901" t="s">
        <v>13</v>
      </c>
      <c r="H2901" t="s">
        <v>14</v>
      </c>
      <c r="I2901" t="s">
        <v>15</v>
      </c>
    </row>
    <row r="2902" spans="1:9" x14ac:dyDescent="0.25">
      <c r="A2902" t="s">
        <v>2338</v>
      </c>
      <c r="B2902" t="s">
        <v>2477</v>
      </c>
      <c r="C2902" s="1">
        <v>35319</v>
      </c>
      <c r="D2902" s="2">
        <v>0</v>
      </c>
      <c r="E2902" t="s">
        <v>2799</v>
      </c>
      <c r="F2902" t="s">
        <v>3200</v>
      </c>
      <c r="G2902" t="s">
        <v>13</v>
      </c>
      <c r="H2902" t="s">
        <v>14</v>
      </c>
      <c r="I2902" t="s">
        <v>15</v>
      </c>
    </row>
    <row r="2903" spans="1:9" x14ac:dyDescent="0.25">
      <c r="A2903" t="s">
        <v>2655</v>
      </c>
      <c r="B2903" t="s">
        <v>43</v>
      </c>
      <c r="C2903" s="1">
        <v>35320</v>
      </c>
      <c r="D2903" s="2">
        <v>0.36736111111111114</v>
      </c>
      <c r="E2903" t="s">
        <v>2805</v>
      </c>
      <c r="F2903" t="s">
        <v>3201</v>
      </c>
      <c r="G2903" t="s">
        <v>13</v>
      </c>
      <c r="H2903" t="s">
        <v>14</v>
      </c>
      <c r="I2903" t="s">
        <v>15</v>
      </c>
    </row>
    <row r="2904" spans="1:9" x14ac:dyDescent="0.25">
      <c r="A2904" t="s">
        <v>54</v>
      </c>
      <c r="B2904" t="s">
        <v>749</v>
      </c>
      <c r="C2904" s="1">
        <v>35324</v>
      </c>
      <c r="D2904" s="2">
        <v>0.37083333333333335</v>
      </c>
      <c r="E2904" t="s">
        <v>2440</v>
      </c>
      <c r="F2904" t="s">
        <v>3202</v>
      </c>
      <c r="G2904" t="s">
        <v>13</v>
      </c>
      <c r="H2904" t="s">
        <v>2129</v>
      </c>
      <c r="I2904" t="s">
        <v>15</v>
      </c>
    </row>
    <row r="2905" spans="1:9" x14ac:dyDescent="0.25">
      <c r="A2905" t="s">
        <v>973</v>
      </c>
      <c r="B2905" t="s">
        <v>1288</v>
      </c>
      <c r="C2905" s="1">
        <v>35358</v>
      </c>
      <c r="D2905" s="2">
        <v>0.30555555555555558</v>
      </c>
      <c r="E2905" t="s">
        <v>2910</v>
      </c>
      <c r="F2905" t="s">
        <v>3203</v>
      </c>
      <c r="G2905" t="s">
        <v>2227</v>
      </c>
      <c r="H2905" t="s">
        <v>2912</v>
      </c>
      <c r="I2905" t="s">
        <v>15</v>
      </c>
    </row>
    <row r="2906" spans="1:9" x14ac:dyDescent="0.25">
      <c r="A2906" t="s">
        <v>2882</v>
      </c>
      <c r="B2906" t="s">
        <v>980</v>
      </c>
      <c r="C2906" s="1">
        <v>35362</v>
      </c>
      <c r="D2906" s="2">
        <v>0.48402777777777778</v>
      </c>
      <c r="E2906" t="s">
        <v>1463</v>
      </c>
      <c r="F2906" t="s">
        <v>3204</v>
      </c>
      <c r="G2906" t="s">
        <v>13</v>
      </c>
      <c r="H2906" t="s">
        <v>14</v>
      </c>
      <c r="I2906" t="s">
        <v>15</v>
      </c>
    </row>
    <row r="2907" spans="1:9" x14ac:dyDescent="0.25">
      <c r="A2907" t="s">
        <v>2740</v>
      </c>
      <c r="B2907" t="s">
        <v>3042</v>
      </c>
      <c r="C2907" s="1">
        <v>35373</v>
      </c>
      <c r="D2907" s="2">
        <v>0.71388888888888891</v>
      </c>
      <c r="E2907" t="s">
        <v>3043</v>
      </c>
      <c r="F2907" t="s">
        <v>3205</v>
      </c>
      <c r="G2907" t="s">
        <v>2227</v>
      </c>
      <c r="H2907" t="s">
        <v>2744</v>
      </c>
      <c r="I2907" t="s">
        <v>21</v>
      </c>
    </row>
    <row r="2908" spans="1:9" x14ac:dyDescent="0.25">
      <c r="A2908" t="s">
        <v>2655</v>
      </c>
      <c r="B2908" t="s">
        <v>43</v>
      </c>
      <c r="C2908" s="1">
        <v>35376</v>
      </c>
      <c r="D2908" s="2">
        <v>0.70833333333333337</v>
      </c>
      <c r="E2908" t="s">
        <v>2805</v>
      </c>
      <c r="F2908" t="s">
        <v>3206</v>
      </c>
      <c r="G2908" t="s">
        <v>13</v>
      </c>
      <c r="H2908" t="s">
        <v>14</v>
      </c>
      <c r="I2908" t="s">
        <v>15</v>
      </c>
    </row>
    <row r="2909" spans="1:9" x14ac:dyDescent="0.25">
      <c r="A2909" t="s">
        <v>2338</v>
      </c>
      <c r="B2909" t="s">
        <v>2477</v>
      </c>
      <c r="C2909" s="1">
        <v>35382</v>
      </c>
      <c r="D2909" s="2">
        <v>0.94444444444444442</v>
      </c>
      <c r="E2909" t="s">
        <v>2675</v>
      </c>
      <c r="F2909" t="s">
        <v>3207</v>
      </c>
      <c r="G2909" t="s">
        <v>13</v>
      </c>
      <c r="H2909" t="s">
        <v>14</v>
      </c>
      <c r="I2909" t="s">
        <v>15</v>
      </c>
    </row>
    <row r="2910" spans="1:9" x14ac:dyDescent="0.25">
      <c r="A2910" t="s">
        <v>3085</v>
      </c>
      <c r="B2910" t="s">
        <v>226</v>
      </c>
      <c r="C2910" s="1">
        <v>35390</v>
      </c>
      <c r="D2910" s="2">
        <v>0.86597222222222225</v>
      </c>
      <c r="E2910" t="s">
        <v>2897</v>
      </c>
      <c r="F2910" t="s">
        <v>3208</v>
      </c>
      <c r="G2910" t="s">
        <v>13</v>
      </c>
      <c r="H2910" t="s">
        <v>14</v>
      </c>
      <c r="I2910" t="s">
        <v>15</v>
      </c>
    </row>
    <row r="2911" spans="1:9" x14ac:dyDescent="0.25">
      <c r="A2911" t="s">
        <v>2655</v>
      </c>
      <c r="B2911" t="s">
        <v>102</v>
      </c>
      <c r="C2911" s="1">
        <v>35403</v>
      </c>
      <c r="D2911" s="2">
        <v>0.2902777777777778</v>
      </c>
      <c r="E2911" t="s">
        <v>2805</v>
      </c>
      <c r="F2911" t="s">
        <v>3209</v>
      </c>
      <c r="G2911" t="s">
        <v>13</v>
      </c>
      <c r="H2911" t="s">
        <v>14</v>
      </c>
      <c r="I2911" t="s">
        <v>15</v>
      </c>
    </row>
    <row r="2912" spans="1:9" x14ac:dyDescent="0.25">
      <c r="A2912" t="s">
        <v>54</v>
      </c>
      <c r="B2912" t="s">
        <v>916</v>
      </c>
      <c r="C2912" s="1">
        <v>35406</v>
      </c>
      <c r="D2912" s="2">
        <v>0.49236111111111114</v>
      </c>
      <c r="E2912" t="s">
        <v>2127</v>
      </c>
      <c r="F2912" t="s">
        <v>3210</v>
      </c>
      <c r="G2912" t="s">
        <v>13</v>
      </c>
      <c r="H2912" t="s">
        <v>2129</v>
      </c>
      <c r="I2912" t="s">
        <v>15</v>
      </c>
    </row>
    <row r="2913" spans="1:9" x14ac:dyDescent="0.25">
      <c r="A2913" t="s">
        <v>2882</v>
      </c>
      <c r="B2913" t="s">
        <v>847</v>
      </c>
      <c r="C2913" s="1">
        <v>35410</v>
      </c>
      <c r="D2913" s="2">
        <v>0.5</v>
      </c>
      <c r="E2913" t="s">
        <v>937</v>
      </c>
      <c r="F2913" t="s">
        <v>3211</v>
      </c>
      <c r="G2913" t="s">
        <v>13</v>
      </c>
      <c r="H2913" t="s">
        <v>14</v>
      </c>
      <c r="I2913" t="s">
        <v>15</v>
      </c>
    </row>
    <row r="2914" spans="1:9" x14ac:dyDescent="0.25">
      <c r="A2914" t="s">
        <v>3085</v>
      </c>
      <c r="B2914" t="s">
        <v>482</v>
      </c>
      <c r="C2914" s="1">
        <v>35417</v>
      </c>
      <c r="D2914" s="2">
        <v>8.1250000000000003E-2</v>
      </c>
      <c r="E2914" t="s">
        <v>2897</v>
      </c>
      <c r="F2914" t="s">
        <v>3212</v>
      </c>
      <c r="G2914" t="s">
        <v>13</v>
      </c>
      <c r="H2914" t="s">
        <v>14</v>
      </c>
      <c r="I2914" t="s">
        <v>15</v>
      </c>
    </row>
    <row r="2915" spans="1:9" x14ac:dyDescent="0.25">
      <c r="A2915" t="s">
        <v>2882</v>
      </c>
      <c r="B2915" t="s">
        <v>961</v>
      </c>
      <c r="C2915" s="1">
        <v>35419</v>
      </c>
      <c r="D2915" s="2">
        <v>0.27986111111111112</v>
      </c>
      <c r="E2915" t="s">
        <v>685</v>
      </c>
      <c r="F2915" t="s">
        <v>3213</v>
      </c>
      <c r="G2915" t="s">
        <v>13</v>
      </c>
      <c r="H2915" t="s">
        <v>14</v>
      </c>
      <c r="I2915" t="s">
        <v>15</v>
      </c>
    </row>
    <row r="2916" spans="1:9" x14ac:dyDescent="0.25">
      <c r="A2916" t="s">
        <v>2747</v>
      </c>
      <c r="B2916" t="s">
        <v>388</v>
      </c>
      <c r="C2916" s="1">
        <v>35419</v>
      </c>
      <c r="D2916" s="2">
        <v>0.75277777777777777</v>
      </c>
      <c r="E2916" t="s">
        <v>2933</v>
      </c>
      <c r="F2916" t="s">
        <v>3214</v>
      </c>
      <c r="G2916" t="s">
        <v>13</v>
      </c>
      <c r="H2916" t="s">
        <v>14</v>
      </c>
      <c r="I2916" t="s">
        <v>15</v>
      </c>
    </row>
    <row r="2917" spans="1:9" x14ac:dyDescent="0.25">
      <c r="A2917" t="s">
        <v>54</v>
      </c>
      <c r="B2917" t="s">
        <v>916</v>
      </c>
      <c r="C2917" s="1">
        <v>35442</v>
      </c>
      <c r="D2917" s="2">
        <v>0.39374999999999999</v>
      </c>
      <c r="E2917" t="s">
        <v>2440</v>
      </c>
      <c r="F2917" t="s">
        <v>3215</v>
      </c>
      <c r="G2917" t="s">
        <v>13</v>
      </c>
      <c r="H2917" t="s">
        <v>2129</v>
      </c>
      <c r="I2917" t="s">
        <v>15</v>
      </c>
    </row>
    <row r="2918" spans="1:9" x14ac:dyDescent="0.25">
      <c r="A2918" t="s">
        <v>2655</v>
      </c>
      <c r="B2918" t="s">
        <v>43</v>
      </c>
      <c r="C2918" s="1">
        <v>35447</v>
      </c>
      <c r="D2918" s="2">
        <v>0.68611111111111112</v>
      </c>
      <c r="E2918" t="s">
        <v>2805</v>
      </c>
      <c r="F2918" t="s">
        <v>3216</v>
      </c>
      <c r="G2918" t="s">
        <v>13</v>
      </c>
      <c r="H2918" t="s">
        <v>14</v>
      </c>
      <c r="I2918" t="s">
        <v>21</v>
      </c>
    </row>
    <row r="2919" spans="1:9" x14ac:dyDescent="0.25">
      <c r="A2919" t="s">
        <v>2338</v>
      </c>
      <c r="B2919" t="s">
        <v>2477</v>
      </c>
      <c r="C2919" s="1">
        <v>35460</v>
      </c>
      <c r="D2919" s="2">
        <v>0.9194444444444444</v>
      </c>
      <c r="E2919" t="s">
        <v>2675</v>
      </c>
      <c r="F2919" t="s">
        <v>3217</v>
      </c>
      <c r="G2919" t="s">
        <v>13</v>
      </c>
      <c r="H2919" t="s">
        <v>14</v>
      </c>
      <c r="I2919" t="s">
        <v>15</v>
      </c>
    </row>
    <row r="2920" spans="1:9" x14ac:dyDescent="0.25">
      <c r="A2920" t="s">
        <v>54</v>
      </c>
      <c r="B2920" t="s">
        <v>749</v>
      </c>
      <c r="C2920" s="1">
        <v>35472</v>
      </c>
      <c r="D2920" s="2">
        <v>0.37152777777777779</v>
      </c>
      <c r="E2920" t="s">
        <v>2362</v>
      </c>
      <c r="F2920" t="s">
        <v>3218</v>
      </c>
      <c r="G2920" t="s">
        <v>13</v>
      </c>
      <c r="H2920" t="s">
        <v>2129</v>
      </c>
      <c r="I2920" t="s">
        <v>15</v>
      </c>
    </row>
    <row r="2921" spans="1:9" x14ac:dyDescent="0.25">
      <c r="A2921" t="s">
        <v>1057</v>
      </c>
      <c r="B2921" t="s">
        <v>1058</v>
      </c>
      <c r="C2921" s="1">
        <v>35473</v>
      </c>
      <c r="D2921" s="2">
        <v>0.2013888888888889</v>
      </c>
      <c r="E2921" t="s">
        <v>3219</v>
      </c>
      <c r="F2921" t="s">
        <v>3220</v>
      </c>
      <c r="G2921" t="s">
        <v>13</v>
      </c>
      <c r="H2921" t="s">
        <v>14</v>
      </c>
      <c r="I2921" t="s">
        <v>15</v>
      </c>
    </row>
    <row r="2922" spans="1:9" x14ac:dyDescent="0.25">
      <c r="A2922" t="s">
        <v>2882</v>
      </c>
      <c r="B2922" t="s">
        <v>1828</v>
      </c>
      <c r="C2922" s="1">
        <v>35475</v>
      </c>
      <c r="D2922" s="2">
        <v>0.15763888888888888</v>
      </c>
      <c r="E2922" t="s">
        <v>1829</v>
      </c>
      <c r="F2922" t="s">
        <v>3221</v>
      </c>
      <c r="G2922" t="s">
        <v>13</v>
      </c>
      <c r="H2922" t="s">
        <v>14</v>
      </c>
      <c r="I2922" t="s">
        <v>15</v>
      </c>
    </row>
    <row r="2923" spans="1:9" x14ac:dyDescent="0.25">
      <c r="A2923" t="s">
        <v>3085</v>
      </c>
      <c r="B2923" t="s">
        <v>482</v>
      </c>
      <c r="C2923" s="1">
        <v>35478</v>
      </c>
      <c r="D2923" s="2">
        <v>7.0833333333333331E-2</v>
      </c>
      <c r="E2923" t="s">
        <v>3008</v>
      </c>
      <c r="F2923" t="s">
        <v>3222</v>
      </c>
      <c r="G2923" t="s">
        <v>13</v>
      </c>
      <c r="H2923" t="s">
        <v>14</v>
      </c>
      <c r="I2923" t="s">
        <v>15</v>
      </c>
    </row>
    <row r="2924" spans="1:9" x14ac:dyDescent="0.25">
      <c r="A2924" t="s">
        <v>2747</v>
      </c>
      <c r="B2924" t="s">
        <v>464</v>
      </c>
      <c r="C2924" s="1">
        <v>35484</v>
      </c>
      <c r="D2924" s="2">
        <v>0.84722222222222221</v>
      </c>
      <c r="E2924" t="s">
        <v>3223</v>
      </c>
      <c r="F2924" t="s">
        <v>2683</v>
      </c>
      <c r="G2924" t="s">
        <v>13</v>
      </c>
      <c r="H2924" t="s">
        <v>14</v>
      </c>
      <c r="I2924" t="s">
        <v>15</v>
      </c>
    </row>
    <row r="2925" spans="1:9" x14ac:dyDescent="0.25">
      <c r="A2925" t="s">
        <v>2338</v>
      </c>
      <c r="B2925" t="s">
        <v>2477</v>
      </c>
      <c r="C2925" s="1">
        <v>35490</v>
      </c>
      <c r="D2925" s="2">
        <v>4.6527777777777779E-2</v>
      </c>
      <c r="E2925" t="s">
        <v>2828</v>
      </c>
      <c r="F2925" t="s">
        <v>3224</v>
      </c>
      <c r="G2925" t="s">
        <v>13</v>
      </c>
      <c r="H2925" t="s">
        <v>14</v>
      </c>
      <c r="I2925" t="s">
        <v>15</v>
      </c>
    </row>
    <row r="2926" spans="1:9" x14ac:dyDescent="0.25">
      <c r="A2926" t="s">
        <v>2953</v>
      </c>
      <c r="B2926" t="s">
        <v>3225</v>
      </c>
      <c r="C2926" s="1">
        <v>35493</v>
      </c>
      <c r="D2926" s="2">
        <v>8.3333333333333329E-2</v>
      </c>
      <c r="E2926" t="s">
        <v>2955</v>
      </c>
      <c r="F2926" t="s">
        <v>3226</v>
      </c>
      <c r="G2926" t="s">
        <v>2227</v>
      </c>
      <c r="H2926" t="s">
        <v>14</v>
      </c>
      <c r="I2926" t="s">
        <v>15</v>
      </c>
    </row>
    <row r="2927" spans="1:9" x14ac:dyDescent="0.25">
      <c r="A2927" t="s">
        <v>3085</v>
      </c>
      <c r="B2927" t="s">
        <v>226</v>
      </c>
      <c r="C2927" s="1">
        <v>35497</v>
      </c>
      <c r="D2927" s="2">
        <v>0.25069444444444444</v>
      </c>
      <c r="E2927" t="s">
        <v>2897</v>
      </c>
      <c r="F2927" t="s">
        <v>3227</v>
      </c>
      <c r="G2927" t="s">
        <v>13</v>
      </c>
      <c r="H2927" t="s">
        <v>14</v>
      </c>
      <c r="I2927" t="s">
        <v>15</v>
      </c>
    </row>
    <row r="2928" spans="1:9" x14ac:dyDescent="0.25">
      <c r="A2928" t="s">
        <v>2747</v>
      </c>
      <c r="B2928" t="s">
        <v>322</v>
      </c>
      <c r="C2928" s="1">
        <v>35524</v>
      </c>
      <c r="D2928" s="2">
        <v>0.69930555555555551</v>
      </c>
      <c r="E2928" t="s">
        <v>2622</v>
      </c>
      <c r="F2928" t="s">
        <v>3228</v>
      </c>
      <c r="G2928" t="s">
        <v>13</v>
      </c>
      <c r="H2928" t="s">
        <v>2624</v>
      </c>
      <c r="I2928" t="s">
        <v>15</v>
      </c>
    </row>
    <row r="2929" spans="1:9" x14ac:dyDescent="0.25">
      <c r="A2929" t="s">
        <v>54</v>
      </c>
      <c r="B2929" t="s">
        <v>749</v>
      </c>
      <c r="C2929" s="1">
        <v>35524</v>
      </c>
      <c r="D2929" s="2">
        <v>0.80555555555555558</v>
      </c>
      <c r="E2929" t="s">
        <v>2127</v>
      </c>
      <c r="F2929" t="s">
        <v>3229</v>
      </c>
      <c r="G2929" t="s">
        <v>13</v>
      </c>
      <c r="H2929" t="s">
        <v>2129</v>
      </c>
      <c r="I2929" t="s">
        <v>15</v>
      </c>
    </row>
    <row r="2930" spans="1:9" x14ac:dyDescent="0.25">
      <c r="A2930" t="s">
        <v>2338</v>
      </c>
      <c r="B2930" t="s">
        <v>2477</v>
      </c>
      <c r="C2930" s="1">
        <v>35536</v>
      </c>
      <c r="D2930" s="2">
        <v>0.96388888888888891</v>
      </c>
      <c r="E2930" t="s">
        <v>2609</v>
      </c>
      <c r="F2930" t="s">
        <v>3230</v>
      </c>
      <c r="G2930" t="s">
        <v>13</v>
      </c>
      <c r="H2930" t="s">
        <v>14</v>
      </c>
      <c r="I2930" t="s">
        <v>15</v>
      </c>
    </row>
    <row r="2931" spans="1:9" x14ac:dyDescent="0.25">
      <c r="A2931" t="s">
        <v>2882</v>
      </c>
      <c r="B2931" t="s">
        <v>961</v>
      </c>
      <c r="C2931" s="1">
        <v>35537</v>
      </c>
      <c r="D2931" s="2">
        <v>0.54374999999999996</v>
      </c>
      <c r="E2931" t="s">
        <v>685</v>
      </c>
      <c r="F2931" t="s">
        <v>3231</v>
      </c>
      <c r="G2931" t="s">
        <v>13</v>
      </c>
      <c r="H2931" t="s">
        <v>14</v>
      </c>
      <c r="I2931" t="s">
        <v>15</v>
      </c>
    </row>
    <row r="2932" spans="1:9" x14ac:dyDescent="0.25">
      <c r="A2932" t="s">
        <v>2740</v>
      </c>
      <c r="B2932" t="s">
        <v>3232</v>
      </c>
      <c r="C2932" s="1">
        <v>35541</v>
      </c>
      <c r="D2932" s="2">
        <v>0.49930555555555556</v>
      </c>
      <c r="E2932" t="s">
        <v>3043</v>
      </c>
      <c r="F2932" t="s">
        <v>3233</v>
      </c>
      <c r="G2932" t="s">
        <v>2227</v>
      </c>
      <c r="H2932" t="s">
        <v>2744</v>
      </c>
      <c r="I2932" t="s">
        <v>15</v>
      </c>
    </row>
    <row r="2933" spans="1:9" x14ac:dyDescent="0.25">
      <c r="A2933" t="s">
        <v>2747</v>
      </c>
      <c r="B2933" t="s">
        <v>482</v>
      </c>
      <c r="C2933" s="1">
        <v>35545</v>
      </c>
      <c r="D2933" s="2">
        <v>0.24236111111111111</v>
      </c>
      <c r="E2933" t="s">
        <v>2774</v>
      </c>
      <c r="F2933" t="s">
        <v>3234</v>
      </c>
      <c r="G2933" t="s">
        <v>13</v>
      </c>
      <c r="H2933" t="s">
        <v>14</v>
      </c>
      <c r="I2933" t="s">
        <v>15</v>
      </c>
    </row>
    <row r="2934" spans="1:9" x14ac:dyDescent="0.25">
      <c r="A2934" t="s">
        <v>2655</v>
      </c>
      <c r="B2934" t="s">
        <v>261</v>
      </c>
      <c r="C2934" s="1">
        <v>35555</v>
      </c>
      <c r="D2934" s="2">
        <v>0.62152777777777779</v>
      </c>
      <c r="E2934" t="s">
        <v>3235</v>
      </c>
      <c r="F2934" t="s">
        <v>3236</v>
      </c>
      <c r="G2934" t="s">
        <v>13</v>
      </c>
      <c r="H2934" t="s">
        <v>14</v>
      </c>
      <c r="I2934" t="s">
        <v>15</v>
      </c>
    </row>
    <row r="2935" spans="1:9" x14ac:dyDescent="0.25">
      <c r="A2935" t="s">
        <v>973</v>
      </c>
      <c r="B2935" t="s">
        <v>2769</v>
      </c>
      <c r="C2935" s="1">
        <v>35561</v>
      </c>
      <c r="D2935" s="2">
        <v>0.67847222222222225</v>
      </c>
      <c r="E2935" t="s">
        <v>3020</v>
      </c>
      <c r="F2935" t="s">
        <v>3237</v>
      </c>
      <c r="G2935" t="s">
        <v>2227</v>
      </c>
      <c r="H2935" t="s">
        <v>3022</v>
      </c>
      <c r="I2935" t="s">
        <v>15</v>
      </c>
    </row>
    <row r="2936" spans="1:9" x14ac:dyDescent="0.25">
      <c r="A2936" t="s">
        <v>2882</v>
      </c>
      <c r="B2936" t="s">
        <v>980</v>
      </c>
      <c r="C2936" s="1">
        <v>35564</v>
      </c>
      <c r="D2936" s="2">
        <v>2.2916666666666665E-2</v>
      </c>
      <c r="E2936" t="s">
        <v>1302</v>
      </c>
      <c r="F2936" t="s">
        <v>3238</v>
      </c>
      <c r="G2936" t="s">
        <v>13</v>
      </c>
      <c r="H2936" t="s">
        <v>14</v>
      </c>
      <c r="I2936" t="s">
        <v>15</v>
      </c>
    </row>
    <row r="2937" spans="1:9" x14ac:dyDescent="0.25">
      <c r="A2937" t="s">
        <v>54</v>
      </c>
      <c r="B2937" t="s">
        <v>749</v>
      </c>
      <c r="C2937" s="1">
        <v>35565</v>
      </c>
      <c r="D2937" s="2">
        <v>0.33819444444444446</v>
      </c>
      <c r="E2937" t="s">
        <v>2440</v>
      </c>
      <c r="F2937" t="s">
        <v>3239</v>
      </c>
      <c r="G2937" t="s">
        <v>13</v>
      </c>
      <c r="H2937" t="s">
        <v>2129</v>
      </c>
      <c r="I2937" t="s">
        <v>15</v>
      </c>
    </row>
    <row r="2938" spans="1:9" x14ac:dyDescent="0.25">
      <c r="A2938" t="s">
        <v>2882</v>
      </c>
      <c r="B2938" t="s">
        <v>2404</v>
      </c>
      <c r="C2938" s="1">
        <v>35570</v>
      </c>
      <c r="D2938" s="2">
        <v>0.29652777777777778</v>
      </c>
      <c r="E2938" t="s">
        <v>2405</v>
      </c>
      <c r="F2938" t="s">
        <v>3240</v>
      </c>
      <c r="G2938" t="s">
        <v>13</v>
      </c>
      <c r="H2938" t="s">
        <v>14</v>
      </c>
      <c r="I2938" t="s">
        <v>21</v>
      </c>
    </row>
    <row r="2939" spans="1:9" x14ac:dyDescent="0.25">
      <c r="A2939" t="s">
        <v>2655</v>
      </c>
      <c r="B2939" t="s">
        <v>43</v>
      </c>
      <c r="C2939" s="1">
        <v>35570</v>
      </c>
      <c r="D2939" s="2">
        <v>0.94374999999999998</v>
      </c>
      <c r="E2939" t="s">
        <v>2805</v>
      </c>
      <c r="F2939" t="s">
        <v>3241</v>
      </c>
      <c r="G2939" t="s">
        <v>13</v>
      </c>
      <c r="H2939" t="s">
        <v>14</v>
      </c>
      <c r="I2939" t="s">
        <v>15</v>
      </c>
    </row>
    <row r="2940" spans="1:9" x14ac:dyDescent="0.25">
      <c r="A2940" t="s">
        <v>2338</v>
      </c>
      <c r="B2940" t="s">
        <v>2477</v>
      </c>
      <c r="C2940" s="1">
        <v>35584</v>
      </c>
      <c r="D2940" s="2">
        <v>0.97222222222222221</v>
      </c>
      <c r="E2940" t="s">
        <v>2675</v>
      </c>
      <c r="F2940" t="s">
        <v>3242</v>
      </c>
      <c r="G2940" t="s">
        <v>13</v>
      </c>
      <c r="H2940" t="s">
        <v>14</v>
      </c>
      <c r="I2940" t="s">
        <v>15</v>
      </c>
    </row>
    <row r="2941" spans="1:9" x14ac:dyDescent="0.25">
      <c r="A2941" t="s">
        <v>973</v>
      </c>
      <c r="B2941" t="s">
        <v>2317</v>
      </c>
      <c r="C2941" s="1">
        <v>35591</v>
      </c>
      <c r="D2941" s="2">
        <v>0.50069444444444444</v>
      </c>
      <c r="E2941" t="s">
        <v>2318</v>
      </c>
      <c r="F2941" t="s">
        <v>3243</v>
      </c>
      <c r="G2941" t="s">
        <v>13</v>
      </c>
      <c r="H2941" t="s">
        <v>14</v>
      </c>
      <c r="I2941" t="s">
        <v>15</v>
      </c>
    </row>
    <row r="2942" spans="1:9" x14ac:dyDescent="0.25">
      <c r="A2942" t="s">
        <v>2338</v>
      </c>
      <c r="B2942" t="s">
        <v>2477</v>
      </c>
      <c r="C2942" s="1">
        <v>35606</v>
      </c>
      <c r="D2942" s="2">
        <v>0.98888888888888893</v>
      </c>
      <c r="E2942" t="s">
        <v>2828</v>
      </c>
      <c r="F2942" t="s">
        <v>3244</v>
      </c>
      <c r="G2942" t="s">
        <v>13</v>
      </c>
      <c r="H2942" t="s">
        <v>14</v>
      </c>
      <c r="I2942" t="s">
        <v>15</v>
      </c>
    </row>
    <row r="2943" spans="1:9" x14ac:dyDescent="0.25">
      <c r="A2943" t="s">
        <v>54</v>
      </c>
      <c r="B2943" t="s">
        <v>749</v>
      </c>
      <c r="C2943" s="1">
        <v>35612</v>
      </c>
      <c r="D2943" s="2">
        <v>0.75138888888888888</v>
      </c>
      <c r="E2943" t="s">
        <v>2127</v>
      </c>
      <c r="F2943" t="s">
        <v>3245</v>
      </c>
      <c r="G2943" t="s">
        <v>13</v>
      </c>
      <c r="H2943" t="s">
        <v>2129</v>
      </c>
      <c r="I2943" t="s">
        <v>15</v>
      </c>
    </row>
    <row r="2944" spans="1:9" x14ac:dyDescent="0.25">
      <c r="A2944" t="s">
        <v>2655</v>
      </c>
      <c r="B2944" t="s">
        <v>261</v>
      </c>
      <c r="C2944" s="1">
        <v>35620</v>
      </c>
      <c r="D2944" s="2">
        <v>0.5444444444444444</v>
      </c>
      <c r="E2944" t="s">
        <v>3235</v>
      </c>
      <c r="F2944" t="s">
        <v>3246</v>
      </c>
      <c r="G2944" t="s">
        <v>13</v>
      </c>
      <c r="H2944" t="s">
        <v>14</v>
      </c>
      <c r="I2944" t="s">
        <v>15</v>
      </c>
    </row>
    <row r="2945" spans="1:9" x14ac:dyDescent="0.25">
      <c r="A2945" t="s">
        <v>2655</v>
      </c>
      <c r="B2945" t="s">
        <v>43</v>
      </c>
      <c r="C2945" s="1">
        <v>35634</v>
      </c>
      <c r="D2945" s="2">
        <v>0.15486111111111112</v>
      </c>
      <c r="E2945" t="s">
        <v>2805</v>
      </c>
      <c r="F2945" t="s">
        <v>3247</v>
      </c>
      <c r="G2945" t="s">
        <v>13</v>
      </c>
      <c r="H2945" t="s">
        <v>14</v>
      </c>
      <c r="I2945" t="s">
        <v>15</v>
      </c>
    </row>
    <row r="2946" spans="1:9" x14ac:dyDescent="0.25">
      <c r="A2946" t="s">
        <v>3085</v>
      </c>
      <c r="B2946" t="s">
        <v>482</v>
      </c>
      <c r="C2946" s="1">
        <v>35639</v>
      </c>
      <c r="D2946" s="2">
        <v>5.2083333333333336E-2</v>
      </c>
      <c r="E2946" t="s">
        <v>3008</v>
      </c>
      <c r="F2946" t="s">
        <v>3248</v>
      </c>
      <c r="G2946" t="s">
        <v>13</v>
      </c>
      <c r="H2946" t="s">
        <v>14</v>
      </c>
      <c r="I2946" t="s">
        <v>15</v>
      </c>
    </row>
    <row r="2947" spans="1:9" x14ac:dyDescent="0.25">
      <c r="A2947" t="s">
        <v>2740</v>
      </c>
      <c r="B2947" t="s">
        <v>3232</v>
      </c>
      <c r="C2947" s="1">
        <v>35643</v>
      </c>
      <c r="D2947" s="2">
        <v>0.84722222222222221</v>
      </c>
      <c r="E2947" t="s">
        <v>3043</v>
      </c>
      <c r="F2947" t="s">
        <v>3249</v>
      </c>
      <c r="G2947" t="s">
        <v>2227</v>
      </c>
      <c r="H2947" t="s">
        <v>2744</v>
      </c>
      <c r="I2947" t="s">
        <v>15</v>
      </c>
    </row>
    <row r="2948" spans="1:9" x14ac:dyDescent="0.25">
      <c r="A2948" t="s">
        <v>54</v>
      </c>
      <c r="B2948" t="s">
        <v>749</v>
      </c>
      <c r="C2948" s="1">
        <v>35649</v>
      </c>
      <c r="D2948" s="2">
        <v>0.6118055555555556</v>
      </c>
      <c r="E2948" t="s">
        <v>2362</v>
      </c>
      <c r="F2948" t="s">
        <v>3250</v>
      </c>
      <c r="G2948" t="s">
        <v>13</v>
      </c>
      <c r="H2948" t="s">
        <v>2129</v>
      </c>
      <c r="I2948" t="s">
        <v>15</v>
      </c>
    </row>
    <row r="2949" spans="1:9" x14ac:dyDescent="0.25">
      <c r="A2949" t="s">
        <v>2338</v>
      </c>
      <c r="B2949" t="s">
        <v>2477</v>
      </c>
      <c r="C2949" s="1">
        <v>35650</v>
      </c>
      <c r="D2949" s="2">
        <v>0.28194444444444444</v>
      </c>
      <c r="E2949" t="s">
        <v>2828</v>
      </c>
      <c r="F2949" t="s">
        <v>3251</v>
      </c>
      <c r="G2949" t="s">
        <v>13</v>
      </c>
      <c r="H2949" t="s">
        <v>14</v>
      </c>
      <c r="I2949" t="s">
        <v>15</v>
      </c>
    </row>
    <row r="2950" spans="1:9" x14ac:dyDescent="0.25">
      <c r="A2950" t="s">
        <v>973</v>
      </c>
      <c r="B2950" t="s">
        <v>2769</v>
      </c>
      <c r="C2950" s="1">
        <v>35661</v>
      </c>
      <c r="D2950" s="2">
        <v>0.74305555555555558</v>
      </c>
      <c r="E2950" t="s">
        <v>3159</v>
      </c>
      <c r="F2950" t="s">
        <v>3252</v>
      </c>
      <c r="G2950" t="s">
        <v>13</v>
      </c>
      <c r="H2950" t="s">
        <v>14</v>
      </c>
      <c r="I2950" t="s">
        <v>15</v>
      </c>
    </row>
    <row r="2951" spans="1:9" x14ac:dyDescent="0.25">
      <c r="A2951" t="s">
        <v>2655</v>
      </c>
      <c r="B2951" t="s">
        <v>261</v>
      </c>
      <c r="C2951" s="1">
        <v>35663</v>
      </c>
      <c r="D2951" s="2">
        <v>2.6388888888888889E-2</v>
      </c>
      <c r="E2951" t="s">
        <v>3235</v>
      </c>
      <c r="F2951" t="s">
        <v>3253</v>
      </c>
      <c r="G2951" t="s">
        <v>13</v>
      </c>
      <c r="H2951" t="s">
        <v>14</v>
      </c>
      <c r="I2951" t="s">
        <v>15</v>
      </c>
    </row>
    <row r="2952" spans="1:9" x14ac:dyDescent="0.25">
      <c r="A2952" t="s">
        <v>2747</v>
      </c>
      <c r="B2952" t="s">
        <v>3121</v>
      </c>
      <c r="C2952" s="1">
        <v>35665</v>
      </c>
      <c r="D2952" s="2">
        <v>0.28541666666666665</v>
      </c>
      <c r="E2952" t="s">
        <v>3122</v>
      </c>
      <c r="F2952" t="s">
        <v>3254</v>
      </c>
      <c r="G2952" t="s">
        <v>13</v>
      </c>
      <c r="H2952" t="s">
        <v>14</v>
      </c>
      <c r="I2952" t="s">
        <v>15</v>
      </c>
    </row>
    <row r="2953" spans="1:9" x14ac:dyDescent="0.25">
      <c r="A2953" t="s">
        <v>2655</v>
      </c>
      <c r="B2953" t="s">
        <v>43</v>
      </c>
      <c r="C2953" s="1">
        <v>35667</v>
      </c>
      <c r="D2953" s="2">
        <v>0.61041666666666672</v>
      </c>
      <c r="E2953" t="s">
        <v>3255</v>
      </c>
      <c r="F2953" t="s">
        <v>3256</v>
      </c>
      <c r="G2953" t="s">
        <v>13</v>
      </c>
      <c r="H2953" t="s">
        <v>14</v>
      </c>
      <c r="I2953" t="s">
        <v>15</v>
      </c>
    </row>
    <row r="2954" spans="1:9" x14ac:dyDescent="0.25">
      <c r="A2954" t="s">
        <v>2740</v>
      </c>
      <c r="B2954" t="s">
        <v>3042</v>
      </c>
      <c r="C2954" s="1">
        <v>35671</v>
      </c>
      <c r="D2954" s="2">
        <v>0.62638888888888888</v>
      </c>
      <c r="E2954" t="s">
        <v>3043</v>
      </c>
      <c r="F2954" t="s">
        <v>3257</v>
      </c>
      <c r="G2954" t="s">
        <v>2227</v>
      </c>
      <c r="H2954" t="s">
        <v>2744</v>
      </c>
      <c r="I2954" t="s">
        <v>15</v>
      </c>
    </row>
    <row r="2955" spans="1:9" x14ac:dyDescent="0.25">
      <c r="A2955" t="s">
        <v>973</v>
      </c>
      <c r="B2955" t="s">
        <v>3258</v>
      </c>
      <c r="C2955" s="1">
        <v>35674</v>
      </c>
      <c r="D2955" s="2">
        <v>0.58333333333333337</v>
      </c>
      <c r="E2955" t="s">
        <v>2225</v>
      </c>
      <c r="F2955" t="s">
        <v>3259</v>
      </c>
      <c r="G2955" t="s">
        <v>2227</v>
      </c>
      <c r="H2955" t="s">
        <v>2228</v>
      </c>
      <c r="I2955" t="s">
        <v>15</v>
      </c>
    </row>
    <row r="2956" spans="1:9" x14ac:dyDescent="0.25">
      <c r="A2956" t="s">
        <v>2338</v>
      </c>
      <c r="B2956" t="s">
        <v>2477</v>
      </c>
      <c r="C2956" s="1">
        <v>35675</v>
      </c>
      <c r="D2956" s="2">
        <v>0.93125000000000002</v>
      </c>
      <c r="E2956" t="s">
        <v>2609</v>
      </c>
      <c r="F2956" t="s">
        <v>3260</v>
      </c>
      <c r="G2956" t="s">
        <v>13</v>
      </c>
      <c r="H2956" t="s">
        <v>14</v>
      </c>
      <c r="I2956" t="s">
        <v>15</v>
      </c>
    </row>
    <row r="2957" spans="1:9" x14ac:dyDescent="0.25">
      <c r="A2957" t="s">
        <v>3085</v>
      </c>
      <c r="B2957" t="s">
        <v>226</v>
      </c>
      <c r="C2957" s="1">
        <v>35677</v>
      </c>
      <c r="D2957" s="2">
        <v>0.50208333333333333</v>
      </c>
      <c r="E2957" t="s">
        <v>3008</v>
      </c>
      <c r="F2957" t="s">
        <v>3261</v>
      </c>
      <c r="G2957" t="s">
        <v>13</v>
      </c>
      <c r="H2957" t="s">
        <v>14</v>
      </c>
      <c r="I2957" t="s">
        <v>15</v>
      </c>
    </row>
    <row r="2958" spans="1:9" x14ac:dyDescent="0.25">
      <c r="A2958" t="s">
        <v>2882</v>
      </c>
      <c r="B2958" t="s">
        <v>961</v>
      </c>
      <c r="C2958" s="1">
        <v>35696</v>
      </c>
      <c r="D2958" s="2">
        <v>0.69722222222222219</v>
      </c>
      <c r="E2958" t="s">
        <v>685</v>
      </c>
      <c r="F2958" t="s">
        <v>3262</v>
      </c>
      <c r="G2958" t="s">
        <v>13</v>
      </c>
      <c r="H2958" t="s">
        <v>14</v>
      </c>
      <c r="I2958" t="s">
        <v>15</v>
      </c>
    </row>
    <row r="2959" spans="1:9" x14ac:dyDescent="0.25">
      <c r="A2959" t="s">
        <v>2338</v>
      </c>
      <c r="B2959" t="s">
        <v>2477</v>
      </c>
      <c r="C2959" s="1">
        <v>35696</v>
      </c>
      <c r="D2959" s="2">
        <v>0.99861111111111112</v>
      </c>
      <c r="E2959" t="s">
        <v>2609</v>
      </c>
      <c r="F2959" t="s">
        <v>3263</v>
      </c>
      <c r="G2959" t="s">
        <v>13</v>
      </c>
      <c r="H2959" t="s">
        <v>14</v>
      </c>
      <c r="I2959" t="s">
        <v>15</v>
      </c>
    </row>
    <row r="2960" spans="1:9" x14ac:dyDescent="0.25">
      <c r="A2960" t="s">
        <v>2882</v>
      </c>
      <c r="B2960" t="s">
        <v>1116</v>
      </c>
      <c r="C2960" s="1">
        <v>35697</v>
      </c>
      <c r="D2960" s="2">
        <v>0.89583333333333337</v>
      </c>
      <c r="E2960" t="s">
        <v>1463</v>
      </c>
      <c r="F2960" t="s">
        <v>3264</v>
      </c>
      <c r="G2960" t="s">
        <v>13</v>
      </c>
      <c r="H2960" t="s">
        <v>14</v>
      </c>
      <c r="I2960" t="s">
        <v>15</v>
      </c>
    </row>
    <row r="2961" spans="1:9" x14ac:dyDescent="0.25">
      <c r="A2961" t="s">
        <v>54</v>
      </c>
      <c r="B2961" t="s">
        <v>749</v>
      </c>
      <c r="C2961" s="1">
        <v>35698</v>
      </c>
      <c r="D2961" s="2">
        <v>0.6069444444444444</v>
      </c>
      <c r="E2961" t="s">
        <v>2440</v>
      </c>
      <c r="F2961" t="s">
        <v>3265</v>
      </c>
      <c r="G2961" t="s">
        <v>13</v>
      </c>
      <c r="H2961" t="s">
        <v>2129</v>
      </c>
      <c r="I2961" t="s">
        <v>15</v>
      </c>
    </row>
    <row r="2962" spans="1:9" x14ac:dyDescent="0.25">
      <c r="A2962" t="s">
        <v>2655</v>
      </c>
      <c r="B2962" t="s">
        <v>261</v>
      </c>
      <c r="C2962" s="1">
        <v>35700</v>
      </c>
      <c r="D2962" s="2">
        <v>5.7638888888888892E-2</v>
      </c>
      <c r="E2962" t="s">
        <v>3235</v>
      </c>
      <c r="F2962" t="s">
        <v>3266</v>
      </c>
      <c r="G2962" t="s">
        <v>13</v>
      </c>
      <c r="H2962" t="s">
        <v>14</v>
      </c>
      <c r="I2962" t="s">
        <v>15</v>
      </c>
    </row>
    <row r="2963" spans="1:9" x14ac:dyDescent="0.25">
      <c r="A2963" t="s">
        <v>2025</v>
      </c>
      <c r="B2963" t="s">
        <v>2992</v>
      </c>
      <c r="C2963" s="1">
        <v>35702</v>
      </c>
      <c r="D2963" s="2">
        <v>0.43055555555555558</v>
      </c>
      <c r="E2963" t="s">
        <v>2993</v>
      </c>
      <c r="F2963" t="s">
        <v>3267</v>
      </c>
      <c r="G2963" t="s">
        <v>13</v>
      </c>
      <c r="H2963" t="s">
        <v>2995</v>
      </c>
      <c r="I2963" t="s">
        <v>56</v>
      </c>
    </row>
    <row r="2964" spans="1:9" x14ac:dyDescent="0.25">
      <c r="A2964" t="s">
        <v>3085</v>
      </c>
      <c r="B2964" t="s">
        <v>482</v>
      </c>
      <c r="C2964" s="1">
        <v>35708</v>
      </c>
      <c r="D2964" s="2">
        <v>0.87569444444444444</v>
      </c>
      <c r="E2964" t="s">
        <v>3008</v>
      </c>
      <c r="F2964" t="s">
        <v>3268</v>
      </c>
      <c r="G2964" t="s">
        <v>13</v>
      </c>
      <c r="H2964" t="s">
        <v>14</v>
      </c>
      <c r="I2964" t="s">
        <v>15</v>
      </c>
    </row>
    <row r="2965" spans="1:9" x14ac:dyDescent="0.25">
      <c r="A2965" t="s">
        <v>2747</v>
      </c>
      <c r="B2965" t="s">
        <v>464</v>
      </c>
      <c r="C2965" s="1">
        <v>35718</v>
      </c>
      <c r="D2965" s="2">
        <v>0.36319444444444443</v>
      </c>
      <c r="E2965" t="s">
        <v>3269</v>
      </c>
      <c r="F2965" t="s">
        <v>3270</v>
      </c>
      <c r="G2965" t="s">
        <v>13</v>
      </c>
      <c r="H2965" t="s">
        <v>14</v>
      </c>
      <c r="I2965" t="s">
        <v>15</v>
      </c>
    </row>
    <row r="2966" spans="1:9" x14ac:dyDescent="0.25">
      <c r="A2966" t="s">
        <v>973</v>
      </c>
      <c r="B2966" t="s">
        <v>2769</v>
      </c>
      <c r="C2966" s="1">
        <v>35719</v>
      </c>
      <c r="D2966" s="2">
        <v>0.80069444444444449</v>
      </c>
      <c r="E2966" t="s">
        <v>3159</v>
      </c>
      <c r="F2966" t="s">
        <v>3271</v>
      </c>
      <c r="G2966" t="s">
        <v>13</v>
      </c>
      <c r="H2966" t="s">
        <v>14</v>
      </c>
      <c r="I2966" t="s">
        <v>15</v>
      </c>
    </row>
    <row r="2967" spans="1:9" x14ac:dyDescent="0.25">
      <c r="A2967" t="s">
        <v>2740</v>
      </c>
      <c r="B2967" t="s">
        <v>3272</v>
      </c>
      <c r="C2967" s="1">
        <v>35725</v>
      </c>
      <c r="D2967" s="2">
        <v>0.55069444444444449</v>
      </c>
      <c r="E2967" t="s">
        <v>3043</v>
      </c>
      <c r="F2967" t="s">
        <v>3273</v>
      </c>
      <c r="G2967" t="s">
        <v>2227</v>
      </c>
      <c r="H2967" t="s">
        <v>2744</v>
      </c>
      <c r="I2967" t="s">
        <v>15</v>
      </c>
    </row>
    <row r="2968" spans="1:9" x14ac:dyDescent="0.25">
      <c r="A2968" t="s">
        <v>2747</v>
      </c>
      <c r="B2968" t="s">
        <v>388</v>
      </c>
      <c r="C2968" s="1">
        <v>35727</v>
      </c>
      <c r="D2968" s="2">
        <v>0.10555555555555556</v>
      </c>
      <c r="E2968" t="s">
        <v>2822</v>
      </c>
      <c r="F2968" t="s">
        <v>3274</v>
      </c>
      <c r="G2968" t="s">
        <v>13</v>
      </c>
      <c r="H2968" t="s">
        <v>14</v>
      </c>
      <c r="I2968" t="s">
        <v>15</v>
      </c>
    </row>
    <row r="2969" spans="1:9" x14ac:dyDescent="0.25">
      <c r="A2969" t="s">
        <v>2747</v>
      </c>
      <c r="B2969" t="s">
        <v>226</v>
      </c>
      <c r="C2969" s="1">
        <v>35728</v>
      </c>
      <c r="D2969" s="2">
        <v>3.1944444444444442E-2</v>
      </c>
      <c r="E2969" t="s">
        <v>2897</v>
      </c>
      <c r="F2969" t="s">
        <v>3275</v>
      </c>
      <c r="G2969" t="s">
        <v>13</v>
      </c>
      <c r="H2969" t="s">
        <v>14</v>
      </c>
      <c r="I2969" t="s">
        <v>15</v>
      </c>
    </row>
    <row r="2970" spans="1:9" x14ac:dyDescent="0.25">
      <c r="A2970" t="s">
        <v>2043</v>
      </c>
      <c r="B2970" t="s">
        <v>3179</v>
      </c>
      <c r="C2970" s="1">
        <v>35733</v>
      </c>
      <c r="D2970" s="2">
        <v>0.57152777777777775</v>
      </c>
      <c r="E2970" t="s">
        <v>3180</v>
      </c>
      <c r="F2970" t="s">
        <v>3276</v>
      </c>
      <c r="G2970" t="s">
        <v>13</v>
      </c>
      <c r="H2970" t="s">
        <v>14</v>
      </c>
      <c r="I2970" t="s">
        <v>56</v>
      </c>
    </row>
    <row r="2971" spans="1:9" x14ac:dyDescent="0.25">
      <c r="A2971" t="s">
        <v>3277</v>
      </c>
      <c r="B2971" t="s">
        <v>3278</v>
      </c>
      <c r="C2971" s="1">
        <v>35736</v>
      </c>
      <c r="D2971" s="2"/>
      <c r="E2971" t="s">
        <v>3279</v>
      </c>
      <c r="F2971" t="s">
        <v>3280</v>
      </c>
      <c r="G2971" t="s">
        <v>13</v>
      </c>
      <c r="H2971" t="s">
        <v>14</v>
      </c>
      <c r="I2971" t="s">
        <v>21</v>
      </c>
    </row>
    <row r="2972" spans="1:9" x14ac:dyDescent="0.25">
      <c r="A2972" t="s">
        <v>2655</v>
      </c>
      <c r="B2972" t="s">
        <v>43</v>
      </c>
      <c r="C2972" s="1">
        <v>35740</v>
      </c>
      <c r="D2972" s="2">
        <v>2.0833333333333332E-2</v>
      </c>
      <c r="E2972" t="s">
        <v>2805</v>
      </c>
      <c r="F2972" t="s">
        <v>3281</v>
      </c>
      <c r="G2972" t="s">
        <v>13</v>
      </c>
      <c r="H2972" t="s">
        <v>14</v>
      </c>
      <c r="I2972" t="s">
        <v>15</v>
      </c>
    </row>
    <row r="2973" spans="1:9" x14ac:dyDescent="0.25">
      <c r="A2973" t="s">
        <v>2747</v>
      </c>
      <c r="B2973" t="s">
        <v>521</v>
      </c>
      <c r="C2973" s="1">
        <v>35742</v>
      </c>
      <c r="D2973" s="2">
        <v>8.6805555555555552E-2</v>
      </c>
      <c r="E2973" t="s">
        <v>3018</v>
      </c>
      <c r="F2973" t="s">
        <v>3282</v>
      </c>
      <c r="G2973" t="s">
        <v>13</v>
      </c>
      <c r="H2973" t="s">
        <v>14</v>
      </c>
      <c r="I2973" t="s">
        <v>15</v>
      </c>
    </row>
    <row r="2974" spans="1:9" x14ac:dyDescent="0.25">
      <c r="A2974" t="s">
        <v>2655</v>
      </c>
      <c r="B2974" t="s">
        <v>261</v>
      </c>
      <c r="C2974" s="1">
        <v>35743</v>
      </c>
      <c r="D2974" s="2">
        <v>6.5277777777777782E-2</v>
      </c>
      <c r="E2974" t="s">
        <v>3235</v>
      </c>
      <c r="F2974" t="s">
        <v>3283</v>
      </c>
      <c r="G2974" t="s">
        <v>13</v>
      </c>
      <c r="H2974" t="s">
        <v>14</v>
      </c>
      <c r="I2974" t="s">
        <v>15</v>
      </c>
    </row>
    <row r="2975" spans="1:9" x14ac:dyDescent="0.25">
      <c r="A2975" t="s">
        <v>54</v>
      </c>
      <c r="B2975" t="s">
        <v>916</v>
      </c>
      <c r="C2975" s="1">
        <v>35753</v>
      </c>
      <c r="D2975" s="2">
        <v>0.82361111111111107</v>
      </c>
      <c r="E2975" t="s">
        <v>2127</v>
      </c>
      <c r="F2975" t="s">
        <v>3284</v>
      </c>
      <c r="G2975" t="s">
        <v>13</v>
      </c>
      <c r="H2975" t="s">
        <v>2129</v>
      </c>
      <c r="I2975" t="s">
        <v>15</v>
      </c>
    </row>
    <row r="2976" spans="1:9" x14ac:dyDescent="0.25">
      <c r="A2976" t="s">
        <v>1620</v>
      </c>
      <c r="B2976" t="s">
        <v>1621</v>
      </c>
      <c r="C2976" s="1">
        <v>35761</v>
      </c>
      <c r="D2976" s="2">
        <v>0.89375000000000004</v>
      </c>
      <c r="E2976" t="s">
        <v>3016</v>
      </c>
      <c r="F2976" t="s">
        <v>3285</v>
      </c>
      <c r="G2976" t="s">
        <v>13</v>
      </c>
      <c r="H2976" t="s">
        <v>14</v>
      </c>
      <c r="I2976" t="s">
        <v>15</v>
      </c>
    </row>
    <row r="2977" spans="1:9" x14ac:dyDescent="0.25">
      <c r="A2977" t="s">
        <v>2338</v>
      </c>
      <c r="B2977" t="s">
        <v>2477</v>
      </c>
      <c r="C2977" s="1">
        <v>35766</v>
      </c>
      <c r="D2977" s="2">
        <v>0.95277777777777772</v>
      </c>
      <c r="E2977" t="s">
        <v>2828</v>
      </c>
      <c r="F2977" t="s">
        <v>3286</v>
      </c>
      <c r="G2977" t="s">
        <v>13</v>
      </c>
      <c r="H2977" t="s">
        <v>14</v>
      </c>
      <c r="I2977" t="s">
        <v>15</v>
      </c>
    </row>
    <row r="2978" spans="1:9" x14ac:dyDescent="0.25">
      <c r="A2978" t="s">
        <v>973</v>
      </c>
      <c r="B2978" t="s">
        <v>3258</v>
      </c>
      <c r="C2978" s="1">
        <v>35772</v>
      </c>
      <c r="D2978" s="2">
        <v>0.30277777777777776</v>
      </c>
      <c r="E2978" t="s">
        <v>2225</v>
      </c>
      <c r="F2978" t="s">
        <v>3287</v>
      </c>
      <c r="G2978" t="s">
        <v>2227</v>
      </c>
      <c r="H2978" t="s">
        <v>2228</v>
      </c>
      <c r="I2978" t="s">
        <v>15</v>
      </c>
    </row>
    <row r="2979" spans="1:9" x14ac:dyDescent="0.25">
      <c r="A2979" t="s">
        <v>3085</v>
      </c>
      <c r="B2979" t="s">
        <v>482</v>
      </c>
      <c r="C2979" s="1">
        <v>35772</v>
      </c>
      <c r="D2979" s="2">
        <v>0.99444444444444446</v>
      </c>
      <c r="E2979" t="s">
        <v>3008</v>
      </c>
      <c r="F2979" t="s">
        <v>3288</v>
      </c>
      <c r="G2979" t="s">
        <v>13</v>
      </c>
      <c r="H2979" t="s">
        <v>14</v>
      </c>
      <c r="I2979" t="s">
        <v>15</v>
      </c>
    </row>
    <row r="2980" spans="1:9" x14ac:dyDescent="0.25">
      <c r="A2980" t="s">
        <v>2882</v>
      </c>
      <c r="B2980" t="s">
        <v>847</v>
      </c>
      <c r="C2980" s="1">
        <v>35773</v>
      </c>
      <c r="D2980" s="2">
        <v>0.3034722222222222</v>
      </c>
      <c r="E2980" t="s">
        <v>937</v>
      </c>
      <c r="F2980" t="s">
        <v>3289</v>
      </c>
      <c r="G2980" t="s">
        <v>13</v>
      </c>
      <c r="H2980" t="s">
        <v>14</v>
      </c>
      <c r="I2980" t="s">
        <v>15</v>
      </c>
    </row>
    <row r="2981" spans="1:9" x14ac:dyDescent="0.25">
      <c r="A2981" t="s">
        <v>2338</v>
      </c>
      <c r="B2981" t="s">
        <v>2477</v>
      </c>
      <c r="C2981" s="1">
        <v>35776</v>
      </c>
      <c r="D2981" s="2">
        <v>0.90833333333333333</v>
      </c>
      <c r="E2981" t="s">
        <v>2675</v>
      </c>
      <c r="F2981" t="s">
        <v>3290</v>
      </c>
      <c r="G2981" t="s">
        <v>13</v>
      </c>
      <c r="H2981" t="s">
        <v>14</v>
      </c>
      <c r="I2981" t="s">
        <v>15</v>
      </c>
    </row>
    <row r="2982" spans="1:9" x14ac:dyDescent="0.25">
      <c r="A2982" t="s">
        <v>2655</v>
      </c>
      <c r="B2982" t="s">
        <v>261</v>
      </c>
      <c r="C2982" s="1">
        <v>35784</v>
      </c>
      <c r="D2982" s="2">
        <v>0.55277777777777781</v>
      </c>
      <c r="E2982" t="s">
        <v>3235</v>
      </c>
      <c r="F2982" t="s">
        <v>3291</v>
      </c>
      <c r="G2982" t="s">
        <v>13</v>
      </c>
      <c r="H2982" t="s">
        <v>14</v>
      </c>
      <c r="I2982" t="s">
        <v>15</v>
      </c>
    </row>
    <row r="2983" spans="1:9" x14ac:dyDescent="0.25">
      <c r="A2983" t="s">
        <v>2338</v>
      </c>
      <c r="B2983" t="s">
        <v>2477</v>
      </c>
      <c r="C2983" s="1">
        <v>35786</v>
      </c>
      <c r="D2983" s="2">
        <v>1.1111111111111112E-2</v>
      </c>
      <c r="E2983" t="s">
        <v>2970</v>
      </c>
      <c r="F2983" t="s">
        <v>3292</v>
      </c>
      <c r="G2983" t="s">
        <v>13</v>
      </c>
      <c r="H2983" t="s">
        <v>14</v>
      </c>
      <c r="I2983" t="s">
        <v>15</v>
      </c>
    </row>
    <row r="2984" spans="1:9" x14ac:dyDescent="0.25">
      <c r="A2984" t="s">
        <v>2740</v>
      </c>
      <c r="B2984" t="s">
        <v>3272</v>
      </c>
      <c r="C2984" s="1">
        <v>35787</v>
      </c>
      <c r="D2984" s="2">
        <v>0.7993055555555556</v>
      </c>
      <c r="E2984" t="s">
        <v>3293</v>
      </c>
      <c r="F2984" t="s">
        <v>3294</v>
      </c>
      <c r="G2984" t="s">
        <v>2227</v>
      </c>
      <c r="H2984" t="s">
        <v>2744</v>
      </c>
      <c r="I2984" t="s">
        <v>15</v>
      </c>
    </row>
    <row r="2985" spans="1:9" x14ac:dyDescent="0.25">
      <c r="A2985" t="s">
        <v>2953</v>
      </c>
      <c r="B2985" t="s">
        <v>3225</v>
      </c>
      <c r="C2985" s="1">
        <v>35788</v>
      </c>
      <c r="D2985" s="2">
        <v>0.56388888888888888</v>
      </c>
      <c r="E2985" t="s">
        <v>2955</v>
      </c>
      <c r="F2985" t="s">
        <v>3295</v>
      </c>
      <c r="G2985" t="s">
        <v>2227</v>
      </c>
      <c r="H2985" t="s">
        <v>14</v>
      </c>
      <c r="I2985" t="s">
        <v>15</v>
      </c>
    </row>
    <row r="2986" spans="1:9" x14ac:dyDescent="0.25">
      <c r="A2986" t="s">
        <v>3085</v>
      </c>
      <c r="B2986" t="s">
        <v>657</v>
      </c>
      <c r="C2986" s="1">
        <v>35788</v>
      </c>
      <c r="D2986" s="2">
        <v>0.97152777777777777</v>
      </c>
      <c r="E2986" t="s">
        <v>3296</v>
      </c>
      <c r="F2986" t="s">
        <v>3297</v>
      </c>
      <c r="G2986" t="s">
        <v>13</v>
      </c>
      <c r="H2986" t="s">
        <v>14</v>
      </c>
      <c r="I2986" t="s">
        <v>56</v>
      </c>
    </row>
    <row r="2987" spans="1:9" x14ac:dyDescent="0.25">
      <c r="A2987" t="s">
        <v>2747</v>
      </c>
      <c r="B2987" t="s">
        <v>3298</v>
      </c>
      <c r="C2987" s="1">
        <v>35802</v>
      </c>
      <c r="D2987" s="2">
        <v>0.10277777777777777</v>
      </c>
      <c r="E2987" t="s">
        <v>3299</v>
      </c>
      <c r="F2987" t="s">
        <v>3300</v>
      </c>
      <c r="G2987" t="s">
        <v>13</v>
      </c>
      <c r="H2987" t="s">
        <v>14</v>
      </c>
      <c r="I2987" t="s">
        <v>15</v>
      </c>
    </row>
    <row r="2988" spans="1:9" x14ac:dyDescent="0.25">
      <c r="A2988" t="s">
        <v>2655</v>
      </c>
      <c r="B2988" t="s">
        <v>102</v>
      </c>
      <c r="C2988" s="1">
        <v>35805</v>
      </c>
      <c r="D2988" s="2">
        <v>2.2222222222222223E-2</v>
      </c>
      <c r="E2988" t="s">
        <v>2805</v>
      </c>
      <c r="F2988" t="s">
        <v>3301</v>
      </c>
      <c r="G2988" t="s">
        <v>13</v>
      </c>
      <c r="H2988" t="s">
        <v>14</v>
      </c>
      <c r="I2988" t="s">
        <v>15</v>
      </c>
    </row>
    <row r="2989" spans="1:9" x14ac:dyDescent="0.25">
      <c r="A2989" t="s">
        <v>54</v>
      </c>
      <c r="B2989" t="s">
        <v>749</v>
      </c>
      <c r="C2989" s="1">
        <v>35817</v>
      </c>
      <c r="D2989" s="2">
        <v>0.11666666666666667</v>
      </c>
      <c r="E2989" t="s">
        <v>2892</v>
      </c>
      <c r="F2989" t="s">
        <v>3302</v>
      </c>
      <c r="G2989" t="s">
        <v>13</v>
      </c>
      <c r="H2989" t="s">
        <v>2129</v>
      </c>
      <c r="I2989" t="s">
        <v>15</v>
      </c>
    </row>
    <row r="2990" spans="1:9" x14ac:dyDescent="0.25">
      <c r="A2990" t="s">
        <v>2630</v>
      </c>
      <c r="B2990" t="s">
        <v>2631</v>
      </c>
      <c r="C2990" s="1">
        <v>35817</v>
      </c>
      <c r="D2990" s="2"/>
      <c r="E2990" t="s">
        <v>2632</v>
      </c>
      <c r="F2990" t="s">
        <v>3303</v>
      </c>
      <c r="G2990" t="s">
        <v>13</v>
      </c>
      <c r="H2990" t="s">
        <v>14</v>
      </c>
      <c r="I2990" t="s">
        <v>21</v>
      </c>
    </row>
    <row r="2991" spans="1:9" x14ac:dyDescent="0.25">
      <c r="A2991" t="s">
        <v>2747</v>
      </c>
      <c r="B2991" t="s">
        <v>226</v>
      </c>
      <c r="C2991" s="1">
        <v>35824</v>
      </c>
      <c r="D2991" s="2">
        <v>0.77569444444444446</v>
      </c>
      <c r="E2991" t="s">
        <v>2897</v>
      </c>
      <c r="F2991" t="s">
        <v>3304</v>
      </c>
      <c r="G2991" t="s">
        <v>13</v>
      </c>
      <c r="H2991" t="s">
        <v>14</v>
      </c>
      <c r="I2991" t="s">
        <v>15</v>
      </c>
    </row>
    <row r="2992" spans="1:9" x14ac:dyDescent="0.25">
      <c r="A2992" t="s">
        <v>2338</v>
      </c>
      <c r="B2992" t="s">
        <v>2477</v>
      </c>
      <c r="C2992" s="1">
        <v>35830</v>
      </c>
      <c r="D2992" s="2">
        <v>0.97847222222222219</v>
      </c>
      <c r="E2992" t="s">
        <v>2609</v>
      </c>
      <c r="F2992" t="s">
        <v>3305</v>
      </c>
      <c r="G2992" t="s">
        <v>13</v>
      </c>
      <c r="H2992" t="s">
        <v>14</v>
      </c>
      <c r="I2992" t="s">
        <v>15</v>
      </c>
    </row>
    <row r="2993" spans="1:9" x14ac:dyDescent="0.25">
      <c r="A2993" t="s">
        <v>2740</v>
      </c>
      <c r="B2993" t="s">
        <v>3027</v>
      </c>
      <c r="C2993" s="1">
        <v>35836</v>
      </c>
      <c r="D2993" s="2">
        <v>0.55555555555555558</v>
      </c>
      <c r="E2993" t="s">
        <v>3028</v>
      </c>
      <c r="F2993" t="s">
        <v>3306</v>
      </c>
      <c r="G2993" t="s">
        <v>2227</v>
      </c>
      <c r="H2993" t="s">
        <v>3030</v>
      </c>
      <c r="I2993" t="s">
        <v>15</v>
      </c>
    </row>
    <row r="2994" spans="1:9" x14ac:dyDescent="0.25">
      <c r="A2994" t="s">
        <v>2655</v>
      </c>
      <c r="B2994" t="s">
        <v>43</v>
      </c>
      <c r="C2994" s="1">
        <v>35840</v>
      </c>
      <c r="D2994" s="2">
        <v>0.6</v>
      </c>
      <c r="E2994" t="s">
        <v>3307</v>
      </c>
      <c r="F2994" t="s">
        <v>3308</v>
      </c>
      <c r="G2994" t="s">
        <v>13</v>
      </c>
      <c r="H2994" t="s">
        <v>14</v>
      </c>
      <c r="I2994" t="s">
        <v>15</v>
      </c>
    </row>
    <row r="2995" spans="1:9" x14ac:dyDescent="0.25">
      <c r="A2995" t="s">
        <v>2655</v>
      </c>
      <c r="B2995" t="s">
        <v>261</v>
      </c>
      <c r="C2995" s="1">
        <v>35844</v>
      </c>
      <c r="D2995" s="2">
        <v>0.58194444444444449</v>
      </c>
      <c r="E2995" t="s">
        <v>3235</v>
      </c>
      <c r="F2995" t="s">
        <v>3309</v>
      </c>
      <c r="G2995" t="s">
        <v>13</v>
      </c>
      <c r="H2995" t="s">
        <v>14</v>
      </c>
      <c r="I2995" t="s">
        <v>15</v>
      </c>
    </row>
    <row r="2996" spans="1:9" x14ac:dyDescent="0.25">
      <c r="A2996" t="s">
        <v>1620</v>
      </c>
      <c r="B2996" t="s">
        <v>1621</v>
      </c>
      <c r="C2996" s="1">
        <v>35847</v>
      </c>
      <c r="D2996" s="2">
        <v>0.3298611111111111</v>
      </c>
      <c r="E2996" t="s">
        <v>3016</v>
      </c>
      <c r="F2996" t="s">
        <v>3310</v>
      </c>
      <c r="G2996" t="s">
        <v>13</v>
      </c>
      <c r="H2996" t="s">
        <v>14</v>
      </c>
      <c r="I2996" t="s">
        <v>56</v>
      </c>
    </row>
    <row r="2997" spans="1:9" x14ac:dyDescent="0.25">
      <c r="A2997" t="s">
        <v>2740</v>
      </c>
      <c r="B2997" t="s">
        <v>3272</v>
      </c>
      <c r="C2997" s="1">
        <v>35852</v>
      </c>
      <c r="D2997" s="2">
        <v>0.29652777777777778</v>
      </c>
      <c r="E2997" t="s">
        <v>3043</v>
      </c>
      <c r="F2997" t="s">
        <v>3311</v>
      </c>
      <c r="G2997" t="s">
        <v>2227</v>
      </c>
      <c r="H2997" t="s">
        <v>2744</v>
      </c>
      <c r="I2997" t="s">
        <v>15</v>
      </c>
    </row>
    <row r="2998" spans="1:9" x14ac:dyDescent="0.25">
      <c r="A2998" t="s">
        <v>2338</v>
      </c>
      <c r="B2998" t="s">
        <v>2477</v>
      </c>
      <c r="C2998" s="1">
        <v>35853</v>
      </c>
      <c r="D2998" s="2">
        <v>0.94305555555555554</v>
      </c>
      <c r="E2998" t="s">
        <v>2799</v>
      </c>
      <c r="F2998" t="s">
        <v>3312</v>
      </c>
      <c r="G2998" t="s">
        <v>13</v>
      </c>
      <c r="H2998" t="s">
        <v>14</v>
      </c>
      <c r="I2998" t="s">
        <v>15</v>
      </c>
    </row>
    <row r="2999" spans="1:9" x14ac:dyDescent="0.25">
      <c r="A2999" t="s">
        <v>3085</v>
      </c>
      <c r="B2999" t="s">
        <v>482</v>
      </c>
      <c r="C2999" s="1">
        <v>35854</v>
      </c>
      <c r="D2999" s="2">
        <v>1.4583333333333334E-2</v>
      </c>
      <c r="E2999" t="s">
        <v>3008</v>
      </c>
      <c r="F2999" t="s">
        <v>3313</v>
      </c>
      <c r="G2999" t="s">
        <v>13</v>
      </c>
      <c r="H2999" t="s">
        <v>14</v>
      </c>
      <c r="I2999" t="s">
        <v>15</v>
      </c>
    </row>
    <row r="3000" spans="1:9" x14ac:dyDescent="0.25">
      <c r="A3000" t="s">
        <v>2747</v>
      </c>
      <c r="B3000" t="s">
        <v>226</v>
      </c>
      <c r="C3000" s="1">
        <v>35870</v>
      </c>
      <c r="D3000" s="2">
        <v>0.89722222222222225</v>
      </c>
      <c r="E3000" t="s">
        <v>2869</v>
      </c>
      <c r="F3000" t="s">
        <v>3314</v>
      </c>
      <c r="G3000" t="s">
        <v>13</v>
      </c>
      <c r="H3000" t="s">
        <v>14</v>
      </c>
      <c r="I3000" t="s">
        <v>15</v>
      </c>
    </row>
    <row r="3001" spans="1:9" x14ac:dyDescent="0.25">
      <c r="A3001" t="s">
        <v>2338</v>
      </c>
      <c r="B3001" t="s">
        <v>2477</v>
      </c>
      <c r="C3001" s="1">
        <v>35878</v>
      </c>
      <c r="D3001" s="2">
        <v>7.3611111111111113E-2</v>
      </c>
      <c r="E3001" t="s">
        <v>2716</v>
      </c>
      <c r="F3001" t="s">
        <v>3315</v>
      </c>
      <c r="G3001" t="s">
        <v>13</v>
      </c>
      <c r="H3001" t="s">
        <v>14</v>
      </c>
      <c r="I3001" t="s">
        <v>15</v>
      </c>
    </row>
    <row r="3002" spans="1:9" x14ac:dyDescent="0.25">
      <c r="A3002" t="s">
        <v>973</v>
      </c>
      <c r="B3002" t="s">
        <v>3258</v>
      </c>
      <c r="C3002" s="1">
        <v>35879</v>
      </c>
      <c r="D3002" s="2">
        <v>0.70902777777777781</v>
      </c>
      <c r="E3002" t="s">
        <v>2225</v>
      </c>
      <c r="F3002" t="s">
        <v>3316</v>
      </c>
      <c r="G3002" t="s">
        <v>2227</v>
      </c>
      <c r="H3002" t="s">
        <v>2228</v>
      </c>
      <c r="I3002" t="s">
        <v>15</v>
      </c>
    </row>
    <row r="3003" spans="1:9" x14ac:dyDescent="0.25">
      <c r="A3003" t="s">
        <v>2655</v>
      </c>
      <c r="B3003" t="s">
        <v>261</v>
      </c>
      <c r="C3003" s="1">
        <v>35884</v>
      </c>
      <c r="D3003" s="2">
        <v>0.25138888888888888</v>
      </c>
      <c r="E3003" t="s">
        <v>3235</v>
      </c>
      <c r="F3003" t="s">
        <v>3317</v>
      </c>
      <c r="G3003" t="s">
        <v>13</v>
      </c>
      <c r="H3003" t="s">
        <v>14</v>
      </c>
      <c r="I3003" t="s">
        <v>15</v>
      </c>
    </row>
    <row r="3004" spans="1:9" x14ac:dyDescent="0.25">
      <c r="A3004" t="s">
        <v>2740</v>
      </c>
      <c r="B3004" t="s">
        <v>3042</v>
      </c>
      <c r="C3004" s="1">
        <v>35887</v>
      </c>
      <c r="D3004" s="2">
        <v>0.68333333333333335</v>
      </c>
      <c r="E3004" t="s">
        <v>3043</v>
      </c>
      <c r="F3004" t="s">
        <v>3318</v>
      </c>
      <c r="G3004" t="s">
        <v>2227</v>
      </c>
      <c r="H3004" t="s">
        <v>2744</v>
      </c>
      <c r="I3004" t="s">
        <v>15</v>
      </c>
    </row>
    <row r="3005" spans="1:9" x14ac:dyDescent="0.25">
      <c r="A3005" t="s">
        <v>54</v>
      </c>
      <c r="B3005" t="s">
        <v>916</v>
      </c>
      <c r="C3005" s="1">
        <v>35902</v>
      </c>
      <c r="D3005" s="2">
        <v>0.7631944444444444</v>
      </c>
      <c r="E3005" t="s">
        <v>2127</v>
      </c>
      <c r="F3005" t="s">
        <v>3319</v>
      </c>
      <c r="G3005" t="s">
        <v>13</v>
      </c>
      <c r="H3005" t="s">
        <v>2129</v>
      </c>
      <c r="I3005" t="s">
        <v>15</v>
      </c>
    </row>
    <row r="3006" spans="1:9" x14ac:dyDescent="0.25">
      <c r="A3006" t="s">
        <v>2655</v>
      </c>
      <c r="B3006" t="s">
        <v>43</v>
      </c>
      <c r="C3006" s="1">
        <v>35909</v>
      </c>
      <c r="D3006" s="2">
        <v>0.94305555555555554</v>
      </c>
      <c r="E3006" t="s">
        <v>3235</v>
      </c>
      <c r="F3006" t="s">
        <v>3320</v>
      </c>
      <c r="G3006" t="s">
        <v>13</v>
      </c>
      <c r="H3006" t="s">
        <v>14</v>
      </c>
      <c r="I3006" t="s">
        <v>15</v>
      </c>
    </row>
    <row r="3007" spans="1:9" x14ac:dyDescent="0.25">
      <c r="A3007" t="s">
        <v>2338</v>
      </c>
      <c r="B3007" t="s">
        <v>2477</v>
      </c>
      <c r="C3007" s="1">
        <v>35913</v>
      </c>
      <c r="D3007" s="2">
        <v>0.95347222222222228</v>
      </c>
      <c r="E3007" t="s">
        <v>2828</v>
      </c>
      <c r="F3007" t="s">
        <v>3321</v>
      </c>
      <c r="G3007" t="s">
        <v>13</v>
      </c>
      <c r="H3007" t="s">
        <v>14</v>
      </c>
      <c r="I3007" t="s">
        <v>15</v>
      </c>
    </row>
    <row r="3008" spans="1:9" x14ac:dyDescent="0.25">
      <c r="A3008" t="s">
        <v>973</v>
      </c>
      <c r="B3008" t="s">
        <v>3258</v>
      </c>
      <c r="C3008" s="1">
        <v>35917</v>
      </c>
      <c r="D3008" s="2">
        <v>0.38611111111111113</v>
      </c>
      <c r="E3008" t="s">
        <v>2225</v>
      </c>
      <c r="F3008" t="s">
        <v>3322</v>
      </c>
      <c r="G3008" t="s">
        <v>2227</v>
      </c>
      <c r="H3008" t="s">
        <v>2228</v>
      </c>
      <c r="I3008" t="s">
        <v>15</v>
      </c>
    </row>
    <row r="3009" spans="1:9" x14ac:dyDescent="0.25">
      <c r="A3009" t="s">
        <v>2882</v>
      </c>
      <c r="B3009" t="s">
        <v>2113</v>
      </c>
      <c r="C3009" s="1">
        <v>35922</v>
      </c>
      <c r="D3009" s="2">
        <v>0.37013888888888891</v>
      </c>
      <c r="E3009" t="s">
        <v>1302</v>
      </c>
      <c r="F3009" t="s">
        <v>3323</v>
      </c>
      <c r="G3009" t="s">
        <v>13</v>
      </c>
      <c r="H3009" t="s">
        <v>14</v>
      </c>
      <c r="I3009" t="s">
        <v>15</v>
      </c>
    </row>
    <row r="3010" spans="1:9" x14ac:dyDescent="0.25">
      <c r="A3010" t="s">
        <v>2747</v>
      </c>
      <c r="B3010" t="s">
        <v>464</v>
      </c>
      <c r="C3010" s="1">
        <v>35924</v>
      </c>
      <c r="D3010" s="2">
        <v>6.805555555555555E-2</v>
      </c>
      <c r="E3010" t="s">
        <v>3269</v>
      </c>
      <c r="F3010" t="s">
        <v>3324</v>
      </c>
      <c r="G3010" t="s">
        <v>13</v>
      </c>
      <c r="H3010" t="s">
        <v>14</v>
      </c>
      <c r="I3010" t="s">
        <v>15</v>
      </c>
    </row>
    <row r="3011" spans="1:9" x14ac:dyDescent="0.25">
      <c r="A3011" t="s">
        <v>2747</v>
      </c>
      <c r="B3011" t="s">
        <v>322</v>
      </c>
      <c r="C3011" s="1">
        <v>35928</v>
      </c>
      <c r="D3011" s="2">
        <v>0.66111111111111109</v>
      </c>
      <c r="E3011" t="s">
        <v>2622</v>
      </c>
      <c r="F3011" t="s">
        <v>3325</v>
      </c>
      <c r="G3011" t="s">
        <v>13</v>
      </c>
      <c r="H3011" t="s">
        <v>2624</v>
      </c>
      <c r="I3011" t="s">
        <v>15</v>
      </c>
    </row>
    <row r="3012" spans="1:9" x14ac:dyDescent="0.25">
      <c r="A3012" t="s">
        <v>2655</v>
      </c>
      <c r="B3012" t="s">
        <v>261</v>
      </c>
      <c r="C3012" s="1">
        <v>35932</v>
      </c>
      <c r="D3012" s="2">
        <v>0.88611111111111107</v>
      </c>
      <c r="E3012" t="s">
        <v>3235</v>
      </c>
      <c r="F3012" t="s">
        <v>3326</v>
      </c>
      <c r="G3012" t="s">
        <v>13</v>
      </c>
      <c r="H3012" t="s">
        <v>14</v>
      </c>
      <c r="I3012" t="s">
        <v>15</v>
      </c>
    </row>
    <row r="3013" spans="1:9" x14ac:dyDescent="0.25">
      <c r="A3013" t="s">
        <v>973</v>
      </c>
      <c r="B3013" t="s">
        <v>2769</v>
      </c>
      <c r="C3013" s="1">
        <v>35945</v>
      </c>
      <c r="D3013" s="2">
        <v>0.41666666666666669</v>
      </c>
      <c r="E3013" t="s">
        <v>3159</v>
      </c>
      <c r="F3013" t="s">
        <v>3327</v>
      </c>
      <c r="G3013" t="s">
        <v>13</v>
      </c>
      <c r="H3013" t="s">
        <v>14</v>
      </c>
      <c r="I3013" t="s">
        <v>15</v>
      </c>
    </row>
    <row r="3014" spans="1:9" x14ac:dyDescent="0.25">
      <c r="A3014" t="s">
        <v>54</v>
      </c>
      <c r="B3014" t="s">
        <v>749</v>
      </c>
      <c r="C3014" s="1">
        <v>35948</v>
      </c>
      <c r="D3014" s="2">
        <v>0.92083333333333328</v>
      </c>
      <c r="E3014" t="s">
        <v>2362</v>
      </c>
      <c r="F3014" t="s">
        <v>3328</v>
      </c>
      <c r="G3014" t="s">
        <v>13</v>
      </c>
      <c r="H3014" t="s">
        <v>2129</v>
      </c>
      <c r="I3014" t="s">
        <v>15</v>
      </c>
    </row>
    <row r="3015" spans="1:9" x14ac:dyDescent="0.25">
      <c r="A3015" t="s">
        <v>2655</v>
      </c>
      <c r="B3015" t="s">
        <v>43</v>
      </c>
      <c r="C3015" s="1">
        <v>35956</v>
      </c>
      <c r="D3015" s="2">
        <v>2.4305555555555556E-2</v>
      </c>
      <c r="E3015" t="s">
        <v>2805</v>
      </c>
      <c r="F3015" t="s">
        <v>3329</v>
      </c>
      <c r="G3015" t="s">
        <v>13</v>
      </c>
      <c r="H3015" t="s">
        <v>14</v>
      </c>
      <c r="I3015" t="s">
        <v>15</v>
      </c>
    </row>
    <row r="3016" spans="1:9" x14ac:dyDescent="0.25">
      <c r="A3016" t="s">
        <v>2882</v>
      </c>
      <c r="B3016" t="s">
        <v>2050</v>
      </c>
      <c r="C3016" s="1">
        <v>35961</v>
      </c>
      <c r="D3016" s="2">
        <v>0.95694444444444449</v>
      </c>
      <c r="E3016" t="s">
        <v>1829</v>
      </c>
      <c r="F3016" t="s">
        <v>3330</v>
      </c>
      <c r="G3016" t="s">
        <v>13</v>
      </c>
      <c r="H3016" t="s">
        <v>14</v>
      </c>
      <c r="I3016" t="s">
        <v>56</v>
      </c>
    </row>
    <row r="3017" spans="1:9" x14ac:dyDescent="0.25">
      <c r="A3017" t="s">
        <v>973</v>
      </c>
      <c r="B3017" t="s">
        <v>2769</v>
      </c>
      <c r="C3017" s="1">
        <v>35964</v>
      </c>
      <c r="D3017" s="2">
        <v>0.3888888888888889</v>
      </c>
      <c r="E3017" t="s">
        <v>3159</v>
      </c>
      <c r="F3017" t="s">
        <v>3331</v>
      </c>
      <c r="G3017" t="s">
        <v>13</v>
      </c>
      <c r="H3017" t="s">
        <v>14</v>
      </c>
      <c r="I3017" t="s">
        <v>15</v>
      </c>
    </row>
    <row r="3018" spans="1:9" x14ac:dyDescent="0.25">
      <c r="A3018" t="s">
        <v>3085</v>
      </c>
      <c r="B3018" t="s">
        <v>226</v>
      </c>
      <c r="C3018" s="1">
        <v>35964</v>
      </c>
      <c r="D3018" s="2">
        <v>0.95</v>
      </c>
      <c r="E3018" t="s">
        <v>3008</v>
      </c>
      <c r="F3018" t="s">
        <v>3332</v>
      </c>
      <c r="G3018" t="s">
        <v>13</v>
      </c>
      <c r="H3018" t="s">
        <v>14</v>
      </c>
      <c r="I3018" t="s">
        <v>15</v>
      </c>
    </row>
    <row r="3019" spans="1:9" x14ac:dyDescent="0.25">
      <c r="A3019" t="s">
        <v>2882</v>
      </c>
      <c r="B3019" t="s">
        <v>1116</v>
      </c>
      <c r="C3019" s="1">
        <v>35977</v>
      </c>
      <c r="D3019" s="2">
        <v>3.3333333333333333E-2</v>
      </c>
      <c r="E3019" t="s">
        <v>1463</v>
      </c>
      <c r="F3019" t="s">
        <v>3333</v>
      </c>
      <c r="G3019" t="s">
        <v>13</v>
      </c>
      <c r="H3019" t="s">
        <v>14</v>
      </c>
      <c r="I3019" t="s">
        <v>15</v>
      </c>
    </row>
    <row r="3020" spans="1:9" x14ac:dyDescent="0.25">
      <c r="A3020" t="s">
        <v>1057</v>
      </c>
      <c r="B3020" t="s">
        <v>1058</v>
      </c>
      <c r="C3020" s="1">
        <v>35979</v>
      </c>
      <c r="D3020" s="2">
        <v>0.7583333333333333</v>
      </c>
      <c r="E3020" t="s">
        <v>3219</v>
      </c>
      <c r="F3020" t="s">
        <v>3334</v>
      </c>
      <c r="G3020" t="s">
        <v>13</v>
      </c>
      <c r="H3020" t="s">
        <v>14</v>
      </c>
      <c r="I3020" t="s">
        <v>15</v>
      </c>
    </row>
    <row r="3021" spans="1:9" x14ac:dyDescent="0.25">
      <c r="A3021" t="s">
        <v>3335</v>
      </c>
      <c r="B3021" t="s">
        <v>3336</v>
      </c>
      <c r="C3021" s="1">
        <v>35983</v>
      </c>
      <c r="D3021" s="2">
        <v>0.13541666666666666</v>
      </c>
      <c r="E3021" t="s">
        <v>3337</v>
      </c>
      <c r="F3021" t="s">
        <v>3338</v>
      </c>
      <c r="G3021" t="s">
        <v>13</v>
      </c>
      <c r="H3021" t="s">
        <v>14</v>
      </c>
      <c r="I3021" t="s">
        <v>15</v>
      </c>
    </row>
    <row r="3022" spans="1:9" x14ac:dyDescent="0.25">
      <c r="A3022" t="s">
        <v>2882</v>
      </c>
      <c r="B3022" t="s">
        <v>2404</v>
      </c>
      <c r="C3022" s="1">
        <v>35986</v>
      </c>
      <c r="D3022" s="2">
        <v>0.27083333333333331</v>
      </c>
      <c r="E3022" t="s">
        <v>2405</v>
      </c>
      <c r="F3022" t="s">
        <v>3339</v>
      </c>
      <c r="G3022" t="s">
        <v>13</v>
      </c>
      <c r="H3022" t="s">
        <v>14</v>
      </c>
      <c r="I3022" t="s">
        <v>15</v>
      </c>
    </row>
    <row r="3023" spans="1:9" x14ac:dyDescent="0.25">
      <c r="A3023" t="s">
        <v>2882</v>
      </c>
      <c r="B3023" t="s">
        <v>2404</v>
      </c>
      <c r="C3023" s="1">
        <v>36004</v>
      </c>
      <c r="D3023" s="2">
        <v>0.38541666666666669</v>
      </c>
      <c r="E3023" t="s">
        <v>2405</v>
      </c>
      <c r="F3023" t="s">
        <v>3340</v>
      </c>
      <c r="G3023" t="s">
        <v>13</v>
      </c>
      <c r="H3023" t="s">
        <v>14</v>
      </c>
      <c r="I3023" t="s">
        <v>15</v>
      </c>
    </row>
    <row r="3024" spans="1:9" x14ac:dyDescent="0.25">
      <c r="A3024" t="s">
        <v>2740</v>
      </c>
      <c r="B3024" t="s">
        <v>3272</v>
      </c>
      <c r="C3024" s="1">
        <v>36009</v>
      </c>
      <c r="D3024" s="2">
        <v>0.68333333333333335</v>
      </c>
      <c r="E3024" t="s">
        <v>3293</v>
      </c>
      <c r="F3024" t="s">
        <v>3341</v>
      </c>
      <c r="G3024" t="s">
        <v>2227</v>
      </c>
      <c r="H3024" t="s">
        <v>2744</v>
      </c>
      <c r="I3024" t="s">
        <v>15</v>
      </c>
    </row>
    <row r="3025" spans="1:9" x14ac:dyDescent="0.25">
      <c r="A3025" t="s">
        <v>2747</v>
      </c>
      <c r="B3025" t="s">
        <v>521</v>
      </c>
      <c r="C3025" s="1">
        <v>36019</v>
      </c>
      <c r="D3025" s="2">
        <v>0.47916666666666669</v>
      </c>
      <c r="E3025" t="s">
        <v>3018</v>
      </c>
      <c r="F3025" t="s">
        <v>3342</v>
      </c>
      <c r="G3025" t="s">
        <v>13</v>
      </c>
      <c r="H3025" t="s">
        <v>14</v>
      </c>
      <c r="I3025" t="s">
        <v>21</v>
      </c>
    </row>
    <row r="3026" spans="1:9" x14ac:dyDescent="0.25">
      <c r="A3026" t="s">
        <v>9</v>
      </c>
      <c r="B3026" t="s">
        <v>543</v>
      </c>
      <c r="C3026" s="1">
        <v>36019</v>
      </c>
      <c r="D3026" s="2">
        <v>0.53680555555555554</v>
      </c>
      <c r="E3026" t="s">
        <v>1463</v>
      </c>
      <c r="F3026" t="s">
        <v>3343</v>
      </c>
      <c r="G3026" t="s">
        <v>13</v>
      </c>
      <c r="H3026" t="s">
        <v>14</v>
      </c>
      <c r="I3026" t="s">
        <v>15</v>
      </c>
    </row>
    <row r="3027" spans="1:9" x14ac:dyDescent="0.25">
      <c r="A3027" t="s">
        <v>973</v>
      </c>
      <c r="B3027" t="s">
        <v>3258</v>
      </c>
      <c r="C3027" s="1">
        <v>36026</v>
      </c>
      <c r="D3027" s="2">
        <v>0.95902777777777781</v>
      </c>
      <c r="E3027" t="s">
        <v>2225</v>
      </c>
      <c r="F3027" t="s">
        <v>3344</v>
      </c>
      <c r="G3027" t="s">
        <v>2227</v>
      </c>
      <c r="H3027" t="s">
        <v>2228</v>
      </c>
      <c r="I3027" t="s">
        <v>15</v>
      </c>
    </row>
    <row r="3028" spans="1:9" x14ac:dyDescent="0.25">
      <c r="A3028" t="s">
        <v>2655</v>
      </c>
      <c r="B3028" t="s">
        <v>261</v>
      </c>
      <c r="C3028" s="1">
        <v>36031</v>
      </c>
      <c r="D3028" s="2">
        <v>0.50555555555555554</v>
      </c>
      <c r="E3028" t="s">
        <v>3235</v>
      </c>
      <c r="F3028" t="s">
        <v>3345</v>
      </c>
      <c r="G3028" t="s">
        <v>13</v>
      </c>
      <c r="H3028" t="s">
        <v>14</v>
      </c>
      <c r="I3028" t="s">
        <v>15</v>
      </c>
    </row>
    <row r="3029" spans="1:9" x14ac:dyDescent="0.25">
      <c r="A3029" t="s">
        <v>2338</v>
      </c>
      <c r="B3029" t="s">
        <v>2477</v>
      </c>
      <c r="C3029" s="1">
        <v>36032</v>
      </c>
      <c r="D3029" s="2">
        <v>0.96319444444444446</v>
      </c>
      <c r="E3029" t="s">
        <v>2828</v>
      </c>
      <c r="F3029" t="s">
        <v>3346</v>
      </c>
      <c r="G3029" t="s">
        <v>13</v>
      </c>
      <c r="H3029" t="s">
        <v>14</v>
      </c>
      <c r="I3029" t="s">
        <v>15</v>
      </c>
    </row>
    <row r="3030" spans="1:9" x14ac:dyDescent="0.25">
      <c r="A3030" t="s">
        <v>2655</v>
      </c>
      <c r="B3030" t="s">
        <v>102</v>
      </c>
      <c r="C3030" s="1">
        <v>36034</v>
      </c>
      <c r="D3030" s="2">
        <v>5.347222222222222E-2</v>
      </c>
      <c r="E3030" t="s">
        <v>3347</v>
      </c>
      <c r="F3030" t="s">
        <v>3348</v>
      </c>
      <c r="G3030" t="s">
        <v>13</v>
      </c>
      <c r="H3030" t="s">
        <v>14</v>
      </c>
      <c r="I3030" t="s">
        <v>21</v>
      </c>
    </row>
    <row r="3031" spans="1:9" x14ac:dyDescent="0.25">
      <c r="A3031" t="s">
        <v>3349</v>
      </c>
      <c r="B3031" t="s">
        <v>3350</v>
      </c>
      <c r="C3031" s="1">
        <v>36038</v>
      </c>
      <c r="D3031" s="2">
        <v>0.12986111111111112</v>
      </c>
      <c r="E3031" t="s">
        <v>3351</v>
      </c>
      <c r="F3031" t="s">
        <v>3352</v>
      </c>
      <c r="G3031" t="s">
        <v>13</v>
      </c>
      <c r="H3031" t="s">
        <v>14</v>
      </c>
      <c r="I3031" t="s">
        <v>21</v>
      </c>
    </row>
    <row r="3032" spans="1:9" x14ac:dyDescent="0.25">
      <c r="A3032" t="s">
        <v>2655</v>
      </c>
      <c r="B3032" t="s">
        <v>261</v>
      </c>
      <c r="C3032" s="1">
        <v>36046</v>
      </c>
      <c r="D3032" s="2">
        <v>0.88402777777777775</v>
      </c>
      <c r="E3032" t="s">
        <v>3235</v>
      </c>
      <c r="F3032" t="s">
        <v>3353</v>
      </c>
      <c r="G3032" t="s">
        <v>13</v>
      </c>
      <c r="H3032" t="s">
        <v>14</v>
      </c>
      <c r="I3032" t="s">
        <v>15</v>
      </c>
    </row>
    <row r="3033" spans="1:9" x14ac:dyDescent="0.25">
      <c r="A3033" t="s">
        <v>2882</v>
      </c>
      <c r="B3033" t="s">
        <v>2404</v>
      </c>
      <c r="C3033" s="1">
        <v>36047</v>
      </c>
      <c r="D3033" s="2">
        <v>0.85347222222222219</v>
      </c>
      <c r="E3033" t="s">
        <v>2405</v>
      </c>
      <c r="F3033" t="s">
        <v>3354</v>
      </c>
      <c r="G3033" t="s">
        <v>13</v>
      </c>
      <c r="H3033" t="s">
        <v>14</v>
      </c>
      <c r="I3033" t="s">
        <v>21</v>
      </c>
    </row>
    <row r="3034" spans="1:9" x14ac:dyDescent="0.25">
      <c r="A3034" t="s">
        <v>2338</v>
      </c>
      <c r="B3034" t="s">
        <v>2477</v>
      </c>
      <c r="C3034" s="1">
        <v>36054</v>
      </c>
      <c r="D3034" s="2">
        <v>0.27152777777777776</v>
      </c>
      <c r="E3034" t="s">
        <v>2609</v>
      </c>
      <c r="F3034" t="s">
        <v>3355</v>
      </c>
      <c r="G3034" t="s">
        <v>13</v>
      </c>
      <c r="H3034" t="s">
        <v>14</v>
      </c>
      <c r="I3034" t="s">
        <v>15</v>
      </c>
    </row>
    <row r="3035" spans="1:9" x14ac:dyDescent="0.25">
      <c r="A3035" t="s">
        <v>2740</v>
      </c>
      <c r="B3035" t="s">
        <v>3272</v>
      </c>
      <c r="C3035" s="1">
        <v>36061</v>
      </c>
      <c r="D3035" s="2">
        <v>0.21249999999999999</v>
      </c>
      <c r="E3035" t="s">
        <v>3293</v>
      </c>
      <c r="F3035" t="s">
        <v>3356</v>
      </c>
      <c r="G3035" t="s">
        <v>2227</v>
      </c>
      <c r="H3035" t="s">
        <v>2744</v>
      </c>
      <c r="I3035" t="s">
        <v>15</v>
      </c>
    </row>
    <row r="3036" spans="1:9" x14ac:dyDescent="0.25">
      <c r="A3036" t="s">
        <v>2882</v>
      </c>
      <c r="B3036" t="s">
        <v>1116</v>
      </c>
      <c r="C3036" s="1">
        <v>36066</v>
      </c>
      <c r="D3036" s="2">
        <v>0.9868055555555556</v>
      </c>
      <c r="E3036" t="s">
        <v>1463</v>
      </c>
      <c r="F3036" t="s">
        <v>3357</v>
      </c>
      <c r="G3036" t="s">
        <v>13</v>
      </c>
      <c r="H3036" t="s">
        <v>14</v>
      </c>
      <c r="I3036" t="s">
        <v>15</v>
      </c>
    </row>
    <row r="3037" spans="1:9" x14ac:dyDescent="0.25">
      <c r="A3037" t="s">
        <v>2740</v>
      </c>
      <c r="B3037" t="s">
        <v>3027</v>
      </c>
      <c r="C3037" s="1">
        <v>36071</v>
      </c>
      <c r="D3037" s="2">
        <v>0.41944444444444445</v>
      </c>
      <c r="E3037" t="s">
        <v>3028</v>
      </c>
      <c r="F3037" t="s">
        <v>3358</v>
      </c>
      <c r="G3037" t="s">
        <v>2227</v>
      </c>
      <c r="H3037" t="s">
        <v>3030</v>
      </c>
      <c r="I3037" t="s">
        <v>15</v>
      </c>
    </row>
    <row r="3038" spans="1:9" x14ac:dyDescent="0.25">
      <c r="A3038" t="s">
        <v>2338</v>
      </c>
      <c r="B3038" t="s">
        <v>2477</v>
      </c>
      <c r="C3038" s="1">
        <v>36073</v>
      </c>
      <c r="D3038" s="2">
        <v>0.95208333333333328</v>
      </c>
      <c r="E3038" t="s">
        <v>2675</v>
      </c>
      <c r="F3038" t="s">
        <v>3359</v>
      </c>
      <c r="G3038" t="s">
        <v>13</v>
      </c>
      <c r="H3038" t="s">
        <v>14</v>
      </c>
      <c r="I3038" t="s">
        <v>15</v>
      </c>
    </row>
    <row r="3039" spans="1:9" x14ac:dyDescent="0.25">
      <c r="A3039" t="s">
        <v>3085</v>
      </c>
      <c r="B3039" t="s">
        <v>482</v>
      </c>
      <c r="C3039" s="1">
        <v>36077</v>
      </c>
      <c r="D3039" s="2">
        <v>0.95138888888888884</v>
      </c>
      <c r="E3039" t="s">
        <v>2897</v>
      </c>
      <c r="F3039" t="s">
        <v>3360</v>
      </c>
      <c r="G3039" t="s">
        <v>13</v>
      </c>
      <c r="H3039" t="s">
        <v>14</v>
      </c>
      <c r="I3039" t="s">
        <v>15</v>
      </c>
    </row>
    <row r="3040" spans="1:9" x14ac:dyDescent="0.25">
      <c r="A3040" t="s">
        <v>2747</v>
      </c>
      <c r="B3040" t="s">
        <v>226</v>
      </c>
      <c r="C3040" s="1">
        <v>36088</v>
      </c>
      <c r="D3040" s="2">
        <v>0.30486111111111114</v>
      </c>
      <c r="E3040" t="s">
        <v>2897</v>
      </c>
      <c r="F3040" t="s">
        <v>3361</v>
      </c>
      <c r="G3040" t="s">
        <v>13</v>
      </c>
      <c r="H3040" t="s">
        <v>14</v>
      </c>
      <c r="I3040" t="s">
        <v>15</v>
      </c>
    </row>
    <row r="3041" spans="1:9" x14ac:dyDescent="0.25">
      <c r="A3041" t="s">
        <v>2043</v>
      </c>
      <c r="B3041" t="s">
        <v>3179</v>
      </c>
      <c r="C3041" s="1">
        <v>36089</v>
      </c>
      <c r="D3041" s="2">
        <v>0.69236111111111109</v>
      </c>
      <c r="E3041" t="s">
        <v>3180</v>
      </c>
      <c r="F3041" t="s">
        <v>3362</v>
      </c>
      <c r="G3041" t="s">
        <v>13</v>
      </c>
      <c r="H3041" t="s">
        <v>14</v>
      </c>
      <c r="I3041" t="s">
        <v>15</v>
      </c>
    </row>
    <row r="3042" spans="1:9" x14ac:dyDescent="0.25">
      <c r="A3042" t="s">
        <v>2740</v>
      </c>
      <c r="B3042" t="s">
        <v>3363</v>
      </c>
      <c r="C3042" s="1">
        <v>36090</v>
      </c>
      <c r="D3042" s="2">
        <v>1.3888888888888889E-3</v>
      </c>
      <c r="E3042" t="s">
        <v>2742</v>
      </c>
      <c r="F3042" t="s">
        <v>3364</v>
      </c>
      <c r="G3042" t="s">
        <v>13</v>
      </c>
      <c r="H3042" t="s">
        <v>2744</v>
      </c>
      <c r="I3042" t="s">
        <v>15</v>
      </c>
    </row>
    <row r="3043" spans="1:9" x14ac:dyDescent="0.25">
      <c r="A3043" t="s">
        <v>2338</v>
      </c>
      <c r="B3043" t="s">
        <v>2477</v>
      </c>
      <c r="C3043" s="1">
        <v>36096</v>
      </c>
      <c r="D3043" s="2">
        <v>0.92708333333333337</v>
      </c>
      <c r="E3043" t="s">
        <v>2675</v>
      </c>
      <c r="F3043" t="s">
        <v>3365</v>
      </c>
      <c r="G3043" t="s">
        <v>13</v>
      </c>
      <c r="H3043" t="s">
        <v>14</v>
      </c>
      <c r="I3043" t="s">
        <v>15</v>
      </c>
    </row>
    <row r="3044" spans="1:9" x14ac:dyDescent="0.25">
      <c r="A3044" t="s">
        <v>54</v>
      </c>
      <c r="B3044" t="s">
        <v>916</v>
      </c>
      <c r="C3044" s="1">
        <v>36097</v>
      </c>
      <c r="D3044" s="2">
        <v>0.80486111111111114</v>
      </c>
      <c r="E3044" t="s">
        <v>2362</v>
      </c>
      <c r="F3044" t="s">
        <v>3366</v>
      </c>
      <c r="G3044" t="s">
        <v>13</v>
      </c>
      <c r="H3044" t="s">
        <v>2129</v>
      </c>
      <c r="I3044" t="s">
        <v>15</v>
      </c>
    </row>
    <row r="3045" spans="1:9" x14ac:dyDescent="0.25">
      <c r="A3045" t="s">
        <v>2655</v>
      </c>
      <c r="B3045" t="s">
        <v>261</v>
      </c>
      <c r="C3045" s="1">
        <v>36105</v>
      </c>
      <c r="D3045" s="2">
        <v>0.56736111111111109</v>
      </c>
      <c r="E3045" t="s">
        <v>3235</v>
      </c>
      <c r="F3045" t="s">
        <v>3367</v>
      </c>
      <c r="G3045" t="s">
        <v>13</v>
      </c>
      <c r="H3045" t="s">
        <v>14</v>
      </c>
      <c r="I3045" t="s">
        <v>15</v>
      </c>
    </row>
    <row r="3046" spans="1:9" x14ac:dyDescent="0.25">
      <c r="A3046" t="s">
        <v>2655</v>
      </c>
      <c r="B3046" t="s">
        <v>102</v>
      </c>
      <c r="C3046" s="1">
        <v>36121</v>
      </c>
      <c r="D3046" s="2">
        <v>0.99583333333333335</v>
      </c>
      <c r="E3046" t="s">
        <v>2805</v>
      </c>
      <c r="F3046" t="s">
        <v>3368</v>
      </c>
      <c r="G3046" t="s">
        <v>13</v>
      </c>
      <c r="H3046" t="s">
        <v>14</v>
      </c>
      <c r="I3046" t="s">
        <v>15</v>
      </c>
    </row>
    <row r="3047" spans="1:9" x14ac:dyDescent="0.25">
      <c r="A3047" t="s">
        <v>54</v>
      </c>
      <c r="B3047" t="s">
        <v>749</v>
      </c>
      <c r="C3047" s="1">
        <v>36133</v>
      </c>
      <c r="D3047" s="2">
        <v>0.3576388888888889</v>
      </c>
      <c r="E3047" t="s">
        <v>2892</v>
      </c>
      <c r="F3047" t="s">
        <v>3369</v>
      </c>
      <c r="G3047" t="s">
        <v>13</v>
      </c>
      <c r="H3047" t="s">
        <v>2129</v>
      </c>
      <c r="I3047" t="s">
        <v>15</v>
      </c>
    </row>
    <row r="3048" spans="1:9" x14ac:dyDescent="0.25">
      <c r="A3048" t="s">
        <v>2338</v>
      </c>
      <c r="B3048" t="s">
        <v>2477</v>
      </c>
      <c r="C3048" s="1">
        <v>36135</v>
      </c>
      <c r="D3048" s="2">
        <v>2.9861111111111113E-2</v>
      </c>
      <c r="E3048" t="s">
        <v>2970</v>
      </c>
      <c r="F3048" t="s">
        <v>3370</v>
      </c>
      <c r="G3048" t="s">
        <v>13</v>
      </c>
      <c r="H3048" t="s">
        <v>14</v>
      </c>
      <c r="I3048" t="s">
        <v>15</v>
      </c>
    </row>
    <row r="3049" spans="1:9" x14ac:dyDescent="0.25">
      <c r="A3049" t="s">
        <v>2740</v>
      </c>
      <c r="B3049" t="s">
        <v>3042</v>
      </c>
      <c r="C3049" s="1">
        <v>36135</v>
      </c>
      <c r="D3049" s="2">
        <v>3.9583333333333331E-2</v>
      </c>
      <c r="E3049" t="s">
        <v>3043</v>
      </c>
      <c r="F3049" t="s">
        <v>3371</v>
      </c>
      <c r="G3049" t="s">
        <v>2227</v>
      </c>
      <c r="H3049" t="s">
        <v>2744</v>
      </c>
      <c r="I3049" t="s">
        <v>15</v>
      </c>
    </row>
    <row r="3050" spans="1:9" x14ac:dyDescent="0.25">
      <c r="A3050" t="s">
        <v>2882</v>
      </c>
      <c r="B3050" t="s">
        <v>961</v>
      </c>
      <c r="C3050" s="1">
        <v>36139</v>
      </c>
      <c r="D3050" s="2">
        <v>0.49791666666666667</v>
      </c>
      <c r="E3050" t="s">
        <v>685</v>
      </c>
      <c r="F3050" t="s">
        <v>3372</v>
      </c>
      <c r="G3050" t="s">
        <v>13</v>
      </c>
      <c r="H3050" t="s">
        <v>14</v>
      </c>
      <c r="I3050" t="s">
        <v>15</v>
      </c>
    </row>
    <row r="3051" spans="1:9" x14ac:dyDescent="0.25">
      <c r="A3051" t="s">
        <v>2655</v>
      </c>
      <c r="B3051" t="s">
        <v>43</v>
      </c>
      <c r="C3051" s="1">
        <v>36140</v>
      </c>
      <c r="D3051" s="2">
        <v>0.78125</v>
      </c>
      <c r="E3051" t="s">
        <v>3373</v>
      </c>
      <c r="F3051" t="s">
        <v>3374</v>
      </c>
      <c r="G3051" t="s">
        <v>13</v>
      </c>
      <c r="H3051" t="s">
        <v>14</v>
      </c>
      <c r="I3051" t="s">
        <v>15</v>
      </c>
    </row>
    <row r="3052" spans="1:9" x14ac:dyDescent="0.25">
      <c r="A3052" t="s">
        <v>973</v>
      </c>
      <c r="B3052" t="s">
        <v>3258</v>
      </c>
      <c r="C3052" s="1">
        <v>36148</v>
      </c>
      <c r="D3052" s="2">
        <v>0.48541666666666666</v>
      </c>
      <c r="E3052" t="s">
        <v>2225</v>
      </c>
      <c r="F3052" t="s">
        <v>3375</v>
      </c>
      <c r="G3052" t="s">
        <v>2227</v>
      </c>
      <c r="H3052" t="s">
        <v>2228</v>
      </c>
      <c r="I3052" t="s">
        <v>15</v>
      </c>
    </row>
    <row r="3053" spans="1:9" x14ac:dyDescent="0.25">
      <c r="A3053" t="s">
        <v>2338</v>
      </c>
      <c r="B3053" t="s">
        <v>2477</v>
      </c>
      <c r="C3053" s="1">
        <v>36151</v>
      </c>
      <c r="D3053" s="2">
        <v>4.7222222222222221E-2</v>
      </c>
      <c r="E3053" t="s">
        <v>2970</v>
      </c>
      <c r="F3053" t="s">
        <v>3376</v>
      </c>
      <c r="G3053" t="s">
        <v>13</v>
      </c>
      <c r="H3053" t="s">
        <v>14</v>
      </c>
      <c r="I3053" t="s">
        <v>15</v>
      </c>
    </row>
    <row r="3054" spans="1:9" x14ac:dyDescent="0.25">
      <c r="A3054" t="s">
        <v>2882</v>
      </c>
      <c r="B3054" t="s">
        <v>961</v>
      </c>
      <c r="C3054" s="1">
        <v>36153</v>
      </c>
      <c r="D3054" s="2">
        <v>0.83472222222222225</v>
      </c>
      <c r="E3054" t="s">
        <v>685</v>
      </c>
      <c r="F3054" t="s">
        <v>3377</v>
      </c>
      <c r="G3054" t="s">
        <v>13</v>
      </c>
      <c r="H3054" t="s">
        <v>14</v>
      </c>
      <c r="I3054" t="s">
        <v>15</v>
      </c>
    </row>
    <row r="3055" spans="1:9" x14ac:dyDescent="0.25">
      <c r="A3055" t="s">
        <v>2655</v>
      </c>
      <c r="B3055" t="s">
        <v>102</v>
      </c>
      <c r="C3055" s="1">
        <v>36163</v>
      </c>
      <c r="D3055" s="2">
        <v>0.84791666666666665</v>
      </c>
      <c r="E3055" t="s">
        <v>3373</v>
      </c>
      <c r="F3055" t="s">
        <v>3378</v>
      </c>
      <c r="G3055" t="s">
        <v>13</v>
      </c>
      <c r="H3055" t="s">
        <v>14</v>
      </c>
      <c r="I3055" t="s">
        <v>15</v>
      </c>
    </row>
    <row r="3056" spans="1:9" x14ac:dyDescent="0.25">
      <c r="A3056" t="s">
        <v>2747</v>
      </c>
      <c r="B3056" t="s">
        <v>3298</v>
      </c>
      <c r="C3056" s="1">
        <v>36187</v>
      </c>
      <c r="D3056" s="2">
        <v>2.361111111111111E-2</v>
      </c>
      <c r="E3056" t="s">
        <v>3122</v>
      </c>
      <c r="F3056" t="s">
        <v>3379</v>
      </c>
      <c r="G3056" t="s">
        <v>13</v>
      </c>
      <c r="H3056" t="s">
        <v>14</v>
      </c>
      <c r="I3056" t="s">
        <v>15</v>
      </c>
    </row>
    <row r="3057" spans="1:9" x14ac:dyDescent="0.25">
      <c r="A3057" t="s">
        <v>2655</v>
      </c>
      <c r="B3057" t="s">
        <v>43</v>
      </c>
      <c r="C3057" s="1">
        <v>36198</v>
      </c>
      <c r="D3057" s="2">
        <v>0.87777777777777777</v>
      </c>
      <c r="E3057" t="s">
        <v>3380</v>
      </c>
      <c r="F3057" t="s">
        <v>3381</v>
      </c>
      <c r="G3057" t="s">
        <v>13</v>
      </c>
      <c r="H3057" t="s">
        <v>14</v>
      </c>
      <c r="I3057" t="s">
        <v>15</v>
      </c>
    </row>
    <row r="3058" spans="1:9" x14ac:dyDescent="0.25">
      <c r="A3058" t="s">
        <v>3085</v>
      </c>
      <c r="B3058" t="s">
        <v>226</v>
      </c>
      <c r="C3058" s="1">
        <v>36207</v>
      </c>
      <c r="D3058" s="2">
        <v>7.2916666666666671E-2</v>
      </c>
      <c r="E3058" t="s">
        <v>3008</v>
      </c>
      <c r="F3058" t="s">
        <v>3382</v>
      </c>
      <c r="G3058" t="s">
        <v>13</v>
      </c>
      <c r="H3058" t="s">
        <v>14</v>
      </c>
      <c r="I3058" t="s">
        <v>15</v>
      </c>
    </row>
    <row r="3059" spans="1:9" x14ac:dyDescent="0.25">
      <c r="A3059" t="s">
        <v>2655</v>
      </c>
      <c r="B3059" t="s">
        <v>261</v>
      </c>
      <c r="C3059" s="1">
        <v>36214</v>
      </c>
      <c r="D3059" s="2">
        <v>0.43680555555555556</v>
      </c>
      <c r="E3059" t="s">
        <v>3140</v>
      </c>
      <c r="F3059" t="s">
        <v>3383</v>
      </c>
      <c r="G3059" t="s">
        <v>13</v>
      </c>
      <c r="H3059" t="s">
        <v>14</v>
      </c>
      <c r="I3059" t="s">
        <v>15</v>
      </c>
    </row>
    <row r="3060" spans="1:9" x14ac:dyDescent="0.25">
      <c r="A3060" t="s">
        <v>2338</v>
      </c>
      <c r="B3060" t="s">
        <v>2477</v>
      </c>
      <c r="C3060" s="1">
        <v>36217</v>
      </c>
      <c r="D3060" s="2">
        <v>0.94722222222222219</v>
      </c>
      <c r="E3060" t="s">
        <v>2675</v>
      </c>
      <c r="F3060" t="s">
        <v>3384</v>
      </c>
      <c r="G3060" t="s">
        <v>13</v>
      </c>
      <c r="H3060" t="s">
        <v>14</v>
      </c>
      <c r="I3060" t="s">
        <v>15</v>
      </c>
    </row>
    <row r="3061" spans="1:9" x14ac:dyDescent="0.25">
      <c r="A3061" t="s">
        <v>2740</v>
      </c>
      <c r="B3061" t="s">
        <v>3042</v>
      </c>
      <c r="C3061" s="1">
        <v>36224</v>
      </c>
      <c r="D3061" s="2">
        <v>0.12222222222222222</v>
      </c>
      <c r="E3061" t="s">
        <v>3043</v>
      </c>
      <c r="F3061" t="s">
        <v>3385</v>
      </c>
      <c r="G3061" t="s">
        <v>2227</v>
      </c>
      <c r="H3061" t="s">
        <v>2744</v>
      </c>
      <c r="I3061" t="s">
        <v>15</v>
      </c>
    </row>
    <row r="3062" spans="1:9" x14ac:dyDescent="0.25">
      <c r="A3062" t="s">
        <v>3386</v>
      </c>
      <c r="B3062" t="s">
        <v>3387</v>
      </c>
      <c r="C3062" s="1">
        <v>36247</v>
      </c>
      <c r="D3062" s="2"/>
      <c r="E3062" t="s">
        <v>3388</v>
      </c>
      <c r="F3062" t="s">
        <v>3389</v>
      </c>
      <c r="G3062" t="s">
        <v>13</v>
      </c>
      <c r="H3062" t="s">
        <v>14</v>
      </c>
      <c r="I3062" t="s">
        <v>15</v>
      </c>
    </row>
    <row r="3063" spans="1:9" x14ac:dyDescent="0.25">
      <c r="A3063" t="s">
        <v>2338</v>
      </c>
      <c r="B3063" t="s">
        <v>2477</v>
      </c>
      <c r="C3063" s="1">
        <v>36252</v>
      </c>
      <c r="D3063" s="2">
        <v>0.91874999999999996</v>
      </c>
      <c r="E3063" t="s">
        <v>2799</v>
      </c>
      <c r="F3063" t="s">
        <v>3390</v>
      </c>
      <c r="G3063" t="s">
        <v>13</v>
      </c>
      <c r="H3063" t="s">
        <v>14</v>
      </c>
      <c r="I3063" t="s">
        <v>15</v>
      </c>
    </row>
    <row r="3064" spans="1:9" x14ac:dyDescent="0.25">
      <c r="A3064" t="s">
        <v>2747</v>
      </c>
      <c r="B3064" t="s">
        <v>521</v>
      </c>
      <c r="C3064" s="1">
        <v>36259</v>
      </c>
      <c r="D3064" s="2">
        <v>0.70902777777777781</v>
      </c>
      <c r="E3064" t="s">
        <v>3223</v>
      </c>
      <c r="F3064" t="s">
        <v>2683</v>
      </c>
      <c r="G3064" t="s">
        <v>13</v>
      </c>
      <c r="H3064" t="s">
        <v>14</v>
      </c>
      <c r="I3064" t="s">
        <v>21</v>
      </c>
    </row>
    <row r="3065" spans="1:9" x14ac:dyDescent="0.25">
      <c r="A3065" t="s">
        <v>3085</v>
      </c>
      <c r="B3065" t="s">
        <v>226</v>
      </c>
      <c r="C3065" s="1">
        <v>36262</v>
      </c>
      <c r="D3065" s="2">
        <v>0.95138888888888884</v>
      </c>
      <c r="E3065" t="s">
        <v>3008</v>
      </c>
      <c r="F3065" t="s">
        <v>3391</v>
      </c>
      <c r="G3065" t="s">
        <v>13</v>
      </c>
      <c r="H3065" t="s">
        <v>14</v>
      </c>
      <c r="I3065" t="s">
        <v>15</v>
      </c>
    </row>
    <row r="3066" spans="1:9" x14ac:dyDescent="0.25">
      <c r="A3066" t="s">
        <v>2655</v>
      </c>
      <c r="B3066" t="s">
        <v>261</v>
      </c>
      <c r="C3066" s="1">
        <v>36265</v>
      </c>
      <c r="D3066" s="2">
        <v>0.77222222222222225</v>
      </c>
      <c r="E3066" t="s">
        <v>3140</v>
      </c>
      <c r="F3066" t="s">
        <v>3392</v>
      </c>
      <c r="G3066" t="s">
        <v>13</v>
      </c>
      <c r="H3066" t="s">
        <v>14</v>
      </c>
      <c r="I3066" t="s">
        <v>15</v>
      </c>
    </row>
    <row r="3067" spans="1:9" x14ac:dyDescent="0.25">
      <c r="A3067" t="s">
        <v>3393</v>
      </c>
      <c r="B3067" t="s">
        <v>3394</v>
      </c>
      <c r="C3067" s="1">
        <v>36271</v>
      </c>
      <c r="D3067" s="2"/>
      <c r="E3067" t="s">
        <v>3395</v>
      </c>
      <c r="F3067" t="s">
        <v>3396</v>
      </c>
      <c r="G3067" t="s">
        <v>13</v>
      </c>
      <c r="H3067" t="s">
        <v>3397</v>
      </c>
      <c r="I3067" t="s">
        <v>15</v>
      </c>
    </row>
    <row r="3068" spans="1:9" x14ac:dyDescent="0.25">
      <c r="A3068" t="s">
        <v>2747</v>
      </c>
      <c r="B3068" t="s">
        <v>3121</v>
      </c>
      <c r="C3068" s="1">
        <v>36277</v>
      </c>
      <c r="D3068" s="2">
        <v>0.76527777777777772</v>
      </c>
      <c r="E3068" t="s">
        <v>3299</v>
      </c>
      <c r="F3068" t="s">
        <v>3398</v>
      </c>
      <c r="G3068" t="s">
        <v>13</v>
      </c>
      <c r="H3068" t="s">
        <v>14</v>
      </c>
      <c r="I3068" t="s">
        <v>21</v>
      </c>
    </row>
    <row r="3069" spans="1:9" x14ac:dyDescent="0.25">
      <c r="A3069" t="s">
        <v>2882</v>
      </c>
      <c r="B3069" t="s">
        <v>1338</v>
      </c>
      <c r="C3069" s="1">
        <v>36278</v>
      </c>
      <c r="D3069" s="2"/>
      <c r="E3069" t="s">
        <v>685</v>
      </c>
      <c r="F3069" t="s">
        <v>3399</v>
      </c>
      <c r="G3069" t="s">
        <v>13</v>
      </c>
      <c r="H3069" t="s">
        <v>14</v>
      </c>
      <c r="I3069" t="s">
        <v>15</v>
      </c>
    </row>
    <row r="3070" spans="1:9" x14ac:dyDescent="0.25">
      <c r="A3070" t="s">
        <v>2747</v>
      </c>
      <c r="B3070" t="s">
        <v>464</v>
      </c>
      <c r="C3070" s="1">
        <v>36280</v>
      </c>
      <c r="D3070" s="2">
        <v>0.6875</v>
      </c>
      <c r="E3070" t="s">
        <v>3269</v>
      </c>
      <c r="F3070" t="s">
        <v>3400</v>
      </c>
      <c r="G3070" t="s">
        <v>13</v>
      </c>
      <c r="H3070" t="s">
        <v>14</v>
      </c>
      <c r="I3070" t="s">
        <v>21</v>
      </c>
    </row>
    <row r="3071" spans="1:9" x14ac:dyDescent="0.25">
      <c r="A3071" t="s">
        <v>2655</v>
      </c>
      <c r="B3071" t="s">
        <v>102</v>
      </c>
      <c r="C3071" s="1">
        <v>36285</v>
      </c>
      <c r="D3071" s="2">
        <v>4.1666666666666664E-2</v>
      </c>
      <c r="E3071" t="s">
        <v>3347</v>
      </c>
      <c r="F3071" t="s">
        <v>3401</v>
      </c>
      <c r="G3071" t="s">
        <v>13</v>
      </c>
      <c r="H3071" t="s">
        <v>14</v>
      </c>
      <c r="I3071" t="s">
        <v>21</v>
      </c>
    </row>
    <row r="3072" spans="1:9" x14ac:dyDescent="0.25">
      <c r="A3072" t="s">
        <v>973</v>
      </c>
      <c r="B3072" t="s">
        <v>3258</v>
      </c>
      <c r="C3072" s="1">
        <v>36290</v>
      </c>
      <c r="D3072" s="2">
        <v>6.458333333333334E-2</v>
      </c>
      <c r="E3072" t="s">
        <v>3402</v>
      </c>
      <c r="F3072" t="s">
        <v>3403</v>
      </c>
      <c r="G3072" t="s">
        <v>2227</v>
      </c>
      <c r="H3072" t="s">
        <v>3404</v>
      </c>
      <c r="I3072" t="s">
        <v>15</v>
      </c>
    </row>
    <row r="3073" spans="1:9" x14ac:dyDescent="0.25">
      <c r="A3073" t="s">
        <v>2740</v>
      </c>
      <c r="B3073" t="s">
        <v>3042</v>
      </c>
      <c r="C3073" s="1">
        <v>36298</v>
      </c>
      <c r="D3073" s="2">
        <v>0.21458333333333332</v>
      </c>
      <c r="E3073" t="s">
        <v>3293</v>
      </c>
      <c r="F3073" t="s">
        <v>3405</v>
      </c>
      <c r="G3073" t="s">
        <v>2227</v>
      </c>
      <c r="H3073" t="s">
        <v>2744</v>
      </c>
      <c r="I3073" t="s">
        <v>15</v>
      </c>
    </row>
    <row r="3074" spans="1:9" x14ac:dyDescent="0.25">
      <c r="A3074" t="s">
        <v>2747</v>
      </c>
      <c r="B3074" t="s">
        <v>388</v>
      </c>
      <c r="C3074" s="1">
        <v>36302</v>
      </c>
      <c r="D3074" s="2">
        <v>0.4</v>
      </c>
      <c r="E3074" t="s">
        <v>3406</v>
      </c>
      <c r="F3074" t="s">
        <v>3407</v>
      </c>
      <c r="G3074" t="s">
        <v>13</v>
      </c>
      <c r="H3074" t="s">
        <v>14</v>
      </c>
      <c r="I3074" t="s">
        <v>15</v>
      </c>
    </row>
    <row r="3075" spans="1:9" x14ac:dyDescent="0.25">
      <c r="A3075" t="s">
        <v>54</v>
      </c>
      <c r="B3075" t="s">
        <v>916</v>
      </c>
      <c r="C3075" s="1">
        <v>36307</v>
      </c>
      <c r="D3075" s="2">
        <v>0.45069444444444445</v>
      </c>
      <c r="E3075" t="s">
        <v>2362</v>
      </c>
      <c r="F3075" t="s">
        <v>3408</v>
      </c>
      <c r="G3075" t="s">
        <v>13</v>
      </c>
      <c r="H3075" t="s">
        <v>2129</v>
      </c>
      <c r="I3075" t="s">
        <v>15</v>
      </c>
    </row>
    <row r="3076" spans="1:9" x14ac:dyDescent="0.25">
      <c r="A3076" t="s">
        <v>2025</v>
      </c>
      <c r="B3076" t="s">
        <v>2992</v>
      </c>
      <c r="C3076" s="1">
        <v>36309</v>
      </c>
      <c r="D3076" s="2">
        <v>0.49444444444444446</v>
      </c>
      <c r="E3076" t="s">
        <v>2993</v>
      </c>
      <c r="F3076" t="s">
        <v>3409</v>
      </c>
      <c r="G3076" t="s">
        <v>13</v>
      </c>
      <c r="H3076" t="s">
        <v>2995</v>
      </c>
      <c r="I3076" t="s">
        <v>15</v>
      </c>
    </row>
    <row r="3077" spans="1:9" x14ac:dyDescent="0.25">
      <c r="A3077" t="s">
        <v>2655</v>
      </c>
      <c r="B3077" t="s">
        <v>102</v>
      </c>
      <c r="C3077" s="1">
        <v>36321</v>
      </c>
      <c r="D3077" s="2">
        <v>0.57499999999999996</v>
      </c>
      <c r="E3077" t="s">
        <v>3307</v>
      </c>
      <c r="F3077" t="s">
        <v>3410</v>
      </c>
      <c r="G3077" t="s">
        <v>13</v>
      </c>
      <c r="H3077" t="s">
        <v>14</v>
      </c>
      <c r="I3077" t="s">
        <v>15</v>
      </c>
    </row>
    <row r="3078" spans="1:9" x14ac:dyDescent="0.25">
      <c r="A3078" t="s">
        <v>973</v>
      </c>
      <c r="B3078" t="s">
        <v>3258</v>
      </c>
      <c r="C3078" s="1">
        <v>36322</v>
      </c>
      <c r="D3078" s="2">
        <v>0.71875</v>
      </c>
      <c r="E3078" t="s">
        <v>2225</v>
      </c>
      <c r="F3078" t="s">
        <v>3411</v>
      </c>
      <c r="G3078" t="s">
        <v>2227</v>
      </c>
      <c r="H3078" t="s">
        <v>2228</v>
      </c>
      <c r="I3078" t="s">
        <v>15</v>
      </c>
    </row>
    <row r="3079" spans="1:9" x14ac:dyDescent="0.25">
      <c r="A3079" t="s">
        <v>2747</v>
      </c>
      <c r="B3079" t="s">
        <v>322</v>
      </c>
      <c r="C3079" s="1">
        <v>36331</v>
      </c>
      <c r="D3079" s="2">
        <v>9.375E-2</v>
      </c>
      <c r="E3079" t="s">
        <v>2622</v>
      </c>
      <c r="F3079" t="s">
        <v>3412</v>
      </c>
      <c r="G3079" t="s">
        <v>13</v>
      </c>
      <c r="H3079" t="s">
        <v>2624</v>
      </c>
      <c r="I3079" t="s">
        <v>15</v>
      </c>
    </row>
    <row r="3080" spans="1:9" x14ac:dyDescent="0.25">
      <c r="A3080" t="s">
        <v>2655</v>
      </c>
      <c r="B3080" t="s">
        <v>43</v>
      </c>
      <c r="C3080" s="1">
        <v>36335</v>
      </c>
      <c r="D3080" s="2">
        <v>0.65555555555555556</v>
      </c>
      <c r="E3080" t="s">
        <v>3413</v>
      </c>
      <c r="F3080" t="s">
        <v>3414</v>
      </c>
      <c r="G3080" t="s">
        <v>13</v>
      </c>
      <c r="H3080" t="s">
        <v>14</v>
      </c>
      <c r="I3080" t="s">
        <v>15</v>
      </c>
    </row>
    <row r="3081" spans="1:9" x14ac:dyDescent="0.25">
      <c r="A3081" t="s">
        <v>2882</v>
      </c>
      <c r="B3081" t="s">
        <v>1116</v>
      </c>
      <c r="C3081" s="1">
        <v>36349</v>
      </c>
      <c r="D3081" s="2">
        <v>0.36458333333333331</v>
      </c>
      <c r="E3081" t="s">
        <v>1463</v>
      </c>
      <c r="F3081" t="s">
        <v>3415</v>
      </c>
      <c r="G3081" t="s">
        <v>13</v>
      </c>
      <c r="H3081" t="s">
        <v>14</v>
      </c>
      <c r="I3081" t="s">
        <v>15</v>
      </c>
    </row>
    <row r="3082" spans="1:9" x14ac:dyDescent="0.25">
      <c r="A3082" t="s">
        <v>2655</v>
      </c>
      <c r="B3082" t="s">
        <v>102</v>
      </c>
      <c r="C3082" s="1">
        <v>36351</v>
      </c>
      <c r="D3082" s="2">
        <v>0.36458333333333331</v>
      </c>
      <c r="E3082" t="s">
        <v>3307</v>
      </c>
      <c r="F3082" t="s">
        <v>3416</v>
      </c>
      <c r="G3082" t="s">
        <v>13</v>
      </c>
      <c r="H3082" t="s">
        <v>14</v>
      </c>
      <c r="I3082" t="s">
        <v>15</v>
      </c>
    </row>
    <row r="3083" spans="1:9" x14ac:dyDescent="0.25">
      <c r="A3083" t="s">
        <v>2882</v>
      </c>
      <c r="B3083" t="s">
        <v>2404</v>
      </c>
      <c r="C3083" s="1">
        <v>36358</v>
      </c>
      <c r="D3083" s="2">
        <v>0.23402777777777778</v>
      </c>
      <c r="E3083" t="s">
        <v>2405</v>
      </c>
      <c r="F3083" t="s">
        <v>3417</v>
      </c>
      <c r="G3083" t="s">
        <v>13</v>
      </c>
      <c r="H3083" t="s">
        <v>14</v>
      </c>
      <c r="I3083" t="s">
        <v>15</v>
      </c>
    </row>
    <row r="3084" spans="1:9" x14ac:dyDescent="0.25">
      <c r="A3084" t="s">
        <v>54</v>
      </c>
      <c r="B3084" t="s">
        <v>916</v>
      </c>
      <c r="C3084" s="1">
        <v>36364</v>
      </c>
      <c r="D3084" s="2">
        <v>0.18819444444444444</v>
      </c>
      <c r="E3084" t="s">
        <v>2127</v>
      </c>
      <c r="F3084" t="s">
        <v>3418</v>
      </c>
      <c r="G3084" t="s">
        <v>13</v>
      </c>
      <c r="H3084" t="s">
        <v>2129</v>
      </c>
      <c r="I3084" t="s">
        <v>15</v>
      </c>
    </row>
    <row r="3085" spans="1:9" x14ac:dyDescent="0.25">
      <c r="A3085" t="s">
        <v>2655</v>
      </c>
      <c r="B3085" t="s">
        <v>43</v>
      </c>
      <c r="C3085" s="1">
        <v>36366</v>
      </c>
      <c r="D3085" s="2">
        <v>0.32361111111111113</v>
      </c>
      <c r="E3085" t="s">
        <v>3307</v>
      </c>
      <c r="F3085" t="s">
        <v>3419</v>
      </c>
      <c r="G3085" t="s">
        <v>13</v>
      </c>
      <c r="H3085" t="s">
        <v>14</v>
      </c>
      <c r="I3085" t="s">
        <v>15</v>
      </c>
    </row>
    <row r="3086" spans="1:9" x14ac:dyDescent="0.25">
      <c r="A3086" t="s">
        <v>2655</v>
      </c>
      <c r="B3086" t="s">
        <v>43</v>
      </c>
      <c r="C3086" s="1">
        <v>36379</v>
      </c>
      <c r="D3086" s="2">
        <v>0.53541666666666665</v>
      </c>
      <c r="E3086" t="s">
        <v>2805</v>
      </c>
      <c r="F3086" t="s">
        <v>3420</v>
      </c>
      <c r="G3086" t="s">
        <v>13</v>
      </c>
      <c r="H3086" t="s">
        <v>14</v>
      </c>
      <c r="I3086" t="s">
        <v>15</v>
      </c>
    </row>
    <row r="3087" spans="1:9" x14ac:dyDescent="0.25">
      <c r="A3087" t="s">
        <v>2338</v>
      </c>
      <c r="B3087" t="s">
        <v>2477</v>
      </c>
      <c r="C3087" s="1">
        <v>36384</v>
      </c>
      <c r="D3087" s="2">
        <v>0.95277777777777772</v>
      </c>
      <c r="E3087" t="s">
        <v>2799</v>
      </c>
      <c r="F3087" t="s">
        <v>3421</v>
      </c>
      <c r="G3087" t="s">
        <v>13</v>
      </c>
      <c r="H3087" t="s">
        <v>14</v>
      </c>
      <c r="I3087" t="s">
        <v>15</v>
      </c>
    </row>
    <row r="3088" spans="1:9" x14ac:dyDescent="0.25">
      <c r="A3088" t="s">
        <v>2655</v>
      </c>
      <c r="B3088" t="s">
        <v>102</v>
      </c>
      <c r="C3088" s="1">
        <v>36389</v>
      </c>
      <c r="D3088" s="2">
        <v>0.19236111111111112</v>
      </c>
      <c r="E3088" t="s">
        <v>3307</v>
      </c>
      <c r="F3088" t="s">
        <v>3422</v>
      </c>
      <c r="G3088" t="s">
        <v>13</v>
      </c>
      <c r="H3088" t="s">
        <v>14</v>
      </c>
      <c r="I3088" t="s">
        <v>15</v>
      </c>
    </row>
    <row r="3089" spans="1:9" x14ac:dyDescent="0.25">
      <c r="A3089" t="s">
        <v>2882</v>
      </c>
      <c r="B3089" t="s">
        <v>961</v>
      </c>
      <c r="C3089" s="1">
        <v>36398</v>
      </c>
      <c r="D3089" s="2">
        <v>0.50138888888888888</v>
      </c>
      <c r="E3089" t="s">
        <v>685</v>
      </c>
      <c r="F3089" t="s">
        <v>3423</v>
      </c>
      <c r="G3089" t="s">
        <v>13</v>
      </c>
      <c r="H3089" t="s">
        <v>14</v>
      </c>
      <c r="I3089" t="s">
        <v>15</v>
      </c>
    </row>
    <row r="3090" spans="1:9" x14ac:dyDescent="0.25">
      <c r="A3090" t="s">
        <v>2338</v>
      </c>
      <c r="B3090" t="s">
        <v>2477</v>
      </c>
      <c r="C3090" s="1">
        <v>36407</v>
      </c>
      <c r="D3090" s="2">
        <v>0.94027777777777777</v>
      </c>
      <c r="E3090" t="s">
        <v>2799</v>
      </c>
      <c r="F3090" t="s">
        <v>3424</v>
      </c>
      <c r="G3090" t="s">
        <v>13</v>
      </c>
      <c r="H3090" t="s">
        <v>14</v>
      </c>
      <c r="I3090" t="s">
        <v>15</v>
      </c>
    </row>
    <row r="3091" spans="1:9" x14ac:dyDescent="0.25">
      <c r="A3091" t="s">
        <v>3085</v>
      </c>
      <c r="B3091" t="s">
        <v>226</v>
      </c>
      <c r="C3091" s="1">
        <v>36426</v>
      </c>
      <c r="D3091" s="2">
        <v>0.25138888888888888</v>
      </c>
      <c r="E3091" t="s">
        <v>3008</v>
      </c>
      <c r="F3091" t="s">
        <v>3425</v>
      </c>
      <c r="G3091" t="s">
        <v>13</v>
      </c>
      <c r="H3091" t="s">
        <v>14</v>
      </c>
      <c r="I3091" t="s">
        <v>15</v>
      </c>
    </row>
    <row r="3092" spans="1:9" x14ac:dyDescent="0.25">
      <c r="A3092" t="s">
        <v>2747</v>
      </c>
      <c r="B3092" t="s">
        <v>3121</v>
      </c>
      <c r="C3092" s="1">
        <v>36427</v>
      </c>
      <c r="D3092" s="2">
        <v>0.76458333333333328</v>
      </c>
      <c r="E3092" t="s">
        <v>3299</v>
      </c>
      <c r="F3092" t="s">
        <v>3426</v>
      </c>
      <c r="G3092" t="s">
        <v>13</v>
      </c>
      <c r="H3092" t="s">
        <v>14</v>
      </c>
      <c r="I3092" t="s">
        <v>15</v>
      </c>
    </row>
    <row r="3093" spans="1:9" x14ac:dyDescent="0.25">
      <c r="A3093" t="s">
        <v>2338</v>
      </c>
      <c r="B3093" t="s">
        <v>2477</v>
      </c>
      <c r="C3093" s="1">
        <v>36428</v>
      </c>
      <c r="D3093" s="2">
        <v>0.27013888888888887</v>
      </c>
      <c r="E3093" t="s">
        <v>2609</v>
      </c>
      <c r="F3093" t="s">
        <v>3427</v>
      </c>
      <c r="G3093" t="s">
        <v>13</v>
      </c>
      <c r="H3093" t="s">
        <v>14</v>
      </c>
      <c r="I3093" t="s">
        <v>15</v>
      </c>
    </row>
    <row r="3094" spans="1:9" x14ac:dyDescent="0.25">
      <c r="A3094" t="s">
        <v>3386</v>
      </c>
      <c r="B3094" t="s">
        <v>3387</v>
      </c>
      <c r="C3094" s="1">
        <v>36443</v>
      </c>
      <c r="D3094" s="2"/>
      <c r="E3094" t="s">
        <v>3388</v>
      </c>
      <c r="F3094" t="s">
        <v>3428</v>
      </c>
      <c r="G3094" t="s">
        <v>13</v>
      </c>
      <c r="H3094" t="s">
        <v>14</v>
      </c>
      <c r="I3094" t="s">
        <v>15</v>
      </c>
    </row>
    <row r="3095" spans="1:9" x14ac:dyDescent="0.25">
      <c r="A3095" t="s">
        <v>973</v>
      </c>
      <c r="B3095" t="s">
        <v>3258</v>
      </c>
      <c r="C3095" s="1">
        <v>36447</v>
      </c>
      <c r="D3095" s="2">
        <v>0.13541666666666666</v>
      </c>
      <c r="E3095" t="s">
        <v>3402</v>
      </c>
      <c r="F3095" t="s">
        <v>3429</v>
      </c>
      <c r="G3095" t="s">
        <v>2227</v>
      </c>
      <c r="H3095" t="s">
        <v>3404</v>
      </c>
      <c r="I3095" t="s">
        <v>15</v>
      </c>
    </row>
    <row r="3096" spans="1:9" x14ac:dyDescent="0.25">
      <c r="A3096" t="s">
        <v>2338</v>
      </c>
      <c r="B3096" t="s">
        <v>2477</v>
      </c>
      <c r="C3096" s="1">
        <v>36452</v>
      </c>
      <c r="D3096" s="2">
        <v>0.26527777777777778</v>
      </c>
      <c r="E3096" t="s">
        <v>2609</v>
      </c>
      <c r="F3096" t="s">
        <v>3430</v>
      </c>
      <c r="G3096" t="s">
        <v>13</v>
      </c>
      <c r="H3096" t="s">
        <v>14</v>
      </c>
      <c r="I3096" t="s">
        <v>15</v>
      </c>
    </row>
    <row r="3097" spans="1:9" x14ac:dyDescent="0.25">
      <c r="A3097" t="s">
        <v>2338</v>
      </c>
      <c r="B3097" t="s">
        <v>2477</v>
      </c>
      <c r="C3097" s="1">
        <v>36477</v>
      </c>
      <c r="D3097" s="2">
        <v>0.95416666666666672</v>
      </c>
      <c r="E3097" t="s">
        <v>2609</v>
      </c>
      <c r="F3097" t="s">
        <v>3431</v>
      </c>
      <c r="G3097" t="s">
        <v>13</v>
      </c>
      <c r="H3097" t="s">
        <v>14</v>
      </c>
      <c r="I3097" t="s">
        <v>15</v>
      </c>
    </row>
    <row r="3098" spans="1:9" x14ac:dyDescent="0.25">
      <c r="A3098" t="s">
        <v>1620</v>
      </c>
      <c r="B3098" t="s">
        <v>1621</v>
      </c>
      <c r="C3098" s="1">
        <v>36479</v>
      </c>
      <c r="D3098" s="2">
        <v>0.31180555555555556</v>
      </c>
      <c r="E3098" t="s">
        <v>3432</v>
      </c>
      <c r="F3098" t="s">
        <v>3433</v>
      </c>
      <c r="G3098" t="s">
        <v>13</v>
      </c>
      <c r="H3098" t="s">
        <v>14</v>
      </c>
      <c r="I3098" t="s">
        <v>21</v>
      </c>
    </row>
    <row r="3099" spans="1:9" x14ac:dyDescent="0.25">
      <c r="A3099" t="s">
        <v>973</v>
      </c>
      <c r="B3099" t="s">
        <v>3434</v>
      </c>
      <c r="C3099" s="1">
        <v>36483</v>
      </c>
      <c r="D3099" s="2">
        <v>0.9375</v>
      </c>
      <c r="E3099" t="s">
        <v>3435</v>
      </c>
      <c r="F3099" t="s">
        <v>3436</v>
      </c>
      <c r="G3099" t="s">
        <v>13</v>
      </c>
      <c r="H3099" t="s">
        <v>14</v>
      </c>
      <c r="I3099" t="s">
        <v>15</v>
      </c>
    </row>
    <row r="3100" spans="1:9" x14ac:dyDescent="0.25">
      <c r="A3100" t="s">
        <v>2747</v>
      </c>
      <c r="B3100" t="s">
        <v>482</v>
      </c>
      <c r="C3100" s="1">
        <v>36487</v>
      </c>
      <c r="D3100" s="2">
        <v>0.17083333333333334</v>
      </c>
      <c r="E3100" t="s">
        <v>2897</v>
      </c>
      <c r="F3100" t="s">
        <v>3437</v>
      </c>
      <c r="G3100" t="s">
        <v>13</v>
      </c>
      <c r="H3100" t="s">
        <v>14</v>
      </c>
      <c r="I3100" t="s">
        <v>15</v>
      </c>
    </row>
    <row r="3101" spans="1:9" x14ac:dyDescent="0.25">
      <c r="A3101" t="s">
        <v>2338</v>
      </c>
      <c r="B3101" t="s">
        <v>2477</v>
      </c>
      <c r="C3101" s="1">
        <v>36497</v>
      </c>
      <c r="D3101" s="2">
        <v>0.68194444444444446</v>
      </c>
      <c r="E3101" t="s">
        <v>2716</v>
      </c>
      <c r="F3101" t="s">
        <v>3438</v>
      </c>
      <c r="G3101" t="s">
        <v>13</v>
      </c>
      <c r="H3101" t="s">
        <v>14</v>
      </c>
      <c r="I3101" t="s">
        <v>15</v>
      </c>
    </row>
    <row r="3102" spans="1:9" x14ac:dyDescent="0.25">
      <c r="A3102" t="s">
        <v>2740</v>
      </c>
      <c r="B3102" t="s">
        <v>3042</v>
      </c>
      <c r="C3102" s="1">
        <v>36498</v>
      </c>
      <c r="D3102" s="2">
        <v>0.78680555555555554</v>
      </c>
      <c r="E3102" t="s">
        <v>3293</v>
      </c>
      <c r="F3102" t="s">
        <v>3439</v>
      </c>
      <c r="G3102" t="s">
        <v>2227</v>
      </c>
      <c r="H3102" t="s">
        <v>2744</v>
      </c>
      <c r="I3102" t="s">
        <v>15</v>
      </c>
    </row>
    <row r="3103" spans="1:9" x14ac:dyDescent="0.25">
      <c r="A3103" t="s">
        <v>2338</v>
      </c>
      <c r="B3103" t="s">
        <v>3179</v>
      </c>
      <c r="C3103" s="1">
        <v>36504</v>
      </c>
      <c r="D3103" s="2">
        <v>0.60555555555555551</v>
      </c>
      <c r="E3103" t="s">
        <v>3180</v>
      </c>
      <c r="F3103" t="s">
        <v>3440</v>
      </c>
      <c r="G3103" t="s">
        <v>13</v>
      </c>
      <c r="H3103" t="s">
        <v>14</v>
      </c>
      <c r="I3103" t="s">
        <v>15</v>
      </c>
    </row>
    <row r="3104" spans="1:9" x14ac:dyDescent="0.25">
      <c r="A3104" t="s">
        <v>3277</v>
      </c>
      <c r="B3104" t="s">
        <v>3278</v>
      </c>
      <c r="C3104" s="1">
        <v>36505</v>
      </c>
      <c r="D3104" s="2">
        <v>0.81944444444444442</v>
      </c>
      <c r="E3104" t="s">
        <v>3279</v>
      </c>
      <c r="F3104" t="s">
        <v>3441</v>
      </c>
      <c r="G3104" t="s">
        <v>13</v>
      </c>
      <c r="H3104" t="s">
        <v>14</v>
      </c>
      <c r="I3104" t="s">
        <v>21</v>
      </c>
    </row>
    <row r="3105" spans="1:9" x14ac:dyDescent="0.25">
      <c r="A3105" t="s">
        <v>2747</v>
      </c>
      <c r="B3105" t="s">
        <v>322</v>
      </c>
      <c r="C3105" s="1">
        <v>36506</v>
      </c>
      <c r="D3105" s="2">
        <v>0.73333333333333328</v>
      </c>
      <c r="E3105" t="s">
        <v>2622</v>
      </c>
      <c r="F3105" t="s">
        <v>3442</v>
      </c>
      <c r="G3105" t="s">
        <v>13</v>
      </c>
      <c r="H3105" t="s">
        <v>2624</v>
      </c>
      <c r="I3105" t="s">
        <v>15</v>
      </c>
    </row>
    <row r="3106" spans="1:9" x14ac:dyDescent="0.25">
      <c r="A3106" t="s">
        <v>2747</v>
      </c>
      <c r="B3106" t="s">
        <v>171</v>
      </c>
      <c r="C3106" s="1">
        <v>36512</v>
      </c>
      <c r="D3106" s="2">
        <v>0.7895833333333333</v>
      </c>
      <c r="E3106" t="s">
        <v>3008</v>
      </c>
      <c r="F3106" t="s">
        <v>3443</v>
      </c>
      <c r="G3106" t="s">
        <v>13</v>
      </c>
      <c r="H3106" t="s">
        <v>14</v>
      </c>
      <c r="I3106" t="s">
        <v>15</v>
      </c>
    </row>
    <row r="3107" spans="1:9" x14ac:dyDescent="0.25">
      <c r="A3107" t="s">
        <v>54</v>
      </c>
      <c r="B3107" t="s">
        <v>749</v>
      </c>
      <c r="C3107" s="1">
        <v>36514</v>
      </c>
      <c r="D3107" s="2">
        <v>3.4722222222222224E-2</v>
      </c>
      <c r="E3107" t="s">
        <v>2362</v>
      </c>
      <c r="F3107" t="s">
        <v>3444</v>
      </c>
      <c r="G3107" t="s">
        <v>13</v>
      </c>
      <c r="H3107" t="s">
        <v>2129</v>
      </c>
      <c r="I3107" t="s">
        <v>15</v>
      </c>
    </row>
    <row r="3108" spans="1:9" x14ac:dyDescent="0.25">
      <c r="A3108" t="s">
        <v>2338</v>
      </c>
      <c r="B3108" t="s">
        <v>2477</v>
      </c>
      <c r="C3108" s="1">
        <v>36516</v>
      </c>
      <c r="D3108" s="2">
        <v>3.4722222222222224E-2</v>
      </c>
      <c r="E3108" t="s">
        <v>2675</v>
      </c>
      <c r="F3108" t="s">
        <v>3445</v>
      </c>
      <c r="G3108" t="s">
        <v>13</v>
      </c>
      <c r="H3108" t="s">
        <v>14</v>
      </c>
      <c r="I3108" t="s">
        <v>15</v>
      </c>
    </row>
    <row r="3109" spans="1:9" x14ac:dyDescent="0.25">
      <c r="A3109" t="s">
        <v>2882</v>
      </c>
      <c r="B3109" t="s">
        <v>847</v>
      </c>
      <c r="C3109" s="1">
        <v>36520</v>
      </c>
      <c r="D3109" s="2">
        <v>0.33333333333333331</v>
      </c>
      <c r="E3109" t="s">
        <v>937</v>
      </c>
      <c r="F3109" t="s">
        <v>3446</v>
      </c>
      <c r="G3109" t="s">
        <v>13</v>
      </c>
      <c r="H3109" t="s">
        <v>14</v>
      </c>
      <c r="I3109" t="s">
        <v>15</v>
      </c>
    </row>
    <row r="3110" spans="1:9" x14ac:dyDescent="0.25">
      <c r="A3110" t="s">
        <v>2882</v>
      </c>
      <c r="B3110" t="s">
        <v>2113</v>
      </c>
      <c r="C3110" s="1">
        <v>36521</v>
      </c>
      <c r="D3110" s="2">
        <v>0.8</v>
      </c>
      <c r="E3110" t="s">
        <v>1302</v>
      </c>
      <c r="F3110" t="s">
        <v>3447</v>
      </c>
      <c r="G3110" t="s">
        <v>13</v>
      </c>
      <c r="H3110" t="s">
        <v>14</v>
      </c>
      <c r="I3110" t="s">
        <v>15</v>
      </c>
    </row>
    <row r="3111" spans="1:9" x14ac:dyDescent="0.25">
      <c r="A3111" t="s">
        <v>2740</v>
      </c>
      <c r="B3111" t="s">
        <v>3027</v>
      </c>
      <c r="C3111" s="1">
        <v>36525</v>
      </c>
      <c r="D3111" s="2">
        <v>0.30069444444444443</v>
      </c>
      <c r="E3111" t="s">
        <v>3028</v>
      </c>
      <c r="F3111" t="s">
        <v>3448</v>
      </c>
      <c r="G3111" t="s">
        <v>2227</v>
      </c>
      <c r="H3111" t="s">
        <v>3030</v>
      </c>
      <c r="I3111" t="s">
        <v>15</v>
      </c>
    </row>
    <row r="3112" spans="1:9" x14ac:dyDescent="0.25">
      <c r="A3112" t="s">
        <v>2747</v>
      </c>
      <c r="B3112" t="s">
        <v>226</v>
      </c>
      <c r="C3112" s="1">
        <v>36546</v>
      </c>
      <c r="D3112" s="2">
        <v>4.3749999999999997E-2</v>
      </c>
      <c r="E3112" t="s">
        <v>2897</v>
      </c>
      <c r="F3112" t="s">
        <v>3449</v>
      </c>
      <c r="G3112" t="s">
        <v>13</v>
      </c>
      <c r="H3112" t="s">
        <v>14</v>
      </c>
      <c r="I3112" t="s">
        <v>15</v>
      </c>
    </row>
    <row r="3113" spans="1:9" x14ac:dyDescent="0.25">
      <c r="A3113" t="s">
        <v>2338</v>
      </c>
      <c r="B3113" t="s">
        <v>2477</v>
      </c>
      <c r="C3113" s="1">
        <v>36550</v>
      </c>
      <c r="D3113" s="2">
        <v>4.4444444444444446E-2</v>
      </c>
      <c r="E3113" t="s">
        <v>2970</v>
      </c>
      <c r="F3113" t="s">
        <v>3450</v>
      </c>
      <c r="G3113" t="s">
        <v>13</v>
      </c>
      <c r="H3113" t="s">
        <v>14</v>
      </c>
      <c r="I3113" t="s">
        <v>15</v>
      </c>
    </row>
    <row r="3114" spans="1:9" x14ac:dyDescent="0.25">
      <c r="A3114" t="s">
        <v>973</v>
      </c>
      <c r="B3114" t="s">
        <v>2769</v>
      </c>
      <c r="C3114" s="1">
        <v>36550</v>
      </c>
      <c r="D3114" s="2">
        <v>0.69791666666666663</v>
      </c>
      <c r="E3114" t="s">
        <v>3020</v>
      </c>
      <c r="F3114" t="s">
        <v>3451</v>
      </c>
      <c r="G3114" t="s">
        <v>2227</v>
      </c>
      <c r="H3114" t="s">
        <v>3022</v>
      </c>
      <c r="I3114" t="s">
        <v>15</v>
      </c>
    </row>
    <row r="3115" spans="1:9" x14ac:dyDescent="0.25">
      <c r="A3115" t="s">
        <v>2740</v>
      </c>
      <c r="B3115" t="s">
        <v>3452</v>
      </c>
      <c r="C3115" s="1">
        <v>36552</v>
      </c>
      <c r="D3115" s="2">
        <v>0.12708333333333333</v>
      </c>
      <c r="E3115" t="s">
        <v>3453</v>
      </c>
      <c r="F3115" t="s">
        <v>3454</v>
      </c>
      <c r="G3115" t="s">
        <v>2227</v>
      </c>
      <c r="H3115" t="s">
        <v>2744</v>
      </c>
      <c r="I3115" t="s">
        <v>15</v>
      </c>
    </row>
    <row r="3116" spans="1:9" x14ac:dyDescent="0.25">
      <c r="A3116" t="s">
        <v>3085</v>
      </c>
      <c r="B3116" t="s">
        <v>482</v>
      </c>
      <c r="C3116" s="1">
        <v>36559</v>
      </c>
      <c r="D3116" s="2">
        <v>0.97916666666666663</v>
      </c>
      <c r="E3116" t="s">
        <v>3008</v>
      </c>
      <c r="F3116" t="s">
        <v>3455</v>
      </c>
      <c r="G3116" t="s">
        <v>13</v>
      </c>
      <c r="H3116" t="s">
        <v>14</v>
      </c>
      <c r="I3116" t="s">
        <v>15</v>
      </c>
    </row>
    <row r="3117" spans="1:9" x14ac:dyDescent="0.25">
      <c r="A3117" t="s">
        <v>2655</v>
      </c>
      <c r="B3117" t="s">
        <v>102</v>
      </c>
      <c r="C3117" s="1">
        <v>36564</v>
      </c>
      <c r="D3117" s="2">
        <v>0.89166666666666672</v>
      </c>
      <c r="E3117" t="s">
        <v>3235</v>
      </c>
      <c r="F3117" t="s">
        <v>3456</v>
      </c>
      <c r="G3117" t="s">
        <v>13</v>
      </c>
      <c r="H3117" t="s">
        <v>14</v>
      </c>
      <c r="I3117" t="s">
        <v>15</v>
      </c>
    </row>
    <row r="3118" spans="1:9" x14ac:dyDescent="0.25">
      <c r="A3118" t="s">
        <v>1057</v>
      </c>
      <c r="B3118" t="s">
        <v>1058</v>
      </c>
      <c r="C3118" s="1">
        <v>36566</v>
      </c>
      <c r="D3118" s="2">
        <v>6.25E-2</v>
      </c>
      <c r="E3118" t="s">
        <v>3219</v>
      </c>
      <c r="F3118" t="s">
        <v>3457</v>
      </c>
      <c r="G3118" t="s">
        <v>13</v>
      </c>
      <c r="H3118" t="s">
        <v>14</v>
      </c>
      <c r="I3118" t="s">
        <v>21</v>
      </c>
    </row>
    <row r="3119" spans="1:9" x14ac:dyDescent="0.25">
      <c r="A3119" t="s">
        <v>54</v>
      </c>
      <c r="B3119" t="s">
        <v>749</v>
      </c>
      <c r="C3119" s="1">
        <v>36567</v>
      </c>
      <c r="D3119" s="2">
        <v>0.69652777777777775</v>
      </c>
      <c r="E3119" t="s">
        <v>2892</v>
      </c>
      <c r="F3119" t="s">
        <v>3458</v>
      </c>
      <c r="G3119" t="s">
        <v>13</v>
      </c>
      <c r="H3119" t="s">
        <v>2129</v>
      </c>
      <c r="I3119" t="s">
        <v>15</v>
      </c>
    </row>
    <row r="3120" spans="1:9" x14ac:dyDescent="0.25">
      <c r="A3120" t="s">
        <v>2338</v>
      </c>
      <c r="B3120" t="s">
        <v>2477</v>
      </c>
      <c r="C3120" s="1">
        <v>36574</v>
      </c>
      <c r="D3120" s="2">
        <v>4.4444444444444446E-2</v>
      </c>
      <c r="E3120" t="s">
        <v>2609</v>
      </c>
      <c r="F3120" t="s">
        <v>3459</v>
      </c>
      <c r="G3120" t="s">
        <v>13</v>
      </c>
      <c r="H3120" t="s">
        <v>14</v>
      </c>
      <c r="I3120" t="s">
        <v>15</v>
      </c>
    </row>
    <row r="3121" spans="1:9" x14ac:dyDescent="0.25">
      <c r="A3121" t="s">
        <v>2882</v>
      </c>
      <c r="B3121" t="s">
        <v>2404</v>
      </c>
      <c r="C3121" s="1">
        <v>36587</v>
      </c>
      <c r="D3121" s="2">
        <v>0.39305555555555555</v>
      </c>
      <c r="E3121" t="s">
        <v>2405</v>
      </c>
      <c r="F3121" t="s">
        <v>3460</v>
      </c>
      <c r="G3121" t="s">
        <v>13</v>
      </c>
      <c r="H3121" t="s">
        <v>14</v>
      </c>
      <c r="I3121" t="s">
        <v>15</v>
      </c>
    </row>
    <row r="3122" spans="1:9" x14ac:dyDescent="0.25">
      <c r="A3122" t="s">
        <v>2740</v>
      </c>
      <c r="B3122" t="s">
        <v>3027</v>
      </c>
      <c r="C3122" s="1">
        <v>36597</v>
      </c>
      <c r="D3122" s="2">
        <v>0.39513888888888887</v>
      </c>
      <c r="E3122" t="s">
        <v>3028</v>
      </c>
      <c r="F3122" t="s">
        <v>3461</v>
      </c>
      <c r="G3122" t="s">
        <v>2227</v>
      </c>
      <c r="H3122" t="s">
        <v>3030</v>
      </c>
      <c r="I3122" t="s">
        <v>15</v>
      </c>
    </row>
    <row r="3123" spans="1:9" x14ac:dyDescent="0.25">
      <c r="A3123" t="s">
        <v>3386</v>
      </c>
      <c r="B3123" t="s">
        <v>3387</v>
      </c>
      <c r="C3123" s="1">
        <v>36597</v>
      </c>
      <c r="D3123" s="2">
        <v>0.61736111111111114</v>
      </c>
      <c r="E3123" t="s">
        <v>3388</v>
      </c>
      <c r="F3123" t="s">
        <v>3462</v>
      </c>
      <c r="G3123" t="s">
        <v>13</v>
      </c>
      <c r="H3123" t="s">
        <v>14</v>
      </c>
      <c r="I3123" t="s">
        <v>21</v>
      </c>
    </row>
    <row r="3124" spans="1:9" x14ac:dyDescent="0.25">
      <c r="A3124" t="s">
        <v>2338</v>
      </c>
      <c r="B3124" t="s">
        <v>3179</v>
      </c>
      <c r="C3124" s="1">
        <v>36606</v>
      </c>
      <c r="D3124" s="2">
        <v>0.97777777777777775</v>
      </c>
      <c r="E3124" t="s">
        <v>3180</v>
      </c>
      <c r="F3124" t="s">
        <v>3463</v>
      </c>
      <c r="G3124" t="s">
        <v>13</v>
      </c>
      <c r="H3124" t="s">
        <v>14</v>
      </c>
      <c r="I3124" t="s">
        <v>15</v>
      </c>
    </row>
    <row r="3125" spans="1:9" x14ac:dyDescent="0.25">
      <c r="A3125" t="s">
        <v>2655</v>
      </c>
      <c r="B3125" t="s">
        <v>261</v>
      </c>
      <c r="C3125" s="1">
        <v>36610</v>
      </c>
      <c r="D3125" s="2">
        <v>0.8569444444444444</v>
      </c>
      <c r="E3125" t="s">
        <v>3464</v>
      </c>
      <c r="F3125" t="s">
        <v>3465</v>
      </c>
      <c r="G3125" t="s">
        <v>13</v>
      </c>
      <c r="H3125" t="s">
        <v>14</v>
      </c>
      <c r="I3125" t="s">
        <v>15</v>
      </c>
    </row>
    <row r="3126" spans="1:9" x14ac:dyDescent="0.25">
      <c r="A3126" t="s">
        <v>2338</v>
      </c>
      <c r="B3126" t="s">
        <v>3179</v>
      </c>
      <c r="C3126" s="1">
        <v>36635</v>
      </c>
      <c r="D3126" s="2">
        <v>2.013888888888889E-2</v>
      </c>
      <c r="E3126" t="s">
        <v>2970</v>
      </c>
      <c r="F3126" t="s">
        <v>3466</v>
      </c>
      <c r="G3126" t="s">
        <v>13</v>
      </c>
      <c r="H3126" t="s">
        <v>14</v>
      </c>
      <c r="I3126" t="s">
        <v>15</v>
      </c>
    </row>
    <row r="3127" spans="1:9" x14ac:dyDescent="0.25">
      <c r="A3127" t="s">
        <v>2747</v>
      </c>
      <c r="B3127" t="s">
        <v>226</v>
      </c>
      <c r="C3127" s="1">
        <v>36649</v>
      </c>
      <c r="D3127" s="2">
        <v>0.29652777777777778</v>
      </c>
      <c r="E3127" t="s">
        <v>2897</v>
      </c>
      <c r="F3127" t="s">
        <v>3467</v>
      </c>
      <c r="G3127" t="s">
        <v>13</v>
      </c>
      <c r="H3127" t="s">
        <v>14</v>
      </c>
      <c r="I3127" t="s">
        <v>15</v>
      </c>
    </row>
    <row r="3128" spans="1:9" x14ac:dyDescent="0.25">
      <c r="A3128" t="s">
        <v>2747</v>
      </c>
      <c r="B3128" t="s">
        <v>464</v>
      </c>
      <c r="C3128" s="1">
        <v>36654</v>
      </c>
      <c r="D3128" s="2">
        <v>0.66736111111111107</v>
      </c>
      <c r="E3128" t="s">
        <v>3223</v>
      </c>
      <c r="F3128" t="s">
        <v>2683</v>
      </c>
      <c r="G3128" t="s">
        <v>13</v>
      </c>
      <c r="H3128" t="s">
        <v>14</v>
      </c>
      <c r="I3128" t="s">
        <v>15</v>
      </c>
    </row>
    <row r="3129" spans="1:9" x14ac:dyDescent="0.25">
      <c r="A3129" t="s">
        <v>2655</v>
      </c>
      <c r="B3129" t="s">
        <v>43</v>
      </c>
      <c r="C3129" s="1">
        <v>36657</v>
      </c>
      <c r="D3129" s="2">
        <v>7.4999999999999997E-2</v>
      </c>
      <c r="E3129" t="s">
        <v>2805</v>
      </c>
      <c r="F3129" t="s">
        <v>3468</v>
      </c>
      <c r="G3129" t="s">
        <v>13</v>
      </c>
      <c r="H3129" t="s">
        <v>14</v>
      </c>
      <c r="I3129" t="s">
        <v>15</v>
      </c>
    </row>
    <row r="3130" spans="1:9" x14ac:dyDescent="0.25">
      <c r="A3130" t="s">
        <v>3469</v>
      </c>
      <c r="B3130" t="s">
        <v>661</v>
      </c>
      <c r="C3130" s="1">
        <v>36662</v>
      </c>
      <c r="D3130" s="2">
        <v>0.35208333333333336</v>
      </c>
      <c r="E3130" t="s">
        <v>3470</v>
      </c>
      <c r="F3130" t="s">
        <v>3471</v>
      </c>
      <c r="G3130" t="s">
        <v>13</v>
      </c>
      <c r="H3130" t="s">
        <v>3472</v>
      </c>
      <c r="I3130" t="s">
        <v>15</v>
      </c>
    </row>
    <row r="3131" spans="1:9" x14ac:dyDescent="0.25">
      <c r="A3131" t="s">
        <v>54</v>
      </c>
      <c r="B3131" t="s">
        <v>749</v>
      </c>
      <c r="C3131" s="1">
        <v>36665</v>
      </c>
      <c r="D3131" s="2">
        <v>0.42430555555555555</v>
      </c>
      <c r="E3131" t="s">
        <v>2440</v>
      </c>
      <c r="F3131" t="s">
        <v>3473</v>
      </c>
      <c r="G3131" t="s">
        <v>13</v>
      </c>
      <c r="H3131" t="s">
        <v>2129</v>
      </c>
      <c r="I3131" t="s">
        <v>15</v>
      </c>
    </row>
    <row r="3132" spans="1:9" x14ac:dyDescent="0.25">
      <c r="A3132" t="s">
        <v>3085</v>
      </c>
      <c r="B3132" t="s">
        <v>482</v>
      </c>
      <c r="C3132" s="1">
        <v>36670</v>
      </c>
      <c r="D3132" s="2">
        <v>0.96527777777777779</v>
      </c>
      <c r="E3132" t="s">
        <v>3474</v>
      </c>
      <c r="F3132" t="s">
        <v>3475</v>
      </c>
      <c r="G3132" t="s">
        <v>13</v>
      </c>
      <c r="H3132" t="s">
        <v>14</v>
      </c>
      <c r="I3132" t="s">
        <v>15</v>
      </c>
    </row>
    <row r="3133" spans="1:9" x14ac:dyDescent="0.25">
      <c r="A3133" t="s">
        <v>2740</v>
      </c>
      <c r="B3133" t="s">
        <v>3042</v>
      </c>
      <c r="C3133" s="1">
        <v>36684</v>
      </c>
      <c r="D3133" s="2">
        <v>0.55486111111111114</v>
      </c>
      <c r="E3133" t="s">
        <v>3043</v>
      </c>
      <c r="F3133" t="s">
        <v>3476</v>
      </c>
      <c r="G3133" t="s">
        <v>2227</v>
      </c>
      <c r="H3133" t="s">
        <v>2744</v>
      </c>
      <c r="I3133" t="s">
        <v>15</v>
      </c>
    </row>
    <row r="3134" spans="1:9" x14ac:dyDescent="0.25">
      <c r="A3134" t="s">
        <v>973</v>
      </c>
      <c r="B3134" t="s">
        <v>2317</v>
      </c>
      <c r="C3134" s="1">
        <v>36702</v>
      </c>
      <c r="D3134" s="2">
        <v>0.49305555555555558</v>
      </c>
      <c r="E3134" t="s">
        <v>2318</v>
      </c>
      <c r="F3134" t="s">
        <v>3477</v>
      </c>
      <c r="G3134" t="s">
        <v>13</v>
      </c>
      <c r="H3134" t="s">
        <v>14</v>
      </c>
      <c r="I3134" t="s">
        <v>15</v>
      </c>
    </row>
    <row r="3135" spans="1:9" x14ac:dyDescent="0.25">
      <c r="A3135" t="s">
        <v>2882</v>
      </c>
      <c r="B3135" t="s">
        <v>961</v>
      </c>
      <c r="C3135" s="1">
        <v>36705</v>
      </c>
      <c r="D3135" s="2">
        <v>0.44236111111111109</v>
      </c>
      <c r="E3135" t="s">
        <v>685</v>
      </c>
      <c r="F3135" t="s">
        <v>3478</v>
      </c>
      <c r="G3135" t="s">
        <v>13</v>
      </c>
      <c r="H3135" t="s">
        <v>14</v>
      </c>
      <c r="I3135" t="s">
        <v>15</v>
      </c>
    </row>
    <row r="3136" spans="1:9" x14ac:dyDescent="0.25">
      <c r="A3136" t="s">
        <v>2747</v>
      </c>
      <c r="B3136" t="s">
        <v>226</v>
      </c>
      <c r="C3136" s="1">
        <v>36707</v>
      </c>
      <c r="D3136" s="2">
        <v>0.53888888888888886</v>
      </c>
      <c r="E3136" t="s">
        <v>2897</v>
      </c>
      <c r="F3136" t="s">
        <v>3479</v>
      </c>
      <c r="G3136" t="s">
        <v>13</v>
      </c>
      <c r="H3136" t="s">
        <v>14</v>
      </c>
      <c r="I3136" t="s">
        <v>15</v>
      </c>
    </row>
    <row r="3137" spans="1:9" x14ac:dyDescent="0.25">
      <c r="A3137" t="s">
        <v>3085</v>
      </c>
      <c r="B3137" t="s">
        <v>482</v>
      </c>
      <c r="C3137" s="1">
        <v>36721</v>
      </c>
      <c r="D3137" s="2">
        <v>0.22291666666666668</v>
      </c>
      <c r="E3137" t="s">
        <v>3008</v>
      </c>
      <c r="F3137" t="s">
        <v>3480</v>
      </c>
      <c r="G3137" t="s">
        <v>13</v>
      </c>
      <c r="H3137" t="s">
        <v>14</v>
      </c>
      <c r="I3137" t="s">
        <v>15</v>
      </c>
    </row>
    <row r="3138" spans="1:9" x14ac:dyDescent="0.25">
      <c r="A3138" t="s">
        <v>2882</v>
      </c>
      <c r="B3138" t="s">
        <v>961</v>
      </c>
      <c r="C3138" s="1">
        <v>36722</v>
      </c>
      <c r="D3138" s="2">
        <v>0.5</v>
      </c>
      <c r="E3138" t="s">
        <v>685</v>
      </c>
      <c r="F3138" t="s">
        <v>3481</v>
      </c>
      <c r="G3138" t="s">
        <v>13</v>
      </c>
      <c r="H3138" t="s">
        <v>14</v>
      </c>
      <c r="I3138" t="s">
        <v>15</v>
      </c>
    </row>
    <row r="3139" spans="1:9" x14ac:dyDescent="0.25">
      <c r="A3139" t="s">
        <v>2655</v>
      </c>
      <c r="B3139" t="s">
        <v>43</v>
      </c>
      <c r="C3139" s="1">
        <v>36723</v>
      </c>
      <c r="D3139" s="2">
        <v>0.38680555555555557</v>
      </c>
      <c r="E3139" t="s">
        <v>2805</v>
      </c>
      <c r="F3139" t="s">
        <v>3482</v>
      </c>
      <c r="G3139" t="s">
        <v>13</v>
      </c>
      <c r="H3139" t="s">
        <v>14</v>
      </c>
      <c r="I3139" t="s">
        <v>15</v>
      </c>
    </row>
    <row r="3140" spans="1:9" x14ac:dyDescent="0.25">
      <c r="A3140" t="s">
        <v>2740</v>
      </c>
      <c r="B3140" t="s">
        <v>3452</v>
      </c>
      <c r="C3140" s="1">
        <v>36726</v>
      </c>
      <c r="D3140" s="2">
        <v>0.83958333333333335</v>
      </c>
      <c r="E3140" t="s">
        <v>3453</v>
      </c>
      <c r="F3140" t="s">
        <v>3483</v>
      </c>
      <c r="G3140" t="s">
        <v>2227</v>
      </c>
      <c r="H3140" t="s">
        <v>2744</v>
      </c>
      <c r="I3140" t="s">
        <v>15</v>
      </c>
    </row>
    <row r="3141" spans="1:9" x14ac:dyDescent="0.25">
      <c r="A3141" t="s">
        <v>3386</v>
      </c>
      <c r="B3141" t="s">
        <v>3387</v>
      </c>
      <c r="C3141" s="1">
        <v>36735</v>
      </c>
      <c r="D3141" s="2">
        <v>0.94513888888888886</v>
      </c>
      <c r="E3141" t="s">
        <v>3388</v>
      </c>
      <c r="F3141" t="s">
        <v>3484</v>
      </c>
      <c r="G3141" t="s">
        <v>13</v>
      </c>
      <c r="H3141" t="s">
        <v>14</v>
      </c>
      <c r="I3141" t="s">
        <v>15</v>
      </c>
    </row>
    <row r="3142" spans="1:9" x14ac:dyDescent="0.25">
      <c r="A3142" t="s">
        <v>2338</v>
      </c>
      <c r="B3142" t="s">
        <v>2477</v>
      </c>
      <c r="C3142" s="1">
        <v>36755</v>
      </c>
      <c r="D3142" s="2">
        <v>0.96944444444444444</v>
      </c>
      <c r="E3142" t="s">
        <v>2609</v>
      </c>
      <c r="F3142" t="s">
        <v>3485</v>
      </c>
      <c r="G3142" t="s">
        <v>13</v>
      </c>
      <c r="H3142" t="s">
        <v>14</v>
      </c>
      <c r="I3142" t="s">
        <v>15</v>
      </c>
    </row>
    <row r="3143" spans="1:9" x14ac:dyDescent="0.25">
      <c r="A3143" t="s">
        <v>2747</v>
      </c>
      <c r="B3143" t="s">
        <v>388</v>
      </c>
      <c r="C3143" s="1">
        <v>36755</v>
      </c>
      <c r="D3143" s="2">
        <v>0.98958333333333337</v>
      </c>
      <c r="E3143" t="s">
        <v>3486</v>
      </c>
      <c r="F3143" t="s">
        <v>3487</v>
      </c>
      <c r="G3143" t="s">
        <v>13</v>
      </c>
      <c r="H3143" t="s">
        <v>14</v>
      </c>
      <c r="I3143" t="s">
        <v>15</v>
      </c>
    </row>
    <row r="3144" spans="1:9" x14ac:dyDescent="0.25">
      <c r="A3144" t="s">
        <v>2655</v>
      </c>
      <c r="B3144" t="s">
        <v>102</v>
      </c>
      <c r="C3144" s="1">
        <v>36761</v>
      </c>
      <c r="D3144" s="2">
        <v>0.46180555555555558</v>
      </c>
      <c r="E3144" t="s">
        <v>3347</v>
      </c>
      <c r="F3144" t="s">
        <v>3488</v>
      </c>
      <c r="G3144" t="s">
        <v>13</v>
      </c>
      <c r="H3144" t="s">
        <v>14</v>
      </c>
      <c r="I3144" t="s">
        <v>15</v>
      </c>
    </row>
    <row r="3145" spans="1:9" x14ac:dyDescent="0.25">
      <c r="A3145" t="s">
        <v>2338</v>
      </c>
      <c r="B3145" t="s">
        <v>2477</v>
      </c>
      <c r="C3145" s="1">
        <v>36775</v>
      </c>
      <c r="D3145" s="2">
        <v>0.93958333333333333</v>
      </c>
      <c r="E3145" t="s">
        <v>2828</v>
      </c>
      <c r="F3145" t="s">
        <v>3489</v>
      </c>
      <c r="G3145" t="s">
        <v>13</v>
      </c>
      <c r="H3145" t="s">
        <v>14</v>
      </c>
      <c r="I3145" t="s">
        <v>15</v>
      </c>
    </row>
    <row r="3146" spans="1:9" x14ac:dyDescent="0.25">
      <c r="A3146" t="s">
        <v>54</v>
      </c>
      <c r="B3146" t="s">
        <v>916</v>
      </c>
      <c r="C3146" s="1">
        <v>36777</v>
      </c>
      <c r="D3146" s="2">
        <v>0.53125</v>
      </c>
      <c r="E3146" t="s">
        <v>2440</v>
      </c>
      <c r="F3146" t="s">
        <v>3490</v>
      </c>
      <c r="G3146" t="s">
        <v>13</v>
      </c>
      <c r="H3146" t="s">
        <v>2129</v>
      </c>
      <c r="I3146" t="s">
        <v>15</v>
      </c>
    </row>
    <row r="3147" spans="1:9" x14ac:dyDescent="0.25">
      <c r="A3147" t="s">
        <v>2338</v>
      </c>
      <c r="B3147" t="s">
        <v>3179</v>
      </c>
      <c r="C3147" s="1">
        <v>36783</v>
      </c>
      <c r="D3147" s="2">
        <v>0.95416666666666672</v>
      </c>
      <c r="E3147" t="s">
        <v>3180</v>
      </c>
      <c r="F3147" t="s">
        <v>3491</v>
      </c>
      <c r="G3147" t="s">
        <v>13</v>
      </c>
      <c r="H3147" t="s">
        <v>14</v>
      </c>
      <c r="I3147" t="s">
        <v>15</v>
      </c>
    </row>
    <row r="3148" spans="1:9" x14ac:dyDescent="0.25">
      <c r="A3148" t="s">
        <v>2747</v>
      </c>
      <c r="B3148" t="s">
        <v>322</v>
      </c>
      <c r="C3148" s="1">
        <v>36790</v>
      </c>
      <c r="D3148" s="2">
        <v>0.43194444444444446</v>
      </c>
      <c r="E3148" t="s">
        <v>2622</v>
      </c>
      <c r="F3148" t="s">
        <v>3492</v>
      </c>
      <c r="G3148" t="s">
        <v>13</v>
      </c>
      <c r="H3148" t="s">
        <v>2624</v>
      </c>
      <c r="I3148" t="s">
        <v>15</v>
      </c>
    </row>
    <row r="3149" spans="1:9" x14ac:dyDescent="0.25">
      <c r="A3149" t="s">
        <v>2882</v>
      </c>
      <c r="B3149" t="s">
        <v>2404</v>
      </c>
      <c r="C3149" s="1">
        <v>36794</v>
      </c>
      <c r="D3149" s="2">
        <v>0.4236111111111111</v>
      </c>
      <c r="E3149" t="s">
        <v>2405</v>
      </c>
      <c r="F3149" t="s">
        <v>3493</v>
      </c>
      <c r="G3149" t="s">
        <v>13</v>
      </c>
      <c r="H3149" t="s">
        <v>14</v>
      </c>
      <c r="I3149" t="s">
        <v>15</v>
      </c>
    </row>
    <row r="3150" spans="1:9" x14ac:dyDescent="0.25">
      <c r="A3150" t="s">
        <v>3393</v>
      </c>
      <c r="B3150" t="s">
        <v>3394</v>
      </c>
      <c r="C3150" s="1">
        <v>36795</v>
      </c>
      <c r="D3150" s="2">
        <v>0.4201388888888889</v>
      </c>
      <c r="E3150" t="s">
        <v>3395</v>
      </c>
      <c r="F3150" t="s">
        <v>3494</v>
      </c>
      <c r="G3150" t="s">
        <v>13</v>
      </c>
      <c r="H3150" t="s">
        <v>3397</v>
      </c>
      <c r="I3150" t="s">
        <v>15</v>
      </c>
    </row>
    <row r="3151" spans="1:9" x14ac:dyDescent="0.25">
      <c r="A3151" t="s">
        <v>2338</v>
      </c>
      <c r="B3151" t="s">
        <v>2477</v>
      </c>
      <c r="C3151" s="1">
        <v>36805</v>
      </c>
      <c r="D3151" s="2">
        <v>0.95833333333333337</v>
      </c>
      <c r="E3151" t="s">
        <v>2970</v>
      </c>
      <c r="F3151" t="s">
        <v>3495</v>
      </c>
      <c r="G3151" t="s">
        <v>13</v>
      </c>
      <c r="H3151" t="s">
        <v>14</v>
      </c>
      <c r="I3151" t="s">
        <v>15</v>
      </c>
    </row>
    <row r="3152" spans="1:9" x14ac:dyDescent="0.25">
      <c r="A3152" t="s">
        <v>2740</v>
      </c>
      <c r="B3152" t="s">
        <v>3496</v>
      </c>
      <c r="C3152" s="1">
        <v>36808</v>
      </c>
      <c r="D3152" s="2">
        <v>0.23472222222222222</v>
      </c>
      <c r="E3152" t="s">
        <v>2742</v>
      </c>
      <c r="F3152" t="s">
        <v>3497</v>
      </c>
      <c r="G3152" t="s">
        <v>13</v>
      </c>
      <c r="H3152" t="s">
        <v>2744</v>
      </c>
      <c r="I3152" t="s">
        <v>15</v>
      </c>
    </row>
    <row r="3153" spans="1:9" x14ac:dyDescent="0.25">
      <c r="A3153" t="s">
        <v>54</v>
      </c>
      <c r="B3153" t="s">
        <v>749</v>
      </c>
      <c r="C3153" s="1">
        <v>36810</v>
      </c>
      <c r="D3153" s="2">
        <v>0.97013888888888888</v>
      </c>
      <c r="E3153" t="s">
        <v>2362</v>
      </c>
      <c r="F3153" t="s">
        <v>3498</v>
      </c>
      <c r="G3153" t="s">
        <v>13</v>
      </c>
      <c r="H3153" t="s">
        <v>2129</v>
      </c>
      <c r="I3153" t="s">
        <v>15</v>
      </c>
    </row>
    <row r="3154" spans="1:9" x14ac:dyDescent="0.25">
      <c r="A3154" t="s">
        <v>2747</v>
      </c>
      <c r="B3154" t="s">
        <v>226</v>
      </c>
      <c r="C3154" s="1">
        <v>36819</v>
      </c>
      <c r="D3154" s="2">
        <v>2.7777777777777776E-2</v>
      </c>
      <c r="E3154" t="s">
        <v>2897</v>
      </c>
      <c r="F3154" t="s">
        <v>3499</v>
      </c>
      <c r="G3154" t="s">
        <v>13</v>
      </c>
      <c r="H3154" t="s">
        <v>14</v>
      </c>
      <c r="I3154" t="s">
        <v>15</v>
      </c>
    </row>
    <row r="3155" spans="1:9" x14ac:dyDescent="0.25">
      <c r="A3155" t="s">
        <v>3386</v>
      </c>
      <c r="B3155" t="s">
        <v>3387</v>
      </c>
      <c r="C3155" s="1">
        <v>36820</v>
      </c>
      <c r="D3155" s="2">
        <v>0.24374999999999999</v>
      </c>
      <c r="E3155" t="s">
        <v>3388</v>
      </c>
      <c r="F3155" t="s">
        <v>3500</v>
      </c>
      <c r="G3155" t="s">
        <v>13</v>
      </c>
      <c r="H3155" t="s">
        <v>14</v>
      </c>
      <c r="I3155" t="s">
        <v>15</v>
      </c>
    </row>
    <row r="3156" spans="1:9" x14ac:dyDescent="0.25">
      <c r="A3156" t="s">
        <v>2338</v>
      </c>
      <c r="B3156" t="s">
        <v>2477</v>
      </c>
      <c r="C3156" s="1">
        <v>36828</v>
      </c>
      <c r="D3156" s="2">
        <v>0.24930555555555556</v>
      </c>
      <c r="E3156" t="s">
        <v>2609</v>
      </c>
      <c r="F3156" t="s">
        <v>3501</v>
      </c>
      <c r="G3156" t="s">
        <v>13</v>
      </c>
      <c r="H3156" t="s">
        <v>14</v>
      </c>
      <c r="I3156" t="s">
        <v>15</v>
      </c>
    </row>
    <row r="3157" spans="1:9" x14ac:dyDescent="0.25">
      <c r="A3157" t="s">
        <v>973</v>
      </c>
      <c r="B3157" t="s">
        <v>2769</v>
      </c>
      <c r="C3157" s="1">
        <v>36829</v>
      </c>
      <c r="D3157" s="2">
        <v>0.66805555555555551</v>
      </c>
      <c r="E3157" t="s">
        <v>3020</v>
      </c>
      <c r="F3157" t="s">
        <v>3502</v>
      </c>
      <c r="G3157" t="s">
        <v>2227</v>
      </c>
      <c r="H3157" t="s">
        <v>3022</v>
      </c>
      <c r="I3157" t="s">
        <v>15</v>
      </c>
    </row>
    <row r="3158" spans="1:9" x14ac:dyDescent="0.25">
      <c r="A3158" t="s">
        <v>2655</v>
      </c>
      <c r="B3158" t="s">
        <v>43</v>
      </c>
      <c r="C3158" s="1">
        <v>36840</v>
      </c>
      <c r="D3158" s="2">
        <v>0.71805555555555556</v>
      </c>
      <c r="E3158" t="s">
        <v>2805</v>
      </c>
      <c r="F3158" t="s">
        <v>3503</v>
      </c>
      <c r="G3158" t="s">
        <v>13</v>
      </c>
      <c r="H3158" t="s">
        <v>14</v>
      </c>
      <c r="I3158" t="s">
        <v>15</v>
      </c>
    </row>
    <row r="3159" spans="1:9" x14ac:dyDescent="0.25">
      <c r="A3159" t="s">
        <v>2338</v>
      </c>
      <c r="B3159" t="s">
        <v>3179</v>
      </c>
      <c r="C3159" s="1">
        <v>36846</v>
      </c>
      <c r="D3159" s="2">
        <v>4.6527777777777779E-2</v>
      </c>
      <c r="E3159" t="s">
        <v>3180</v>
      </c>
      <c r="F3159" t="s">
        <v>3504</v>
      </c>
      <c r="G3159" t="s">
        <v>13</v>
      </c>
      <c r="H3159" t="s">
        <v>14</v>
      </c>
      <c r="I3159" t="s">
        <v>15</v>
      </c>
    </row>
    <row r="3160" spans="1:9" x14ac:dyDescent="0.25">
      <c r="A3160" t="s">
        <v>2882</v>
      </c>
      <c r="B3160" t="s">
        <v>961</v>
      </c>
      <c r="C3160" s="1">
        <v>36850</v>
      </c>
      <c r="D3160" s="2">
        <v>0.95833333333333337</v>
      </c>
      <c r="E3160" t="s">
        <v>685</v>
      </c>
      <c r="F3160" t="s">
        <v>3505</v>
      </c>
      <c r="G3160" t="s">
        <v>13</v>
      </c>
      <c r="H3160" t="s">
        <v>14</v>
      </c>
      <c r="I3160" t="s">
        <v>21</v>
      </c>
    </row>
    <row r="3161" spans="1:9" x14ac:dyDescent="0.25">
      <c r="A3161" t="s">
        <v>2655</v>
      </c>
      <c r="B3161" t="s">
        <v>261</v>
      </c>
      <c r="C3161" s="1">
        <v>36851</v>
      </c>
      <c r="D3161" s="2">
        <v>0.76666666666666672</v>
      </c>
      <c r="E3161" t="s">
        <v>3413</v>
      </c>
      <c r="F3161" t="s">
        <v>3506</v>
      </c>
      <c r="G3161" t="s">
        <v>13</v>
      </c>
      <c r="H3161" t="s">
        <v>14</v>
      </c>
      <c r="I3161" t="s">
        <v>15</v>
      </c>
    </row>
    <row r="3162" spans="1:9" x14ac:dyDescent="0.25">
      <c r="A3162" t="s">
        <v>2338</v>
      </c>
      <c r="B3162" t="s">
        <v>2477</v>
      </c>
      <c r="C3162" s="1">
        <v>36851</v>
      </c>
      <c r="D3162" s="2">
        <v>0.99722222222222223</v>
      </c>
      <c r="E3162" t="s">
        <v>2675</v>
      </c>
      <c r="F3162" t="s">
        <v>3507</v>
      </c>
      <c r="G3162" t="s">
        <v>13</v>
      </c>
      <c r="H3162" t="s">
        <v>14</v>
      </c>
      <c r="I3162" t="s">
        <v>15</v>
      </c>
    </row>
    <row r="3163" spans="1:9" x14ac:dyDescent="0.25">
      <c r="A3163" t="s">
        <v>54</v>
      </c>
      <c r="B3163" t="s">
        <v>916</v>
      </c>
      <c r="C3163" s="1">
        <v>36860</v>
      </c>
      <c r="D3163" s="2">
        <v>0.12916666666666668</v>
      </c>
      <c r="E3163" t="s">
        <v>2892</v>
      </c>
      <c r="F3163" t="s">
        <v>3508</v>
      </c>
      <c r="G3163" t="s">
        <v>13</v>
      </c>
      <c r="H3163" t="s">
        <v>2129</v>
      </c>
      <c r="I3163" t="s">
        <v>15</v>
      </c>
    </row>
    <row r="3164" spans="1:9" x14ac:dyDescent="0.25">
      <c r="A3164" t="s">
        <v>2953</v>
      </c>
      <c r="B3164" t="s">
        <v>3225</v>
      </c>
      <c r="C3164" s="1">
        <v>36865</v>
      </c>
      <c r="D3164" s="2">
        <v>0.52222222222222225</v>
      </c>
      <c r="E3164" t="s">
        <v>2955</v>
      </c>
      <c r="F3164" t="s">
        <v>3509</v>
      </c>
      <c r="G3164" t="s">
        <v>2227</v>
      </c>
      <c r="H3164" t="s">
        <v>14</v>
      </c>
      <c r="I3164" t="s">
        <v>15</v>
      </c>
    </row>
    <row r="3165" spans="1:9" x14ac:dyDescent="0.25">
      <c r="A3165" t="s">
        <v>2747</v>
      </c>
      <c r="B3165" t="s">
        <v>226</v>
      </c>
      <c r="C3165" s="1">
        <v>36866</v>
      </c>
      <c r="D3165" s="2">
        <v>0.11597222222222223</v>
      </c>
      <c r="E3165" t="s">
        <v>3008</v>
      </c>
      <c r="F3165" t="s">
        <v>3510</v>
      </c>
      <c r="G3165" t="s">
        <v>13</v>
      </c>
      <c r="H3165" t="s">
        <v>14</v>
      </c>
      <c r="I3165" t="s">
        <v>15</v>
      </c>
    </row>
    <row r="3166" spans="1:9" x14ac:dyDescent="0.25">
      <c r="A3166" t="s">
        <v>2338</v>
      </c>
      <c r="B3166" t="s">
        <v>3179</v>
      </c>
      <c r="C3166" s="1">
        <v>36880</v>
      </c>
      <c r="D3166" s="2">
        <v>1.8055555555555554E-2</v>
      </c>
      <c r="E3166" t="s">
        <v>3180</v>
      </c>
      <c r="F3166" t="s">
        <v>3511</v>
      </c>
      <c r="G3166" t="s">
        <v>13</v>
      </c>
      <c r="H3166" t="s">
        <v>14</v>
      </c>
      <c r="I3166" t="s">
        <v>15</v>
      </c>
    </row>
    <row r="3167" spans="1:9" x14ac:dyDescent="0.25">
      <c r="A3167" t="s">
        <v>973</v>
      </c>
      <c r="B3167" t="s">
        <v>2769</v>
      </c>
      <c r="C3167" s="1">
        <v>36880</v>
      </c>
      <c r="D3167" s="2">
        <v>0.68055555555555558</v>
      </c>
      <c r="E3167" t="s">
        <v>3020</v>
      </c>
      <c r="F3167" t="s">
        <v>3512</v>
      </c>
      <c r="G3167" t="s">
        <v>2227</v>
      </c>
      <c r="H3167" t="s">
        <v>3022</v>
      </c>
      <c r="I3167" t="s">
        <v>15</v>
      </c>
    </row>
    <row r="3168" spans="1:9" x14ac:dyDescent="0.25">
      <c r="A3168" t="s">
        <v>2882</v>
      </c>
      <c r="B3168" t="s">
        <v>2050</v>
      </c>
      <c r="C3168" s="1">
        <v>36887</v>
      </c>
      <c r="D3168" s="2">
        <v>0.78888888888888886</v>
      </c>
      <c r="E3168" t="s">
        <v>1829</v>
      </c>
      <c r="F3168" t="s">
        <v>3513</v>
      </c>
      <c r="G3168" t="s">
        <v>13</v>
      </c>
      <c r="H3168" t="s">
        <v>14</v>
      </c>
      <c r="I3168" t="s">
        <v>21</v>
      </c>
    </row>
    <row r="3169" spans="1:9" x14ac:dyDescent="0.25">
      <c r="A3169" t="s">
        <v>973</v>
      </c>
      <c r="B3169" t="s">
        <v>3434</v>
      </c>
      <c r="C3169" s="1">
        <v>36900</v>
      </c>
      <c r="D3169" s="2">
        <v>0.70833333333333337</v>
      </c>
      <c r="E3169" t="s">
        <v>3435</v>
      </c>
      <c r="F3169" t="s">
        <v>3514</v>
      </c>
      <c r="G3169" t="s">
        <v>13</v>
      </c>
      <c r="H3169" t="s">
        <v>14</v>
      </c>
      <c r="I3169" t="s">
        <v>15</v>
      </c>
    </row>
    <row r="3170" spans="1:9" x14ac:dyDescent="0.25">
      <c r="A3170" t="s">
        <v>2338</v>
      </c>
      <c r="B3170" t="s">
        <v>2477</v>
      </c>
      <c r="C3170" s="1">
        <v>36901</v>
      </c>
      <c r="D3170" s="2">
        <v>0.92291666666666672</v>
      </c>
      <c r="E3170" t="s">
        <v>2828</v>
      </c>
      <c r="F3170" t="s">
        <v>3515</v>
      </c>
      <c r="G3170" t="s">
        <v>13</v>
      </c>
      <c r="H3170" t="s">
        <v>14</v>
      </c>
      <c r="I3170" t="s">
        <v>15</v>
      </c>
    </row>
    <row r="3171" spans="1:9" x14ac:dyDescent="0.25">
      <c r="A3171" t="s">
        <v>2655</v>
      </c>
      <c r="B3171" t="s">
        <v>43</v>
      </c>
      <c r="C3171" s="1">
        <v>36921</v>
      </c>
      <c r="D3171" s="2">
        <v>0.3298611111111111</v>
      </c>
      <c r="E3171" t="s">
        <v>2805</v>
      </c>
      <c r="F3171" t="s">
        <v>3516</v>
      </c>
      <c r="G3171" t="s">
        <v>13</v>
      </c>
      <c r="H3171" t="s">
        <v>14</v>
      </c>
      <c r="I3171" t="s">
        <v>15</v>
      </c>
    </row>
    <row r="3172" spans="1:9" x14ac:dyDescent="0.25">
      <c r="A3172" t="s">
        <v>2338</v>
      </c>
      <c r="B3172" t="s">
        <v>2477</v>
      </c>
      <c r="C3172" s="1">
        <v>36929</v>
      </c>
      <c r="D3172" s="2">
        <v>0.96180555555555558</v>
      </c>
      <c r="E3172" t="s">
        <v>2675</v>
      </c>
      <c r="F3172" t="s">
        <v>3517</v>
      </c>
      <c r="G3172" t="s">
        <v>13</v>
      </c>
      <c r="H3172" t="s">
        <v>14</v>
      </c>
      <c r="I3172" t="s">
        <v>15</v>
      </c>
    </row>
    <row r="3173" spans="1:9" x14ac:dyDescent="0.25">
      <c r="A3173" t="s">
        <v>54</v>
      </c>
      <c r="B3173" t="s">
        <v>749</v>
      </c>
      <c r="C3173" s="1">
        <v>36929</v>
      </c>
      <c r="D3173" s="2">
        <v>0.96736111111111112</v>
      </c>
      <c r="E3173" t="s">
        <v>2440</v>
      </c>
      <c r="F3173" t="s">
        <v>3518</v>
      </c>
      <c r="G3173" t="s">
        <v>13</v>
      </c>
      <c r="H3173" t="s">
        <v>2129</v>
      </c>
      <c r="I3173" t="s">
        <v>15</v>
      </c>
    </row>
    <row r="3174" spans="1:9" x14ac:dyDescent="0.25">
      <c r="A3174" t="s">
        <v>2953</v>
      </c>
      <c r="B3174" t="s">
        <v>3225</v>
      </c>
      <c r="C3174" s="1">
        <v>36942</v>
      </c>
      <c r="D3174" s="2">
        <v>0.36666666666666664</v>
      </c>
      <c r="E3174" t="s">
        <v>2955</v>
      </c>
      <c r="F3174" t="s">
        <v>3519</v>
      </c>
      <c r="G3174" t="s">
        <v>2227</v>
      </c>
      <c r="H3174" t="s">
        <v>14</v>
      </c>
      <c r="I3174" t="s">
        <v>15</v>
      </c>
    </row>
    <row r="3175" spans="1:9" x14ac:dyDescent="0.25">
      <c r="A3175" t="s">
        <v>2747</v>
      </c>
      <c r="B3175" t="s">
        <v>464</v>
      </c>
      <c r="C3175" s="1">
        <v>36949</v>
      </c>
      <c r="D3175" s="2">
        <v>0.88888888888888884</v>
      </c>
      <c r="E3175" t="s">
        <v>3269</v>
      </c>
      <c r="F3175" t="s">
        <v>3520</v>
      </c>
      <c r="G3175" t="s">
        <v>13</v>
      </c>
      <c r="H3175" t="s">
        <v>14</v>
      </c>
      <c r="I3175" t="s">
        <v>15</v>
      </c>
    </row>
    <row r="3176" spans="1:9" x14ac:dyDescent="0.25">
      <c r="A3176" t="s">
        <v>54</v>
      </c>
      <c r="B3176" t="s">
        <v>916</v>
      </c>
      <c r="C3176" s="1">
        <v>36958</v>
      </c>
      <c r="D3176" s="2">
        <v>0.48749999999999999</v>
      </c>
      <c r="E3176" t="s">
        <v>2362</v>
      </c>
      <c r="F3176" t="s">
        <v>3521</v>
      </c>
      <c r="G3176" t="s">
        <v>13</v>
      </c>
      <c r="H3176" t="s">
        <v>2129</v>
      </c>
      <c r="I3176" t="s">
        <v>15</v>
      </c>
    </row>
    <row r="3177" spans="1:9" x14ac:dyDescent="0.25">
      <c r="A3177" t="s">
        <v>2338</v>
      </c>
      <c r="B3177" t="s">
        <v>3179</v>
      </c>
      <c r="C3177" s="1">
        <v>36958</v>
      </c>
      <c r="D3177" s="2">
        <v>0.95208333333333328</v>
      </c>
      <c r="E3177" t="s">
        <v>3180</v>
      </c>
      <c r="F3177" t="s">
        <v>3522</v>
      </c>
      <c r="G3177" t="s">
        <v>13</v>
      </c>
      <c r="H3177" t="s">
        <v>14</v>
      </c>
      <c r="I3177" t="s">
        <v>15</v>
      </c>
    </row>
    <row r="3178" spans="1:9" x14ac:dyDescent="0.25">
      <c r="A3178" t="s">
        <v>3386</v>
      </c>
      <c r="B3178" t="s">
        <v>3387</v>
      </c>
      <c r="C3178" s="1">
        <v>36968</v>
      </c>
      <c r="D3178" s="2">
        <v>0.93958333333333333</v>
      </c>
      <c r="E3178" t="s">
        <v>3388</v>
      </c>
      <c r="F3178" t="s">
        <v>3523</v>
      </c>
      <c r="G3178" t="s">
        <v>13</v>
      </c>
      <c r="H3178" t="s">
        <v>14</v>
      </c>
      <c r="I3178" t="s">
        <v>15</v>
      </c>
    </row>
    <row r="3179" spans="1:9" x14ac:dyDescent="0.25">
      <c r="A3179" t="s">
        <v>2655</v>
      </c>
      <c r="B3179" t="s">
        <v>43</v>
      </c>
      <c r="C3179" s="1">
        <v>36988</v>
      </c>
      <c r="D3179" s="2">
        <v>0.62638888888888888</v>
      </c>
      <c r="E3179" t="s">
        <v>2805</v>
      </c>
      <c r="F3179" t="s">
        <v>3524</v>
      </c>
      <c r="G3179" t="s">
        <v>13</v>
      </c>
      <c r="H3179" t="s">
        <v>14</v>
      </c>
      <c r="I3179" t="s">
        <v>15</v>
      </c>
    </row>
    <row r="3180" spans="1:9" x14ac:dyDescent="0.25">
      <c r="A3180" t="s">
        <v>2025</v>
      </c>
      <c r="B3180" t="s">
        <v>2992</v>
      </c>
      <c r="C3180" s="1">
        <v>36999</v>
      </c>
      <c r="D3180" s="2">
        <v>0.42569444444444443</v>
      </c>
      <c r="E3180" t="s">
        <v>3525</v>
      </c>
      <c r="F3180" t="s">
        <v>3526</v>
      </c>
      <c r="G3180" t="s">
        <v>13</v>
      </c>
      <c r="H3180" t="s">
        <v>3527</v>
      </c>
      <c r="I3180" t="s">
        <v>56</v>
      </c>
    </row>
    <row r="3181" spans="1:9" x14ac:dyDescent="0.25">
      <c r="A3181" t="s">
        <v>54</v>
      </c>
      <c r="B3181" t="s">
        <v>749</v>
      </c>
      <c r="C3181" s="1">
        <v>37000</v>
      </c>
      <c r="D3181" s="2">
        <v>0.77777777777777779</v>
      </c>
      <c r="E3181" t="s">
        <v>2892</v>
      </c>
      <c r="F3181" t="s">
        <v>3528</v>
      </c>
      <c r="G3181" t="s">
        <v>13</v>
      </c>
      <c r="H3181" t="s">
        <v>2129</v>
      </c>
      <c r="I3181" t="s">
        <v>15</v>
      </c>
    </row>
    <row r="3182" spans="1:9" x14ac:dyDescent="0.25">
      <c r="A3182" t="s">
        <v>3386</v>
      </c>
      <c r="B3182" t="s">
        <v>3387</v>
      </c>
      <c r="C3182" s="1">
        <v>37019</v>
      </c>
      <c r="D3182" s="2"/>
      <c r="E3182" t="s">
        <v>3388</v>
      </c>
      <c r="F3182" t="s">
        <v>3529</v>
      </c>
      <c r="G3182" t="s">
        <v>13</v>
      </c>
      <c r="H3182" t="s">
        <v>14</v>
      </c>
      <c r="I3182" t="s">
        <v>15</v>
      </c>
    </row>
    <row r="3183" spans="1:9" x14ac:dyDescent="0.25">
      <c r="A3183" t="s">
        <v>2655</v>
      </c>
      <c r="B3183" t="s">
        <v>102</v>
      </c>
      <c r="C3183" s="1">
        <v>37029</v>
      </c>
      <c r="D3183" s="2">
        <v>0.73958333333333337</v>
      </c>
      <c r="E3183" t="s">
        <v>2805</v>
      </c>
      <c r="F3183" t="s">
        <v>3530</v>
      </c>
      <c r="G3183" t="s">
        <v>13</v>
      </c>
      <c r="H3183" t="s">
        <v>14</v>
      </c>
      <c r="I3183" t="s">
        <v>15</v>
      </c>
    </row>
    <row r="3184" spans="1:9" x14ac:dyDescent="0.25">
      <c r="A3184" t="s">
        <v>2882</v>
      </c>
      <c r="B3184" t="s">
        <v>961</v>
      </c>
      <c r="C3184" s="1">
        <v>37050</v>
      </c>
      <c r="D3184" s="2">
        <v>0.63055555555555554</v>
      </c>
      <c r="E3184" t="s">
        <v>685</v>
      </c>
      <c r="F3184" t="s">
        <v>3531</v>
      </c>
      <c r="G3184" t="s">
        <v>13</v>
      </c>
      <c r="H3184" t="s">
        <v>14</v>
      </c>
      <c r="I3184" t="s">
        <v>15</v>
      </c>
    </row>
    <row r="3185" spans="1:9" x14ac:dyDescent="0.25">
      <c r="A3185" t="s">
        <v>2338</v>
      </c>
      <c r="B3185" t="s">
        <v>2477</v>
      </c>
      <c r="C3185" s="1">
        <v>37051</v>
      </c>
      <c r="D3185" s="2">
        <v>0.28125</v>
      </c>
      <c r="E3185" t="s">
        <v>2675</v>
      </c>
      <c r="F3185" t="s">
        <v>3532</v>
      </c>
      <c r="G3185" t="s">
        <v>13</v>
      </c>
      <c r="H3185" t="s">
        <v>14</v>
      </c>
      <c r="I3185" t="s">
        <v>15</v>
      </c>
    </row>
    <row r="3186" spans="1:9" x14ac:dyDescent="0.25">
      <c r="A3186" t="s">
        <v>3085</v>
      </c>
      <c r="B3186" t="s">
        <v>482</v>
      </c>
      <c r="C3186" s="1">
        <v>37061</v>
      </c>
      <c r="D3186" s="2">
        <v>0.19513888888888889</v>
      </c>
      <c r="E3186" t="s">
        <v>3008</v>
      </c>
      <c r="F3186" t="s">
        <v>3533</v>
      </c>
      <c r="G3186" t="s">
        <v>13</v>
      </c>
      <c r="H3186" t="s">
        <v>14</v>
      </c>
      <c r="I3186" t="s">
        <v>15</v>
      </c>
    </row>
    <row r="3187" spans="1:9" x14ac:dyDescent="0.25">
      <c r="A3187" t="s">
        <v>2655</v>
      </c>
      <c r="B3187" t="s">
        <v>43</v>
      </c>
      <c r="C3187" s="1">
        <v>37072</v>
      </c>
      <c r="D3187" s="2">
        <v>0.82361111111111107</v>
      </c>
      <c r="E3187" t="s">
        <v>3534</v>
      </c>
      <c r="F3187" t="s">
        <v>3535</v>
      </c>
      <c r="G3187" t="s">
        <v>13</v>
      </c>
      <c r="H3187" t="s">
        <v>14</v>
      </c>
      <c r="I3187" t="s">
        <v>15</v>
      </c>
    </row>
    <row r="3188" spans="1:9" x14ac:dyDescent="0.25">
      <c r="A3188" t="s">
        <v>54</v>
      </c>
      <c r="B3188" t="s">
        <v>916</v>
      </c>
      <c r="C3188" s="1">
        <v>37084</v>
      </c>
      <c r="D3188" s="2">
        <v>0.37708333333333333</v>
      </c>
      <c r="E3188" t="s">
        <v>2440</v>
      </c>
      <c r="F3188" t="s">
        <v>3536</v>
      </c>
      <c r="G3188" t="s">
        <v>13</v>
      </c>
      <c r="H3188" t="s">
        <v>2129</v>
      </c>
      <c r="I3188" t="s">
        <v>15</v>
      </c>
    </row>
    <row r="3189" spans="1:9" x14ac:dyDescent="0.25">
      <c r="A3189" t="s">
        <v>2338</v>
      </c>
      <c r="B3189" t="s">
        <v>3179</v>
      </c>
      <c r="C3189" s="1">
        <v>37084</v>
      </c>
      <c r="D3189" s="2">
        <v>0.91527777777777775</v>
      </c>
      <c r="E3189" t="s">
        <v>3180</v>
      </c>
      <c r="F3189" t="s">
        <v>3537</v>
      </c>
      <c r="G3189" t="s">
        <v>13</v>
      </c>
      <c r="H3189" t="s">
        <v>14</v>
      </c>
      <c r="I3189" t="s">
        <v>56</v>
      </c>
    </row>
    <row r="3190" spans="1:9" x14ac:dyDescent="0.25">
      <c r="A3190" t="s">
        <v>2882</v>
      </c>
      <c r="B3190" t="s">
        <v>980</v>
      </c>
      <c r="C3190" s="1">
        <v>37092</v>
      </c>
      <c r="D3190" s="2">
        <v>1.1805555555555555E-2</v>
      </c>
      <c r="E3190" t="s">
        <v>1463</v>
      </c>
      <c r="F3190" t="s">
        <v>3538</v>
      </c>
      <c r="G3190" t="s">
        <v>13</v>
      </c>
      <c r="H3190" t="s">
        <v>14</v>
      </c>
      <c r="I3190" t="s">
        <v>15</v>
      </c>
    </row>
    <row r="3191" spans="1:9" x14ac:dyDescent="0.25">
      <c r="A3191" t="s">
        <v>2747</v>
      </c>
      <c r="B3191" t="s">
        <v>226</v>
      </c>
      <c r="C3191" s="1">
        <v>37095</v>
      </c>
      <c r="D3191" s="2">
        <v>0.30763888888888891</v>
      </c>
      <c r="E3191" t="s">
        <v>2897</v>
      </c>
      <c r="F3191" t="s">
        <v>3539</v>
      </c>
      <c r="G3191" t="s">
        <v>13</v>
      </c>
      <c r="H3191" t="s">
        <v>14</v>
      </c>
      <c r="I3191" t="s">
        <v>15</v>
      </c>
    </row>
    <row r="3192" spans="1:9" x14ac:dyDescent="0.25">
      <c r="A3192" t="s">
        <v>2747</v>
      </c>
      <c r="B3192" t="s">
        <v>464</v>
      </c>
      <c r="C3192" s="1">
        <v>37109</v>
      </c>
      <c r="D3192" s="2">
        <v>0.31111111111111112</v>
      </c>
      <c r="E3192" t="s">
        <v>3223</v>
      </c>
      <c r="F3192" t="s">
        <v>2683</v>
      </c>
      <c r="G3192" t="s">
        <v>13</v>
      </c>
      <c r="H3192" t="s">
        <v>14</v>
      </c>
      <c r="I3192" t="s">
        <v>15</v>
      </c>
    </row>
    <row r="3193" spans="1:9" x14ac:dyDescent="0.25">
      <c r="A3193" t="s">
        <v>2655</v>
      </c>
      <c r="B3193" t="s">
        <v>43</v>
      </c>
      <c r="C3193" s="1">
        <v>37111</v>
      </c>
      <c r="D3193" s="2">
        <v>0.67569444444444449</v>
      </c>
      <c r="E3193" t="s">
        <v>3464</v>
      </c>
      <c r="F3193" t="s">
        <v>3540</v>
      </c>
      <c r="G3193" t="s">
        <v>13</v>
      </c>
      <c r="H3193" t="s">
        <v>14</v>
      </c>
      <c r="I3193" t="s">
        <v>15</v>
      </c>
    </row>
    <row r="3194" spans="1:9" x14ac:dyDescent="0.25">
      <c r="A3194" t="s">
        <v>54</v>
      </c>
      <c r="B3194" t="s">
        <v>749</v>
      </c>
      <c r="C3194" s="1">
        <v>37113</v>
      </c>
      <c r="D3194" s="2">
        <v>0.88194444444444442</v>
      </c>
      <c r="E3194" t="s">
        <v>2362</v>
      </c>
      <c r="F3194" t="s">
        <v>3541</v>
      </c>
      <c r="G3194" t="s">
        <v>13</v>
      </c>
      <c r="H3194" t="s">
        <v>2129</v>
      </c>
      <c r="I3194" t="s">
        <v>15</v>
      </c>
    </row>
    <row r="3195" spans="1:9" x14ac:dyDescent="0.25">
      <c r="A3195" t="s">
        <v>1620</v>
      </c>
      <c r="B3195" t="s">
        <v>1621</v>
      </c>
      <c r="C3195" s="1">
        <v>37132</v>
      </c>
      <c r="D3195" s="2">
        <v>0.29166666666666669</v>
      </c>
      <c r="E3195" t="s">
        <v>3542</v>
      </c>
      <c r="F3195" t="s">
        <v>3543</v>
      </c>
      <c r="G3195" t="s">
        <v>2227</v>
      </c>
      <c r="H3195" t="s">
        <v>3544</v>
      </c>
      <c r="I3195" t="s">
        <v>15</v>
      </c>
    </row>
    <row r="3196" spans="1:9" x14ac:dyDescent="0.25">
      <c r="A3196" t="s">
        <v>2338</v>
      </c>
      <c r="B3196" t="s">
        <v>2477</v>
      </c>
      <c r="C3196" s="1">
        <v>37133</v>
      </c>
      <c r="D3196" s="2">
        <v>0.28194444444444444</v>
      </c>
      <c r="E3196" t="s">
        <v>2675</v>
      </c>
      <c r="F3196" t="s">
        <v>3545</v>
      </c>
      <c r="G3196" t="s">
        <v>13</v>
      </c>
      <c r="H3196" t="s">
        <v>14</v>
      </c>
      <c r="I3196" t="s">
        <v>15</v>
      </c>
    </row>
    <row r="3197" spans="1:9" x14ac:dyDescent="0.25">
      <c r="A3197" t="s">
        <v>2747</v>
      </c>
      <c r="B3197" t="s">
        <v>171</v>
      </c>
      <c r="C3197" s="1">
        <v>37143</v>
      </c>
      <c r="D3197" s="2">
        <v>0.64236111111111116</v>
      </c>
      <c r="E3197" t="s">
        <v>3008</v>
      </c>
      <c r="F3197" t="s">
        <v>3546</v>
      </c>
      <c r="G3197" t="s">
        <v>13</v>
      </c>
      <c r="H3197" t="s">
        <v>14</v>
      </c>
      <c r="I3197" t="s">
        <v>15</v>
      </c>
    </row>
    <row r="3198" spans="1:9" x14ac:dyDescent="0.25">
      <c r="A3198" t="s">
        <v>2740</v>
      </c>
      <c r="B3198" t="s">
        <v>3027</v>
      </c>
      <c r="C3198" s="1">
        <v>37155</v>
      </c>
      <c r="D3198" s="2">
        <v>0.78402777777777777</v>
      </c>
      <c r="E3198" t="s">
        <v>3028</v>
      </c>
      <c r="F3198" t="s">
        <v>3547</v>
      </c>
      <c r="G3198" t="s">
        <v>2227</v>
      </c>
      <c r="H3198" t="s">
        <v>3030</v>
      </c>
      <c r="I3198" t="s">
        <v>21</v>
      </c>
    </row>
    <row r="3199" spans="1:9" x14ac:dyDescent="0.25">
      <c r="A3199" t="s">
        <v>2338</v>
      </c>
      <c r="B3199" t="s">
        <v>2477</v>
      </c>
      <c r="C3199" s="1">
        <v>37159</v>
      </c>
      <c r="D3199" s="2">
        <v>0.97291666666666665</v>
      </c>
      <c r="E3199" t="s">
        <v>2828</v>
      </c>
      <c r="F3199" t="s">
        <v>3548</v>
      </c>
      <c r="G3199" t="s">
        <v>13</v>
      </c>
      <c r="H3199" t="s">
        <v>14</v>
      </c>
      <c r="I3199" t="s">
        <v>15</v>
      </c>
    </row>
    <row r="3200" spans="1:9" x14ac:dyDescent="0.25">
      <c r="A3200" t="s">
        <v>2747</v>
      </c>
      <c r="B3200" t="s">
        <v>3549</v>
      </c>
      <c r="C3200" s="1">
        <v>37164</v>
      </c>
      <c r="D3200" s="2">
        <v>0.1111111111111111</v>
      </c>
      <c r="E3200" t="s">
        <v>3122</v>
      </c>
      <c r="F3200" t="s">
        <v>3550</v>
      </c>
      <c r="G3200" t="s">
        <v>13</v>
      </c>
      <c r="H3200" t="s">
        <v>14</v>
      </c>
      <c r="I3200" t="s">
        <v>15</v>
      </c>
    </row>
    <row r="3201" spans="1:9" x14ac:dyDescent="0.25">
      <c r="A3201" t="s">
        <v>2747</v>
      </c>
      <c r="B3201" t="s">
        <v>388</v>
      </c>
      <c r="C3201" s="1">
        <v>37169</v>
      </c>
      <c r="D3201" s="2">
        <v>0.88958333333333328</v>
      </c>
      <c r="E3201" t="s">
        <v>3406</v>
      </c>
      <c r="F3201" t="s">
        <v>3551</v>
      </c>
      <c r="G3201" t="s">
        <v>13</v>
      </c>
      <c r="H3201" t="s">
        <v>14</v>
      </c>
      <c r="I3201" t="s">
        <v>15</v>
      </c>
    </row>
    <row r="3202" spans="1:9" x14ac:dyDescent="0.25">
      <c r="A3202" t="s">
        <v>2747</v>
      </c>
      <c r="B3202" t="s">
        <v>482</v>
      </c>
      <c r="C3202" s="1">
        <v>37175</v>
      </c>
      <c r="D3202" s="2">
        <v>0.10555555555555556</v>
      </c>
      <c r="E3202" t="s">
        <v>3008</v>
      </c>
      <c r="F3202" t="s">
        <v>3552</v>
      </c>
      <c r="G3202" t="s">
        <v>13</v>
      </c>
      <c r="H3202" t="s">
        <v>14</v>
      </c>
      <c r="I3202" t="s">
        <v>15</v>
      </c>
    </row>
    <row r="3203" spans="1:9" x14ac:dyDescent="0.25">
      <c r="A3203" t="s">
        <v>2655</v>
      </c>
      <c r="B3203" t="s">
        <v>261</v>
      </c>
      <c r="C3203" s="1">
        <v>37182</v>
      </c>
      <c r="D3203" s="2">
        <v>0.78541666666666665</v>
      </c>
      <c r="E3203" t="s">
        <v>3413</v>
      </c>
      <c r="F3203" t="s">
        <v>3553</v>
      </c>
      <c r="G3203" t="s">
        <v>13</v>
      </c>
      <c r="H3203" t="s">
        <v>14</v>
      </c>
      <c r="I3203" t="s">
        <v>15</v>
      </c>
    </row>
    <row r="3204" spans="1:9" x14ac:dyDescent="0.25">
      <c r="A3204" t="s">
        <v>2025</v>
      </c>
      <c r="B3204" t="s">
        <v>2992</v>
      </c>
      <c r="C3204" s="1">
        <v>37186</v>
      </c>
      <c r="D3204" s="2">
        <v>0.43263888888888891</v>
      </c>
      <c r="E3204" t="s">
        <v>2993</v>
      </c>
      <c r="F3204" t="s">
        <v>3554</v>
      </c>
      <c r="G3204" t="s">
        <v>13</v>
      </c>
      <c r="H3204" t="s">
        <v>2995</v>
      </c>
      <c r="I3204" t="s">
        <v>15</v>
      </c>
    </row>
    <row r="3205" spans="1:9" x14ac:dyDescent="0.25">
      <c r="A3205" t="s">
        <v>2882</v>
      </c>
      <c r="B3205" t="s">
        <v>1116</v>
      </c>
      <c r="C3205" s="1">
        <v>37189</v>
      </c>
      <c r="D3205" s="2">
        <v>0.48194444444444445</v>
      </c>
      <c r="E3205" t="s">
        <v>1463</v>
      </c>
      <c r="F3205" t="s">
        <v>3555</v>
      </c>
      <c r="G3205" t="s">
        <v>13</v>
      </c>
      <c r="H3205" t="s">
        <v>14</v>
      </c>
      <c r="I3205" t="s">
        <v>15</v>
      </c>
    </row>
    <row r="3206" spans="1:9" x14ac:dyDescent="0.25">
      <c r="A3206" t="s">
        <v>2338</v>
      </c>
      <c r="B3206" t="s">
        <v>2477</v>
      </c>
      <c r="C3206" s="1">
        <v>37222</v>
      </c>
      <c r="D3206" s="2">
        <v>0.24930555555555556</v>
      </c>
      <c r="E3206" t="s">
        <v>2609</v>
      </c>
      <c r="F3206" t="s">
        <v>3556</v>
      </c>
      <c r="G3206" t="s">
        <v>13</v>
      </c>
      <c r="H3206" t="s">
        <v>14</v>
      </c>
      <c r="I3206" t="s">
        <v>15</v>
      </c>
    </row>
    <row r="3207" spans="1:9" x14ac:dyDescent="0.25">
      <c r="A3207" t="s">
        <v>54</v>
      </c>
      <c r="B3207" t="s">
        <v>916</v>
      </c>
      <c r="C3207" s="1">
        <v>37230</v>
      </c>
      <c r="D3207" s="2">
        <v>0.92986111111111114</v>
      </c>
      <c r="E3207" t="s">
        <v>2892</v>
      </c>
      <c r="F3207" t="s">
        <v>3557</v>
      </c>
      <c r="G3207" t="s">
        <v>13</v>
      </c>
      <c r="H3207" t="s">
        <v>2129</v>
      </c>
      <c r="I3207" t="s">
        <v>15</v>
      </c>
    </row>
    <row r="3208" spans="1:9" x14ac:dyDescent="0.25">
      <c r="A3208" t="s">
        <v>2655</v>
      </c>
      <c r="B3208" t="s">
        <v>261</v>
      </c>
      <c r="C3208" s="1">
        <v>37232</v>
      </c>
      <c r="D3208" s="2">
        <v>0.62986111111111109</v>
      </c>
      <c r="E3208" t="s">
        <v>3235</v>
      </c>
      <c r="F3208" t="s">
        <v>3558</v>
      </c>
      <c r="G3208" t="s">
        <v>13</v>
      </c>
      <c r="H3208" t="s">
        <v>14</v>
      </c>
      <c r="I3208" t="s">
        <v>15</v>
      </c>
    </row>
    <row r="3209" spans="1:9" x14ac:dyDescent="0.25">
      <c r="A3209" t="s">
        <v>2882</v>
      </c>
      <c r="B3209" t="s">
        <v>2404</v>
      </c>
      <c r="C3209" s="1">
        <v>37235</v>
      </c>
      <c r="D3209" s="2">
        <v>0.72083333333333333</v>
      </c>
      <c r="E3209" t="s">
        <v>2405</v>
      </c>
      <c r="F3209" t="s">
        <v>3559</v>
      </c>
      <c r="G3209" t="s">
        <v>13</v>
      </c>
      <c r="H3209" t="s">
        <v>14</v>
      </c>
      <c r="I3209" t="s">
        <v>15</v>
      </c>
    </row>
    <row r="3210" spans="1:9" x14ac:dyDescent="0.25">
      <c r="A3210" t="s">
        <v>2882</v>
      </c>
      <c r="B3210" t="s">
        <v>847</v>
      </c>
      <c r="C3210" s="1">
        <v>37246</v>
      </c>
      <c r="D3210" s="2">
        <v>0.16666666666666666</v>
      </c>
      <c r="E3210" t="s">
        <v>937</v>
      </c>
      <c r="F3210" t="s">
        <v>3560</v>
      </c>
      <c r="G3210" t="s">
        <v>13</v>
      </c>
      <c r="H3210" t="s">
        <v>14</v>
      </c>
      <c r="I3210" t="s">
        <v>15</v>
      </c>
    </row>
    <row r="3211" spans="1:9" x14ac:dyDescent="0.25">
      <c r="A3211" t="s">
        <v>2882</v>
      </c>
      <c r="B3211" t="s">
        <v>2050</v>
      </c>
      <c r="C3211" s="1">
        <v>37253</v>
      </c>
      <c r="D3211" s="2">
        <v>0.14166666666666666</v>
      </c>
      <c r="E3211" t="s">
        <v>1829</v>
      </c>
      <c r="F3211" t="s">
        <v>3561</v>
      </c>
      <c r="G3211" t="s">
        <v>13</v>
      </c>
      <c r="H3211" t="s">
        <v>14</v>
      </c>
      <c r="I3211" t="s">
        <v>15</v>
      </c>
    </row>
    <row r="3212" spans="1:9" x14ac:dyDescent="0.25">
      <c r="A3212" t="s">
        <v>2747</v>
      </c>
      <c r="B3212" t="s">
        <v>464</v>
      </c>
      <c r="C3212" s="1">
        <v>37272</v>
      </c>
      <c r="D3212" s="2">
        <v>2.0833333333333332E-2</v>
      </c>
      <c r="E3212" t="s">
        <v>3269</v>
      </c>
      <c r="F3212" t="s">
        <v>3562</v>
      </c>
      <c r="G3212" t="s">
        <v>13</v>
      </c>
      <c r="H3212" t="s">
        <v>14</v>
      </c>
      <c r="I3212" t="s">
        <v>15</v>
      </c>
    </row>
    <row r="3213" spans="1:9" x14ac:dyDescent="0.25">
      <c r="A3213" t="s">
        <v>2338</v>
      </c>
      <c r="B3213" t="s">
        <v>2477</v>
      </c>
      <c r="C3213" s="1">
        <v>37279</v>
      </c>
      <c r="D3213" s="2">
        <v>0.99027777777777781</v>
      </c>
      <c r="E3213" t="s">
        <v>2970</v>
      </c>
      <c r="F3213" t="s">
        <v>3563</v>
      </c>
      <c r="G3213" t="s">
        <v>13</v>
      </c>
      <c r="H3213" t="s">
        <v>14</v>
      </c>
      <c r="I3213" t="s">
        <v>15</v>
      </c>
    </row>
    <row r="3214" spans="1:9" x14ac:dyDescent="0.25">
      <c r="A3214" t="s">
        <v>1620</v>
      </c>
      <c r="B3214" t="s">
        <v>1621</v>
      </c>
      <c r="C3214" s="1">
        <v>37291</v>
      </c>
      <c r="D3214" s="2">
        <v>0.11458333333333333</v>
      </c>
      <c r="E3214" t="s">
        <v>3564</v>
      </c>
      <c r="F3214" t="s">
        <v>3565</v>
      </c>
      <c r="G3214" t="s">
        <v>13</v>
      </c>
      <c r="H3214" t="s">
        <v>14</v>
      </c>
      <c r="I3214" t="s">
        <v>15</v>
      </c>
    </row>
    <row r="3215" spans="1:9" x14ac:dyDescent="0.25">
      <c r="A3215" t="s">
        <v>2740</v>
      </c>
      <c r="B3215" t="s">
        <v>3363</v>
      </c>
      <c r="C3215" s="1">
        <v>37292</v>
      </c>
      <c r="D3215" s="2">
        <v>0.87361111111111112</v>
      </c>
      <c r="E3215" t="s">
        <v>3043</v>
      </c>
      <c r="F3215" t="s">
        <v>3566</v>
      </c>
      <c r="G3215" t="s">
        <v>2227</v>
      </c>
      <c r="H3215" t="s">
        <v>2744</v>
      </c>
      <c r="I3215" t="s">
        <v>15</v>
      </c>
    </row>
    <row r="3216" spans="1:9" x14ac:dyDescent="0.25">
      <c r="A3216" t="s">
        <v>2655</v>
      </c>
      <c r="B3216" t="s">
        <v>261</v>
      </c>
      <c r="C3216" s="1">
        <v>37298</v>
      </c>
      <c r="D3216" s="2">
        <v>0.73819444444444449</v>
      </c>
      <c r="E3216" t="s">
        <v>3235</v>
      </c>
      <c r="F3216" t="s">
        <v>3567</v>
      </c>
      <c r="G3216" t="s">
        <v>13</v>
      </c>
      <c r="H3216" t="s">
        <v>14</v>
      </c>
      <c r="I3216" t="s">
        <v>15</v>
      </c>
    </row>
    <row r="3217" spans="1:9" x14ac:dyDescent="0.25">
      <c r="A3217" t="s">
        <v>3085</v>
      </c>
      <c r="B3217" t="s">
        <v>482</v>
      </c>
      <c r="C3217" s="1">
        <v>37308</v>
      </c>
      <c r="D3217" s="2">
        <v>0.52986111111111112</v>
      </c>
      <c r="E3217" t="s">
        <v>3568</v>
      </c>
      <c r="F3217" t="s">
        <v>3569</v>
      </c>
      <c r="G3217" t="s">
        <v>13</v>
      </c>
      <c r="H3217" t="s">
        <v>14</v>
      </c>
      <c r="I3217" t="s">
        <v>15</v>
      </c>
    </row>
    <row r="3218" spans="1:9" x14ac:dyDescent="0.25">
      <c r="A3218" t="s">
        <v>2338</v>
      </c>
      <c r="B3218" t="s">
        <v>2477</v>
      </c>
      <c r="C3218" s="1">
        <v>37310</v>
      </c>
      <c r="D3218" s="2">
        <v>0.29097222222222224</v>
      </c>
      <c r="E3218" t="s">
        <v>2675</v>
      </c>
      <c r="F3218" t="s">
        <v>3570</v>
      </c>
      <c r="G3218" t="s">
        <v>13</v>
      </c>
      <c r="H3218" t="s">
        <v>14</v>
      </c>
      <c r="I3218" t="s">
        <v>15</v>
      </c>
    </row>
    <row r="3219" spans="1:9" x14ac:dyDescent="0.25">
      <c r="A3219" t="s">
        <v>2338</v>
      </c>
      <c r="B3219" t="s">
        <v>3179</v>
      </c>
      <c r="C3219" s="1">
        <v>37316</v>
      </c>
      <c r="D3219" s="2">
        <v>4.6527777777777779E-2</v>
      </c>
      <c r="E3219" t="s">
        <v>3180</v>
      </c>
      <c r="F3219" t="s">
        <v>3571</v>
      </c>
      <c r="G3219" t="s">
        <v>13</v>
      </c>
      <c r="H3219" t="s">
        <v>14</v>
      </c>
      <c r="I3219" t="s">
        <v>15</v>
      </c>
    </row>
    <row r="3220" spans="1:9" x14ac:dyDescent="0.25">
      <c r="A3220" t="s">
        <v>54</v>
      </c>
      <c r="B3220" t="s">
        <v>749</v>
      </c>
      <c r="C3220" s="1">
        <v>37316</v>
      </c>
      <c r="D3220" s="2">
        <v>0.47361111111111109</v>
      </c>
      <c r="E3220" t="s">
        <v>2127</v>
      </c>
      <c r="F3220" t="s">
        <v>3572</v>
      </c>
      <c r="G3220" t="s">
        <v>13</v>
      </c>
      <c r="H3220" t="s">
        <v>2129</v>
      </c>
      <c r="I3220" t="s">
        <v>15</v>
      </c>
    </row>
    <row r="3221" spans="1:9" x14ac:dyDescent="0.25">
      <c r="A3221" t="s">
        <v>2747</v>
      </c>
      <c r="B3221" t="s">
        <v>226</v>
      </c>
      <c r="C3221" s="1">
        <v>37323</v>
      </c>
      <c r="D3221" s="2">
        <v>0.95763888888888893</v>
      </c>
      <c r="E3221" t="s">
        <v>2897</v>
      </c>
      <c r="F3221" t="s">
        <v>3573</v>
      </c>
      <c r="G3221" t="s">
        <v>13</v>
      </c>
      <c r="H3221" t="s">
        <v>14</v>
      </c>
      <c r="I3221" t="s">
        <v>15</v>
      </c>
    </row>
    <row r="3222" spans="1:9" x14ac:dyDescent="0.25">
      <c r="A3222" t="s">
        <v>3469</v>
      </c>
      <c r="B3222" t="s">
        <v>661</v>
      </c>
      <c r="C3222" s="1">
        <v>37332</v>
      </c>
      <c r="D3222" s="2">
        <v>0.38958333333333334</v>
      </c>
      <c r="E3222" t="s">
        <v>3470</v>
      </c>
      <c r="F3222" t="s">
        <v>3574</v>
      </c>
      <c r="G3222" t="s">
        <v>13</v>
      </c>
      <c r="H3222" t="s">
        <v>3472</v>
      </c>
      <c r="I3222" t="s">
        <v>15</v>
      </c>
    </row>
    <row r="3223" spans="1:9" x14ac:dyDescent="0.25">
      <c r="A3223" t="s">
        <v>973</v>
      </c>
      <c r="B3223" t="s">
        <v>3434</v>
      </c>
      <c r="C3223" s="1">
        <v>37340</v>
      </c>
      <c r="D3223" s="2">
        <v>0.59375</v>
      </c>
      <c r="E3223" t="s">
        <v>3435</v>
      </c>
      <c r="F3223" t="s">
        <v>3575</v>
      </c>
      <c r="G3223" t="s">
        <v>13</v>
      </c>
      <c r="H3223" t="s">
        <v>14</v>
      </c>
      <c r="I3223" t="s">
        <v>15</v>
      </c>
    </row>
    <row r="3224" spans="1:9" x14ac:dyDescent="0.25">
      <c r="A3224" t="s">
        <v>2338</v>
      </c>
      <c r="B3224" t="s">
        <v>2477</v>
      </c>
      <c r="C3224" s="1">
        <v>37344</v>
      </c>
      <c r="D3224" s="2">
        <v>6.1805555555555558E-2</v>
      </c>
      <c r="E3224" t="s">
        <v>2675</v>
      </c>
      <c r="F3224" t="s">
        <v>3576</v>
      </c>
      <c r="G3224" t="s">
        <v>13</v>
      </c>
      <c r="H3224" t="s">
        <v>14</v>
      </c>
      <c r="I3224" t="s">
        <v>15</v>
      </c>
    </row>
    <row r="3225" spans="1:9" x14ac:dyDescent="0.25">
      <c r="A3225" t="s">
        <v>2882</v>
      </c>
      <c r="B3225" t="s">
        <v>2113</v>
      </c>
      <c r="C3225" s="1">
        <v>37347</v>
      </c>
      <c r="D3225" s="2">
        <v>0.92083333333333328</v>
      </c>
      <c r="E3225" t="s">
        <v>1302</v>
      </c>
      <c r="F3225" t="s">
        <v>3577</v>
      </c>
      <c r="G3225" t="s">
        <v>13</v>
      </c>
      <c r="H3225" t="s">
        <v>14</v>
      </c>
      <c r="I3225" t="s">
        <v>15</v>
      </c>
    </row>
    <row r="3226" spans="1:9" x14ac:dyDescent="0.25">
      <c r="A3226" t="s">
        <v>54</v>
      </c>
      <c r="B3226" t="s">
        <v>916</v>
      </c>
      <c r="C3226" s="1">
        <v>37354</v>
      </c>
      <c r="D3226" s="2">
        <v>0.86388888888888893</v>
      </c>
      <c r="E3226" t="s">
        <v>2440</v>
      </c>
      <c r="F3226" t="s">
        <v>3578</v>
      </c>
      <c r="G3226" t="s">
        <v>13</v>
      </c>
      <c r="H3226" t="s">
        <v>2129</v>
      </c>
      <c r="I3226" t="s">
        <v>15</v>
      </c>
    </row>
    <row r="3227" spans="1:9" x14ac:dyDescent="0.25">
      <c r="A3227" t="s">
        <v>2338</v>
      </c>
      <c r="B3227" t="s">
        <v>2477</v>
      </c>
      <c r="C3227" s="1">
        <v>37362</v>
      </c>
      <c r="D3227" s="2">
        <v>0.95972222222222225</v>
      </c>
      <c r="E3227" t="s">
        <v>2675</v>
      </c>
      <c r="F3227" t="s">
        <v>3579</v>
      </c>
      <c r="G3227" t="s">
        <v>13</v>
      </c>
      <c r="H3227" t="s">
        <v>14</v>
      </c>
      <c r="I3227" t="s">
        <v>15</v>
      </c>
    </row>
    <row r="3228" spans="1:9" x14ac:dyDescent="0.25">
      <c r="A3228" t="s">
        <v>2655</v>
      </c>
      <c r="B3228" t="s">
        <v>261</v>
      </c>
      <c r="C3228" s="1">
        <v>37380</v>
      </c>
      <c r="D3228" s="2">
        <v>0.41249999999999998</v>
      </c>
      <c r="E3228" t="s">
        <v>3235</v>
      </c>
      <c r="F3228" t="s">
        <v>3580</v>
      </c>
      <c r="G3228" t="s">
        <v>13</v>
      </c>
      <c r="H3228" t="s">
        <v>14</v>
      </c>
      <c r="I3228" t="s">
        <v>15</v>
      </c>
    </row>
    <row r="3229" spans="1:9" x14ac:dyDescent="0.25">
      <c r="A3229" t="s">
        <v>973</v>
      </c>
      <c r="B3229" t="s">
        <v>3258</v>
      </c>
      <c r="C3229" s="1">
        <v>37391</v>
      </c>
      <c r="D3229" s="2">
        <v>7.6388888888888895E-2</v>
      </c>
      <c r="E3229" t="s">
        <v>3402</v>
      </c>
      <c r="F3229" t="s">
        <v>3581</v>
      </c>
      <c r="G3229" t="s">
        <v>2227</v>
      </c>
      <c r="H3229" t="s">
        <v>3404</v>
      </c>
      <c r="I3229" t="s">
        <v>15</v>
      </c>
    </row>
    <row r="3230" spans="1:9" x14ac:dyDescent="0.25">
      <c r="A3230" t="s">
        <v>2882</v>
      </c>
      <c r="B3230" t="s">
        <v>961</v>
      </c>
      <c r="C3230" s="1">
        <v>37404</v>
      </c>
      <c r="D3230" s="2">
        <v>0.34305555555555556</v>
      </c>
      <c r="E3230" t="s">
        <v>685</v>
      </c>
      <c r="F3230" t="s">
        <v>3582</v>
      </c>
      <c r="G3230" t="s">
        <v>13</v>
      </c>
      <c r="H3230" t="s">
        <v>14</v>
      </c>
      <c r="I3230" t="s">
        <v>15</v>
      </c>
    </row>
    <row r="3231" spans="1:9" x14ac:dyDescent="0.25">
      <c r="A3231" t="s">
        <v>2630</v>
      </c>
      <c r="B3231" t="s">
        <v>2631</v>
      </c>
      <c r="C3231" s="1">
        <v>37404</v>
      </c>
      <c r="D3231" s="2"/>
      <c r="E3231" t="s">
        <v>3583</v>
      </c>
      <c r="F3231" t="s">
        <v>3584</v>
      </c>
      <c r="G3231" t="s">
        <v>13</v>
      </c>
      <c r="H3231" t="s">
        <v>14</v>
      </c>
      <c r="I3231" t="s">
        <v>15</v>
      </c>
    </row>
    <row r="3232" spans="1:9" x14ac:dyDescent="0.25">
      <c r="A3232" t="s">
        <v>2338</v>
      </c>
      <c r="B3232" t="s">
        <v>2477</v>
      </c>
      <c r="C3232" s="1">
        <v>37412</v>
      </c>
      <c r="D3232" s="2">
        <v>0.28055555555555556</v>
      </c>
      <c r="E3232" t="s">
        <v>2675</v>
      </c>
      <c r="F3232" t="s">
        <v>3585</v>
      </c>
      <c r="G3232" t="s">
        <v>13</v>
      </c>
      <c r="H3232" t="s">
        <v>14</v>
      </c>
      <c r="I3232" t="s">
        <v>15</v>
      </c>
    </row>
    <row r="3233" spans="1:9" x14ac:dyDescent="0.25">
      <c r="A3233" t="s">
        <v>54</v>
      </c>
      <c r="B3233" t="s">
        <v>749</v>
      </c>
      <c r="C3233" s="1">
        <v>37412</v>
      </c>
      <c r="D3233" s="2">
        <v>0.89027777777777772</v>
      </c>
      <c r="E3233" t="s">
        <v>2892</v>
      </c>
      <c r="F3233" t="s">
        <v>3586</v>
      </c>
      <c r="G3233" t="s">
        <v>13</v>
      </c>
      <c r="H3233" t="s">
        <v>2129</v>
      </c>
      <c r="I3233" t="s">
        <v>15</v>
      </c>
    </row>
    <row r="3234" spans="1:9" x14ac:dyDescent="0.25">
      <c r="A3234" t="s">
        <v>3386</v>
      </c>
      <c r="B3234" t="s">
        <v>3387</v>
      </c>
      <c r="C3234" s="1">
        <v>37422</v>
      </c>
      <c r="D3234" s="2">
        <v>0.94374999999999998</v>
      </c>
      <c r="E3234" t="s">
        <v>3388</v>
      </c>
      <c r="F3234" t="s">
        <v>3587</v>
      </c>
      <c r="G3234" t="s">
        <v>13</v>
      </c>
      <c r="H3234" t="s">
        <v>14</v>
      </c>
      <c r="I3234" t="s">
        <v>15</v>
      </c>
    </row>
    <row r="3235" spans="1:9" x14ac:dyDescent="0.25">
      <c r="A3235" t="s">
        <v>3469</v>
      </c>
      <c r="B3235" t="s">
        <v>661</v>
      </c>
      <c r="C3235" s="1">
        <v>37427</v>
      </c>
      <c r="D3235" s="2">
        <v>0.39791666666666664</v>
      </c>
      <c r="E3235" t="s">
        <v>3470</v>
      </c>
      <c r="F3235" t="s">
        <v>3588</v>
      </c>
      <c r="G3235" t="s">
        <v>13</v>
      </c>
      <c r="H3235" t="s">
        <v>3472</v>
      </c>
      <c r="I3235" t="s">
        <v>15</v>
      </c>
    </row>
    <row r="3236" spans="1:9" x14ac:dyDescent="0.25">
      <c r="A3236" t="s">
        <v>2747</v>
      </c>
      <c r="B3236" t="s">
        <v>322</v>
      </c>
      <c r="C3236" s="1">
        <v>37431</v>
      </c>
      <c r="D3236" s="2">
        <v>0.76597222222222228</v>
      </c>
      <c r="E3236" t="s">
        <v>2622</v>
      </c>
      <c r="F3236" t="s">
        <v>3589</v>
      </c>
      <c r="G3236" t="s">
        <v>13</v>
      </c>
      <c r="H3236" t="s">
        <v>2624</v>
      </c>
      <c r="I3236" t="s">
        <v>15</v>
      </c>
    </row>
    <row r="3237" spans="1:9" x14ac:dyDescent="0.25">
      <c r="A3237" t="s">
        <v>2338</v>
      </c>
      <c r="B3237" t="s">
        <v>3179</v>
      </c>
      <c r="C3237" s="1">
        <v>37439</v>
      </c>
      <c r="D3237" s="2">
        <v>0.97361111111111109</v>
      </c>
      <c r="E3237" t="s">
        <v>3180</v>
      </c>
      <c r="F3237" t="s">
        <v>3590</v>
      </c>
      <c r="G3237" t="s">
        <v>13</v>
      </c>
      <c r="H3237" t="s">
        <v>14</v>
      </c>
      <c r="I3237" t="s">
        <v>15</v>
      </c>
    </row>
    <row r="3238" spans="1:9" x14ac:dyDescent="0.25">
      <c r="A3238" t="s">
        <v>2655</v>
      </c>
      <c r="B3238" t="s">
        <v>43</v>
      </c>
      <c r="C3238" s="1">
        <v>37440</v>
      </c>
      <c r="D3238" s="2">
        <v>0.28263888888888888</v>
      </c>
      <c r="E3238" t="s">
        <v>3373</v>
      </c>
      <c r="F3238" t="s">
        <v>3591</v>
      </c>
      <c r="G3238" t="s">
        <v>13</v>
      </c>
      <c r="H3238" t="s">
        <v>14</v>
      </c>
      <c r="I3238" t="s">
        <v>15</v>
      </c>
    </row>
    <row r="3239" spans="1:9" x14ac:dyDescent="0.25">
      <c r="A3239" t="s">
        <v>2338</v>
      </c>
      <c r="B3239" t="s">
        <v>2477</v>
      </c>
      <c r="C3239" s="1">
        <v>37442</v>
      </c>
      <c r="D3239" s="2">
        <v>0.95972222222222225</v>
      </c>
      <c r="E3239" t="s">
        <v>2799</v>
      </c>
      <c r="F3239" t="s">
        <v>3592</v>
      </c>
      <c r="G3239" t="s">
        <v>13</v>
      </c>
      <c r="H3239" t="s">
        <v>14</v>
      </c>
      <c r="I3239" t="s">
        <v>15</v>
      </c>
    </row>
    <row r="3240" spans="1:9" x14ac:dyDescent="0.25">
      <c r="A3240" t="s">
        <v>2882</v>
      </c>
      <c r="B3240" t="s">
        <v>961</v>
      </c>
      <c r="C3240" s="1">
        <v>37445</v>
      </c>
      <c r="D3240" s="2">
        <v>0.27430555555555558</v>
      </c>
      <c r="E3240" t="s">
        <v>685</v>
      </c>
      <c r="F3240" t="s">
        <v>3593</v>
      </c>
      <c r="G3240" t="s">
        <v>13</v>
      </c>
      <c r="H3240" t="s">
        <v>14</v>
      </c>
      <c r="I3240" t="s">
        <v>15</v>
      </c>
    </row>
    <row r="3241" spans="1:9" x14ac:dyDescent="0.25">
      <c r="A3241" t="s">
        <v>3085</v>
      </c>
      <c r="B3241" t="s">
        <v>521</v>
      </c>
      <c r="C3241" s="1">
        <v>37489</v>
      </c>
      <c r="D3241" s="2">
        <v>0.92013888888888884</v>
      </c>
      <c r="E3241" t="s">
        <v>3594</v>
      </c>
      <c r="F3241" t="s">
        <v>3595</v>
      </c>
      <c r="G3241" t="s">
        <v>2227</v>
      </c>
      <c r="H3241" t="s">
        <v>3596</v>
      </c>
      <c r="I3241" t="s">
        <v>15</v>
      </c>
    </row>
    <row r="3242" spans="1:9" x14ac:dyDescent="0.25">
      <c r="A3242" t="s">
        <v>2338</v>
      </c>
      <c r="B3242" t="s">
        <v>3179</v>
      </c>
      <c r="C3242" s="1">
        <v>37496</v>
      </c>
      <c r="D3242" s="2">
        <v>0.94791666666666663</v>
      </c>
      <c r="E3242" t="s">
        <v>3180</v>
      </c>
      <c r="F3242" t="s">
        <v>3597</v>
      </c>
      <c r="G3242" t="s">
        <v>13</v>
      </c>
      <c r="H3242" t="s">
        <v>14</v>
      </c>
      <c r="I3242" t="s">
        <v>15</v>
      </c>
    </row>
    <row r="3243" spans="1:9" x14ac:dyDescent="0.25">
      <c r="A3243" t="s">
        <v>2338</v>
      </c>
      <c r="B3243" t="s">
        <v>2477</v>
      </c>
      <c r="C3243" s="1">
        <v>37505</v>
      </c>
      <c r="D3243" s="2">
        <v>0.28055555555555556</v>
      </c>
      <c r="E3243" t="s">
        <v>2675</v>
      </c>
      <c r="F3243" t="s">
        <v>3598</v>
      </c>
      <c r="G3243" t="s">
        <v>13</v>
      </c>
      <c r="H3243" t="s">
        <v>14</v>
      </c>
      <c r="I3243" t="s">
        <v>15</v>
      </c>
    </row>
    <row r="3244" spans="1:9" x14ac:dyDescent="0.25">
      <c r="A3244" t="s">
        <v>1620</v>
      </c>
      <c r="B3244" t="s">
        <v>1621</v>
      </c>
      <c r="C3244" s="1">
        <v>37509</v>
      </c>
      <c r="D3244" s="2">
        <v>0.34722222222222221</v>
      </c>
      <c r="E3244" t="s">
        <v>3564</v>
      </c>
      <c r="F3244" t="s">
        <v>3599</v>
      </c>
      <c r="G3244" t="s">
        <v>13</v>
      </c>
      <c r="H3244" t="s">
        <v>14</v>
      </c>
      <c r="I3244" t="s">
        <v>15</v>
      </c>
    </row>
    <row r="3245" spans="1:9" x14ac:dyDescent="0.25">
      <c r="A3245" t="s">
        <v>2025</v>
      </c>
      <c r="B3245" t="s">
        <v>2992</v>
      </c>
      <c r="C3245" s="1">
        <v>37511</v>
      </c>
      <c r="D3245" s="2">
        <v>0.43263888888888891</v>
      </c>
      <c r="E3245" t="s">
        <v>2993</v>
      </c>
      <c r="F3245" t="s">
        <v>3600</v>
      </c>
      <c r="G3245" t="s">
        <v>13</v>
      </c>
      <c r="H3245" t="s">
        <v>2995</v>
      </c>
      <c r="I3245" t="s">
        <v>15</v>
      </c>
    </row>
    <row r="3246" spans="1:9" x14ac:dyDescent="0.25">
      <c r="A3246" t="s">
        <v>3601</v>
      </c>
      <c r="B3246" t="s">
        <v>2625</v>
      </c>
      <c r="C3246" s="1">
        <v>37514</v>
      </c>
      <c r="D3246" s="2"/>
      <c r="E3246" t="s">
        <v>3602</v>
      </c>
      <c r="F3246" t="s">
        <v>3603</v>
      </c>
      <c r="G3246" t="s">
        <v>13</v>
      </c>
      <c r="H3246" t="s">
        <v>14</v>
      </c>
      <c r="I3246" t="s">
        <v>21</v>
      </c>
    </row>
    <row r="3247" spans="1:9" x14ac:dyDescent="0.25">
      <c r="A3247" t="s">
        <v>3085</v>
      </c>
      <c r="B3247" t="s">
        <v>226</v>
      </c>
      <c r="C3247" s="1">
        <v>37517</v>
      </c>
      <c r="D3247" s="2">
        <v>0.9194444444444444</v>
      </c>
      <c r="E3247" t="s">
        <v>3008</v>
      </c>
      <c r="F3247" t="s">
        <v>3604</v>
      </c>
      <c r="G3247" t="s">
        <v>13</v>
      </c>
      <c r="H3247" t="s">
        <v>14</v>
      </c>
      <c r="I3247" t="s">
        <v>15</v>
      </c>
    </row>
    <row r="3248" spans="1:9" x14ac:dyDescent="0.25">
      <c r="A3248" t="s">
        <v>2882</v>
      </c>
      <c r="B3248" t="s">
        <v>961</v>
      </c>
      <c r="C3248" s="1">
        <v>37525</v>
      </c>
      <c r="D3248" s="2">
        <v>0.6020833333333333</v>
      </c>
      <c r="E3248" t="s">
        <v>685</v>
      </c>
      <c r="F3248" t="s">
        <v>3605</v>
      </c>
      <c r="G3248" t="s">
        <v>13</v>
      </c>
      <c r="H3248" t="s">
        <v>14</v>
      </c>
      <c r="I3248" t="s">
        <v>15</v>
      </c>
    </row>
    <row r="3249" spans="1:9" x14ac:dyDescent="0.25">
      <c r="A3249" t="s">
        <v>54</v>
      </c>
      <c r="B3249" t="s">
        <v>916</v>
      </c>
      <c r="C3249" s="1">
        <v>37536</v>
      </c>
      <c r="D3249" s="2">
        <v>0.82291666666666663</v>
      </c>
      <c r="E3249" t="s">
        <v>2440</v>
      </c>
      <c r="F3249" t="s">
        <v>3606</v>
      </c>
      <c r="G3249" t="s">
        <v>13</v>
      </c>
      <c r="H3249" t="s">
        <v>2129</v>
      </c>
      <c r="I3249" t="s">
        <v>15</v>
      </c>
    </row>
    <row r="3250" spans="1:9" x14ac:dyDescent="0.25">
      <c r="A3250" t="s">
        <v>973</v>
      </c>
      <c r="B3250" t="s">
        <v>3258</v>
      </c>
      <c r="C3250" s="1">
        <v>37556</v>
      </c>
      <c r="D3250" s="2">
        <v>0.13680555555555557</v>
      </c>
      <c r="E3250" t="s">
        <v>3402</v>
      </c>
      <c r="F3250" t="s">
        <v>3607</v>
      </c>
      <c r="G3250" t="s">
        <v>2227</v>
      </c>
      <c r="H3250" t="s">
        <v>3404</v>
      </c>
      <c r="I3250" t="s">
        <v>15</v>
      </c>
    </row>
    <row r="3251" spans="1:9" x14ac:dyDescent="0.25">
      <c r="A3251" t="s">
        <v>2655</v>
      </c>
      <c r="B3251" t="s">
        <v>372</v>
      </c>
      <c r="C3251" s="1">
        <v>37580</v>
      </c>
      <c r="D3251" s="2">
        <v>0.94374999999999998</v>
      </c>
      <c r="E3251" t="s">
        <v>3608</v>
      </c>
      <c r="F3251" t="s">
        <v>3609</v>
      </c>
      <c r="G3251" t="s">
        <v>13</v>
      </c>
      <c r="H3251" t="s">
        <v>3610</v>
      </c>
      <c r="I3251" t="s">
        <v>15</v>
      </c>
    </row>
    <row r="3252" spans="1:9" x14ac:dyDescent="0.25">
      <c r="A3252" t="s">
        <v>54</v>
      </c>
      <c r="B3252" t="s">
        <v>749</v>
      </c>
      <c r="C3252" s="1">
        <v>37584</v>
      </c>
      <c r="D3252" s="2">
        <v>3.4027777777777775E-2</v>
      </c>
      <c r="E3252" t="s">
        <v>2892</v>
      </c>
      <c r="F3252" t="s">
        <v>3611</v>
      </c>
      <c r="G3252" t="s">
        <v>13</v>
      </c>
      <c r="H3252" t="s">
        <v>2129</v>
      </c>
      <c r="I3252" t="s">
        <v>15</v>
      </c>
    </row>
    <row r="3253" spans="1:9" x14ac:dyDescent="0.25">
      <c r="A3253" t="s">
        <v>2882</v>
      </c>
      <c r="B3253" t="s">
        <v>961</v>
      </c>
      <c r="C3253" s="1">
        <v>37588</v>
      </c>
      <c r="D3253" s="2">
        <v>0.25486111111111109</v>
      </c>
      <c r="E3253" t="s">
        <v>685</v>
      </c>
      <c r="F3253" t="s">
        <v>3612</v>
      </c>
      <c r="G3253" t="s">
        <v>13</v>
      </c>
      <c r="H3253" t="s">
        <v>14</v>
      </c>
      <c r="I3253" t="s">
        <v>15</v>
      </c>
    </row>
    <row r="3254" spans="1:9" x14ac:dyDescent="0.25">
      <c r="A3254" t="s">
        <v>2747</v>
      </c>
      <c r="B3254" t="s">
        <v>226</v>
      </c>
      <c r="C3254" s="1">
        <v>37595</v>
      </c>
      <c r="D3254" s="2">
        <v>0.1125</v>
      </c>
      <c r="E3254" t="s">
        <v>2897</v>
      </c>
      <c r="F3254" t="s">
        <v>3613</v>
      </c>
      <c r="G3254" t="s">
        <v>13</v>
      </c>
      <c r="H3254" t="s">
        <v>14</v>
      </c>
      <c r="I3254" t="s">
        <v>15</v>
      </c>
    </row>
    <row r="3255" spans="1:9" x14ac:dyDescent="0.25">
      <c r="A3255" t="s">
        <v>2338</v>
      </c>
      <c r="B3255" t="s">
        <v>3179</v>
      </c>
      <c r="C3255" s="1">
        <v>37601</v>
      </c>
      <c r="D3255" s="2">
        <v>0.93194444444444446</v>
      </c>
      <c r="E3255" t="s">
        <v>3614</v>
      </c>
      <c r="F3255" t="s">
        <v>3615</v>
      </c>
      <c r="G3255" t="s">
        <v>2227</v>
      </c>
      <c r="H3255" t="s">
        <v>3616</v>
      </c>
      <c r="I3255" t="s">
        <v>21</v>
      </c>
    </row>
    <row r="3256" spans="1:9" x14ac:dyDescent="0.25">
      <c r="A3256" t="s">
        <v>1620</v>
      </c>
      <c r="B3256" t="s">
        <v>1621</v>
      </c>
      <c r="C3256" s="1">
        <v>37604</v>
      </c>
      <c r="D3256" s="2">
        <v>6.3194444444444442E-2</v>
      </c>
      <c r="E3256" t="s">
        <v>3542</v>
      </c>
      <c r="F3256" t="s">
        <v>3617</v>
      </c>
      <c r="G3256" t="s">
        <v>2227</v>
      </c>
      <c r="H3256" t="s">
        <v>3544</v>
      </c>
      <c r="I3256" t="s">
        <v>15</v>
      </c>
    </row>
    <row r="3257" spans="1:9" x14ac:dyDescent="0.25">
      <c r="A3257" t="s">
        <v>2338</v>
      </c>
      <c r="B3257" t="s">
        <v>2477</v>
      </c>
      <c r="C3257" s="1">
        <v>37607</v>
      </c>
      <c r="D3257" s="2">
        <v>0.96111111111111114</v>
      </c>
      <c r="E3257" t="s">
        <v>2675</v>
      </c>
      <c r="F3257" t="s">
        <v>3618</v>
      </c>
      <c r="G3257" t="s">
        <v>13</v>
      </c>
      <c r="H3257" t="s">
        <v>14</v>
      </c>
      <c r="I3257" t="s">
        <v>15</v>
      </c>
    </row>
    <row r="3258" spans="1:9" x14ac:dyDescent="0.25">
      <c r="A3258" t="s">
        <v>3393</v>
      </c>
      <c r="B3258" t="s">
        <v>3394</v>
      </c>
      <c r="C3258" s="1">
        <v>37610</v>
      </c>
      <c r="D3258" s="2"/>
      <c r="E3258" t="s">
        <v>3395</v>
      </c>
      <c r="F3258" t="s">
        <v>3619</v>
      </c>
      <c r="G3258" t="s">
        <v>13</v>
      </c>
      <c r="H3258" t="s">
        <v>3397</v>
      </c>
      <c r="I3258" t="s">
        <v>15</v>
      </c>
    </row>
    <row r="3259" spans="1:9" x14ac:dyDescent="0.25">
      <c r="A3259" t="s">
        <v>2882</v>
      </c>
      <c r="B3259" t="s">
        <v>2113</v>
      </c>
      <c r="C3259" s="1">
        <v>37614</v>
      </c>
      <c r="D3259" s="2">
        <v>0.51388888888888884</v>
      </c>
      <c r="E3259" t="s">
        <v>1302</v>
      </c>
      <c r="F3259" t="s">
        <v>3620</v>
      </c>
      <c r="G3259" t="s">
        <v>13</v>
      </c>
      <c r="H3259" t="s">
        <v>14</v>
      </c>
      <c r="I3259" t="s">
        <v>15</v>
      </c>
    </row>
    <row r="3260" spans="1:9" x14ac:dyDescent="0.25">
      <c r="A3260" t="s">
        <v>973</v>
      </c>
      <c r="B3260" t="s">
        <v>3434</v>
      </c>
      <c r="C3260" s="1">
        <v>37619</v>
      </c>
      <c r="D3260" s="2">
        <v>0.69444444444444442</v>
      </c>
      <c r="E3260" t="s">
        <v>3435</v>
      </c>
      <c r="F3260" t="s">
        <v>3621</v>
      </c>
      <c r="G3260" t="s">
        <v>13</v>
      </c>
      <c r="H3260" t="s">
        <v>14</v>
      </c>
      <c r="I3260" t="s">
        <v>15</v>
      </c>
    </row>
    <row r="3261" spans="1:9" x14ac:dyDescent="0.25">
      <c r="A3261" t="s">
        <v>2747</v>
      </c>
      <c r="B3261" t="s">
        <v>322</v>
      </c>
      <c r="C3261" s="1">
        <v>37627</v>
      </c>
      <c r="D3261" s="2">
        <v>0.59652777777777777</v>
      </c>
      <c r="E3261" t="s">
        <v>2622</v>
      </c>
      <c r="F3261" t="s">
        <v>3622</v>
      </c>
      <c r="G3261" t="s">
        <v>13</v>
      </c>
      <c r="H3261" t="s">
        <v>2624</v>
      </c>
      <c r="I3261" t="s">
        <v>15</v>
      </c>
    </row>
    <row r="3262" spans="1:9" x14ac:dyDescent="0.25">
      <c r="A3262" t="s">
        <v>2655</v>
      </c>
      <c r="B3262" t="s">
        <v>261</v>
      </c>
      <c r="C3262" s="1">
        <v>37634</v>
      </c>
      <c r="D3262" s="2">
        <v>3.125E-2</v>
      </c>
      <c r="E3262" t="s">
        <v>3413</v>
      </c>
      <c r="F3262" t="s">
        <v>3623</v>
      </c>
      <c r="G3262" t="s">
        <v>13</v>
      </c>
      <c r="H3262" t="s">
        <v>14</v>
      </c>
      <c r="I3262" t="s">
        <v>15</v>
      </c>
    </row>
    <row r="3263" spans="1:9" x14ac:dyDescent="0.25">
      <c r="A3263" t="s">
        <v>54</v>
      </c>
      <c r="B3263" t="s">
        <v>749</v>
      </c>
      <c r="C3263" s="1">
        <v>37637</v>
      </c>
      <c r="D3263" s="2">
        <v>0.65208333333333335</v>
      </c>
      <c r="E3263" t="s">
        <v>2127</v>
      </c>
      <c r="F3263" t="s">
        <v>3624</v>
      </c>
      <c r="G3263" t="s">
        <v>13</v>
      </c>
      <c r="H3263" t="s">
        <v>2129</v>
      </c>
      <c r="I3263" t="s">
        <v>21</v>
      </c>
    </row>
    <row r="3264" spans="1:9" x14ac:dyDescent="0.25">
      <c r="A3264" t="s">
        <v>2740</v>
      </c>
      <c r="B3264" t="s">
        <v>3363</v>
      </c>
      <c r="C3264" s="1">
        <v>37646</v>
      </c>
      <c r="D3264" s="2">
        <v>0.84236111111111112</v>
      </c>
      <c r="E3264" t="s">
        <v>3043</v>
      </c>
      <c r="F3264" t="s">
        <v>3625</v>
      </c>
      <c r="G3264" t="s">
        <v>2227</v>
      </c>
      <c r="H3264" t="s">
        <v>2744</v>
      </c>
      <c r="I3264" t="s">
        <v>15</v>
      </c>
    </row>
    <row r="3265" spans="1:9" x14ac:dyDescent="0.25">
      <c r="A3265" t="s">
        <v>2655</v>
      </c>
      <c r="B3265" t="s">
        <v>102</v>
      </c>
      <c r="C3265" s="1">
        <v>37650</v>
      </c>
      <c r="D3265" s="2">
        <v>0.75416666666666665</v>
      </c>
      <c r="E3265" t="s">
        <v>2805</v>
      </c>
      <c r="F3265" t="s">
        <v>3626</v>
      </c>
      <c r="G3265" t="s">
        <v>13</v>
      </c>
      <c r="H3265" t="s">
        <v>14</v>
      </c>
      <c r="I3265" t="s">
        <v>15</v>
      </c>
    </row>
    <row r="3266" spans="1:9" x14ac:dyDescent="0.25">
      <c r="A3266" t="s">
        <v>2338</v>
      </c>
      <c r="B3266" t="s">
        <v>2477</v>
      </c>
      <c r="C3266" s="1">
        <v>37667</v>
      </c>
      <c r="D3266" s="2">
        <v>0.29166666666666669</v>
      </c>
      <c r="E3266" t="s">
        <v>2675</v>
      </c>
      <c r="F3266" t="s">
        <v>3627</v>
      </c>
      <c r="G3266" t="s">
        <v>13</v>
      </c>
      <c r="H3266" t="s">
        <v>14</v>
      </c>
      <c r="I3266" t="s">
        <v>15</v>
      </c>
    </row>
    <row r="3267" spans="1:9" x14ac:dyDescent="0.25">
      <c r="A3267" t="s">
        <v>2655</v>
      </c>
      <c r="B3267" t="s">
        <v>372</v>
      </c>
      <c r="C3267" s="1">
        <v>37691</v>
      </c>
      <c r="D3267" s="2">
        <v>4.0972222222222222E-2</v>
      </c>
      <c r="E3267" t="s">
        <v>3628</v>
      </c>
      <c r="F3267" t="s">
        <v>3629</v>
      </c>
      <c r="G3267" t="s">
        <v>13</v>
      </c>
      <c r="H3267" t="s">
        <v>3630</v>
      </c>
      <c r="I3267" t="s">
        <v>15</v>
      </c>
    </row>
    <row r="3268" spans="1:9" x14ac:dyDescent="0.25">
      <c r="A3268" t="s">
        <v>1620</v>
      </c>
      <c r="B3268" t="s">
        <v>1621</v>
      </c>
      <c r="C3268" s="1">
        <v>37708</v>
      </c>
      <c r="D3268" s="2">
        <v>6.0416666666666667E-2</v>
      </c>
      <c r="E3268" t="s">
        <v>3564</v>
      </c>
      <c r="F3268" t="s">
        <v>3631</v>
      </c>
      <c r="G3268" t="s">
        <v>13</v>
      </c>
      <c r="H3268" t="s">
        <v>14</v>
      </c>
      <c r="I3268" t="s">
        <v>15</v>
      </c>
    </row>
    <row r="3269" spans="1:9" x14ac:dyDescent="0.25">
      <c r="A3269" t="s">
        <v>2655</v>
      </c>
      <c r="B3269" t="s">
        <v>43</v>
      </c>
      <c r="C3269" s="1">
        <v>37711</v>
      </c>
      <c r="D3269" s="2">
        <v>0.92291666666666672</v>
      </c>
      <c r="E3269" t="s">
        <v>2805</v>
      </c>
      <c r="F3269" t="s">
        <v>3632</v>
      </c>
      <c r="G3269" t="s">
        <v>13</v>
      </c>
      <c r="H3269" t="s">
        <v>14</v>
      </c>
      <c r="I3269" t="s">
        <v>15</v>
      </c>
    </row>
    <row r="3270" spans="1:9" x14ac:dyDescent="0.25">
      <c r="A3270" t="s">
        <v>2882</v>
      </c>
      <c r="B3270" t="s">
        <v>2113</v>
      </c>
      <c r="C3270" s="1">
        <v>37713</v>
      </c>
      <c r="D3270" s="2">
        <v>7.8472222222222221E-2</v>
      </c>
      <c r="E3270" t="s">
        <v>1463</v>
      </c>
      <c r="F3270" t="s">
        <v>3633</v>
      </c>
      <c r="G3270" t="s">
        <v>13</v>
      </c>
      <c r="H3270" t="s">
        <v>14</v>
      </c>
      <c r="I3270" t="s">
        <v>15</v>
      </c>
    </row>
    <row r="3271" spans="1:9" x14ac:dyDescent="0.25">
      <c r="A3271" t="s">
        <v>2747</v>
      </c>
      <c r="B3271" t="s">
        <v>464</v>
      </c>
      <c r="C3271" s="1">
        <v>37719</v>
      </c>
      <c r="D3271" s="2">
        <v>0.57152777777777775</v>
      </c>
      <c r="E3271" t="s">
        <v>3269</v>
      </c>
      <c r="F3271" t="s">
        <v>3634</v>
      </c>
      <c r="G3271" t="s">
        <v>13</v>
      </c>
      <c r="H3271" t="s">
        <v>14</v>
      </c>
      <c r="I3271" t="s">
        <v>15</v>
      </c>
    </row>
    <row r="3272" spans="1:9" x14ac:dyDescent="0.25">
      <c r="A3272" t="s">
        <v>2338</v>
      </c>
      <c r="B3272" t="s">
        <v>3179</v>
      </c>
      <c r="C3272" s="1">
        <v>37720</v>
      </c>
      <c r="D3272" s="2">
        <v>0.95277777777777772</v>
      </c>
      <c r="E3272" t="s">
        <v>3180</v>
      </c>
      <c r="F3272" t="s">
        <v>3635</v>
      </c>
      <c r="G3272" t="s">
        <v>13</v>
      </c>
      <c r="H3272" t="s">
        <v>14</v>
      </c>
      <c r="I3272" t="s">
        <v>15</v>
      </c>
    </row>
    <row r="3273" spans="1:9" x14ac:dyDescent="0.25">
      <c r="A3273" t="s">
        <v>3085</v>
      </c>
      <c r="B3273" t="s">
        <v>482</v>
      </c>
      <c r="C3273" s="1">
        <v>37723</v>
      </c>
      <c r="D3273" s="2">
        <v>3.2638888888888891E-2</v>
      </c>
      <c r="E3273" t="s">
        <v>3568</v>
      </c>
      <c r="F3273" t="s">
        <v>3636</v>
      </c>
      <c r="G3273" t="s">
        <v>13</v>
      </c>
      <c r="H3273" t="s">
        <v>14</v>
      </c>
      <c r="I3273" t="s">
        <v>15</v>
      </c>
    </row>
    <row r="3274" spans="1:9" x14ac:dyDescent="0.25">
      <c r="A3274" t="s">
        <v>2740</v>
      </c>
      <c r="B3274" t="s">
        <v>3363</v>
      </c>
      <c r="C3274" s="1">
        <v>37739</v>
      </c>
      <c r="D3274" s="2">
        <v>0.5</v>
      </c>
      <c r="E3274" t="s">
        <v>3043</v>
      </c>
      <c r="F3274" t="s">
        <v>3637</v>
      </c>
      <c r="G3274" t="s">
        <v>2227</v>
      </c>
      <c r="H3274" t="s">
        <v>2744</v>
      </c>
      <c r="I3274" t="s">
        <v>15</v>
      </c>
    </row>
    <row r="3275" spans="1:9" x14ac:dyDescent="0.25">
      <c r="A3275" t="s">
        <v>2025</v>
      </c>
      <c r="B3275" t="s">
        <v>2992</v>
      </c>
      <c r="C3275" s="1">
        <v>37749</v>
      </c>
      <c r="D3275" s="2">
        <v>0.4777777777777778</v>
      </c>
      <c r="E3275" t="s">
        <v>3525</v>
      </c>
      <c r="F3275" t="s">
        <v>3638</v>
      </c>
      <c r="G3275" t="s">
        <v>13</v>
      </c>
      <c r="H3275" t="s">
        <v>3527</v>
      </c>
      <c r="I3275" t="s">
        <v>15</v>
      </c>
    </row>
    <row r="3276" spans="1:9" x14ac:dyDescent="0.25">
      <c r="A3276" t="s">
        <v>1057</v>
      </c>
      <c r="B3276" t="s">
        <v>1058</v>
      </c>
      <c r="C3276" s="1">
        <v>37750</v>
      </c>
      <c r="D3276" s="2">
        <v>0.18680555555555556</v>
      </c>
      <c r="E3276" t="s">
        <v>3639</v>
      </c>
      <c r="F3276" t="s">
        <v>3640</v>
      </c>
      <c r="G3276" t="s">
        <v>13</v>
      </c>
      <c r="H3276" t="s">
        <v>14</v>
      </c>
      <c r="I3276" t="s">
        <v>15</v>
      </c>
    </row>
    <row r="3277" spans="1:9" x14ac:dyDescent="0.25">
      <c r="A3277" t="s">
        <v>3085</v>
      </c>
      <c r="B3277" t="s">
        <v>521</v>
      </c>
      <c r="C3277" s="1">
        <v>37754</v>
      </c>
      <c r="D3277" s="2">
        <v>0.92361111111111116</v>
      </c>
      <c r="E3277" t="s">
        <v>3594</v>
      </c>
      <c r="F3277" t="s">
        <v>3641</v>
      </c>
      <c r="G3277" t="s">
        <v>2227</v>
      </c>
      <c r="H3277" t="s">
        <v>3596</v>
      </c>
      <c r="I3277" t="s">
        <v>15</v>
      </c>
    </row>
    <row r="3278" spans="1:9" x14ac:dyDescent="0.25">
      <c r="A3278" t="s">
        <v>973</v>
      </c>
      <c r="B3278" t="s">
        <v>2769</v>
      </c>
      <c r="C3278" s="1">
        <v>37765</v>
      </c>
      <c r="D3278" s="2">
        <v>0.69027777777777777</v>
      </c>
      <c r="E3278" t="s">
        <v>3020</v>
      </c>
      <c r="F3278" t="s">
        <v>3642</v>
      </c>
      <c r="G3278" t="s">
        <v>2227</v>
      </c>
      <c r="H3278" t="s">
        <v>3022</v>
      </c>
      <c r="I3278" t="s">
        <v>15</v>
      </c>
    </row>
    <row r="3279" spans="1:9" x14ac:dyDescent="0.25">
      <c r="A3279" t="s">
        <v>3643</v>
      </c>
      <c r="B3279" t="s">
        <v>361</v>
      </c>
      <c r="C3279" s="1">
        <v>37774</v>
      </c>
      <c r="D3279" s="2">
        <v>0.73958333333333337</v>
      </c>
      <c r="E3279" t="s">
        <v>3644</v>
      </c>
      <c r="F3279" t="s">
        <v>3645</v>
      </c>
      <c r="G3279" t="s">
        <v>13</v>
      </c>
      <c r="H3279" t="s">
        <v>14</v>
      </c>
      <c r="I3279" t="s">
        <v>15</v>
      </c>
    </row>
    <row r="3280" spans="1:9" x14ac:dyDescent="0.25">
      <c r="A3280" t="s">
        <v>2882</v>
      </c>
      <c r="B3280" t="s">
        <v>961</v>
      </c>
      <c r="C3280" s="1">
        <v>37776</v>
      </c>
      <c r="D3280" s="2">
        <v>0.80763888888888891</v>
      </c>
      <c r="E3280" t="s">
        <v>685</v>
      </c>
      <c r="F3280" t="s">
        <v>3646</v>
      </c>
      <c r="G3280" t="s">
        <v>13</v>
      </c>
      <c r="H3280" t="s">
        <v>14</v>
      </c>
      <c r="I3280" t="s">
        <v>15</v>
      </c>
    </row>
    <row r="3281" spans="1:9" x14ac:dyDescent="0.25">
      <c r="A3281" t="s">
        <v>3386</v>
      </c>
      <c r="B3281" t="s">
        <v>3387</v>
      </c>
      <c r="C3281" s="1">
        <v>37782</v>
      </c>
      <c r="D3281" s="2">
        <v>0.57986111111111116</v>
      </c>
      <c r="E3281" t="s">
        <v>3388</v>
      </c>
      <c r="F3281" t="s">
        <v>3647</v>
      </c>
      <c r="G3281" t="s">
        <v>13</v>
      </c>
      <c r="H3281" t="s">
        <v>14</v>
      </c>
      <c r="I3281" t="s">
        <v>15</v>
      </c>
    </row>
    <row r="3282" spans="1:9" x14ac:dyDescent="0.25">
      <c r="A3282" t="s">
        <v>2655</v>
      </c>
      <c r="B3282" t="s">
        <v>43</v>
      </c>
      <c r="C3282" s="1">
        <v>37782</v>
      </c>
      <c r="D3282" s="2">
        <v>0.74861111111111112</v>
      </c>
      <c r="E3282" t="s">
        <v>2805</v>
      </c>
      <c r="F3282" t="s">
        <v>3648</v>
      </c>
      <c r="G3282" t="s">
        <v>13</v>
      </c>
      <c r="H3282" t="s">
        <v>14</v>
      </c>
      <c r="I3282" t="s">
        <v>15</v>
      </c>
    </row>
    <row r="3283" spans="1:9" x14ac:dyDescent="0.25">
      <c r="A3283" t="s">
        <v>2338</v>
      </c>
      <c r="B3283" t="s">
        <v>3179</v>
      </c>
      <c r="C3283" s="1">
        <v>37783</v>
      </c>
      <c r="D3283" s="2">
        <v>0.94305555555555554</v>
      </c>
      <c r="E3283" t="s">
        <v>3180</v>
      </c>
      <c r="F3283" t="s">
        <v>3649</v>
      </c>
      <c r="G3283" t="s">
        <v>13</v>
      </c>
      <c r="H3283" t="s">
        <v>14</v>
      </c>
      <c r="I3283" t="s">
        <v>15</v>
      </c>
    </row>
    <row r="3284" spans="1:9" x14ac:dyDescent="0.25">
      <c r="A3284" t="s">
        <v>2882</v>
      </c>
      <c r="B3284" t="s">
        <v>2113</v>
      </c>
      <c r="C3284" s="1">
        <v>37791</v>
      </c>
      <c r="D3284" s="2">
        <v>0.83333333333333337</v>
      </c>
      <c r="E3284" t="s">
        <v>1463</v>
      </c>
      <c r="F3284" t="s">
        <v>3650</v>
      </c>
      <c r="G3284" t="s">
        <v>13</v>
      </c>
      <c r="H3284" t="s">
        <v>14</v>
      </c>
      <c r="I3284" t="s">
        <v>15</v>
      </c>
    </row>
    <row r="3285" spans="1:9" x14ac:dyDescent="0.25">
      <c r="A3285" t="s">
        <v>2740</v>
      </c>
      <c r="B3285" t="s">
        <v>3042</v>
      </c>
      <c r="C3285" s="1">
        <v>37798</v>
      </c>
      <c r="D3285" s="2">
        <v>0.78819444444444442</v>
      </c>
      <c r="E3285" t="s">
        <v>3043</v>
      </c>
      <c r="F3285" t="s">
        <v>3651</v>
      </c>
      <c r="G3285" t="s">
        <v>2227</v>
      </c>
      <c r="H3285" t="s">
        <v>2744</v>
      </c>
      <c r="I3285" t="s">
        <v>15</v>
      </c>
    </row>
    <row r="3286" spans="1:9" x14ac:dyDescent="0.25">
      <c r="A3286" t="s">
        <v>3469</v>
      </c>
      <c r="B3286" t="s">
        <v>661</v>
      </c>
      <c r="C3286" s="1">
        <v>37802</v>
      </c>
      <c r="D3286" s="2">
        <v>0.59375</v>
      </c>
      <c r="E3286" t="s">
        <v>3470</v>
      </c>
      <c r="F3286" t="s">
        <v>3652</v>
      </c>
      <c r="G3286" t="s">
        <v>13</v>
      </c>
      <c r="H3286" t="s">
        <v>3472</v>
      </c>
      <c r="I3286" t="s">
        <v>15</v>
      </c>
    </row>
    <row r="3287" spans="1:9" x14ac:dyDescent="0.25">
      <c r="A3287" t="s">
        <v>2655</v>
      </c>
      <c r="B3287" t="s">
        <v>102</v>
      </c>
      <c r="C3287" s="1">
        <v>37810</v>
      </c>
      <c r="D3287" s="2">
        <v>0.13750000000000001</v>
      </c>
      <c r="E3287" t="s">
        <v>3653</v>
      </c>
      <c r="F3287" t="s">
        <v>3654</v>
      </c>
      <c r="G3287" t="s">
        <v>13</v>
      </c>
      <c r="H3287" t="s">
        <v>14</v>
      </c>
      <c r="I3287" t="s">
        <v>15</v>
      </c>
    </row>
    <row r="3288" spans="1:9" x14ac:dyDescent="0.25">
      <c r="A3288" t="s">
        <v>3085</v>
      </c>
      <c r="B3288" t="s">
        <v>521</v>
      </c>
      <c r="C3288" s="1">
        <v>37819</v>
      </c>
      <c r="D3288" s="2">
        <v>0.98958333333333337</v>
      </c>
      <c r="E3288" t="s">
        <v>3655</v>
      </c>
      <c r="F3288" t="s">
        <v>3656</v>
      </c>
      <c r="G3288" t="s">
        <v>13</v>
      </c>
      <c r="H3288" t="s">
        <v>3657</v>
      </c>
      <c r="I3288" t="s">
        <v>15</v>
      </c>
    </row>
    <row r="3289" spans="1:9" x14ac:dyDescent="0.25">
      <c r="A3289" t="s">
        <v>3386</v>
      </c>
      <c r="B3289" t="s">
        <v>3387</v>
      </c>
      <c r="C3289" s="1">
        <v>37841</v>
      </c>
      <c r="D3289" s="2"/>
      <c r="E3289" t="s">
        <v>3388</v>
      </c>
      <c r="F3289" t="s">
        <v>3658</v>
      </c>
      <c r="G3289" t="s">
        <v>13</v>
      </c>
      <c r="H3289" t="s">
        <v>14</v>
      </c>
      <c r="I3289" t="s">
        <v>15</v>
      </c>
    </row>
    <row r="3290" spans="1:9" x14ac:dyDescent="0.25">
      <c r="A3290" t="s">
        <v>2740</v>
      </c>
      <c r="B3290" t="s">
        <v>3042</v>
      </c>
      <c r="C3290" s="1">
        <v>37846</v>
      </c>
      <c r="D3290" s="2">
        <v>8.9583333333333334E-2</v>
      </c>
      <c r="E3290" t="s">
        <v>3043</v>
      </c>
      <c r="F3290" t="s">
        <v>3659</v>
      </c>
      <c r="G3290" t="s">
        <v>2227</v>
      </c>
      <c r="H3290" t="s">
        <v>2744</v>
      </c>
      <c r="I3290" t="s">
        <v>15</v>
      </c>
    </row>
    <row r="3291" spans="1:9" x14ac:dyDescent="0.25">
      <c r="A3291" t="s">
        <v>2882</v>
      </c>
      <c r="B3291" t="s">
        <v>961</v>
      </c>
      <c r="C3291" s="1">
        <v>37852</v>
      </c>
      <c r="D3291" s="2">
        <v>0.4513888888888889</v>
      </c>
      <c r="E3291" t="s">
        <v>685</v>
      </c>
      <c r="F3291" t="s">
        <v>3660</v>
      </c>
      <c r="G3291" t="s">
        <v>13</v>
      </c>
      <c r="H3291" t="s">
        <v>14</v>
      </c>
      <c r="I3291" t="s">
        <v>15</v>
      </c>
    </row>
    <row r="3292" spans="1:9" x14ac:dyDescent="0.25">
      <c r="A3292" t="s">
        <v>2655</v>
      </c>
      <c r="B3292" t="s">
        <v>102</v>
      </c>
      <c r="C3292" s="1">
        <v>37858</v>
      </c>
      <c r="D3292" s="2">
        <v>0.2326388888888889</v>
      </c>
      <c r="E3292" t="s">
        <v>3661</v>
      </c>
      <c r="F3292" t="s">
        <v>3662</v>
      </c>
      <c r="G3292" t="s">
        <v>13</v>
      </c>
      <c r="H3292" t="s">
        <v>14</v>
      </c>
      <c r="I3292" t="s">
        <v>15</v>
      </c>
    </row>
    <row r="3293" spans="1:9" x14ac:dyDescent="0.25">
      <c r="A3293" t="s">
        <v>3277</v>
      </c>
      <c r="B3293" t="s">
        <v>3278</v>
      </c>
      <c r="C3293" s="1">
        <v>37858</v>
      </c>
      <c r="D3293" s="2"/>
      <c r="E3293" t="s">
        <v>3279</v>
      </c>
      <c r="F3293" t="s">
        <v>3663</v>
      </c>
      <c r="G3293" t="s">
        <v>13</v>
      </c>
      <c r="H3293" t="s">
        <v>14</v>
      </c>
      <c r="I3293" t="s">
        <v>637</v>
      </c>
    </row>
    <row r="3294" spans="1:9" x14ac:dyDescent="0.25">
      <c r="A3294" t="s">
        <v>2655</v>
      </c>
      <c r="B3294" t="s">
        <v>372</v>
      </c>
      <c r="C3294" s="1">
        <v>37862</v>
      </c>
      <c r="D3294" s="2">
        <v>0.96736111111111112</v>
      </c>
      <c r="E3294" t="s">
        <v>3628</v>
      </c>
      <c r="F3294" t="s">
        <v>3664</v>
      </c>
      <c r="G3294" t="s">
        <v>13</v>
      </c>
      <c r="H3294" t="s">
        <v>3630</v>
      </c>
      <c r="I3294" t="s">
        <v>15</v>
      </c>
    </row>
    <row r="3295" spans="1:9" x14ac:dyDescent="0.25">
      <c r="A3295" t="s">
        <v>2747</v>
      </c>
      <c r="B3295" t="s">
        <v>464</v>
      </c>
      <c r="C3295" s="1">
        <v>37873</v>
      </c>
      <c r="D3295" s="2">
        <v>0.18680555555555556</v>
      </c>
      <c r="E3295" t="s">
        <v>3269</v>
      </c>
      <c r="F3295" t="s">
        <v>3665</v>
      </c>
      <c r="G3295" t="s">
        <v>13</v>
      </c>
      <c r="H3295" t="s">
        <v>14</v>
      </c>
      <c r="I3295" t="s">
        <v>15</v>
      </c>
    </row>
    <row r="3296" spans="1:9" x14ac:dyDescent="0.25">
      <c r="A3296" t="s">
        <v>3601</v>
      </c>
      <c r="B3296" t="s">
        <v>2625</v>
      </c>
      <c r="C3296" s="1">
        <v>37880</v>
      </c>
      <c r="D3296" s="2"/>
      <c r="E3296" t="s">
        <v>3602</v>
      </c>
      <c r="F3296" t="s">
        <v>3666</v>
      </c>
      <c r="G3296" t="s">
        <v>13</v>
      </c>
      <c r="H3296" t="s">
        <v>14</v>
      </c>
      <c r="I3296" t="s">
        <v>21</v>
      </c>
    </row>
    <row r="3297" spans="1:9" x14ac:dyDescent="0.25">
      <c r="A3297" t="s">
        <v>2882</v>
      </c>
      <c r="B3297" t="s">
        <v>961</v>
      </c>
      <c r="C3297" s="1">
        <v>37891</v>
      </c>
      <c r="D3297" s="2">
        <v>0.25763888888888886</v>
      </c>
      <c r="E3297" t="s">
        <v>685</v>
      </c>
      <c r="F3297" t="s">
        <v>3667</v>
      </c>
      <c r="G3297" t="s">
        <v>13</v>
      </c>
      <c r="H3297" t="s">
        <v>14</v>
      </c>
      <c r="I3297" t="s">
        <v>15</v>
      </c>
    </row>
    <row r="3298" spans="1:9" x14ac:dyDescent="0.25">
      <c r="A3298" t="s">
        <v>2338</v>
      </c>
      <c r="B3298" t="s">
        <v>3179</v>
      </c>
      <c r="C3298" s="1">
        <v>37891</v>
      </c>
      <c r="D3298" s="2">
        <v>0.96805555555555556</v>
      </c>
      <c r="E3298" t="s">
        <v>3180</v>
      </c>
      <c r="F3298" t="s">
        <v>3668</v>
      </c>
      <c r="G3298" t="s">
        <v>13</v>
      </c>
      <c r="H3298" t="s">
        <v>14</v>
      </c>
      <c r="I3298" t="s">
        <v>15</v>
      </c>
    </row>
    <row r="3299" spans="1:9" x14ac:dyDescent="0.25">
      <c r="A3299" t="s">
        <v>3386</v>
      </c>
      <c r="B3299" t="s">
        <v>3387</v>
      </c>
      <c r="C3299" s="1">
        <v>37895</v>
      </c>
      <c r="D3299" s="2">
        <v>0.16805555555555557</v>
      </c>
      <c r="E3299" t="s">
        <v>3388</v>
      </c>
      <c r="F3299" t="s">
        <v>3669</v>
      </c>
      <c r="G3299" t="s">
        <v>13</v>
      </c>
      <c r="H3299" t="s">
        <v>14</v>
      </c>
      <c r="I3299" t="s">
        <v>15</v>
      </c>
    </row>
    <row r="3300" spans="1:9" x14ac:dyDescent="0.25">
      <c r="A3300" t="s">
        <v>973</v>
      </c>
      <c r="B3300" t="s">
        <v>3434</v>
      </c>
      <c r="C3300" s="1">
        <v>37909</v>
      </c>
      <c r="D3300" s="2">
        <v>4.1666666666666664E-2</v>
      </c>
      <c r="E3300" t="s">
        <v>3435</v>
      </c>
      <c r="F3300" t="s">
        <v>3670</v>
      </c>
      <c r="G3300" t="s">
        <v>13</v>
      </c>
      <c r="H3300" t="s">
        <v>14</v>
      </c>
      <c r="I3300" t="s">
        <v>15</v>
      </c>
    </row>
    <row r="3301" spans="1:9" x14ac:dyDescent="0.25">
      <c r="A3301" t="s">
        <v>2025</v>
      </c>
      <c r="B3301" t="s">
        <v>2992</v>
      </c>
      <c r="C3301" s="1">
        <v>37911</v>
      </c>
      <c r="D3301" s="2">
        <v>0.20277777777777778</v>
      </c>
      <c r="E3301" t="s">
        <v>2993</v>
      </c>
      <c r="F3301" t="s">
        <v>3671</v>
      </c>
      <c r="G3301" t="s">
        <v>13</v>
      </c>
      <c r="H3301" t="s">
        <v>2995</v>
      </c>
      <c r="I3301" t="s">
        <v>15</v>
      </c>
    </row>
    <row r="3302" spans="1:9" x14ac:dyDescent="0.25">
      <c r="A3302" t="s">
        <v>2747</v>
      </c>
      <c r="B3302" t="s">
        <v>322</v>
      </c>
      <c r="C3302" s="1">
        <v>37912</v>
      </c>
      <c r="D3302" s="2">
        <v>0.67847222222222225</v>
      </c>
      <c r="E3302" t="s">
        <v>2622</v>
      </c>
      <c r="F3302" t="s">
        <v>3672</v>
      </c>
      <c r="G3302" t="s">
        <v>13</v>
      </c>
      <c r="H3302" t="s">
        <v>2624</v>
      </c>
      <c r="I3302" t="s">
        <v>15</v>
      </c>
    </row>
    <row r="3303" spans="1:9" x14ac:dyDescent="0.25">
      <c r="A3303" t="s">
        <v>973</v>
      </c>
      <c r="B3303" t="s">
        <v>3258</v>
      </c>
      <c r="C3303" s="1">
        <v>37915</v>
      </c>
      <c r="D3303" s="2">
        <v>0.1361111111111111</v>
      </c>
      <c r="E3303" t="s">
        <v>3402</v>
      </c>
      <c r="F3303" t="s">
        <v>3673</v>
      </c>
      <c r="G3303" t="s">
        <v>2227</v>
      </c>
      <c r="H3303" t="s">
        <v>3404</v>
      </c>
      <c r="I3303" t="s">
        <v>15</v>
      </c>
    </row>
    <row r="3304" spans="1:9" x14ac:dyDescent="0.25">
      <c r="A3304" t="s">
        <v>3469</v>
      </c>
      <c r="B3304" t="s">
        <v>661</v>
      </c>
      <c r="C3304" s="1">
        <v>37924</v>
      </c>
      <c r="D3304" s="2">
        <v>0.57152777777777775</v>
      </c>
      <c r="E3304" t="s">
        <v>3470</v>
      </c>
      <c r="F3304" t="s">
        <v>3674</v>
      </c>
      <c r="G3304" t="s">
        <v>13</v>
      </c>
      <c r="H3304" t="s">
        <v>3472</v>
      </c>
      <c r="I3304" t="s">
        <v>15</v>
      </c>
    </row>
    <row r="3305" spans="1:9" x14ac:dyDescent="0.25">
      <c r="A3305" t="s">
        <v>973</v>
      </c>
      <c r="B3305" t="s">
        <v>3675</v>
      </c>
      <c r="C3305" s="1">
        <v>37928</v>
      </c>
      <c r="D3305" s="2">
        <v>0.30555555555555558</v>
      </c>
      <c r="E3305" t="s">
        <v>2910</v>
      </c>
      <c r="F3305" t="s">
        <v>3676</v>
      </c>
      <c r="G3305" t="s">
        <v>2227</v>
      </c>
      <c r="H3305" t="s">
        <v>2912</v>
      </c>
      <c r="I3305" t="s">
        <v>15</v>
      </c>
    </row>
    <row r="3306" spans="1:9" x14ac:dyDescent="0.25">
      <c r="A3306" t="s">
        <v>973</v>
      </c>
      <c r="B3306" t="s">
        <v>2769</v>
      </c>
      <c r="C3306" s="1">
        <v>37939</v>
      </c>
      <c r="D3306" s="2">
        <v>0.66736111111111107</v>
      </c>
      <c r="E3306" t="s">
        <v>3020</v>
      </c>
      <c r="F3306" t="s">
        <v>3677</v>
      </c>
      <c r="G3306" t="s">
        <v>2227</v>
      </c>
      <c r="H3306" t="s">
        <v>3022</v>
      </c>
      <c r="I3306" t="s">
        <v>15</v>
      </c>
    </row>
    <row r="3307" spans="1:9" x14ac:dyDescent="0.25">
      <c r="A3307" t="s">
        <v>1620</v>
      </c>
      <c r="B3307" t="s">
        <v>1621</v>
      </c>
      <c r="C3307" s="1">
        <v>37954</v>
      </c>
      <c r="D3307" s="2">
        <v>0.18958333333333333</v>
      </c>
      <c r="E3307" t="s">
        <v>3564</v>
      </c>
      <c r="F3307" t="s">
        <v>3678</v>
      </c>
      <c r="G3307" t="s">
        <v>13</v>
      </c>
      <c r="H3307" t="s">
        <v>14</v>
      </c>
      <c r="I3307" t="s">
        <v>21</v>
      </c>
    </row>
    <row r="3308" spans="1:9" x14ac:dyDescent="0.25">
      <c r="A3308" t="s">
        <v>2747</v>
      </c>
      <c r="B3308" t="s">
        <v>171</v>
      </c>
      <c r="C3308" s="1">
        <v>37957</v>
      </c>
      <c r="D3308" s="2">
        <v>0.41944444444444445</v>
      </c>
      <c r="E3308" t="s">
        <v>3008</v>
      </c>
      <c r="F3308" t="s">
        <v>3679</v>
      </c>
      <c r="G3308" t="s">
        <v>13</v>
      </c>
      <c r="H3308" t="s">
        <v>14</v>
      </c>
      <c r="I3308" t="s">
        <v>15</v>
      </c>
    </row>
    <row r="3309" spans="1:9" x14ac:dyDescent="0.25">
      <c r="A3309" t="s">
        <v>2882</v>
      </c>
      <c r="B3309" t="s">
        <v>3680</v>
      </c>
      <c r="C3309" s="1">
        <v>37960</v>
      </c>
      <c r="D3309" s="2">
        <v>0.25</v>
      </c>
      <c r="E3309" t="s">
        <v>3681</v>
      </c>
      <c r="F3309" t="s">
        <v>3682</v>
      </c>
      <c r="G3309" t="s">
        <v>13</v>
      </c>
      <c r="H3309" t="s">
        <v>14</v>
      </c>
      <c r="I3309" t="s">
        <v>15</v>
      </c>
    </row>
    <row r="3310" spans="1:9" x14ac:dyDescent="0.25">
      <c r="A3310" t="s">
        <v>2747</v>
      </c>
      <c r="B3310" t="s">
        <v>482</v>
      </c>
      <c r="C3310" s="1">
        <v>37965</v>
      </c>
      <c r="D3310" s="2">
        <v>0.10416666666666667</v>
      </c>
      <c r="E3310" t="s">
        <v>3568</v>
      </c>
      <c r="F3310" t="s">
        <v>3683</v>
      </c>
      <c r="G3310" t="s">
        <v>13</v>
      </c>
      <c r="H3310" t="s">
        <v>14</v>
      </c>
      <c r="I3310" t="s">
        <v>15</v>
      </c>
    </row>
    <row r="3311" spans="1:9" x14ac:dyDescent="0.25">
      <c r="A3311" t="s">
        <v>2655</v>
      </c>
      <c r="B3311" t="s">
        <v>43</v>
      </c>
      <c r="C3311" s="1">
        <v>37976</v>
      </c>
      <c r="D3311" s="2">
        <v>0.33680555555555558</v>
      </c>
      <c r="E3311" t="s">
        <v>2805</v>
      </c>
      <c r="F3311" t="s">
        <v>3684</v>
      </c>
      <c r="G3311" t="s">
        <v>13</v>
      </c>
      <c r="H3311" t="s">
        <v>14</v>
      </c>
      <c r="I3311" t="s">
        <v>15</v>
      </c>
    </row>
    <row r="3312" spans="1:9" x14ac:dyDescent="0.25">
      <c r="A3312" t="s">
        <v>973</v>
      </c>
      <c r="B3312" t="s">
        <v>2317</v>
      </c>
      <c r="C3312" s="1">
        <v>37984</v>
      </c>
      <c r="D3312" s="2">
        <v>0.79583333333333328</v>
      </c>
      <c r="E3312" t="s">
        <v>2225</v>
      </c>
      <c r="F3312" t="s">
        <v>3685</v>
      </c>
      <c r="G3312" t="s">
        <v>2227</v>
      </c>
      <c r="H3312" t="s">
        <v>2228</v>
      </c>
      <c r="I3312" t="s">
        <v>15</v>
      </c>
    </row>
    <row r="3313" spans="1:9" x14ac:dyDescent="0.25">
      <c r="A3313" t="s">
        <v>3386</v>
      </c>
      <c r="B3313" t="s">
        <v>3387</v>
      </c>
      <c r="C3313" s="1">
        <v>37997</v>
      </c>
      <c r="D3313" s="2">
        <v>0.17499999999999999</v>
      </c>
      <c r="E3313" t="s">
        <v>3388</v>
      </c>
      <c r="F3313" t="s">
        <v>3686</v>
      </c>
      <c r="G3313" t="s">
        <v>13</v>
      </c>
      <c r="H3313" t="s">
        <v>14</v>
      </c>
      <c r="I3313" t="s">
        <v>15</v>
      </c>
    </row>
    <row r="3314" spans="1:9" x14ac:dyDescent="0.25">
      <c r="A3314" t="s">
        <v>3085</v>
      </c>
      <c r="B3314" t="s">
        <v>226</v>
      </c>
      <c r="C3314" s="1">
        <v>38022</v>
      </c>
      <c r="D3314" s="2">
        <v>0.99027777777777781</v>
      </c>
      <c r="E3314" t="s">
        <v>3008</v>
      </c>
      <c r="F3314" t="s">
        <v>3687</v>
      </c>
      <c r="G3314" t="s">
        <v>13</v>
      </c>
      <c r="H3314" t="s">
        <v>14</v>
      </c>
      <c r="I3314" t="s">
        <v>15</v>
      </c>
    </row>
    <row r="3315" spans="1:9" x14ac:dyDescent="0.25">
      <c r="A3315" t="s">
        <v>2747</v>
      </c>
      <c r="B3315" t="s">
        <v>464</v>
      </c>
      <c r="C3315" s="1">
        <v>38031</v>
      </c>
      <c r="D3315" s="2">
        <v>0.78472222222222221</v>
      </c>
      <c r="E3315" t="s">
        <v>3223</v>
      </c>
      <c r="F3315" t="s">
        <v>2683</v>
      </c>
      <c r="G3315" t="s">
        <v>13</v>
      </c>
      <c r="H3315" t="s">
        <v>14</v>
      </c>
      <c r="I3315" t="s">
        <v>15</v>
      </c>
    </row>
    <row r="3316" spans="1:9" x14ac:dyDescent="0.25">
      <c r="A3316" t="s">
        <v>2882</v>
      </c>
      <c r="B3316" t="s">
        <v>2113</v>
      </c>
      <c r="C3316" s="1">
        <v>38035</v>
      </c>
      <c r="D3316" s="2">
        <v>0.29583333333333334</v>
      </c>
      <c r="E3316" t="s">
        <v>1463</v>
      </c>
      <c r="F3316" t="s">
        <v>3688</v>
      </c>
      <c r="G3316" t="s">
        <v>13</v>
      </c>
      <c r="H3316" t="s">
        <v>14</v>
      </c>
      <c r="I3316" t="s">
        <v>15</v>
      </c>
    </row>
    <row r="3317" spans="1:9" x14ac:dyDescent="0.25">
      <c r="A3317" t="s">
        <v>2338</v>
      </c>
      <c r="B3317" t="s">
        <v>3179</v>
      </c>
      <c r="C3317" s="1">
        <v>38048</v>
      </c>
      <c r="D3317" s="2">
        <v>0.3034722222222222</v>
      </c>
      <c r="E3317" t="s">
        <v>3689</v>
      </c>
      <c r="F3317" t="s">
        <v>3690</v>
      </c>
      <c r="G3317" t="s">
        <v>13</v>
      </c>
      <c r="H3317" t="s">
        <v>3691</v>
      </c>
      <c r="I3317" t="s">
        <v>15</v>
      </c>
    </row>
    <row r="3318" spans="1:9" x14ac:dyDescent="0.25">
      <c r="A3318" t="s">
        <v>3085</v>
      </c>
      <c r="B3318" t="s">
        <v>482</v>
      </c>
      <c r="C3318" s="1">
        <v>38059</v>
      </c>
      <c r="D3318" s="2">
        <v>0.2361111111111111</v>
      </c>
      <c r="E3318" t="s">
        <v>3474</v>
      </c>
      <c r="F3318" t="s">
        <v>3692</v>
      </c>
      <c r="G3318" t="s">
        <v>13</v>
      </c>
      <c r="H3318" t="s">
        <v>14</v>
      </c>
      <c r="I3318" t="s">
        <v>15</v>
      </c>
    </row>
    <row r="3319" spans="1:9" x14ac:dyDescent="0.25">
      <c r="A3319" t="s">
        <v>2655</v>
      </c>
      <c r="B3319" t="s">
        <v>102</v>
      </c>
      <c r="C3319" s="1">
        <v>38066</v>
      </c>
      <c r="D3319" s="2">
        <v>0.74513888888888891</v>
      </c>
      <c r="E3319" t="s">
        <v>2805</v>
      </c>
      <c r="F3319" t="s">
        <v>3693</v>
      </c>
      <c r="G3319" t="s">
        <v>13</v>
      </c>
      <c r="H3319" t="s">
        <v>14</v>
      </c>
      <c r="I3319" t="s">
        <v>15</v>
      </c>
    </row>
    <row r="3320" spans="1:9" x14ac:dyDescent="0.25">
      <c r="A3320" t="s">
        <v>3085</v>
      </c>
      <c r="B3320" t="s">
        <v>226</v>
      </c>
      <c r="C3320" s="1">
        <v>38093</v>
      </c>
      <c r="D3320" s="2">
        <v>3.125E-2</v>
      </c>
      <c r="E3320" t="s">
        <v>3008</v>
      </c>
      <c r="F3320" t="s">
        <v>3694</v>
      </c>
      <c r="G3320" t="s">
        <v>13</v>
      </c>
      <c r="H3320" t="s">
        <v>14</v>
      </c>
      <c r="I3320" t="s">
        <v>15</v>
      </c>
    </row>
    <row r="3321" spans="1:9" x14ac:dyDescent="0.25">
      <c r="A3321" t="s">
        <v>973</v>
      </c>
      <c r="B3321" t="s">
        <v>2317</v>
      </c>
      <c r="C3321" s="1">
        <v>38095</v>
      </c>
      <c r="D3321" s="2">
        <v>0.66597222222222219</v>
      </c>
      <c r="E3321" t="s">
        <v>2225</v>
      </c>
      <c r="F3321" t="s">
        <v>3695</v>
      </c>
      <c r="G3321" t="s">
        <v>2227</v>
      </c>
      <c r="H3321" t="s">
        <v>2228</v>
      </c>
      <c r="I3321" t="s">
        <v>15</v>
      </c>
    </row>
    <row r="3322" spans="1:9" x14ac:dyDescent="0.25">
      <c r="A3322" t="s">
        <v>3085</v>
      </c>
      <c r="B3322" t="s">
        <v>482</v>
      </c>
      <c r="C3322" s="1">
        <v>38096</v>
      </c>
      <c r="D3322" s="2">
        <v>0.93194444444444446</v>
      </c>
      <c r="E3322" t="s">
        <v>3008</v>
      </c>
      <c r="F3322" t="s">
        <v>3696</v>
      </c>
      <c r="G3322" t="s">
        <v>13</v>
      </c>
      <c r="H3322" t="s">
        <v>14</v>
      </c>
      <c r="I3322" t="s">
        <v>15</v>
      </c>
    </row>
    <row r="3323" spans="1:9" x14ac:dyDescent="0.25">
      <c r="A3323" t="s">
        <v>2655</v>
      </c>
      <c r="B3323" t="s">
        <v>261</v>
      </c>
      <c r="C3323" s="1">
        <v>38097</v>
      </c>
      <c r="D3323" s="2">
        <v>0.70625000000000004</v>
      </c>
      <c r="E3323" t="s">
        <v>3235</v>
      </c>
      <c r="F3323" t="s">
        <v>3697</v>
      </c>
      <c r="G3323" t="s">
        <v>13</v>
      </c>
      <c r="H3323" t="s">
        <v>14</v>
      </c>
      <c r="I3323" t="s">
        <v>15</v>
      </c>
    </row>
    <row r="3324" spans="1:9" x14ac:dyDescent="0.25">
      <c r="A3324" t="s">
        <v>3386</v>
      </c>
      <c r="B3324" t="s">
        <v>3387</v>
      </c>
      <c r="C3324" s="1">
        <v>38111</v>
      </c>
      <c r="D3324" s="2">
        <v>0.52847222222222223</v>
      </c>
      <c r="E3324" t="s">
        <v>3388</v>
      </c>
      <c r="F3324" t="s">
        <v>3698</v>
      </c>
      <c r="G3324" t="s">
        <v>13</v>
      </c>
      <c r="H3324" t="s">
        <v>14</v>
      </c>
      <c r="I3324" t="s">
        <v>15</v>
      </c>
    </row>
    <row r="3325" spans="1:9" x14ac:dyDescent="0.25">
      <c r="A3325" t="s">
        <v>2740</v>
      </c>
      <c r="B3325" t="s">
        <v>3027</v>
      </c>
      <c r="C3325" s="1">
        <v>38127</v>
      </c>
      <c r="D3325" s="2">
        <v>0.74097222222222225</v>
      </c>
      <c r="E3325" t="s">
        <v>3028</v>
      </c>
      <c r="F3325" t="s">
        <v>3699</v>
      </c>
      <c r="G3325" t="s">
        <v>2227</v>
      </c>
      <c r="H3325" t="s">
        <v>3030</v>
      </c>
      <c r="I3325" t="s">
        <v>15</v>
      </c>
    </row>
    <row r="3326" spans="1:9" x14ac:dyDescent="0.25">
      <c r="A3326" t="s">
        <v>2882</v>
      </c>
      <c r="B3326" t="s">
        <v>847</v>
      </c>
      <c r="C3326" s="1">
        <v>38135</v>
      </c>
      <c r="D3326" s="2">
        <v>0.25</v>
      </c>
      <c r="E3326" t="s">
        <v>937</v>
      </c>
      <c r="F3326" t="s">
        <v>3700</v>
      </c>
      <c r="G3326" t="s">
        <v>13</v>
      </c>
      <c r="H3326" t="s">
        <v>14</v>
      </c>
      <c r="I3326" t="s">
        <v>15</v>
      </c>
    </row>
    <row r="3327" spans="1:9" x14ac:dyDescent="0.25">
      <c r="A3327" t="s">
        <v>2882</v>
      </c>
      <c r="B3327" t="s">
        <v>2404</v>
      </c>
      <c r="C3327" s="1">
        <v>38148</v>
      </c>
      <c r="D3327" s="2">
        <v>6.1111111111111109E-2</v>
      </c>
      <c r="E3327" t="s">
        <v>2405</v>
      </c>
      <c r="F3327" t="s">
        <v>3701</v>
      </c>
      <c r="G3327" t="s">
        <v>13</v>
      </c>
      <c r="H3327" t="s">
        <v>14</v>
      </c>
      <c r="I3327" t="s">
        <v>15</v>
      </c>
    </row>
    <row r="3328" spans="1:9" x14ac:dyDescent="0.25">
      <c r="A3328" t="s">
        <v>2655</v>
      </c>
      <c r="B3328" t="s">
        <v>102</v>
      </c>
      <c r="C3328" s="1">
        <v>38161</v>
      </c>
      <c r="D3328" s="2">
        <v>0.95416666666666672</v>
      </c>
      <c r="E3328" t="s">
        <v>2805</v>
      </c>
      <c r="F3328" t="s">
        <v>3702</v>
      </c>
      <c r="G3328" t="s">
        <v>13</v>
      </c>
      <c r="H3328" t="s">
        <v>14</v>
      </c>
      <c r="I3328" t="s">
        <v>15</v>
      </c>
    </row>
    <row r="3329" spans="1:9" x14ac:dyDescent="0.25">
      <c r="A3329" t="s">
        <v>3386</v>
      </c>
      <c r="B3329" t="s">
        <v>3387</v>
      </c>
      <c r="C3329" s="1">
        <v>38167</v>
      </c>
      <c r="D3329" s="2">
        <v>0.16527777777777777</v>
      </c>
      <c r="E3329" t="s">
        <v>3388</v>
      </c>
      <c r="F3329" t="s">
        <v>3703</v>
      </c>
      <c r="G3329" t="s">
        <v>13</v>
      </c>
      <c r="H3329" t="s">
        <v>14</v>
      </c>
      <c r="I3329" t="s">
        <v>15</v>
      </c>
    </row>
    <row r="3330" spans="1:9" x14ac:dyDescent="0.25">
      <c r="A3330" t="s">
        <v>3393</v>
      </c>
      <c r="B3330" t="s">
        <v>3394</v>
      </c>
      <c r="C3330" s="1">
        <v>38167</v>
      </c>
      <c r="D3330" s="2">
        <v>0.27083333333333331</v>
      </c>
      <c r="E3330" t="s">
        <v>3395</v>
      </c>
      <c r="F3330" t="s">
        <v>3704</v>
      </c>
      <c r="G3330" t="s">
        <v>13</v>
      </c>
      <c r="H3330" t="s">
        <v>3397</v>
      </c>
      <c r="I3330" t="s">
        <v>15</v>
      </c>
    </row>
    <row r="3331" spans="1:9" x14ac:dyDescent="0.25">
      <c r="A3331" t="s">
        <v>2655</v>
      </c>
      <c r="B3331" t="s">
        <v>261</v>
      </c>
      <c r="C3331" s="1">
        <v>38183</v>
      </c>
      <c r="D3331" s="2">
        <v>0.41805555555555557</v>
      </c>
      <c r="E3331" t="s">
        <v>3705</v>
      </c>
      <c r="F3331" t="s">
        <v>1634</v>
      </c>
      <c r="G3331" t="s">
        <v>13</v>
      </c>
      <c r="H3331" t="s">
        <v>14</v>
      </c>
      <c r="I3331" t="s">
        <v>15</v>
      </c>
    </row>
    <row r="3332" spans="1:9" x14ac:dyDescent="0.25">
      <c r="A3332" t="s">
        <v>2338</v>
      </c>
      <c r="B3332" t="s">
        <v>3179</v>
      </c>
      <c r="C3332" s="1">
        <v>38186</v>
      </c>
      <c r="D3332" s="2">
        <v>3.0555555555555555E-2</v>
      </c>
      <c r="E3332" t="s">
        <v>3689</v>
      </c>
      <c r="F3332" t="s">
        <v>3706</v>
      </c>
      <c r="G3332" t="s">
        <v>13</v>
      </c>
      <c r="H3332" t="s">
        <v>3691</v>
      </c>
      <c r="I3332" t="s">
        <v>15</v>
      </c>
    </row>
    <row r="3333" spans="1:9" x14ac:dyDescent="0.25">
      <c r="A3333" t="s">
        <v>2882</v>
      </c>
      <c r="B3333" t="s">
        <v>961</v>
      </c>
      <c r="C3333" s="1">
        <v>38190</v>
      </c>
      <c r="D3333" s="2">
        <v>0.74027777777777781</v>
      </c>
      <c r="E3333" t="s">
        <v>685</v>
      </c>
      <c r="F3333" t="s">
        <v>3707</v>
      </c>
      <c r="G3333" t="s">
        <v>13</v>
      </c>
      <c r="H3333" t="s">
        <v>14</v>
      </c>
      <c r="I3333" t="s">
        <v>15</v>
      </c>
    </row>
    <row r="3334" spans="1:9" x14ac:dyDescent="0.25">
      <c r="A3334" t="s">
        <v>973</v>
      </c>
      <c r="B3334" t="s">
        <v>3258</v>
      </c>
      <c r="C3334" s="1">
        <v>38193</v>
      </c>
      <c r="D3334" s="2">
        <v>0.2951388888888889</v>
      </c>
      <c r="E3334" t="s">
        <v>2225</v>
      </c>
      <c r="F3334" t="s">
        <v>3708</v>
      </c>
      <c r="G3334" t="s">
        <v>2227</v>
      </c>
      <c r="H3334" t="s">
        <v>2228</v>
      </c>
      <c r="I3334" t="s">
        <v>15</v>
      </c>
    </row>
    <row r="3335" spans="1:9" x14ac:dyDescent="0.25">
      <c r="A3335" t="s">
        <v>2655</v>
      </c>
      <c r="B3335" t="s">
        <v>102</v>
      </c>
      <c r="C3335" s="1">
        <v>38202</v>
      </c>
      <c r="D3335" s="2">
        <v>0.26041666666666669</v>
      </c>
      <c r="E3335" t="s">
        <v>3653</v>
      </c>
      <c r="F3335" t="s">
        <v>3709</v>
      </c>
      <c r="G3335" t="s">
        <v>13</v>
      </c>
      <c r="H3335" t="s">
        <v>14</v>
      </c>
      <c r="I3335" t="s">
        <v>15</v>
      </c>
    </row>
    <row r="3336" spans="1:9" x14ac:dyDescent="0.25">
      <c r="A3336" t="s">
        <v>973</v>
      </c>
      <c r="B3336" t="s">
        <v>3675</v>
      </c>
      <c r="C3336" s="1">
        <v>38228</v>
      </c>
      <c r="D3336" s="2">
        <v>0.3263888888888889</v>
      </c>
      <c r="E3336" t="s">
        <v>2225</v>
      </c>
      <c r="F3336" t="s">
        <v>3710</v>
      </c>
      <c r="G3336" t="s">
        <v>2227</v>
      </c>
      <c r="H3336" t="s">
        <v>2228</v>
      </c>
      <c r="I3336" t="s">
        <v>15</v>
      </c>
    </row>
    <row r="3337" spans="1:9" x14ac:dyDescent="0.25">
      <c r="A3337" t="s">
        <v>2747</v>
      </c>
      <c r="B3337" t="s">
        <v>226</v>
      </c>
      <c r="C3337" s="1">
        <v>38230</v>
      </c>
      <c r="D3337" s="2">
        <v>0.97013888888888888</v>
      </c>
      <c r="E3337" t="s">
        <v>3008</v>
      </c>
      <c r="F3337" t="s">
        <v>3711</v>
      </c>
      <c r="G3337" t="s">
        <v>13</v>
      </c>
      <c r="H3337" t="s">
        <v>14</v>
      </c>
      <c r="I3337" t="s">
        <v>15</v>
      </c>
    </row>
    <row r="3338" spans="1:9" x14ac:dyDescent="0.25">
      <c r="A3338" t="s">
        <v>2630</v>
      </c>
      <c r="B3338" t="s">
        <v>2631</v>
      </c>
      <c r="C3338" s="1">
        <v>38236</v>
      </c>
      <c r="D3338" s="2"/>
      <c r="E3338" t="s">
        <v>3583</v>
      </c>
      <c r="F3338" t="s">
        <v>3712</v>
      </c>
      <c r="G3338" t="s">
        <v>13</v>
      </c>
      <c r="H3338" t="s">
        <v>14</v>
      </c>
      <c r="I3338" t="s">
        <v>21</v>
      </c>
    </row>
    <row r="3339" spans="1:9" x14ac:dyDescent="0.25">
      <c r="A3339" t="s">
        <v>973</v>
      </c>
      <c r="B3339" t="s">
        <v>3258</v>
      </c>
      <c r="C3339" s="1">
        <v>38238</v>
      </c>
      <c r="D3339" s="2">
        <v>0.96805555555555556</v>
      </c>
      <c r="E3339" t="s">
        <v>3402</v>
      </c>
      <c r="F3339" t="s">
        <v>3713</v>
      </c>
      <c r="G3339" t="s">
        <v>2227</v>
      </c>
      <c r="H3339" t="s">
        <v>3404</v>
      </c>
      <c r="I3339" t="s">
        <v>15</v>
      </c>
    </row>
    <row r="3340" spans="1:9" x14ac:dyDescent="0.25">
      <c r="A3340" t="s">
        <v>2025</v>
      </c>
      <c r="B3340" t="s">
        <v>2992</v>
      </c>
      <c r="C3340" s="1">
        <v>38250</v>
      </c>
      <c r="D3340" s="2">
        <v>0.43819444444444444</v>
      </c>
      <c r="E3340" t="s">
        <v>3525</v>
      </c>
      <c r="F3340" t="s">
        <v>3714</v>
      </c>
      <c r="G3340" t="s">
        <v>13</v>
      </c>
      <c r="H3340" t="s">
        <v>3527</v>
      </c>
      <c r="I3340" t="s">
        <v>15</v>
      </c>
    </row>
    <row r="3341" spans="1:9" x14ac:dyDescent="0.25">
      <c r="A3341" t="s">
        <v>2882</v>
      </c>
      <c r="B3341" t="s">
        <v>961</v>
      </c>
      <c r="C3341" s="1">
        <v>38253</v>
      </c>
      <c r="D3341" s="2">
        <v>0.62986111111111109</v>
      </c>
      <c r="E3341" t="s">
        <v>685</v>
      </c>
      <c r="F3341" t="s">
        <v>3715</v>
      </c>
      <c r="G3341" t="s">
        <v>13</v>
      </c>
      <c r="H3341" t="s">
        <v>14</v>
      </c>
      <c r="I3341" t="s">
        <v>15</v>
      </c>
    </row>
    <row r="3342" spans="1:9" x14ac:dyDescent="0.25">
      <c r="A3342" t="s">
        <v>973</v>
      </c>
      <c r="B3342" t="s">
        <v>3675</v>
      </c>
      <c r="C3342" s="1">
        <v>38257</v>
      </c>
      <c r="D3342" s="2">
        <v>0.33333333333333331</v>
      </c>
      <c r="E3342" t="s">
        <v>2910</v>
      </c>
      <c r="F3342" t="s">
        <v>3716</v>
      </c>
      <c r="G3342" t="s">
        <v>2227</v>
      </c>
      <c r="H3342" t="s">
        <v>2912</v>
      </c>
      <c r="I3342" t="s">
        <v>15</v>
      </c>
    </row>
    <row r="3343" spans="1:9" x14ac:dyDescent="0.25">
      <c r="A3343" t="s">
        <v>973</v>
      </c>
      <c r="B3343" t="s">
        <v>2769</v>
      </c>
      <c r="C3343" s="1">
        <v>38279</v>
      </c>
      <c r="D3343" s="2">
        <v>5.5555555555555552E-2</v>
      </c>
      <c r="E3343" t="s">
        <v>3020</v>
      </c>
      <c r="F3343" t="s">
        <v>3717</v>
      </c>
      <c r="G3343" t="s">
        <v>2227</v>
      </c>
      <c r="H3343" t="s">
        <v>3022</v>
      </c>
      <c r="I3343" t="s">
        <v>15</v>
      </c>
    </row>
    <row r="3344" spans="1:9" x14ac:dyDescent="0.25">
      <c r="A3344" t="s">
        <v>973</v>
      </c>
      <c r="B3344" t="s">
        <v>3258</v>
      </c>
      <c r="C3344" s="1">
        <v>38297</v>
      </c>
      <c r="D3344" s="2">
        <v>0.13194444444444445</v>
      </c>
      <c r="E3344" t="s">
        <v>3402</v>
      </c>
      <c r="F3344" t="s">
        <v>3718</v>
      </c>
      <c r="G3344" t="s">
        <v>2227</v>
      </c>
      <c r="H3344" t="s">
        <v>3404</v>
      </c>
      <c r="I3344" t="s">
        <v>15</v>
      </c>
    </row>
    <row r="3345" spans="1:9" x14ac:dyDescent="0.25">
      <c r="A3345" t="s">
        <v>2655</v>
      </c>
      <c r="B3345" t="s">
        <v>102</v>
      </c>
      <c r="C3345" s="1">
        <v>38297</v>
      </c>
      <c r="D3345" s="2">
        <v>0.23541666666666666</v>
      </c>
      <c r="E3345" t="s">
        <v>2805</v>
      </c>
      <c r="F3345" t="s">
        <v>3719</v>
      </c>
      <c r="G3345" t="s">
        <v>13</v>
      </c>
      <c r="H3345" t="s">
        <v>14</v>
      </c>
      <c r="I3345" t="s">
        <v>15</v>
      </c>
    </row>
    <row r="3346" spans="1:9" x14ac:dyDescent="0.25">
      <c r="A3346" t="s">
        <v>2882</v>
      </c>
      <c r="B3346" t="s">
        <v>980</v>
      </c>
      <c r="C3346" s="1">
        <v>38299</v>
      </c>
      <c r="D3346" s="2">
        <v>0.77013888888888893</v>
      </c>
      <c r="E3346" t="s">
        <v>3720</v>
      </c>
      <c r="F3346" t="s">
        <v>3721</v>
      </c>
      <c r="G3346" t="s">
        <v>2227</v>
      </c>
      <c r="H3346" t="s">
        <v>3722</v>
      </c>
      <c r="I3346" t="s">
        <v>15</v>
      </c>
    </row>
    <row r="3347" spans="1:9" x14ac:dyDescent="0.25">
      <c r="A3347" t="s">
        <v>973</v>
      </c>
      <c r="B3347" t="s">
        <v>2317</v>
      </c>
      <c r="C3347" s="1">
        <v>38309</v>
      </c>
      <c r="D3347" s="2">
        <v>0.44791666666666669</v>
      </c>
      <c r="E3347" t="s">
        <v>2225</v>
      </c>
      <c r="F3347" t="s">
        <v>3723</v>
      </c>
      <c r="G3347" t="s">
        <v>2227</v>
      </c>
      <c r="H3347" t="s">
        <v>2228</v>
      </c>
      <c r="I3347" t="s">
        <v>15</v>
      </c>
    </row>
    <row r="3348" spans="1:9" x14ac:dyDescent="0.25">
      <c r="A3348" t="s">
        <v>2655</v>
      </c>
      <c r="B3348" t="s">
        <v>43</v>
      </c>
      <c r="C3348" s="1">
        <v>38311</v>
      </c>
      <c r="D3348" s="2">
        <v>0.71944444444444444</v>
      </c>
      <c r="E3348" t="s">
        <v>3413</v>
      </c>
      <c r="F3348" t="s">
        <v>3724</v>
      </c>
      <c r="G3348" t="s">
        <v>13</v>
      </c>
      <c r="H3348" t="s">
        <v>14</v>
      </c>
      <c r="I3348" t="s">
        <v>15</v>
      </c>
    </row>
    <row r="3349" spans="1:9" x14ac:dyDescent="0.25">
      <c r="A3349" t="s">
        <v>3085</v>
      </c>
      <c r="B3349" t="s">
        <v>521</v>
      </c>
      <c r="C3349" s="1">
        <v>38338</v>
      </c>
      <c r="D3349" s="2">
        <v>0.50486111111111109</v>
      </c>
      <c r="E3349" t="s">
        <v>3655</v>
      </c>
      <c r="F3349" t="s">
        <v>3725</v>
      </c>
      <c r="G3349" t="s">
        <v>13</v>
      </c>
      <c r="H3349" t="s">
        <v>3657</v>
      </c>
      <c r="I3349" t="s">
        <v>15</v>
      </c>
    </row>
    <row r="3350" spans="1:9" x14ac:dyDescent="0.25">
      <c r="A3350" t="s">
        <v>2338</v>
      </c>
      <c r="B3350" t="s">
        <v>3179</v>
      </c>
      <c r="C3350" s="1">
        <v>38339</v>
      </c>
      <c r="D3350" s="2">
        <v>0.68472222222222223</v>
      </c>
      <c r="E3350" t="s">
        <v>3689</v>
      </c>
      <c r="F3350" t="s">
        <v>3726</v>
      </c>
      <c r="G3350" t="s">
        <v>13</v>
      </c>
      <c r="H3350" t="s">
        <v>3691</v>
      </c>
      <c r="I3350" t="s">
        <v>15</v>
      </c>
    </row>
    <row r="3351" spans="1:9" x14ac:dyDescent="0.25">
      <c r="A3351" t="s">
        <v>2655</v>
      </c>
      <c r="B3351" t="s">
        <v>372</v>
      </c>
      <c r="C3351" s="1">
        <v>38342</v>
      </c>
      <c r="D3351" s="2">
        <v>0.90972222222222221</v>
      </c>
      <c r="E3351" t="s">
        <v>3727</v>
      </c>
      <c r="F3351" t="s">
        <v>3728</v>
      </c>
      <c r="G3351" t="s">
        <v>2227</v>
      </c>
      <c r="H3351" t="s">
        <v>3729</v>
      </c>
      <c r="I3351" t="s">
        <v>56</v>
      </c>
    </row>
    <row r="3352" spans="1:9" x14ac:dyDescent="0.25">
      <c r="A3352" t="s">
        <v>2882</v>
      </c>
      <c r="B3352" t="s">
        <v>1828</v>
      </c>
      <c r="C3352" s="1">
        <v>38345</v>
      </c>
      <c r="D3352" s="2">
        <v>0.5</v>
      </c>
      <c r="E3352" t="s">
        <v>1829</v>
      </c>
      <c r="F3352" t="s">
        <v>3730</v>
      </c>
      <c r="G3352" t="s">
        <v>13</v>
      </c>
      <c r="H3352" t="s">
        <v>14</v>
      </c>
      <c r="I3352" t="s">
        <v>56</v>
      </c>
    </row>
    <row r="3353" spans="1:9" x14ac:dyDescent="0.25">
      <c r="A3353" t="s">
        <v>2655</v>
      </c>
      <c r="B3353" t="s">
        <v>102</v>
      </c>
      <c r="C3353" s="1">
        <v>38364</v>
      </c>
      <c r="D3353" s="2">
        <v>0.78263888888888888</v>
      </c>
      <c r="E3353" t="s">
        <v>2805</v>
      </c>
      <c r="F3353" t="s">
        <v>3731</v>
      </c>
      <c r="G3353" t="s">
        <v>13</v>
      </c>
      <c r="H3353" t="s">
        <v>14</v>
      </c>
      <c r="I3353" t="s">
        <v>15</v>
      </c>
    </row>
    <row r="3354" spans="1:9" x14ac:dyDescent="0.25">
      <c r="A3354" t="s">
        <v>2882</v>
      </c>
      <c r="B3354" t="s">
        <v>961</v>
      </c>
      <c r="C3354" s="1">
        <v>38372</v>
      </c>
      <c r="D3354" s="2">
        <v>0.125</v>
      </c>
      <c r="E3354" t="s">
        <v>685</v>
      </c>
      <c r="F3354" t="s">
        <v>3732</v>
      </c>
      <c r="G3354" t="s">
        <v>13</v>
      </c>
      <c r="H3354" t="s">
        <v>14</v>
      </c>
      <c r="I3354" t="s">
        <v>15</v>
      </c>
    </row>
    <row r="3355" spans="1:9" x14ac:dyDescent="0.25">
      <c r="A3355" t="s">
        <v>2747</v>
      </c>
      <c r="B3355" t="s">
        <v>482</v>
      </c>
      <c r="C3355" s="1">
        <v>38386</v>
      </c>
      <c r="D3355" s="2">
        <v>0.32013888888888886</v>
      </c>
      <c r="E3355" t="s">
        <v>3568</v>
      </c>
      <c r="F3355" t="s">
        <v>3733</v>
      </c>
      <c r="G3355" t="s">
        <v>13</v>
      </c>
      <c r="H3355" t="s">
        <v>14</v>
      </c>
      <c r="I3355" t="s">
        <v>15</v>
      </c>
    </row>
    <row r="3356" spans="1:9" x14ac:dyDescent="0.25">
      <c r="A3356" t="s">
        <v>2338</v>
      </c>
      <c r="B3356" t="s">
        <v>3179</v>
      </c>
      <c r="C3356" s="1">
        <v>38395</v>
      </c>
      <c r="D3356" s="2">
        <v>0.87708333333333333</v>
      </c>
      <c r="E3356" t="s">
        <v>3614</v>
      </c>
      <c r="F3356" t="s">
        <v>3734</v>
      </c>
      <c r="G3356" t="s">
        <v>2227</v>
      </c>
      <c r="H3356" t="s">
        <v>3616</v>
      </c>
      <c r="I3356" t="s">
        <v>15</v>
      </c>
    </row>
    <row r="3357" spans="1:9" x14ac:dyDescent="0.25">
      <c r="A3357" t="s">
        <v>1620</v>
      </c>
      <c r="B3357" t="s">
        <v>1621</v>
      </c>
      <c r="C3357" s="1">
        <v>38409</v>
      </c>
      <c r="D3357" s="2">
        <v>0.3923611111111111</v>
      </c>
      <c r="E3357" t="s">
        <v>3735</v>
      </c>
      <c r="F3357" t="s">
        <v>3433</v>
      </c>
      <c r="G3357" t="s">
        <v>13</v>
      </c>
      <c r="H3357" t="s">
        <v>14</v>
      </c>
      <c r="I3357" t="s">
        <v>15</v>
      </c>
    </row>
    <row r="3358" spans="1:9" x14ac:dyDescent="0.25">
      <c r="A3358" t="s">
        <v>3386</v>
      </c>
      <c r="B3358" t="s">
        <v>3387</v>
      </c>
      <c r="C3358" s="1">
        <v>38412</v>
      </c>
      <c r="D3358" s="2">
        <v>0.15972222222222221</v>
      </c>
      <c r="E3358" t="s">
        <v>3388</v>
      </c>
      <c r="F3358" t="s">
        <v>3736</v>
      </c>
      <c r="G3358" t="s">
        <v>13</v>
      </c>
      <c r="H3358" t="s">
        <v>14</v>
      </c>
      <c r="I3358" t="s">
        <v>15</v>
      </c>
    </row>
    <row r="3359" spans="1:9" x14ac:dyDescent="0.25">
      <c r="A3359" t="s">
        <v>3085</v>
      </c>
      <c r="B3359" t="s">
        <v>521</v>
      </c>
      <c r="C3359" s="1">
        <v>38422</v>
      </c>
      <c r="D3359" s="2">
        <v>0.90416666666666667</v>
      </c>
      <c r="E3359" t="s">
        <v>3737</v>
      </c>
      <c r="F3359" t="s">
        <v>3738</v>
      </c>
      <c r="G3359" t="s">
        <v>13</v>
      </c>
      <c r="H3359" t="s">
        <v>3739</v>
      </c>
      <c r="I3359" t="s">
        <v>15</v>
      </c>
    </row>
    <row r="3360" spans="1:9" x14ac:dyDescent="0.25">
      <c r="A3360" t="s">
        <v>2740</v>
      </c>
      <c r="B3360" t="s">
        <v>3452</v>
      </c>
      <c r="C3360" s="1">
        <v>38453</v>
      </c>
      <c r="D3360" s="2">
        <v>0.56597222222222221</v>
      </c>
      <c r="E3360" t="s">
        <v>3453</v>
      </c>
      <c r="F3360" t="s">
        <v>3740</v>
      </c>
      <c r="G3360" t="s">
        <v>2227</v>
      </c>
      <c r="H3360" t="s">
        <v>2744</v>
      </c>
      <c r="I3360" t="s">
        <v>15</v>
      </c>
    </row>
    <row r="3361" spans="1:9" x14ac:dyDescent="0.25">
      <c r="A3361" t="s">
        <v>973</v>
      </c>
      <c r="B3361" t="s">
        <v>2769</v>
      </c>
      <c r="C3361" s="1">
        <v>38454</v>
      </c>
      <c r="D3361" s="2">
        <v>0.5</v>
      </c>
      <c r="E3361" t="s">
        <v>3159</v>
      </c>
      <c r="F3361" t="s">
        <v>3741</v>
      </c>
      <c r="G3361" t="s">
        <v>13</v>
      </c>
      <c r="H3361" t="s">
        <v>14</v>
      </c>
      <c r="I3361" t="s">
        <v>15</v>
      </c>
    </row>
    <row r="3362" spans="1:9" x14ac:dyDescent="0.25">
      <c r="A3362" t="s">
        <v>2740</v>
      </c>
      <c r="B3362" t="s">
        <v>3042</v>
      </c>
      <c r="C3362" s="1">
        <v>38457</v>
      </c>
      <c r="D3362" s="2">
        <v>0.7270833333333333</v>
      </c>
      <c r="E3362" t="s">
        <v>3043</v>
      </c>
      <c r="F3362" t="s">
        <v>3742</v>
      </c>
      <c r="G3362" t="s">
        <v>2227</v>
      </c>
      <c r="H3362" t="s">
        <v>2744</v>
      </c>
      <c r="I3362" t="s">
        <v>15</v>
      </c>
    </row>
    <row r="3363" spans="1:9" x14ac:dyDescent="0.25">
      <c r="A3363" t="s">
        <v>3386</v>
      </c>
      <c r="B3363" t="s">
        <v>3387</v>
      </c>
      <c r="C3363" s="1">
        <v>38468</v>
      </c>
      <c r="D3363" s="2">
        <v>0.31319444444444444</v>
      </c>
      <c r="E3363" t="s">
        <v>3388</v>
      </c>
      <c r="F3363" t="s">
        <v>3743</v>
      </c>
      <c r="G3363" t="s">
        <v>13</v>
      </c>
      <c r="H3363" t="s">
        <v>14</v>
      </c>
      <c r="I3363" t="s">
        <v>15</v>
      </c>
    </row>
    <row r="3364" spans="1:9" x14ac:dyDescent="0.25">
      <c r="A3364" t="s">
        <v>2747</v>
      </c>
      <c r="B3364" t="s">
        <v>464</v>
      </c>
      <c r="C3364" s="1">
        <v>38472</v>
      </c>
      <c r="D3364" s="2">
        <v>3.4722222222222224E-2</v>
      </c>
      <c r="E3364" t="s">
        <v>3744</v>
      </c>
      <c r="F3364" t="s">
        <v>3745</v>
      </c>
      <c r="G3364" t="s">
        <v>13</v>
      </c>
      <c r="H3364" t="s">
        <v>14</v>
      </c>
      <c r="I3364" t="s">
        <v>15</v>
      </c>
    </row>
    <row r="3365" spans="1:9" x14ac:dyDescent="0.25">
      <c r="A3365" t="s">
        <v>2025</v>
      </c>
      <c r="B3365" t="s">
        <v>3746</v>
      </c>
      <c r="C3365" s="1">
        <v>38477</v>
      </c>
      <c r="D3365" s="2">
        <v>0.19791666666666666</v>
      </c>
      <c r="E3365" t="s">
        <v>2993</v>
      </c>
      <c r="F3365" t="s">
        <v>3747</v>
      </c>
      <c r="G3365" t="s">
        <v>13</v>
      </c>
      <c r="H3365" t="s">
        <v>2995</v>
      </c>
      <c r="I3365" t="s">
        <v>15</v>
      </c>
    </row>
    <row r="3366" spans="1:9" x14ac:dyDescent="0.25">
      <c r="A3366" t="s">
        <v>2655</v>
      </c>
      <c r="B3366" t="s">
        <v>261</v>
      </c>
      <c r="C3366" s="1">
        <v>38492</v>
      </c>
      <c r="D3366" s="2">
        <v>0.43194444444444446</v>
      </c>
      <c r="E3366" t="s">
        <v>3413</v>
      </c>
      <c r="F3366" t="s">
        <v>3748</v>
      </c>
      <c r="G3366" t="s">
        <v>13</v>
      </c>
      <c r="H3366" t="s">
        <v>14</v>
      </c>
      <c r="I3366" t="s">
        <v>15</v>
      </c>
    </row>
    <row r="3367" spans="1:9" x14ac:dyDescent="0.25">
      <c r="A3367" t="s">
        <v>2882</v>
      </c>
      <c r="B3367" t="s">
        <v>2113</v>
      </c>
      <c r="C3367" s="1">
        <v>38524</v>
      </c>
      <c r="D3367" s="2">
        <v>3.3333333333333333E-2</v>
      </c>
      <c r="E3367" t="s">
        <v>1463</v>
      </c>
      <c r="F3367" t="s">
        <v>3749</v>
      </c>
      <c r="G3367" t="s">
        <v>13</v>
      </c>
      <c r="H3367" t="s">
        <v>14</v>
      </c>
      <c r="I3367" t="s">
        <v>21</v>
      </c>
    </row>
    <row r="3368" spans="1:9" x14ac:dyDescent="0.25">
      <c r="A3368" t="s">
        <v>3335</v>
      </c>
      <c r="B3368" t="s">
        <v>3750</v>
      </c>
      <c r="C3368" s="1">
        <v>38524</v>
      </c>
      <c r="D3368" s="2">
        <v>0.82361111111111107</v>
      </c>
      <c r="E3368" t="s">
        <v>3751</v>
      </c>
      <c r="F3368" t="s">
        <v>214</v>
      </c>
      <c r="G3368" t="s">
        <v>13</v>
      </c>
      <c r="H3368" t="s">
        <v>14</v>
      </c>
      <c r="I3368" t="s">
        <v>21</v>
      </c>
    </row>
    <row r="3369" spans="1:9" x14ac:dyDescent="0.25">
      <c r="A3369" t="s">
        <v>3386</v>
      </c>
      <c r="B3369" t="s">
        <v>3387</v>
      </c>
      <c r="C3369" s="1">
        <v>38526</v>
      </c>
      <c r="D3369" s="2">
        <v>0.58472222222222225</v>
      </c>
      <c r="E3369" t="s">
        <v>3388</v>
      </c>
      <c r="F3369" t="s">
        <v>3752</v>
      </c>
      <c r="G3369" t="s">
        <v>13</v>
      </c>
      <c r="H3369" t="s">
        <v>14</v>
      </c>
      <c r="I3369" t="s">
        <v>15</v>
      </c>
    </row>
    <row r="3370" spans="1:9" x14ac:dyDescent="0.25">
      <c r="A3370" t="s">
        <v>973</v>
      </c>
      <c r="B3370" t="s">
        <v>3675</v>
      </c>
      <c r="C3370" s="1">
        <v>38538</v>
      </c>
      <c r="D3370" s="2">
        <v>0.94444444444444442</v>
      </c>
      <c r="E3370" t="s">
        <v>2910</v>
      </c>
      <c r="F3370" t="s">
        <v>3753</v>
      </c>
      <c r="G3370" t="s">
        <v>2227</v>
      </c>
      <c r="H3370" t="s">
        <v>2912</v>
      </c>
      <c r="I3370" t="s">
        <v>15</v>
      </c>
    </row>
    <row r="3371" spans="1:9" x14ac:dyDescent="0.25">
      <c r="A3371" t="s">
        <v>1057</v>
      </c>
      <c r="B3371" t="s">
        <v>1058</v>
      </c>
      <c r="C3371" s="1">
        <v>38543</v>
      </c>
      <c r="D3371" s="2">
        <v>0.14583333333333334</v>
      </c>
      <c r="E3371" t="s">
        <v>3639</v>
      </c>
      <c r="F3371" t="s">
        <v>3754</v>
      </c>
      <c r="G3371" t="s">
        <v>13</v>
      </c>
      <c r="H3371" t="s">
        <v>14</v>
      </c>
      <c r="I3371" t="s">
        <v>15</v>
      </c>
    </row>
    <row r="3372" spans="1:9" x14ac:dyDescent="0.25">
      <c r="A3372" t="s">
        <v>54</v>
      </c>
      <c r="B3372" t="s">
        <v>916</v>
      </c>
      <c r="C3372" s="1">
        <v>38559</v>
      </c>
      <c r="D3372" s="2">
        <v>0.61041666666666672</v>
      </c>
      <c r="E3372" t="s">
        <v>2362</v>
      </c>
      <c r="F3372" t="s">
        <v>3755</v>
      </c>
      <c r="G3372" t="s">
        <v>13</v>
      </c>
      <c r="H3372" t="s">
        <v>2129</v>
      </c>
      <c r="I3372" t="s">
        <v>15</v>
      </c>
    </row>
    <row r="3373" spans="1:9" x14ac:dyDescent="0.25">
      <c r="A3373" t="s">
        <v>973</v>
      </c>
      <c r="B3373" t="s">
        <v>3675</v>
      </c>
      <c r="C3373" s="1">
        <v>38566</v>
      </c>
      <c r="D3373" s="2">
        <v>0.3125</v>
      </c>
      <c r="E3373" t="s">
        <v>2225</v>
      </c>
      <c r="F3373" t="s">
        <v>3756</v>
      </c>
      <c r="G3373" t="s">
        <v>2227</v>
      </c>
      <c r="H3373" t="s">
        <v>2228</v>
      </c>
      <c r="I3373" t="s">
        <v>15</v>
      </c>
    </row>
    <row r="3374" spans="1:9" x14ac:dyDescent="0.25">
      <c r="A3374" t="s">
        <v>2338</v>
      </c>
      <c r="B3374" t="s">
        <v>3179</v>
      </c>
      <c r="C3374" s="1">
        <v>38575</v>
      </c>
      <c r="D3374" s="2">
        <v>0.34722222222222221</v>
      </c>
      <c r="E3374" t="s">
        <v>3757</v>
      </c>
      <c r="F3374" t="s">
        <v>3758</v>
      </c>
      <c r="G3374" t="s">
        <v>13</v>
      </c>
      <c r="H3374" t="s">
        <v>14</v>
      </c>
      <c r="I3374" t="s">
        <v>15</v>
      </c>
    </row>
    <row r="3375" spans="1:9" x14ac:dyDescent="0.25">
      <c r="A3375" t="s">
        <v>3085</v>
      </c>
      <c r="B3375" t="s">
        <v>521</v>
      </c>
      <c r="C3375" s="1">
        <v>38576</v>
      </c>
      <c r="D3375" s="2">
        <v>0.48819444444444443</v>
      </c>
      <c r="E3375" t="s">
        <v>3594</v>
      </c>
      <c r="F3375" t="s">
        <v>3759</v>
      </c>
      <c r="G3375" t="s">
        <v>2227</v>
      </c>
      <c r="H3375" t="s">
        <v>3596</v>
      </c>
      <c r="I3375" t="s">
        <v>15</v>
      </c>
    </row>
    <row r="3376" spans="1:9" x14ac:dyDescent="0.25">
      <c r="A3376" t="s">
        <v>3393</v>
      </c>
      <c r="B3376" t="s">
        <v>3394</v>
      </c>
      <c r="C3376" s="1">
        <v>38587</v>
      </c>
      <c r="D3376" s="2">
        <v>0.88124999999999998</v>
      </c>
      <c r="E3376" t="s">
        <v>3395</v>
      </c>
      <c r="F3376" t="s">
        <v>3760</v>
      </c>
      <c r="G3376" t="s">
        <v>13</v>
      </c>
      <c r="H3376" t="s">
        <v>3397</v>
      </c>
      <c r="I3376" t="s">
        <v>15</v>
      </c>
    </row>
    <row r="3377" spans="1:9" x14ac:dyDescent="0.25">
      <c r="A3377" t="s">
        <v>2882</v>
      </c>
      <c r="B3377" t="s">
        <v>661</v>
      </c>
      <c r="C3377" s="1">
        <v>38590</v>
      </c>
      <c r="D3377" s="2">
        <v>0.77361111111111114</v>
      </c>
      <c r="E3377" t="s">
        <v>3470</v>
      </c>
      <c r="F3377" t="s">
        <v>3761</v>
      </c>
      <c r="G3377" t="s">
        <v>13</v>
      </c>
      <c r="H3377" t="s">
        <v>3472</v>
      </c>
      <c r="I3377" t="s">
        <v>15</v>
      </c>
    </row>
    <row r="3378" spans="1:9" x14ac:dyDescent="0.25">
      <c r="A3378" t="s">
        <v>973</v>
      </c>
      <c r="B3378" t="s">
        <v>3675</v>
      </c>
      <c r="C3378" s="1">
        <v>38593</v>
      </c>
      <c r="D3378" s="2">
        <v>0.36458333333333331</v>
      </c>
      <c r="E3378" t="s">
        <v>2910</v>
      </c>
      <c r="F3378" t="s">
        <v>3762</v>
      </c>
      <c r="G3378" t="s">
        <v>2227</v>
      </c>
      <c r="H3378" t="s">
        <v>2912</v>
      </c>
      <c r="I3378" t="s">
        <v>15</v>
      </c>
    </row>
    <row r="3379" spans="1:9" x14ac:dyDescent="0.25">
      <c r="A3379" t="s">
        <v>2740</v>
      </c>
      <c r="B3379" t="s">
        <v>3452</v>
      </c>
      <c r="C3379" s="1">
        <v>38617</v>
      </c>
      <c r="D3379" s="2">
        <v>0.80833333333333335</v>
      </c>
      <c r="E3379" t="s">
        <v>3453</v>
      </c>
      <c r="F3379" t="s">
        <v>3763</v>
      </c>
      <c r="G3379" t="s">
        <v>2227</v>
      </c>
      <c r="H3379" t="s">
        <v>2744</v>
      </c>
      <c r="I3379" t="s">
        <v>15</v>
      </c>
    </row>
    <row r="3380" spans="1:9" x14ac:dyDescent="0.25">
      <c r="A3380" t="s">
        <v>2655</v>
      </c>
      <c r="B3380" t="s">
        <v>43</v>
      </c>
      <c r="C3380" s="1">
        <v>38621</v>
      </c>
      <c r="D3380" s="2">
        <v>0.15069444444444444</v>
      </c>
      <c r="E3380" t="s">
        <v>2805</v>
      </c>
      <c r="F3380" t="s">
        <v>3764</v>
      </c>
      <c r="G3380" t="s">
        <v>13</v>
      </c>
      <c r="H3380" t="s">
        <v>14</v>
      </c>
      <c r="I3380" t="s">
        <v>15</v>
      </c>
    </row>
    <row r="3381" spans="1:9" x14ac:dyDescent="0.25">
      <c r="A3381" t="s">
        <v>3469</v>
      </c>
      <c r="B3381" t="s">
        <v>661</v>
      </c>
      <c r="C3381" s="1">
        <v>38633</v>
      </c>
      <c r="D3381" s="2">
        <v>0.62638888888888888</v>
      </c>
      <c r="E3381" t="s">
        <v>3470</v>
      </c>
      <c r="F3381" t="s">
        <v>3765</v>
      </c>
      <c r="G3381" t="s">
        <v>13</v>
      </c>
      <c r="H3381" t="s">
        <v>3472</v>
      </c>
      <c r="I3381" t="s">
        <v>21</v>
      </c>
    </row>
    <row r="3382" spans="1:9" x14ac:dyDescent="0.25">
      <c r="A3382" t="s">
        <v>2338</v>
      </c>
      <c r="B3382" t="s">
        <v>3179</v>
      </c>
      <c r="C3382" s="1">
        <v>38638</v>
      </c>
      <c r="D3382" s="2">
        <v>0.93888888888888888</v>
      </c>
      <c r="E3382" t="s">
        <v>3757</v>
      </c>
      <c r="F3382" t="s">
        <v>3766</v>
      </c>
      <c r="G3382" t="s">
        <v>13</v>
      </c>
      <c r="H3382" t="s">
        <v>14</v>
      </c>
      <c r="I3382" t="s">
        <v>15</v>
      </c>
    </row>
    <row r="3383" spans="1:9" x14ac:dyDescent="0.25">
      <c r="A3383" t="s">
        <v>973</v>
      </c>
      <c r="B3383" t="s">
        <v>3434</v>
      </c>
      <c r="C3383" s="1">
        <v>38641</v>
      </c>
      <c r="D3383" s="2">
        <v>0.85555555555555551</v>
      </c>
      <c r="E3383" t="s">
        <v>3435</v>
      </c>
      <c r="F3383" t="s">
        <v>3767</v>
      </c>
      <c r="G3383" t="s">
        <v>13</v>
      </c>
      <c r="H3383" t="s">
        <v>14</v>
      </c>
      <c r="I3383" t="s">
        <v>15</v>
      </c>
    </row>
    <row r="3384" spans="1:9" x14ac:dyDescent="0.25">
      <c r="A3384" t="s">
        <v>2747</v>
      </c>
      <c r="B3384" t="s">
        <v>388</v>
      </c>
      <c r="C3384" s="1">
        <v>38644</v>
      </c>
      <c r="D3384" s="2">
        <v>0.75347222222222221</v>
      </c>
      <c r="E3384" t="s">
        <v>3406</v>
      </c>
      <c r="F3384" t="s">
        <v>3768</v>
      </c>
      <c r="G3384" t="s">
        <v>13</v>
      </c>
      <c r="H3384" t="s">
        <v>14</v>
      </c>
      <c r="I3384" t="s">
        <v>15</v>
      </c>
    </row>
    <row r="3385" spans="1:9" x14ac:dyDescent="0.25">
      <c r="A3385" t="s">
        <v>2882</v>
      </c>
      <c r="B3385" t="s">
        <v>961</v>
      </c>
      <c r="C3385" s="1">
        <v>38652</v>
      </c>
      <c r="D3385" s="2">
        <v>0.28611111111111109</v>
      </c>
      <c r="E3385" t="s">
        <v>685</v>
      </c>
      <c r="F3385" t="s">
        <v>3769</v>
      </c>
      <c r="G3385" t="s">
        <v>13</v>
      </c>
      <c r="H3385" t="s">
        <v>14</v>
      </c>
      <c r="I3385" t="s">
        <v>15</v>
      </c>
    </row>
    <row r="3386" spans="1:9" x14ac:dyDescent="0.25">
      <c r="A3386" t="s">
        <v>3386</v>
      </c>
      <c r="B3386" t="s">
        <v>3387</v>
      </c>
      <c r="C3386" s="1">
        <v>38664</v>
      </c>
      <c r="D3386" s="2">
        <v>0.58750000000000002</v>
      </c>
      <c r="E3386" t="s">
        <v>3388</v>
      </c>
      <c r="F3386" t="s">
        <v>3770</v>
      </c>
      <c r="G3386" t="s">
        <v>13</v>
      </c>
      <c r="H3386" t="s">
        <v>14</v>
      </c>
      <c r="I3386" t="s">
        <v>15</v>
      </c>
    </row>
    <row r="3387" spans="1:9" x14ac:dyDescent="0.25">
      <c r="A3387" t="s">
        <v>2338</v>
      </c>
      <c r="B3387" t="s">
        <v>3179</v>
      </c>
      <c r="C3387" s="1">
        <v>38672</v>
      </c>
      <c r="D3387" s="2">
        <v>0.99027777777777781</v>
      </c>
      <c r="E3387" t="s">
        <v>3614</v>
      </c>
      <c r="F3387" t="s">
        <v>3771</v>
      </c>
      <c r="G3387" t="s">
        <v>2227</v>
      </c>
      <c r="H3387" t="s">
        <v>3616</v>
      </c>
      <c r="I3387" t="s">
        <v>15</v>
      </c>
    </row>
    <row r="3388" spans="1:9" x14ac:dyDescent="0.25">
      <c r="A3388" t="s">
        <v>2882</v>
      </c>
      <c r="B3388" t="s">
        <v>961</v>
      </c>
      <c r="C3388" s="1">
        <v>38707</v>
      </c>
      <c r="D3388" s="2">
        <v>0.81527777777777777</v>
      </c>
      <c r="E3388" t="s">
        <v>685</v>
      </c>
      <c r="F3388" t="s">
        <v>3772</v>
      </c>
      <c r="G3388" t="s">
        <v>13</v>
      </c>
      <c r="H3388" t="s">
        <v>14</v>
      </c>
      <c r="I3388" t="s">
        <v>15</v>
      </c>
    </row>
    <row r="3389" spans="1:9" x14ac:dyDescent="0.25">
      <c r="A3389" t="s">
        <v>2338</v>
      </c>
      <c r="B3389" t="s">
        <v>3179</v>
      </c>
      <c r="C3389" s="1">
        <v>38707</v>
      </c>
      <c r="D3389" s="2">
        <v>0.98124999999999996</v>
      </c>
      <c r="E3389" t="s">
        <v>3757</v>
      </c>
      <c r="F3389" t="s">
        <v>3773</v>
      </c>
      <c r="G3389" t="s">
        <v>13</v>
      </c>
      <c r="H3389" t="s">
        <v>14</v>
      </c>
      <c r="I3389" t="s">
        <v>15</v>
      </c>
    </row>
    <row r="3390" spans="1:9" x14ac:dyDescent="0.25">
      <c r="A3390" t="s">
        <v>3085</v>
      </c>
      <c r="B3390" t="s">
        <v>521</v>
      </c>
      <c r="C3390" s="1">
        <v>38736</v>
      </c>
      <c r="D3390" s="2">
        <v>0.79166666666666663</v>
      </c>
      <c r="E3390" t="s">
        <v>3774</v>
      </c>
      <c r="F3390" t="s">
        <v>3775</v>
      </c>
      <c r="G3390" t="s">
        <v>2227</v>
      </c>
      <c r="H3390" t="s">
        <v>3776</v>
      </c>
      <c r="I3390" t="s">
        <v>15</v>
      </c>
    </row>
    <row r="3391" spans="1:9" x14ac:dyDescent="0.25">
      <c r="A3391" t="s">
        <v>1620</v>
      </c>
      <c r="B3391" t="s">
        <v>1621</v>
      </c>
      <c r="C3391" s="1">
        <v>38741</v>
      </c>
      <c r="D3391" s="2">
        <v>6.458333333333334E-2</v>
      </c>
      <c r="E3391" t="s">
        <v>3735</v>
      </c>
      <c r="F3391" t="s">
        <v>3777</v>
      </c>
      <c r="G3391" t="s">
        <v>13</v>
      </c>
      <c r="H3391" t="s">
        <v>14</v>
      </c>
      <c r="I3391" t="s">
        <v>15</v>
      </c>
    </row>
    <row r="3392" spans="1:9" x14ac:dyDescent="0.25">
      <c r="A3392" t="s">
        <v>3386</v>
      </c>
      <c r="B3392" t="s">
        <v>3387</v>
      </c>
      <c r="C3392" s="1">
        <v>38763</v>
      </c>
      <c r="D3392" s="2">
        <v>0.94027777777777777</v>
      </c>
      <c r="E3392" t="s">
        <v>3388</v>
      </c>
      <c r="F3392" t="s">
        <v>3778</v>
      </c>
      <c r="G3392" t="s">
        <v>13</v>
      </c>
      <c r="H3392" t="s">
        <v>14</v>
      </c>
      <c r="I3392" t="s">
        <v>15</v>
      </c>
    </row>
    <row r="3393" spans="1:9" x14ac:dyDescent="0.25">
      <c r="A3393" t="s">
        <v>1620</v>
      </c>
      <c r="B3393" t="s">
        <v>1621</v>
      </c>
      <c r="C3393" s="1">
        <v>38766</v>
      </c>
      <c r="D3393" s="2">
        <v>0.26874999999999999</v>
      </c>
      <c r="E3393" t="s">
        <v>3564</v>
      </c>
      <c r="F3393" t="s">
        <v>3779</v>
      </c>
      <c r="G3393" t="s">
        <v>13</v>
      </c>
      <c r="H3393" t="s">
        <v>14</v>
      </c>
      <c r="I3393" t="s">
        <v>15</v>
      </c>
    </row>
    <row r="3394" spans="1:9" x14ac:dyDescent="0.25">
      <c r="A3394" t="s">
        <v>1057</v>
      </c>
      <c r="B3394" t="s">
        <v>1058</v>
      </c>
      <c r="C3394" s="1">
        <v>38769</v>
      </c>
      <c r="D3394" s="2">
        <v>0.89444444444444449</v>
      </c>
      <c r="E3394" t="s">
        <v>3639</v>
      </c>
      <c r="F3394" t="s">
        <v>3780</v>
      </c>
      <c r="G3394" t="s">
        <v>13</v>
      </c>
      <c r="H3394" t="s">
        <v>14</v>
      </c>
      <c r="I3394" t="s">
        <v>15</v>
      </c>
    </row>
    <row r="3395" spans="1:9" x14ac:dyDescent="0.25">
      <c r="A3395" t="s">
        <v>2338</v>
      </c>
      <c r="B3395" t="s">
        <v>3179</v>
      </c>
      <c r="C3395" s="1">
        <v>38787</v>
      </c>
      <c r="D3395" s="2">
        <v>0.93958333333333333</v>
      </c>
      <c r="E3395" t="s">
        <v>3614</v>
      </c>
      <c r="F3395" t="s">
        <v>3781</v>
      </c>
      <c r="G3395" t="s">
        <v>2227</v>
      </c>
      <c r="H3395" t="s">
        <v>3616</v>
      </c>
      <c r="I3395" t="s">
        <v>15</v>
      </c>
    </row>
    <row r="3396" spans="1:9" x14ac:dyDescent="0.25">
      <c r="A3396" t="s">
        <v>3782</v>
      </c>
      <c r="B3396" t="s">
        <v>3783</v>
      </c>
      <c r="C3396" s="1">
        <v>38800</v>
      </c>
      <c r="D3396" s="2">
        <v>0.89583333333333337</v>
      </c>
      <c r="E3396" t="s">
        <v>3784</v>
      </c>
      <c r="F3396" t="s">
        <v>3785</v>
      </c>
      <c r="G3396" t="s">
        <v>13</v>
      </c>
      <c r="H3396" t="s">
        <v>3786</v>
      </c>
      <c r="I3396" t="s">
        <v>21</v>
      </c>
    </row>
    <row r="3397" spans="1:9" x14ac:dyDescent="0.25">
      <c r="A3397" t="s">
        <v>2740</v>
      </c>
      <c r="B3397" t="s">
        <v>3042</v>
      </c>
      <c r="C3397" s="1">
        <v>38804</v>
      </c>
      <c r="D3397" s="2">
        <v>0.84027777777777779</v>
      </c>
      <c r="E3397" t="s">
        <v>3043</v>
      </c>
      <c r="F3397" t="s">
        <v>3787</v>
      </c>
      <c r="G3397" t="s">
        <v>2227</v>
      </c>
      <c r="H3397" t="s">
        <v>2744</v>
      </c>
      <c r="I3397" t="s">
        <v>15</v>
      </c>
    </row>
    <row r="3398" spans="1:9" x14ac:dyDescent="0.25">
      <c r="A3398" t="s">
        <v>3386</v>
      </c>
      <c r="B3398" t="s">
        <v>3387</v>
      </c>
      <c r="C3398" s="1">
        <v>38819</v>
      </c>
      <c r="D3398" s="2">
        <v>0.97847222222222219</v>
      </c>
      <c r="E3398" t="s">
        <v>3388</v>
      </c>
      <c r="F3398" t="s">
        <v>3788</v>
      </c>
      <c r="G3398" t="s">
        <v>13</v>
      </c>
      <c r="H3398" t="s">
        <v>14</v>
      </c>
      <c r="I3398" t="s">
        <v>15</v>
      </c>
    </row>
    <row r="3399" spans="1:9" x14ac:dyDescent="0.25">
      <c r="A3399" t="s">
        <v>2740</v>
      </c>
      <c r="B3399" t="s">
        <v>3452</v>
      </c>
      <c r="C3399" s="1">
        <v>38822</v>
      </c>
      <c r="D3399" s="2">
        <v>6.9444444444444448E-2</v>
      </c>
      <c r="E3399" t="s">
        <v>3453</v>
      </c>
      <c r="F3399" t="s">
        <v>3789</v>
      </c>
      <c r="G3399" t="s">
        <v>2227</v>
      </c>
      <c r="H3399" t="s">
        <v>2744</v>
      </c>
      <c r="I3399" t="s">
        <v>15</v>
      </c>
    </row>
    <row r="3400" spans="1:9" x14ac:dyDescent="0.25">
      <c r="A3400" t="s">
        <v>3085</v>
      </c>
      <c r="B3400" t="s">
        <v>521</v>
      </c>
      <c r="C3400" s="1">
        <v>38827</v>
      </c>
      <c r="D3400" s="2">
        <v>0.8520833333333333</v>
      </c>
      <c r="E3400" t="s">
        <v>3790</v>
      </c>
      <c r="F3400" t="s">
        <v>3791</v>
      </c>
      <c r="G3400" t="s">
        <v>13</v>
      </c>
      <c r="H3400" t="s">
        <v>3792</v>
      </c>
      <c r="I3400" t="s">
        <v>15</v>
      </c>
    </row>
    <row r="3401" spans="1:9" x14ac:dyDescent="0.25">
      <c r="A3401" t="s">
        <v>2953</v>
      </c>
      <c r="B3401" t="s">
        <v>3225</v>
      </c>
      <c r="C3401" s="1">
        <v>38832</v>
      </c>
      <c r="D3401" s="2">
        <v>0.69930555555555551</v>
      </c>
      <c r="E3401" t="s">
        <v>2955</v>
      </c>
      <c r="F3401" t="s">
        <v>3793</v>
      </c>
      <c r="G3401" t="s">
        <v>2227</v>
      </c>
      <c r="H3401" t="s">
        <v>14</v>
      </c>
      <c r="I3401" t="s">
        <v>15</v>
      </c>
    </row>
    <row r="3402" spans="1:9" x14ac:dyDescent="0.25">
      <c r="A3402" t="s">
        <v>973</v>
      </c>
      <c r="B3402" t="s">
        <v>3258</v>
      </c>
      <c r="C3402" s="1">
        <v>38833</v>
      </c>
      <c r="D3402" s="2">
        <v>0.95</v>
      </c>
      <c r="E3402" t="s">
        <v>3794</v>
      </c>
      <c r="F3402" t="s">
        <v>3795</v>
      </c>
      <c r="G3402" t="s">
        <v>2227</v>
      </c>
      <c r="H3402" t="s">
        <v>3404</v>
      </c>
      <c r="I3402" t="s">
        <v>15</v>
      </c>
    </row>
    <row r="3403" spans="1:9" x14ac:dyDescent="0.25">
      <c r="A3403" t="s">
        <v>2655</v>
      </c>
      <c r="B3403" t="s">
        <v>261</v>
      </c>
      <c r="C3403" s="1">
        <v>38835</v>
      </c>
      <c r="D3403" s="2">
        <v>0.41805555555555557</v>
      </c>
      <c r="E3403" t="s">
        <v>3307</v>
      </c>
      <c r="F3403" t="s">
        <v>3796</v>
      </c>
      <c r="G3403" t="s">
        <v>13</v>
      </c>
      <c r="H3403" t="s">
        <v>14</v>
      </c>
      <c r="I3403" t="s">
        <v>15</v>
      </c>
    </row>
    <row r="3404" spans="1:9" x14ac:dyDescent="0.25">
      <c r="A3404" t="s">
        <v>2655</v>
      </c>
      <c r="B3404" t="s">
        <v>372</v>
      </c>
      <c r="C3404" s="1">
        <v>38861</v>
      </c>
      <c r="D3404" s="2">
        <v>0.9243055555555556</v>
      </c>
      <c r="E3404" t="s">
        <v>3608</v>
      </c>
      <c r="F3404" t="s">
        <v>3797</v>
      </c>
      <c r="G3404" t="s">
        <v>13</v>
      </c>
      <c r="H3404" t="s">
        <v>3610</v>
      </c>
      <c r="I3404" t="s">
        <v>15</v>
      </c>
    </row>
    <row r="3405" spans="1:9" x14ac:dyDescent="0.25">
      <c r="A3405" t="s">
        <v>3335</v>
      </c>
      <c r="B3405" t="s">
        <v>3798</v>
      </c>
      <c r="C3405" s="1">
        <v>38863</v>
      </c>
      <c r="D3405" s="2">
        <v>0.78472222222222221</v>
      </c>
      <c r="E3405" t="s">
        <v>3337</v>
      </c>
      <c r="F3405" t="s">
        <v>3799</v>
      </c>
      <c r="G3405" t="s">
        <v>13</v>
      </c>
      <c r="H3405" t="s">
        <v>14</v>
      </c>
      <c r="I3405" t="s">
        <v>15</v>
      </c>
    </row>
    <row r="3406" spans="1:9" x14ac:dyDescent="0.25">
      <c r="A3406" t="s">
        <v>2338</v>
      </c>
      <c r="B3406" t="s">
        <v>3179</v>
      </c>
      <c r="C3406" s="1">
        <v>38864</v>
      </c>
      <c r="D3406" s="2">
        <v>0.88124999999999998</v>
      </c>
      <c r="E3406" t="s">
        <v>3614</v>
      </c>
      <c r="F3406" t="s">
        <v>3800</v>
      </c>
      <c r="G3406" t="s">
        <v>2227</v>
      </c>
      <c r="H3406" t="s">
        <v>3616</v>
      </c>
      <c r="I3406" t="s">
        <v>15</v>
      </c>
    </row>
    <row r="3407" spans="1:9" x14ac:dyDescent="0.25">
      <c r="A3407" t="s">
        <v>3386</v>
      </c>
      <c r="B3407" t="s">
        <v>3387</v>
      </c>
      <c r="C3407" s="1">
        <v>38886</v>
      </c>
      <c r="D3407" s="2">
        <v>0.32569444444444445</v>
      </c>
      <c r="E3407" t="s">
        <v>3388</v>
      </c>
      <c r="F3407" t="s">
        <v>3801</v>
      </c>
      <c r="G3407" t="s">
        <v>13</v>
      </c>
      <c r="H3407" t="s">
        <v>14</v>
      </c>
      <c r="I3407" t="s">
        <v>15</v>
      </c>
    </row>
    <row r="3408" spans="1:9" x14ac:dyDescent="0.25">
      <c r="A3408" t="s">
        <v>2655</v>
      </c>
      <c r="B3408" t="s">
        <v>43</v>
      </c>
      <c r="C3408" s="1">
        <v>38889</v>
      </c>
      <c r="D3408" s="2">
        <v>0.92708333333333337</v>
      </c>
      <c r="E3408" t="s">
        <v>2805</v>
      </c>
      <c r="F3408" t="s">
        <v>3802</v>
      </c>
      <c r="G3408" t="s">
        <v>13</v>
      </c>
      <c r="H3408" t="s">
        <v>14</v>
      </c>
      <c r="I3408" t="s">
        <v>15</v>
      </c>
    </row>
    <row r="3409" spans="1:9" x14ac:dyDescent="0.25">
      <c r="A3409" t="s">
        <v>2882</v>
      </c>
      <c r="B3409" t="s">
        <v>847</v>
      </c>
      <c r="C3409" s="1">
        <v>38893</v>
      </c>
      <c r="D3409" s="2">
        <v>0.16666666666666666</v>
      </c>
      <c r="E3409" t="s">
        <v>937</v>
      </c>
      <c r="F3409" t="s">
        <v>3803</v>
      </c>
      <c r="G3409" t="s">
        <v>13</v>
      </c>
      <c r="H3409" t="s">
        <v>14</v>
      </c>
      <c r="I3409" t="s">
        <v>15</v>
      </c>
    </row>
    <row r="3410" spans="1:9" x14ac:dyDescent="0.25">
      <c r="A3410" t="s">
        <v>2655</v>
      </c>
      <c r="B3410" t="s">
        <v>3121</v>
      </c>
      <c r="C3410" s="1">
        <v>38896</v>
      </c>
      <c r="D3410" s="2">
        <v>0.14791666666666667</v>
      </c>
      <c r="E3410" t="s">
        <v>3608</v>
      </c>
      <c r="F3410" t="s">
        <v>3804</v>
      </c>
      <c r="G3410" t="s">
        <v>13</v>
      </c>
      <c r="H3410" t="s">
        <v>3610</v>
      </c>
      <c r="I3410" t="s">
        <v>15</v>
      </c>
    </row>
    <row r="3411" spans="1:9" x14ac:dyDescent="0.25">
      <c r="A3411" t="s">
        <v>54</v>
      </c>
      <c r="B3411" t="s">
        <v>916</v>
      </c>
      <c r="C3411" s="1">
        <v>38902</v>
      </c>
      <c r="D3411" s="2">
        <v>0.77569444444444446</v>
      </c>
      <c r="E3411" t="s">
        <v>2362</v>
      </c>
      <c r="F3411" t="s">
        <v>3805</v>
      </c>
      <c r="G3411" t="s">
        <v>13</v>
      </c>
      <c r="H3411" t="s">
        <v>2129</v>
      </c>
      <c r="I3411" t="s">
        <v>15</v>
      </c>
    </row>
    <row r="3412" spans="1:9" x14ac:dyDescent="0.25">
      <c r="A3412" t="s">
        <v>2025</v>
      </c>
      <c r="B3412" t="s">
        <v>3746</v>
      </c>
      <c r="C3412" s="1">
        <v>38908</v>
      </c>
      <c r="D3412" s="2">
        <v>0.50555555555555554</v>
      </c>
      <c r="E3412" t="s">
        <v>3525</v>
      </c>
      <c r="F3412" t="s">
        <v>3806</v>
      </c>
      <c r="G3412" t="s">
        <v>13</v>
      </c>
      <c r="H3412" t="s">
        <v>3527</v>
      </c>
      <c r="I3412" t="s">
        <v>21</v>
      </c>
    </row>
    <row r="3413" spans="1:9" x14ac:dyDescent="0.25">
      <c r="A3413" t="s">
        <v>3393</v>
      </c>
      <c r="B3413" t="s">
        <v>3807</v>
      </c>
      <c r="C3413" s="1">
        <v>38910</v>
      </c>
      <c r="D3413" s="2">
        <v>0.62013888888888891</v>
      </c>
      <c r="E3413" t="s">
        <v>3395</v>
      </c>
      <c r="F3413" t="s">
        <v>3808</v>
      </c>
      <c r="G3413" t="s">
        <v>13</v>
      </c>
      <c r="H3413" t="s">
        <v>3397</v>
      </c>
      <c r="I3413" t="s">
        <v>15</v>
      </c>
    </row>
    <row r="3414" spans="1:9" x14ac:dyDescent="0.25">
      <c r="A3414" t="s">
        <v>2882</v>
      </c>
      <c r="B3414" t="s">
        <v>2113</v>
      </c>
      <c r="C3414" s="1">
        <v>38919</v>
      </c>
      <c r="D3414" s="2">
        <v>0.18055555555555555</v>
      </c>
      <c r="E3414" t="s">
        <v>1302</v>
      </c>
      <c r="F3414" t="s">
        <v>3809</v>
      </c>
      <c r="G3414" t="s">
        <v>13</v>
      </c>
      <c r="H3414" t="s">
        <v>14</v>
      </c>
      <c r="I3414" t="s">
        <v>15</v>
      </c>
    </row>
    <row r="3415" spans="1:9" x14ac:dyDescent="0.25">
      <c r="A3415" t="s">
        <v>3393</v>
      </c>
      <c r="B3415" t="s">
        <v>3394</v>
      </c>
      <c r="C3415" s="1">
        <v>38924</v>
      </c>
      <c r="D3415" s="2">
        <v>0.82152777777777775</v>
      </c>
      <c r="E3415" t="s">
        <v>3395</v>
      </c>
      <c r="F3415" t="s">
        <v>3810</v>
      </c>
      <c r="G3415" t="s">
        <v>13</v>
      </c>
      <c r="H3415" t="s">
        <v>3397</v>
      </c>
      <c r="I3415" t="s">
        <v>21</v>
      </c>
    </row>
    <row r="3416" spans="1:9" x14ac:dyDescent="0.25">
      <c r="A3416" t="s">
        <v>3469</v>
      </c>
      <c r="B3416" t="s">
        <v>661</v>
      </c>
      <c r="C3416" s="1">
        <v>38926</v>
      </c>
      <c r="D3416" s="2">
        <v>0.2951388888888889</v>
      </c>
      <c r="E3416" t="s">
        <v>3470</v>
      </c>
      <c r="F3416" t="s">
        <v>3811</v>
      </c>
      <c r="G3416" t="s">
        <v>13</v>
      </c>
      <c r="H3416" t="s">
        <v>3472</v>
      </c>
      <c r="I3416" t="s">
        <v>15</v>
      </c>
    </row>
    <row r="3417" spans="1:9" x14ac:dyDescent="0.25">
      <c r="A3417" t="s">
        <v>2338</v>
      </c>
      <c r="B3417" t="s">
        <v>3179</v>
      </c>
      <c r="C3417" s="1">
        <v>38940</v>
      </c>
      <c r="D3417" s="2">
        <v>0.92708333333333337</v>
      </c>
      <c r="E3417" t="s">
        <v>3614</v>
      </c>
      <c r="F3417" t="s">
        <v>3812</v>
      </c>
      <c r="G3417" t="s">
        <v>2227</v>
      </c>
      <c r="H3417" t="s">
        <v>3616</v>
      </c>
      <c r="I3417" t="s">
        <v>15</v>
      </c>
    </row>
    <row r="3418" spans="1:9" x14ac:dyDescent="0.25">
      <c r="A3418" t="s">
        <v>3386</v>
      </c>
      <c r="B3418" t="s">
        <v>3387</v>
      </c>
      <c r="C3418" s="1">
        <v>38951</v>
      </c>
      <c r="D3418" s="2">
        <v>0.14305555555555555</v>
      </c>
      <c r="E3418" t="s">
        <v>3388</v>
      </c>
      <c r="F3418" t="s">
        <v>3813</v>
      </c>
      <c r="G3418" t="s">
        <v>13</v>
      </c>
      <c r="H3418" t="s">
        <v>14</v>
      </c>
      <c r="I3418" t="s">
        <v>15</v>
      </c>
    </row>
    <row r="3419" spans="1:9" x14ac:dyDescent="0.25">
      <c r="A3419" t="s">
        <v>973</v>
      </c>
      <c r="B3419" t="s">
        <v>3675</v>
      </c>
      <c r="C3419" s="1">
        <v>38969</v>
      </c>
      <c r="D3419" s="2">
        <v>0.29166666666666669</v>
      </c>
      <c r="E3419" t="s">
        <v>2225</v>
      </c>
      <c r="F3419" t="s">
        <v>3814</v>
      </c>
      <c r="G3419" t="s">
        <v>2227</v>
      </c>
      <c r="H3419" t="s">
        <v>2228</v>
      </c>
      <c r="I3419" t="s">
        <v>15</v>
      </c>
    </row>
    <row r="3420" spans="1:9" x14ac:dyDescent="0.25">
      <c r="A3420" t="s">
        <v>54</v>
      </c>
      <c r="B3420" t="s">
        <v>916</v>
      </c>
      <c r="C3420" s="1">
        <v>38969</v>
      </c>
      <c r="D3420" s="2">
        <v>0.63472222222222219</v>
      </c>
      <c r="E3420" t="s">
        <v>2440</v>
      </c>
      <c r="F3420" t="s">
        <v>3815</v>
      </c>
      <c r="G3420" t="s">
        <v>13</v>
      </c>
      <c r="H3420" t="s">
        <v>2129</v>
      </c>
      <c r="I3420" t="s">
        <v>15</v>
      </c>
    </row>
    <row r="3421" spans="1:9" x14ac:dyDescent="0.25">
      <c r="A3421" t="s">
        <v>1620</v>
      </c>
      <c r="B3421" t="s">
        <v>1621</v>
      </c>
      <c r="C3421" s="1">
        <v>38971</v>
      </c>
      <c r="D3421" s="2">
        <v>0.19097222222222221</v>
      </c>
      <c r="E3421" t="s">
        <v>3542</v>
      </c>
      <c r="F3421" t="s">
        <v>3816</v>
      </c>
      <c r="G3421" t="s">
        <v>2227</v>
      </c>
      <c r="H3421" t="s">
        <v>3544</v>
      </c>
      <c r="I3421" t="s">
        <v>15</v>
      </c>
    </row>
    <row r="3422" spans="1:9" x14ac:dyDescent="0.25">
      <c r="A3422" t="s">
        <v>973</v>
      </c>
      <c r="B3422" t="s">
        <v>2769</v>
      </c>
      <c r="C3422" s="1">
        <v>38972</v>
      </c>
      <c r="D3422" s="2">
        <v>0.66805555555555551</v>
      </c>
      <c r="E3422" t="s">
        <v>3020</v>
      </c>
      <c r="F3422" t="s">
        <v>3817</v>
      </c>
      <c r="G3422" t="s">
        <v>2227</v>
      </c>
      <c r="H3422" t="s">
        <v>3022</v>
      </c>
      <c r="I3422" t="s">
        <v>15</v>
      </c>
    </row>
    <row r="3423" spans="1:9" x14ac:dyDescent="0.25">
      <c r="A3423" t="s">
        <v>1057</v>
      </c>
      <c r="B3423" t="s">
        <v>1058</v>
      </c>
      <c r="C3423" s="1">
        <v>38982</v>
      </c>
      <c r="D3423" s="2">
        <v>0.9</v>
      </c>
      <c r="E3423" t="s">
        <v>3639</v>
      </c>
      <c r="F3423" t="s">
        <v>3818</v>
      </c>
      <c r="G3423" t="s">
        <v>13</v>
      </c>
      <c r="H3423" t="s">
        <v>14</v>
      </c>
      <c r="I3423" t="s">
        <v>15</v>
      </c>
    </row>
    <row r="3424" spans="1:9" x14ac:dyDescent="0.25">
      <c r="A3424" t="s">
        <v>2655</v>
      </c>
      <c r="B3424" t="s">
        <v>43</v>
      </c>
      <c r="C3424" s="1">
        <v>38985</v>
      </c>
      <c r="D3424" s="2">
        <v>0.78472222222222221</v>
      </c>
      <c r="E3424" t="s">
        <v>2805</v>
      </c>
      <c r="F3424" t="s">
        <v>3819</v>
      </c>
      <c r="G3424" t="s">
        <v>13</v>
      </c>
      <c r="H3424" t="s">
        <v>14</v>
      </c>
      <c r="I3424" t="s">
        <v>15</v>
      </c>
    </row>
    <row r="3425" spans="1:9" x14ac:dyDescent="0.25">
      <c r="A3425" t="s">
        <v>2338</v>
      </c>
      <c r="B3425" t="s">
        <v>3179</v>
      </c>
      <c r="C3425" s="1">
        <v>39003</v>
      </c>
      <c r="D3425" s="2">
        <v>0.87222222222222223</v>
      </c>
      <c r="E3425" t="s">
        <v>3614</v>
      </c>
      <c r="F3425" t="s">
        <v>3820</v>
      </c>
      <c r="G3425" t="s">
        <v>2227</v>
      </c>
      <c r="H3425" t="s">
        <v>3616</v>
      </c>
      <c r="I3425" t="s">
        <v>15</v>
      </c>
    </row>
    <row r="3426" spans="1:9" x14ac:dyDescent="0.25">
      <c r="A3426" t="s">
        <v>973</v>
      </c>
      <c r="B3426" t="s">
        <v>3258</v>
      </c>
      <c r="C3426" s="1">
        <v>39013</v>
      </c>
      <c r="D3426" s="2">
        <v>0.9819444444444444</v>
      </c>
      <c r="E3426" t="s">
        <v>3402</v>
      </c>
      <c r="F3426" t="s">
        <v>3821</v>
      </c>
      <c r="G3426" t="s">
        <v>2227</v>
      </c>
      <c r="H3426" t="s">
        <v>3404</v>
      </c>
      <c r="I3426" t="s">
        <v>15</v>
      </c>
    </row>
    <row r="3427" spans="1:9" x14ac:dyDescent="0.25">
      <c r="A3427" t="s">
        <v>2655</v>
      </c>
      <c r="B3427" t="s">
        <v>102</v>
      </c>
      <c r="C3427" s="1">
        <v>39016</v>
      </c>
      <c r="D3427" s="2">
        <v>3.6111111111111108E-2</v>
      </c>
      <c r="E3427" t="s">
        <v>3822</v>
      </c>
      <c r="F3427" t="s">
        <v>3823</v>
      </c>
      <c r="G3427" t="s">
        <v>13</v>
      </c>
      <c r="H3427" t="s">
        <v>14</v>
      </c>
      <c r="I3427" t="s">
        <v>15</v>
      </c>
    </row>
    <row r="3428" spans="1:9" x14ac:dyDescent="0.25">
      <c r="A3428" t="s">
        <v>973</v>
      </c>
      <c r="B3428" t="s">
        <v>2769</v>
      </c>
      <c r="C3428" s="1">
        <v>39018</v>
      </c>
      <c r="D3428" s="2">
        <v>0.68055555555555558</v>
      </c>
      <c r="E3428" t="s">
        <v>3159</v>
      </c>
      <c r="F3428" t="s">
        <v>3824</v>
      </c>
      <c r="G3428" t="s">
        <v>13</v>
      </c>
      <c r="H3428" t="s">
        <v>14</v>
      </c>
      <c r="I3428" t="s">
        <v>15</v>
      </c>
    </row>
    <row r="3429" spans="1:9" x14ac:dyDescent="0.25">
      <c r="A3429" t="s">
        <v>3386</v>
      </c>
      <c r="B3429" t="s">
        <v>3387</v>
      </c>
      <c r="C3429" s="1">
        <v>39020</v>
      </c>
      <c r="D3429" s="2">
        <v>0.9916666666666667</v>
      </c>
      <c r="E3429" t="s">
        <v>3388</v>
      </c>
      <c r="F3429" t="s">
        <v>3825</v>
      </c>
      <c r="G3429" t="s">
        <v>13</v>
      </c>
      <c r="H3429" t="s">
        <v>14</v>
      </c>
      <c r="I3429" t="s">
        <v>15</v>
      </c>
    </row>
    <row r="3430" spans="1:9" x14ac:dyDescent="0.25">
      <c r="A3430" t="s">
        <v>2655</v>
      </c>
      <c r="B3430" t="s">
        <v>3121</v>
      </c>
      <c r="C3430" s="1">
        <v>39025</v>
      </c>
      <c r="D3430" s="2">
        <v>0.57847222222222228</v>
      </c>
      <c r="E3430" t="s">
        <v>3628</v>
      </c>
      <c r="F3430" t="s">
        <v>3826</v>
      </c>
      <c r="G3430" t="s">
        <v>13</v>
      </c>
      <c r="H3430" t="s">
        <v>3630</v>
      </c>
      <c r="I3430" t="s">
        <v>15</v>
      </c>
    </row>
    <row r="3431" spans="1:9" x14ac:dyDescent="0.25">
      <c r="A3431" t="s">
        <v>2655</v>
      </c>
      <c r="B3431" t="s">
        <v>43</v>
      </c>
      <c r="C3431" s="1">
        <v>39038</v>
      </c>
      <c r="D3431" s="2">
        <v>0.8</v>
      </c>
      <c r="E3431" t="s">
        <v>2805</v>
      </c>
      <c r="F3431" t="s">
        <v>3827</v>
      </c>
      <c r="G3431" t="s">
        <v>13</v>
      </c>
      <c r="H3431" t="s">
        <v>14</v>
      </c>
      <c r="I3431" t="s">
        <v>15</v>
      </c>
    </row>
    <row r="3432" spans="1:9" x14ac:dyDescent="0.25">
      <c r="A3432" t="s">
        <v>973</v>
      </c>
      <c r="B3432" t="s">
        <v>2769</v>
      </c>
      <c r="C3432" s="1">
        <v>39059</v>
      </c>
      <c r="D3432" s="2">
        <v>3.6805555555555557E-2</v>
      </c>
      <c r="E3432" t="s">
        <v>3020</v>
      </c>
      <c r="F3432" t="s">
        <v>3828</v>
      </c>
      <c r="G3432" t="s">
        <v>2227</v>
      </c>
      <c r="H3432" t="s">
        <v>3022</v>
      </c>
      <c r="I3432" t="s">
        <v>15</v>
      </c>
    </row>
    <row r="3433" spans="1:9" x14ac:dyDescent="0.25">
      <c r="A3433" t="s">
        <v>2338</v>
      </c>
      <c r="B3433" t="s">
        <v>3179</v>
      </c>
      <c r="C3433" s="1">
        <v>39059</v>
      </c>
      <c r="D3433" s="2">
        <v>0.92222222222222228</v>
      </c>
      <c r="E3433" t="s">
        <v>3614</v>
      </c>
      <c r="F3433" t="s">
        <v>3829</v>
      </c>
      <c r="G3433" t="s">
        <v>2227</v>
      </c>
      <c r="H3433" t="s">
        <v>3616</v>
      </c>
      <c r="I3433" t="s">
        <v>15</v>
      </c>
    </row>
    <row r="3434" spans="1:9" x14ac:dyDescent="0.25">
      <c r="A3434" t="s">
        <v>54</v>
      </c>
      <c r="B3434" t="s">
        <v>916</v>
      </c>
      <c r="C3434" s="1">
        <v>39061</v>
      </c>
      <c r="D3434" s="2">
        <v>3.2638888888888891E-2</v>
      </c>
      <c r="E3434" t="s">
        <v>2362</v>
      </c>
      <c r="F3434" t="s">
        <v>3830</v>
      </c>
      <c r="G3434" t="s">
        <v>13</v>
      </c>
      <c r="H3434" t="s">
        <v>2129</v>
      </c>
      <c r="I3434" t="s">
        <v>15</v>
      </c>
    </row>
    <row r="3435" spans="1:9" x14ac:dyDescent="0.25">
      <c r="A3435" t="s">
        <v>3831</v>
      </c>
      <c r="B3435" t="s">
        <v>261</v>
      </c>
      <c r="C3435" s="1">
        <v>39065</v>
      </c>
      <c r="D3435" s="2">
        <v>0.875</v>
      </c>
      <c r="E3435" t="s">
        <v>3235</v>
      </c>
      <c r="F3435" t="s">
        <v>3832</v>
      </c>
      <c r="G3435" t="s">
        <v>13</v>
      </c>
      <c r="H3435" t="s">
        <v>14</v>
      </c>
      <c r="I3435" t="s">
        <v>15</v>
      </c>
    </row>
    <row r="3436" spans="1:9" x14ac:dyDescent="0.25">
      <c r="A3436" t="s">
        <v>2740</v>
      </c>
      <c r="B3436" t="s">
        <v>3833</v>
      </c>
      <c r="C3436" s="1">
        <v>39067</v>
      </c>
      <c r="D3436" s="2">
        <v>0.5</v>
      </c>
      <c r="E3436" t="s">
        <v>3453</v>
      </c>
      <c r="F3436" t="s">
        <v>3834</v>
      </c>
      <c r="G3436" t="s">
        <v>2227</v>
      </c>
      <c r="H3436" t="s">
        <v>2744</v>
      </c>
      <c r="I3436" t="s">
        <v>15</v>
      </c>
    </row>
    <row r="3437" spans="1:9" x14ac:dyDescent="0.25">
      <c r="A3437" t="s">
        <v>1620</v>
      </c>
      <c r="B3437" t="s">
        <v>1621</v>
      </c>
      <c r="C3437" s="1">
        <v>39069</v>
      </c>
      <c r="D3437" s="2">
        <v>0.2722222222222222</v>
      </c>
      <c r="E3437" t="s">
        <v>3835</v>
      </c>
      <c r="F3437" t="s">
        <v>3836</v>
      </c>
      <c r="G3437" t="s">
        <v>2227</v>
      </c>
      <c r="H3437" t="s">
        <v>14</v>
      </c>
      <c r="I3437" t="s">
        <v>15</v>
      </c>
    </row>
    <row r="3438" spans="1:9" x14ac:dyDescent="0.25">
      <c r="A3438" t="s">
        <v>2882</v>
      </c>
      <c r="B3438" t="s">
        <v>961</v>
      </c>
      <c r="C3438" s="1">
        <v>39070</v>
      </c>
      <c r="D3438" s="2">
        <v>0.58333333333333337</v>
      </c>
      <c r="E3438" t="s">
        <v>685</v>
      </c>
      <c r="F3438" t="s">
        <v>3837</v>
      </c>
      <c r="G3438" t="s">
        <v>13</v>
      </c>
      <c r="H3438" t="s">
        <v>14</v>
      </c>
      <c r="I3438" t="s">
        <v>15</v>
      </c>
    </row>
    <row r="3439" spans="1:9" x14ac:dyDescent="0.25">
      <c r="A3439" t="s">
        <v>2025</v>
      </c>
      <c r="B3439" t="s">
        <v>2992</v>
      </c>
      <c r="C3439" s="1">
        <v>39092</v>
      </c>
      <c r="D3439" s="2">
        <v>0.16250000000000001</v>
      </c>
      <c r="E3439" t="s">
        <v>2993</v>
      </c>
      <c r="F3439" t="s">
        <v>3838</v>
      </c>
      <c r="G3439" t="s">
        <v>13</v>
      </c>
      <c r="H3439" t="s">
        <v>2995</v>
      </c>
      <c r="I3439" t="s">
        <v>15</v>
      </c>
    </row>
    <row r="3440" spans="1:9" x14ac:dyDescent="0.25">
      <c r="A3440" t="s">
        <v>3386</v>
      </c>
      <c r="B3440" t="s">
        <v>3387</v>
      </c>
      <c r="C3440" s="1">
        <v>39112</v>
      </c>
      <c r="D3440" s="2">
        <v>0.97291666666666665</v>
      </c>
      <c r="E3440" t="s">
        <v>3388</v>
      </c>
      <c r="F3440" t="s">
        <v>3839</v>
      </c>
      <c r="G3440" t="s">
        <v>13</v>
      </c>
      <c r="H3440" t="s">
        <v>14</v>
      </c>
      <c r="I3440" t="s">
        <v>21</v>
      </c>
    </row>
    <row r="3441" spans="1:9" x14ac:dyDescent="0.25">
      <c r="A3441" t="s">
        <v>973</v>
      </c>
      <c r="B3441" t="s">
        <v>2769</v>
      </c>
      <c r="C3441" s="1">
        <v>39115</v>
      </c>
      <c r="D3441" s="2">
        <v>0.68611111111111112</v>
      </c>
      <c r="E3441" t="s">
        <v>3020</v>
      </c>
      <c r="F3441" t="s">
        <v>3840</v>
      </c>
      <c r="G3441" t="s">
        <v>2227</v>
      </c>
      <c r="H3441" t="s">
        <v>3022</v>
      </c>
      <c r="I3441" t="s">
        <v>15</v>
      </c>
    </row>
    <row r="3442" spans="1:9" x14ac:dyDescent="0.25">
      <c r="A3442" t="s">
        <v>3831</v>
      </c>
      <c r="B3442" t="s">
        <v>102</v>
      </c>
      <c r="C3442" s="1">
        <v>39130</v>
      </c>
      <c r="D3442" s="2">
        <v>0.95902777777777781</v>
      </c>
      <c r="E3442" t="s">
        <v>3841</v>
      </c>
      <c r="F3442" t="s">
        <v>3842</v>
      </c>
      <c r="G3442" t="s">
        <v>13</v>
      </c>
      <c r="H3442" t="s">
        <v>14</v>
      </c>
      <c r="I3442" t="s">
        <v>15</v>
      </c>
    </row>
    <row r="3443" spans="1:9" x14ac:dyDescent="0.25">
      <c r="A3443" t="s">
        <v>1620</v>
      </c>
      <c r="B3443" t="s">
        <v>1621</v>
      </c>
      <c r="C3443" s="1">
        <v>39137</v>
      </c>
      <c r="D3443" s="2">
        <v>0.19513888888888889</v>
      </c>
      <c r="E3443" t="s">
        <v>3564</v>
      </c>
      <c r="F3443" t="s">
        <v>3843</v>
      </c>
      <c r="G3443" t="s">
        <v>13</v>
      </c>
      <c r="H3443" t="s">
        <v>14</v>
      </c>
      <c r="I3443" t="s">
        <v>15</v>
      </c>
    </row>
    <row r="3444" spans="1:9" x14ac:dyDescent="0.25">
      <c r="A3444" t="s">
        <v>3831</v>
      </c>
      <c r="B3444" t="s">
        <v>521</v>
      </c>
      <c r="C3444" s="1">
        <v>39150</v>
      </c>
      <c r="D3444" s="2">
        <v>0.13194444444444445</v>
      </c>
      <c r="E3444" t="s">
        <v>3594</v>
      </c>
      <c r="F3444" t="s">
        <v>3844</v>
      </c>
      <c r="G3444" t="s">
        <v>2227</v>
      </c>
      <c r="H3444" t="s">
        <v>3596</v>
      </c>
      <c r="I3444" t="s">
        <v>15</v>
      </c>
    </row>
    <row r="3445" spans="1:9" x14ac:dyDescent="0.25">
      <c r="A3445" t="s">
        <v>2338</v>
      </c>
      <c r="B3445" t="s">
        <v>3179</v>
      </c>
      <c r="C3445" s="1">
        <v>39152</v>
      </c>
      <c r="D3445" s="2">
        <v>0.91874999999999996</v>
      </c>
      <c r="E3445" t="s">
        <v>3614</v>
      </c>
      <c r="F3445" t="s">
        <v>3845</v>
      </c>
      <c r="G3445" t="s">
        <v>2227</v>
      </c>
      <c r="H3445" t="s">
        <v>3616</v>
      </c>
      <c r="I3445" t="s">
        <v>15</v>
      </c>
    </row>
    <row r="3446" spans="1:9" x14ac:dyDescent="0.25">
      <c r="A3446" t="s">
        <v>3782</v>
      </c>
      <c r="B3446" t="s">
        <v>3783</v>
      </c>
      <c r="C3446" s="1">
        <v>39162</v>
      </c>
      <c r="D3446" s="2">
        <v>4.8611111111111112E-2</v>
      </c>
      <c r="E3446" t="s">
        <v>3784</v>
      </c>
      <c r="F3446" t="s">
        <v>3389</v>
      </c>
      <c r="G3446" t="s">
        <v>13</v>
      </c>
      <c r="H3446" t="s">
        <v>3786</v>
      </c>
      <c r="I3446" t="s">
        <v>21</v>
      </c>
    </row>
    <row r="3447" spans="1:9" x14ac:dyDescent="0.25">
      <c r="A3447" t="s">
        <v>973</v>
      </c>
      <c r="B3447" t="s">
        <v>3258</v>
      </c>
      <c r="C3447" s="1">
        <v>39183</v>
      </c>
      <c r="D3447" s="2">
        <v>0.14374999999999999</v>
      </c>
      <c r="E3447" t="s">
        <v>2225</v>
      </c>
      <c r="F3447" t="s">
        <v>3846</v>
      </c>
      <c r="G3447" t="s">
        <v>2227</v>
      </c>
      <c r="H3447" t="s">
        <v>2228</v>
      </c>
      <c r="I3447" t="s">
        <v>15</v>
      </c>
    </row>
    <row r="3448" spans="1:9" x14ac:dyDescent="0.25">
      <c r="A3448" t="s">
        <v>973</v>
      </c>
      <c r="B3448" t="s">
        <v>2769</v>
      </c>
      <c r="C3448" s="1">
        <v>39185</v>
      </c>
      <c r="D3448" s="2">
        <v>0.84097222222222223</v>
      </c>
      <c r="E3448" t="s">
        <v>3020</v>
      </c>
      <c r="F3448" t="s">
        <v>3847</v>
      </c>
      <c r="G3448" t="s">
        <v>2227</v>
      </c>
      <c r="H3448" t="s">
        <v>3022</v>
      </c>
      <c r="I3448" t="s">
        <v>15</v>
      </c>
    </row>
    <row r="3449" spans="1:9" x14ac:dyDescent="0.25">
      <c r="A3449" t="s">
        <v>3393</v>
      </c>
      <c r="B3449" t="s">
        <v>3394</v>
      </c>
      <c r="C3449" s="1">
        <v>39189</v>
      </c>
      <c r="D3449" s="2">
        <v>0.28194444444444444</v>
      </c>
      <c r="E3449" t="s">
        <v>3395</v>
      </c>
      <c r="F3449" t="s">
        <v>3848</v>
      </c>
      <c r="G3449" t="s">
        <v>13</v>
      </c>
      <c r="H3449" t="s">
        <v>3397</v>
      </c>
      <c r="I3449" t="s">
        <v>15</v>
      </c>
    </row>
    <row r="3450" spans="1:9" x14ac:dyDescent="0.25">
      <c r="A3450" t="s">
        <v>2025</v>
      </c>
      <c r="B3450" t="s">
        <v>3746</v>
      </c>
      <c r="C3450" s="1">
        <v>39195</v>
      </c>
      <c r="D3450" s="2">
        <v>0.41666666666666669</v>
      </c>
      <c r="E3450" t="s">
        <v>3849</v>
      </c>
      <c r="F3450" t="s">
        <v>3850</v>
      </c>
      <c r="G3450" t="s">
        <v>2227</v>
      </c>
      <c r="H3450" t="s">
        <v>3851</v>
      </c>
      <c r="I3450" t="s">
        <v>15</v>
      </c>
    </row>
    <row r="3451" spans="1:9" x14ac:dyDescent="0.25">
      <c r="A3451" t="s">
        <v>2740</v>
      </c>
      <c r="B3451" t="s">
        <v>3833</v>
      </c>
      <c r="C3451" s="1">
        <v>39196</v>
      </c>
      <c r="D3451" s="2">
        <v>0.28333333333333333</v>
      </c>
      <c r="E3451" t="s">
        <v>3453</v>
      </c>
      <c r="F3451" t="s">
        <v>3852</v>
      </c>
      <c r="G3451" t="s">
        <v>2227</v>
      </c>
      <c r="H3451" t="s">
        <v>2744</v>
      </c>
      <c r="I3451" t="s">
        <v>15</v>
      </c>
    </row>
    <row r="3452" spans="1:9" x14ac:dyDescent="0.25">
      <c r="A3452" t="s">
        <v>2740</v>
      </c>
      <c r="B3452" t="s">
        <v>3042</v>
      </c>
      <c r="C3452" s="1">
        <v>39197</v>
      </c>
      <c r="D3452" s="2">
        <v>0.85138888888888886</v>
      </c>
      <c r="E3452" t="s">
        <v>3043</v>
      </c>
      <c r="F3452" t="s">
        <v>3853</v>
      </c>
      <c r="G3452" t="s">
        <v>2227</v>
      </c>
      <c r="H3452" t="s">
        <v>2744</v>
      </c>
      <c r="I3452" t="s">
        <v>15</v>
      </c>
    </row>
    <row r="3453" spans="1:9" x14ac:dyDescent="0.25">
      <c r="A3453" t="s">
        <v>2338</v>
      </c>
      <c r="B3453" t="s">
        <v>3179</v>
      </c>
      <c r="C3453" s="1">
        <v>39206</v>
      </c>
      <c r="D3453" s="2">
        <v>0.93680555555555556</v>
      </c>
      <c r="E3453" t="s">
        <v>3614</v>
      </c>
      <c r="F3453" t="s">
        <v>3854</v>
      </c>
      <c r="G3453" t="s">
        <v>2227</v>
      </c>
      <c r="H3453" t="s">
        <v>3616</v>
      </c>
      <c r="I3453" t="s">
        <v>15</v>
      </c>
    </row>
    <row r="3454" spans="1:9" x14ac:dyDescent="0.25">
      <c r="A3454" t="s">
        <v>973</v>
      </c>
      <c r="B3454" t="s">
        <v>2769</v>
      </c>
      <c r="C3454" s="1">
        <v>39215</v>
      </c>
      <c r="D3454" s="2">
        <v>0.66736111111111107</v>
      </c>
      <c r="E3454" t="s">
        <v>3855</v>
      </c>
      <c r="F3454" t="s">
        <v>3856</v>
      </c>
      <c r="G3454" t="s">
        <v>2227</v>
      </c>
      <c r="H3454" t="s">
        <v>3857</v>
      </c>
      <c r="I3454" t="s">
        <v>15</v>
      </c>
    </row>
    <row r="3455" spans="1:9" x14ac:dyDescent="0.25">
      <c r="A3455" t="s">
        <v>973</v>
      </c>
      <c r="B3455" t="s">
        <v>3675</v>
      </c>
      <c r="C3455" s="1">
        <v>39227</v>
      </c>
      <c r="D3455" s="2">
        <v>0.3</v>
      </c>
      <c r="E3455" t="s">
        <v>2910</v>
      </c>
      <c r="F3455" t="s">
        <v>3858</v>
      </c>
      <c r="G3455" t="s">
        <v>2227</v>
      </c>
      <c r="H3455" t="s">
        <v>2912</v>
      </c>
      <c r="I3455" t="s">
        <v>15</v>
      </c>
    </row>
    <row r="3456" spans="1:9" x14ac:dyDescent="0.25">
      <c r="A3456" t="s">
        <v>973</v>
      </c>
      <c r="B3456" t="s">
        <v>2769</v>
      </c>
      <c r="C3456" s="1">
        <v>39233</v>
      </c>
      <c r="D3456" s="2">
        <v>0.67222222222222228</v>
      </c>
      <c r="E3456" t="s">
        <v>3020</v>
      </c>
      <c r="F3456" t="s">
        <v>3859</v>
      </c>
      <c r="G3456" t="s">
        <v>2227</v>
      </c>
      <c r="H3456" t="s">
        <v>3022</v>
      </c>
      <c r="I3456" t="s">
        <v>15</v>
      </c>
    </row>
    <row r="3457" spans="1:9" x14ac:dyDescent="0.25">
      <c r="A3457" t="s">
        <v>3831</v>
      </c>
      <c r="B3457" t="s">
        <v>261</v>
      </c>
      <c r="C3457" s="1">
        <v>39241</v>
      </c>
      <c r="D3457" s="2">
        <v>0.10694444444444444</v>
      </c>
      <c r="E3457" t="s">
        <v>3307</v>
      </c>
      <c r="F3457" t="s">
        <v>3860</v>
      </c>
      <c r="G3457" t="s">
        <v>13</v>
      </c>
      <c r="H3457" t="s">
        <v>14</v>
      </c>
      <c r="I3457" t="s">
        <v>15</v>
      </c>
    </row>
    <row r="3458" spans="1:9" x14ac:dyDescent="0.25">
      <c r="A3458" t="s">
        <v>54</v>
      </c>
      <c r="B3458" t="s">
        <v>749</v>
      </c>
      <c r="C3458" s="1">
        <v>39241</v>
      </c>
      <c r="D3458" s="2">
        <v>0.98472222222222228</v>
      </c>
      <c r="E3458" t="s">
        <v>2440</v>
      </c>
      <c r="F3458" t="s">
        <v>3861</v>
      </c>
      <c r="G3458" t="s">
        <v>13</v>
      </c>
      <c r="H3458" t="s">
        <v>2129</v>
      </c>
      <c r="I3458" t="s">
        <v>15</v>
      </c>
    </row>
    <row r="3459" spans="1:9" x14ac:dyDescent="0.25">
      <c r="A3459" t="s">
        <v>2630</v>
      </c>
      <c r="B3459" t="s">
        <v>2631</v>
      </c>
      <c r="C3459" s="1">
        <v>39243</v>
      </c>
      <c r="D3459" s="2"/>
      <c r="E3459" t="s">
        <v>3862</v>
      </c>
      <c r="F3459" t="s">
        <v>3863</v>
      </c>
      <c r="G3459" t="s">
        <v>2227</v>
      </c>
      <c r="H3459" t="s">
        <v>14</v>
      </c>
      <c r="I3459" t="s">
        <v>15</v>
      </c>
    </row>
    <row r="3460" spans="1:9" x14ac:dyDescent="0.25">
      <c r="A3460" t="s">
        <v>3393</v>
      </c>
      <c r="B3460" t="s">
        <v>3394</v>
      </c>
      <c r="C3460" s="1">
        <v>39248</v>
      </c>
      <c r="D3460" s="2">
        <v>9.3055555555555558E-2</v>
      </c>
      <c r="E3460" t="s">
        <v>3395</v>
      </c>
      <c r="F3460" t="s">
        <v>3864</v>
      </c>
      <c r="G3460" t="s">
        <v>13</v>
      </c>
      <c r="H3460" t="s">
        <v>3397</v>
      </c>
      <c r="I3460" t="s">
        <v>15</v>
      </c>
    </row>
    <row r="3461" spans="1:9" x14ac:dyDescent="0.25">
      <c r="A3461" t="s">
        <v>3831</v>
      </c>
      <c r="B3461" t="s">
        <v>521</v>
      </c>
      <c r="C3461" s="1">
        <v>39248</v>
      </c>
      <c r="D3461" s="2">
        <v>0.63263888888888886</v>
      </c>
      <c r="E3461" t="s">
        <v>3594</v>
      </c>
      <c r="F3461" t="s">
        <v>3865</v>
      </c>
      <c r="G3461" t="s">
        <v>2227</v>
      </c>
      <c r="H3461" t="s">
        <v>3596</v>
      </c>
      <c r="I3461" t="s">
        <v>56</v>
      </c>
    </row>
    <row r="3462" spans="1:9" x14ac:dyDescent="0.25">
      <c r="A3462" t="s">
        <v>3393</v>
      </c>
      <c r="B3462" t="s">
        <v>3807</v>
      </c>
      <c r="C3462" s="1">
        <v>39261</v>
      </c>
      <c r="D3462" s="2">
        <v>0.62638888888888888</v>
      </c>
      <c r="E3462" t="s">
        <v>3395</v>
      </c>
      <c r="F3462" t="s">
        <v>3866</v>
      </c>
      <c r="G3462" t="s">
        <v>13</v>
      </c>
      <c r="H3462" t="s">
        <v>3397</v>
      </c>
      <c r="I3462" t="s">
        <v>15</v>
      </c>
    </row>
    <row r="3463" spans="1:9" x14ac:dyDescent="0.25">
      <c r="A3463" t="s">
        <v>2882</v>
      </c>
      <c r="B3463" t="s">
        <v>2404</v>
      </c>
      <c r="C3463" s="1">
        <v>39262</v>
      </c>
      <c r="D3463" s="2">
        <v>0.41666666666666669</v>
      </c>
      <c r="E3463" t="s">
        <v>2405</v>
      </c>
      <c r="F3463" t="s">
        <v>3867</v>
      </c>
      <c r="G3463" t="s">
        <v>13</v>
      </c>
      <c r="H3463" t="s">
        <v>14</v>
      </c>
      <c r="I3463" t="s">
        <v>15</v>
      </c>
    </row>
    <row r="3464" spans="1:9" x14ac:dyDescent="0.25">
      <c r="A3464" t="s">
        <v>2882</v>
      </c>
      <c r="B3464" t="s">
        <v>961</v>
      </c>
      <c r="C3464" s="1">
        <v>39265</v>
      </c>
      <c r="D3464" s="2">
        <v>0.81805555555555554</v>
      </c>
      <c r="E3464" t="s">
        <v>685</v>
      </c>
      <c r="F3464" t="s">
        <v>3868</v>
      </c>
      <c r="G3464" t="s">
        <v>13</v>
      </c>
      <c r="H3464" t="s">
        <v>14</v>
      </c>
      <c r="I3464" t="s">
        <v>15</v>
      </c>
    </row>
    <row r="3465" spans="1:9" x14ac:dyDescent="0.25">
      <c r="A3465" t="s">
        <v>973</v>
      </c>
      <c r="B3465" t="s">
        <v>2769</v>
      </c>
      <c r="C3465" s="1">
        <v>39268</v>
      </c>
      <c r="D3465" s="2">
        <v>0.83888888888888891</v>
      </c>
      <c r="E3465" t="s">
        <v>3159</v>
      </c>
      <c r="F3465" t="s">
        <v>3869</v>
      </c>
      <c r="G3465" t="s">
        <v>13</v>
      </c>
      <c r="H3465" t="s">
        <v>14</v>
      </c>
      <c r="I3465" t="s">
        <v>15</v>
      </c>
    </row>
    <row r="3466" spans="1:9" x14ac:dyDescent="0.25">
      <c r="A3466" t="s">
        <v>3831</v>
      </c>
      <c r="B3466" t="s">
        <v>43</v>
      </c>
      <c r="C3466" s="1">
        <v>39298</v>
      </c>
      <c r="D3466" s="2">
        <v>0.39305555555555555</v>
      </c>
      <c r="E3466" t="s">
        <v>2805</v>
      </c>
      <c r="F3466" t="s">
        <v>3870</v>
      </c>
      <c r="G3466" t="s">
        <v>13</v>
      </c>
      <c r="H3466" t="s">
        <v>14</v>
      </c>
      <c r="I3466" t="s">
        <v>15</v>
      </c>
    </row>
    <row r="3467" spans="1:9" x14ac:dyDescent="0.25">
      <c r="A3467" t="s">
        <v>54</v>
      </c>
      <c r="B3467" t="s">
        <v>749</v>
      </c>
      <c r="C3467" s="1">
        <v>39302</v>
      </c>
      <c r="D3467" s="2">
        <v>0.94166666666666665</v>
      </c>
      <c r="E3467" t="s">
        <v>2892</v>
      </c>
      <c r="F3467" t="s">
        <v>3871</v>
      </c>
      <c r="G3467" t="s">
        <v>13</v>
      </c>
      <c r="H3467" t="s">
        <v>2129</v>
      </c>
      <c r="I3467" t="s">
        <v>15</v>
      </c>
    </row>
    <row r="3468" spans="1:9" x14ac:dyDescent="0.25">
      <c r="A3468" t="s">
        <v>2338</v>
      </c>
      <c r="B3468" t="s">
        <v>3179</v>
      </c>
      <c r="C3468" s="1">
        <v>39308</v>
      </c>
      <c r="D3468" s="2">
        <v>0.98888888888888893</v>
      </c>
      <c r="E3468" t="s">
        <v>3614</v>
      </c>
      <c r="F3468" t="s">
        <v>3872</v>
      </c>
      <c r="G3468" t="s">
        <v>2227</v>
      </c>
      <c r="H3468" t="s">
        <v>3616</v>
      </c>
      <c r="I3468" t="s">
        <v>15</v>
      </c>
    </row>
    <row r="3469" spans="1:9" x14ac:dyDescent="0.25">
      <c r="A3469" t="s">
        <v>2025</v>
      </c>
      <c r="B3469" t="s">
        <v>3746</v>
      </c>
      <c r="C3469" s="1">
        <v>39327</v>
      </c>
      <c r="D3469" s="2">
        <v>0.53541666666666665</v>
      </c>
      <c r="E3469" t="s">
        <v>3525</v>
      </c>
      <c r="F3469" t="s">
        <v>3873</v>
      </c>
      <c r="G3469" t="s">
        <v>13</v>
      </c>
      <c r="H3469" t="s">
        <v>3527</v>
      </c>
      <c r="I3469" t="s">
        <v>56</v>
      </c>
    </row>
    <row r="3470" spans="1:9" x14ac:dyDescent="0.25">
      <c r="A3470" t="s">
        <v>2882</v>
      </c>
      <c r="B3470" t="s">
        <v>961</v>
      </c>
      <c r="C3470" s="1">
        <v>39336</v>
      </c>
      <c r="D3470" s="2">
        <v>0.54513888888888884</v>
      </c>
      <c r="E3470" t="s">
        <v>685</v>
      </c>
      <c r="F3470" t="s">
        <v>3874</v>
      </c>
      <c r="G3470" t="s">
        <v>13</v>
      </c>
      <c r="H3470" t="s">
        <v>14</v>
      </c>
      <c r="I3470" t="s">
        <v>15</v>
      </c>
    </row>
    <row r="3471" spans="1:9" x14ac:dyDescent="0.25">
      <c r="A3471" t="s">
        <v>1620</v>
      </c>
      <c r="B3471" t="s">
        <v>1621</v>
      </c>
      <c r="C3471" s="1">
        <v>39339</v>
      </c>
      <c r="D3471" s="2">
        <v>6.3194444444444442E-2</v>
      </c>
      <c r="E3471" t="s">
        <v>3735</v>
      </c>
      <c r="F3471" t="s">
        <v>3875</v>
      </c>
      <c r="G3471" t="s">
        <v>13</v>
      </c>
      <c r="H3471" t="s">
        <v>14</v>
      </c>
      <c r="I3471" t="s">
        <v>15</v>
      </c>
    </row>
    <row r="3472" spans="1:9" x14ac:dyDescent="0.25">
      <c r="A3472" t="s">
        <v>3831</v>
      </c>
      <c r="B3472" t="s">
        <v>261</v>
      </c>
      <c r="C3472" s="1">
        <v>39343</v>
      </c>
      <c r="D3472" s="2">
        <v>0.77430555555555558</v>
      </c>
      <c r="E3472" t="s">
        <v>3235</v>
      </c>
      <c r="F3472" t="s">
        <v>3876</v>
      </c>
      <c r="G3472" t="s">
        <v>13</v>
      </c>
      <c r="H3472" t="s">
        <v>14</v>
      </c>
      <c r="I3472" t="s">
        <v>15</v>
      </c>
    </row>
    <row r="3473" spans="1:9" x14ac:dyDescent="0.25">
      <c r="A3473" t="s">
        <v>973</v>
      </c>
      <c r="B3473" t="s">
        <v>3258</v>
      </c>
      <c r="C3473" s="1">
        <v>39344</v>
      </c>
      <c r="D3473" s="2">
        <v>0.14305555555555555</v>
      </c>
      <c r="E3473" t="s">
        <v>3402</v>
      </c>
      <c r="F3473" t="s">
        <v>3877</v>
      </c>
      <c r="G3473" t="s">
        <v>2227</v>
      </c>
      <c r="H3473" t="s">
        <v>3404</v>
      </c>
      <c r="I3473" t="s">
        <v>15</v>
      </c>
    </row>
    <row r="3474" spans="1:9" x14ac:dyDescent="0.25">
      <c r="A3474" t="s">
        <v>3831</v>
      </c>
      <c r="B3474" t="s">
        <v>102</v>
      </c>
      <c r="C3474" s="1">
        <v>39352</v>
      </c>
      <c r="D3474" s="2">
        <v>0.48194444444444445</v>
      </c>
      <c r="E3474" t="s">
        <v>3653</v>
      </c>
      <c r="F3474" t="s">
        <v>3878</v>
      </c>
      <c r="G3474" t="s">
        <v>13</v>
      </c>
      <c r="H3474" t="s">
        <v>14</v>
      </c>
      <c r="I3474" t="s">
        <v>15</v>
      </c>
    </row>
    <row r="3475" spans="1:9" x14ac:dyDescent="0.25">
      <c r="A3475" t="s">
        <v>2338</v>
      </c>
      <c r="B3475" t="s">
        <v>3179</v>
      </c>
      <c r="C3475" s="1">
        <v>39360</v>
      </c>
      <c r="D3475" s="2">
        <v>0.91805555555555551</v>
      </c>
      <c r="E3475" t="s">
        <v>3757</v>
      </c>
      <c r="F3475" t="s">
        <v>3879</v>
      </c>
      <c r="G3475" t="s">
        <v>13</v>
      </c>
      <c r="H3475" t="s">
        <v>14</v>
      </c>
      <c r="I3475" t="s">
        <v>15</v>
      </c>
    </row>
    <row r="3476" spans="1:9" x14ac:dyDescent="0.25">
      <c r="A3476" t="s">
        <v>3831</v>
      </c>
      <c r="B3476" t="s">
        <v>521</v>
      </c>
      <c r="C3476" s="1">
        <v>39366</v>
      </c>
      <c r="D3476" s="2">
        <v>1.5277777777777777E-2</v>
      </c>
      <c r="E3476" t="s">
        <v>3880</v>
      </c>
      <c r="F3476" t="s">
        <v>3881</v>
      </c>
      <c r="G3476" t="s">
        <v>2227</v>
      </c>
      <c r="H3476" t="s">
        <v>3882</v>
      </c>
      <c r="I3476" t="s">
        <v>15</v>
      </c>
    </row>
    <row r="3477" spans="1:9" x14ac:dyDescent="0.25">
      <c r="A3477" t="s">
        <v>3831</v>
      </c>
      <c r="B3477" t="s">
        <v>43</v>
      </c>
      <c r="C3477" s="1">
        <v>39372</v>
      </c>
      <c r="D3477" s="2">
        <v>0.51597222222222228</v>
      </c>
      <c r="E3477" t="s">
        <v>2805</v>
      </c>
      <c r="F3477" t="s">
        <v>3883</v>
      </c>
      <c r="G3477" t="s">
        <v>13</v>
      </c>
      <c r="H3477" t="s">
        <v>14</v>
      </c>
      <c r="I3477" t="s">
        <v>15</v>
      </c>
    </row>
    <row r="3478" spans="1:9" x14ac:dyDescent="0.25">
      <c r="A3478" t="s">
        <v>54</v>
      </c>
      <c r="B3478" t="s">
        <v>749</v>
      </c>
      <c r="C3478" s="1">
        <v>39378</v>
      </c>
      <c r="D3478" s="2">
        <v>0.15138888888888888</v>
      </c>
      <c r="E3478" t="s">
        <v>2362</v>
      </c>
      <c r="F3478" t="s">
        <v>3884</v>
      </c>
      <c r="G3478" t="s">
        <v>13</v>
      </c>
      <c r="H3478" t="s">
        <v>2129</v>
      </c>
      <c r="I3478" t="s">
        <v>15</v>
      </c>
    </row>
    <row r="3479" spans="1:9" x14ac:dyDescent="0.25">
      <c r="A3479" t="s">
        <v>2882</v>
      </c>
      <c r="B3479" t="s">
        <v>2113</v>
      </c>
      <c r="C3479" s="1">
        <v>39378</v>
      </c>
      <c r="D3479" s="2">
        <v>0.19375000000000001</v>
      </c>
      <c r="E3479" t="s">
        <v>1302</v>
      </c>
      <c r="F3479" t="s">
        <v>3885</v>
      </c>
      <c r="G3479" t="s">
        <v>13</v>
      </c>
      <c r="H3479" t="s">
        <v>14</v>
      </c>
      <c r="I3479" t="s">
        <v>15</v>
      </c>
    </row>
    <row r="3480" spans="1:9" x14ac:dyDescent="0.25">
      <c r="A3480" t="s">
        <v>973</v>
      </c>
      <c r="B3480" t="s">
        <v>2317</v>
      </c>
      <c r="C3480" s="1">
        <v>39379</v>
      </c>
      <c r="D3480" s="2">
        <v>0.4201388888888889</v>
      </c>
      <c r="E3480" t="s">
        <v>3159</v>
      </c>
      <c r="F3480" t="s">
        <v>3886</v>
      </c>
      <c r="G3480" t="s">
        <v>13</v>
      </c>
      <c r="H3480" t="s">
        <v>14</v>
      </c>
      <c r="I3480" t="s">
        <v>15</v>
      </c>
    </row>
    <row r="3481" spans="1:9" x14ac:dyDescent="0.25">
      <c r="A3481" t="s">
        <v>2882</v>
      </c>
      <c r="B3481" t="s">
        <v>961</v>
      </c>
      <c r="C3481" s="1">
        <v>39387</v>
      </c>
      <c r="D3481" s="2">
        <v>3.5416666666666666E-2</v>
      </c>
      <c r="E3481" t="s">
        <v>685</v>
      </c>
      <c r="F3481" t="s">
        <v>3887</v>
      </c>
      <c r="G3481" t="s">
        <v>13</v>
      </c>
      <c r="H3481" t="s">
        <v>14</v>
      </c>
      <c r="I3481" t="s">
        <v>15</v>
      </c>
    </row>
    <row r="3482" spans="1:9" x14ac:dyDescent="0.25">
      <c r="A3482" t="s">
        <v>3831</v>
      </c>
      <c r="B3482" t="s">
        <v>372</v>
      </c>
      <c r="C3482" s="1">
        <v>39397</v>
      </c>
      <c r="D3482" s="2">
        <v>7.6388888888888895E-2</v>
      </c>
      <c r="E3482" t="s">
        <v>3727</v>
      </c>
      <c r="F3482" t="s">
        <v>3888</v>
      </c>
      <c r="G3482" t="s">
        <v>2227</v>
      </c>
      <c r="H3482" t="s">
        <v>3729</v>
      </c>
      <c r="I3482" t="s">
        <v>15</v>
      </c>
    </row>
    <row r="3483" spans="1:9" x14ac:dyDescent="0.25">
      <c r="A3483" t="s">
        <v>973</v>
      </c>
      <c r="B3483" t="s">
        <v>3258</v>
      </c>
      <c r="C3483" s="1">
        <v>39397</v>
      </c>
      <c r="D3483" s="2">
        <v>0.95</v>
      </c>
      <c r="E3483" t="s">
        <v>3794</v>
      </c>
      <c r="F3483" t="s">
        <v>3889</v>
      </c>
      <c r="G3483" t="s">
        <v>2227</v>
      </c>
      <c r="H3483" t="s">
        <v>3404</v>
      </c>
      <c r="I3483" t="s">
        <v>15</v>
      </c>
    </row>
    <row r="3484" spans="1:9" x14ac:dyDescent="0.25">
      <c r="A3484" t="s">
        <v>2338</v>
      </c>
      <c r="B3484" t="s">
        <v>3179</v>
      </c>
      <c r="C3484" s="1">
        <v>39400</v>
      </c>
      <c r="D3484" s="2">
        <v>0.91874999999999996</v>
      </c>
      <c r="E3484" t="s">
        <v>3614</v>
      </c>
      <c r="F3484" t="s">
        <v>3890</v>
      </c>
      <c r="G3484" t="s">
        <v>2227</v>
      </c>
      <c r="H3484" t="s">
        <v>3616</v>
      </c>
      <c r="I3484" t="s">
        <v>15</v>
      </c>
    </row>
    <row r="3485" spans="1:9" x14ac:dyDescent="0.25">
      <c r="A3485" t="s">
        <v>3831</v>
      </c>
      <c r="B3485" t="s">
        <v>261</v>
      </c>
      <c r="C3485" s="1">
        <v>39425</v>
      </c>
      <c r="D3485" s="2">
        <v>0.10486111111111111</v>
      </c>
      <c r="E3485" t="s">
        <v>3307</v>
      </c>
      <c r="F3485" t="s">
        <v>3891</v>
      </c>
      <c r="G3485" t="s">
        <v>13</v>
      </c>
      <c r="H3485" t="s">
        <v>14</v>
      </c>
      <c r="I3485" t="s">
        <v>15</v>
      </c>
    </row>
    <row r="3486" spans="1:9" x14ac:dyDescent="0.25">
      <c r="A3486" t="s">
        <v>3831</v>
      </c>
      <c r="B3486" t="s">
        <v>521</v>
      </c>
      <c r="C3486" s="1">
        <v>39426</v>
      </c>
      <c r="D3486" s="2">
        <v>0.92013888888888884</v>
      </c>
      <c r="E3486" t="s">
        <v>3594</v>
      </c>
      <c r="F3486" t="s">
        <v>3892</v>
      </c>
      <c r="G3486" t="s">
        <v>2227</v>
      </c>
      <c r="H3486" t="s">
        <v>3596</v>
      </c>
      <c r="I3486" t="s">
        <v>15</v>
      </c>
    </row>
    <row r="3487" spans="1:9" x14ac:dyDescent="0.25">
      <c r="A3487" t="s">
        <v>3831</v>
      </c>
      <c r="B3487" t="s">
        <v>43</v>
      </c>
      <c r="C3487" s="1">
        <v>39436</v>
      </c>
      <c r="D3487" s="2">
        <v>0.83611111111111114</v>
      </c>
      <c r="E3487" t="s">
        <v>2805</v>
      </c>
      <c r="F3487" t="s">
        <v>3893</v>
      </c>
      <c r="G3487" t="s">
        <v>13</v>
      </c>
      <c r="H3487" t="s">
        <v>14</v>
      </c>
      <c r="I3487" t="s">
        <v>15</v>
      </c>
    </row>
    <row r="3488" spans="1:9" x14ac:dyDescent="0.25">
      <c r="A3488" t="s">
        <v>2338</v>
      </c>
      <c r="B3488" t="s">
        <v>3179</v>
      </c>
      <c r="C3488" s="1">
        <v>39437</v>
      </c>
      <c r="D3488" s="2">
        <v>0.90347222222222223</v>
      </c>
      <c r="E3488" t="s">
        <v>3757</v>
      </c>
      <c r="F3488" t="s">
        <v>3894</v>
      </c>
      <c r="G3488" t="s">
        <v>13</v>
      </c>
      <c r="H3488" t="s">
        <v>14</v>
      </c>
      <c r="I3488" t="s">
        <v>15</v>
      </c>
    </row>
    <row r="3489" spans="1:9" x14ac:dyDescent="0.25">
      <c r="A3489" t="s">
        <v>3386</v>
      </c>
      <c r="B3489" t="s">
        <v>3387</v>
      </c>
      <c r="C3489" s="1">
        <v>39462</v>
      </c>
      <c r="D3489" s="2">
        <v>0.49166666666666664</v>
      </c>
      <c r="E3489" t="s">
        <v>3388</v>
      </c>
      <c r="F3489" t="s">
        <v>3895</v>
      </c>
      <c r="G3489" t="s">
        <v>13</v>
      </c>
      <c r="H3489" t="s">
        <v>14</v>
      </c>
      <c r="I3489" t="s">
        <v>15</v>
      </c>
    </row>
    <row r="3490" spans="1:9" x14ac:dyDescent="0.25">
      <c r="A3490" t="s">
        <v>2025</v>
      </c>
      <c r="B3490" t="s">
        <v>2992</v>
      </c>
      <c r="C3490" s="1">
        <v>39468</v>
      </c>
      <c r="D3490" s="2">
        <v>0.15625</v>
      </c>
      <c r="E3490" t="s">
        <v>3849</v>
      </c>
      <c r="F3490" t="s">
        <v>3896</v>
      </c>
      <c r="G3490" t="s">
        <v>2227</v>
      </c>
      <c r="H3490" t="s">
        <v>3851</v>
      </c>
      <c r="I3490" t="s">
        <v>15</v>
      </c>
    </row>
    <row r="3491" spans="1:9" x14ac:dyDescent="0.25">
      <c r="A3491" t="s">
        <v>54</v>
      </c>
      <c r="B3491" t="s">
        <v>749</v>
      </c>
      <c r="C3491" s="1">
        <v>39485</v>
      </c>
      <c r="D3491" s="2">
        <v>0.82291666666666663</v>
      </c>
      <c r="E3491" t="s">
        <v>2440</v>
      </c>
      <c r="F3491" t="s">
        <v>3897</v>
      </c>
      <c r="G3491" t="s">
        <v>13</v>
      </c>
      <c r="H3491" t="s">
        <v>2129</v>
      </c>
      <c r="I3491" t="s">
        <v>15</v>
      </c>
    </row>
    <row r="3492" spans="1:9" x14ac:dyDescent="0.25">
      <c r="A3492" t="s">
        <v>1620</v>
      </c>
      <c r="B3492" t="s">
        <v>1621</v>
      </c>
      <c r="C3492" s="1">
        <v>39501</v>
      </c>
      <c r="D3492" s="2">
        <v>0.37152777777777779</v>
      </c>
      <c r="E3492" t="s">
        <v>3542</v>
      </c>
      <c r="F3492" t="s">
        <v>3898</v>
      </c>
      <c r="G3492" t="s">
        <v>2227</v>
      </c>
      <c r="H3492" t="s">
        <v>3544</v>
      </c>
      <c r="I3492" t="s">
        <v>15</v>
      </c>
    </row>
    <row r="3493" spans="1:9" x14ac:dyDescent="0.25">
      <c r="A3493" t="s">
        <v>2338</v>
      </c>
      <c r="B3493" t="s">
        <v>3179</v>
      </c>
      <c r="C3493" s="1">
        <v>39516</v>
      </c>
      <c r="D3493" s="2">
        <v>0.16875000000000001</v>
      </c>
      <c r="E3493" t="s">
        <v>3899</v>
      </c>
      <c r="F3493" t="s">
        <v>3900</v>
      </c>
      <c r="G3493" t="s">
        <v>13</v>
      </c>
      <c r="H3493" t="s">
        <v>14</v>
      </c>
      <c r="I3493" t="s">
        <v>15</v>
      </c>
    </row>
    <row r="3494" spans="1:9" x14ac:dyDescent="0.25">
      <c r="A3494" t="s">
        <v>54</v>
      </c>
      <c r="B3494" t="s">
        <v>749</v>
      </c>
      <c r="C3494" s="1">
        <v>39518</v>
      </c>
      <c r="D3494" s="2">
        <v>0.26944444444444443</v>
      </c>
      <c r="E3494" t="s">
        <v>2892</v>
      </c>
      <c r="F3494" t="s">
        <v>3901</v>
      </c>
      <c r="G3494" t="s">
        <v>13</v>
      </c>
      <c r="H3494" t="s">
        <v>2129</v>
      </c>
      <c r="I3494" t="s">
        <v>15</v>
      </c>
    </row>
    <row r="3495" spans="1:9" x14ac:dyDescent="0.25">
      <c r="A3495" t="s">
        <v>3831</v>
      </c>
      <c r="B3495" t="s">
        <v>171</v>
      </c>
      <c r="C3495" s="1">
        <v>39520</v>
      </c>
      <c r="D3495" s="2">
        <v>0.41805555555555557</v>
      </c>
      <c r="E3495" t="s">
        <v>3790</v>
      </c>
      <c r="F3495" t="s">
        <v>3902</v>
      </c>
      <c r="G3495" t="s">
        <v>13</v>
      </c>
      <c r="H3495" t="s">
        <v>3792</v>
      </c>
      <c r="I3495" t="s">
        <v>15</v>
      </c>
    </row>
    <row r="3496" spans="1:9" x14ac:dyDescent="0.25">
      <c r="A3496" t="s">
        <v>3831</v>
      </c>
      <c r="B3496" t="s">
        <v>43</v>
      </c>
      <c r="C3496" s="1">
        <v>39522</v>
      </c>
      <c r="D3496" s="2">
        <v>0.25694444444444442</v>
      </c>
      <c r="E3496" t="s">
        <v>2805</v>
      </c>
      <c r="F3496" t="s">
        <v>3903</v>
      </c>
      <c r="G3496" t="s">
        <v>13</v>
      </c>
      <c r="H3496" t="s">
        <v>14</v>
      </c>
      <c r="I3496" t="s">
        <v>15</v>
      </c>
    </row>
    <row r="3497" spans="1:9" x14ac:dyDescent="0.25">
      <c r="A3497" t="s">
        <v>3386</v>
      </c>
      <c r="B3497" t="s">
        <v>3387</v>
      </c>
      <c r="C3497" s="1">
        <v>39526</v>
      </c>
      <c r="D3497" s="2">
        <v>0.94930555555555551</v>
      </c>
      <c r="E3497" t="s">
        <v>3388</v>
      </c>
      <c r="F3497" t="s">
        <v>3904</v>
      </c>
      <c r="G3497" t="s">
        <v>13</v>
      </c>
      <c r="H3497" t="s">
        <v>14</v>
      </c>
      <c r="I3497" t="s">
        <v>15</v>
      </c>
    </row>
    <row r="3498" spans="1:9" x14ac:dyDescent="0.25">
      <c r="A3498" t="s">
        <v>2882</v>
      </c>
      <c r="B3498" t="s">
        <v>961</v>
      </c>
      <c r="C3498" s="1">
        <v>39534</v>
      </c>
      <c r="D3498" s="2">
        <v>0.71944444444444444</v>
      </c>
      <c r="E3498" t="s">
        <v>685</v>
      </c>
      <c r="F3498" t="s">
        <v>3905</v>
      </c>
      <c r="G3498" t="s">
        <v>13</v>
      </c>
      <c r="H3498" t="s">
        <v>14</v>
      </c>
      <c r="I3498" t="s">
        <v>15</v>
      </c>
    </row>
    <row r="3499" spans="1:9" x14ac:dyDescent="0.25">
      <c r="A3499" t="s">
        <v>3831</v>
      </c>
      <c r="B3499" t="s">
        <v>521</v>
      </c>
      <c r="C3499" s="1">
        <v>39552</v>
      </c>
      <c r="D3499" s="2">
        <v>0.84166666666666667</v>
      </c>
      <c r="E3499" t="s">
        <v>3880</v>
      </c>
      <c r="F3499" t="s">
        <v>3906</v>
      </c>
      <c r="G3499" t="s">
        <v>2227</v>
      </c>
      <c r="H3499" t="s">
        <v>3882</v>
      </c>
      <c r="I3499" t="s">
        <v>15</v>
      </c>
    </row>
    <row r="3500" spans="1:9" x14ac:dyDescent="0.25">
      <c r="A3500" t="s">
        <v>2740</v>
      </c>
      <c r="B3500" t="s">
        <v>3496</v>
      </c>
      <c r="C3500" s="1">
        <v>39553</v>
      </c>
      <c r="D3500" s="2">
        <v>0.70902777777777781</v>
      </c>
      <c r="E3500" t="s">
        <v>3043</v>
      </c>
      <c r="F3500" t="s">
        <v>3907</v>
      </c>
      <c r="G3500" t="s">
        <v>2227</v>
      </c>
      <c r="H3500" t="s">
        <v>2744</v>
      </c>
      <c r="I3500" t="s">
        <v>15</v>
      </c>
    </row>
    <row r="3501" spans="1:9" x14ac:dyDescent="0.25">
      <c r="A3501" t="s">
        <v>2338</v>
      </c>
      <c r="B3501" t="s">
        <v>3179</v>
      </c>
      <c r="C3501" s="1">
        <v>39556</v>
      </c>
      <c r="D3501" s="2">
        <v>0.92847222222222225</v>
      </c>
      <c r="E3501" t="s">
        <v>3614</v>
      </c>
      <c r="F3501" t="s">
        <v>3908</v>
      </c>
      <c r="G3501" t="s">
        <v>2227</v>
      </c>
      <c r="H3501" t="s">
        <v>3616</v>
      </c>
      <c r="I3501" t="s">
        <v>15</v>
      </c>
    </row>
    <row r="3502" spans="1:9" x14ac:dyDescent="0.25">
      <c r="A3502" t="s">
        <v>973</v>
      </c>
      <c r="B3502" t="s">
        <v>2769</v>
      </c>
      <c r="C3502" s="1">
        <v>39563</v>
      </c>
      <c r="D3502" s="2">
        <v>0.64930555555555558</v>
      </c>
      <c r="E3502" t="s">
        <v>3909</v>
      </c>
      <c r="F3502" t="s">
        <v>3910</v>
      </c>
      <c r="G3502" t="s">
        <v>13</v>
      </c>
      <c r="H3502" t="s">
        <v>3911</v>
      </c>
      <c r="I3502" t="s">
        <v>15</v>
      </c>
    </row>
    <row r="3503" spans="1:9" x14ac:dyDescent="0.25">
      <c r="A3503" t="s">
        <v>2025</v>
      </c>
      <c r="B3503" t="s">
        <v>3746</v>
      </c>
      <c r="C3503" s="1">
        <v>39566</v>
      </c>
      <c r="D3503" s="2">
        <v>0.16180555555555556</v>
      </c>
      <c r="E3503" t="s">
        <v>3849</v>
      </c>
      <c r="F3503" t="s">
        <v>3912</v>
      </c>
      <c r="G3503" t="s">
        <v>2227</v>
      </c>
      <c r="H3503" t="s">
        <v>3851</v>
      </c>
      <c r="I3503" t="s">
        <v>15</v>
      </c>
    </row>
    <row r="3504" spans="1:9" x14ac:dyDescent="0.25">
      <c r="A3504" t="s">
        <v>3913</v>
      </c>
      <c r="B3504" t="s">
        <v>2404</v>
      </c>
      <c r="C3504" s="1">
        <v>39566</v>
      </c>
      <c r="D3504" s="2">
        <v>0.20833333333333334</v>
      </c>
      <c r="E3504" t="s">
        <v>3914</v>
      </c>
      <c r="F3504" t="s">
        <v>3915</v>
      </c>
      <c r="G3504" t="s">
        <v>13</v>
      </c>
      <c r="H3504" t="s">
        <v>14</v>
      </c>
      <c r="I3504" t="s">
        <v>56</v>
      </c>
    </row>
    <row r="3505" spans="1:9" x14ac:dyDescent="0.25">
      <c r="A3505" t="s">
        <v>3386</v>
      </c>
      <c r="B3505" t="s">
        <v>3387</v>
      </c>
      <c r="C3505" s="1">
        <v>39589</v>
      </c>
      <c r="D3505" s="2">
        <v>0.40416666666666667</v>
      </c>
      <c r="E3505" t="s">
        <v>3388</v>
      </c>
      <c r="F3505" t="s">
        <v>3916</v>
      </c>
      <c r="G3505" t="s">
        <v>13</v>
      </c>
      <c r="H3505" t="s">
        <v>14</v>
      </c>
      <c r="I3505" t="s">
        <v>15</v>
      </c>
    </row>
    <row r="3506" spans="1:9" x14ac:dyDescent="0.25">
      <c r="A3506" t="s">
        <v>2882</v>
      </c>
      <c r="B3506" t="s">
        <v>661</v>
      </c>
      <c r="C3506" s="1">
        <v>39591</v>
      </c>
      <c r="D3506" s="2">
        <v>0.63888888888888884</v>
      </c>
      <c r="E3506" t="s">
        <v>3470</v>
      </c>
      <c r="F3506" t="s">
        <v>3917</v>
      </c>
      <c r="G3506" t="s">
        <v>13</v>
      </c>
      <c r="H3506" t="s">
        <v>3472</v>
      </c>
      <c r="I3506" t="s">
        <v>15</v>
      </c>
    </row>
    <row r="3507" spans="1:9" x14ac:dyDescent="0.25">
      <c r="A3507" t="s">
        <v>973</v>
      </c>
      <c r="B3507" t="s">
        <v>3258</v>
      </c>
      <c r="C3507" s="1">
        <v>39595</v>
      </c>
      <c r="D3507" s="2">
        <v>0.12638888888888888</v>
      </c>
      <c r="E3507" t="s">
        <v>3794</v>
      </c>
      <c r="F3507" t="s">
        <v>3918</v>
      </c>
      <c r="G3507" t="s">
        <v>2227</v>
      </c>
      <c r="H3507" t="s">
        <v>3404</v>
      </c>
      <c r="I3507" t="s">
        <v>15</v>
      </c>
    </row>
    <row r="3508" spans="1:9" x14ac:dyDescent="0.25">
      <c r="A3508" t="s">
        <v>54</v>
      </c>
      <c r="B3508" t="s">
        <v>749</v>
      </c>
      <c r="C3508" s="1">
        <v>39599</v>
      </c>
      <c r="D3508" s="2">
        <v>0.87638888888888888</v>
      </c>
      <c r="E3508" t="s">
        <v>2362</v>
      </c>
      <c r="F3508" t="s">
        <v>3919</v>
      </c>
      <c r="G3508" t="s">
        <v>13</v>
      </c>
      <c r="H3508" t="s">
        <v>2129</v>
      </c>
      <c r="I3508" t="s">
        <v>15</v>
      </c>
    </row>
    <row r="3509" spans="1:9" x14ac:dyDescent="0.25">
      <c r="A3509" t="s">
        <v>973</v>
      </c>
      <c r="B3509" t="s">
        <v>2769</v>
      </c>
      <c r="C3509" s="1">
        <v>39608</v>
      </c>
      <c r="D3509" s="2">
        <v>0.51041666666666663</v>
      </c>
      <c r="E3509" t="s">
        <v>3159</v>
      </c>
      <c r="F3509" t="s">
        <v>3920</v>
      </c>
      <c r="G3509" t="s">
        <v>13</v>
      </c>
      <c r="H3509" t="s">
        <v>14</v>
      </c>
      <c r="I3509" t="s">
        <v>15</v>
      </c>
    </row>
    <row r="3510" spans="1:9" x14ac:dyDescent="0.25">
      <c r="A3510" t="s">
        <v>3831</v>
      </c>
      <c r="B3510" t="s">
        <v>102</v>
      </c>
      <c r="C3510" s="1">
        <v>39610</v>
      </c>
      <c r="D3510" s="2">
        <v>0.67013888888888884</v>
      </c>
      <c r="E3510" t="s">
        <v>3921</v>
      </c>
      <c r="F3510" t="s">
        <v>3922</v>
      </c>
      <c r="G3510" t="s">
        <v>13</v>
      </c>
      <c r="H3510" t="s">
        <v>14</v>
      </c>
      <c r="I3510" t="s">
        <v>15</v>
      </c>
    </row>
    <row r="3511" spans="1:9" x14ac:dyDescent="0.25">
      <c r="A3511" t="s">
        <v>2338</v>
      </c>
      <c r="B3511" t="s">
        <v>3179</v>
      </c>
      <c r="C3511" s="1">
        <v>39611</v>
      </c>
      <c r="D3511" s="2">
        <v>0.92013888888888884</v>
      </c>
      <c r="E3511" t="s">
        <v>3614</v>
      </c>
      <c r="F3511" t="s">
        <v>3923</v>
      </c>
      <c r="G3511" t="s">
        <v>2227</v>
      </c>
      <c r="H3511" t="s">
        <v>3616</v>
      </c>
      <c r="I3511" t="s">
        <v>15</v>
      </c>
    </row>
    <row r="3512" spans="1:9" x14ac:dyDescent="0.25">
      <c r="A3512" t="s">
        <v>2882</v>
      </c>
      <c r="B3512" t="s">
        <v>961</v>
      </c>
      <c r="C3512" s="1">
        <v>39618</v>
      </c>
      <c r="D3512" s="2">
        <v>0.27500000000000002</v>
      </c>
      <c r="E3512" t="s">
        <v>685</v>
      </c>
      <c r="F3512" t="s">
        <v>3924</v>
      </c>
      <c r="G3512" t="s">
        <v>13</v>
      </c>
      <c r="H3512" t="s">
        <v>14</v>
      </c>
      <c r="I3512" t="s">
        <v>15</v>
      </c>
    </row>
    <row r="3513" spans="1:9" x14ac:dyDescent="0.25">
      <c r="A3513" t="s">
        <v>3831</v>
      </c>
      <c r="B3513" t="s">
        <v>261</v>
      </c>
      <c r="C3513" s="1">
        <v>39619</v>
      </c>
      <c r="D3513" s="2">
        <v>0.32361111111111113</v>
      </c>
      <c r="E3513" t="s">
        <v>3413</v>
      </c>
      <c r="F3513" t="s">
        <v>3925</v>
      </c>
      <c r="G3513" t="s">
        <v>13</v>
      </c>
      <c r="H3513" t="s">
        <v>14</v>
      </c>
      <c r="I3513" t="s">
        <v>15</v>
      </c>
    </row>
    <row r="3514" spans="1:9" x14ac:dyDescent="0.25">
      <c r="A3514" t="s">
        <v>2338</v>
      </c>
      <c r="B3514" t="s">
        <v>3179</v>
      </c>
      <c r="C3514" s="1">
        <v>39636</v>
      </c>
      <c r="D3514" s="2">
        <v>0.90763888888888888</v>
      </c>
      <c r="E3514" t="s">
        <v>3614</v>
      </c>
      <c r="F3514" t="s">
        <v>3926</v>
      </c>
      <c r="G3514" t="s">
        <v>2227</v>
      </c>
      <c r="H3514" t="s">
        <v>3616</v>
      </c>
      <c r="I3514" t="s">
        <v>15</v>
      </c>
    </row>
    <row r="3515" spans="1:9" x14ac:dyDescent="0.25">
      <c r="A3515" t="s">
        <v>3386</v>
      </c>
      <c r="B3515" t="s">
        <v>3387</v>
      </c>
      <c r="C3515" s="1">
        <v>39645</v>
      </c>
      <c r="D3515" s="2">
        <v>0.22222222222222221</v>
      </c>
      <c r="E3515" t="s">
        <v>3388</v>
      </c>
      <c r="F3515" t="s">
        <v>3927</v>
      </c>
      <c r="G3515" t="s">
        <v>13</v>
      </c>
      <c r="H3515" t="s">
        <v>14</v>
      </c>
      <c r="I3515" t="s">
        <v>15</v>
      </c>
    </row>
    <row r="3516" spans="1:9" x14ac:dyDescent="0.25">
      <c r="A3516" t="s">
        <v>2882</v>
      </c>
      <c r="B3516" t="s">
        <v>961</v>
      </c>
      <c r="C3516" s="1">
        <v>39651</v>
      </c>
      <c r="D3516" s="2">
        <v>0.1111111111111111</v>
      </c>
      <c r="E3516" t="s">
        <v>685</v>
      </c>
      <c r="F3516" t="s">
        <v>3928</v>
      </c>
      <c r="G3516" t="s">
        <v>13</v>
      </c>
      <c r="H3516" t="s">
        <v>14</v>
      </c>
      <c r="I3516" t="s">
        <v>15</v>
      </c>
    </row>
    <row r="3517" spans="1:9" x14ac:dyDescent="0.25">
      <c r="A3517" t="s">
        <v>3782</v>
      </c>
      <c r="B3517" t="s">
        <v>3783</v>
      </c>
      <c r="C3517" s="1">
        <v>39663</v>
      </c>
      <c r="D3517" s="2">
        <v>0.14861111111111111</v>
      </c>
      <c r="E3517" t="s">
        <v>3784</v>
      </c>
      <c r="F3517" t="s">
        <v>3929</v>
      </c>
      <c r="G3517" t="s">
        <v>13</v>
      </c>
      <c r="H3517" t="s">
        <v>3786</v>
      </c>
      <c r="I3517" t="s">
        <v>21</v>
      </c>
    </row>
    <row r="3518" spans="1:9" x14ac:dyDescent="0.25">
      <c r="A3518" t="s">
        <v>2338</v>
      </c>
      <c r="B3518" t="s">
        <v>3179</v>
      </c>
      <c r="C3518" s="1">
        <v>39674</v>
      </c>
      <c r="D3518" s="2">
        <v>0.86388888888888893</v>
      </c>
      <c r="E3518" t="s">
        <v>3614</v>
      </c>
      <c r="F3518" t="s">
        <v>3930</v>
      </c>
      <c r="G3518" t="s">
        <v>2227</v>
      </c>
      <c r="H3518" t="s">
        <v>3616</v>
      </c>
      <c r="I3518" t="s">
        <v>15</v>
      </c>
    </row>
    <row r="3519" spans="1:9" x14ac:dyDescent="0.25">
      <c r="A3519" t="s">
        <v>3931</v>
      </c>
      <c r="B3519" t="s">
        <v>3932</v>
      </c>
      <c r="C3519" s="1">
        <v>39677</v>
      </c>
      <c r="D3519" s="2"/>
      <c r="E3519" t="s">
        <v>3933</v>
      </c>
      <c r="F3519" t="s">
        <v>3934</v>
      </c>
      <c r="G3519" t="s">
        <v>13</v>
      </c>
      <c r="H3519" t="s">
        <v>14</v>
      </c>
      <c r="I3519" t="s">
        <v>21</v>
      </c>
    </row>
    <row r="3520" spans="1:9" x14ac:dyDescent="0.25">
      <c r="A3520" t="s">
        <v>3393</v>
      </c>
      <c r="B3520" t="s">
        <v>3394</v>
      </c>
      <c r="C3520" s="1">
        <v>39689</v>
      </c>
      <c r="D3520" s="2">
        <v>0.30208333333333331</v>
      </c>
      <c r="E3520" t="s">
        <v>3395</v>
      </c>
      <c r="F3520" t="s">
        <v>3935</v>
      </c>
      <c r="G3520" t="s">
        <v>13</v>
      </c>
      <c r="H3520" t="s">
        <v>3397</v>
      </c>
      <c r="I3520" t="s">
        <v>15</v>
      </c>
    </row>
    <row r="3521" spans="1:9" x14ac:dyDescent="0.25">
      <c r="A3521" t="s">
        <v>973</v>
      </c>
      <c r="B3521" t="s">
        <v>3258</v>
      </c>
      <c r="C3521" s="1">
        <v>39697</v>
      </c>
      <c r="D3521" s="2">
        <v>0.1423611111111111</v>
      </c>
      <c r="E3521" t="s">
        <v>3936</v>
      </c>
      <c r="F3521" t="s">
        <v>3937</v>
      </c>
      <c r="G3521" t="s">
        <v>2227</v>
      </c>
      <c r="H3521" t="s">
        <v>14</v>
      </c>
      <c r="I3521" t="s">
        <v>15</v>
      </c>
    </row>
    <row r="3522" spans="1:9" x14ac:dyDescent="0.25">
      <c r="A3522" t="s">
        <v>3831</v>
      </c>
      <c r="B3522" t="s">
        <v>261</v>
      </c>
      <c r="C3522" s="1">
        <v>39697</v>
      </c>
      <c r="D3522" s="2">
        <v>0.78472222222222221</v>
      </c>
      <c r="E3522" t="s">
        <v>3307</v>
      </c>
      <c r="F3522" t="s">
        <v>3938</v>
      </c>
      <c r="G3522" t="s">
        <v>13</v>
      </c>
      <c r="H3522" t="s">
        <v>14</v>
      </c>
      <c r="I3522" t="s">
        <v>15</v>
      </c>
    </row>
    <row r="3523" spans="1:9" x14ac:dyDescent="0.25">
      <c r="A3523" t="s">
        <v>3386</v>
      </c>
      <c r="B3523" t="s">
        <v>3387</v>
      </c>
      <c r="C3523" s="1">
        <v>39715</v>
      </c>
      <c r="D3523" s="2">
        <v>0.39374999999999999</v>
      </c>
      <c r="E3523" t="s">
        <v>3388</v>
      </c>
      <c r="F3523" t="s">
        <v>3939</v>
      </c>
      <c r="G3523" t="s">
        <v>13</v>
      </c>
      <c r="H3523" t="s">
        <v>14</v>
      </c>
      <c r="I3523" t="s">
        <v>15</v>
      </c>
    </row>
    <row r="3524" spans="1:9" x14ac:dyDescent="0.25">
      <c r="A3524" t="s">
        <v>973</v>
      </c>
      <c r="B3524" t="s">
        <v>3434</v>
      </c>
      <c r="C3524" s="1">
        <v>39719</v>
      </c>
      <c r="D3524" s="2">
        <v>0.54861111111111116</v>
      </c>
      <c r="E3524" t="s">
        <v>3940</v>
      </c>
      <c r="F3524" t="s">
        <v>3941</v>
      </c>
      <c r="G3524" t="s">
        <v>2227</v>
      </c>
      <c r="H3524" t="s">
        <v>14</v>
      </c>
      <c r="I3524" t="s">
        <v>15</v>
      </c>
    </row>
    <row r="3525" spans="1:9" x14ac:dyDescent="0.25">
      <c r="A3525" t="s">
        <v>3782</v>
      </c>
      <c r="B3525" t="s">
        <v>3783</v>
      </c>
      <c r="C3525" s="1">
        <v>39719</v>
      </c>
      <c r="D3525" s="2">
        <v>0.96875</v>
      </c>
      <c r="E3525" t="s">
        <v>3784</v>
      </c>
      <c r="F3525" t="s">
        <v>3942</v>
      </c>
      <c r="G3525" t="s">
        <v>13</v>
      </c>
      <c r="H3525" t="s">
        <v>3786</v>
      </c>
      <c r="I3525" t="s">
        <v>15</v>
      </c>
    </row>
    <row r="3526" spans="1:9" x14ac:dyDescent="0.25">
      <c r="A3526" t="s">
        <v>3393</v>
      </c>
      <c r="B3526" t="s">
        <v>3807</v>
      </c>
      <c r="C3526" s="1">
        <v>39722</v>
      </c>
      <c r="D3526" s="2">
        <v>0.27569444444444446</v>
      </c>
      <c r="E3526" t="s">
        <v>3395</v>
      </c>
      <c r="F3526" t="s">
        <v>3943</v>
      </c>
      <c r="G3526" t="s">
        <v>13</v>
      </c>
      <c r="H3526" t="s">
        <v>3397</v>
      </c>
      <c r="I3526" t="s">
        <v>15</v>
      </c>
    </row>
    <row r="3527" spans="1:9" x14ac:dyDescent="0.25">
      <c r="A3527" t="s">
        <v>2740</v>
      </c>
      <c r="B3527" t="s">
        <v>3496</v>
      </c>
      <c r="C3527" s="1">
        <v>39740</v>
      </c>
      <c r="D3527" s="2">
        <v>0.74097222222222225</v>
      </c>
      <c r="E3527" t="s">
        <v>3043</v>
      </c>
      <c r="F3527" t="s">
        <v>3944</v>
      </c>
      <c r="G3527" t="s">
        <v>2227</v>
      </c>
      <c r="H3527" t="s">
        <v>2744</v>
      </c>
      <c r="I3527" t="s">
        <v>15</v>
      </c>
    </row>
    <row r="3528" spans="1:9" x14ac:dyDescent="0.25">
      <c r="A3528" t="s">
        <v>2025</v>
      </c>
      <c r="B3528" t="s">
        <v>3746</v>
      </c>
      <c r="C3528" s="1">
        <v>39743</v>
      </c>
      <c r="D3528" s="2">
        <v>3.6111111111111108E-2</v>
      </c>
      <c r="E3528" t="s">
        <v>3945</v>
      </c>
      <c r="F3528" t="s">
        <v>3946</v>
      </c>
      <c r="G3528" t="s">
        <v>2227</v>
      </c>
      <c r="H3528" t="s">
        <v>3947</v>
      </c>
      <c r="I3528" t="s">
        <v>15</v>
      </c>
    </row>
    <row r="3529" spans="1:9" x14ac:dyDescent="0.25">
      <c r="A3529" t="s">
        <v>973</v>
      </c>
      <c r="B3529" t="s">
        <v>3948</v>
      </c>
      <c r="C3529" s="1">
        <v>39746</v>
      </c>
      <c r="D3529" s="2">
        <v>5.2083333333333336E-2</v>
      </c>
      <c r="E3529" t="s">
        <v>3402</v>
      </c>
      <c r="F3529" t="s">
        <v>3949</v>
      </c>
      <c r="G3529" t="s">
        <v>2227</v>
      </c>
      <c r="H3529" t="s">
        <v>3404</v>
      </c>
      <c r="I3529" t="s">
        <v>15</v>
      </c>
    </row>
    <row r="3530" spans="1:9" x14ac:dyDescent="0.25">
      <c r="A3530" t="s">
        <v>3831</v>
      </c>
      <c r="B3530" t="s">
        <v>261</v>
      </c>
      <c r="C3530" s="1">
        <v>39746</v>
      </c>
      <c r="D3530" s="2">
        <v>0.10277777777777777</v>
      </c>
      <c r="E3530" t="s">
        <v>3307</v>
      </c>
      <c r="F3530" t="s">
        <v>3950</v>
      </c>
      <c r="G3530" t="s">
        <v>13</v>
      </c>
      <c r="H3530" t="s">
        <v>14</v>
      </c>
      <c r="I3530" t="s">
        <v>15</v>
      </c>
    </row>
    <row r="3531" spans="1:9" x14ac:dyDescent="0.25">
      <c r="A3531" t="s">
        <v>973</v>
      </c>
      <c r="B3531" t="s">
        <v>2769</v>
      </c>
      <c r="C3531" s="1">
        <v>39750</v>
      </c>
      <c r="D3531" s="2">
        <v>0.70347222222222228</v>
      </c>
      <c r="E3531" t="s">
        <v>3855</v>
      </c>
      <c r="F3531" t="s">
        <v>3951</v>
      </c>
      <c r="G3531" t="s">
        <v>2227</v>
      </c>
      <c r="H3531" t="s">
        <v>3857</v>
      </c>
      <c r="I3531" t="s">
        <v>15</v>
      </c>
    </row>
    <row r="3532" spans="1:9" x14ac:dyDescent="0.25">
      <c r="A3532" t="s">
        <v>973</v>
      </c>
      <c r="B3532" t="s">
        <v>3675</v>
      </c>
      <c r="C3532" s="1">
        <v>39757</v>
      </c>
      <c r="D3532" s="2">
        <v>1.0416666666666666E-2</v>
      </c>
      <c r="E3532" t="s">
        <v>2910</v>
      </c>
      <c r="F3532" t="s">
        <v>3952</v>
      </c>
      <c r="G3532" t="s">
        <v>2227</v>
      </c>
      <c r="H3532" t="s">
        <v>2912</v>
      </c>
      <c r="I3532" t="s">
        <v>15</v>
      </c>
    </row>
    <row r="3533" spans="1:9" x14ac:dyDescent="0.25">
      <c r="A3533" t="s">
        <v>973</v>
      </c>
      <c r="B3533" t="s">
        <v>3675</v>
      </c>
      <c r="C3533" s="1">
        <v>39757</v>
      </c>
      <c r="D3533" s="2">
        <v>1.0416666666666666E-2</v>
      </c>
      <c r="E3533" t="s">
        <v>2910</v>
      </c>
      <c r="F3533" t="s">
        <v>3952</v>
      </c>
      <c r="G3533" t="s">
        <v>2227</v>
      </c>
      <c r="H3533" t="s">
        <v>2912</v>
      </c>
      <c r="I3533" t="s">
        <v>15</v>
      </c>
    </row>
    <row r="3534" spans="1:9" x14ac:dyDescent="0.25">
      <c r="A3534" t="s">
        <v>54</v>
      </c>
      <c r="B3534" t="s">
        <v>749</v>
      </c>
      <c r="C3534" s="1">
        <v>39767</v>
      </c>
      <c r="D3534" s="2">
        <v>3.8194444444444448E-2</v>
      </c>
      <c r="E3534" t="s">
        <v>2892</v>
      </c>
      <c r="F3534" t="s">
        <v>3953</v>
      </c>
      <c r="G3534" t="s">
        <v>13</v>
      </c>
      <c r="H3534" t="s">
        <v>2129</v>
      </c>
      <c r="I3534" t="s">
        <v>15</v>
      </c>
    </row>
    <row r="3535" spans="1:9" x14ac:dyDescent="0.25">
      <c r="A3535" t="s">
        <v>2882</v>
      </c>
      <c r="B3535" t="s">
        <v>2113</v>
      </c>
      <c r="C3535" s="1">
        <v>39784</v>
      </c>
      <c r="D3535" s="2">
        <v>0.2076388888888889</v>
      </c>
      <c r="E3535" t="s">
        <v>1302</v>
      </c>
      <c r="F3535" t="s">
        <v>3954</v>
      </c>
      <c r="G3535" t="s">
        <v>13</v>
      </c>
      <c r="H3535" t="s">
        <v>14</v>
      </c>
      <c r="I3535" t="s">
        <v>15</v>
      </c>
    </row>
    <row r="3536" spans="1:9" x14ac:dyDescent="0.25">
      <c r="A3536" t="s">
        <v>2338</v>
      </c>
      <c r="B3536" t="s">
        <v>3179</v>
      </c>
      <c r="C3536" s="1">
        <v>39802</v>
      </c>
      <c r="D3536" s="2">
        <v>0.94097222222222221</v>
      </c>
      <c r="E3536" t="s">
        <v>3614</v>
      </c>
      <c r="F3536" t="s">
        <v>3955</v>
      </c>
      <c r="G3536" t="s">
        <v>2227</v>
      </c>
      <c r="H3536" t="s">
        <v>3616</v>
      </c>
      <c r="I3536" t="s">
        <v>15</v>
      </c>
    </row>
    <row r="3537" spans="1:9" x14ac:dyDescent="0.25">
      <c r="A3537" t="s">
        <v>3831</v>
      </c>
      <c r="B3537" t="s">
        <v>372</v>
      </c>
      <c r="C3537" s="1">
        <v>39831</v>
      </c>
      <c r="D3537" s="2">
        <v>0.11597222222222223</v>
      </c>
      <c r="E3537" t="s">
        <v>3727</v>
      </c>
      <c r="F3537" t="s">
        <v>3956</v>
      </c>
      <c r="G3537" t="s">
        <v>2227</v>
      </c>
      <c r="H3537" t="s">
        <v>3729</v>
      </c>
      <c r="I3537" t="s">
        <v>15</v>
      </c>
    </row>
    <row r="3538" spans="1:9" x14ac:dyDescent="0.25">
      <c r="A3538" t="s">
        <v>1620</v>
      </c>
      <c r="B3538" t="s">
        <v>1621</v>
      </c>
      <c r="C3538" s="1">
        <v>39836</v>
      </c>
      <c r="D3538" s="2">
        <v>0.16250000000000001</v>
      </c>
      <c r="E3538" t="s">
        <v>3542</v>
      </c>
      <c r="F3538" t="s">
        <v>3957</v>
      </c>
      <c r="G3538" t="s">
        <v>2227</v>
      </c>
      <c r="H3538" t="s">
        <v>3544</v>
      </c>
      <c r="I3538" t="s">
        <v>15</v>
      </c>
    </row>
    <row r="3539" spans="1:9" x14ac:dyDescent="0.25">
      <c r="A3539" t="s">
        <v>2882</v>
      </c>
      <c r="B3539" t="s">
        <v>1828</v>
      </c>
      <c r="C3539" s="1">
        <v>39843</v>
      </c>
      <c r="D3539" s="2">
        <v>0.5625</v>
      </c>
      <c r="E3539" t="s">
        <v>1829</v>
      </c>
      <c r="F3539" t="s">
        <v>3958</v>
      </c>
      <c r="G3539" t="s">
        <v>13</v>
      </c>
      <c r="H3539" t="s">
        <v>14</v>
      </c>
      <c r="I3539" t="s">
        <v>15</v>
      </c>
    </row>
    <row r="3540" spans="1:9" x14ac:dyDescent="0.25">
      <c r="A3540" t="s">
        <v>3931</v>
      </c>
      <c r="B3540" t="s">
        <v>3932</v>
      </c>
      <c r="C3540" s="1">
        <v>39846</v>
      </c>
      <c r="D3540" s="2"/>
      <c r="E3540" t="s">
        <v>3933</v>
      </c>
      <c r="F3540" t="s">
        <v>3959</v>
      </c>
      <c r="G3540" t="s">
        <v>13</v>
      </c>
      <c r="H3540" t="s">
        <v>14</v>
      </c>
      <c r="I3540" t="s">
        <v>15</v>
      </c>
    </row>
    <row r="3541" spans="1:9" x14ac:dyDescent="0.25">
      <c r="A3541" t="s">
        <v>3831</v>
      </c>
      <c r="B3541" t="s">
        <v>261</v>
      </c>
      <c r="C3541" s="1">
        <v>39850</v>
      </c>
      <c r="D3541" s="2">
        <v>0.43194444444444446</v>
      </c>
      <c r="E3541" t="s">
        <v>3413</v>
      </c>
      <c r="F3541" t="s">
        <v>3960</v>
      </c>
      <c r="G3541" t="s">
        <v>13</v>
      </c>
      <c r="H3541" t="s">
        <v>14</v>
      </c>
      <c r="I3541" t="s">
        <v>15</v>
      </c>
    </row>
    <row r="3542" spans="1:9" x14ac:dyDescent="0.25">
      <c r="A3542" t="s">
        <v>2338</v>
      </c>
      <c r="B3542" t="s">
        <v>3179</v>
      </c>
      <c r="C3542" s="1">
        <v>39856</v>
      </c>
      <c r="D3542" s="2">
        <v>0.92291666666666672</v>
      </c>
      <c r="E3542" t="s">
        <v>3614</v>
      </c>
      <c r="F3542" t="s">
        <v>3961</v>
      </c>
      <c r="G3542" t="s">
        <v>2227</v>
      </c>
      <c r="H3542" t="s">
        <v>3616</v>
      </c>
      <c r="I3542" t="s">
        <v>15</v>
      </c>
    </row>
    <row r="3543" spans="1:9" x14ac:dyDescent="0.25">
      <c r="A3543" t="s">
        <v>2740</v>
      </c>
      <c r="B3543" t="s">
        <v>3027</v>
      </c>
      <c r="C3543" s="1">
        <v>39868</v>
      </c>
      <c r="D3543" s="2">
        <v>0.41319444444444442</v>
      </c>
      <c r="E3543" t="s">
        <v>3028</v>
      </c>
      <c r="F3543" t="s">
        <v>3962</v>
      </c>
      <c r="G3543" t="s">
        <v>2227</v>
      </c>
      <c r="H3543" t="s">
        <v>3030</v>
      </c>
      <c r="I3543" t="s">
        <v>21</v>
      </c>
    </row>
    <row r="3544" spans="1:9" x14ac:dyDescent="0.25">
      <c r="A3544" t="s">
        <v>3913</v>
      </c>
      <c r="B3544" t="s">
        <v>2404</v>
      </c>
      <c r="C3544" s="1">
        <v>39870</v>
      </c>
      <c r="D3544" s="2">
        <v>0.35416666666666669</v>
      </c>
      <c r="E3544" t="s">
        <v>3914</v>
      </c>
      <c r="F3544" t="s">
        <v>3963</v>
      </c>
      <c r="G3544" t="s">
        <v>13</v>
      </c>
      <c r="H3544" t="s">
        <v>14</v>
      </c>
      <c r="I3544" t="s">
        <v>15</v>
      </c>
    </row>
    <row r="3545" spans="1:9" x14ac:dyDescent="0.25">
      <c r="A3545" t="s">
        <v>3831</v>
      </c>
      <c r="B3545" t="s">
        <v>102</v>
      </c>
      <c r="C3545" s="1">
        <v>39879</v>
      </c>
      <c r="D3545" s="2">
        <v>0.15902777777777777</v>
      </c>
      <c r="E3545" t="s">
        <v>3822</v>
      </c>
      <c r="F3545" t="s">
        <v>3964</v>
      </c>
      <c r="G3545" t="s">
        <v>13</v>
      </c>
      <c r="H3545" t="s">
        <v>14</v>
      </c>
      <c r="I3545" t="s">
        <v>15</v>
      </c>
    </row>
    <row r="3546" spans="1:9" x14ac:dyDescent="0.25">
      <c r="A3546" t="s">
        <v>54</v>
      </c>
      <c r="B3546" t="s">
        <v>749</v>
      </c>
      <c r="C3546" s="1">
        <v>39887</v>
      </c>
      <c r="D3546" s="2">
        <v>0.98819444444444449</v>
      </c>
      <c r="E3546" t="s">
        <v>2362</v>
      </c>
      <c r="F3546" t="s">
        <v>3965</v>
      </c>
      <c r="G3546" t="s">
        <v>13</v>
      </c>
      <c r="H3546" t="s">
        <v>2129</v>
      </c>
      <c r="I3546" t="s">
        <v>15</v>
      </c>
    </row>
    <row r="3547" spans="1:9" x14ac:dyDescent="0.25">
      <c r="A3547" t="s">
        <v>3469</v>
      </c>
      <c r="B3547" t="s">
        <v>661</v>
      </c>
      <c r="C3547" s="1">
        <v>39889</v>
      </c>
      <c r="D3547" s="2">
        <v>0.59791666666666665</v>
      </c>
      <c r="E3547" t="s">
        <v>3470</v>
      </c>
      <c r="F3547" t="s">
        <v>3966</v>
      </c>
      <c r="G3547" t="s">
        <v>13</v>
      </c>
      <c r="H3547" t="s">
        <v>3472</v>
      </c>
      <c r="I3547" t="s">
        <v>15</v>
      </c>
    </row>
    <row r="3548" spans="1:9" x14ac:dyDescent="0.25">
      <c r="A3548" t="s">
        <v>3831</v>
      </c>
      <c r="B3548" t="s">
        <v>43</v>
      </c>
      <c r="C3548" s="1">
        <v>39896</v>
      </c>
      <c r="D3548" s="2">
        <v>0.35694444444444445</v>
      </c>
      <c r="E3548" t="s">
        <v>2805</v>
      </c>
      <c r="F3548" t="s">
        <v>3967</v>
      </c>
      <c r="G3548" t="s">
        <v>13</v>
      </c>
      <c r="H3548" t="s">
        <v>14</v>
      </c>
      <c r="I3548" t="s">
        <v>15</v>
      </c>
    </row>
    <row r="3549" spans="1:9" x14ac:dyDescent="0.25">
      <c r="A3549" t="s">
        <v>3831</v>
      </c>
      <c r="B3549" t="s">
        <v>521</v>
      </c>
      <c r="C3549" s="1">
        <v>39907</v>
      </c>
      <c r="D3549" s="2">
        <v>2.1527777777777778E-2</v>
      </c>
      <c r="E3549" t="s">
        <v>3880</v>
      </c>
      <c r="F3549" t="s">
        <v>3968</v>
      </c>
      <c r="G3549" t="s">
        <v>2227</v>
      </c>
      <c r="H3549" t="s">
        <v>3882</v>
      </c>
      <c r="I3549" t="s">
        <v>15</v>
      </c>
    </row>
    <row r="3550" spans="1:9" x14ac:dyDescent="0.25">
      <c r="A3550" t="s">
        <v>3349</v>
      </c>
      <c r="B3550" t="s">
        <v>3350</v>
      </c>
      <c r="C3550" s="1">
        <v>39908</v>
      </c>
      <c r="D3550" s="2">
        <v>9.7222222222222224E-2</v>
      </c>
      <c r="E3550" t="s">
        <v>3969</v>
      </c>
      <c r="F3550" t="s">
        <v>3970</v>
      </c>
      <c r="G3550" t="s">
        <v>13</v>
      </c>
      <c r="H3550" t="s">
        <v>14</v>
      </c>
      <c r="I3550" t="s">
        <v>21</v>
      </c>
    </row>
    <row r="3551" spans="1:9" x14ac:dyDescent="0.25">
      <c r="A3551" t="s">
        <v>2025</v>
      </c>
      <c r="B3551" t="s">
        <v>3746</v>
      </c>
      <c r="C3551" s="1">
        <v>39923</v>
      </c>
      <c r="D3551" s="2">
        <v>5.2083333333333336E-2</v>
      </c>
      <c r="E3551" t="s">
        <v>3849</v>
      </c>
      <c r="F3551" t="s">
        <v>3971</v>
      </c>
      <c r="G3551" t="s">
        <v>2227</v>
      </c>
      <c r="H3551" t="s">
        <v>3851</v>
      </c>
      <c r="I3551" t="s">
        <v>15</v>
      </c>
    </row>
    <row r="3552" spans="1:9" x14ac:dyDescent="0.25">
      <c r="A3552" t="s">
        <v>3386</v>
      </c>
      <c r="B3552" t="s">
        <v>3387</v>
      </c>
      <c r="C3552" s="1">
        <v>39923</v>
      </c>
      <c r="D3552" s="2">
        <v>0.34375</v>
      </c>
      <c r="E3552" t="s">
        <v>3388</v>
      </c>
      <c r="F3552" t="s">
        <v>3972</v>
      </c>
      <c r="G3552" t="s">
        <v>13</v>
      </c>
      <c r="H3552" t="s">
        <v>14</v>
      </c>
      <c r="I3552" t="s">
        <v>15</v>
      </c>
    </row>
    <row r="3553" spans="1:9" x14ac:dyDescent="0.25">
      <c r="A3553" t="s">
        <v>3831</v>
      </c>
      <c r="B3553" t="s">
        <v>261</v>
      </c>
      <c r="C3553" s="1">
        <v>39938</v>
      </c>
      <c r="D3553" s="2">
        <v>0.85</v>
      </c>
      <c r="E3553" t="s">
        <v>3235</v>
      </c>
      <c r="F3553" t="s">
        <v>3973</v>
      </c>
      <c r="G3553" t="s">
        <v>13</v>
      </c>
      <c r="H3553" t="s">
        <v>14</v>
      </c>
      <c r="I3553" t="s">
        <v>15</v>
      </c>
    </row>
    <row r="3554" spans="1:9" x14ac:dyDescent="0.25">
      <c r="A3554" t="s">
        <v>54</v>
      </c>
      <c r="B3554" t="s">
        <v>749</v>
      </c>
      <c r="C3554" s="1">
        <v>39944</v>
      </c>
      <c r="D3554" s="2">
        <v>0.75069444444444444</v>
      </c>
      <c r="E3554" t="s">
        <v>2440</v>
      </c>
      <c r="F3554" t="s">
        <v>3974</v>
      </c>
      <c r="G3554" t="s">
        <v>13</v>
      </c>
      <c r="H3554" t="s">
        <v>2129</v>
      </c>
      <c r="I3554" t="s">
        <v>15</v>
      </c>
    </row>
    <row r="3555" spans="1:9" x14ac:dyDescent="0.25">
      <c r="A3555" t="s">
        <v>2338</v>
      </c>
      <c r="B3555" t="s">
        <v>3179</v>
      </c>
      <c r="C3555" s="1">
        <v>39947</v>
      </c>
      <c r="D3555" s="2">
        <v>0.55000000000000004</v>
      </c>
      <c r="E3555" t="s">
        <v>3614</v>
      </c>
      <c r="F3555" t="s">
        <v>3975</v>
      </c>
      <c r="G3555" t="s">
        <v>2227</v>
      </c>
      <c r="H3555" t="s">
        <v>3616</v>
      </c>
      <c r="I3555" t="s">
        <v>15</v>
      </c>
    </row>
    <row r="3556" spans="1:9" x14ac:dyDescent="0.25">
      <c r="A3556" t="s">
        <v>2740</v>
      </c>
      <c r="B3556" t="s">
        <v>3833</v>
      </c>
      <c r="C3556" s="1">
        <v>39952</v>
      </c>
      <c r="D3556" s="2">
        <v>0.99652777777777779</v>
      </c>
      <c r="E3556" t="s">
        <v>3453</v>
      </c>
      <c r="F3556" t="s">
        <v>3976</v>
      </c>
      <c r="G3556" t="s">
        <v>2227</v>
      </c>
      <c r="H3556" t="s">
        <v>2744</v>
      </c>
      <c r="I3556" t="s">
        <v>15</v>
      </c>
    </row>
    <row r="3557" spans="1:9" x14ac:dyDescent="0.25">
      <c r="A3557" t="s">
        <v>3831</v>
      </c>
      <c r="B3557" t="s">
        <v>521</v>
      </c>
      <c r="C3557" s="1">
        <v>39982</v>
      </c>
      <c r="D3557" s="2">
        <v>0.73055555555555551</v>
      </c>
      <c r="E3557" t="s">
        <v>3880</v>
      </c>
      <c r="F3557" t="s">
        <v>3977</v>
      </c>
      <c r="G3557" t="s">
        <v>2227</v>
      </c>
      <c r="H3557" t="s">
        <v>3882</v>
      </c>
      <c r="I3557" t="s">
        <v>15</v>
      </c>
    </row>
    <row r="3558" spans="1:9" x14ac:dyDescent="0.25">
      <c r="A3558" t="s">
        <v>3913</v>
      </c>
      <c r="B3558" t="s">
        <v>2404</v>
      </c>
      <c r="C3558" s="1">
        <v>39985</v>
      </c>
      <c r="D3558" s="2">
        <v>0.90972222222222221</v>
      </c>
      <c r="E3558" t="s">
        <v>3914</v>
      </c>
      <c r="F3558" t="s">
        <v>3978</v>
      </c>
      <c r="G3558" t="s">
        <v>13</v>
      </c>
      <c r="H3558" t="s">
        <v>14</v>
      </c>
      <c r="I3558" t="s">
        <v>15</v>
      </c>
    </row>
    <row r="3559" spans="1:9" x14ac:dyDescent="0.25">
      <c r="A3559" t="s">
        <v>3831</v>
      </c>
      <c r="B3559" t="s">
        <v>372</v>
      </c>
      <c r="C3559" s="1">
        <v>39991</v>
      </c>
      <c r="D3559" s="2">
        <v>0.95208333333333328</v>
      </c>
      <c r="E3559" t="s">
        <v>3608</v>
      </c>
      <c r="F3559" t="s">
        <v>3979</v>
      </c>
      <c r="G3559" t="s">
        <v>13</v>
      </c>
      <c r="H3559" t="s">
        <v>3610</v>
      </c>
      <c r="I3559" t="s">
        <v>15</v>
      </c>
    </row>
    <row r="3560" spans="1:9" x14ac:dyDescent="0.25">
      <c r="A3560" t="s">
        <v>2338</v>
      </c>
      <c r="B3560" t="s">
        <v>3179</v>
      </c>
      <c r="C3560" s="1">
        <v>39995</v>
      </c>
      <c r="D3560" s="2">
        <v>0.82777777777777772</v>
      </c>
      <c r="E3560" t="s">
        <v>3614</v>
      </c>
      <c r="F3560" t="s">
        <v>3980</v>
      </c>
      <c r="G3560" t="s">
        <v>2227</v>
      </c>
      <c r="H3560" t="s">
        <v>3616</v>
      </c>
      <c r="I3560" t="s">
        <v>15</v>
      </c>
    </row>
    <row r="3561" spans="1:9" x14ac:dyDescent="0.25">
      <c r="A3561" t="s">
        <v>2882</v>
      </c>
      <c r="B3561" t="s">
        <v>661</v>
      </c>
      <c r="C3561" s="1">
        <v>40000</v>
      </c>
      <c r="D3561" s="2">
        <v>5.9722222222222225E-2</v>
      </c>
      <c r="E3561" t="s">
        <v>3470</v>
      </c>
      <c r="F3561" t="s">
        <v>3981</v>
      </c>
      <c r="G3561" t="s">
        <v>13</v>
      </c>
      <c r="H3561" t="s">
        <v>3472</v>
      </c>
      <c r="I3561" t="s">
        <v>15</v>
      </c>
    </row>
    <row r="3562" spans="1:9" x14ac:dyDescent="0.25">
      <c r="A3562" t="s">
        <v>3782</v>
      </c>
      <c r="B3562" t="s">
        <v>3783</v>
      </c>
      <c r="C3562" s="1">
        <v>40008</v>
      </c>
      <c r="D3562" s="2">
        <v>0.14930555555555555</v>
      </c>
      <c r="E3562" t="s">
        <v>3784</v>
      </c>
      <c r="F3562" t="s">
        <v>3982</v>
      </c>
      <c r="G3562" t="s">
        <v>13</v>
      </c>
      <c r="H3562" t="s">
        <v>3786</v>
      </c>
      <c r="I3562" t="s">
        <v>15</v>
      </c>
    </row>
    <row r="3563" spans="1:9" x14ac:dyDescent="0.25">
      <c r="A3563" t="s">
        <v>54</v>
      </c>
      <c r="B3563" t="s">
        <v>749</v>
      </c>
      <c r="C3563" s="1">
        <v>40009</v>
      </c>
      <c r="D3563" s="2">
        <v>0.91874999999999996</v>
      </c>
      <c r="E3563" t="s">
        <v>2892</v>
      </c>
      <c r="F3563" t="s">
        <v>3983</v>
      </c>
      <c r="G3563" t="s">
        <v>13</v>
      </c>
      <c r="H3563" t="s">
        <v>2129</v>
      </c>
      <c r="I3563" t="s">
        <v>15</v>
      </c>
    </row>
    <row r="3564" spans="1:9" x14ac:dyDescent="0.25">
      <c r="A3564" t="s">
        <v>2882</v>
      </c>
      <c r="B3564" t="s">
        <v>961</v>
      </c>
      <c r="C3564" s="1">
        <v>40015</v>
      </c>
      <c r="D3564" s="2">
        <v>0.16458333333333333</v>
      </c>
      <c r="E3564" t="s">
        <v>685</v>
      </c>
      <c r="F3564" t="s">
        <v>3984</v>
      </c>
      <c r="G3564" t="s">
        <v>13</v>
      </c>
      <c r="H3564" t="s">
        <v>14</v>
      </c>
      <c r="I3564" t="s">
        <v>15</v>
      </c>
    </row>
    <row r="3565" spans="1:9" x14ac:dyDescent="0.25">
      <c r="A3565" t="s">
        <v>3393</v>
      </c>
      <c r="B3565" t="s">
        <v>3394</v>
      </c>
      <c r="C3565" s="1">
        <v>40023</v>
      </c>
      <c r="D3565" s="2">
        <v>0.78194444444444444</v>
      </c>
      <c r="E3565" t="s">
        <v>3395</v>
      </c>
      <c r="F3565" t="s">
        <v>3985</v>
      </c>
      <c r="G3565" t="s">
        <v>13</v>
      </c>
      <c r="H3565" t="s">
        <v>3397</v>
      </c>
      <c r="I3565" t="s">
        <v>15</v>
      </c>
    </row>
    <row r="3566" spans="1:9" x14ac:dyDescent="0.25">
      <c r="A3566" t="s">
        <v>3831</v>
      </c>
      <c r="B3566" t="s">
        <v>43</v>
      </c>
      <c r="C3566" s="1">
        <v>40042</v>
      </c>
      <c r="D3566" s="2">
        <v>0.44097222222222221</v>
      </c>
      <c r="E3566" t="s">
        <v>2805</v>
      </c>
      <c r="F3566" t="s">
        <v>3986</v>
      </c>
      <c r="G3566" t="s">
        <v>13</v>
      </c>
      <c r="H3566" t="s">
        <v>14</v>
      </c>
      <c r="I3566" t="s">
        <v>15</v>
      </c>
    </row>
    <row r="3567" spans="1:9" x14ac:dyDescent="0.25">
      <c r="A3567" t="s">
        <v>2338</v>
      </c>
      <c r="B3567" t="s">
        <v>3179</v>
      </c>
      <c r="C3567" s="1">
        <v>40046</v>
      </c>
      <c r="D3567" s="2">
        <v>0.92291666666666672</v>
      </c>
      <c r="E3567" t="s">
        <v>3614</v>
      </c>
      <c r="F3567" t="s">
        <v>3987</v>
      </c>
      <c r="G3567" t="s">
        <v>2227</v>
      </c>
      <c r="H3567" t="s">
        <v>3616</v>
      </c>
      <c r="I3567" t="s">
        <v>15</v>
      </c>
    </row>
    <row r="3568" spans="1:9" x14ac:dyDescent="0.25">
      <c r="A3568" t="s">
        <v>3988</v>
      </c>
      <c r="B3568" t="s">
        <v>3989</v>
      </c>
      <c r="C3568" s="1">
        <v>40050</v>
      </c>
      <c r="D3568" s="2">
        <v>0.33333333333333331</v>
      </c>
      <c r="E3568" t="s">
        <v>3990</v>
      </c>
      <c r="F3568" t="s">
        <v>3991</v>
      </c>
      <c r="G3568" t="s">
        <v>13</v>
      </c>
      <c r="H3568" t="s">
        <v>14</v>
      </c>
      <c r="I3568" t="s">
        <v>21</v>
      </c>
    </row>
    <row r="3569" spans="1:9" x14ac:dyDescent="0.25">
      <c r="A3569" t="s">
        <v>54</v>
      </c>
      <c r="B3569" t="s">
        <v>749</v>
      </c>
      <c r="C3569" s="1">
        <v>40053</v>
      </c>
      <c r="D3569" s="2">
        <v>0.16597222222222222</v>
      </c>
      <c r="E3569" t="s">
        <v>2362</v>
      </c>
      <c r="F3569" t="s">
        <v>3992</v>
      </c>
      <c r="G3569" t="s">
        <v>13</v>
      </c>
      <c r="H3569" t="s">
        <v>2129</v>
      </c>
      <c r="I3569" t="s">
        <v>15</v>
      </c>
    </row>
    <row r="3570" spans="1:9" x14ac:dyDescent="0.25">
      <c r="A3570" t="s">
        <v>3831</v>
      </c>
      <c r="B3570" t="s">
        <v>521</v>
      </c>
      <c r="C3570" s="1">
        <v>40064</v>
      </c>
      <c r="D3570" s="2">
        <v>0.89930555555555558</v>
      </c>
      <c r="E3570" t="s">
        <v>3594</v>
      </c>
      <c r="F3570" t="s">
        <v>3993</v>
      </c>
      <c r="G3570" t="s">
        <v>2227</v>
      </c>
      <c r="H3570" t="s">
        <v>3596</v>
      </c>
      <c r="I3570" t="s">
        <v>15</v>
      </c>
    </row>
    <row r="3571" spans="1:9" x14ac:dyDescent="0.25">
      <c r="A3571" t="s">
        <v>1620</v>
      </c>
      <c r="B3571" t="s">
        <v>3994</v>
      </c>
      <c r="C3571" s="1">
        <v>40066</v>
      </c>
      <c r="D3571" s="2">
        <v>0.70902777777777781</v>
      </c>
      <c r="E3571" t="s">
        <v>3995</v>
      </c>
      <c r="F3571" t="s">
        <v>3996</v>
      </c>
      <c r="G3571" t="s">
        <v>13</v>
      </c>
      <c r="H3571" t="s">
        <v>3997</v>
      </c>
      <c r="I3571" t="s">
        <v>15</v>
      </c>
    </row>
    <row r="3572" spans="1:9" x14ac:dyDescent="0.25">
      <c r="A3572" t="s">
        <v>2025</v>
      </c>
      <c r="B3572" t="s">
        <v>2992</v>
      </c>
      <c r="C3572" s="1">
        <v>40079</v>
      </c>
      <c r="D3572" s="2">
        <v>0.26458333333333334</v>
      </c>
      <c r="E3572" t="s">
        <v>3849</v>
      </c>
      <c r="F3572" t="s">
        <v>3998</v>
      </c>
      <c r="G3572" t="s">
        <v>2227</v>
      </c>
      <c r="H3572" t="s">
        <v>3851</v>
      </c>
      <c r="I3572" t="s">
        <v>15</v>
      </c>
    </row>
    <row r="3573" spans="1:9" x14ac:dyDescent="0.25">
      <c r="A3573" t="s">
        <v>3831</v>
      </c>
      <c r="B3573" t="s">
        <v>102</v>
      </c>
      <c r="C3573" s="1">
        <v>40081</v>
      </c>
      <c r="D3573" s="2">
        <v>0.51388888888888884</v>
      </c>
      <c r="E3573" t="s">
        <v>3235</v>
      </c>
      <c r="F3573" t="s">
        <v>3999</v>
      </c>
      <c r="G3573" t="s">
        <v>13</v>
      </c>
      <c r="H3573" t="s">
        <v>14</v>
      </c>
      <c r="I3573" t="s">
        <v>15</v>
      </c>
    </row>
    <row r="3574" spans="1:9" x14ac:dyDescent="0.25">
      <c r="A3574" t="s">
        <v>2338</v>
      </c>
      <c r="B3574" t="s">
        <v>3179</v>
      </c>
      <c r="C3574" s="1">
        <v>40087</v>
      </c>
      <c r="D3574" s="2">
        <v>0.91597222222222219</v>
      </c>
      <c r="E3574" t="s">
        <v>3614</v>
      </c>
      <c r="F3574" t="s">
        <v>4000</v>
      </c>
      <c r="G3574" t="s">
        <v>2227</v>
      </c>
      <c r="H3574" t="s">
        <v>3616</v>
      </c>
      <c r="I3574" t="s">
        <v>15</v>
      </c>
    </row>
    <row r="3575" spans="1:9" x14ac:dyDescent="0.25">
      <c r="A3575" t="s">
        <v>3831</v>
      </c>
      <c r="B3575" t="s">
        <v>261</v>
      </c>
      <c r="C3575" s="1">
        <v>40094</v>
      </c>
      <c r="D3575" s="2">
        <v>0.78541666666666665</v>
      </c>
      <c r="E3575" t="s">
        <v>3235</v>
      </c>
      <c r="F3575" t="s">
        <v>4001</v>
      </c>
      <c r="G3575" t="s">
        <v>13</v>
      </c>
      <c r="H3575" t="s">
        <v>14</v>
      </c>
      <c r="I3575" t="s">
        <v>15</v>
      </c>
    </row>
    <row r="3576" spans="1:9" x14ac:dyDescent="0.25">
      <c r="A3576" t="s">
        <v>3831</v>
      </c>
      <c r="B3576" t="s">
        <v>171</v>
      </c>
      <c r="C3576" s="1">
        <v>40104</v>
      </c>
      <c r="D3576" s="2">
        <v>0.67500000000000004</v>
      </c>
      <c r="E3576" t="s">
        <v>3594</v>
      </c>
      <c r="F3576" t="s">
        <v>4002</v>
      </c>
      <c r="G3576" t="s">
        <v>2227</v>
      </c>
      <c r="H3576" t="s">
        <v>3596</v>
      </c>
      <c r="I3576" t="s">
        <v>15</v>
      </c>
    </row>
    <row r="3577" spans="1:9" x14ac:dyDescent="0.25">
      <c r="A3577" t="s">
        <v>54</v>
      </c>
      <c r="B3577" t="s">
        <v>916</v>
      </c>
      <c r="C3577" s="1">
        <v>40114</v>
      </c>
      <c r="D3577" s="2">
        <v>0.64583333333333337</v>
      </c>
      <c r="E3577" t="s">
        <v>4003</v>
      </c>
      <c r="F3577" t="s">
        <v>4004</v>
      </c>
      <c r="G3577" t="s">
        <v>13</v>
      </c>
      <c r="H3577" t="s">
        <v>2129</v>
      </c>
      <c r="I3577" t="s">
        <v>15</v>
      </c>
    </row>
    <row r="3578" spans="1:9" x14ac:dyDescent="0.25">
      <c r="A3578" t="s">
        <v>2338</v>
      </c>
      <c r="B3578" t="s">
        <v>3179</v>
      </c>
      <c r="C3578" s="1">
        <v>40115</v>
      </c>
      <c r="D3578" s="2">
        <v>0.83333333333333337</v>
      </c>
      <c r="E3578" t="s">
        <v>3614</v>
      </c>
      <c r="F3578" t="s">
        <v>4005</v>
      </c>
      <c r="G3578" t="s">
        <v>2227</v>
      </c>
      <c r="H3578" t="s">
        <v>3616</v>
      </c>
      <c r="I3578" t="s">
        <v>15</v>
      </c>
    </row>
    <row r="3579" spans="1:9" x14ac:dyDescent="0.25">
      <c r="A3579" t="s">
        <v>3469</v>
      </c>
      <c r="B3579" t="s">
        <v>661</v>
      </c>
      <c r="C3579" s="1">
        <v>40119</v>
      </c>
      <c r="D3579" s="2">
        <v>7.6388888888888895E-2</v>
      </c>
      <c r="E3579" t="s">
        <v>3470</v>
      </c>
      <c r="F3579" t="s">
        <v>4006</v>
      </c>
      <c r="G3579" t="s">
        <v>13</v>
      </c>
      <c r="H3579" t="s">
        <v>3472</v>
      </c>
      <c r="I3579" t="s">
        <v>15</v>
      </c>
    </row>
    <row r="3580" spans="1:9" x14ac:dyDescent="0.25">
      <c r="A3580" t="s">
        <v>54</v>
      </c>
      <c r="B3580" t="s">
        <v>749</v>
      </c>
      <c r="C3580" s="1">
        <v>40133</v>
      </c>
      <c r="D3580" s="2">
        <v>0.81111111111111112</v>
      </c>
      <c r="E3580" t="s">
        <v>2440</v>
      </c>
      <c r="F3580" t="s">
        <v>4007</v>
      </c>
      <c r="G3580" t="s">
        <v>13</v>
      </c>
      <c r="H3580" t="s">
        <v>2129</v>
      </c>
      <c r="I3580" t="s">
        <v>15</v>
      </c>
    </row>
    <row r="3581" spans="1:9" x14ac:dyDescent="0.25">
      <c r="A3581" t="s">
        <v>3831</v>
      </c>
      <c r="B3581" t="s">
        <v>521</v>
      </c>
      <c r="C3581" s="1">
        <v>40140</v>
      </c>
      <c r="D3581" s="2">
        <v>0.28819444444444442</v>
      </c>
      <c r="E3581" t="s">
        <v>3737</v>
      </c>
      <c r="F3581" t="s">
        <v>4008</v>
      </c>
      <c r="G3581" t="s">
        <v>13</v>
      </c>
      <c r="H3581" t="s">
        <v>3739</v>
      </c>
      <c r="I3581" t="s">
        <v>15</v>
      </c>
    </row>
    <row r="3582" spans="1:9" x14ac:dyDescent="0.25">
      <c r="A3582" t="s">
        <v>1620</v>
      </c>
      <c r="B3582" t="s">
        <v>1621</v>
      </c>
      <c r="C3582" s="1">
        <v>40145</v>
      </c>
      <c r="D3582" s="2">
        <v>5.6250000000000001E-2</v>
      </c>
      <c r="E3582" t="s">
        <v>3542</v>
      </c>
      <c r="F3582" t="s">
        <v>4009</v>
      </c>
      <c r="G3582" t="s">
        <v>2227</v>
      </c>
      <c r="H3582" t="s">
        <v>3544</v>
      </c>
      <c r="I3582" t="s">
        <v>15</v>
      </c>
    </row>
    <row r="3583" spans="1:9" x14ac:dyDescent="0.25">
      <c r="A3583" t="s">
        <v>3913</v>
      </c>
      <c r="B3583" t="s">
        <v>2404</v>
      </c>
      <c r="C3583" s="1">
        <v>40147</v>
      </c>
      <c r="D3583" s="2">
        <v>0.875</v>
      </c>
      <c r="E3583" t="s">
        <v>3914</v>
      </c>
      <c r="F3583" t="s">
        <v>4010</v>
      </c>
      <c r="G3583" t="s">
        <v>13</v>
      </c>
      <c r="H3583" t="s">
        <v>14</v>
      </c>
      <c r="I3583" t="s">
        <v>15</v>
      </c>
    </row>
    <row r="3584" spans="1:9" x14ac:dyDescent="0.25">
      <c r="A3584" t="s">
        <v>3831</v>
      </c>
      <c r="B3584" t="s">
        <v>372</v>
      </c>
      <c r="C3584" s="1">
        <v>40153</v>
      </c>
      <c r="D3584" s="2">
        <v>7.4305555555555555E-2</v>
      </c>
      <c r="E3584" t="s">
        <v>4011</v>
      </c>
      <c r="F3584" t="s">
        <v>4012</v>
      </c>
      <c r="G3584" t="s">
        <v>13</v>
      </c>
      <c r="H3584" t="s">
        <v>14</v>
      </c>
      <c r="I3584" t="s">
        <v>15</v>
      </c>
    </row>
    <row r="3585" spans="1:9" x14ac:dyDescent="0.25">
      <c r="A3585" t="s">
        <v>3831</v>
      </c>
      <c r="B3585" t="s">
        <v>261</v>
      </c>
      <c r="C3585" s="1">
        <v>40161</v>
      </c>
      <c r="D3585" s="2">
        <v>0.58958333333333335</v>
      </c>
      <c r="E3585" t="s">
        <v>3413</v>
      </c>
      <c r="F3585" t="s">
        <v>4013</v>
      </c>
      <c r="G3585" t="s">
        <v>13</v>
      </c>
      <c r="H3585" t="s">
        <v>14</v>
      </c>
      <c r="I3585" t="s">
        <v>15</v>
      </c>
    </row>
    <row r="3586" spans="1:9" x14ac:dyDescent="0.25">
      <c r="A3586" t="s">
        <v>2338</v>
      </c>
      <c r="B3586" t="s">
        <v>3179</v>
      </c>
      <c r="C3586" s="1">
        <v>40165</v>
      </c>
      <c r="D3586" s="2">
        <v>0.68472222222222223</v>
      </c>
      <c r="E3586" t="s">
        <v>3757</v>
      </c>
      <c r="F3586" t="s">
        <v>4014</v>
      </c>
      <c r="G3586" t="s">
        <v>13</v>
      </c>
      <c r="H3586" t="s">
        <v>14</v>
      </c>
      <c r="I3586" t="s">
        <v>15</v>
      </c>
    </row>
    <row r="3587" spans="1:9" x14ac:dyDescent="0.25">
      <c r="A3587" t="s">
        <v>1024</v>
      </c>
      <c r="B3587" t="s">
        <v>10</v>
      </c>
      <c r="C3587" s="1">
        <v>40212</v>
      </c>
      <c r="D3587" s="2">
        <v>0.15625</v>
      </c>
      <c r="E3587" t="s">
        <v>1362</v>
      </c>
      <c r="F3587" t="s">
        <v>4015</v>
      </c>
      <c r="G3587" t="s">
        <v>13</v>
      </c>
      <c r="H3587" t="s">
        <v>14</v>
      </c>
      <c r="I3587" t="s">
        <v>15</v>
      </c>
    </row>
    <row r="3588" spans="1:9" x14ac:dyDescent="0.25">
      <c r="A3588" t="s">
        <v>54</v>
      </c>
      <c r="B3588" t="s">
        <v>749</v>
      </c>
      <c r="C3588" s="1">
        <v>40217</v>
      </c>
      <c r="D3588" s="2">
        <v>0.38472222222222224</v>
      </c>
      <c r="E3588" t="s">
        <v>2892</v>
      </c>
      <c r="F3588" t="s">
        <v>4016</v>
      </c>
      <c r="G3588" t="s">
        <v>13</v>
      </c>
      <c r="H3588" t="s">
        <v>2129</v>
      </c>
      <c r="I3588" t="s">
        <v>15</v>
      </c>
    </row>
    <row r="3589" spans="1:9" x14ac:dyDescent="0.25">
      <c r="A3589" t="s">
        <v>3831</v>
      </c>
      <c r="B3589" t="s">
        <v>521</v>
      </c>
      <c r="C3589" s="1">
        <v>40220</v>
      </c>
      <c r="D3589" s="2">
        <v>0.64097222222222228</v>
      </c>
      <c r="E3589" t="s">
        <v>3594</v>
      </c>
      <c r="F3589" t="s">
        <v>4017</v>
      </c>
      <c r="G3589" t="s">
        <v>2227</v>
      </c>
      <c r="H3589" t="s">
        <v>3596</v>
      </c>
      <c r="I3589" t="s">
        <v>15</v>
      </c>
    </row>
    <row r="3590" spans="1:9" x14ac:dyDescent="0.25">
      <c r="A3590" t="s">
        <v>3831</v>
      </c>
      <c r="B3590" t="s">
        <v>372</v>
      </c>
      <c r="C3590" s="1">
        <v>40241</v>
      </c>
      <c r="D3590" s="2">
        <v>0.99791666666666667</v>
      </c>
      <c r="E3590" t="s">
        <v>3608</v>
      </c>
      <c r="F3590" t="s">
        <v>4018</v>
      </c>
      <c r="G3590" t="s">
        <v>13</v>
      </c>
      <c r="H3590" t="s">
        <v>3610</v>
      </c>
      <c r="I3590" t="s">
        <v>15</v>
      </c>
    </row>
    <row r="3591" spans="1:9" x14ac:dyDescent="0.25">
      <c r="A3591" t="s">
        <v>1024</v>
      </c>
      <c r="B3591" t="s">
        <v>10</v>
      </c>
      <c r="C3591" s="1">
        <v>40270</v>
      </c>
      <c r="D3591" s="2">
        <v>0.16944444444444445</v>
      </c>
      <c r="E3591" t="s">
        <v>4019</v>
      </c>
      <c r="F3591" t="s">
        <v>4020</v>
      </c>
      <c r="G3591" t="s">
        <v>13</v>
      </c>
      <c r="H3591" t="s">
        <v>14</v>
      </c>
      <c r="I3591" t="s">
        <v>15</v>
      </c>
    </row>
    <row r="3592" spans="1:9" x14ac:dyDescent="0.25">
      <c r="A3592" t="s">
        <v>54</v>
      </c>
      <c r="B3592" t="s">
        <v>749</v>
      </c>
      <c r="C3592" s="1">
        <v>40273</v>
      </c>
      <c r="D3592" s="2">
        <v>0.43125000000000002</v>
      </c>
      <c r="E3592" t="s">
        <v>2362</v>
      </c>
      <c r="F3592" t="s">
        <v>4021</v>
      </c>
      <c r="G3592" t="s">
        <v>13</v>
      </c>
      <c r="H3592" t="s">
        <v>2129</v>
      </c>
      <c r="I3592" t="s">
        <v>15</v>
      </c>
    </row>
    <row r="3593" spans="1:9" x14ac:dyDescent="0.25">
      <c r="A3593" t="s">
        <v>3393</v>
      </c>
      <c r="B3593" t="s">
        <v>3394</v>
      </c>
      <c r="C3593" s="1">
        <v>40276</v>
      </c>
      <c r="D3593" s="2">
        <v>0.58125000000000004</v>
      </c>
      <c r="E3593" t="s">
        <v>3395</v>
      </c>
      <c r="F3593" t="s">
        <v>4022</v>
      </c>
      <c r="G3593" t="s">
        <v>13</v>
      </c>
      <c r="H3593" t="s">
        <v>3397</v>
      </c>
      <c r="I3593" t="s">
        <v>15</v>
      </c>
    </row>
    <row r="3594" spans="1:9" x14ac:dyDescent="0.25">
      <c r="A3594" t="s">
        <v>2025</v>
      </c>
      <c r="B3594" t="s">
        <v>3746</v>
      </c>
      <c r="C3594" s="1">
        <v>40283</v>
      </c>
      <c r="D3594" s="2">
        <v>0.45624999999999999</v>
      </c>
      <c r="E3594" t="s">
        <v>4023</v>
      </c>
      <c r="F3594" t="s">
        <v>4024</v>
      </c>
      <c r="G3594" t="s">
        <v>2227</v>
      </c>
      <c r="H3594" t="s">
        <v>3527</v>
      </c>
      <c r="I3594" t="s">
        <v>21</v>
      </c>
    </row>
    <row r="3595" spans="1:9" x14ac:dyDescent="0.25">
      <c r="A3595" t="s">
        <v>3831</v>
      </c>
      <c r="B3595" t="s">
        <v>521</v>
      </c>
      <c r="C3595" s="1">
        <v>40290</v>
      </c>
      <c r="D3595" s="2">
        <v>0.99444444444444446</v>
      </c>
      <c r="E3595" t="s">
        <v>4025</v>
      </c>
      <c r="F3595" t="s">
        <v>4026</v>
      </c>
      <c r="G3595" t="s">
        <v>13</v>
      </c>
      <c r="H3595" t="s">
        <v>4027</v>
      </c>
      <c r="I3595" t="s">
        <v>15</v>
      </c>
    </row>
    <row r="3596" spans="1:9" x14ac:dyDescent="0.25">
      <c r="A3596" t="s">
        <v>2882</v>
      </c>
      <c r="B3596" t="s">
        <v>961</v>
      </c>
      <c r="C3596" s="1">
        <v>40295</v>
      </c>
      <c r="D3596" s="2">
        <v>4.5138888888888888E-2</v>
      </c>
      <c r="E3596" t="s">
        <v>685</v>
      </c>
      <c r="F3596" t="s">
        <v>4028</v>
      </c>
      <c r="G3596" t="s">
        <v>13</v>
      </c>
      <c r="H3596" t="s">
        <v>14</v>
      </c>
      <c r="I3596" t="s">
        <v>15</v>
      </c>
    </row>
    <row r="3597" spans="1:9" x14ac:dyDescent="0.25">
      <c r="A3597" t="s">
        <v>1024</v>
      </c>
      <c r="B3597" t="s">
        <v>10</v>
      </c>
      <c r="C3597" s="1">
        <v>40296</v>
      </c>
      <c r="D3597" s="2">
        <v>0.71875</v>
      </c>
      <c r="E3597" t="s">
        <v>1362</v>
      </c>
      <c r="F3597" t="s">
        <v>4029</v>
      </c>
      <c r="G3597" t="s">
        <v>13</v>
      </c>
      <c r="H3597" t="s">
        <v>14</v>
      </c>
      <c r="I3597" t="s">
        <v>15</v>
      </c>
    </row>
    <row r="3598" spans="1:9" x14ac:dyDescent="0.25">
      <c r="A3598" t="s">
        <v>1620</v>
      </c>
      <c r="B3598" t="s">
        <v>1621</v>
      </c>
      <c r="C3598" s="1">
        <v>40308</v>
      </c>
      <c r="D3598" s="2">
        <v>0.91527777777777775</v>
      </c>
      <c r="E3598" t="s">
        <v>3542</v>
      </c>
      <c r="F3598" t="s">
        <v>4030</v>
      </c>
      <c r="G3598" t="s">
        <v>2227</v>
      </c>
      <c r="H3598" t="s">
        <v>3544</v>
      </c>
      <c r="I3598" t="s">
        <v>15</v>
      </c>
    </row>
    <row r="3599" spans="1:9" x14ac:dyDescent="0.25">
      <c r="A3599" t="s">
        <v>54</v>
      </c>
      <c r="B3599" t="s">
        <v>749</v>
      </c>
      <c r="C3599" s="1">
        <v>40312</v>
      </c>
      <c r="D3599" s="2">
        <v>0.76388888888888884</v>
      </c>
      <c r="E3599" t="s">
        <v>2440</v>
      </c>
      <c r="F3599" t="s">
        <v>4031</v>
      </c>
      <c r="G3599" t="s">
        <v>13</v>
      </c>
      <c r="H3599" t="s">
        <v>2129</v>
      </c>
      <c r="I3599" t="s">
        <v>15</v>
      </c>
    </row>
    <row r="3600" spans="1:9" x14ac:dyDescent="0.25">
      <c r="A3600" t="s">
        <v>2338</v>
      </c>
      <c r="B3600" t="s">
        <v>3179</v>
      </c>
      <c r="C3600" s="1">
        <v>40319</v>
      </c>
      <c r="D3600" s="2">
        <v>0.91736111111111107</v>
      </c>
      <c r="E3600" t="s">
        <v>3614</v>
      </c>
      <c r="F3600" t="s">
        <v>4032</v>
      </c>
      <c r="G3600" t="s">
        <v>2227</v>
      </c>
      <c r="H3600" t="s">
        <v>3616</v>
      </c>
      <c r="I3600" t="s">
        <v>15</v>
      </c>
    </row>
    <row r="3601" spans="1:9" x14ac:dyDescent="0.25">
      <c r="A3601" t="s">
        <v>3831</v>
      </c>
      <c r="B3601" t="s">
        <v>372</v>
      </c>
      <c r="C3601" s="1">
        <v>40326</v>
      </c>
      <c r="D3601" s="2">
        <v>0.125</v>
      </c>
      <c r="E3601" t="s">
        <v>3608</v>
      </c>
      <c r="F3601" t="s">
        <v>4033</v>
      </c>
      <c r="G3601" t="s">
        <v>13</v>
      </c>
      <c r="H3601" t="s">
        <v>3610</v>
      </c>
      <c r="I3601" t="s">
        <v>15</v>
      </c>
    </row>
    <row r="3602" spans="1:9" x14ac:dyDescent="0.25">
      <c r="A3602" t="s">
        <v>3469</v>
      </c>
      <c r="B3602" t="s">
        <v>661</v>
      </c>
      <c r="C3602" s="1">
        <v>40331</v>
      </c>
      <c r="D3602" s="2">
        <v>8.2638888888888887E-2</v>
      </c>
      <c r="E3602" t="s">
        <v>3470</v>
      </c>
      <c r="F3602" t="s">
        <v>4034</v>
      </c>
      <c r="G3602" t="s">
        <v>13</v>
      </c>
      <c r="H3602" t="s">
        <v>3472</v>
      </c>
      <c r="I3602" t="s">
        <v>15</v>
      </c>
    </row>
    <row r="3603" spans="1:9" x14ac:dyDescent="0.25">
      <c r="A3603" t="s">
        <v>3782</v>
      </c>
      <c r="B3603" t="s">
        <v>464</v>
      </c>
      <c r="C3603" s="1">
        <v>40333</v>
      </c>
      <c r="D3603" s="2">
        <v>0.78125</v>
      </c>
      <c r="E3603" t="s">
        <v>4035</v>
      </c>
      <c r="F3603" t="s">
        <v>4036</v>
      </c>
      <c r="G3603" t="s">
        <v>13</v>
      </c>
      <c r="H3603" t="s">
        <v>4037</v>
      </c>
      <c r="I3603" t="s">
        <v>15</v>
      </c>
    </row>
    <row r="3604" spans="1:9" x14ac:dyDescent="0.25">
      <c r="A3604" t="s">
        <v>3988</v>
      </c>
      <c r="B3604" t="s">
        <v>3989</v>
      </c>
      <c r="C3604" s="1">
        <v>40339</v>
      </c>
      <c r="D3604" s="2">
        <v>0.33402777777777776</v>
      </c>
      <c r="E3604" t="s">
        <v>3990</v>
      </c>
      <c r="F3604" t="s">
        <v>4038</v>
      </c>
      <c r="G3604" t="s">
        <v>13</v>
      </c>
      <c r="H3604" t="s">
        <v>14</v>
      </c>
      <c r="I3604" t="s">
        <v>21</v>
      </c>
    </row>
    <row r="3605" spans="1:9" x14ac:dyDescent="0.25">
      <c r="A3605" t="s">
        <v>3393</v>
      </c>
      <c r="B3605" t="s">
        <v>3807</v>
      </c>
      <c r="C3605" s="1">
        <v>40344</v>
      </c>
      <c r="D3605" s="2">
        <v>0.61250000000000004</v>
      </c>
      <c r="E3605" t="s">
        <v>3395</v>
      </c>
      <c r="F3605" t="s">
        <v>4039</v>
      </c>
      <c r="G3605" t="s">
        <v>13</v>
      </c>
      <c r="H3605" t="s">
        <v>3397</v>
      </c>
      <c r="I3605" t="s">
        <v>15</v>
      </c>
    </row>
    <row r="3606" spans="1:9" x14ac:dyDescent="0.25">
      <c r="A3606" t="s">
        <v>3393</v>
      </c>
      <c r="B3606" t="s">
        <v>3394</v>
      </c>
      <c r="C3606" s="1">
        <v>40350</v>
      </c>
      <c r="D3606" s="2">
        <v>9.3055555555555558E-2</v>
      </c>
      <c r="E3606" t="s">
        <v>3395</v>
      </c>
      <c r="F3606" t="s">
        <v>4040</v>
      </c>
      <c r="G3606" t="s">
        <v>13</v>
      </c>
      <c r="H3606" t="s">
        <v>3397</v>
      </c>
      <c r="I3606" t="s">
        <v>15</v>
      </c>
    </row>
    <row r="3607" spans="1:9" x14ac:dyDescent="0.25">
      <c r="A3607" t="s">
        <v>2630</v>
      </c>
      <c r="B3607" t="s">
        <v>2631</v>
      </c>
      <c r="C3607" s="1">
        <v>40351</v>
      </c>
      <c r="D3607" s="2"/>
      <c r="E3607" t="s">
        <v>3862</v>
      </c>
      <c r="F3607" t="s">
        <v>4041</v>
      </c>
      <c r="G3607" t="s">
        <v>2227</v>
      </c>
      <c r="H3607" t="s">
        <v>14</v>
      </c>
      <c r="I3607" t="s">
        <v>15</v>
      </c>
    </row>
    <row r="3608" spans="1:9" x14ac:dyDescent="0.25">
      <c r="A3608" t="s">
        <v>2338</v>
      </c>
      <c r="B3608" t="s">
        <v>3179</v>
      </c>
      <c r="C3608" s="1">
        <v>40355</v>
      </c>
      <c r="D3608" s="2">
        <v>0.90347222222222223</v>
      </c>
      <c r="E3608" t="s">
        <v>3614</v>
      </c>
      <c r="F3608" t="s">
        <v>4042</v>
      </c>
      <c r="G3608" t="s">
        <v>2227</v>
      </c>
      <c r="H3608" t="s">
        <v>3616</v>
      </c>
      <c r="I3608" t="s">
        <v>15</v>
      </c>
    </row>
    <row r="3609" spans="1:9" x14ac:dyDescent="0.25">
      <c r="A3609" t="s">
        <v>2025</v>
      </c>
      <c r="B3609" t="s">
        <v>2992</v>
      </c>
      <c r="C3609" s="1">
        <v>40371</v>
      </c>
      <c r="D3609" s="2">
        <v>0.16111111111111112</v>
      </c>
      <c r="E3609" t="s">
        <v>3849</v>
      </c>
      <c r="F3609" t="s">
        <v>4043</v>
      </c>
      <c r="G3609" t="s">
        <v>2227</v>
      </c>
      <c r="H3609" t="s">
        <v>3851</v>
      </c>
      <c r="I3609" t="s">
        <v>15</v>
      </c>
    </row>
    <row r="3610" spans="1:9" x14ac:dyDescent="0.25">
      <c r="A3610" t="s">
        <v>2338</v>
      </c>
      <c r="B3610" t="s">
        <v>3179</v>
      </c>
      <c r="C3610" s="1">
        <v>40394</v>
      </c>
      <c r="D3610" s="2">
        <v>0.86458333333333337</v>
      </c>
      <c r="E3610" t="s">
        <v>3614</v>
      </c>
      <c r="F3610" t="s">
        <v>4044</v>
      </c>
      <c r="G3610" t="s">
        <v>2227</v>
      </c>
      <c r="H3610" t="s">
        <v>3616</v>
      </c>
      <c r="I3610" t="s">
        <v>15</v>
      </c>
    </row>
    <row r="3611" spans="1:9" x14ac:dyDescent="0.25">
      <c r="A3611" t="s">
        <v>3831</v>
      </c>
      <c r="B3611" t="s">
        <v>521</v>
      </c>
      <c r="C3611" s="1">
        <v>40404</v>
      </c>
      <c r="D3611" s="2">
        <v>0.46319444444444446</v>
      </c>
      <c r="E3611" t="s">
        <v>4045</v>
      </c>
      <c r="F3611" t="s">
        <v>4046</v>
      </c>
      <c r="G3611" t="s">
        <v>2227</v>
      </c>
      <c r="H3611" t="s">
        <v>4047</v>
      </c>
      <c r="I3611" t="s">
        <v>15</v>
      </c>
    </row>
    <row r="3612" spans="1:9" x14ac:dyDescent="0.25">
      <c r="A3612" t="s">
        <v>2882</v>
      </c>
      <c r="B3612" t="s">
        <v>661</v>
      </c>
      <c r="C3612" s="1">
        <v>40429</v>
      </c>
      <c r="D3612" s="2">
        <v>0.14583333333333334</v>
      </c>
      <c r="E3612" t="s">
        <v>3470</v>
      </c>
      <c r="F3612" t="s">
        <v>4048</v>
      </c>
      <c r="G3612" t="s">
        <v>13</v>
      </c>
      <c r="H3612" t="s">
        <v>3472</v>
      </c>
      <c r="I3612" t="s">
        <v>15</v>
      </c>
    </row>
    <row r="3613" spans="1:9" x14ac:dyDescent="0.25">
      <c r="A3613" t="s">
        <v>3831</v>
      </c>
      <c r="B3613" t="s">
        <v>171</v>
      </c>
      <c r="C3613" s="1">
        <v>40442</v>
      </c>
      <c r="D3613" s="2">
        <v>0.16875000000000001</v>
      </c>
      <c r="E3613" t="s">
        <v>4025</v>
      </c>
      <c r="F3613" t="s">
        <v>4049</v>
      </c>
      <c r="G3613" t="s">
        <v>13</v>
      </c>
      <c r="H3613" t="s">
        <v>4027</v>
      </c>
      <c r="I3613" t="s">
        <v>15</v>
      </c>
    </row>
    <row r="3614" spans="1:9" x14ac:dyDescent="0.25">
      <c r="A3614" t="s">
        <v>2740</v>
      </c>
      <c r="B3614" t="s">
        <v>3452</v>
      </c>
      <c r="C3614" s="1">
        <v>40447</v>
      </c>
      <c r="D3614" s="2">
        <v>0.19513888888888889</v>
      </c>
      <c r="E3614" t="s">
        <v>4050</v>
      </c>
      <c r="F3614" t="s">
        <v>4051</v>
      </c>
      <c r="G3614" t="s">
        <v>2227</v>
      </c>
      <c r="H3614" t="s">
        <v>4052</v>
      </c>
      <c r="I3614" t="s">
        <v>15</v>
      </c>
    </row>
    <row r="3615" spans="1:9" x14ac:dyDescent="0.25">
      <c r="A3615" t="s">
        <v>2882</v>
      </c>
      <c r="B3615" t="s">
        <v>2113</v>
      </c>
      <c r="C3615" s="1">
        <v>40451</v>
      </c>
      <c r="D3615" s="2">
        <v>0.70902777777777781</v>
      </c>
      <c r="E3615" t="s">
        <v>1302</v>
      </c>
      <c r="F3615" t="s">
        <v>4053</v>
      </c>
      <c r="G3615" t="s">
        <v>13</v>
      </c>
      <c r="H3615" t="s">
        <v>14</v>
      </c>
      <c r="I3615" t="s">
        <v>15</v>
      </c>
    </row>
    <row r="3616" spans="1:9" x14ac:dyDescent="0.25">
      <c r="A3616" t="s">
        <v>2338</v>
      </c>
      <c r="B3616" t="s">
        <v>3179</v>
      </c>
      <c r="C3616" s="1">
        <v>40479</v>
      </c>
      <c r="D3616" s="2">
        <v>0.99375000000000002</v>
      </c>
      <c r="E3616" t="s">
        <v>3614</v>
      </c>
      <c r="F3616" t="s">
        <v>4054</v>
      </c>
      <c r="G3616" t="s">
        <v>2227</v>
      </c>
      <c r="H3616" t="s">
        <v>3616</v>
      </c>
      <c r="I3616" t="s">
        <v>15</v>
      </c>
    </row>
    <row r="3617" spans="1:9" x14ac:dyDescent="0.25">
      <c r="A3617" t="s">
        <v>3831</v>
      </c>
      <c r="B3617" t="s">
        <v>261</v>
      </c>
      <c r="C3617" s="1">
        <v>40488</v>
      </c>
      <c r="D3617" s="2">
        <v>9.7222222222222224E-2</v>
      </c>
      <c r="E3617" t="s">
        <v>3307</v>
      </c>
      <c r="F3617" t="s">
        <v>4055</v>
      </c>
      <c r="G3617" t="s">
        <v>13</v>
      </c>
      <c r="H3617" t="s">
        <v>14</v>
      </c>
      <c r="I3617" t="s">
        <v>15</v>
      </c>
    </row>
    <row r="3618" spans="1:9" x14ac:dyDescent="0.25">
      <c r="A3618" t="s">
        <v>2740</v>
      </c>
      <c r="B3618" t="s">
        <v>3549</v>
      </c>
      <c r="C3618" s="1">
        <v>40502</v>
      </c>
      <c r="D3618" s="2">
        <v>5.9027777777777776E-2</v>
      </c>
      <c r="E3618" t="s">
        <v>4050</v>
      </c>
      <c r="F3618" t="s">
        <v>4056</v>
      </c>
      <c r="G3618" t="s">
        <v>2227</v>
      </c>
      <c r="H3618" t="s">
        <v>4052</v>
      </c>
      <c r="I3618" t="s">
        <v>15</v>
      </c>
    </row>
    <row r="3619" spans="1:9" x14ac:dyDescent="0.25">
      <c r="A3619" t="s">
        <v>3831</v>
      </c>
      <c r="B3619" t="s">
        <v>372</v>
      </c>
      <c r="C3619" s="1">
        <v>40503</v>
      </c>
      <c r="D3619" s="2">
        <v>0.95694444444444449</v>
      </c>
      <c r="E3619" t="s">
        <v>3727</v>
      </c>
      <c r="F3619" t="s">
        <v>4057</v>
      </c>
      <c r="G3619" t="s">
        <v>2227</v>
      </c>
      <c r="H3619" t="s">
        <v>3729</v>
      </c>
      <c r="I3619" t="s">
        <v>15</v>
      </c>
    </row>
    <row r="3620" spans="1:9" x14ac:dyDescent="0.25">
      <c r="A3620" t="s">
        <v>2338</v>
      </c>
      <c r="B3620" t="s">
        <v>3179</v>
      </c>
      <c r="C3620" s="1">
        <v>40508</v>
      </c>
      <c r="D3620" s="2">
        <v>0.77708333333333335</v>
      </c>
      <c r="E3620" t="s">
        <v>3614</v>
      </c>
      <c r="F3620" t="s">
        <v>4058</v>
      </c>
      <c r="G3620" t="s">
        <v>2227</v>
      </c>
      <c r="H3620" t="s">
        <v>3616</v>
      </c>
      <c r="I3620" t="s">
        <v>15</v>
      </c>
    </row>
    <row r="3621" spans="1:9" x14ac:dyDescent="0.25">
      <c r="A3621" t="s">
        <v>3782</v>
      </c>
      <c r="B3621" t="s">
        <v>464</v>
      </c>
      <c r="C3621" s="1">
        <v>40520</v>
      </c>
      <c r="D3621" s="2">
        <v>0.65486111111111112</v>
      </c>
      <c r="E3621" t="s">
        <v>4035</v>
      </c>
      <c r="F3621" t="s">
        <v>4059</v>
      </c>
      <c r="G3621" t="s">
        <v>13</v>
      </c>
      <c r="H3621" t="s">
        <v>4037</v>
      </c>
      <c r="I3621" t="s">
        <v>15</v>
      </c>
    </row>
    <row r="3622" spans="1:9" x14ac:dyDescent="0.25">
      <c r="A3622" t="s">
        <v>2025</v>
      </c>
      <c r="B3622" t="s">
        <v>3746</v>
      </c>
      <c r="C3622" s="1">
        <v>40537</v>
      </c>
      <c r="D3622" s="2">
        <v>0.44027777777777777</v>
      </c>
      <c r="E3622" t="s">
        <v>3525</v>
      </c>
      <c r="F3622" t="s">
        <v>4060</v>
      </c>
      <c r="G3622" t="s">
        <v>13</v>
      </c>
      <c r="H3622" t="s">
        <v>3527</v>
      </c>
      <c r="I3622" t="s">
        <v>21</v>
      </c>
    </row>
    <row r="3623" spans="1:9" x14ac:dyDescent="0.25">
      <c r="A3623" t="s">
        <v>2338</v>
      </c>
      <c r="B3623" t="s">
        <v>3179</v>
      </c>
      <c r="C3623" s="1">
        <v>40541</v>
      </c>
      <c r="D3623" s="2">
        <v>0.89375000000000004</v>
      </c>
      <c r="E3623" t="s">
        <v>3614</v>
      </c>
      <c r="F3623" t="s">
        <v>4061</v>
      </c>
      <c r="G3623" t="s">
        <v>2227</v>
      </c>
      <c r="H3623" t="s">
        <v>3616</v>
      </c>
      <c r="I3623" t="s">
        <v>15</v>
      </c>
    </row>
    <row r="3624" spans="1:9" x14ac:dyDescent="0.25">
      <c r="A3624" t="s">
        <v>1024</v>
      </c>
      <c r="B3624" t="s">
        <v>2404</v>
      </c>
      <c r="C3624" s="1">
        <v>40563</v>
      </c>
      <c r="D3624" s="2">
        <v>0.52013888888888893</v>
      </c>
      <c r="E3624" t="s">
        <v>4062</v>
      </c>
      <c r="F3624" t="s">
        <v>4063</v>
      </c>
      <c r="G3624" t="s">
        <v>13</v>
      </c>
      <c r="H3624" t="s">
        <v>14</v>
      </c>
      <c r="I3624" t="s">
        <v>15</v>
      </c>
    </row>
    <row r="3625" spans="1:9" x14ac:dyDescent="0.25">
      <c r="A3625" t="s">
        <v>3831</v>
      </c>
      <c r="B3625" t="s">
        <v>3121</v>
      </c>
      <c r="C3625" s="1">
        <v>40563</v>
      </c>
      <c r="D3625" s="2">
        <v>0.88194444444444442</v>
      </c>
      <c r="E3625" t="s">
        <v>3727</v>
      </c>
      <c r="F3625" t="s">
        <v>4064</v>
      </c>
      <c r="G3625" t="s">
        <v>2227</v>
      </c>
      <c r="H3625" t="s">
        <v>3729</v>
      </c>
      <c r="I3625" t="s">
        <v>15</v>
      </c>
    </row>
    <row r="3626" spans="1:9" x14ac:dyDescent="0.25">
      <c r="A3626" t="s">
        <v>1620</v>
      </c>
      <c r="B3626" t="s">
        <v>3994</v>
      </c>
      <c r="C3626" s="1">
        <v>40565</v>
      </c>
      <c r="D3626" s="2">
        <v>0.23402777777777778</v>
      </c>
      <c r="E3626" t="s">
        <v>3995</v>
      </c>
      <c r="F3626" t="s">
        <v>4065</v>
      </c>
      <c r="G3626" t="s">
        <v>13</v>
      </c>
      <c r="H3626" t="s">
        <v>3997</v>
      </c>
      <c r="I3626" t="s">
        <v>15</v>
      </c>
    </row>
    <row r="3627" spans="1:9" x14ac:dyDescent="0.25">
      <c r="A3627" t="s">
        <v>2882</v>
      </c>
      <c r="B3627" t="s">
        <v>661</v>
      </c>
      <c r="C3627" s="1">
        <v>40575</v>
      </c>
      <c r="D3627" s="2">
        <v>0.58333333333333337</v>
      </c>
      <c r="E3627" t="s">
        <v>3470</v>
      </c>
      <c r="F3627" t="s">
        <v>4066</v>
      </c>
      <c r="G3627" t="s">
        <v>13</v>
      </c>
      <c r="H3627" t="s">
        <v>3472</v>
      </c>
      <c r="I3627" t="s">
        <v>56</v>
      </c>
    </row>
    <row r="3628" spans="1:9" x14ac:dyDescent="0.25">
      <c r="A3628" t="s">
        <v>2740</v>
      </c>
      <c r="B3628" t="s">
        <v>3452</v>
      </c>
      <c r="C3628" s="1">
        <v>40580</v>
      </c>
      <c r="D3628" s="2">
        <v>0.5180555555555556</v>
      </c>
      <c r="E3628" t="s">
        <v>3453</v>
      </c>
      <c r="F3628" t="s">
        <v>4067</v>
      </c>
      <c r="G3628" t="s">
        <v>2227</v>
      </c>
      <c r="H3628" t="s">
        <v>2744</v>
      </c>
      <c r="I3628" t="s">
        <v>15</v>
      </c>
    </row>
    <row r="3629" spans="1:9" x14ac:dyDescent="0.25">
      <c r="A3629" t="s">
        <v>2338</v>
      </c>
      <c r="B3629" t="s">
        <v>3179</v>
      </c>
      <c r="C3629" s="1">
        <v>40589</v>
      </c>
      <c r="D3629" s="2">
        <v>0.92569444444444449</v>
      </c>
      <c r="E3629" t="s">
        <v>3899</v>
      </c>
      <c r="F3629" t="s">
        <v>4068</v>
      </c>
      <c r="G3629" t="s">
        <v>13</v>
      </c>
      <c r="H3629" t="s">
        <v>14</v>
      </c>
      <c r="I3629" t="s">
        <v>15</v>
      </c>
    </row>
    <row r="3630" spans="1:9" x14ac:dyDescent="0.25">
      <c r="A3630" t="s">
        <v>54</v>
      </c>
      <c r="B3630" t="s">
        <v>749</v>
      </c>
      <c r="C3630" s="1">
        <v>40598</v>
      </c>
      <c r="D3630" s="2">
        <v>0.91180555555555554</v>
      </c>
      <c r="E3630" t="s">
        <v>2362</v>
      </c>
      <c r="F3630" t="s">
        <v>4069</v>
      </c>
      <c r="G3630" t="s">
        <v>13</v>
      </c>
      <c r="H3630" t="s">
        <v>2129</v>
      </c>
      <c r="I3630" t="s">
        <v>15</v>
      </c>
    </row>
    <row r="3631" spans="1:9" x14ac:dyDescent="0.25">
      <c r="A3631" t="s">
        <v>2740</v>
      </c>
      <c r="B3631" t="s">
        <v>3027</v>
      </c>
      <c r="C3631" s="1">
        <v>40606</v>
      </c>
      <c r="D3631" s="2">
        <v>0.42291666666666666</v>
      </c>
      <c r="E3631" t="s">
        <v>3028</v>
      </c>
      <c r="F3631" t="s">
        <v>4070</v>
      </c>
      <c r="G3631" t="s">
        <v>2227</v>
      </c>
      <c r="H3631" t="s">
        <v>3030</v>
      </c>
      <c r="I3631" t="s">
        <v>21</v>
      </c>
    </row>
    <row r="3632" spans="1:9" x14ac:dyDescent="0.25">
      <c r="A3632" t="s">
        <v>3831</v>
      </c>
      <c r="B3632" t="s">
        <v>521</v>
      </c>
      <c r="C3632" s="1">
        <v>40607</v>
      </c>
      <c r="D3632" s="2">
        <v>0.94861111111111107</v>
      </c>
      <c r="E3632" t="s">
        <v>4025</v>
      </c>
      <c r="F3632" t="s">
        <v>4071</v>
      </c>
      <c r="G3632" t="s">
        <v>13</v>
      </c>
      <c r="H3632" t="s">
        <v>4027</v>
      </c>
      <c r="I3632" t="s">
        <v>15</v>
      </c>
    </row>
    <row r="3633" spans="1:9" x14ac:dyDescent="0.25">
      <c r="A3633" t="s">
        <v>3831</v>
      </c>
      <c r="B3633" t="s">
        <v>372</v>
      </c>
      <c r="C3633" s="1">
        <v>40613</v>
      </c>
      <c r="D3633" s="2">
        <v>0.94305555555555554</v>
      </c>
      <c r="E3633" t="s">
        <v>3608</v>
      </c>
      <c r="F3633" t="s">
        <v>4072</v>
      </c>
      <c r="G3633" t="s">
        <v>13</v>
      </c>
      <c r="H3633" t="s">
        <v>3610</v>
      </c>
      <c r="I3633" t="s">
        <v>15</v>
      </c>
    </row>
    <row r="3634" spans="1:9" x14ac:dyDescent="0.25">
      <c r="A3634" t="s">
        <v>3831</v>
      </c>
      <c r="B3634" t="s">
        <v>171</v>
      </c>
      <c r="C3634" s="1">
        <v>40648</v>
      </c>
      <c r="D3634" s="2">
        <v>0.18333333333333332</v>
      </c>
      <c r="E3634" t="s">
        <v>3790</v>
      </c>
      <c r="F3634" t="s">
        <v>4073</v>
      </c>
      <c r="G3634" t="s">
        <v>13</v>
      </c>
      <c r="H3634" t="s">
        <v>3792</v>
      </c>
      <c r="I3634" t="s">
        <v>15</v>
      </c>
    </row>
    <row r="3635" spans="1:9" x14ac:dyDescent="0.25">
      <c r="A3635" t="s">
        <v>2025</v>
      </c>
      <c r="B3635" t="s">
        <v>2992</v>
      </c>
      <c r="C3635" s="1">
        <v>40653</v>
      </c>
      <c r="D3635" s="2">
        <v>0.19583333333333333</v>
      </c>
      <c r="E3635" t="s">
        <v>2993</v>
      </c>
      <c r="F3635" t="s">
        <v>4074</v>
      </c>
      <c r="G3635" t="s">
        <v>13</v>
      </c>
      <c r="H3635" t="s">
        <v>2995</v>
      </c>
      <c r="I3635" t="s">
        <v>15</v>
      </c>
    </row>
    <row r="3636" spans="1:9" x14ac:dyDescent="0.25">
      <c r="A3636" t="s">
        <v>2338</v>
      </c>
      <c r="B3636" t="s">
        <v>3179</v>
      </c>
      <c r="C3636" s="1">
        <v>40655</v>
      </c>
      <c r="D3636" s="2">
        <v>0.90069444444444446</v>
      </c>
      <c r="E3636" t="s">
        <v>3614</v>
      </c>
      <c r="F3636" t="s">
        <v>4075</v>
      </c>
      <c r="G3636" t="s">
        <v>2227</v>
      </c>
      <c r="H3636" t="s">
        <v>3616</v>
      </c>
      <c r="I3636" t="s">
        <v>15</v>
      </c>
    </row>
    <row r="3637" spans="1:9" x14ac:dyDescent="0.25">
      <c r="A3637" t="s">
        <v>3831</v>
      </c>
      <c r="B3637" t="s">
        <v>521</v>
      </c>
      <c r="C3637" s="1">
        <v>40670</v>
      </c>
      <c r="D3637" s="2">
        <v>0.75694444444444442</v>
      </c>
      <c r="E3637" t="s">
        <v>3594</v>
      </c>
      <c r="F3637" t="s">
        <v>4076</v>
      </c>
      <c r="G3637" t="s">
        <v>2227</v>
      </c>
      <c r="H3637" t="s">
        <v>3596</v>
      </c>
      <c r="I3637" t="s">
        <v>15</v>
      </c>
    </row>
    <row r="3638" spans="1:9" x14ac:dyDescent="0.25">
      <c r="A3638" t="s">
        <v>54</v>
      </c>
      <c r="B3638" t="s">
        <v>749</v>
      </c>
      <c r="C3638" s="1">
        <v>40679</v>
      </c>
      <c r="D3638" s="2">
        <v>0.53888888888888886</v>
      </c>
      <c r="E3638" t="s">
        <v>2892</v>
      </c>
      <c r="F3638" t="s">
        <v>4077</v>
      </c>
      <c r="G3638" t="s">
        <v>13</v>
      </c>
      <c r="H3638" t="s">
        <v>2129</v>
      </c>
      <c r="I3638" t="s">
        <v>15</v>
      </c>
    </row>
    <row r="3639" spans="1:9" x14ac:dyDescent="0.25">
      <c r="A3639" t="s">
        <v>2338</v>
      </c>
      <c r="B3639" t="s">
        <v>3179</v>
      </c>
      <c r="C3639" s="1">
        <v>40683</v>
      </c>
      <c r="D3639" s="2">
        <v>0.85972222222222228</v>
      </c>
      <c r="E3639" t="s">
        <v>3614</v>
      </c>
      <c r="F3639" t="s">
        <v>4078</v>
      </c>
      <c r="G3639" t="s">
        <v>2227</v>
      </c>
      <c r="H3639" t="s">
        <v>3616</v>
      </c>
      <c r="I3639" t="s">
        <v>15</v>
      </c>
    </row>
    <row r="3640" spans="1:9" x14ac:dyDescent="0.25">
      <c r="A3640" t="s">
        <v>3831</v>
      </c>
      <c r="B3640" t="s">
        <v>261</v>
      </c>
      <c r="C3640" s="1">
        <v>40704</v>
      </c>
      <c r="D3640" s="2">
        <v>0.59722222222222221</v>
      </c>
      <c r="E3640" t="s">
        <v>3413</v>
      </c>
      <c r="F3640" t="s">
        <v>4079</v>
      </c>
      <c r="G3640" t="s">
        <v>13</v>
      </c>
      <c r="H3640" t="s">
        <v>14</v>
      </c>
      <c r="I3640" t="s">
        <v>15</v>
      </c>
    </row>
    <row r="3641" spans="1:9" x14ac:dyDescent="0.25">
      <c r="A3641" t="s">
        <v>3931</v>
      </c>
      <c r="B3641" t="s">
        <v>3932</v>
      </c>
      <c r="C3641" s="1">
        <v>40709</v>
      </c>
      <c r="D3641" s="2"/>
      <c r="E3641" t="s">
        <v>4080</v>
      </c>
      <c r="F3641" t="s">
        <v>4081</v>
      </c>
      <c r="G3641" t="s">
        <v>13</v>
      </c>
      <c r="H3641" t="s">
        <v>14</v>
      </c>
      <c r="I3641" t="s">
        <v>15</v>
      </c>
    </row>
    <row r="3642" spans="1:9" x14ac:dyDescent="0.25">
      <c r="A3642" t="s">
        <v>2740</v>
      </c>
      <c r="B3642" t="s">
        <v>3833</v>
      </c>
      <c r="C3642" s="1">
        <v>40724</v>
      </c>
      <c r="D3642" s="2">
        <v>0.13125000000000001</v>
      </c>
      <c r="E3642" t="s">
        <v>3453</v>
      </c>
      <c r="F3642" t="s">
        <v>4082</v>
      </c>
      <c r="G3642" t="s">
        <v>2227</v>
      </c>
      <c r="H3642" t="s">
        <v>2744</v>
      </c>
      <c r="I3642" t="s">
        <v>15</v>
      </c>
    </row>
    <row r="3643" spans="1:9" x14ac:dyDescent="0.25">
      <c r="A3643" t="s">
        <v>54</v>
      </c>
      <c r="B3643" t="s">
        <v>749</v>
      </c>
      <c r="C3643" s="1">
        <v>40732</v>
      </c>
      <c r="D3643" s="2">
        <v>0.64513888888888893</v>
      </c>
      <c r="E3643" t="s">
        <v>2440</v>
      </c>
      <c r="F3643" t="s">
        <v>4083</v>
      </c>
      <c r="G3643" t="s">
        <v>13</v>
      </c>
      <c r="H3643" t="s">
        <v>2129</v>
      </c>
      <c r="I3643" t="s">
        <v>15</v>
      </c>
    </row>
    <row r="3644" spans="1:9" x14ac:dyDescent="0.25">
      <c r="A3644" t="s">
        <v>2025</v>
      </c>
      <c r="B3644" t="s">
        <v>3746</v>
      </c>
      <c r="C3644" s="1">
        <v>40739</v>
      </c>
      <c r="D3644" s="2">
        <v>0.47083333333333333</v>
      </c>
      <c r="E3644" t="s">
        <v>3945</v>
      </c>
      <c r="F3644" t="s">
        <v>4084</v>
      </c>
      <c r="G3644" t="s">
        <v>2227</v>
      </c>
      <c r="H3644" t="s">
        <v>3947</v>
      </c>
      <c r="I3644" t="s">
        <v>15</v>
      </c>
    </row>
    <row r="3645" spans="1:9" x14ac:dyDescent="0.25">
      <c r="A3645" t="s">
        <v>3831</v>
      </c>
      <c r="B3645" t="s">
        <v>372</v>
      </c>
      <c r="C3645" s="1">
        <v>40740</v>
      </c>
      <c r="D3645" s="2">
        <v>0.27847222222222223</v>
      </c>
      <c r="E3645" t="s">
        <v>3608</v>
      </c>
      <c r="F3645" t="s">
        <v>4085</v>
      </c>
      <c r="G3645" t="s">
        <v>13</v>
      </c>
      <c r="H3645" t="s">
        <v>3610</v>
      </c>
      <c r="I3645" t="s">
        <v>15</v>
      </c>
    </row>
    <row r="3646" spans="1:9" x14ac:dyDescent="0.25">
      <c r="A3646" t="s">
        <v>1024</v>
      </c>
      <c r="B3646" t="s">
        <v>2404</v>
      </c>
      <c r="C3646" s="1">
        <v>40742</v>
      </c>
      <c r="D3646" s="2">
        <v>0.10486111111111111</v>
      </c>
      <c r="E3646" t="s">
        <v>4062</v>
      </c>
      <c r="F3646" t="s">
        <v>4086</v>
      </c>
      <c r="G3646" t="s">
        <v>13</v>
      </c>
      <c r="H3646" t="s">
        <v>14</v>
      </c>
      <c r="I3646" t="s">
        <v>15</v>
      </c>
    </row>
    <row r="3647" spans="1:9" x14ac:dyDescent="0.25">
      <c r="A3647" t="s">
        <v>3831</v>
      </c>
      <c r="B3647" t="s">
        <v>521</v>
      </c>
      <c r="C3647" s="1">
        <v>40760</v>
      </c>
      <c r="D3647" s="2">
        <v>0.68402777777777779</v>
      </c>
      <c r="E3647" t="s">
        <v>3774</v>
      </c>
      <c r="F3647" t="s">
        <v>4087</v>
      </c>
      <c r="G3647" t="s">
        <v>2227</v>
      </c>
      <c r="H3647" t="s">
        <v>3776</v>
      </c>
      <c r="I3647" t="s">
        <v>15</v>
      </c>
    </row>
    <row r="3648" spans="1:9" x14ac:dyDescent="0.25">
      <c r="A3648" t="s">
        <v>2338</v>
      </c>
      <c r="B3648" t="s">
        <v>3179</v>
      </c>
      <c r="C3648" s="1">
        <v>40761</v>
      </c>
      <c r="D3648" s="2">
        <v>0.95277777777777772</v>
      </c>
      <c r="E3648" t="s">
        <v>3614</v>
      </c>
      <c r="F3648" t="s">
        <v>4088</v>
      </c>
      <c r="G3648" t="s">
        <v>2227</v>
      </c>
      <c r="H3648" t="s">
        <v>3616</v>
      </c>
      <c r="I3648" t="s">
        <v>15</v>
      </c>
    </row>
    <row r="3649" spans="1:9" x14ac:dyDescent="0.25">
      <c r="A3649" t="s">
        <v>3393</v>
      </c>
      <c r="B3649" t="s">
        <v>3807</v>
      </c>
      <c r="C3649" s="1">
        <v>40772</v>
      </c>
      <c r="D3649" s="2">
        <v>0.3</v>
      </c>
      <c r="E3649" t="s">
        <v>3395</v>
      </c>
      <c r="F3649" t="s">
        <v>4089</v>
      </c>
      <c r="G3649" t="s">
        <v>13</v>
      </c>
      <c r="H3649" t="s">
        <v>3397</v>
      </c>
      <c r="I3649" t="s">
        <v>15</v>
      </c>
    </row>
    <row r="3650" spans="1:9" x14ac:dyDescent="0.25">
      <c r="A3650" t="s">
        <v>3831</v>
      </c>
      <c r="B3650" t="s">
        <v>102</v>
      </c>
      <c r="C3650" s="1">
        <v>40796</v>
      </c>
      <c r="D3650" s="2">
        <v>0.54722222222222228</v>
      </c>
      <c r="E3650" t="s">
        <v>3921</v>
      </c>
      <c r="F3650" t="s">
        <v>4090</v>
      </c>
      <c r="G3650" t="s">
        <v>13</v>
      </c>
      <c r="H3650" t="s">
        <v>14</v>
      </c>
      <c r="I3650" t="s">
        <v>15</v>
      </c>
    </row>
    <row r="3651" spans="1:9" x14ac:dyDescent="0.25">
      <c r="A3651" t="s">
        <v>1620</v>
      </c>
      <c r="B3651" t="s">
        <v>1621</v>
      </c>
      <c r="C3651" s="1">
        <v>40797</v>
      </c>
      <c r="D3651" s="2">
        <v>0.47013888888888888</v>
      </c>
      <c r="E3651" t="s">
        <v>3542</v>
      </c>
      <c r="F3651" t="s">
        <v>4091</v>
      </c>
      <c r="G3651" t="s">
        <v>2227</v>
      </c>
      <c r="H3651" t="s">
        <v>3544</v>
      </c>
      <c r="I3651" t="s">
        <v>15</v>
      </c>
    </row>
    <row r="3652" spans="1:9" x14ac:dyDescent="0.25">
      <c r="A3652" t="s">
        <v>2338</v>
      </c>
      <c r="B3652" t="s">
        <v>3179</v>
      </c>
      <c r="C3652" s="1">
        <v>40807</v>
      </c>
      <c r="D3652" s="2">
        <v>0.90138888888888891</v>
      </c>
      <c r="E3652" t="s">
        <v>3614</v>
      </c>
      <c r="F3652" t="s">
        <v>4092</v>
      </c>
      <c r="G3652" t="s">
        <v>2227</v>
      </c>
      <c r="H3652" t="s">
        <v>3616</v>
      </c>
      <c r="I3652" t="s">
        <v>15</v>
      </c>
    </row>
    <row r="3653" spans="1:9" x14ac:dyDescent="0.25">
      <c r="A3653" t="s">
        <v>1620</v>
      </c>
      <c r="B3653" t="s">
        <v>1621</v>
      </c>
      <c r="C3653" s="1">
        <v>40809</v>
      </c>
      <c r="D3653" s="2">
        <v>0.19166666666666668</v>
      </c>
      <c r="E3653" t="s">
        <v>3542</v>
      </c>
      <c r="F3653" t="s">
        <v>4093</v>
      </c>
      <c r="G3653" t="s">
        <v>2227</v>
      </c>
      <c r="H3653" t="s">
        <v>3544</v>
      </c>
      <c r="I3653" t="s">
        <v>15</v>
      </c>
    </row>
    <row r="3654" spans="1:9" x14ac:dyDescent="0.25">
      <c r="A3654" t="s">
        <v>3386</v>
      </c>
      <c r="B3654" t="s">
        <v>3387</v>
      </c>
      <c r="C3654" s="1">
        <v>40810</v>
      </c>
      <c r="D3654" s="2">
        <v>0.84513888888888888</v>
      </c>
      <c r="E3654" t="s">
        <v>3388</v>
      </c>
      <c r="F3654" t="s">
        <v>4094</v>
      </c>
      <c r="G3654" t="s">
        <v>13</v>
      </c>
      <c r="H3654" t="s">
        <v>14</v>
      </c>
      <c r="I3654" t="s">
        <v>15</v>
      </c>
    </row>
    <row r="3655" spans="1:9" x14ac:dyDescent="0.25">
      <c r="A3655" t="s">
        <v>2740</v>
      </c>
      <c r="B3655" t="s">
        <v>3549</v>
      </c>
      <c r="C3655" s="1">
        <v>40813</v>
      </c>
      <c r="D3655" s="2">
        <v>0.65902777777777777</v>
      </c>
      <c r="E3655" t="s">
        <v>4050</v>
      </c>
      <c r="F3655" t="s">
        <v>4095</v>
      </c>
      <c r="G3655" t="s">
        <v>2227</v>
      </c>
      <c r="H3655" t="s">
        <v>4052</v>
      </c>
      <c r="I3655" t="s">
        <v>15</v>
      </c>
    </row>
    <row r="3656" spans="1:9" x14ac:dyDescent="0.25">
      <c r="A3656" t="s">
        <v>973</v>
      </c>
      <c r="B3656" t="s">
        <v>3434</v>
      </c>
      <c r="C3656" s="1">
        <v>40815</v>
      </c>
      <c r="D3656" s="2">
        <v>0.88611111111111107</v>
      </c>
      <c r="E3656" t="s">
        <v>4096</v>
      </c>
      <c r="F3656" t="s">
        <v>4097</v>
      </c>
      <c r="G3656" t="s">
        <v>2227</v>
      </c>
      <c r="H3656" t="s">
        <v>14</v>
      </c>
      <c r="I3656" t="s">
        <v>15</v>
      </c>
    </row>
    <row r="3657" spans="1:9" x14ac:dyDescent="0.25">
      <c r="A3657" t="s">
        <v>3913</v>
      </c>
      <c r="B3657" t="s">
        <v>2404</v>
      </c>
      <c r="C3657" s="1">
        <v>40821</v>
      </c>
      <c r="D3657" s="2">
        <v>0.875</v>
      </c>
      <c r="E3657" t="s">
        <v>3914</v>
      </c>
      <c r="F3657" t="s">
        <v>4098</v>
      </c>
      <c r="G3657" t="s">
        <v>13</v>
      </c>
      <c r="H3657" t="s">
        <v>14</v>
      </c>
      <c r="I3657" t="s">
        <v>15</v>
      </c>
    </row>
    <row r="3658" spans="1:9" x14ac:dyDescent="0.25">
      <c r="A3658" t="s">
        <v>2025</v>
      </c>
      <c r="B3658" t="s">
        <v>2992</v>
      </c>
      <c r="C3658" s="1">
        <v>40828</v>
      </c>
      <c r="D3658" s="2">
        <v>0.2298611111111111</v>
      </c>
      <c r="E3658" t="s">
        <v>3849</v>
      </c>
      <c r="F3658" t="s">
        <v>4099</v>
      </c>
      <c r="G3658" t="s">
        <v>2227</v>
      </c>
      <c r="H3658" t="s">
        <v>3851</v>
      </c>
      <c r="I3658" t="s">
        <v>15</v>
      </c>
    </row>
    <row r="3659" spans="1:9" x14ac:dyDescent="0.25">
      <c r="A3659" t="s">
        <v>2338</v>
      </c>
      <c r="B3659" t="s">
        <v>4100</v>
      </c>
      <c r="C3659" s="1">
        <v>40837</v>
      </c>
      <c r="D3659" s="2">
        <v>0.3125</v>
      </c>
      <c r="E3659" t="s">
        <v>4101</v>
      </c>
      <c r="F3659" t="s">
        <v>4102</v>
      </c>
      <c r="G3659" t="s">
        <v>2227</v>
      </c>
      <c r="H3659" t="s">
        <v>4103</v>
      </c>
      <c r="I3659" t="s">
        <v>15</v>
      </c>
    </row>
    <row r="3660" spans="1:9" x14ac:dyDescent="0.25">
      <c r="A3660" t="s">
        <v>3831</v>
      </c>
      <c r="B3660" t="s">
        <v>261</v>
      </c>
      <c r="C3660" s="1">
        <v>40844</v>
      </c>
      <c r="D3660" s="2">
        <v>0.40833333333333333</v>
      </c>
      <c r="E3660" t="s">
        <v>3235</v>
      </c>
      <c r="F3660" t="s">
        <v>4104</v>
      </c>
      <c r="G3660" t="s">
        <v>13</v>
      </c>
      <c r="H3660" t="s">
        <v>14</v>
      </c>
      <c r="I3660" t="s">
        <v>15</v>
      </c>
    </row>
    <row r="3661" spans="1:9" x14ac:dyDescent="0.25">
      <c r="A3661" t="s">
        <v>973</v>
      </c>
      <c r="B3661" t="s">
        <v>3434</v>
      </c>
      <c r="C3661" s="1">
        <v>40847</v>
      </c>
      <c r="D3661" s="2">
        <v>0.91527777777777775</v>
      </c>
      <c r="E3661" t="s">
        <v>3940</v>
      </c>
      <c r="F3661" t="s">
        <v>4105</v>
      </c>
      <c r="G3661" t="s">
        <v>2227</v>
      </c>
      <c r="H3661" t="s">
        <v>14</v>
      </c>
      <c r="I3661" t="s">
        <v>15</v>
      </c>
    </row>
    <row r="3662" spans="1:9" x14ac:dyDescent="0.25">
      <c r="A3662" t="s">
        <v>1024</v>
      </c>
      <c r="B3662" t="s">
        <v>2404</v>
      </c>
      <c r="C3662" s="1">
        <v>40855</v>
      </c>
      <c r="D3662" s="2">
        <v>0.84444444444444444</v>
      </c>
      <c r="E3662" t="s">
        <v>4106</v>
      </c>
      <c r="F3662" t="s">
        <v>4107</v>
      </c>
      <c r="G3662" t="s">
        <v>13</v>
      </c>
      <c r="H3662" t="s">
        <v>14</v>
      </c>
      <c r="I3662" t="s">
        <v>15</v>
      </c>
    </row>
    <row r="3663" spans="1:9" x14ac:dyDescent="0.25">
      <c r="A3663" t="s">
        <v>3831</v>
      </c>
      <c r="B3663" t="s">
        <v>521</v>
      </c>
      <c r="C3663" s="1">
        <v>40873</v>
      </c>
      <c r="D3663" s="2">
        <v>0.62638888888888888</v>
      </c>
      <c r="E3663" t="s">
        <v>4108</v>
      </c>
      <c r="F3663" t="s">
        <v>4109</v>
      </c>
      <c r="G3663" t="s">
        <v>2227</v>
      </c>
      <c r="H3663" t="s">
        <v>4110</v>
      </c>
      <c r="I3663" t="s">
        <v>15</v>
      </c>
    </row>
    <row r="3664" spans="1:9" x14ac:dyDescent="0.25">
      <c r="A3664" t="s">
        <v>1620</v>
      </c>
      <c r="B3664" t="s">
        <v>1621</v>
      </c>
      <c r="C3664" s="1">
        <v>40889</v>
      </c>
      <c r="D3664" s="2">
        <v>5.6250000000000001E-2</v>
      </c>
      <c r="E3664" t="s">
        <v>3542</v>
      </c>
      <c r="F3664" t="s">
        <v>4111</v>
      </c>
      <c r="G3664" t="s">
        <v>2227</v>
      </c>
      <c r="H3664" t="s">
        <v>3544</v>
      </c>
      <c r="I3664" t="s">
        <v>15</v>
      </c>
    </row>
    <row r="3665" spans="1:9" x14ac:dyDescent="0.25">
      <c r="A3665" t="s">
        <v>2338</v>
      </c>
      <c r="B3665" t="s">
        <v>4100</v>
      </c>
      <c r="C3665" s="1">
        <v>40894</v>
      </c>
      <c r="D3665" s="2">
        <v>8.5416666666666669E-2</v>
      </c>
      <c r="E3665" t="s">
        <v>4112</v>
      </c>
      <c r="F3665" t="s">
        <v>4113</v>
      </c>
      <c r="G3665" t="s">
        <v>2227</v>
      </c>
      <c r="H3665" t="s">
        <v>4114</v>
      </c>
      <c r="I3665" t="s">
        <v>15</v>
      </c>
    </row>
    <row r="3666" spans="1:9" x14ac:dyDescent="0.25">
      <c r="A3666" t="s">
        <v>3831</v>
      </c>
      <c r="B3666" t="s">
        <v>372</v>
      </c>
      <c r="C3666" s="1">
        <v>40928</v>
      </c>
      <c r="D3666" s="2">
        <v>2.6388888888888889E-2</v>
      </c>
      <c r="E3666" t="s">
        <v>4011</v>
      </c>
      <c r="F3666" t="s">
        <v>4115</v>
      </c>
      <c r="G3666" t="s">
        <v>13</v>
      </c>
      <c r="H3666" t="s">
        <v>14</v>
      </c>
      <c r="I3666" t="s">
        <v>15</v>
      </c>
    </row>
    <row r="3667" spans="1:9" x14ac:dyDescent="0.25">
      <c r="A3667" t="s">
        <v>3931</v>
      </c>
      <c r="B3667" t="s">
        <v>3932</v>
      </c>
      <c r="C3667" s="1">
        <v>40942</v>
      </c>
      <c r="D3667" s="2"/>
      <c r="E3667" t="s">
        <v>4116</v>
      </c>
      <c r="F3667" t="s">
        <v>4117</v>
      </c>
      <c r="G3667" t="s">
        <v>13</v>
      </c>
      <c r="H3667" t="s">
        <v>14</v>
      </c>
      <c r="I3667" t="s">
        <v>15</v>
      </c>
    </row>
    <row r="3668" spans="1:9" x14ac:dyDescent="0.25">
      <c r="A3668" t="s">
        <v>2043</v>
      </c>
      <c r="B3668" t="s">
        <v>2044</v>
      </c>
      <c r="C3668" s="1">
        <v>40952</v>
      </c>
      <c r="D3668" s="2">
        <v>0.41666666666666669</v>
      </c>
      <c r="E3668" t="s">
        <v>4118</v>
      </c>
      <c r="F3668" t="s">
        <v>4119</v>
      </c>
      <c r="G3668" t="s">
        <v>2227</v>
      </c>
      <c r="H3668" t="s">
        <v>4120</v>
      </c>
      <c r="I3668" t="s">
        <v>15</v>
      </c>
    </row>
    <row r="3669" spans="1:9" x14ac:dyDescent="0.25">
      <c r="A3669" t="s">
        <v>3831</v>
      </c>
      <c r="B3669" t="s">
        <v>521</v>
      </c>
      <c r="C3669" s="1">
        <v>40963</v>
      </c>
      <c r="D3669" s="2">
        <v>0.92708333333333337</v>
      </c>
      <c r="E3669" t="s">
        <v>3774</v>
      </c>
      <c r="F3669" t="s">
        <v>4121</v>
      </c>
      <c r="G3669" t="s">
        <v>2227</v>
      </c>
      <c r="H3669" t="s">
        <v>3776</v>
      </c>
      <c r="I3669" t="s">
        <v>15</v>
      </c>
    </row>
    <row r="3670" spans="1:9" x14ac:dyDescent="0.25">
      <c r="A3670" t="s">
        <v>2338</v>
      </c>
      <c r="B3670" t="s">
        <v>3179</v>
      </c>
      <c r="C3670" s="1">
        <v>40991</v>
      </c>
      <c r="D3670" s="2">
        <v>0.19027777777777777</v>
      </c>
      <c r="E3670" t="s">
        <v>3899</v>
      </c>
      <c r="F3670" t="s">
        <v>4122</v>
      </c>
      <c r="G3670" t="s">
        <v>13</v>
      </c>
      <c r="H3670" t="s">
        <v>14</v>
      </c>
      <c r="I3670" t="s">
        <v>15</v>
      </c>
    </row>
    <row r="3671" spans="1:9" x14ac:dyDescent="0.25">
      <c r="A3671" t="s">
        <v>3831</v>
      </c>
      <c r="B3671" t="s">
        <v>3121</v>
      </c>
      <c r="C3671" s="1">
        <v>41002</v>
      </c>
      <c r="D3671" s="2">
        <v>0.96666666666666667</v>
      </c>
      <c r="E3671" t="s">
        <v>4123</v>
      </c>
      <c r="F3671" t="s">
        <v>4124</v>
      </c>
      <c r="G3671" t="s">
        <v>13</v>
      </c>
      <c r="H3671" t="s">
        <v>14</v>
      </c>
      <c r="I3671" t="s">
        <v>15</v>
      </c>
    </row>
    <row r="3672" spans="1:9" x14ac:dyDescent="0.25">
      <c r="A3672" t="s">
        <v>3349</v>
      </c>
      <c r="B3672" t="s">
        <v>4125</v>
      </c>
      <c r="C3672" s="1">
        <v>41011</v>
      </c>
      <c r="D3672" s="2">
        <v>0.94305555555555554</v>
      </c>
      <c r="E3672" t="s">
        <v>4126</v>
      </c>
      <c r="F3672" t="s">
        <v>4127</v>
      </c>
      <c r="G3672" t="s">
        <v>2227</v>
      </c>
      <c r="H3672" t="s">
        <v>14</v>
      </c>
      <c r="I3672" t="s">
        <v>21</v>
      </c>
    </row>
    <row r="3673" spans="1:9" x14ac:dyDescent="0.25">
      <c r="A3673" t="s">
        <v>2025</v>
      </c>
      <c r="B3673" t="s">
        <v>2992</v>
      </c>
      <c r="C3673" s="1">
        <v>41025</v>
      </c>
      <c r="D3673" s="2">
        <v>1.1805555555555555E-2</v>
      </c>
      <c r="E3673" t="s">
        <v>3945</v>
      </c>
      <c r="F3673" t="s">
        <v>4128</v>
      </c>
      <c r="G3673" t="s">
        <v>2227</v>
      </c>
      <c r="H3673" t="s">
        <v>3947</v>
      </c>
      <c r="I3673" t="s">
        <v>15</v>
      </c>
    </row>
    <row r="3674" spans="1:9" x14ac:dyDescent="0.25">
      <c r="A3674" t="s">
        <v>2025</v>
      </c>
      <c r="B3674" t="s">
        <v>2992</v>
      </c>
      <c r="C3674" s="1">
        <v>41025</v>
      </c>
      <c r="D3674" s="2"/>
      <c r="E3674" t="s">
        <v>3945</v>
      </c>
      <c r="F3674" t="s">
        <v>4129</v>
      </c>
      <c r="G3674" t="s">
        <v>2227</v>
      </c>
      <c r="H3674" t="s">
        <v>3947</v>
      </c>
      <c r="I3674" t="s">
        <v>15</v>
      </c>
    </row>
    <row r="3675" spans="1:9" x14ac:dyDescent="0.25">
      <c r="A3675" t="s">
        <v>3831</v>
      </c>
      <c r="B3675" t="s">
        <v>521</v>
      </c>
      <c r="C3675" s="1">
        <v>41033</v>
      </c>
      <c r="D3675" s="2">
        <v>0.77916666666666667</v>
      </c>
      <c r="E3675" t="s">
        <v>4045</v>
      </c>
      <c r="F3675" t="s">
        <v>4130</v>
      </c>
      <c r="G3675" t="s">
        <v>2227</v>
      </c>
      <c r="H3675" t="s">
        <v>4047</v>
      </c>
      <c r="I3675" t="s">
        <v>15</v>
      </c>
    </row>
    <row r="3676" spans="1:9" x14ac:dyDescent="0.25">
      <c r="A3676" t="s">
        <v>2338</v>
      </c>
      <c r="B3676" t="s">
        <v>3179</v>
      </c>
      <c r="C3676" s="1">
        <v>41044</v>
      </c>
      <c r="D3676" s="2">
        <v>0.92569444444444449</v>
      </c>
      <c r="E3676" t="s">
        <v>3614</v>
      </c>
      <c r="F3676" t="s">
        <v>4131</v>
      </c>
      <c r="G3676" t="s">
        <v>2227</v>
      </c>
      <c r="H3676" t="s">
        <v>3616</v>
      </c>
      <c r="I3676" t="s">
        <v>15</v>
      </c>
    </row>
    <row r="3677" spans="1:9" x14ac:dyDescent="0.25">
      <c r="A3677" t="s">
        <v>1620</v>
      </c>
      <c r="B3677" t="s">
        <v>1621</v>
      </c>
      <c r="C3677" s="1">
        <v>41046</v>
      </c>
      <c r="D3677" s="2">
        <v>0.69374999999999998</v>
      </c>
      <c r="E3677" t="s">
        <v>3542</v>
      </c>
      <c r="F3677" t="s">
        <v>4132</v>
      </c>
      <c r="G3677" t="s">
        <v>2227</v>
      </c>
      <c r="H3677" t="s">
        <v>3544</v>
      </c>
      <c r="I3677" t="s">
        <v>15</v>
      </c>
    </row>
    <row r="3678" spans="1:9" x14ac:dyDescent="0.25">
      <c r="A3678" t="s">
        <v>3782</v>
      </c>
      <c r="B3678" t="s">
        <v>464</v>
      </c>
      <c r="C3678" s="1">
        <v>41051</v>
      </c>
      <c r="D3678" s="2">
        <v>0.32222222222222224</v>
      </c>
      <c r="E3678" t="s">
        <v>4035</v>
      </c>
      <c r="F3678" t="s">
        <v>4133</v>
      </c>
      <c r="G3678" t="s">
        <v>13</v>
      </c>
      <c r="H3678" t="s">
        <v>4037</v>
      </c>
      <c r="I3678" t="s">
        <v>15</v>
      </c>
    </row>
    <row r="3679" spans="1:9" x14ac:dyDescent="0.25">
      <c r="A3679" t="s">
        <v>3931</v>
      </c>
      <c r="B3679" t="s">
        <v>3932</v>
      </c>
      <c r="C3679" s="1">
        <v>41052</v>
      </c>
      <c r="D3679" s="2"/>
      <c r="E3679" t="s">
        <v>4134</v>
      </c>
      <c r="F3679" t="s">
        <v>3934</v>
      </c>
      <c r="G3679" t="s">
        <v>2227</v>
      </c>
      <c r="H3679" t="s">
        <v>14</v>
      </c>
      <c r="I3679" t="s">
        <v>21</v>
      </c>
    </row>
    <row r="3680" spans="1:9" x14ac:dyDescent="0.25">
      <c r="A3680" t="s">
        <v>3386</v>
      </c>
      <c r="B3680" t="s">
        <v>3387</v>
      </c>
      <c r="C3680" s="1">
        <v>41061</v>
      </c>
      <c r="D3680" s="2">
        <v>0.22361111111111112</v>
      </c>
      <c r="E3680" t="s">
        <v>3388</v>
      </c>
      <c r="F3680" t="s">
        <v>4135</v>
      </c>
      <c r="G3680" t="s">
        <v>13</v>
      </c>
      <c r="H3680" t="s">
        <v>14</v>
      </c>
      <c r="I3680" t="s">
        <v>15</v>
      </c>
    </row>
    <row r="3681" spans="1:9" x14ac:dyDescent="0.25">
      <c r="A3681" t="s">
        <v>2740</v>
      </c>
      <c r="B3681" t="s">
        <v>3496</v>
      </c>
      <c r="C3681" s="1">
        <v>41073</v>
      </c>
      <c r="D3681" s="2">
        <v>0.66666666666666663</v>
      </c>
      <c r="E3681" t="s">
        <v>3043</v>
      </c>
      <c r="F3681" t="s">
        <v>4136</v>
      </c>
      <c r="G3681" t="s">
        <v>2227</v>
      </c>
      <c r="H3681" t="s">
        <v>2744</v>
      </c>
      <c r="I3681" t="s">
        <v>15</v>
      </c>
    </row>
    <row r="3682" spans="1:9" x14ac:dyDescent="0.25">
      <c r="A3682" t="s">
        <v>973</v>
      </c>
      <c r="B3682" t="s">
        <v>3434</v>
      </c>
      <c r="C3682" s="1">
        <v>41076</v>
      </c>
      <c r="D3682" s="2">
        <v>0.44236111111111109</v>
      </c>
      <c r="E3682" t="s">
        <v>3940</v>
      </c>
      <c r="F3682" t="s">
        <v>4137</v>
      </c>
      <c r="G3682" t="s">
        <v>2227</v>
      </c>
      <c r="H3682" t="s">
        <v>14</v>
      </c>
      <c r="I3682" t="s">
        <v>15</v>
      </c>
    </row>
    <row r="3683" spans="1:9" x14ac:dyDescent="0.25">
      <c r="A3683" t="s">
        <v>3831</v>
      </c>
      <c r="B3683" t="s">
        <v>521</v>
      </c>
      <c r="C3683" s="1">
        <v>41080</v>
      </c>
      <c r="D3683" s="2">
        <v>0.51944444444444449</v>
      </c>
      <c r="E3683" t="s">
        <v>3594</v>
      </c>
      <c r="F3683" t="s">
        <v>4138</v>
      </c>
      <c r="G3683" t="s">
        <v>2227</v>
      </c>
      <c r="H3683" t="s">
        <v>3596</v>
      </c>
      <c r="I3683" t="s">
        <v>15</v>
      </c>
    </row>
    <row r="3684" spans="1:9" x14ac:dyDescent="0.25">
      <c r="A3684" t="s">
        <v>3831</v>
      </c>
      <c r="B3684" t="s">
        <v>372</v>
      </c>
      <c r="C3684" s="1">
        <v>41089</v>
      </c>
      <c r="D3684" s="2">
        <v>0.55208333333333337</v>
      </c>
      <c r="E3684" t="s">
        <v>3727</v>
      </c>
      <c r="F3684" t="s">
        <v>4139</v>
      </c>
      <c r="G3684" t="s">
        <v>2227</v>
      </c>
      <c r="H3684" t="s">
        <v>3729</v>
      </c>
      <c r="I3684" t="s">
        <v>15</v>
      </c>
    </row>
    <row r="3685" spans="1:9" x14ac:dyDescent="0.25">
      <c r="A3685" t="s">
        <v>2338</v>
      </c>
      <c r="B3685" t="s">
        <v>3179</v>
      </c>
      <c r="C3685" s="1">
        <v>41095</v>
      </c>
      <c r="D3685" s="2">
        <v>0.9</v>
      </c>
      <c r="E3685" t="s">
        <v>3614</v>
      </c>
      <c r="F3685" t="s">
        <v>4140</v>
      </c>
      <c r="G3685" t="s">
        <v>2227</v>
      </c>
      <c r="H3685" t="s">
        <v>3616</v>
      </c>
      <c r="I3685" t="s">
        <v>15</v>
      </c>
    </row>
    <row r="3686" spans="1:9" x14ac:dyDescent="0.25">
      <c r="A3686" t="s">
        <v>1620</v>
      </c>
      <c r="B3686" t="s">
        <v>3994</v>
      </c>
      <c r="C3686" s="1">
        <v>41111</v>
      </c>
      <c r="D3686" s="2">
        <v>8.7499999999999994E-2</v>
      </c>
      <c r="E3686" t="s">
        <v>3995</v>
      </c>
      <c r="F3686" t="s">
        <v>4141</v>
      </c>
      <c r="G3686" t="s">
        <v>13</v>
      </c>
      <c r="H3686" t="s">
        <v>3997</v>
      </c>
      <c r="I3686" t="s">
        <v>15</v>
      </c>
    </row>
    <row r="3687" spans="1:9" x14ac:dyDescent="0.25">
      <c r="A3687" t="s">
        <v>2882</v>
      </c>
      <c r="B3687" t="s">
        <v>661</v>
      </c>
      <c r="C3687" s="1">
        <v>41118</v>
      </c>
      <c r="D3687" s="2">
        <v>6.5972222222222224E-2</v>
      </c>
      <c r="E3687" t="s">
        <v>3470</v>
      </c>
      <c r="F3687" t="s">
        <v>4142</v>
      </c>
      <c r="G3687" t="s">
        <v>13</v>
      </c>
      <c r="H3687" t="s">
        <v>3472</v>
      </c>
      <c r="I3687" t="s">
        <v>15</v>
      </c>
    </row>
    <row r="3688" spans="1:9" x14ac:dyDescent="0.25">
      <c r="A3688" t="s">
        <v>2338</v>
      </c>
      <c r="B3688" t="s">
        <v>3179</v>
      </c>
      <c r="C3688" s="1">
        <v>41123</v>
      </c>
      <c r="D3688" s="2">
        <v>0.87083333333333335</v>
      </c>
      <c r="E3688" t="s">
        <v>3614</v>
      </c>
      <c r="F3688" t="s">
        <v>4143</v>
      </c>
      <c r="G3688" t="s">
        <v>2227</v>
      </c>
      <c r="H3688" t="s">
        <v>3616</v>
      </c>
      <c r="I3688" t="s">
        <v>15</v>
      </c>
    </row>
    <row r="3689" spans="1:9" x14ac:dyDescent="0.25">
      <c r="A3689" t="s">
        <v>3386</v>
      </c>
      <c r="B3689" t="s">
        <v>3387</v>
      </c>
      <c r="C3689" s="1">
        <v>41140</v>
      </c>
      <c r="D3689" s="2">
        <v>0.28749999999999998</v>
      </c>
      <c r="E3689" t="s">
        <v>3388</v>
      </c>
      <c r="F3689" t="s">
        <v>4144</v>
      </c>
      <c r="G3689" t="s">
        <v>13</v>
      </c>
      <c r="H3689" t="s">
        <v>14</v>
      </c>
      <c r="I3689" t="s">
        <v>15</v>
      </c>
    </row>
    <row r="3690" spans="1:9" x14ac:dyDescent="0.25">
      <c r="A3690" t="s">
        <v>3831</v>
      </c>
      <c r="B3690" t="s">
        <v>521</v>
      </c>
      <c r="C3690" s="1">
        <v>41151</v>
      </c>
      <c r="D3690" s="2">
        <v>0.33680555555555558</v>
      </c>
      <c r="E3690" t="s">
        <v>3594</v>
      </c>
      <c r="F3690" t="s">
        <v>4145</v>
      </c>
      <c r="G3690" t="s">
        <v>2227</v>
      </c>
      <c r="H3690" t="s">
        <v>3596</v>
      </c>
      <c r="I3690" t="s">
        <v>15</v>
      </c>
    </row>
    <row r="3691" spans="1:9" x14ac:dyDescent="0.25">
      <c r="A3691" t="s">
        <v>2025</v>
      </c>
      <c r="B3691" t="s">
        <v>2992</v>
      </c>
      <c r="C3691" s="1">
        <v>41161</v>
      </c>
      <c r="D3691" s="2">
        <v>0.18263888888888888</v>
      </c>
      <c r="E3691" t="s">
        <v>3849</v>
      </c>
      <c r="F3691" t="s">
        <v>4146</v>
      </c>
      <c r="G3691" t="s">
        <v>2227</v>
      </c>
      <c r="H3691" t="s">
        <v>3851</v>
      </c>
      <c r="I3691" t="s">
        <v>15</v>
      </c>
    </row>
    <row r="3692" spans="1:9" x14ac:dyDescent="0.25">
      <c r="A3692" t="s">
        <v>3831</v>
      </c>
      <c r="B3692" t="s">
        <v>171</v>
      </c>
      <c r="C3692" s="1">
        <v>41165</v>
      </c>
      <c r="D3692" s="2">
        <v>0.90208333333333335</v>
      </c>
      <c r="E3692" t="s">
        <v>3594</v>
      </c>
      <c r="F3692" t="s">
        <v>4147</v>
      </c>
      <c r="G3692" t="s">
        <v>2227</v>
      </c>
      <c r="H3692" t="s">
        <v>3596</v>
      </c>
      <c r="I3692" t="s">
        <v>15</v>
      </c>
    </row>
    <row r="3693" spans="1:9" x14ac:dyDescent="0.25">
      <c r="A3693" t="s">
        <v>3931</v>
      </c>
      <c r="B3693" t="s">
        <v>3932</v>
      </c>
      <c r="C3693" s="1">
        <v>41174</v>
      </c>
      <c r="D3693" s="2"/>
      <c r="E3693" t="s">
        <v>4134</v>
      </c>
      <c r="F3693" t="s">
        <v>3934</v>
      </c>
      <c r="G3693" t="s">
        <v>2227</v>
      </c>
      <c r="H3693" t="s">
        <v>14</v>
      </c>
      <c r="I3693" t="s">
        <v>21</v>
      </c>
    </row>
    <row r="3694" spans="1:9" x14ac:dyDescent="0.25">
      <c r="A3694" t="s">
        <v>2338</v>
      </c>
      <c r="B3694" t="s">
        <v>3179</v>
      </c>
      <c r="C3694" s="1">
        <v>41180</v>
      </c>
      <c r="D3694" s="2">
        <v>0.88749999999999996</v>
      </c>
      <c r="E3694" t="s">
        <v>3614</v>
      </c>
      <c r="F3694" t="s">
        <v>4148</v>
      </c>
      <c r="G3694" t="s">
        <v>2227</v>
      </c>
      <c r="H3694" t="s">
        <v>3616</v>
      </c>
      <c r="I3694" t="s">
        <v>15</v>
      </c>
    </row>
    <row r="3695" spans="1:9" x14ac:dyDescent="0.25">
      <c r="A3695" t="s">
        <v>3831</v>
      </c>
      <c r="B3695" t="s">
        <v>372</v>
      </c>
      <c r="C3695" s="1">
        <v>41186</v>
      </c>
      <c r="D3695" s="2">
        <v>0.50694444444444442</v>
      </c>
      <c r="E3695" t="s">
        <v>3608</v>
      </c>
      <c r="F3695" t="s">
        <v>4149</v>
      </c>
      <c r="G3695" t="s">
        <v>13</v>
      </c>
      <c r="H3695" t="s">
        <v>3610</v>
      </c>
      <c r="I3695" t="s">
        <v>15</v>
      </c>
    </row>
    <row r="3696" spans="1:9" x14ac:dyDescent="0.25">
      <c r="A3696" t="s">
        <v>3782</v>
      </c>
      <c r="B3696" t="s">
        <v>464</v>
      </c>
      <c r="C3696" s="1">
        <v>41190</v>
      </c>
      <c r="D3696" s="2">
        <v>2.4305555555555556E-2</v>
      </c>
      <c r="E3696" t="s">
        <v>4035</v>
      </c>
      <c r="F3696" t="s">
        <v>4150</v>
      </c>
      <c r="G3696" t="s">
        <v>13</v>
      </c>
      <c r="H3696" t="s">
        <v>4037</v>
      </c>
      <c r="I3696" t="s">
        <v>56</v>
      </c>
    </row>
    <row r="3697" spans="1:9" x14ac:dyDescent="0.25">
      <c r="A3697" t="s">
        <v>2338</v>
      </c>
      <c r="B3697" t="s">
        <v>4100</v>
      </c>
      <c r="C3697" s="1">
        <v>41194</v>
      </c>
      <c r="D3697" s="2">
        <v>0.63541666666666663</v>
      </c>
      <c r="E3697" t="s">
        <v>4101</v>
      </c>
      <c r="F3697" t="s">
        <v>4151</v>
      </c>
      <c r="G3697" t="s">
        <v>2227</v>
      </c>
      <c r="H3697" t="s">
        <v>4103</v>
      </c>
      <c r="I3697" t="s">
        <v>15</v>
      </c>
    </row>
    <row r="3698" spans="1:9" x14ac:dyDescent="0.25">
      <c r="A3698" t="s">
        <v>2338</v>
      </c>
      <c r="B3698" t="s">
        <v>3179</v>
      </c>
      <c r="C3698" s="1">
        <v>41223</v>
      </c>
      <c r="D3698" s="2">
        <v>0.87847222222222221</v>
      </c>
      <c r="E3698" t="s">
        <v>3614</v>
      </c>
      <c r="F3698" t="s">
        <v>4152</v>
      </c>
      <c r="G3698" t="s">
        <v>2227</v>
      </c>
      <c r="H3698" t="s">
        <v>3616</v>
      </c>
      <c r="I3698" t="s">
        <v>15</v>
      </c>
    </row>
    <row r="3699" spans="1:9" x14ac:dyDescent="0.25">
      <c r="A3699" t="s">
        <v>2338</v>
      </c>
      <c r="B3699" t="s">
        <v>4100</v>
      </c>
      <c r="C3699" s="1">
        <v>41245</v>
      </c>
      <c r="D3699" s="2">
        <v>8.4722222222222227E-2</v>
      </c>
      <c r="E3699" t="s">
        <v>4112</v>
      </c>
      <c r="F3699" t="s">
        <v>4153</v>
      </c>
      <c r="G3699" t="s">
        <v>2227</v>
      </c>
      <c r="H3699" t="s">
        <v>4114</v>
      </c>
      <c r="I3699" t="s">
        <v>15</v>
      </c>
    </row>
    <row r="3700" spans="1:9" x14ac:dyDescent="0.25">
      <c r="A3700" t="s">
        <v>3386</v>
      </c>
      <c r="B3700" t="s">
        <v>3387</v>
      </c>
      <c r="C3700" s="1">
        <v>41246</v>
      </c>
      <c r="D3700" s="2">
        <v>0.86319444444444449</v>
      </c>
      <c r="E3700" t="s">
        <v>3388</v>
      </c>
      <c r="F3700" t="s">
        <v>4154</v>
      </c>
      <c r="G3700" t="s">
        <v>13</v>
      </c>
      <c r="H3700" t="s">
        <v>14</v>
      </c>
      <c r="I3700" t="s">
        <v>15</v>
      </c>
    </row>
    <row r="3701" spans="1:9" x14ac:dyDescent="0.25">
      <c r="A3701" t="s">
        <v>3831</v>
      </c>
      <c r="B3701" t="s">
        <v>521</v>
      </c>
      <c r="C3701" s="1">
        <v>41254</v>
      </c>
      <c r="D3701" s="2">
        <v>0.75208333333333333</v>
      </c>
      <c r="E3701" t="s">
        <v>4025</v>
      </c>
      <c r="F3701" t="s">
        <v>4155</v>
      </c>
      <c r="G3701" t="s">
        <v>13</v>
      </c>
      <c r="H3701" t="s">
        <v>4027</v>
      </c>
      <c r="I3701" t="s">
        <v>15</v>
      </c>
    </row>
    <row r="3702" spans="1:9" x14ac:dyDescent="0.25">
      <c r="A3702" t="s">
        <v>3349</v>
      </c>
      <c r="B3702" t="s">
        <v>4125</v>
      </c>
      <c r="C3702" s="1">
        <v>41255</v>
      </c>
      <c r="D3702" s="2">
        <v>3.4027777777777775E-2</v>
      </c>
      <c r="E3702" t="s">
        <v>4126</v>
      </c>
      <c r="F3702" t="s">
        <v>4156</v>
      </c>
      <c r="G3702" t="s">
        <v>2227</v>
      </c>
      <c r="H3702" t="s">
        <v>14</v>
      </c>
      <c r="I3702" t="s">
        <v>15</v>
      </c>
    </row>
    <row r="3703" spans="1:9" x14ac:dyDescent="0.25">
      <c r="A3703" t="s">
        <v>2338</v>
      </c>
      <c r="B3703" t="s">
        <v>3179</v>
      </c>
      <c r="C3703" s="1">
        <v>41262</v>
      </c>
      <c r="D3703" s="2">
        <v>0.90902777777777777</v>
      </c>
      <c r="E3703" t="s">
        <v>3614</v>
      </c>
      <c r="F3703" t="s">
        <v>4157</v>
      </c>
      <c r="G3703" t="s">
        <v>2227</v>
      </c>
      <c r="H3703" t="s">
        <v>3616</v>
      </c>
      <c r="I3703" t="s">
        <v>15</v>
      </c>
    </row>
    <row r="3704" spans="1:9" x14ac:dyDescent="0.25">
      <c r="A3704" t="s">
        <v>2882</v>
      </c>
      <c r="B3704" t="s">
        <v>661</v>
      </c>
      <c r="C3704" s="1">
        <v>41289</v>
      </c>
      <c r="D3704" s="2">
        <v>0.68333333333333335</v>
      </c>
      <c r="E3704" t="s">
        <v>3470</v>
      </c>
      <c r="F3704" t="s">
        <v>4158</v>
      </c>
      <c r="G3704" t="s">
        <v>13</v>
      </c>
      <c r="H3704" t="s">
        <v>3472</v>
      </c>
      <c r="I3704" t="s">
        <v>56</v>
      </c>
    </row>
    <row r="3705" spans="1:9" x14ac:dyDescent="0.25">
      <c r="A3705" t="s">
        <v>1620</v>
      </c>
      <c r="B3705" t="s">
        <v>1621</v>
      </c>
      <c r="C3705" s="1">
        <v>41301</v>
      </c>
      <c r="D3705" s="2">
        <v>0.19444444444444445</v>
      </c>
      <c r="E3705" t="s">
        <v>3542</v>
      </c>
      <c r="F3705" t="s">
        <v>4159</v>
      </c>
      <c r="G3705" t="s">
        <v>2227</v>
      </c>
      <c r="H3705" t="s">
        <v>3544</v>
      </c>
      <c r="I3705" t="s">
        <v>15</v>
      </c>
    </row>
    <row r="3706" spans="1:9" x14ac:dyDescent="0.25">
      <c r="A3706" t="s">
        <v>3988</v>
      </c>
      <c r="B3706" t="s">
        <v>3989</v>
      </c>
      <c r="C3706" s="1">
        <v>41304</v>
      </c>
      <c r="D3706" s="2">
        <v>0.29166666666666669</v>
      </c>
      <c r="E3706" t="s">
        <v>3990</v>
      </c>
      <c r="F3706" t="s">
        <v>4160</v>
      </c>
      <c r="G3706" t="s">
        <v>13</v>
      </c>
      <c r="H3706" t="s">
        <v>14</v>
      </c>
      <c r="I3706" t="s">
        <v>15</v>
      </c>
    </row>
    <row r="3707" spans="1:9" x14ac:dyDescent="0.25">
      <c r="A3707" t="s">
        <v>3831</v>
      </c>
      <c r="B3707" t="s">
        <v>521</v>
      </c>
      <c r="C3707" s="1">
        <v>41305</v>
      </c>
      <c r="D3707" s="2">
        <v>7.4999999999999997E-2</v>
      </c>
      <c r="E3707" t="s">
        <v>3594</v>
      </c>
      <c r="F3707" t="s">
        <v>4161</v>
      </c>
      <c r="G3707" t="s">
        <v>2227</v>
      </c>
      <c r="H3707" t="s">
        <v>3596</v>
      </c>
      <c r="I3707" t="s">
        <v>15</v>
      </c>
    </row>
    <row r="3708" spans="1:9" x14ac:dyDescent="0.25">
      <c r="A3708" t="s">
        <v>3386</v>
      </c>
      <c r="B3708" t="s">
        <v>3387</v>
      </c>
      <c r="C3708" s="1">
        <v>41306</v>
      </c>
      <c r="D3708" s="2">
        <v>0.28819444444444442</v>
      </c>
      <c r="E3708" t="s">
        <v>3388</v>
      </c>
      <c r="F3708" t="s">
        <v>4162</v>
      </c>
      <c r="G3708" t="s">
        <v>13</v>
      </c>
      <c r="H3708" t="s">
        <v>14</v>
      </c>
      <c r="I3708" t="s">
        <v>21</v>
      </c>
    </row>
    <row r="3709" spans="1:9" x14ac:dyDescent="0.25">
      <c r="A3709" t="s">
        <v>2338</v>
      </c>
      <c r="B3709" t="s">
        <v>3179</v>
      </c>
      <c r="C3709" s="1">
        <v>41312</v>
      </c>
      <c r="D3709" s="2">
        <v>0.9</v>
      </c>
      <c r="E3709" t="s">
        <v>3614</v>
      </c>
      <c r="F3709" t="s">
        <v>4163</v>
      </c>
      <c r="G3709" t="s">
        <v>2227</v>
      </c>
      <c r="H3709" t="s">
        <v>3616</v>
      </c>
      <c r="I3709" t="s">
        <v>15</v>
      </c>
    </row>
    <row r="3710" spans="1:9" x14ac:dyDescent="0.25">
      <c r="A3710" t="s">
        <v>3831</v>
      </c>
      <c r="B3710" t="s">
        <v>171</v>
      </c>
      <c r="C3710" s="1">
        <v>41316</v>
      </c>
      <c r="D3710" s="2">
        <v>0.75138888888888888</v>
      </c>
      <c r="E3710" t="s">
        <v>3594</v>
      </c>
      <c r="F3710" t="s">
        <v>4164</v>
      </c>
      <c r="G3710" t="s">
        <v>2227</v>
      </c>
      <c r="H3710" t="s">
        <v>3596</v>
      </c>
      <c r="I3710" t="s">
        <v>15</v>
      </c>
    </row>
    <row r="3711" spans="1:9" x14ac:dyDescent="0.25">
      <c r="A3711" t="s">
        <v>2025</v>
      </c>
      <c r="B3711" t="s">
        <v>2992</v>
      </c>
      <c r="C3711" s="1">
        <v>41330</v>
      </c>
      <c r="D3711" s="2">
        <v>0.52152777777777781</v>
      </c>
      <c r="E3711" t="s">
        <v>3849</v>
      </c>
      <c r="F3711" t="s">
        <v>4165</v>
      </c>
      <c r="G3711" t="s">
        <v>2227</v>
      </c>
      <c r="H3711" t="s">
        <v>3851</v>
      </c>
      <c r="I3711" t="s">
        <v>15</v>
      </c>
    </row>
    <row r="3712" spans="1:9" x14ac:dyDescent="0.25">
      <c r="A3712" t="s">
        <v>3782</v>
      </c>
      <c r="B3712" t="s">
        <v>464</v>
      </c>
      <c r="C3712" s="1">
        <v>41334</v>
      </c>
      <c r="D3712" s="2">
        <v>0.63194444444444442</v>
      </c>
      <c r="E3712" t="s">
        <v>4035</v>
      </c>
      <c r="F3712" t="s">
        <v>4166</v>
      </c>
      <c r="G3712" t="s">
        <v>13</v>
      </c>
      <c r="H3712" t="s">
        <v>4037</v>
      </c>
      <c r="I3712" t="s">
        <v>15</v>
      </c>
    </row>
    <row r="3713" spans="1:9" x14ac:dyDescent="0.25">
      <c r="A3713" t="s">
        <v>3831</v>
      </c>
      <c r="B3713" t="s">
        <v>521</v>
      </c>
      <c r="C3713" s="1">
        <v>41352</v>
      </c>
      <c r="D3713" s="2">
        <v>0.88958333333333328</v>
      </c>
      <c r="E3713" t="s">
        <v>3594</v>
      </c>
      <c r="F3713" t="s">
        <v>4167</v>
      </c>
      <c r="G3713" t="s">
        <v>2227</v>
      </c>
      <c r="H3713" t="s">
        <v>3596</v>
      </c>
      <c r="I3713" t="s">
        <v>15</v>
      </c>
    </row>
    <row r="3714" spans="1:9" x14ac:dyDescent="0.25">
      <c r="A3714" t="s">
        <v>2740</v>
      </c>
      <c r="B3714" t="s">
        <v>3135</v>
      </c>
      <c r="C3714" s="1">
        <v>41385</v>
      </c>
      <c r="D3714" s="2">
        <v>0.875</v>
      </c>
      <c r="E3714" t="s">
        <v>4168</v>
      </c>
      <c r="F3714" t="s">
        <v>4169</v>
      </c>
      <c r="G3714" t="s">
        <v>13</v>
      </c>
      <c r="H3714" t="s">
        <v>4114</v>
      </c>
      <c r="I3714" t="s">
        <v>15</v>
      </c>
    </row>
    <row r="3715" spans="1:9" x14ac:dyDescent="0.25">
      <c r="A3715" t="s">
        <v>2338</v>
      </c>
      <c r="B3715" t="s">
        <v>2044</v>
      </c>
      <c r="C3715" s="1">
        <v>41401</v>
      </c>
      <c r="D3715" s="2">
        <v>8.7499999999999994E-2</v>
      </c>
      <c r="E3715" t="s">
        <v>4118</v>
      </c>
      <c r="F3715" t="s">
        <v>4170</v>
      </c>
      <c r="G3715" t="s">
        <v>2227</v>
      </c>
      <c r="H3715" t="s">
        <v>4120</v>
      </c>
      <c r="I3715" t="s">
        <v>15</v>
      </c>
    </row>
    <row r="3716" spans="1:9" x14ac:dyDescent="0.25">
      <c r="A3716" t="s">
        <v>3831</v>
      </c>
      <c r="B3716" t="s">
        <v>521</v>
      </c>
      <c r="C3716" s="1">
        <v>41409</v>
      </c>
      <c r="D3716" s="2">
        <v>0.90138888888888891</v>
      </c>
      <c r="E3716" t="s">
        <v>3594</v>
      </c>
      <c r="F3716" t="s">
        <v>4171</v>
      </c>
      <c r="G3716" t="s">
        <v>2227</v>
      </c>
      <c r="H3716" t="s">
        <v>3596</v>
      </c>
      <c r="I3716" t="s">
        <v>15</v>
      </c>
    </row>
    <row r="3717" spans="1:9" x14ac:dyDescent="0.25">
      <c r="A3717" t="s">
        <v>3831</v>
      </c>
      <c r="B3717" t="s">
        <v>372</v>
      </c>
      <c r="C3717" s="1">
        <v>41419</v>
      </c>
      <c r="D3717" s="2">
        <v>1.8749999999999999E-2</v>
      </c>
      <c r="E3717" t="s">
        <v>4011</v>
      </c>
      <c r="F3717" t="s">
        <v>4172</v>
      </c>
      <c r="G3717" t="s">
        <v>13</v>
      </c>
      <c r="H3717" t="s">
        <v>14</v>
      </c>
      <c r="I3717" t="s">
        <v>15</v>
      </c>
    </row>
    <row r="3718" spans="1:9" x14ac:dyDescent="0.25">
      <c r="A3718" t="s">
        <v>2338</v>
      </c>
      <c r="B3718" t="s">
        <v>3179</v>
      </c>
      <c r="C3718" s="1">
        <v>41430</v>
      </c>
      <c r="D3718" s="2">
        <v>0.91111111111111109</v>
      </c>
      <c r="E3718" t="s">
        <v>3899</v>
      </c>
      <c r="F3718" t="s">
        <v>4173</v>
      </c>
      <c r="G3718" t="s">
        <v>13</v>
      </c>
      <c r="H3718" t="s">
        <v>14</v>
      </c>
      <c r="I3718" t="s">
        <v>15</v>
      </c>
    </row>
    <row r="3719" spans="1:9" x14ac:dyDescent="0.25">
      <c r="A3719" t="s">
        <v>973</v>
      </c>
      <c r="B3719" t="s">
        <v>3434</v>
      </c>
      <c r="C3719" s="1">
        <v>41436</v>
      </c>
      <c r="D3719" s="2">
        <v>0.40138888888888891</v>
      </c>
      <c r="E3719" t="s">
        <v>3940</v>
      </c>
      <c r="F3719" t="s">
        <v>4174</v>
      </c>
      <c r="G3719" t="s">
        <v>2227</v>
      </c>
      <c r="H3719" t="s">
        <v>14</v>
      </c>
      <c r="I3719" t="s">
        <v>15</v>
      </c>
    </row>
    <row r="3720" spans="1:9" x14ac:dyDescent="0.25">
      <c r="A3720" t="s">
        <v>2338</v>
      </c>
      <c r="B3720" t="s">
        <v>4100</v>
      </c>
      <c r="C3720" s="1">
        <v>41450</v>
      </c>
      <c r="D3720" s="2">
        <v>0.81041666666666667</v>
      </c>
      <c r="E3720" t="s">
        <v>4101</v>
      </c>
      <c r="F3720" t="s">
        <v>4175</v>
      </c>
      <c r="G3720" t="s">
        <v>2227</v>
      </c>
      <c r="H3720" t="s">
        <v>4103</v>
      </c>
      <c r="I3720" t="s">
        <v>15</v>
      </c>
    </row>
    <row r="3721" spans="1:9" x14ac:dyDescent="0.25">
      <c r="A3721" t="s">
        <v>2882</v>
      </c>
      <c r="B3721" t="s">
        <v>3680</v>
      </c>
      <c r="C3721" s="1">
        <v>41452</v>
      </c>
      <c r="D3721" s="2">
        <v>0.70347222222222228</v>
      </c>
      <c r="E3721" t="s">
        <v>3681</v>
      </c>
      <c r="F3721" t="s">
        <v>4176</v>
      </c>
      <c r="G3721" t="s">
        <v>13</v>
      </c>
      <c r="H3721" t="s">
        <v>14</v>
      </c>
      <c r="I3721" t="s">
        <v>15</v>
      </c>
    </row>
    <row r="3722" spans="1:9" x14ac:dyDescent="0.25">
      <c r="A3722" t="s">
        <v>2740</v>
      </c>
      <c r="B3722" t="s">
        <v>3042</v>
      </c>
      <c r="C3722" s="1">
        <v>41453</v>
      </c>
      <c r="D3722" s="2">
        <v>0.10208333333333333</v>
      </c>
      <c r="E3722" t="s">
        <v>3043</v>
      </c>
      <c r="F3722" t="s">
        <v>4177</v>
      </c>
      <c r="G3722" t="s">
        <v>2227</v>
      </c>
      <c r="H3722" t="s">
        <v>2744</v>
      </c>
      <c r="I3722" t="s">
        <v>15</v>
      </c>
    </row>
    <row r="3723" spans="1:9" x14ac:dyDescent="0.25">
      <c r="A3723" t="s">
        <v>2025</v>
      </c>
      <c r="B3723" t="s">
        <v>2992</v>
      </c>
      <c r="C3723" s="1">
        <v>41456</v>
      </c>
      <c r="D3723" s="2">
        <v>0.75763888888888886</v>
      </c>
      <c r="E3723" t="s">
        <v>3945</v>
      </c>
      <c r="F3723" t="s">
        <v>4178</v>
      </c>
      <c r="G3723" t="s">
        <v>2227</v>
      </c>
      <c r="H3723" t="s">
        <v>3947</v>
      </c>
      <c r="I3723" t="s">
        <v>15</v>
      </c>
    </row>
    <row r="3724" spans="1:9" x14ac:dyDescent="0.25">
      <c r="A3724" t="s">
        <v>2882</v>
      </c>
      <c r="B3724" t="s">
        <v>473</v>
      </c>
      <c r="C3724" s="1">
        <v>41457</v>
      </c>
      <c r="D3724" s="2">
        <v>0.10972222222222222</v>
      </c>
      <c r="E3724" t="s">
        <v>4179</v>
      </c>
      <c r="F3724" t="s">
        <v>4180</v>
      </c>
      <c r="G3724" t="s">
        <v>2227</v>
      </c>
      <c r="H3724" t="s">
        <v>4181</v>
      </c>
      <c r="I3724" t="s">
        <v>21</v>
      </c>
    </row>
    <row r="3725" spans="1:9" x14ac:dyDescent="0.25">
      <c r="A3725" t="s">
        <v>3831</v>
      </c>
      <c r="B3725" t="s">
        <v>521</v>
      </c>
      <c r="C3725" s="1">
        <v>41474</v>
      </c>
      <c r="D3725" s="2">
        <v>0.54166666666666663</v>
      </c>
      <c r="E3725" t="s">
        <v>3774</v>
      </c>
      <c r="F3725" t="s">
        <v>4182</v>
      </c>
      <c r="G3725" t="s">
        <v>2227</v>
      </c>
      <c r="H3725" t="s">
        <v>3776</v>
      </c>
      <c r="I3725" t="s">
        <v>15</v>
      </c>
    </row>
    <row r="3726" spans="1:9" x14ac:dyDescent="0.25">
      <c r="A3726" t="s">
        <v>2338</v>
      </c>
      <c r="B3726" t="s">
        <v>3179</v>
      </c>
      <c r="C3726" s="1">
        <v>41480</v>
      </c>
      <c r="D3726" s="2">
        <v>0.82916666666666672</v>
      </c>
      <c r="E3726" t="s">
        <v>3614</v>
      </c>
      <c r="F3726" t="s">
        <v>4183</v>
      </c>
      <c r="G3726" t="s">
        <v>2227</v>
      </c>
      <c r="H3726" t="s">
        <v>3616</v>
      </c>
      <c r="I3726" t="s">
        <v>15</v>
      </c>
    </row>
    <row r="3727" spans="1:9" x14ac:dyDescent="0.25">
      <c r="A3727" t="s">
        <v>1620</v>
      </c>
      <c r="B3727" t="s">
        <v>3994</v>
      </c>
      <c r="C3727" s="1">
        <v>41489</v>
      </c>
      <c r="D3727" s="2">
        <v>0.82499999999999996</v>
      </c>
      <c r="E3727" t="s">
        <v>3995</v>
      </c>
      <c r="F3727" t="s">
        <v>4184</v>
      </c>
      <c r="G3727" t="s">
        <v>13</v>
      </c>
      <c r="H3727" t="s">
        <v>3997</v>
      </c>
      <c r="I3727" t="s">
        <v>15</v>
      </c>
    </row>
    <row r="3728" spans="1:9" x14ac:dyDescent="0.25">
      <c r="A3728" t="s">
        <v>3831</v>
      </c>
      <c r="B3728" t="s">
        <v>372</v>
      </c>
      <c r="C3728" s="1">
        <v>41494</v>
      </c>
      <c r="D3728" s="2">
        <v>2.013888888888889E-2</v>
      </c>
      <c r="E3728" t="s">
        <v>4011</v>
      </c>
      <c r="F3728" t="s">
        <v>4185</v>
      </c>
      <c r="G3728" t="s">
        <v>13</v>
      </c>
      <c r="H3728" t="s">
        <v>14</v>
      </c>
      <c r="I3728" t="s">
        <v>15</v>
      </c>
    </row>
    <row r="3729" spans="1:9" x14ac:dyDescent="0.25">
      <c r="A3729" t="s">
        <v>3393</v>
      </c>
      <c r="B3729" t="s">
        <v>3807</v>
      </c>
      <c r="C3729" s="1">
        <v>41508</v>
      </c>
      <c r="D3729" s="2">
        <v>0.61041666666666672</v>
      </c>
      <c r="E3729" t="s">
        <v>3395</v>
      </c>
      <c r="F3729" t="s">
        <v>4186</v>
      </c>
      <c r="G3729" t="s">
        <v>13</v>
      </c>
      <c r="H3729" t="s">
        <v>3397</v>
      </c>
      <c r="I3729" t="s">
        <v>15</v>
      </c>
    </row>
    <row r="3730" spans="1:9" x14ac:dyDescent="0.25">
      <c r="A3730" t="s">
        <v>3831</v>
      </c>
      <c r="B3730" t="s">
        <v>3121</v>
      </c>
      <c r="C3730" s="1">
        <v>41514</v>
      </c>
      <c r="D3730" s="2">
        <v>0.75208333333333333</v>
      </c>
      <c r="E3730" t="s">
        <v>3727</v>
      </c>
      <c r="F3730" t="s">
        <v>4187</v>
      </c>
      <c r="G3730" t="s">
        <v>2227</v>
      </c>
      <c r="H3730" t="s">
        <v>3729</v>
      </c>
      <c r="I3730" t="s">
        <v>15</v>
      </c>
    </row>
    <row r="3731" spans="1:9" x14ac:dyDescent="0.25">
      <c r="A3731" t="s">
        <v>2338</v>
      </c>
      <c r="B3731" t="s">
        <v>3179</v>
      </c>
      <c r="C3731" s="1">
        <v>41515</v>
      </c>
      <c r="D3731" s="2">
        <v>0.85416666666666663</v>
      </c>
      <c r="E3731" t="s">
        <v>3614</v>
      </c>
      <c r="F3731" t="s">
        <v>4188</v>
      </c>
      <c r="G3731" t="s">
        <v>2227</v>
      </c>
      <c r="H3731" t="s">
        <v>3616</v>
      </c>
      <c r="I3731" t="s">
        <v>15</v>
      </c>
    </row>
    <row r="3732" spans="1:9" x14ac:dyDescent="0.25">
      <c r="A3732" t="s">
        <v>3913</v>
      </c>
      <c r="B3732" t="s">
        <v>2404</v>
      </c>
      <c r="C3732" s="1">
        <v>41517</v>
      </c>
      <c r="D3732" s="2">
        <v>0.83680555555555558</v>
      </c>
      <c r="E3732" t="s">
        <v>3914</v>
      </c>
      <c r="F3732" t="s">
        <v>4189</v>
      </c>
      <c r="G3732" t="s">
        <v>13</v>
      </c>
      <c r="H3732" t="s">
        <v>14</v>
      </c>
      <c r="I3732" t="s">
        <v>15</v>
      </c>
    </row>
    <row r="3733" spans="1:9" x14ac:dyDescent="0.25">
      <c r="A3733" t="s">
        <v>2740</v>
      </c>
      <c r="B3733" t="s">
        <v>3833</v>
      </c>
      <c r="C3733" s="1">
        <v>41524</v>
      </c>
      <c r="D3733" s="2">
        <v>0.14374999999999999</v>
      </c>
      <c r="E3733" t="s">
        <v>4190</v>
      </c>
      <c r="F3733" t="s">
        <v>4191</v>
      </c>
      <c r="G3733" t="s">
        <v>2227</v>
      </c>
      <c r="H3733" t="s">
        <v>4192</v>
      </c>
      <c r="I3733" t="s">
        <v>15</v>
      </c>
    </row>
    <row r="3734" spans="1:9" x14ac:dyDescent="0.25">
      <c r="A3734" t="s">
        <v>2882</v>
      </c>
      <c r="B3734" t="s">
        <v>661</v>
      </c>
      <c r="C3734" s="1">
        <v>41528</v>
      </c>
      <c r="D3734" s="2">
        <v>0.97430555555555554</v>
      </c>
      <c r="E3734" t="s">
        <v>3470</v>
      </c>
      <c r="F3734" t="s">
        <v>4193</v>
      </c>
      <c r="G3734" t="s">
        <v>13</v>
      </c>
      <c r="H3734" t="s">
        <v>3472</v>
      </c>
      <c r="I3734" t="s">
        <v>15</v>
      </c>
    </row>
    <row r="3735" spans="1:9" x14ac:dyDescent="0.25">
      <c r="A3735" t="s">
        <v>2740</v>
      </c>
      <c r="B3735" t="s">
        <v>3135</v>
      </c>
      <c r="C3735" s="1">
        <v>41530</v>
      </c>
      <c r="D3735" s="2">
        <v>0.62361111111111112</v>
      </c>
      <c r="E3735" t="s">
        <v>4168</v>
      </c>
      <c r="F3735" t="s">
        <v>4194</v>
      </c>
      <c r="G3735" t="s">
        <v>13</v>
      </c>
      <c r="H3735" t="s">
        <v>4114</v>
      </c>
      <c r="I3735" t="s">
        <v>15</v>
      </c>
    </row>
    <row r="3736" spans="1:9" x14ac:dyDescent="0.25">
      <c r="A3736" t="s">
        <v>4195</v>
      </c>
      <c r="B3736" t="s">
        <v>1058</v>
      </c>
      <c r="C3736" s="1">
        <v>41531</v>
      </c>
      <c r="D3736" s="2">
        <v>0.20833333333333334</v>
      </c>
      <c r="E3736" t="s">
        <v>4196</v>
      </c>
      <c r="F3736" t="s">
        <v>4197</v>
      </c>
      <c r="G3736" t="s">
        <v>13</v>
      </c>
      <c r="H3736" t="s">
        <v>14</v>
      </c>
      <c r="I3736" t="s">
        <v>15</v>
      </c>
    </row>
    <row r="3737" spans="1:9" x14ac:dyDescent="0.25">
      <c r="A3737" t="s">
        <v>3831</v>
      </c>
      <c r="B3737" t="s">
        <v>521</v>
      </c>
      <c r="C3737" s="1">
        <v>41535</v>
      </c>
      <c r="D3737" s="2">
        <v>0.34027777777777779</v>
      </c>
      <c r="E3737" t="s">
        <v>4045</v>
      </c>
      <c r="F3737" t="s">
        <v>4198</v>
      </c>
      <c r="G3737" t="s">
        <v>2227</v>
      </c>
      <c r="H3737" t="s">
        <v>4047</v>
      </c>
      <c r="I3737" t="s">
        <v>15</v>
      </c>
    </row>
    <row r="3738" spans="1:9" x14ac:dyDescent="0.25">
      <c r="A3738" t="s">
        <v>3601</v>
      </c>
      <c r="B3738" t="s">
        <v>4199</v>
      </c>
      <c r="C3738" s="1">
        <v>41542</v>
      </c>
      <c r="D3738" s="2">
        <v>0.19236111111111112</v>
      </c>
      <c r="E3738" t="s">
        <v>4200</v>
      </c>
      <c r="F3738" t="s">
        <v>4200</v>
      </c>
      <c r="G3738" t="s">
        <v>13</v>
      </c>
      <c r="H3738" t="s">
        <v>14</v>
      </c>
      <c r="I3738" t="s">
        <v>15</v>
      </c>
    </row>
    <row r="3739" spans="1:9" x14ac:dyDescent="0.25">
      <c r="A3739" t="s">
        <v>3782</v>
      </c>
      <c r="B3739" t="s">
        <v>388</v>
      </c>
      <c r="C3739" s="1">
        <v>41546</v>
      </c>
      <c r="D3739" s="2">
        <v>0.66666666666666663</v>
      </c>
      <c r="E3739" t="s">
        <v>4201</v>
      </c>
      <c r="F3739" t="s">
        <v>4202</v>
      </c>
      <c r="G3739" t="s">
        <v>13</v>
      </c>
      <c r="H3739" t="s">
        <v>4203</v>
      </c>
      <c r="I3739" t="s">
        <v>15</v>
      </c>
    </row>
    <row r="3740" spans="1:9" x14ac:dyDescent="0.25">
      <c r="A3740" t="s">
        <v>2025</v>
      </c>
      <c r="B3740" t="s">
        <v>2992</v>
      </c>
      <c r="C3740" s="1">
        <v>41583</v>
      </c>
      <c r="D3740" s="2">
        <v>0.38055555555555554</v>
      </c>
      <c r="E3740" t="s">
        <v>3945</v>
      </c>
      <c r="F3740" t="s">
        <v>4204</v>
      </c>
      <c r="G3740" t="s">
        <v>2227</v>
      </c>
      <c r="H3740" t="s">
        <v>3947</v>
      </c>
      <c r="I3740" t="s">
        <v>15</v>
      </c>
    </row>
    <row r="3741" spans="1:9" x14ac:dyDescent="0.25">
      <c r="A3741" t="s">
        <v>3831</v>
      </c>
      <c r="B3741" t="s">
        <v>521</v>
      </c>
      <c r="C3741" s="1">
        <v>41596</v>
      </c>
      <c r="D3741" s="2">
        <v>0.76944444444444449</v>
      </c>
      <c r="E3741" t="s">
        <v>3594</v>
      </c>
      <c r="F3741" t="s">
        <v>4205</v>
      </c>
      <c r="G3741" t="s">
        <v>2227</v>
      </c>
      <c r="H3741" t="s">
        <v>3596</v>
      </c>
      <c r="I3741" t="s">
        <v>15</v>
      </c>
    </row>
    <row r="3742" spans="1:9" x14ac:dyDescent="0.25">
      <c r="A3742" t="s">
        <v>2740</v>
      </c>
      <c r="B3742" t="s">
        <v>3833</v>
      </c>
      <c r="C3742" s="1">
        <v>41598</v>
      </c>
      <c r="D3742" s="2">
        <v>5.2083333333333336E-2</v>
      </c>
      <c r="E3742" t="s">
        <v>3453</v>
      </c>
      <c r="F3742" t="s">
        <v>4206</v>
      </c>
      <c r="G3742" t="s">
        <v>2227</v>
      </c>
      <c r="H3742" t="s">
        <v>2744</v>
      </c>
      <c r="I3742" t="s">
        <v>15</v>
      </c>
    </row>
    <row r="3743" spans="1:9" x14ac:dyDescent="0.25">
      <c r="A3743" t="s">
        <v>3393</v>
      </c>
      <c r="B3743" t="s">
        <v>3807</v>
      </c>
      <c r="C3743" s="1">
        <v>41599</v>
      </c>
      <c r="D3743" s="2">
        <v>0.2986111111111111</v>
      </c>
      <c r="E3743" t="s">
        <v>3395</v>
      </c>
      <c r="F3743" t="s">
        <v>4207</v>
      </c>
      <c r="G3743" t="s">
        <v>13</v>
      </c>
      <c r="H3743" t="s">
        <v>3397</v>
      </c>
      <c r="I3743" t="s">
        <v>15</v>
      </c>
    </row>
    <row r="3744" spans="1:9" x14ac:dyDescent="0.25">
      <c r="A3744" t="s">
        <v>2882</v>
      </c>
      <c r="B3744" t="s">
        <v>661</v>
      </c>
      <c r="C3744" s="1">
        <v>41600</v>
      </c>
      <c r="D3744" s="2">
        <v>0.50138888888888888</v>
      </c>
      <c r="E3744" t="s">
        <v>3470</v>
      </c>
      <c r="F3744" t="s">
        <v>4208</v>
      </c>
      <c r="G3744" t="s">
        <v>13</v>
      </c>
      <c r="H3744" t="s">
        <v>3472</v>
      </c>
      <c r="I3744" t="s">
        <v>15</v>
      </c>
    </row>
    <row r="3745" spans="1:9" x14ac:dyDescent="0.25">
      <c r="A3745" t="s">
        <v>3782</v>
      </c>
      <c r="B3745" t="s">
        <v>464</v>
      </c>
      <c r="C3745" s="1">
        <v>41611</v>
      </c>
      <c r="D3745" s="2">
        <v>0.94513888888888886</v>
      </c>
      <c r="E3745" t="s">
        <v>4201</v>
      </c>
      <c r="F3745" t="s">
        <v>4209</v>
      </c>
      <c r="G3745" t="s">
        <v>13</v>
      </c>
      <c r="H3745" t="s">
        <v>4203</v>
      </c>
      <c r="I3745" t="s">
        <v>15</v>
      </c>
    </row>
    <row r="3746" spans="1:9" x14ac:dyDescent="0.25">
      <c r="A3746" t="s">
        <v>3831</v>
      </c>
      <c r="B3746" t="s">
        <v>171</v>
      </c>
      <c r="C3746" s="1">
        <v>41614</v>
      </c>
      <c r="D3746" s="2">
        <v>0.30138888888888887</v>
      </c>
      <c r="E3746" t="s">
        <v>4025</v>
      </c>
      <c r="F3746" t="s">
        <v>4210</v>
      </c>
      <c r="G3746" t="s">
        <v>13</v>
      </c>
      <c r="H3746" t="s">
        <v>4027</v>
      </c>
      <c r="I3746" t="s">
        <v>15</v>
      </c>
    </row>
    <row r="3747" spans="1:9" x14ac:dyDescent="0.25">
      <c r="A3747" t="s">
        <v>2338</v>
      </c>
      <c r="B3747" t="s">
        <v>4100</v>
      </c>
      <c r="C3747" s="1">
        <v>41627</v>
      </c>
      <c r="D3747" s="2">
        <v>0.38333333333333336</v>
      </c>
      <c r="E3747" t="s">
        <v>4101</v>
      </c>
      <c r="F3747" t="s">
        <v>4211</v>
      </c>
      <c r="G3747" t="s">
        <v>2227</v>
      </c>
      <c r="H3747" t="s">
        <v>4103</v>
      </c>
      <c r="I3747" t="s">
        <v>15</v>
      </c>
    </row>
    <row r="3748" spans="1:9" x14ac:dyDescent="0.25">
      <c r="A3748" t="s">
        <v>2882</v>
      </c>
      <c r="B3748" t="s">
        <v>661</v>
      </c>
      <c r="C3748" s="1">
        <v>41633</v>
      </c>
      <c r="D3748" s="2">
        <v>2.1527777777777778E-2</v>
      </c>
      <c r="E3748" t="s">
        <v>3470</v>
      </c>
      <c r="F3748" t="s">
        <v>4212</v>
      </c>
      <c r="G3748" t="s">
        <v>13</v>
      </c>
      <c r="H3748" t="s">
        <v>3472</v>
      </c>
      <c r="I3748" t="s">
        <v>15</v>
      </c>
    </row>
    <row r="3749" spans="1:9" x14ac:dyDescent="0.25">
      <c r="A3749" t="s">
        <v>2882</v>
      </c>
      <c r="B3749" t="s">
        <v>980</v>
      </c>
      <c r="C3749" s="1">
        <v>41636</v>
      </c>
      <c r="D3749" s="2">
        <v>0.52083333333333337</v>
      </c>
      <c r="E3749" t="s">
        <v>4213</v>
      </c>
      <c r="F3749" t="s">
        <v>4214</v>
      </c>
      <c r="G3749" t="s">
        <v>2227</v>
      </c>
      <c r="H3749" t="s">
        <v>14</v>
      </c>
      <c r="I3749" t="s">
        <v>15</v>
      </c>
    </row>
    <row r="3750" spans="1:9" x14ac:dyDescent="0.25">
      <c r="A3750" t="s">
        <v>2025</v>
      </c>
      <c r="B3750" t="s">
        <v>3746</v>
      </c>
      <c r="C3750" s="1">
        <v>41644</v>
      </c>
      <c r="D3750" s="2">
        <v>0.45</v>
      </c>
      <c r="E3750" t="s">
        <v>4023</v>
      </c>
      <c r="F3750" t="s">
        <v>4215</v>
      </c>
      <c r="G3750" t="s">
        <v>2227</v>
      </c>
      <c r="H3750" t="s">
        <v>3527</v>
      </c>
      <c r="I3750" t="s">
        <v>15</v>
      </c>
    </row>
    <row r="3751" spans="1:9" x14ac:dyDescent="0.25">
      <c r="A3751" t="s">
        <v>3782</v>
      </c>
      <c r="B3751" t="s">
        <v>464</v>
      </c>
      <c r="C3751" s="1">
        <v>41645</v>
      </c>
      <c r="D3751" s="2">
        <v>0.92083333333333328</v>
      </c>
      <c r="E3751" t="s">
        <v>4201</v>
      </c>
      <c r="F3751" t="s">
        <v>4216</v>
      </c>
      <c r="G3751" t="s">
        <v>13</v>
      </c>
      <c r="H3751" t="s">
        <v>4203</v>
      </c>
      <c r="I3751" t="s">
        <v>15</v>
      </c>
    </row>
    <row r="3752" spans="1:9" x14ac:dyDescent="0.25">
      <c r="A3752" t="s">
        <v>2740</v>
      </c>
      <c r="B3752" t="s">
        <v>3135</v>
      </c>
      <c r="C3752" s="1">
        <v>41648</v>
      </c>
      <c r="D3752" s="2">
        <v>0.75486111111111109</v>
      </c>
      <c r="E3752" t="s">
        <v>4217</v>
      </c>
      <c r="F3752" t="s">
        <v>4218</v>
      </c>
      <c r="G3752" t="s">
        <v>13</v>
      </c>
      <c r="H3752" t="s">
        <v>4114</v>
      </c>
      <c r="I3752" t="s">
        <v>15</v>
      </c>
    </row>
    <row r="3753" spans="1:9" x14ac:dyDescent="0.25">
      <c r="A3753" t="s">
        <v>3831</v>
      </c>
      <c r="B3753" t="s">
        <v>521</v>
      </c>
      <c r="C3753" s="1">
        <v>41663</v>
      </c>
      <c r="D3753" s="2">
        <v>0.10625</v>
      </c>
      <c r="E3753" t="s">
        <v>3594</v>
      </c>
      <c r="F3753" t="s">
        <v>4219</v>
      </c>
      <c r="G3753" t="s">
        <v>2227</v>
      </c>
      <c r="H3753" t="s">
        <v>3596</v>
      </c>
      <c r="I3753" t="s">
        <v>15</v>
      </c>
    </row>
    <row r="3754" spans="1:9" x14ac:dyDescent="0.25">
      <c r="A3754" t="s">
        <v>2338</v>
      </c>
      <c r="B3754" t="s">
        <v>3179</v>
      </c>
      <c r="C3754" s="1">
        <v>41676</v>
      </c>
      <c r="D3754" s="2">
        <v>0.89583333333333337</v>
      </c>
      <c r="E3754" t="s">
        <v>3614</v>
      </c>
      <c r="F3754" t="s">
        <v>4220</v>
      </c>
      <c r="G3754" t="s">
        <v>2227</v>
      </c>
      <c r="H3754" t="s">
        <v>3616</v>
      </c>
      <c r="I3754" t="s">
        <v>15</v>
      </c>
    </row>
    <row r="3755" spans="1:9" x14ac:dyDescent="0.25">
      <c r="A3755" t="s">
        <v>3831</v>
      </c>
      <c r="B3755" t="s">
        <v>372</v>
      </c>
      <c r="C3755" s="1">
        <v>41691</v>
      </c>
      <c r="D3755" s="2">
        <v>8.2638888888888887E-2</v>
      </c>
      <c r="E3755" t="s">
        <v>3608</v>
      </c>
      <c r="F3755" t="s">
        <v>4221</v>
      </c>
      <c r="G3755" t="s">
        <v>13</v>
      </c>
      <c r="H3755" t="s">
        <v>3610</v>
      </c>
      <c r="I3755" t="s">
        <v>15</v>
      </c>
    </row>
    <row r="3756" spans="1:9" x14ac:dyDescent="0.25">
      <c r="A3756" t="s">
        <v>1620</v>
      </c>
      <c r="B3756" t="s">
        <v>1621</v>
      </c>
      <c r="C3756" s="1">
        <v>41697</v>
      </c>
      <c r="D3756" s="2">
        <v>0.77569444444444446</v>
      </c>
      <c r="E3756" t="s">
        <v>3542</v>
      </c>
      <c r="F3756" t="s">
        <v>4222</v>
      </c>
      <c r="G3756" t="s">
        <v>2227</v>
      </c>
      <c r="H3756" t="s">
        <v>3544</v>
      </c>
      <c r="I3756" t="s">
        <v>15</v>
      </c>
    </row>
    <row r="3757" spans="1:9" x14ac:dyDescent="0.25">
      <c r="A3757" t="s">
        <v>2338</v>
      </c>
      <c r="B3757" t="s">
        <v>3179</v>
      </c>
      <c r="C3757" s="1">
        <v>41720</v>
      </c>
      <c r="D3757" s="2">
        <v>0.9194444444444444</v>
      </c>
      <c r="E3757" t="s">
        <v>3614</v>
      </c>
      <c r="F3757" t="s">
        <v>4223</v>
      </c>
      <c r="G3757" t="s">
        <v>2227</v>
      </c>
      <c r="H3757" t="s">
        <v>3616</v>
      </c>
      <c r="I3757" t="s">
        <v>15</v>
      </c>
    </row>
    <row r="3758" spans="1:9" x14ac:dyDescent="0.25">
      <c r="A3758" t="s">
        <v>3831</v>
      </c>
      <c r="B3758" t="s">
        <v>171</v>
      </c>
      <c r="C3758" s="1">
        <v>41732</v>
      </c>
      <c r="D3758" s="2">
        <v>0.61527777777777781</v>
      </c>
      <c r="E3758" t="s">
        <v>3594</v>
      </c>
      <c r="F3758" t="s">
        <v>4224</v>
      </c>
      <c r="G3758" t="s">
        <v>2227</v>
      </c>
      <c r="H3758" t="s">
        <v>3596</v>
      </c>
      <c r="I3758" t="s">
        <v>15</v>
      </c>
    </row>
    <row r="3759" spans="1:9" x14ac:dyDescent="0.25">
      <c r="A3759" t="s">
        <v>2338</v>
      </c>
      <c r="B3759" t="s">
        <v>4100</v>
      </c>
      <c r="C3759" s="1">
        <v>41732</v>
      </c>
      <c r="D3759" s="2">
        <v>0.87638888888888888</v>
      </c>
      <c r="E3759" t="s">
        <v>4225</v>
      </c>
      <c r="F3759" t="s">
        <v>4226</v>
      </c>
      <c r="G3759" t="s">
        <v>2227</v>
      </c>
      <c r="H3759" t="s">
        <v>4103</v>
      </c>
      <c r="I3759" t="s">
        <v>15</v>
      </c>
    </row>
    <row r="3760" spans="1:9" x14ac:dyDescent="0.25">
      <c r="A3760" t="s">
        <v>2025</v>
      </c>
      <c r="B3760" t="s">
        <v>2992</v>
      </c>
      <c r="C3760" s="1">
        <v>41733</v>
      </c>
      <c r="D3760" s="2">
        <v>0.48888888888888887</v>
      </c>
      <c r="E3760" t="s">
        <v>3945</v>
      </c>
      <c r="F3760" t="s">
        <v>4227</v>
      </c>
      <c r="G3760" t="s">
        <v>2227</v>
      </c>
      <c r="H3760" t="s">
        <v>3947</v>
      </c>
      <c r="I3760" t="s">
        <v>15</v>
      </c>
    </row>
    <row r="3761" spans="1:9" x14ac:dyDescent="0.25">
      <c r="A3761" t="s">
        <v>2630</v>
      </c>
      <c r="B3761" t="s">
        <v>2631</v>
      </c>
      <c r="C3761" s="1">
        <v>41738</v>
      </c>
      <c r="D3761" s="2"/>
      <c r="E3761" t="s">
        <v>3862</v>
      </c>
      <c r="F3761" t="s">
        <v>4228</v>
      </c>
      <c r="G3761" t="s">
        <v>2227</v>
      </c>
      <c r="H3761" t="s">
        <v>14</v>
      </c>
      <c r="I3761" t="s">
        <v>15</v>
      </c>
    </row>
    <row r="3762" spans="1:9" x14ac:dyDescent="0.25">
      <c r="A3762" t="s">
        <v>3831</v>
      </c>
      <c r="B3762" t="s">
        <v>521</v>
      </c>
      <c r="C3762" s="1">
        <v>41739</v>
      </c>
      <c r="D3762" s="2">
        <v>0.73958333333333337</v>
      </c>
      <c r="E3762" t="s">
        <v>4108</v>
      </c>
      <c r="F3762" t="s">
        <v>4229</v>
      </c>
      <c r="G3762" t="s">
        <v>2227</v>
      </c>
      <c r="H3762" t="s">
        <v>4110</v>
      </c>
      <c r="I3762" t="s">
        <v>15</v>
      </c>
    </row>
    <row r="3763" spans="1:9" x14ac:dyDescent="0.25">
      <c r="A3763" t="s">
        <v>3782</v>
      </c>
      <c r="B3763" t="s">
        <v>464</v>
      </c>
      <c r="C3763" s="1">
        <v>41747</v>
      </c>
      <c r="D3763" s="2">
        <v>0.80902777777777779</v>
      </c>
      <c r="E3763" t="s">
        <v>4201</v>
      </c>
      <c r="F3763" t="s">
        <v>4230</v>
      </c>
      <c r="G3763" t="s">
        <v>13</v>
      </c>
      <c r="H3763" t="s">
        <v>4203</v>
      </c>
      <c r="I3763" t="s">
        <v>15</v>
      </c>
    </row>
    <row r="3764" spans="1:9" x14ac:dyDescent="0.25">
      <c r="A3764" t="s">
        <v>2338</v>
      </c>
      <c r="B3764" t="s">
        <v>2044</v>
      </c>
      <c r="C3764" s="1">
        <v>41759</v>
      </c>
      <c r="D3764" s="2">
        <v>6.5972222222222224E-2</v>
      </c>
      <c r="E3764" t="s">
        <v>4118</v>
      </c>
      <c r="F3764" t="s">
        <v>4231</v>
      </c>
      <c r="G3764" t="s">
        <v>2227</v>
      </c>
      <c r="H3764" t="s">
        <v>4120</v>
      </c>
      <c r="I3764" t="s">
        <v>15</v>
      </c>
    </row>
    <row r="3765" spans="1:9" x14ac:dyDescent="0.25">
      <c r="A3765" t="s">
        <v>3831</v>
      </c>
      <c r="B3765" t="s">
        <v>372</v>
      </c>
      <c r="C3765" s="1">
        <v>41776</v>
      </c>
      <c r="D3765" s="2">
        <v>2.0833333333333333E-3</v>
      </c>
      <c r="E3765" t="s">
        <v>3608</v>
      </c>
      <c r="F3765" t="s">
        <v>4232</v>
      </c>
      <c r="G3765" t="s">
        <v>13</v>
      </c>
      <c r="H3765" t="s">
        <v>3610</v>
      </c>
      <c r="I3765" t="s">
        <v>15</v>
      </c>
    </row>
    <row r="3766" spans="1:9" x14ac:dyDescent="0.25">
      <c r="A3766" t="s">
        <v>3831</v>
      </c>
      <c r="B3766" t="s">
        <v>521</v>
      </c>
      <c r="C3766" s="1">
        <v>41781</v>
      </c>
      <c r="D3766" s="2">
        <v>0.54791666666666672</v>
      </c>
      <c r="E3766" t="s">
        <v>3594</v>
      </c>
      <c r="F3766" t="s">
        <v>4233</v>
      </c>
      <c r="G3766" t="s">
        <v>2227</v>
      </c>
      <c r="H3766" t="s">
        <v>3596</v>
      </c>
      <c r="I3766" t="s">
        <v>15</v>
      </c>
    </row>
    <row r="3767" spans="1:9" x14ac:dyDescent="0.25">
      <c r="A3767" t="s">
        <v>2882</v>
      </c>
      <c r="B3767" t="s">
        <v>661</v>
      </c>
      <c r="C3767" s="1">
        <v>41782</v>
      </c>
      <c r="D3767" s="2">
        <v>0.22708333333333333</v>
      </c>
      <c r="E3767" t="s">
        <v>3470</v>
      </c>
      <c r="F3767" t="s">
        <v>4234</v>
      </c>
      <c r="G3767" t="s">
        <v>13</v>
      </c>
      <c r="H3767" t="s">
        <v>3472</v>
      </c>
      <c r="I3767" t="s">
        <v>15</v>
      </c>
    </row>
    <row r="3768" spans="1:9" x14ac:dyDescent="0.25">
      <c r="A3768" t="s">
        <v>1620</v>
      </c>
      <c r="B3768" t="s">
        <v>1621</v>
      </c>
      <c r="C3768" s="1">
        <v>41783</v>
      </c>
      <c r="D3768" s="2">
        <v>0.12847222222222221</v>
      </c>
      <c r="E3768" t="s">
        <v>3542</v>
      </c>
      <c r="F3768" t="s">
        <v>4235</v>
      </c>
      <c r="G3768" t="s">
        <v>2227</v>
      </c>
      <c r="H3768" t="s">
        <v>3544</v>
      </c>
      <c r="I3768" t="s">
        <v>15</v>
      </c>
    </row>
    <row r="3769" spans="1:9" x14ac:dyDescent="0.25">
      <c r="A3769" t="s">
        <v>3386</v>
      </c>
      <c r="B3769" t="s">
        <v>3387</v>
      </c>
      <c r="C3769" s="1">
        <v>41783</v>
      </c>
      <c r="D3769" s="2">
        <v>0.88124999999999998</v>
      </c>
      <c r="E3769" t="s">
        <v>3388</v>
      </c>
      <c r="F3769" t="s">
        <v>4236</v>
      </c>
      <c r="G3769" t="s">
        <v>13</v>
      </c>
      <c r="H3769" t="s">
        <v>14</v>
      </c>
      <c r="I3769" t="s">
        <v>15</v>
      </c>
    </row>
    <row r="3770" spans="1:9" x14ac:dyDescent="0.25">
      <c r="A3770" t="s">
        <v>3393</v>
      </c>
      <c r="B3770" t="s">
        <v>3807</v>
      </c>
      <c r="C3770" s="1">
        <v>41809</v>
      </c>
      <c r="D3770" s="2">
        <v>0.7993055555555556</v>
      </c>
      <c r="E3770" t="s">
        <v>3395</v>
      </c>
      <c r="F3770" t="s">
        <v>4237</v>
      </c>
      <c r="G3770" t="s">
        <v>13</v>
      </c>
      <c r="H3770" t="s">
        <v>3397</v>
      </c>
      <c r="I3770" t="s">
        <v>15</v>
      </c>
    </row>
    <row r="3771" spans="1:9" x14ac:dyDescent="0.25">
      <c r="A3771" t="s">
        <v>2025</v>
      </c>
      <c r="B3771" t="s">
        <v>2992</v>
      </c>
      <c r="C3771" s="1">
        <v>41820</v>
      </c>
      <c r="D3771" s="2">
        <v>0.18194444444444444</v>
      </c>
      <c r="E3771" t="s">
        <v>3849</v>
      </c>
      <c r="F3771" t="s">
        <v>4238</v>
      </c>
      <c r="G3771" t="s">
        <v>2227</v>
      </c>
      <c r="H3771" t="s">
        <v>3851</v>
      </c>
      <c r="I3771" t="s">
        <v>15</v>
      </c>
    </row>
    <row r="3772" spans="1:9" x14ac:dyDescent="0.25">
      <c r="A3772" t="s">
        <v>3831</v>
      </c>
      <c r="B3772" t="s">
        <v>261</v>
      </c>
      <c r="C3772" s="1">
        <v>41822</v>
      </c>
      <c r="D3772" s="2">
        <v>0.41388888888888886</v>
      </c>
      <c r="E3772" t="s">
        <v>3413</v>
      </c>
      <c r="F3772" t="s">
        <v>4239</v>
      </c>
      <c r="G3772" t="s">
        <v>13</v>
      </c>
      <c r="H3772" t="s">
        <v>14</v>
      </c>
      <c r="I3772" t="s">
        <v>15</v>
      </c>
    </row>
    <row r="3773" spans="1:9" x14ac:dyDescent="0.25">
      <c r="A3773" t="s">
        <v>2882</v>
      </c>
      <c r="B3773" t="s">
        <v>661</v>
      </c>
      <c r="C3773" s="1">
        <v>41823</v>
      </c>
      <c r="D3773" s="2">
        <v>0.52986111111111112</v>
      </c>
      <c r="E3773" t="s">
        <v>3470</v>
      </c>
      <c r="F3773" t="s">
        <v>4240</v>
      </c>
      <c r="G3773" t="s">
        <v>13</v>
      </c>
      <c r="H3773" t="s">
        <v>3472</v>
      </c>
      <c r="I3773" t="s">
        <v>15</v>
      </c>
    </row>
    <row r="3774" spans="1:9" x14ac:dyDescent="0.25">
      <c r="A3774" t="s">
        <v>2882</v>
      </c>
      <c r="B3774" t="s">
        <v>4241</v>
      </c>
      <c r="C3774" s="1">
        <v>41829</v>
      </c>
      <c r="D3774" s="2">
        <v>0.5</v>
      </c>
      <c r="E3774" t="s">
        <v>4242</v>
      </c>
      <c r="F3774" t="s">
        <v>3721</v>
      </c>
      <c r="G3774" t="s">
        <v>2227</v>
      </c>
      <c r="H3774" t="s">
        <v>14</v>
      </c>
      <c r="I3774" t="s">
        <v>15</v>
      </c>
    </row>
    <row r="3775" spans="1:9" x14ac:dyDescent="0.25">
      <c r="A3775" t="s">
        <v>2338</v>
      </c>
      <c r="B3775" t="s">
        <v>4100</v>
      </c>
      <c r="C3775" s="1">
        <v>41830</v>
      </c>
      <c r="D3775" s="2">
        <v>0.78819444444444442</v>
      </c>
      <c r="E3775" t="s">
        <v>4101</v>
      </c>
      <c r="F3775" t="s">
        <v>4243</v>
      </c>
      <c r="G3775" t="s">
        <v>2227</v>
      </c>
      <c r="H3775" t="s">
        <v>4103</v>
      </c>
      <c r="I3775" t="s">
        <v>15</v>
      </c>
    </row>
    <row r="3776" spans="1:9" x14ac:dyDescent="0.25">
      <c r="A3776" t="s">
        <v>2740</v>
      </c>
      <c r="B3776" t="s">
        <v>3135</v>
      </c>
      <c r="C3776" s="1">
        <v>41833</v>
      </c>
      <c r="D3776" s="2">
        <v>0.70277777777777772</v>
      </c>
      <c r="E3776" t="s">
        <v>4217</v>
      </c>
      <c r="F3776" t="s">
        <v>4244</v>
      </c>
      <c r="G3776" t="s">
        <v>13</v>
      </c>
      <c r="H3776" t="s">
        <v>4114</v>
      </c>
      <c r="I3776" t="s">
        <v>15</v>
      </c>
    </row>
    <row r="3777" spans="1:9" x14ac:dyDescent="0.25">
      <c r="A3777" t="s">
        <v>3782</v>
      </c>
      <c r="B3777" t="s">
        <v>464</v>
      </c>
      <c r="C3777" s="1">
        <v>41834</v>
      </c>
      <c r="D3777" s="2">
        <v>0.63541666666666663</v>
      </c>
      <c r="E3777" t="s">
        <v>4201</v>
      </c>
      <c r="F3777" t="s">
        <v>4245</v>
      </c>
      <c r="G3777" t="s">
        <v>13</v>
      </c>
      <c r="H3777" t="s">
        <v>4203</v>
      </c>
      <c r="I3777" t="s">
        <v>15</v>
      </c>
    </row>
    <row r="3778" spans="1:9" x14ac:dyDescent="0.25">
      <c r="A3778" t="s">
        <v>3831</v>
      </c>
      <c r="B3778" t="s">
        <v>372</v>
      </c>
      <c r="C3778" s="1">
        <v>41848</v>
      </c>
      <c r="D3778" s="2">
        <v>0.97777777777777775</v>
      </c>
      <c r="E3778" t="s">
        <v>3608</v>
      </c>
      <c r="F3778" t="s">
        <v>4246</v>
      </c>
      <c r="G3778" t="s">
        <v>13</v>
      </c>
      <c r="H3778" t="s">
        <v>3610</v>
      </c>
      <c r="I3778" t="s">
        <v>15</v>
      </c>
    </row>
    <row r="3779" spans="1:9" x14ac:dyDescent="0.25">
      <c r="A3779" t="s">
        <v>2338</v>
      </c>
      <c r="B3779" t="s">
        <v>3179</v>
      </c>
      <c r="C3779" s="1">
        <v>41849</v>
      </c>
      <c r="D3779" s="2">
        <v>0.99097222222222225</v>
      </c>
      <c r="E3779" t="s">
        <v>3899</v>
      </c>
      <c r="F3779" t="s">
        <v>4247</v>
      </c>
      <c r="G3779" t="s">
        <v>13</v>
      </c>
      <c r="H3779" t="s">
        <v>14</v>
      </c>
      <c r="I3779" t="s">
        <v>15</v>
      </c>
    </row>
    <row r="3780" spans="1:9" x14ac:dyDescent="0.25">
      <c r="A3780" t="s">
        <v>3831</v>
      </c>
      <c r="B3780" t="s">
        <v>521</v>
      </c>
      <c r="C3780" s="1">
        <v>41853</v>
      </c>
      <c r="D3780" s="2">
        <v>0.14097222222222222</v>
      </c>
      <c r="E3780" t="s">
        <v>3594</v>
      </c>
      <c r="F3780" t="s">
        <v>4248</v>
      </c>
      <c r="G3780" t="s">
        <v>2227</v>
      </c>
      <c r="H3780" t="s">
        <v>3596</v>
      </c>
      <c r="I3780" t="s">
        <v>15</v>
      </c>
    </row>
    <row r="3781" spans="1:9" x14ac:dyDescent="0.25">
      <c r="A3781" t="s">
        <v>3782</v>
      </c>
      <c r="B3781" t="s">
        <v>464</v>
      </c>
      <c r="C3781" s="1">
        <v>41856</v>
      </c>
      <c r="D3781" s="2">
        <v>0.33333333333333331</v>
      </c>
      <c r="E3781" t="s">
        <v>4201</v>
      </c>
      <c r="F3781" t="s">
        <v>4249</v>
      </c>
      <c r="G3781" t="s">
        <v>13</v>
      </c>
      <c r="H3781" t="s">
        <v>4203</v>
      </c>
      <c r="I3781" t="s">
        <v>15</v>
      </c>
    </row>
    <row r="3782" spans="1:9" x14ac:dyDescent="0.25">
      <c r="A3782" t="s">
        <v>3831</v>
      </c>
      <c r="B3782" t="s">
        <v>171</v>
      </c>
      <c r="C3782" s="1">
        <v>41864</v>
      </c>
      <c r="D3782" s="2">
        <v>0.77083333333333337</v>
      </c>
      <c r="E3782" t="s">
        <v>3594</v>
      </c>
      <c r="F3782" t="s">
        <v>4250</v>
      </c>
      <c r="G3782" t="s">
        <v>2227</v>
      </c>
      <c r="H3782" t="s">
        <v>3596</v>
      </c>
      <c r="I3782" t="s">
        <v>15</v>
      </c>
    </row>
    <row r="3783" spans="1:9" x14ac:dyDescent="0.25">
      <c r="A3783" t="s">
        <v>2338</v>
      </c>
      <c r="B3783" t="s">
        <v>4100</v>
      </c>
      <c r="C3783" s="1">
        <v>41873</v>
      </c>
      <c r="D3783" s="2">
        <v>0.51875000000000004</v>
      </c>
      <c r="E3783" t="s">
        <v>4101</v>
      </c>
      <c r="F3783" t="s">
        <v>4251</v>
      </c>
      <c r="G3783" t="s">
        <v>2227</v>
      </c>
      <c r="H3783" t="s">
        <v>4103</v>
      </c>
      <c r="I3783" t="s">
        <v>56</v>
      </c>
    </row>
    <row r="3784" spans="1:9" x14ac:dyDescent="0.25">
      <c r="A3784" t="s">
        <v>3782</v>
      </c>
      <c r="B3784" t="s">
        <v>464</v>
      </c>
      <c r="C3784" s="1">
        <v>41889</v>
      </c>
      <c r="D3784" s="2">
        <v>0.20833333333333334</v>
      </c>
      <c r="E3784" t="s">
        <v>4201</v>
      </c>
      <c r="F3784" t="s">
        <v>4252</v>
      </c>
      <c r="G3784" t="s">
        <v>13</v>
      </c>
      <c r="H3784" t="s">
        <v>4203</v>
      </c>
      <c r="I3784" t="s">
        <v>15</v>
      </c>
    </row>
    <row r="3785" spans="1:9" x14ac:dyDescent="0.25">
      <c r="A3785" t="s">
        <v>2338</v>
      </c>
      <c r="B3785" t="s">
        <v>3179</v>
      </c>
      <c r="C3785" s="1">
        <v>41893</v>
      </c>
      <c r="D3785" s="2">
        <v>0.92013888888888884</v>
      </c>
      <c r="E3785" t="s">
        <v>3614</v>
      </c>
      <c r="F3785" t="s">
        <v>4253</v>
      </c>
      <c r="G3785" t="s">
        <v>2227</v>
      </c>
      <c r="H3785" t="s">
        <v>3616</v>
      </c>
      <c r="I3785" t="s">
        <v>15</v>
      </c>
    </row>
    <row r="3786" spans="1:9" x14ac:dyDescent="0.25">
      <c r="A3786" t="s">
        <v>3831</v>
      </c>
      <c r="B3786" t="s">
        <v>521</v>
      </c>
      <c r="C3786" s="1">
        <v>41899</v>
      </c>
      <c r="D3786" s="2">
        <v>6.9444444444444441E-3</v>
      </c>
      <c r="E3786" t="s">
        <v>3594</v>
      </c>
      <c r="F3786" t="s">
        <v>4254</v>
      </c>
      <c r="G3786" t="s">
        <v>2227</v>
      </c>
      <c r="H3786" t="s">
        <v>3596</v>
      </c>
      <c r="I3786" t="s">
        <v>15</v>
      </c>
    </row>
    <row r="3787" spans="1:9" x14ac:dyDescent="0.25">
      <c r="A3787" t="s">
        <v>3782</v>
      </c>
      <c r="B3787" t="s">
        <v>464</v>
      </c>
      <c r="C3787" s="1">
        <v>41903</v>
      </c>
      <c r="D3787" s="2">
        <v>0.24444444444444444</v>
      </c>
      <c r="E3787" t="s">
        <v>4201</v>
      </c>
      <c r="F3787" t="s">
        <v>4255</v>
      </c>
      <c r="G3787" t="s">
        <v>13</v>
      </c>
      <c r="H3787" t="s">
        <v>4203</v>
      </c>
      <c r="I3787" t="s">
        <v>15</v>
      </c>
    </row>
    <row r="3788" spans="1:9" x14ac:dyDescent="0.25">
      <c r="A3788" t="s">
        <v>1620</v>
      </c>
      <c r="B3788" t="s">
        <v>1621</v>
      </c>
      <c r="C3788" s="1">
        <v>41919</v>
      </c>
      <c r="D3788" s="2">
        <v>0.21944444444444444</v>
      </c>
      <c r="E3788" t="s">
        <v>3542</v>
      </c>
      <c r="F3788" t="s">
        <v>4256</v>
      </c>
      <c r="G3788" t="s">
        <v>2227</v>
      </c>
      <c r="H3788" t="s">
        <v>3544</v>
      </c>
      <c r="I3788" t="s">
        <v>15</v>
      </c>
    </row>
    <row r="3789" spans="1:9" x14ac:dyDescent="0.25">
      <c r="A3789" t="s">
        <v>2025</v>
      </c>
      <c r="B3789" t="s">
        <v>2992</v>
      </c>
      <c r="C3789" s="1">
        <v>41928</v>
      </c>
      <c r="D3789" s="2">
        <v>0.83472222222222225</v>
      </c>
      <c r="E3789" t="s">
        <v>3945</v>
      </c>
      <c r="F3789" t="s">
        <v>4257</v>
      </c>
      <c r="G3789" t="s">
        <v>2227</v>
      </c>
      <c r="H3789" t="s">
        <v>3947</v>
      </c>
      <c r="I3789" t="s">
        <v>15</v>
      </c>
    </row>
    <row r="3790" spans="1:9" x14ac:dyDescent="0.25">
      <c r="A3790" t="s">
        <v>2338</v>
      </c>
      <c r="B3790" t="s">
        <v>3179</v>
      </c>
      <c r="C3790" s="1">
        <v>41928</v>
      </c>
      <c r="D3790" s="2">
        <v>0.90486111111111112</v>
      </c>
      <c r="E3790" t="s">
        <v>3614</v>
      </c>
      <c r="F3790" t="s">
        <v>4258</v>
      </c>
      <c r="G3790" t="s">
        <v>2227</v>
      </c>
      <c r="H3790" t="s">
        <v>3616</v>
      </c>
      <c r="I3790" t="s">
        <v>15</v>
      </c>
    </row>
    <row r="3791" spans="1:9" x14ac:dyDescent="0.25">
      <c r="A3791" t="s">
        <v>2740</v>
      </c>
      <c r="B3791" t="s">
        <v>3135</v>
      </c>
      <c r="C3791" s="1">
        <v>41940</v>
      </c>
      <c r="D3791" s="2">
        <v>0.93194444444444446</v>
      </c>
      <c r="E3791" t="s">
        <v>4259</v>
      </c>
      <c r="F3791" t="s">
        <v>4260</v>
      </c>
      <c r="G3791" t="s">
        <v>13</v>
      </c>
      <c r="H3791" t="s">
        <v>4114</v>
      </c>
      <c r="I3791" t="s">
        <v>21</v>
      </c>
    </row>
    <row r="3792" spans="1:9" x14ac:dyDescent="0.25">
      <c r="A3792" t="s">
        <v>3831</v>
      </c>
      <c r="B3792" t="s">
        <v>521</v>
      </c>
      <c r="C3792" s="1">
        <v>41941</v>
      </c>
      <c r="D3792" s="2">
        <v>0.72291666666666665</v>
      </c>
      <c r="E3792" t="s">
        <v>3594</v>
      </c>
      <c r="F3792" t="s">
        <v>4261</v>
      </c>
      <c r="G3792" t="s">
        <v>2227</v>
      </c>
      <c r="H3792" t="s">
        <v>3596</v>
      </c>
      <c r="I3792" t="s">
        <v>15</v>
      </c>
    </row>
    <row r="3793" spans="1:9" x14ac:dyDescent="0.25">
      <c r="A3793" t="s">
        <v>3393</v>
      </c>
      <c r="B3793" t="s">
        <v>3807</v>
      </c>
      <c r="C3793" s="1">
        <v>41949</v>
      </c>
      <c r="D3793" s="2">
        <v>0.31597222222222221</v>
      </c>
      <c r="E3793" t="s">
        <v>3395</v>
      </c>
      <c r="F3793" t="s">
        <v>4262</v>
      </c>
      <c r="G3793" t="s">
        <v>13</v>
      </c>
      <c r="H3793" t="s">
        <v>3397</v>
      </c>
      <c r="I3793" t="s">
        <v>15</v>
      </c>
    </row>
    <row r="3794" spans="1:9" x14ac:dyDescent="0.25">
      <c r="A3794" t="s">
        <v>3601</v>
      </c>
      <c r="B3794" t="s">
        <v>4263</v>
      </c>
      <c r="C3794" s="1">
        <v>41964</v>
      </c>
      <c r="D3794" s="2">
        <v>0.27569444444444446</v>
      </c>
      <c r="E3794" t="s">
        <v>4200</v>
      </c>
      <c r="F3794" t="s">
        <v>4264</v>
      </c>
      <c r="G3794" t="s">
        <v>13</v>
      </c>
      <c r="H3794" t="s">
        <v>14</v>
      </c>
      <c r="I3794" t="s">
        <v>15</v>
      </c>
    </row>
    <row r="3795" spans="1:9" x14ac:dyDescent="0.25">
      <c r="A3795" t="s">
        <v>1620</v>
      </c>
      <c r="B3795" t="s">
        <v>1621</v>
      </c>
      <c r="C3795" s="1">
        <v>41976</v>
      </c>
      <c r="D3795" s="2">
        <v>0.18194444444444444</v>
      </c>
      <c r="E3795" t="s">
        <v>3542</v>
      </c>
      <c r="F3795" t="s">
        <v>4265</v>
      </c>
      <c r="G3795" t="s">
        <v>2227</v>
      </c>
      <c r="H3795" t="s">
        <v>3544</v>
      </c>
      <c r="I3795" t="s">
        <v>15</v>
      </c>
    </row>
    <row r="3796" spans="1:9" x14ac:dyDescent="0.25">
      <c r="A3796" t="s">
        <v>3831</v>
      </c>
      <c r="B3796" t="s">
        <v>372</v>
      </c>
      <c r="C3796" s="1">
        <v>41978</v>
      </c>
      <c r="D3796" s="2">
        <v>0.50347222222222221</v>
      </c>
      <c r="E3796" t="s">
        <v>3727</v>
      </c>
      <c r="F3796" t="s">
        <v>4266</v>
      </c>
      <c r="G3796" t="s">
        <v>2227</v>
      </c>
      <c r="H3796" t="s">
        <v>3729</v>
      </c>
      <c r="I3796" t="s">
        <v>15</v>
      </c>
    </row>
    <row r="3797" spans="1:9" x14ac:dyDescent="0.25">
      <c r="A3797" t="s">
        <v>2338</v>
      </c>
      <c r="B3797" t="s">
        <v>3179</v>
      </c>
      <c r="C3797" s="1">
        <v>41979</v>
      </c>
      <c r="D3797" s="2">
        <v>0.86111111111111116</v>
      </c>
      <c r="E3797" t="s">
        <v>3614</v>
      </c>
      <c r="F3797" t="s">
        <v>4267</v>
      </c>
      <c r="G3797" t="s">
        <v>2227</v>
      </c>
      <c r="H3797" t="s">
        <v>3616</v>
      </c>
      <c r="I3797" t="s">
        <v>15</v>
      </c>
    </row>
    <row r="3798" spans="1:9" x14ac:dyDescent="0.25">
      <c r="A3798" t="s">
        <v>3831</v>
      </c>
      <c r="B3798" t="s">
        <v>171</v>
      </c>
      <c r="C3798" s="1">
        <v>41986</v>
      </c>
      <c r="D3798" s="2">
        <v>0.13819444444444445</v>
      </c>
      <c r="E3798" t="s">
        <v>4108</v>
      </c>
      <c r="F3798" t="s">
        <v>4268</v>
      </c>
      <c r="G3798" t="s">
        <v>2227</v>
      </c>
      <c r="H3798" t="s">
        <v>4110</v>
      </c>
      <c r="I3798" t="s">
        <v>15</v>
      </c>
    </row>
    <row r="3799" spans="1:9" x14ac:dyDescent="0.25">
      <c r="A3799" t="s">
        <v>2025</v>
      </c>
      <c r="B3799" t="s">
        <v>3746</v>
      </c>
      <c r="C3799" s="1">
        <v>41991</v>
      </c>
      <c r="D3799" s="2">
        <v>0.16666666666666666</v>
      </c>
      <c r="E3799" t="s">
        <v>4269</v>
      </c>
      <c r="F3799" t="s">
        <v>4270</v>
      </c>
      <c r="G3799" t="s">
        <v>2227</v>
      </c>
      <c r="H3799" t="s">
        <v>4271</v>
      </c>
      <c r="I3799" t="s">
        <v>15</v>
      </c>
    </row>
    <row r="3800" spans="1:9" x14ac:dyDescent="0.25">
      <c r="A3800" t="s">
        <v>2338</v>
      </c>
      <c r="B3800" t="s">
        <v>4100</v>
      </c>
      <c r="C3800" s="1">
        <v>41991</v>
      </c>
      <c r="D3800" s="2">
        <v>0.77569444444444446</v>
      </c>
      <c r="E3800" t="s">
        <v>4101</v>
      </c>
      <c r="F3800" t="s">
        <v>4272</v>
      </c>
      <c r="G3800" t="s">
        <v>2227</v>
      </c>
      <c r="H3800" t="s">
        <v>4103</v>
      </c>
      <c r="I3800" t="s">
        <v>15</v>
      </c>
    </row>
    <row r="3801" spans="1:9" x14ac:dyDescent="0.25">
      <c r="A3801" t="s">
        <v>2882</v>
      </c>
      <c r="B3801" t="s">
        <v>3680</v>
      </c>
      <c r="C3801" s="1">
        <v>41992</v>
      </c>
      <c r="D3801" s="2">
        <v>0.19652777777777777</v>
      </c>
      <c r="E3801" t="s">
        <v>3681</v>
      </c>
      <c r="F3801" t="s">
        <v>4273</v>
      </c>
      <c r="G3801" t="s">
        <v>13</v>
      </c>
      <c r="H3801" t="s">
        <v>14</v>
      </c>
      <c r="I3801" t="s">
        <v>15</v>
      </c>
    </row>
    <row r="3802" spans="1:9" x14ac:dyDescent="0.25">
      <c r="A3802" t="s">
        <v>4274</v>
      </c>
      <c r="B3802" t="s">
        <v>4241</v>
      </c>
      <c r="C3802" s="1">
        <v>41996</v>
      </c>
      <c r="D3802" s="2">
        <v>0.24791666666666667</v>
      </c>
      <c r="E3802" t="s">
        <v>4275</v>
      </c>
      <c r="F3802" t="s">
        <v>3721</v>
      </c>
      <c r="G3802" t="s">
        <v>2227</v>
      </c>
      <c r="H3802" t="s">
        <v>4276</v>
      </c>
      <c r="I3802" t="s">
        <v>15</v>
      </c>
    </row>
    <row r="3803" spans="1:9" x14ac:dyDescent="0.25">
      <c r="A3803" t="s">
        <v>3782</v>
      </c>
      <c r="B3803" t="s">
        <v>464</v>
      </c>
      <c r="C3803" s="1">
        <v>42014</v>
      </c>
      <c r="D3803" s="2">
        <v>0.40763888888888888</v>
      </c>
      <c r="E3803" t="s">
        <v>4201</v>
      </c>
      <c r="F3803" t="s">
        <v>4277</v>
      </c>
      <c r="G3803" t="s">
        <v>13</v>
      </c>
      <c r="H3803" t="s">
        <v>4203</v>
      </c>
      <c r="I3803" t="s">
        <v>15</v>
      </c>
    </row>
    <row r="3804" spans="1:9" x14ac:dyDescent="0.25">
      <c r="A3804" t="s">
        <v>3831</v>
      </c>
      <c r="B3804" t="s">
        <v>521</v>
      </c>
      <c r="C3804" s="1">
        <v>42025</v>
      </c>
      <c r="D3804" s="2">
        <v>4.4444444444444446E-2</v>
      </c>
      <c r="E3804" t="s">
        <v>3774</v>
      </c>
      <c r="F3804" t="s">
        <v>4278</v>
      </c>
      <c r="G3804" t="s">
        <v>2227</v>
      </c>
      <c r="H3804" t="s">
        <v>3776</v>
      </c>
      <c r="I3804" t="s">
        <v>15</v>
      </c>
    </row>
    <row r="3805" spans="1:9" x14ac:dyDescent="0.25">
      <c r="A3805" t="s">
        <v>3831</v>
      </c>
      <c r="B3805" t="s">
        <v>261</v>
      </c>
      <c r="C3805" s="1">
        <v>42035</v>
      </c>
      <c r="D3805" s="2">
        <v>0.59861111111111109</v>
      </c>
      <c r="E3805" t="s">
        <v>3413</v>
      </c>
      <c r="F3805" t="s">
        <v>4279</v>
      </c>
      <c r="G3805" t="s">
        <v>13</v>
      </c>
      <c r="H3805" t="s">
        <v>14</v>
      </c>
      <c r="I3805" t="s">
        <v>15</v>
      </c>
    </row>
    <row r="3806" spans="1:9" x14ac:dyDescent="0.25">
      <c r="A3806" t="s">
        <v>1620</v>
      </c>
      <c r="B3806" t="s">
        <v>1621</v>
      </c>
      <c r="C3806" s="1">
        <v>42036</v>
      </c>
      <c r="D3806" s="2">
        <v>5.6250000000000001E-2</v>
      </c>
      <c r="E3806" t="s">
        <v>3542</v>
      </c>
      <c r="F3806" t="s">
        <v>4280</v>
      </c>
      <c r="G3806" t="s">
        <v>2227</v>
      </c>
      <c r="H3806" t="s">
        <v>3544</v>
      </c>
      <c r="I3806" t="s">
        <v>15</v>
      </c>
    </row>
    <row r="3807" spans="1:9" x14ac:dyDescent="0.25">
      <c r="A3807" t="s">
        <v>3931</v>
      </c>
      <c r="B3807" t="s">
        <v>3932</v>
      </c>
      <c r="C3807" s="1">
        <v>42037</v>
      </c>
      <c r="D3807" s="2"/>
      <c r="E3807" t="s">
        <v>4134</v>
      </c>
      <c r="F3807" t="s">
        <v>4281</v>
      </c>
      <c r="G3807" t="s">
        <v>2227</v>
      </c>
      <c r="H3807" t="s">
        <v>14</v>
      </c>
      <c r="I3807" t="s">
        <v>15</v>
      </c>
    </row>
    <row r="3808" spans="1:9" x14ac:dyDescent="0.25">
      <c r="A3808" t="s">
        <v>2338</v>
      </c>
      <c r="B3808" t="s">
        <v>2044</v>
      </c>
      <c r="C3808" s="1">
        <v>42046</v>
      </c>
      <c r="D3808" s="2">
        <v>0.56944444444444442</v>
      </c>
      <c r="E3808" t="s">
        <v>4118</v>
      </c>
      <c r="F3808" t="s">
        <v>4282</v>
      </c>
      <c r="G3808" t="s">
        <v>2227</v>
      </c>
      <c r="H3808" t="s">
        <v>4120</v>
      </c>
      <c r="I3808" t="s">
        <v>15</v>
      </c>
    </row>
    <row r="3809" spans="1:9" x14ac:dyDescent="0.25">
      <c r="A3809" t="s">
        <v>3782</v>
      </c>
      <c r="B3809" t="s">
        <v>464</v>
      </c>
      <c r="C3809" s="1">
        <v>42046</v>
      </c>
      <c r="D3809" s="2">
        <v>0.9604166666666667</v>
      </c>
      <c r="E3809" t="s">
        <v>4201</v>
      </c>
      <c r="F3809" t="s">
        <v>4283</v>
      </c>
      <c r="G3809" t="s">
        <v>13</v>
      </c>
      <c r="H3809" t="s">
        <v>4203</v>
      </c>
      <c r="I3809" t="s">
        <v>15</v>
      </c>
    </row>
    <row r="3810" spans="1:9" x14ac:dyDescent="0.25">
      <c r="A3810" t="s">
        <v>3931</v>
      </c>
      <c r="B3810" t="s">
        <v>3932</v>
      </c>
      <c r="C3810" s="1">
        <v>42052</v>
      </c>
      <c r="D3810" s="2"/>
      <c r="E3810" t="s">
        <v>4134</v>
      </c>
      <c r="F3810" t="s">
        <v>3934</v>
      </c>
      <c r="G3810" t="s">
        <v>2227</v>
      </c>
      <c r="H3810" t="s">
        <v>14</v>
      </c>
      <c r="I3810" t="s">
        <v>21</v>
      </c>
    </row>
    <row r="3811" spans="1:9" x14ac:dyDescent="0.25">
      <c r="A3811" t="s">
        <v>3782</v>
      </c>
      <c r="B3811" t="s">
        <v>464</v>
      </c>
      <c r="C3811" s="1">
        <v>42065</v>
      </c>
      <c r="D3811" s="2">
        <v>0.15972222222222221</v>
      </c>
      <c r="E3811" t="s">
        <v>4201</v>
      </c>
      <c r="F3811" t="s">
        <v>4284</v>
      </c>
      <c r="G3811" t="s">
        <v>13</v>
      </c>
      <c r="H3811" t="s">
        <v>4203</v>
      </c>
      <c r="I3811" t="s">
        <v>15</v>
      </c>
    </row>
    <row r="3812" spans="1:9" x14ac:dyDescent="0.25">
      <c r="A3812" t="s">
        <v>3831</v>
      </c>
      <c r="B3812" t="s">
        <v>521</v>
      </c>
      <c r="C3812" s="1">
        <v>42076</v>
      </c>
      <c r="D3812" s="2">
        <v>0.11388888888888889</v>
      </c>
      <c r="E3812" t="s">
        <v>3880</v>
      </c>
      <c r="F3812" t="s">
        <v>4285</v>
      </c>
      <c r="G3812" t="s">
        <v>2227</v>
      </c>
      <c r="H3812" t="s">
        <v>3882</v>
      </c>
      <c r="I3812" t="s">
        <v>15</v>
      </c>
    </row>
    <row r="3813" spans="1:9" x14ac:dyDescent="0.25">
      <c r="A3813" t="s">
        <v>3831</v>
      </c>
      <c r="B3813" t="s">
        <v>372</v>
      </c>
      <c r="C3813" s="1">
        <v>42088</v>
      </c>
      <c r="D3813" s="2">
        <v>0.77500000000000002</v>
      </c>
      <c r="E3813" t="s">
        <v>3608</v>
      </c>
      <c r="F3813" t="s">
        <v>4286</v>
      </c>
      <c r="G3813" t="s">
        <v>13</v>
      </c>
      <c r="H3813" t="s">
        <v>3610</v>
      </c>
      <c r="I3813" t="s">
        <v>15</v>
      </c>
    </row>
    <row r="3814" spans="1:9" x14ac:dyDescent="0.25">
      <c r="A3814" t="s">
        <v>3393</v>
      </c>
      <c r="B3814" t="s">
        <v>3807</v>
      </c>
      <c r="C3814" s="1">
        <v>42088</v>
      </c>
      <c r="D3814" s="2">
        <v>0.92222222222222228</v>
      </c>
      <c r="E3814" t="s">
        <v>3395</v>
      </c>
      <c r="F3814" t="s">
        <v>4287</v>
      </c>
      <c r="G3814" t="s">
        <v>13</v>
      </c>
      <c r="H3814" t="s">
        <v>3397</v>
      </c>
      <c r="I3814" t="s">
        <v>15</v>
      </c>
    </row>
    <row r="3815" spans="1:9" x14ac:dyDescent="0.25">
      <c r="A3815" t="s">
        <v>1620</v>
      </c>
      <c r="B3815" t="s">
        <v>1621</v>
      </c>
      <c r="C3815" s="1">
        <v>42089</v>
      </c>
      <c r="D3815" s="2">
        <v>5.6250000000000001E-2</v>
      </c>
      <c r="E3815" t="s">
        <v>3542</v>
      </c>
      <c r="F3815" t="s">
        <v>4288</v>
      </c>
      <c r="G3815" t="s">
        <v>2227</v>
      </c>
      <c r="H3815" t="s">
        <v>3544</v>
      </c>
      <c r="I3815" t="s">
        <v>15</v>
      </c>
    </row>
    <row r="3816" spans="1:9" x14ac:dyDescent="0.25">
      <c r="A3816" t="s">
        <v>2338</v>
      </c>
      <c r="B3816" t="s">
        <v>4100</v>
      </c>
      <c r="C3816" s="1">
        <v>42090</v>
      </c>
      <c r="D3816" s="2">
        <v>0.90694444444444444</v>
      </c>
      <c r="E3816" t="s">
        <v>4101</v>
      </c>
      <c r="F3816" t="s">
        <v>4289</v>
      </c>
      <c r="G3816" t="s">
        <v>2227</v>
      </c>
      <c r="H3816" t="s">
        <v>4103</v>
      </c>
      <c r="I3816" t="s">
        <v>15</v>
      </c>
    </row>
    <row r="3817" spans="1:9" x14ac:dyDescent="0.25">
      <c r="A3817" t="s">
        <v>2025</v>
      </c>
      <c r="B3817" t="s">
        <v>3746</v>
      </c>
      <c r="C3817" s="1">
        <v>42091</v>
      </c>
      <c r="D3817" s="2">
        <v>0.49236111111111114</v>
      </c>
      <c r="E3817" t="s">
        <v>3945</v>
      </c>
      <c r="F3817" t="s">
        <v>4290</v>
      </c>
      <c r="G3817" t="s">
        <v>2227</v>
      </c>
      <c r="H3817" t="s">
        <v>3947</v>
      </c>
      <c r="I3817" t="s">
        <v>15</v>
      </c>
    </row>
    <row r="3818" spans="1:9" x14ac:dyDescent="0.25">
      <c r="A3818" t="s">
        <v>2882</v>
      </c>
      <c r="B3818" t="s">
        <v>661</v>
      </c>
      <c r="C3818" s="1">
        <v>42094</v>
      </c>
      <c r="D3818" s="2">
        <v>0.57430555555555551</v>
      </c>
      <c r="E3818" t="s">
        <v>3470</v>
      </c>
      <c r="F3818" t="s">
        <v>4291</v>
      </c>
      <c r="G3818" t="s">
        <v>13</v>
      </c>
      <c r="H3818" t="s">
        <v>3472</v>
      </c>
      <c r="I3818" t="s">
        <v>15</v>
      </c>
    </row>
    <row r="3819" spans="1:9" x14ac:dyDescent="0.25">
      <c r="A3819" t="s">
        <v>3782</v>
      </c>
      <c r="B3819" t="s">
        <v>464</v>
      </c>
      <c r="C3819" s="1">
        <v>42109</v>
      </c>
      <c r="D3819" s="2">
        <v>0.84027777777777779</v>
      </c>
      <c r="E3819" t="s">
        <v>4201</v>
      </c>
      <c r="F3819" t="s">
        <v>4292</v>
      </c>
      <c r="G3819" t="s">
        <v>13</v>
      </c>
      <c r="H3819" t="s">
        <v>4203</v>
      </c>
      <c r="I3819" t="s">
        <v>15</v>
      </c>
    </row>
    <row r="3820" spans="1:9" x14ac:dyDescent="0.25">
      <c r="A3820" t="s">
        <v>2338</v>
      </c>
      <c r="B3820" t="s">
        <v>3179</v>
      </c>
      <c r="C3820" s="1">
        <v>42120</v>
      </c>
      <c r="D3820" s="2">
        <v>0.83333333333333337</v>
      </c>
      <c r="E3820" t="s">
        <v>3614</v>
      </c>
      <c r="F3820" t="s">
        <v>4293</v>
      </c>
      <c r="G3820" t="s">
        <v>2227</v>
      </c>
      <c r="H3820" t="s">
        <v>3616</v>
      </c>
      <c r="I3820" t="s">
        <v>15</v>
      </c>
    </row>
    <row r="3821" spans="1:9" x14ac:dyDescent="0.25">
      <c r="A3821" t="s">
        <v>3782</v>
      </c>
      <c r="B3821" t="s">
        <v>464</v>
      </c>
      <c r="C3821" s="1">
        <v>42121</v>
      </c>
      <c r="D3821" s="2">
        <v>0.9604166666666667</v>
      </c>
      <c r="E3821" t="s">
        <v>4201</v>
      </c>
      <c r="F3821" t="s">
        <v>4294</v>
      </c>
      <c r="G3821" t="s">
        <v>13</v>
      </c>
      <c r="H3821" t="s">
        <v>4203</v>
      </c>
      <c r="I3821" t="s">
        <v>15</v>
      </c>
    </row>
    <row r="3822" spans="1:9" x14ac:dyDescent="0.25">
      <c r="A3822" t="s">
        <v>4295</v>
      </c>
      <c r="B3822" t="s">
        <v>4296</v>
      </c>
      <c r="C3822" s="1">
        <v>42123</v>
      </c>
      <c r="D3822" s="2"/>
      <c r="E3822" t="s">
        <v>4297</v>
      </c>
      <c r="F3822" t="s">
        <v>4298</v>
      </c>
      <c r="G3822" t="s">
        <v>2227</v>
      </c>
      <c r="H3822" t="s">
        <v>14</v>
      </c>
      <c r="I3822" t="s">
        <v>15</v>
      </c>
    </row>
    <row r="3823" spans="1:9" x14ac:dyDescent="0.25">
      <c r="A3823" t="s">
        <v>3831</v>
      </c>
      <c r="B3823" t="s">
        <v>521</v>
      </c>
      <c r="C3823" s="1">
        <v>42144</v>
      </c>
      <c r="D3823" s="2">
        <v>0.62847222222222221</v>
      </c>
      <c r="E3823" t="s">
        <v>4025</v>
      </c>
      <c r="F3823" t="s">
        <v>4299</v>
      </c>
      <c r="G3823" t="s">
        <v>13</v>
      </c>
      <c r="H3823" t="s">
        <v>4027</v>
      </c>
      <c r="I3823" t="s">
        <v>15</v>
      </c>
    </row>
    <row r="3824" spans="1:9" x14ac:dyDescent="0.25">
      <c r="A3824" t="s">
        <v>2338</v>
      </c>
      <c r="B3824" t="s">
        <v>3179</v>
      </c>
      <c r="C3824" s="1">
        <v>42151</v>
      </c>
      <c r="D3824" s="2">
        <v>0.88611111111111107</v>
      </c>
      <c r="E3824" t="s">
        <v>3614</v>
      </c>
      <c r="F3824" t="s">
        <v>4300</v>
      </c>
      <c r="G3824" t="s">
        <v>2227</v>
      </c>
      <c r="H3824" t="s">
        <v>3616</v>
      </c>
      <c r="I3824" t="s">
        <v>15</v>
      </c>
    </row>
    <row r="3825" spans="1:9" x14ac:dyDescent="0.25">
      <c r="A3825" t="s">
        <v>2338</v>
      </c>
      <c r="B3825" t="s">
        <v>2044</v>
      </c>
      <c r="C3825" s="1">
        <v>42178</v>
      </c>
      <c r="D3825" s="2">
        <v>7.7083333333333337E-2</v>
      </c>
      <c r="E3825" t="s">
        <v>4118</v>
      </c>
      <c r="F3825" t="s">
        <v>4301</v>
      </c>
      <c r="G3825" t="s">
        <v>2227</v>
      </c>
      <c r="H3825" t="s">
        <v>4120</v>
      </c>
      <c r="I3825" t="s">
        <v>15</v>
      </c>
    </row>
    <row r="3826" spans="1:9" x14ac:dyDescent="0.25">
      <c r="A3826" t="s">
        <v>3782</v>
      </c>
      <c r="B3826" t="s">
        <v>464</v>
      </c>
      <c r="C3826" s="1">
        <v>42183</v>
      </c>
      <c r="D3826" s="2">
        <v>0.59791666666666665</v>
      </c>
      <c r="E3826" t="s">
        <v>4201</v>
      </c>
      <c r="F3826" t="s">
        <v>4302</v>
      </c>
      <c r="G3826" t="s">
        <v>13</v>
      </c>
      <c r="H3826" t="s">
        <v>4203</v>
      </c>
      <c r="I3826" t="s">
        <v>21</v>
      </c>
    </row>
    <row r="3827" spans="1:9" x14ac:dyDescent="0.25">
      <c r="A3827" t="s">
        <v>2025</v>
      </c>
      <c r="B3827" t="s">
        <v>2992</v>
      </c>
      <c r="C3827" s="1">
        <v>42195</v>
      </c>
      <c r="D3827" s="2">
        <v>0.68611111111111112</v>
      </c>
      <c r="E3827" t="s">
        <v>3945</v>
      </c>
      <c r="F3827" t="s">
        <v>4303</v>
      </c>
      <c r="G3827" t="s">
        <v>2227</v>
      </c>
      <c r="H3827" t="s">
        <v>3947</v>
      </c>
      <c r="I3827" t="s">
        <v>15</v>
      </c>
    </row>
    <row r="3828" spans="1:9" x14ac:dyDescent="0.25">
      <c r="A3828" t="s">
        <v>3831</v>
      </c>
      <c r="B3828" t="s">
        <v>521</v>
      </c>
      <c r="C3828" s="1">
        <v>42200</v>
      </c>
      <c r="D3828" s="2">
        <v>0.65</v>
      </c>
      <c r="E3828" t="s">
        <v>3594</v>
      </c>
      <c r="F3828" t="s">
        <v>4304</v>
      </c>
      <c r="G3828" t="s">
        <v>2227</v>
      </c>
      <c r="H3828" t="s">
        <v>3596</v>
      </c>
      <c r="I3828" t="s">
        <v>15</v>
      </c>
    </row>
    <row r="3829" spans="1:9" x14ac:dyDescent="0.25">
      <c r="A3829" t="s">
        <v>2338</v>
      </c>
      <c r="B3829" t="s">
        <v>3179</v>
      </c>
      <c r="C3829" s="1">
        <v>42200</v>
      </c>
      <c r="D3829" s="2">
        <v>0.90416666666666667</v>
      </c>
      <c r="E3829" t="s">
        <v>3614</v>
      </c>
      <c r="F3829" t="s">
        <v>4305</v>
      </c>
      <c r="G3829" t="s">
        <v>2227</v>
      </c>
      <c r="H3829" t="s">
        <v>3616</v>
      </c>
      <c r="I3829" t="s">
        <v>15</v>
      </c>
    </row>
    <row r="3830" spans="1:9" x14ac:dyDescent="0.25">
      <c r="A3830" t="s">
        <v>3831</v>
      </c>
      <c r="B3830" t="s">
        <v>372</v>
      </c>
      <c r="C3830" s="1">
        <v>42209</v>
      </c>
      <c r="D3830" s="2">
        <v>4.8611111111111112E-3</v>
      </c>
      <c r="E3830" t="s">
        <v>4011</v>
      </c>
      <c r="F3830" t="s">
        <v>4306</v>
      </c>
      <c r="G3830" t="s">
        <v>13</v>
      </c>
      <c r="H3830" t="s">
        <v>14</v>
      </c>
      <c r="I3830" t="s">
        <v>15</v>
      </c>
    </row>
    <row r="3831" spans="1:9" x14ac:dyDescent="0.25">
      <c r="A3831" t="s">
        <v>1620</v>
      </c>
      <c r="B3831" t="s">
        <v>3994</v>
      </c>
      <c r="C3831" s="1">
        <v>42235</v>
      </c>
      <c r="D3831" s="2">
        <v>0.49305555555555558</v>
      </c>
      <c r="E3831" t="s">
        <v>3995</v>
      </c>
      <c r="F3831" t="s">
        <v>4307</v>
      </c>
      <c r="G3831" t="s">
        <v>13</v>
      </c>
      <c r="H3831" t="s">
        <v>3997</v>
      </c>
      <c r="I3831" t="s">
        <v>15</v>
      </c>
    </row>
    <row r="3832" spans="1:9" x14ac:dyDescent="0.25">
      <c r="A3832" t="s">
        <v>2338</v>
      </c>
      <c r="B3832" t="s">
        <v>3179</v>
      </c>
      <c r="C3832" s="1">
        <v>42236</v>
      </c>
      <c r="D3832" s="2">
        <v>0.8569444444444444</v>
      </c>
      <c r="E3832" t="s">
        <v>3614</v>
      </c>
      <c r="F3832" t="s">
        <v>4308</v>
      </c>
      <c r="G3832" t="s">
        <v>2227</v>
      </c>
      <c r="H3832" t="s">
        <v>3616</v>
      </c>
      <c r="I3832" t="s">
        <v>15</v>
      </c>
    </row>
    <row r="3833" spans="1:9" x14ac:dyDescent="0.25">
      <c r="A3833" t="s">
        <v>2025</v>
      </c>
      <c r="B3833" t="s">
        <v>3746</v>
      </c>
      <c r="C3833" s="1">
        <v>42243</v>
      </c>
      <c r="D3833" s="2">
        <v>0.47361111111111109</v>
      </c>
      <c r="E3833" t="s">
        <v>4023</v>
      </c>
      <c r="F3833" t="s">
        <v>4309</v>
      </c>
      <c r="G3833" t="s">
        <v>2227</v>
      </c>
      <c r="H3833" t="s">
        <v>3527</v>
      </c>
      <c r="I3833" t="s">
        <v>15</v>
      </c>
    </row>
    <row r="3834" spans="1:9" x14ac:dyDescent="0.25">
      <c r="A3834" t="s">
        <v>3831</v>
      </c>
      <c r="B3834" t="s">
        <v>521</v>
      </c>
      <c r="C3834" s="1">
        <v>42249</v>
      </c>
      <c r="D3834" s="2">
        <v>0.42916666666666664</v>
      </c>
      <c r="E3834" t="s">
        <v>3774</v>
      </c>
      <c r="F3834" t="s">
        <v>4310</v>
      </c>
      <c r="G3834" t="s">
        <v>2227</v>
      </c>
      <c r="H3834" t="s">
        <v>3776</v>
      </c>
      <c r="I3834" t="s">
        <v>15</v>
      </c>
    </row>
    <row r="3835" spans="1:9" x14ac:dyDescent="0.25">
      <c r="A3835" t="s">
        <v>2338</v>
      </c>
      <c r="B3835" t="s">
        <v>4100</v>
      </c>
      <c r="C3835" s="1">
        <v>42258</v>
      </c>
      <c r="D3835" s="2">
        <v>8.8888888888888892E-2</v>
      </c>
      <c r="E3835" t="s">
        <v>4101</v>
      </c>
      <c r="F3835" t="s">
        <v>4311</v>
      </c>
      <c r="G3835" t="s">
        <v>2227</v>
      </c>
      <c r="H3835" t="s">
        <v>4103</v>
      </c>
      <c r="I3835" t="s">
        <v>15</v>
      </c>
    </row>
    <row r="3836" spans="1:9" x14ac:dyDescent="0.25">
      <c r="A3836" t="s">
        <v>973</v>
      </c>
      <c r="B3836" t="s">
        <v>4312</v>
      </c>
      <c r="C3836" s="1">
        <v>42266</v>
      </c>
      <c r="D3836" s="2">
        <v>0.95902777777777781</v>
      </c>
      <c r="E3836" t="s">
        <v>4313</v>
      </c>
      <c r="F3836" t="s">
        <v>3721</v>
      </c>
      <c r="G3836" t="s">
        <v>2227</v>
      </c>
      <c r="H3836" t="s">
        <v>4314</v>
      </c>
      <c r="I3836" t="s">
        <v>15</v>
      </c>
    </row>
    <row r="3837" spans="1:9" x14ac:dyDescent="0.25">
      <c r="A3837" t="s">
        <v>2882</v>
      </c>
      <c r="B3837" t="s">
        <v>661</v>
      </c>
      <c r="C3837" s="1">
        <v>42270</v>
      </c>
      <c r="D3837" s="2">
        <v>0.91597222222222219</v>
      </c>
      <c r="E3837" t="s">
        <v>3470</v>
      </c>
      <c r="F3837" t="s">
        <v>4315</v>
      </c>
      <c r="G3837" t="s">
        <v>13</v>
      </c>
      <c r="H3837" t="s">
        <v>3472</v>
      </c>
      <c r="I3837" t="s">
        <v>15</v>
      </c>
    </row>
    <row r="3838" spans="1:9" x14ac:dyDescent="0.25">
      <c r="A3838" t="s">
        <v>973</v>
      </c>
      <c r="B3838" t="s">
        <v>4263</v>
      </c>
      <c r="C3838" s="1">
        <v>42272</v>
      </c>
      <c r="D3838" s="2"/>
      <c r="E3838" t="s">
        <v>4316</v>
      </c>
      <c r="F3838" t="s">
        <v>4317</v>
      </c>
      <c r="G3838" t="s">
        <v>2227</v>
      </c>
      <c r="H3838" t="s">
        <v>4318</v>
      </c>
      <c r="I3838" t="s">
        <v>15</v>
      </c>
    </row>
    <row r="3839" spans="1:9" x14ac:dyDescent="0.25">
      <c r="A3839" t="s">
        <v>2025</v>
      </c>
      <c r="B3839" t="s">
        <v>2992</v>
      </c>
      <c r="C3839" s="1">
        <v>42275</v>
      </c>
      <c r="D3839" s="2">
        <v>0.1875</v>
      </c>
      <c r="E3839" t="s">
        <v>3945</v>
      </c>
      <c r="F3839" t="s">
        <v>4319</v>
      </c>
      <c r="G3839" t="s">
        <v>2227</v>
      </c>
      <c r="H3839" t="s">
        <v>3947</v>
      </c>
      <c r="I3839" t="s">
        <v>15</v>
      </c>
    </row>
    <row r="3840" spans="1:9" x14ac:dyDescent="0.25">
      <c r="A3840" t="s">
        <v>2338</v>
      </c>
      <c r="B3840" t="s">
        <v>3179</v>
      </c>
      <c r="C3840" s="1">
        <v>42277</v>
      </c>
      <c r="D3840" s="2">
        <v>0.85416666666666663</v>
      </c>
      <c r="E3840" t="s">
        <v>3614</v>
      </c>
      <c r="F3840" t="s">
        <v>4320</v>
      </c>
      <c r="G3840" t="s">
        <v>2227</v>
      </c>
      <c r="H3840" t="s">
        <v>3616</v>
      </c>
      <c r="I3840" t="s">
        <v>15</v>
      </c>
    </row>
    <row r="3841" spans="1:9" x14ac:dyDescent="0.25">
      <c r="A3841" t="s">
        <v>3831</v>
      </c>
      <c r="B3841" t="s">
        <v>521</v>
      </c>
      <c r="C3841" s="1">
        <v>42279</v>
      </c>
      <c r="D3841" s="2">
        <v>0.43611111111111112</v>
      </c>
      <c r="E3841" t="s">
        <v>3880</v>
      </c>
      <c r="F3841" t="s">
        <v>4321</v>
      </c>
      <c r="G3841" t="s">
        <v>2227</v>
      </c>
      <c r="H3841" t="s">
        <v>3882</v>
      </c>
      <c r="I3841" t="s">
        <v>15</v>
      </c>
    </row>
    <row r="3842" spans="1:9" x14ac:dyDescent="0.25">
      <c r="A3842" t="s">
        <v>3831</v>
      </c>
      <c r="B3842" t="s">
        <v>171</v>
      </c>
      <c r="C3842" s="1">
        <v>42285</v>
      </c>
      <c r="D3842" s="2">
        <v>0.53402777777777777</v>
      </c>
      <c r="E3842" t="s">
        <v>3594</v>
      </c>
      <c r="F3842" t="s">
        <v>4322</v>
      </c>
      <c r="G3842" t="s">
        <v>2227</v>
      </c>
      <c r="H3842" t="s">
        <v>3596</v>
      </c>
      <c r="I3842" t="s">
        <v>15</v>
      </c>
    </row>
    <row r="3843" spans="1:9" x14ac:dyDescent="0.25">
      <c r="A3843" t="s">
        <v>3831</v>
      </c>
      <c r="B3843" t="s">
        <v>521</v>
      </c>
      <c r="C3843" s="1">
        <v>42308</v>
      </c>
      <c r="D3843" s="2">
        <v>0.67569444444444449</v>
      </c>
      <c r="E3843" t="s">
        <v>3594</v>
      </c>
      <c r="F3843" t="s">
        <v>4323</v>
      </c>
      <c r="G3843" t="s">
        <v>2227</v>
      </c>
      <c r="H3843" t="s">
        <v>3596</v>
      </c>
      <c r="I3843" t="s">
        <v>15</v>
      </c>
    </row>
    <row r="3844" spans="1:9" x14ac:dyDescent="0.25">
      <c r="A3844" t="s">
        <v>4324</v>
      </c>
      <c r="B3844" t="s">
        <v>4325</v>
      </c>
      <c r="C3844" s="1">
        <v>42312</v>
      </c>
      <c r="D3844" s="2"/>
      <c r="E3844" t="s">
        <v>4326</v>
      </c>
      <c r="F3844" t="s">
        <v>4327</v>
      </c>
      <c r="G3844" t="s">
        <v>2227</v>
      </c>
      <c r="H3844" t="s">
        <v>4328</v>
      </c>
      <c r="I3844" t="s">
        <v>21</v>
      </c>
    </row>
    <row r="3845" spans="1:9" x14ac:dyDescent="0.25">
      <c r="A3845" t="s">
        <v>2338</v>
      </c>
      <c r="B3845" t="s">
        <v>3179</v>
      </c>
      <c r="C3845" s="1">
        <v>42318</v>
      </c>
      <c r="D3845" s="2">
        <v>0.89861111111111114</v>
      </c>
      <c r="E3845" t="s">
        <v>3614</v>
      </c>
      <c r="F3845" t="s">
        <v>4329</v>
      </c>
      <c r="G3845" t="s">
        <v>2227</v>
      </c>
      <c r="H3845" t="s">
        <v>3616</v>
      </c>
      <c r="I3845" t="s">
        <v>15</v>
      </c>
    </row>
    <row r="3846" spans="1:9" x14ac:dyDescent="0.25">
      <c r="A3846" t="s">
        <v>4295</v>
      </c>
      <c r="B3846" t="s">
        <v>4296</v>
      </c>
      <c r="C3846" s="1">
        <v>42331</v>
      </c>
      <c r="D3846" s="2"/>
      <c r="E3846" t="s">
        <v>4297</v>
      </c>
      <c r="F3846" t="s">
        <v>4330</v>
      </c>
      <c r="G3846" t="s">
        <v>2227</v>
      </c>
      <c r="H3846" t="s">
        <v>14</v>
      </c>
      <c r="I3846" t="s">
        <v>15</v>
      </c>
    </row>
    <row r="3847" spans="1:9" x14ac:dyDescent="0.25">
      <c r="A3847" t="s">
        <v>1620</v>
      </c>
      <c r="B3847" t="s">
        <v>1621</v>
      </c>
      <c r="C3847" s="1">
        <v>42332</v>
      </c>
      <c r="D3847" s="2">
        <v>0.28472222222222221</v>
      </c>
      <c r="E3847" t="s">
        <v>3835</v>
      </c>
      <c r="F3847" t="s">
        <v>4331</v>
      </c>
      <c r="G3847" t="s">
        <v>2227</v>
      </c>
      <c r="H3847" t="s">
        <v>14</v>
      </c>
      <c r="I3847" t="s">
        <v>15</v>
      </c>
    </row>
    <row r="3848" spans="1:9" x14ac:dyDescent="0.25">
      <c r="A3848" t="s">
        <v>2338</v>
      </c>
      <c r="B3848" t="s">
        <v>2044</v>
      </c>
      <c r="C3848" s="1">
        <v>42341</v>
      </c>
      <c r="D3848" s="2">
        <v>0.16944444444444445</v>
      </c>
      <c r="E3848" t="s">
        <v>4118</v>
      </c>
      <c r="F3848" t="s">
        <v>4332</v>
      </c>
      <c r="G3848" t="s">
        <v>2227</v>
      </c>
      <c r="H3848" t="s">
        <v>4120</v>
      </c>
      <c r="I3848" t="s">
        <v>15</v>
      </c>
    </row>
    <row r="3849" spans="1:9" x14ac:dyDescent="0.25">
      <c r="A3849" t="s">
        <v>2882</v>
      </c>
      <c r="B3849" t="s">
        <v>980</v>
      </c>
      <c r="C3849" s="1">
        <v>42343</v>
      </c>
      <c r="D3849" s="2">
        <v>0.58888888888888891</v>
      </c>
      <c r="E3849" t="s">
        <v>4213</v>
      </c>
      <c r="F3849" t="s">
        <v>4333</v>
      </c>
      <c r="G3849" t="s">
        <v>2227</v>
      </c>
      <c r="H3849" t="s">
        <v>14</v>
      </c>
      <c r="I3849" t="s">
        <v>56</v>
      </c>
    </row>
    <row r="3850" spans="1:9" x14ac:dyDescent="0.25">
      <c r="A3850" t="s">
        <v>3831</v>
      </c>
      <c r="B3850" t="s">
        <v>521</v>
      </c>
      <c r="C3850" s="1">
        <v>42344</v>
      </c>
      <c r="D3850" s="2">
        <v>0.90555555555555556</v>
      </c>
      <c r="E3850" t="s">
        <v>3594</v>
      </c>
      <c r="F3850" t="s">
        <v>4334</v>
      </c>
      <c r="G3850" t="s">
        <v>2227</v>
      </c>
      <c r="H3850" t="s">
        <v>3596</v>
      </c>
      <c r="I3850" t="s">
        <v>15</v>
      </c>
    </row>
    <row r="3851" spans="1:9" x14ac:dyDescent="0.25">
      <c r="A3851" t="s">
        <v>1024</v>
      </c>
      <c r="B3851" t="s">
        <v>2404</v>
      </c>
      <c r="C3851" s="1">
        <v>42349</v>
      </c>
      <c r="D3851" s="2">
        <v>0.57291666666666663</v>
      </c>
      <c r="E3851" t="s">
        <v>4062</v>
      </c>
      <c r="F3851" t="s">
        <v>4335</v>
      </c>
      <c r="G3851" t="s">
        <v>13</v>
      </c>
      <c r="H3851" t="s">
        <v>14</v>
      </c>
      <c r="I3851" t="s">
        <v>15</v>
      </c>
    </row>
    <row r="3852" spans="1:9" x14ac:dyDescent="0.25">
      <c r="A3852" t="s">
        <v>2025</v>
      </c>
      <c r="B3852" t="s">
        <v>2992</v>
      </c>
      <c r="C3852" s="1">
        <v>42354</v>
      </c>
      <c r="D3852" s="2">
        <v>0.52083333333333337</v>
      </c>
      <c r="E3852" t="s">
        <v>3849</v>
      </c>
      <c r="F3852" t="s">
        <v>4336</v>
      </c>
      <c r="G3852" t="s">
        <v>2227</v>
      </c>
      <c r="H3852" t="s">
        <v>3851</v>
      </c>
      <c r="I3852" t="s">
        <v>15</v>
      </c>
    </row>
    <row r="3853" spans="1:9" x14ac:dyDescent="0.25">
      <c r="A3853" t="s">
        <v>2338</v>
      </c>
      <c r="B3853" t="s">
        <v>4100</v>
      </c>
      <c r="C3853" s="1">
        <v>42355</v>
      </c>
      <c r="D3853" s="2">
        <v>0.49375000000000002</v>
      </c>
      <c r="E3853" t="s">
        <v>4101</v>
      </c>
      <c r="F3853" t="s">
        <v>4337</v>
      </c>
      <c r="G3853" t="s">
        <v>2227</v>
      </c>
      <c r="H3853" t="s">
        <v>4103</v>
      </c>
      <c r="I3853" t="s">
        <v>15</v>
      </c>
    </row>
    <row r="3854" spans="1:9" x14ac:dyDescent="0.25">
      <c r="A3854" t="s">
        <v>3782</v>
      </c>
      <c r="B3854" t="s">
        <v>464</v>
      </c>
      <c r="C3854" s="1">
        <v>42360</v>
      </c>
      <c r="D3854" s="2">
        <v>6.1805555555555558E-2</v>
      </c>
      <c r="E3854" t="s">
        <v>4338</v>
      </c>
      <c r="F3854" t="s">
        <v>4339</v>
      </c>
      <c r="G3854" t="s">
        <v>13</v>
      </c>
      <c r="H3854" t="s">
        <v>4271</v>
      </c>
      <c r="I3854" t="s">
        <v>15</v>
      </c>
    </row>
    <row r="3855" spans="1:9" x14ac:dyDescent="0.25">
      <c r="A3855" t="s">
        <v>973</v>
      </c>
      <c r="B3855" t="s">
        <v>2317</v>
      </c>
      <c r="C3855" s="1">
        <v>42384</v>
      </c>
      <c r="D3855" s="2">
        <v>0.70625000000000004</v>
      </c>
      <c r="E3855" t="s">
        <v>3855</v>
      </c>
      <c r="F3855" t="s">
        <v>4340</v>
      </c>
      <c r="G3855" t="s">
        <v>2227</v>
      </c>
      <c r="H3855" t="s">
        <v>3857</v>
      </c>
      <c r="I3855" t="s">
        <v>15</v>
      </c>
    </row>
    <row r="3856" spans="1:9" x14ac:dyDescent="0.25">
      <c r="A3856" t="s">
        <v>3782</v>
      </c>
      <c r="B3856" t="s">
        <v>388</v>
      </c>
      <c r="C3856" s="1">
        <v>42386</v>
      </c>
      <c r="D3856" s="2">
        <v>0.77916666666666667</v>
      </c>
      <c r="E3856" t="s">
        <v>4201</v>
      </c>
      <c r="F3856" t="s">
        <v>4341</v>
      </c>
      <c r="G3856" t="s">
        <v>13</v>
      </c>
      <c r="H3856" t="s">
        <v>4203</v>
      </c>
      <c r="I3856" t="s">
        <v>15</v>
      </c>
    </row>
    <row r="3857" spans="1:9" x14ac:dyDescent="0.25">
      <c r="A3857" t="s">
        <v>2025</v>
      </c>
      <c r="B3857" t="s">
        <v>3746</v>
      </c>
      <c r="C3857" s="1">
        <v>42389</v>
      </c>
      <c r="D3857" s="2">
        <v>0.1673611111111111</v>
      </c>
      <c r="E3857" t="s">
        <v>3945</v>
      </c>
      <c r="F3857" t="s">
        <v>4342</v>
      </c>
      <c r="G3857" t="s">
        <v>2227</v>
      </c>
      <c r="H3857" t="s">
        <v>3947</v>
      </c>
      <c r="I3857" t="s">
        <v>15</v>
      </c>
    </row>
    <row r="3858" spans="1:9" x14ac:dyDescent="0.25">
      <c r="A3858" t="s">
        <v>4295</v>
      </c>
      <c r="B3858" t="s">
        <v>4296</v>
      </c>
      <c r="C3858" s="1">
        <v>42391</v>
      </c>
      <c r="D3858" s="2"/>
      <c r="E3858" t="s">
        <v>4297</v>
      </c>
      <c r="F3858" t="s">
        <v>4343</v>
      </c>
      <c r="G3858" t="s">
        <v>2227</v>
      </c>
      <c r="H3858" t="s">
        <v>14</v>
      </c>
      <c r="I3858" t="s">
        <v>15</v>
      </c>
    </row>
    <row r="3859" spans="1:9" x14ac:dyDescent="0.25">
      <c r="A3859" t="s">
        <v>2338</v>
      </c>
      <c r="B3859" t="s">
        <v>3179</v>
      </c>
      <c r="C3859" s="1">
        <v>42396</v>
      </c>
      <c r="D3859" s="2">
        <v>0.97222222222222221</v>
      </c>
      <c r="E3859" t="s">
        <v>3614</v>
      </c>
      <c r="F3859" t="s">
        <v>4344</v>
      </c>
      <c r="G3859" t="s">
        <v>2227</v>
      </c>
      <c r="H3859" t="s">
        <v>3616</v>
      </c>
      <c r="I3859" t="s">
        <v>15</v>
      </c>
    </row>
    <row r="3860" spans="1:9" x14ac:dyDescent="0.25">
      <c r="A3860" t="s">
        <v>3085</v>
      </c>
      <c r="B3860" t="s">
        <v>4345</v>
      </c>
      <c r="C3860" s="1">
        <v>42398</v>
      </c>
      <c r="D3860" s="2">
        <v>0.93055555555555558</v>
      </c>
      <c r="E3860" t="s">
        <v>4346</v>
      </c>
      <c r="F3860" t="s">
        <v>4347</v>
      </c>
      <c r="G3860" t="s">
        <v>2227</v>
      </c>
      <c r="H3860" t="s">
        <v>4181</v>
      </c>
      <c r="I3860" t="s">
        <v>15</v>
      </c>
    </row>
    <row r="3861" spans="1:9" x14ac:dyDescent="0.25">
      <c r="A3861" t="s">
        <v>973</v>
      </c>
      <c r="B3861" t="s">
        <v>2769</v>
      </c>
      <c r="C3861" s="1">
        <v>42401</v>
      </c>
      <c r="D3861" s="2">
        <v>0.31180555555555556</v>
      </c>
      <c r="E3861" t="s">
        <v>4348</v>
      </c>
      <c r="F3861" t="s">
        <v>4349</v>
      </c>
      <c r="G3861" t="s">
        <v>2227</v>
      </c>
      <c r="H3861" t="s">
        <v>14</v>
      </c>
      <c r="I3861" t="s">
        <v>15</v>
      </c>
    </row>
    <row r="3862" spans="1:9" x14ac:dyDescent="0.25">
      <c r="A3862" t="s">
        <v>3831</v>
      </c>
      <c r="B3862" t="s">
        <v>521</v>
      </c>
      <c r="C3862" s="1">
        <v>42405</v>
      </c>
      <c r="D3862" s="2">
        <v>0.56805555555555554</v>
      </c>
      <c r="E3862" t="s">
        <v>3594</v>
      </c>
      <c r="F3862" t="s">
        <v>4350</v>
      </c>
      <c r="G3862" t="s">
        <v>2227</v>
      </c>
      <c r="H3862" t="s">
        <v>3596</v>
      </c>
      <c r="I3862" t="s">
        <v>15</v>
      </c>
    </row>
    <row r="3863" spans="1:9" x14ac:dyDescent="0.25">
      <c r="A3863" t="s">
        <v>2882</v>
      </c>
      <c r="B3863" t="s">
        <v>980</v>
      </c>
      <c r="C3863" s="1">
        <v>42407</v>
      </c>
      <c r="D3863" s="2">
        <v>1.4583333333333334E-2</v>
      </c>
      <c r="E3863" t="s">
        <v>4351</v>
      </c>
      <c r="F3863" t="s">
        <v>4352</v>
      </c>
      <c r="G3863" t="s">
        <v>2227</v>
      </c>
      <c r="H3863" t="s">
        <v>2995</v>
      </c>
      <c r="I3863" t="s">
        <v>15</v>
      </c>
    </row>
    <row r="3864" spans="1:9" x14ac:dyDescent="0.25">
      <c r="A3864" t="s">
        <v>3349</v>
      </c>
      <c r="B3864" t="s">
        <v>4125</v>
      </c>
      <c r="C3864" s="1">
        <v>42407</v>
      </c>
      <c r="D3864" s="2">
        <v>2.0833333333333332E-2</v>
      </c>
      <c r="E3864" t="s">
        <v>4126</v>
      </c>
      <c r="F3864" t="s">
        <v>4353</v>
      </c>
      <c r="G3864" t="s">
        <v>2227</v>
      </c>
      <c r="H3864" t="s">
        <v>14</v>
      </c>
      <c r="I3864" t="s">
        <v>15</v>
      </c>
    </row>
    <row r="3865" spans="1:9" x14ac:dyDescent="0.25">
      <c r="A3865" t="s">
        <v>3831</v>
      </c>
      <c r="B3865" t="s">
        <v>3121</v>
      </c>
      <c r="C3865" s="1">
        <v>42410</v>
      </c>
      <c r="D3865" s="2">
        <v>0.4861111111111111</v>
      </c>
      <c r="E3865" t="s">
        <v>4123</v>
      </c>
      <c r="F3865" t="s">
        <v>4354</v>
      </c>
      <c r="G3865" t="s">
        <v>13</v>
      </c>
      <c r="H3865" t="s">
        <v>14</v>
      </c>
      <c r="I3865" t="s">
        <v>15</v>
      </c>
    </row>
    <row r="3866" spans="1:9" x14ac:dyDescent="0.25">
      <c r="A3866" t="s">
        <v>3469</v>
      </c>
      <c r="B3866" t="s">
        <v>661</v>
      </c>
      <c r="C3866" s="1">
        <v>42416</v>
      </c>
      <c r="D3866" s="2">
        <v>0.74791666666666667</v>
      </c>
      <c r="E3866" t="s">
        <v>3470</v>
      </c>
      <c r="F3866" t="s">
        <v>4355</v>
      </c>
      <c r="G3866" t="s">
        <v>13</v>
      </c>
      <c r="H3866" t="s">
        <v>3472</v>
      </c>
      <c r="I3866" t="s">
        <v>15</v>
      </c>
    </row>
    <row r="3867" spans="1:9" x14ac:dyDescent="0.25">
      <c r="A3867" t="s">
        <v>1620</v>
      </c>
      <c r="B3867" t="s">
        <v>1621</v>
      </c>
      <c r="C3867" s="1">
        <v>42417</v>
      </c>
      <c r="D3867" s="2">
        <v>0.36458333333333331</v>
      </c>
      <c r="E3867" t="s">
        <v>3542</v>
      </c>
      <c r="F3867" t="s">
        <v>4356</v>
      </c>
      <c r="G3867" t="s">
        <v>2227</v>
      </c>
      <c r="H3867" t="s">
        <v>3544</v>
      </c>
      <c r="I3867" t="s">
        <v>15</v>
      </c>
    </row>
    <row r="3868" spans="1:9" x14ac:dyDescent="0.25">
      <c r="A3868" t="s">
        <v>3782</v>
      </c>
      <c r="B3868" t="s">
        <v>464</v>
      </c>
      <c r="C3868" s="1">
        <v>42433</v>
      </c>
      <c r="D3868" s="2">
        <v>0.98263888888888884</v>
      </c>
      <c r="E3868" t="s">
        <v>4338</v>
      </c>
      <c r="F3868" t="s">
        <v>4357</v>
      </c>
      <c r="G3868" t="s">
        <v>13</v>
      </c>
      <c r="H3868" t="s">
        <v>4271</v>
      </c>
      <c r="I3868" t="s">
        <v>15</v>
      </c>
    </row>
    <row r="3869" spans="1:9" x14ac:dyDescent="0.25">
      <c r="A3869" t="s">
        <v>2338</v>
      </c>
      <c r="B3869" t="s">
        <v>3179</v>
      </c>
      <c r="C3869" s="1">
        <v>42438</v>
      </c>
      <c r="D3869" s="2">
        <v>0.22222222222222221</v>
      </c>
      <c r="E3869" t="s">
        <v>3614</v>
      </c>
      <c r="F3869" t="s">
        <v>4358</v>
      </c>
      <c r="G3869" t="s">
        <v>2227</v>
      </c>
      <c r="H3869" t="s">
        <v>3616</v>
      </c>
      <c r="I3869" t="s">
        <v>15</v>
      </c>
    </row>
    <row r="3870" spans="1:9" x14ac:dyDescent="0.25">
      <c r="A3870" t="s">
        <v>2025</v>
      </c>
      <c r="B3870" t="s">
        <v>3746</v>
      </c>
      <c r="C3870" s="1">
        <v>42439</v>
      </c>
      <c r="D3870" s="2">
        <v>0.43819444444444444</v>
      </c>
      <c r="E3870" t="s">
        <v>3945</v>
      </c>
      <c r="F3870" t="s">
        <v>4359</v>
      </c>
      <c r="G3870" t="s">
        <v>2227</v>
      </c>
      <c r="H3870" t="s">
        <v>3947</v>
      </c>
      <c r="I3870" t="s">
        <v>15</v>
      </c>
    </row>
    <row r="3871" spans="1:9" x14ac:dyDescent="0.25">
      <c r="A3871" t="s">
        <v>1024</v>
      </c>
      <c r="B3871" t="s">
        <v>361</v>
      </c>
      <c r="C3871" s="1">
        <v>42442</v>
      </c>
      <c r="D3871" s="2">
        <v>0.78888888888888886</v>
      </c>
      <c r="E3871" t="s">
        <v>4360</v>
      </c>
      <c r="F3871" t="s">
        <v>4361</v>
      </c>
      <c r="G3871" t="s">
        <v>2227</v>
      </c>
      <c r="H3871" t="s">
        <v>3138</v>
      </c>
      <c r="I3871" t="s">
        <v>15</v>
      </c>
    </row>
    <row r="3872" spans="1:9" x14ac:dyDescent="0.25">
      <c r="A3872" t="s">
        <v>1024</v>
      </c>
      <c r="B3872" t="s">
        <v>4345</v>
      </c>
      <c r="C3872" s="1">
        <v>42443</v>
      </c>
      <c r="D3872" s="2">
        <v>0.39652777777777776</v>
      </c>
      <c r="E3872" t="s">
        <v>4346</v>
      </c>
      <c r="F3872" t="s">
        <v>4362</v>
      </c>
      <c r="G3872" t="s">
        <v>2227</v>
      </c>
      <c r="H3872" t="s">
        <v>4181</v>
      </c>
      <c r="I3872" t="s">
        <v>15</v>
      </c>
    </row>
    <row r="3873" spans="1:9" x14ac:dyDescent="0.25">
      <c r="A3873" t="s">
        <v>1024</v>
      </c>
      <c r="B3873" t="s">
        <v>10</v>
      </c>
      <c r="C3873" s="1">
        <v>42447</v>
      </c>
      <c r="D3873" s="2">
        <v>0.8930555555555556</v>
      </c>
      <c r="E3873" t="s">
        <v>4019</v>
      </c>
      <c r="F3873" t="s">
        <v>4363</v>
      </c>
      <c r="G3873" t="s">
        <v>13</v>
      </c>
      <c r="H3873" t="s">
        <v>14</v>
      </c>
      <c r="I3873" t="s">
        <v>15</v>
      </c>
    </row>
    <row r="3874" spans="1:9" x14ac:dyDescent="0.25">
      <c r="A3874" t="s">
        <v>3831</v>
      </c>
      <c r="B3874" t="s">
        <v>521</v>
      </c>
      <c r="C3874" s="1">
        <v>42452</v>
      </c>
      <c r="D3874" s="2">
        <v>0.12847222222222221</v>
      </c>
      <c r="E3874" t="s">
        <v>3594</v>
      </c>
      <c r="F3874" t="s">
        <v>4364</v>
      </c>
      <c r="G3874" t="s">
        <v>2227</v>
      </c>
      <c r="H3874" t="s">
        <v>3596</v>
      </c>
      <c r="I3874" t="s">
        <v>15</v>
      </c>
    </row>
    <row r="3875" spans="1:9" x14ac:dyDescent="0.25">
      <c r="A3875" t="s">
        <v>2882</v>
      </c>
      <c r="B3875" t="s">
        <v>980</v>
      </c>
      <c r="C3875" s="1">
        <v>42453</v>
      </c>
      <c r="D3875" s="2">
        <v>0.40416666666666667</v>
      </c>
      <c r="E3875" t="s">
        <v>3720</v>
      </c>
      <c r="F3875" t="s">
        <v>4365</v>
      </c>
      <c r="G3875" t="s">
        <v>2227</v>
      </c>
      <c r="H3875" t="s">
        <v>3722</v>
      </c>
      <c r="I3875" t="s">
        <v>15</v>
      </c>
    </row>
    <row r="3876" spans="1:9" x14ac:dyDescent="0.25">
      <c r="A3876" t="s">
        <v>973</v>
      </c>
      <c r="B3876" t="s">
        <v>2769</v>
      </c>
      <c r="C3876" s="1">
        <v>42458</v>
      </c>
      <c r="D3876" s="2">
        <v>0.84097222222222223</v>
      </c>
      <c r="E3876" t="s">
        <v>3020</v>
      </c>
      <c r="F3876" t="s">
        <v>4366</v>
      </c>
      <c r="G3876" t="s">
        <v>2227</v>
      </c>
      <c r="H3876" t="s">
        <v>3022</v>
      </c>
      <c r="I3876" t="s">
        <v>15</v>
      </c>
    </row>
    <row r="3877" spans="1:9" x14ac:dyDescent="0.25">
      <c r="A3877" t="s">
        <v>1024</v>
      </c>
      <c r="B3877" t="s">
        <v>361</v>
      </c>
      <c r="C3877" s="1">
        <v>42460</v>
      </c>
      <c r="D3877" s="2">
        <v>0.68263888888888891</v>
      </c>
      <c r="E3877" t="s">
        <v>3720</v>
      </c>
      <c r="F3877" t="s">
        <v>4367</v>
      </c>
      <c r="G3877" t="s">
        <v>2227</v>
      </c>
      <c r="H3877" t="s">
        <v>3722</v>
      </c>
      <c r="I3877" t="s">
        <v>15</v>
      </c>
    </row>
    <row r="3878" spans="1:9" x14ac:dyDescent="0.25">
      <c r="A3878" t="s">
        <v>4295</v>
      </c>
      <c r="B3878" t="s">
        <v>4296</v>
      </c>
      <c r="C3878" s="1">
        <v>42462</v>
      </c>
      <c r="D3878" s="2"/>
      <c r="E3878" t="s">
        <v>4297</v>
      </c>
      <c r="F3878" t="s">
        <v>4368</v>
      </c>
      <c r="G3878" t="s">
        <v>2227</v>
      </c>
      <c r="H3878" t="s">
        <v>14</v>
      </c>
      <c r="I3878" t="s">
        <v>15</v>
      </c>
    </row>
    <row r="3879" spans="1:9" x14ac:dyDescent="0.25">
      <c r="A3879" t="s">
        <v>973</v>
      </c>
      <c r="B3879" t="s">
        <v>3675</v>
      </c>
      <c r="C3879" s="1">
        <v>42465</v>
      </c>
      <c r="D3879" s="2">
        <v>0.73472222222222228</v>
      </c>
      <c r="E3879" t="s">
        <v>2910</v>
      </c>
      <c r="F3879" t="s">
        <v>4369</v>
      </c>
      <c r="G3879" t="s">
        <v>2227</v>
      </c>
      <c r="H3879" t="s">
        <v>2912</v>
      </c>
      <c r="I3879" t="s">
        <v>15</v>
      </c>
    </row>
    <row r="3880" spans="1:9" x14ac:dyDescent="0.25">
      <c r="A3880" t="s">
        <v>3782</v>
      </c>
      <c r="B3880" t="s">
        <v>464</v>
      </c>
      <c r="C3880" s="1">
        <v>42468</v>
      </c>
      <c r="D3880" s="2">
        <v>0.86319444444444449</v>
      </c>
      <c r="E3880" t="s">
        <v>4338</v>
      </c>
      <c r="F3880" t="s">
        <v>4370</v>
      </c>
      <c r="G3880" t="s">
        <v>13</v>
      </c>
      <c r="H3880" t="s">
        <v>4271</v>
      </c>
      <c r="I3880" t="s">
        <v>15</v>
      </c>
    </row>
    <row r="3881" spans="1:9" x14ac:dyDescent="0.25">
      <c r="A3881" t="s">
        <v>2338</v>
      </c>
      <c r="B3881" t="s">
        <v>4100</v>
      </c>
      <c r="C3881" s="1">
        <v>42485</v>
      </c>
      <c r="D3881" s="2">
        <v>0.87638888888888888</v>
      </c>
      <c r="E3881" t="s">
        <v>4225</v>
      </c>
      <c r="F3881" t="s">
        <v>4371</v>
      </c>
      <c r="G3881" t="s">
        <v>2227</v>
      </c>
      <c r="H3881" t="s">
        <v>4103</v>
      </c>
      <c r="I3881" t="s">
        <v>15</v>
      </c>
    </row>
    <row r="3882" spans="1:9" x14ac:dyDescent="0.25">
      <c r="A3882" t="s">
        <v>1024</v>
      </c>
      <c r="B3882" t="s">
        <v>4372</v>
      </c>
      <c r="C3882" s="1">
        <v>42488</v>
      </c>
      <c r="D3882" s="2">
        <v>8.4027777777777785E-2</v>
      </c>
      <c r="E3882" t="s">
        <v>4373</v>
      </c>
      <c r="F3882" t="s">
        <v>4374</v>
      </c>
      <c r="G3882" t="s">
        <v>2227</v>
      </c>
      <c r="H3882" t="s">
        <v>14</v>
      </c>
      <c r="I3882" t="s">
        <v>15</v>
      </c>
    </row>
    <row r="3883" spans="1:9" x14ac:dyDescent="0.25">
      <c r="A3883" t="s">
        <v>2025</v>
      </c>
      <c r="B3883" t="s">
        <v>2992</v>
      </c>
      <c r="C3883" s="1">
        <v>42488</v>
      </c>
      <c r="D3883" s="2">
        <v>0.30555555555555558</v>
      </c>
      <c r="E3883" t="s">
        <v>3945</v>
      </c>
      <c r="F3883" t="s">
        <v>4375</v>
      </c>
      <c r="G3883" t="s">
        <v>2227</v>
      </c>
      <c r="H3883" t="s">
        <v>3947</v>
      </c>
      <c r="I3883" t="s">
        <v>15</v>
      </c>
    </row>
    <row r="3884" spans="1:9" x14ac:dyDescent="0.25">
      <c r="A3884" t="s">
        <v>3782</v>
      </c>
      <c r="B3884" t="s">
        <v>464</v>
      </c>
      <c r="C3884" s="1">
        <v>42496</v>
      </c>
      <c r="D3884" s="2">
        <v>0.22291666666666668</v>
      </c>
      <c r="E3884" t="s">
        <v>4338</v>
      </c>
      <c r="F3884" t="s">
        <v>4376</v>
      </c>
      <c r="G3884" t="s">
        <v>13</v>
      </c>
      <c r="H3884" t="s">
        <v>4271</v>
      </c>
      <c r="I3884" t="s">
        <v>15</v>
      </c>
    </row>
    <row r="3885" spans="1:9" x14ac:dyDescent="0.25">
      <c r="A3885" t="s">
        <v>973</v>
      </c>
      <c r="B3885" t="s">
        <v>3675</v>
      </c>
      <c r="C3885" s="1">
        <v>42505</v>
      </c>
      <c r="D3885" s="2">
        <v>0.11319444444444444</v>
      </c>
      <c r="E3885" t="s">
        <v>2910</v>
      </c>
      <c r="F3885" t="s">
        <v>4377</v>
      </c>
      <c r="G3885" t="s">
        <v>2227</v>
      </c>
      <c r="H3885" t="s">
        <v>2912</v>
      </c>
      <c r="I3885" t="s">
        <v>15</v>
      </c>
    </row>
    <row r="3886" spans="1:9" x14ac:dyDescent="0.25">
      <c r="A3886" t="s">
        <v>2338</v>
      </c>
      <c r="B3886" t="s">
        <v>4100</v>
      </c>
      <c r="C3886" s="1">
        <v>42514</v>
      </c>
      <c r="D3886" s="2">
        <v>0.36666666666666664</v>
      </c>
      <c r="E3886" t="s">
        <v>4101</v>
      </c>
      <c r="F3886" t="s">
        <v>4378</v>
      </c>
      <c r="G3886" t="s">
        <v>2227</v>
      </c>
      <c r="H3886" t="s">
        <v>4103</v>
      </c>
      <c r="I3886" t="s">
        <v>15</v>
      </c>
    </row>
    <row r="3887" spans="1:9" x14ac:dyDescent="0.25">
      <c r="A3887" t="s">
        <v>3782</v>
      </c>
      <c r="B3887" t="s">
        <v>464</v>
      </c>
      <c r="C3887" s="1">
        <v>42517</v>
      </c>
      <c r="D3887" s="2">
        <v>0.90208333333333335</v>
      </c>
      <c r="E3887" t="s">
        <v>4338</v>
      </c>
      <c r="F3887" t="s">
        <v>4379</v>
      </c>
      <c r="G3887" t="s">
        <v>13</v>
      </c>
      <c r="H3887" t="s">
        <v>4271</v>
      </c>
      <c r="I3887" t="s">
        <v>15</v>
      </c>
    </row>
    <row r="3888" spans="1:9" x14ac:dyDescent="0.25">
      <c r="A3888" t="s">
        <v>2882</v>
      </c>
      <c r="B3888" t="s">
        <v>980</v>
      </c>
      <c r="C3888" s="1">
        <v>42519</v>
      </c>
      <c r="D3888" s="2">
        <v>0.36388888888888887</v>
      </c>
      <c r="E3888" t="s">
        <v>4351</v>
      </c>
      <c r="F3888" t="s">
        <v>4380</v>
      </c>
      <c r="G3888" t="s">
        <v>2227</v>
      </c>
      <c r="H3888" t="s">
        <v>2995</v>
      </c>
      <c r="I3888" t="s">
        <v>15</v>
      </c>
    </row>
    <row r="3889" spans="1:9" x14ac:dyDescent="0.25">
      <c r="A3889" t="s">
        <v>973</v>
      </c>
      <c r="B3889" t="s">
        <v>3948</v>
      </c>
      <c r="C3889" s="1">
        <v>42520</v>
      </c>
      <c r="D3889" s="2">
        <v>0.13680555555555557</v>
      </c>
      <c r="E3889" t="s">
        <v>3402</v>
      </c>
      <c r="F3889" t="s">
        <v>4381</v>
      </c>
      <c r="G3889" t="s">
        <v>2227</v>
      </c>
      <c r="H3889" t="s">
        <v>3404</v>
      </c>
      <c r="I3889" t="s">
        <v>15</v>
      </c>
    </row>
    <row r="3890" spans="1:9" x14ac:dyDescent="0.25">
      <c r="A3890" t="s">
        <v>2882</v>
      </c>
      <c r="B3890" t="s">
        <v>661</v>
      </c>
      <c r="C3890" s="1">
        <v>42525</v>
      </c>
      <c r="D3890" s="2">
        <v>0.58333333333333337</v>
      </c>
      <c r="E3890" t="s">
        <v>3470</v>
      </c>
      <c r="F3890" t="s">
        <v>4382</v>
      </c>
      <c r="G3890" t="s">
        <v>13</v>
      </c>
      <c r="H3890" t="s">
        <v>3472</v>
      </c>
      <c r="I3890" t="s">
        <v>15</v>
      </c>
    </row>
    <row r="3891" spans="1:9" x14ac:dyDescent="0.25">
      <c r="A3891" t="s">
        <v>3085</v>
      </c>
      <c r="B3891" t="s">
        <v>473</v>
      </c>
      <c r="C3891" s="1">
        <v>42530</v>
      </c>
      <c r="D3891" s="2">
        <v>0.2986111111111111</v>
      </c>
      <c r="E3891" t="s">
        <v>4346</v>
      </c>
      <c r="F3891" t="s">
        <v>4383</v>
      </c>
      <c r="G3891" t="s">
        <v>2227</v>
      </c>
      <c r="H3891" t="s">
        <v>4181</v>
      </c>
      <c r="I3891" t="s">
        <v>15</v>
      </c>
    </row>
    <row r="3892" spans="1:9" x14ac:dyDescent="0.25">
      <c r="A3892" t="s">
        <v>3831</v>
      </c>
      <c r="B3892" t="s">
        <v>372</v>
      </c>
      <c r="C3892" s="1">
        <v>42532</v>
      </c>
      <c r="D3892" s="2">
        <v>0.74375000000000002</v>
      </c>
      <c r="E3892" t="s">
        <v>3727</v>
      </c>
      <c r="F3892" t="s">
        <v>4384</v>
      </c>
      <c r="G3892" t="s">
        <v>2227</v>
      </c>
      <c r="H3892" t="s">
        <v>3729</v>
      </c>
      <c r="I3892" t="s">
        <v>15</v>
      </c>
    </row>
    <row r="3893" spans="1:9" x14ac:dyDescent="0.25">
      <c r="A3893" t="s">
        <v>973</v>
      </c>
      <c r="B3893" t="s">
        <v>2317</v>
      </c>
      <c r="C3893" s="1">
        <v>42533</v>
      </c>
      <c r="D3893" s="2">
        <v>0.64583333333333337</v>
      </c>
      <c r="E3893" t="s">
        <v>4385</v>
      </c>
      <c r="F3893" t="s">
        <v>4386</v>
      </c>
      <c r="G3893" t="s">
        <v>2227</v>
      </c>
      <c r="H3893" t="s">
        <v>3138</v>
      </c>
      <c r="I3893" t="s">
        <v>15</v>
      </c>
    </row>
    <row r="3894" spans="1:9" x14ac:dyDescent="0.25">
      <c r="A3894" t="s">
        <v>3782</v>
      </c>
      <c r="B3894" t="s">
        <v>464</v>
      </c>
      <c r="C3894" s="1">
        <v>42536</v>
      </c>
      <c r="D3894" s="2">
        <v>0.60347222222222219</v>
      </c>
      <c r="E3894" t="s">
        <v>4338</v>
      </c>
      <c r="F3894" t="s">
        <v>4387</v>
      </c>
      <c r="G3894" t="s">
        <v>13</v>
      </c>
      <c r="H3894" t="s">
        <v>4271</v>
      </c>
      <c r="I3894" t="s">
        <v>15</v>
      </c>
    </row>
    <row r="3895" spans="1:9" x14ac:dyDescent="0.25">
      <c r="A3895" t="s">
        <v>2338</v>
      </c>
      <c r="B3895" t="s">
        <v>3179</v>
      </c>
      <c r="C3895" s="1">
        <v>42539</v>
      </c>
      <c r="D3895" s="2">
        <v>0.22222222222222221</v>
      </c>
      <c r="E3895" t="s">
        <v>3614</v>
      </c>
      <c r="F3895" t="s">
        <v>4388</v>
      </c>
      <c r="G3895" t="s">
        <v>2227</v>
      </c>
      <c r="H3895" t="s">
        <v>3616</v>
      </c>
      <c r="I3895" t="s">
        <v>15</v>
      </c>
    </row>
    <row r="3896" spans="1:9" x14ac:dyDescent="0.25">
      <c r="A3896" t="s">
        <v>4295</v>
      </c>
      <c r="B3896" t="s">
        <v>4296</v>
      </c>
      <c r="C3896" s="1">
        <v>42540</v>
      </c>
      <c r="D3896" s="2">
        <v>0.60833333333333328</v>
      </c>
      <c r="E3896" t="s">
        <v>4297</v>
      </c>
      <c r="F3896" t="s">
        <v>4389</v>
      </c>
      <c r="G3896" t="s">
        <v>2227</v>
      </c>
      <c r="H3896" t="s">
        <v>14</v>
      </c>
      <c r="I3896" t="s">
        <v>15</v>
      </c>
    </row>
    <row r="3897" spans="1:9" x14ac:dyDescent="0.25">
      <c r="A3897" t="s">
        <v>2025</v>
      </c>
      <c r="B3897" t="s">
        <v>3746</v>
      </c>
      <c r="C3897" s="1">
        <v>42543</v>
      </c>
      <c r="D3897" s="2">
        <v>0.16388888888888889</v>
      </c>
      <c r="E3897" t="s">
        <v>3945</v>
      </c>
      <c r="F3897" t="s">
        <v>4390</v>
      </c>
      <c r="G3897" t="s">
        <v>2227</v>
      </c>
      <c r="H3897" t="s">
        <v>3947</v>
      </c>
      <c r="I3897" t="s">
        <v>15</v>
      </c>
    </row>
    <row r="3898" spans="1:9" x14ac:dyDescent="0.25">
      <c r="A3898" t="s">
        <v>3831</v>
      </c>
      <c r="B3898" t="s">
        <v>521</v>
      </c>
      <c r="C3898" s="1">
        <v>42545</v>
      </c>
      <c r="D3898" s="2">
        <v>0.60416666666666663</v>
      </c>
      <c r="E3898" t="s">
        <v>3774</v>
      </c>
      <c r="F3898" t="s">
        <v>4391</v>
      </c>
      <c r="G3898" t="s">
        <v>2227</v>
      </c>
      <c r="H3898" t="s">
        <v>3776</v>
      </c>
      <c r="I3898" t="s">
        <v>15</v>
      </c>
    </row>
    <row r="3899" spans="1:9" x14ac:dyDescent="0.25">
      <c r="A3899" t="s">
        <v>973</v>
      </c>
      <c r="B3899" t="s">
        <v>4392</v>
      </c>
      <c r="C3899" s="1">
        <v>42546</v>
      </c>
      <c r="D3899" s="2">
        <v>0.5</v>
      </c>
      <c r="E3899" t="s">
        <v>4393</v>
      </c>
      <c r="F3899" t="s">
        <v>3721</v>
      </c>
      <c r="G3899" t="s">
        <v>2227</v>
      </c>
      <c r="H3899" t="s">
        <v>14</v>
      </c>
      <c r="I3899" t="s">
        <v>15</v>
      </c>
    </row>
    <row r="3900" spans="1:9" x14ac:dyDescent="0.25">
      <c r="A3900" t="s">
        <v>973</v>
      </c>
      <c r="B3900" t="s">
        <v>3675</v>
      </c>
      <c r="C3900" s="1">
        <v>42550</v>
      </c>
      <c r="D3900" s="2">
        <v>0.13958333333333334</v>
      </c>
      <c r="E3900" t="s">
        <v>3402</v>
      </c>
      <c r="F3900" t="s">
        <v>4394</v>
      </c>
      <c r="G3900" t="s">
        <v>2227</v>
      </c>
      <c r="H3900" t="s">
        <v>3404</v>
      </c>
      <c r="I3900" t="s">
        <v>15</v>
      </c>
    </row>
    <row r="3901" spans="1:9" x14ac:dyDescent="0.25">
      <c r="A3901" t="s">
        <v>1024</v>
      </c>
      <c r="B3901" t="s">
        <v>10</v>
      </c>
      <c r="C3901" s="1">
        <v>42558</v>
      </c>
      <c r="D3901" s="2">
        <v>6.6666666666666666E-2</v>
      </c>
      <c r="E3901" t="s">
        <v>4019</v>
      </c>
      <c r="F3901" t="s">
        <v>4395</v>
      </c>
      <c r="G3901" t="s">
        <v>13</v>
      </c>
      <c r="H3901" t="s">
        <v>14</v>
      </c>
      <c r="I3901" t="s">
        <v>15</v>
      </c>
    </row>
    <row r="3902" spans="1:9" x14ac:dyDescent="0.25">
      <c r="A3902" t="s">
        <v>1024</v>
      </c>
      <c r="B3902" t="s">
        <v>361</v>
      </c>
      <c r="C3902" s="1">
        <v>42567</v>
      </c>
      <c r="D3902" s="2">
        <v>0.90347222222222223</v>
      </c>
      <c r="E3902" t="s">
        <v>1362</v>
      </c>
      <c r="F3902" t="s">
        <v>4396</v>
      </c>
      <c r="G3902" t="s">
        <v>13</v>
      </c>
      <c r="H3902" t="s">
        <v>14</v>
      </c>
      <c r="I3902" t="s">
        <v>15</v>
      </c>
    </row>
    <row r="3903" spans="1:9" x14ac:dyDescent="0.25">
      <c r="A3903" t="s">
        <v>3782</v>
      </c>
      <c r="B3903" t="s">
        <v>464</v>
      </c>
      <c r="C3903" s="1">
        <v>42569</v>
      </c>
      <c r="D3903" s="2">
        <v>0.19791666666666666</v>
      </c>
      <c r="E3903" t="s">
        <v>4338</v>
      </c>
      <c r="F3903" t="s">
        <v>4397</v>
      </c>
      <c r="G3903" t="s">
        <v>13</v>
      </c>
      <c r="H3903" t="s">
        <v>4271</v>
      </c>
      <c r="I3903" t="s">
        <v>15</v>
      </c>
    </row>
    <row r="3904" spans="1:9" x14ac:dyDescent="0.25">
      <c r="A3904" t="s">
        <v>3831</v>
      </c>
      <c r="B3904" t="s">
        <v>521</v>
      </c>
      <c r="C3904" s="1">
        <v>42579</v>
      </c>
      <c r="D3904" s="2">
        <v>0.52569444444444446</v>
      </c>
      <c r="E3904" t="s">
        <v>3880</v>
      </c>
      <c r="F3904" t="s">
        <v>4398</v>
      </c>
      <c r="G3904" t="s">
        <v>2227</v>
      </c>
      <c r="H3904" t="s">
        <v>3882</v>
      </c>
      <c r="I3904" t="s">
        <v>15</v>
      </c>
    </row>
    <row r="3905" spans="1:9" x14ac:dyDescent="0.25">
      <c r="A3905" t="s">
        <v>973</v>
      </c>
      <c r="B3905" t="s">
        <v>2317</v>
      </c>
      <c r="C3905" s="1">
        <v>42587</v>
      </c>
      <c r="D3905" s="2">
        <v>0.68194444444444446</v>
      </c>
      <c r="E3905" t="s">
        <v>3855</v>
      </c>
      <c r="F3905" t="s">
        <v>4399</v>
      </c>
      <c r="G3905" t="s">
        <v>2227</v>
      </c>
      <c r="H3905" t="s">
        <v>3857</v>
      </c>
      <c r="I3905" t="s">
        <v>15</v>
      </c>
    </row>
    <row r="3906" spans="1:9" x14ac:dyDescent="0.25">
      <c r="A3906" t="s">
        <v>973</v>
      </c>
      <c r="B3906" t="s">
        <v>3948</v>
      </c>
      <c r="C3906" s="1">
        <v>42591</v>
      </c>
      <c r="D3906" s="2">
        <v>0.95486111111111116</v>
      </c>
      <c r="E3906" t="s">
        <v>3794</v>
      </c>
      <c r="F3906" t="s">
        <v>4400</v>
      </c>
      <c r="G3906" t="s">
        <v>2227</v>
      </c>
      <c r="H3906" t="s">
        <v>3404</v>
      </c>
      <c r="I3906" t="s">
        <v>15</v>
      </c>
    </row>
    <row r="3907" spans="1:9" x14ac:dyDescent="0.25">
      <c r="A3907" t="s">
        <v>3782</v>
      </c>
      <c r="B3907" t="s">
        <v>464</v>
      </c>
      <c r="C3907" s="1">
        <v>42596</v>
      </c>
      <c r="D3907" s="2">
        <v>0.22638888888888889</v>
      </c>
      <c r="E3907" t="s">
        <v>4338</v>
      </c>
      <c r="F3907" t="s">
        <v>4401</v>
      </c>
      <c r="G3907" t="s">
        <v>13</v>
      </c>
      <c r="H3907" t="s">
        <v>4271</v>
      </c>
      <c r="I3907" t="s">
        <v>15</v>
      </c>
    </row>
    <row r="3908" spans="1:9" x14ac:dyDescent="0.25">
      <c r="A3908" t="s">
        <v>973</v>
      </c>
      <c r="B3908" t="s">
        <v>3675</v>
      </c>
      <c r="C3908" s="1">
        <v>42597</v>
      </c>
      <c r="D3908" s="2">
        <v>0.73611111111111116</v>
      </c>
      <c r="E3908" t="s">
        <v>2910</v>
      </c>
      <c r="F3908" t="s">
        <v>4402</v>
      </c>
      <c r="G3908" t="s">
        <v>2227</v>
      </c>
      <c r="H3908" t="s">
        <v>2912</v>
      </c>
      <c r="I3908" t="s">
        <v>15</v>
      </c>
    </row>
    <row r="3909" spans="1:9" x14ac:dyDescent="0.25">
      <c r="A3909" t="s">
        <v>3831</v>
      </c>
      <c r="B3909" t="s">
        <v>372</v>
      </c>
      <c r="C3909" s="1">
        <v>42601</v>
      </c>
      <c r="D3909" s="2">
        <v>0.20277777777777778</v>
      </c>
      <c r="E3909" t="s">
        <v>3608</v>
      </c>
      <c r="F3909" t="s">
        <v>4403</v>
      </c>
      <c r="G3909" t="s">
        <v>13</v>
      </c>
      <c r="H3909" t="s">
        <v>3610</v>
      </c>
      <c r="I3909" t="s">
        <v>15</v>
      </c>
    </row>
    <row r="3910" spans="1:9" x14ac:dyDescent="0.25">
      <c r="A3910" t="s">
        <v>2338</v>
      </c>
      <c r="B3910" t="s">
        <v>3179</v>
      </c>
      <c r="C3910" s="1">
        <v>42606</v>
      </c>
      <c r="D3910" s="2">
        <v>0.92777777777777781</v>
      </c>
      <c r="E3910" t="s">
        <v>3614</v>
      </c>
      <c r="F3910" t="s">
        <v>4404</v>
      </c>
      <c r="G3910" t="s">
        <v>2227</v>
      </c>
      <c r="H3910" t="s">
        <v>3616</v>
      </c>
      <c r="I3910" t="s">
        <v>15</v>
      </c>
    </row>
    <row r="3911" spans="1:9" x14ac:dyDescent="0.25">
      <c r="A3911" t="s">
        <v>973</v>
      </c>
      <c r="B3911" t="s">
        <v>3948</v>
      </c>
      <c r="C3911" s="1">
        <v>42613</v>
      </c>
      <c r="D3911" s="2">
        <v>0.78472222222222221</v>
      </c>
      <c r="E3911" t="s">
        <v>3794</v>
      </c>
      <c r="F3911" t="s">
        <v>4405</v>
      </c>
      <c r="G3911" t="s">
        <v>2227</v>
      </c>
      <c r="H3911" t="s">
        <v>3404</v>
      </c>
      <c r="I3911" t="s">
        <v>21</v>
      </c>
    </row>
    <row r="3912" spans="1:9" x14ac:dyDescent="0.25">
      <c r="A3912" t="s">
        <v>3782</v>
      </c>
      <c r="B3912" t="s">
        <v>464</v>
      </c>
      <c r="C3912" s="1">
        <v>42614</v>
      </c>
      <c r="D3912" s="2">
        <v>0.54652777777777772</v>
      </c>
      <c r="E3912" t="s">
        <v>4338</v>
      </c>
      <c r="F3912" t="s">
        <v>4406</v>
      </c>
      <c r="G3912" t="s">
        <v>13</v>
      </c>
      <c r="H3912" t="s">
        <v>4271</v>
      </c>
      <c r="I3912" t="s">
        <v>637</v>
      </c>
    </row>
    <row r="3913" spans="1:9" x14ac:dyDescent="0.25">
      <c r="A3913" t="s">
        <v>2025</v>
      </c>
      <c r="B3913" t="s">
        <v>3746</v>
      </c>
      <c r="C3913" s="1">
        <v>42621</v>
      </c>
      <c r="D3913" s="2">
        <v>0.47222222222222221</v>
      </c>
      <c r="E3913" t="s">
        <v>4023</v>
      </c>
      <c r="F3913" t="s">
        <v>4407</v>
      </c>
      <c r="G3913" t="s">
        <v>2227</v>
      </c>
      <c r="H3913" t="s">
        <v>3527</v>
      </c>
      <c r="I3913" t="s">
        <v>15</v>
      </c>
    </row>
    <row r="3914" spans="1:9" x14ac:dyDescent="0.25">
      <c r="A3914" t="s">
        <v>3831</v>
      </c>
      <c r="B3914" t="s">
        <v>521</v>
      </c>
      <c r="C3914" s="1">
        <v>42621</v>
      </c>
      <c r="D3914" s="2">
        <v>0.96180555555555558</v>
      </c>
      <c r="E3914" t="s">
        <v>3790</v>
      </c>
      <c r="F3914" t="s">
        <v>4408</v>
      </c>
      <c r="G3914" t="s">
        <v>13</v>
      </c>
      <c r="H3914" t="s">
        <v>3792</v>
      </c>
      <c r="I3914" t="s">
        <v>15</v>
      </c>
    </row>
    <row r="3915" spans="1:9" x14ac:dyDescent="0.25">
      <c r="A3915" t="s">
        <v>2630</v>
      </c>
      <c r="B3915" t="s">
        <v>2631</v>
      </c>
      <c r="C3915" s="1">
        <v>42626</v>
      </c>
      <c r="D3915" s="2">
        <v>0.60416666666666663</v>
      </c>
      <c r="E3915" t="s">
        <v>3862</v>
      </c>
      <c r="F3915" t="s">
        <v>4409</v>
      </c>
      <c r="G3915" t="s">
        <v>2227</v>
      </c>
      <c r="H3915" t="s">
        <v>14</v>
      </c>
      <c r="I3915" t="s">
        <v>15</v>
      </c>
    </row>
    <row r="3916" spans="1:9" x14ac:dyDescent="0.25">
      <c r="A3916" t="s">
        <v>973</v>
      </c>
      <c r="B3916" t="s">
        <v>3434</v>
      </c>
      <c r="C3916" s="1">
        <v>42628</v>
      </c>
      <c r="D3916" s="2">
        <v>0.58611111111111114</v>
      </c>
      <c r="E3916" t="s">
        <v>4096</v>
      </c>
      <c r="F3916" t="s">
        <v>4410</v>
      </c>
      <c r="G3916" t="s">
        <v>2227</v>
      </c>
      <c r="H3916" t="s">
        <v>14</v>
      </c>
      <c r="I3916" t="s">
        <v>15</v>
      </c>
    </row>
    <row r="3917" spans="1:9" x14ac:dyDescent="0.25">
      <c r="A3917" t="s">
        <v>2338</v>
      </c>
      <c r="B3917" t="s">
        <v>2044</v>
      </c>
      <c r="C3917" s="1">
        <v>42629</v>
      </c>
      <c r="D3917" s="2">
        <v>7.1527777777777773E-2</v>
      </c>
      <c r="E3917" t="s">
        <v>4118</v>
      </c>
      <c r="F3917" t="s">
        <v>4411</v>
      </c>
      <c r="G3917" t="s">
        <v>2227</v>
      </c>
      <c r="H3917" t="s">
        <v>4120</v>
      </c>
      <c r="I3917" t="s">
        <v>15</v>
      </c>
    </row>
    <row r="3918" spans="1:9" x14ac:dyDescent="0.25">
      <c r="A3918" t="s">
        <v>2025</v>
      </c>
      <c r="B3918" t="s">
        <v>2992</v>
      </c>
      <c r="C3918" s="1">
        <v>42639</v>
      </c>
      <c r="D3918" s="2">
        <v>0.15416666666666667</v>
      </c>
      <c r="E3918" t="s">
        <v>2993</v>
      </c>
      <c r="F3918" t="s">
        <v>4412</v>
      </c>
      <c r="G3918" t="s">
        <v>13</v>
      </c>
      <c r="H3918" t="s">
        <v>2995</v>
      </c>
      <c r="I3918" t="s">
        <v>15</v>
      </c>
    </row>
    <row r="3919" spans="1:9" x14ac:dyDescent="0.25">
      <c r="A3919" t="s">
        <v>2338</v>
      </c>
      <c r="B3919" t="s">
        <v>3179</v>
      </c>
      <c r="C3919" s="1">
        <v>42648</v>
      </c>
      <c r="D3919" s="2">
        <v>0.85416666666666663</v>
      </c>
      <c r="E3919" t="s">
        <v>3614</v>
      </c>
      <c r="F3919" t="s">
        <v>4413</v>
      </c>
      <c r="G3919" t="s">
        <v>2227</v>
      </c>
      <c r="H3919" t="s">
        <v>3616</v>
      </c>
      <c r="I3919" t="s">
        <v>15</v>
      </c>
    </row>
    <row r="3920" spans="1:9" x14ac:dyDescent="0.25">
      <c r="A3920" t="s">
        <v>4295</v>
      </c>
      <c r="B3920" t="s">
        <v>4296</v>
      </c>
      <c r="C3920" s="1">
        <v>42649</v>
      </c>
      <c r="D3920" s="2">
        <v>0.65</v>
      </c>
      <c r="E3920" t="s">
        <v>4297</v>
      </c>
      <c r="F3920" t="s">
        <v>4414</v>
      </c>
      <c r="G3920" t="s">
        <v>2227</v>
      </c>
      <c r="H3920" t="s">
        <v>14</v>
      </c>
      <c r="I3920" t="s">
        <v>15</v>
      </c>
    </row>
    <row r="3921" spans="1:9" x14ac:dyDescent="0.25">
      <c r="A3921" t="s">
        <v>973</v>
      </c>
      <c r="B3921" t="s">
        <v>3434</v>
      </c>
      <c r="C3921" s="1">
        <v>42659</v>
      </c>
      <c r="D3921" s="2">
        <v>0.97916666666666663</v>
      </c>
      <c r="E3921" t="s">
        <v>3940</v>
      </c>
      <c r="F3921" t="s">
        <v>4415</v>
      </c>
      <c r="G3921" t="s">
        <v>2227</v>
      </c>
      <c r="H3921" t="s">
        <v>14</v>
      </c>
      <c r="I3921" t="s">
        <v>15</v>
      </c>
    </row>
    <row r="3922" spans="1:9" x14ac:dyDescent="0.25">
      <c r="A3922" t="s">
        <v>2740</v>
      </c>
      <c r="B3922" t="s">
        <v>3135</v>
      </c>
      <c r="C3922" s="1">
        <v>42660</v>
      </c>
      <c r="D3922" s="2">
        <v>0.98958333333333337</v>
      </c>
      <c r="E3922" t="s">
        <v>4416</v>
      </c>
      <c r="F3922" t="s">
        <v>4417</v>
      </c>
      <c r="G3922" t="s">
        <v>13</v>
      </c>
      <c r="H3922" t="s">
        <v>4418</v>
      </c>
      <c r="I3922" t="s">
        <v>15</v>
      </c>
    </row>
    <row r="3923" spans="1:9" x14ac:dyDescent="0.25">
      <c r="A3923" t="s">
        <v>1024</v>
      </c>
      <c r="B3923" t="s">
        <v>361</v>
      </c>
      <c r="C3923" s="1">
        <v>42662</v>
      </c>
      <c r="D3923" s="2">
        <v>0.33680555555555558</v>
      </c>
      <c r="E3923" t="s">
        <v>4019</v>
      </c>
      <c r="F3923" t="s">
        <v>4419</v>
      </c>
      <c r="G3923" t="s">
        <v>13</v>
      </c>
      <c r="H3923" t="s">
        <v>14</v>
      </c>
      <c r="I3923" t="s">
        <v>15</v>
      </c>
    </row>
    <row r="3924" spans="1:9" x14ac:dyDescent="0.25">
      <c r="A3924" t="s">
        <v>1620</v>
      </c>
      <c r="B3924" t="s">
        <v>1621</v>
      </c>
      <c r="C3924" s="1">
        <v>42676</v>
      </c>
      <c r="D3924" s="2">
        <v>0.2638888888888889</v>
      </c>
      <c r="E3924" t="s">
        <v>3542</v>
      </c>
      <c r="F3924" t="s">
        <v>4420</v>
      </c>
      <c r="G3924" t="s">
        <v>2227</v>
      </c>
      <c r="H3924" t="s">
        <v>3544</v>
      </c>
      <c r="I3924" t="s">
        <v>15</v>
      </c>
    </row>
    <row r="3925" spans="1:9" x14ac:dyDescent="0.25">
      <c r="A3925" t="s">
        <v>973</v>
      </c>
      <c r="B3925" t="s">
        <v>4421</v>
      </c>
      <c r="C3925" s="1">
        <v>42677</v>
      </c>
      <c r="D3925" s="2">
        <v>0.52916666666666667</v>
      </c>
      <c r="E3925" t="s">
        <v>4422</v>
      </c>
      <c r="F3925" t="s">
        <v>4423</v>
      </c>
      <c r="G3925" t="s">
        <v>2227</v>
      </c>
      <c r="H3925" t="s">
        <v>14</v>
      </c>
      <c r="I3925" t="s">
        <v>15</v>
      </c>
    </row>
    <row r="3926" spans="1:9" x14ac:dyDescent="0.25">
      <c r="A3926" t="s">
        <v>973</v>
      </c>
      <c r="B3926" t="s">
        <v>4263</v>
      </c>
      <c r="C3926" s="1">
        <v>42683</v>
      </c>
      <c r="D3926" s="2">
        <v>0.98750000000000004</v>
      </c>
      <c r="E3926" t="s">
        <v>4316</v>
      </c>
      <c r="F3926" t="s">
        <v>4424</v>
      </c>
      <c r="G3926" t="s">
        <v>2227</v>
      </c>
      <c r="H3926" t="s">
        <v>4318</v>
      </c>
      <c r="I3926" t="s">
        <v>15</v>
      </c>
    </row>
    <row r="3927" spans="1:9" x14ac:dyDescent="0.25">
      <c r="A3927" t="s">
        <v>3831</v>
      </c>
      <c r="B3927" t="s">
        <v>171</v>
      </c>
      <c r="C3927" s="1">
        <v>42685</v>
      </c>
      <c r="D3927" s="2">
        <v>0.77083333333333337</v>
      </c>
      <c r="E3927" t="s">
        <v>3594</v>
      </c>
      <c r="F3927" t="s">
        <v>4425</v>
      </c>
      <c r="G3927" t="s">
        <v>2227</v>
      </c>
      <c r="H3927" t="s">
        <v>3596</v>
      </c>
      <c r="I3927" t="s">
        <v>15</v>
      </c>
    </row>
    <row r="3928" spans="1:9" x14ac:dyDescent="0.25">
      <c r="A3928" t="s">
        <v>973</v>
      </c>
      <c r="B3928" t="s">
        <v>3675</v>
      </c>
      <c r="C3928" s="1">
        <v>42685</v>
      </c>
      <c r="D3928" s="2">
        <v>0.96805555555555556</v>
      </c>
      <c r="E3928" t="s">
        <v>2910</v>
      </c>
      <c r="F3928" t="s">
        <v>4426</v>
      </c>
      <c r="G3928" t="s">
        <v>2227</v>
      </c>
      <c r="H3928" t="s">
        <v>2912</v>
      </c>
      <c r="I3928" t="s">
        <v>15</v>
      </c>
    </row>
    <row r="3929" spans="1:9" x14ac:dyDescent="0.25">
      <c r="A3929" t="s">
        <v>2338</v>
      </c>
      <c r="B3929" t="s">
        <v>3179</v>
      </c>
      <c r="C3929" s="1">
        <v>42691</v>
      </c>
      <c r="D3929" s="2">
        <v>0.54583333333333328</v>
      </c>
      <c r="E3929" t="s">
        <v>3899</v>
      </c>
      <c r="F3929" t="s">
        <v>4427</v>
      </c>
      <c r="G3929" t="s">
        <v>13</v>
      </c>
      <c r="H3929" t="s">
        <v>14</v>
      </c>
      <c r="I3929" t="s">
        <v>15</v>
      </c>
    </row>
    <row r="3930" spans="1:9" x14ac:dyDescent="0.25">
      <c r="A3930" t="s">
        <v>1024</v>
      </c>
      <c r="B3930" t="s">
        <v>10</v>
      </c>
      <c r="C3930" s="1">
        <v>42691</v>
      </c>
      <c r="D3930" s="2">
        <v>0.84722222222222221</v>
      </c>
      <c r="E3930" t="s">
        <v>4019</v>
      </c>
      <c r="F3930" t="s">
        <v>4428</v>
      </c>
      <c r="G3930" t="s">
        <v>13</v>
      </c>
      <c r="H3930" t="s">
        <v>14</v>
      </c>
      <c r="I3930" t="s">
        <v>15</v>
      </c>
    </row>
    <row r="3931" spans="1:9" x14ac:dyDescent="0.25">
      <c r="A3931" t="s">
        <v>3831</v>
      </c>
      <c r="B3931" t="s">
        <v>521</v>
      </c>
      <c r="C3931" s="1">
        <v>42693</v>
      </c>
      <c r="D3931" s="2">
        <v>0.98750000000000004</v>
      </c>
      <c r="E3931" t="s">
        <v>4108</v>
      </c>
      <c r="F3931" t="s">
        <v>4429</v>
      </c>
      <c r="G3931" t="s">
        <v>2227</v>
      </c>
      <c r="H3931" t="s">
        <v>4110</v>
      </c>
      <c r="I3931" t="s">
        <v>15</v>
      </c>
    </row>
    <row r="3932" spans="1:9" x14ac:dyDescent="0.25">
      <c r="A3932" t="s">
        <v>973</v>
      </c>
      <c r="B3932" t="s">
        <v>2769</v>
      </c>
      <c r="C3932" s="1">
        <v>42696</v>
      </c>
      <c r="D3932" s="2">
        <v>0.64166666666666672</v>
      </c>
      <c r="E3932" t="s">
        <v>4385</v>
      </c>
      <c r="F3932" t="s">
        <v>4430</v>
      </c>
      <c r="G3932" t="s">
        <v>2227</v>
      </c>
      <c r="H3932" t="s">
        <v>3138</v>
      </c>
      <c r="I3932" t="s">
        <v>15</v>
      </c>
    </row>
    <row r="3933" spans="1:9" x14ac:dyDescent="0.25">
      <c r="A3933" t="s">
        <v>1024</v>
      </c>
      <c r="B3933" t="s">
        <v>10</v>
      </c>
      <c r="C3933" s="1">
        <v>42705</v>
      </c>
      <c r="D3933" s="2">
        <v>0.61944444444444446</v>
      </c>
      <c r="E3933" t="s">
        <v>1362</v>
      </c>
      <c r="F3933" t="s">
        <v>4431</v>
      </c>
      <c r="G3933" t="s">
        <v>13</v>
      </c>
      <c r="H3933" t="s">
        <v>14</v>
      </c>
      <c r="I3933" t="s">
        <v>21</v>
      </c>
    </row>
    <row r="3934" spans="1:9" x14ac:dyDescent="0.25">
      <c r="A3934" t="s">
        <v>2338</v>
      </c>
      <c r="B3934" t="s">
        <v>2044</v>
      </c>
      <c r="C3934" s="1">
        <v>42709</v>
      </c>
      <c r="D3934" s="2">
        <v>0.57708333333333328</v>
      </c>
      <c r="E3934" t="s">
        <v>4118</v>
      </c>
      <c r="F3934" t="s">
        <v>4432</v>
      </c>
      <c r="G3934" t="s">
        <v>2227</v>
      </c>
      <c r="H3934" t="s">
        <v>4120</v>
      </c>
      <c r="I3934" t="s">
        <v>15</v>
      </c>
    </row>
    <row r="3935" spans="1:9" x14ac:dyDescent="0.25">
      <c r="A3935" t="s">
        <v>2025</v>
      </c>
      <c r="B3935" t="s">
        <v>2992</v>
      </c>
      <c r="C3935" s="1">
        <v>42711</v>
      </c>
      <c r="D3935" s="2">
        <v>0.20416666666666666</v>
      </c>
      <c r="E3935" t="s">
        <v>3945</v>
      </c>
      <c r="F3935" t="s">
        <v>4433</v>
      </c>
      <c r="G3935" t="s">
        <v>2227</v>
      </c>
      <c r="H3935" t="s">
        <v>3947</v>
      </c>
      <c r="I3935" t="s">
        <v>15</v>
      </c>
    </row>
    <row r="3936" spans="1:9" x14ac:dyDescent="0.25">
      <c r="A3936" t="s">
        <v>3831</v>
      </c>
      <c r="B3936" t="s">
        <v>372</v>
      </c>
      <c r="C3936" s="1">
        <v>42711</v>
      </c>
      <c r="D3936" s="2">
        <v>0.99513888888888891</v>
      </c>
      <c r="E3936" t="s">
        <v>4011</v>
      </c>
      <c r="F3936" t="s">
        <v>4434</v>
      </c>
      <c r="G3936" t="s">
        <v>13</v>
      </c>
      <c r="H3936" t="s">
        <v>14</v>
      </c>
      <c r="I3936" t="s">
        <v>15</v>
      </c>
    </row>
    <row r="3937" spans="1:9" x14ac:dyDescent="0.25">
      <c r="A3937" t="s">
        <v>1620</v>
      </c>
      <c r="B3937" t="s">
        <v>3994</v>
      </c>
      <c r="C3937" s="1">
        <v>42713</v>
      </c>
      <c r="D3937" s="2">
        <v>0.55972222222222223</v>
      </c>
      <c r="E3937" t="s">
        <v>3995</v>
      </c>
      <c r="F3937" t="s">
        <v>4435</v>
      </c>
      <c r="G3937" t="s">
        <v>13</v>
      </c>
      <c r="H3937" t="s">
        <v>3997</v>
      </c>
      <c r="I3937" t="s">
        <v>15</v>
      </c>
    </row>
    <row r="3938" spans="1:9" x14ac:dyDescent="0.25">
      <c r="A3938" t="s">
        <v>973</v>
      </c>
      <c r="B3938" t="s">
        <v>2317</v>
      </c>
      <c r="C3938" s="1">
        <v>42714</v>
      </c>
      <c r="D3938" s="2">
        <v>0.6743055555555556</v>
      </c>
      <c r="E3938" t="s">
        <v>3855</v>
      </c>
      <c r="F3938" t="s">
        <v>4436</v>
      </c>
      <c r="G3938" t="s">
        <v>2227</v>
      </c>
      <c r="H3938" t="s">
        <v>3857</v>
      </c>
      <c r="I3938" t="s">
        <v>15</v>
      </c>
    </row>
    <row r="3939" spans="1:9" x14ac:dyDescent="0.25">
      <c r="A3939" t="s">
        <v>2740</v>
      </c>
      <c r="B3939" t="s">
        <v>3363</v>
      </c>
      <c r="C3939" s="1">
        <v>42719</v>
      </c>
      <c r="D3939" s="2">
        <v>0.56736111111111109</v>
      </c>
      <c r="E3939" t="s">
        <v>3043</v>
      </c>
      <c r="F3939" t="s">
        <v>4437</v>
      </c>
      <c r="G3939" t="s">
        <v>2227</v>
      </c>
      <c r="H3939" t="s">
        <v>2744</v>
      </c>
      <c r="I3939" t="s">
        <v>15</v>
      </c>
    </row>
    <row r="3940" spans="1:9" x14ac:dyDescent="0.25">
      <c r="A3940" t="s">
        <v>3831</v>
      </c>
      <c r="B3940" t="s">
        <v>521</v>
      </c>
      <c r="C3940" s="1">
        <v>42722</v>
      </c>
      <c r="D3940" s="2">
        <v>0.80069444444444449</v>
      </c>
      <c r="E3940" t="s">
        <v>3737</v>
      </c>
      <c r="F3940" t="s">
        <v>4438</v>
      </c>
      <c r="G3940" t="s">
        <v>13</v>
      </c>
      <c r="H3940" t="s">
        <v>3739</v>
      </c>
      <c r="I3940" t="s">
        <v>15</v>
      </c>
    </row>
    <row r="3941" spans="1:9" x14ac:dyDescent="0.25">
      <c r="A3941" t="s">
        <v>4195</v>
      </c>
      <c r="B3941" t="s">
        <v>1058</v>
      </c>
      <c r="C3941" s="1">
        <v>42724</v>
      </c>
      <c r="D3941" s="2">
        <v>0.45833333333333331</v>
      </c>
      <c r="E3941" t="s">
        <v>4439</v>
      </c>
      <c r="F3941" t="s">
        <v>4440</v>
      </c>
      <c r="G3941" t="s">
        <v>2227</v>
      </c>
      <c r="H3941" t="s">
        <v>14</v>
      </c>
      <c r="I3941" t="s">
        <v>15</v>
      </c>
    </row>
    <row r="3942" spans="1:9" x14ac:dyDescent="0.25">
      <c r="A3942" t="s">
        <v>973</v>
      </c>
      <c r="B3942" t="s">
        <v>3675</v>
      </c>
      <c r="C3942" s="1">
        <v>42725</v>
      </c>
      <c r="D3942" s="2">
        <v>0.80694444444444446</v>
      </c>
      <c r="E3942" t="s">
        <v>2910</v>
      </c>
      <c r="F3942" t="s">
        <v>4441</v>
      </c>
      <c r="G3942" t="s">
        <v>2227</v>
      </c>
      <c r="H3942" t="s">
        <v>2912</v>
      </c>
      <c r="I3942" t="s">
        <v>15</v>
      </c>
    </row>
    <row r="3943" spans="1:9" x14ac:dyDescent="0.25">
      <c r="A3943" t="s">
        <v>2338</v>
      </c>
      <c r="B3943" t="s">
        <v>3179</v>
      </c>
      <c r="C3943" s="1">
        <v>42725</v>
      </c>
      <c r="D3943" s="2">
        <v>0.85416666666666663</v>
      </c>
      <c r="E3943" t="s">
        <v>3614</v>
      </c>
      <c r="F3943" t="s">
        <v>4442</v>
      </c>
      <c r="G3943" t="s">
        <v>2227</v>
      </c>
      <c r="H3943" t="s">
        <v>3616</v>
      </c>
      <c r="I3943" t="s">
        <v>15</v>
      </c>
    </row>
    <row r="3944" spans="1:9" x14ac:dyDescent="0.25">
      <c r="A3944" t="s">
        <v>973</v>
      </c>
      <c r="B3944" t="s">
        <v>3948</v>
      </c>
      <c r="C3944" s="1">
        <v>42732</v>
      </c>
      <c r="D3944" s="2">
        <v>0.14097222222222222</v>
      </c>
      <c r="E3944" t="s">
        <v>2910</v>
      </c>
      <c r="F3944" t="s">
        <v>4443</v>
      </c>
      <c r="G3944" t="s">
        <v>2227</v>
      </c>
      <c r="H3944" t="s">
        <v>2912</v>
      </c>
      <c r="I3944" t="s">
        <v>56</v>
      </c>
    </row>
    <row r="3945" spans="1:9" x14ac:dyDescent="0.25">
      <c r="A3945" t="s">
        <v>973</v>
      </c>
      <c r="B3945" t="s">
        <v>2769</v>
      </c>
      <c r="C3945" s="1">
        <v>42740</v>
      </c>
      <c r="D3945" s="2">
        <v>0.63749999999999996</v>
      </c>
      <c r="E3945" t="s">
        <v>3855</v>
      </c>
      <c r="F3945" t="s">
        <v>4444</v>
      </c>
      <c r="G3945" t="s">
        <v>2227</v>
      </c>
      <c r="H3945" t="s">
        <v>3857</v>
      </c>
      <c r="I3945" t="s">
        <v>15</v>
      </c>
    </row>
    <row r="3946" spans="1:9" x14ac:dyDescent="0.25">
      <c r="A3946" t="s">
        <v>4445</v>
      </c>
      <c r="B3946" t="s">
        <v>4263</v>
      </c>
      <c r="C3946" s="1">
        <v>42744</v>
      </c>
      <c r="D3946" s="2">
        <v>0.17430555555555555</v>
      </c>
      <c r="E3946" t="s">
        <v>4446</v>
      </c>
      <c r="F3946" t="s">
        <v>4447</v>
      </c>
      <c r="G3946" t="s">
        <v>2227</v>
      </c>
      <c r="H3946" t="s">
        <v>4448</v>
      </c>
      <c r="I3946" t="s">
        <v>15</v>
      </c>
    </row>
    <row r="3947" spans="1:9" x14ac:dyDescent="0.25">
      <c r="A3947" t="s">
        <v>3782</v>
      </c>
      <c r="B3947" t="s">
        <v>388</v>
      </c>
      <c r="C3947" s="1">
        <v>42749</v>
      </c>
      <c r="D3947" s="2">
        <v>0.74583333333333335</v>
      </c>
      <c r="E3947" t="s">
        <v>4338</v>
      </c>
      <c r="F3947" t="s">
        <v>4449</v>
      </c>
      <c r="G3947" t="s">
        <v>13</v>
      </c>
      <c r="H3947" t="s">
        <v>4271</v>
      </c>
      <c r="I3947" t="s">
        <v>15</v>
      </c>
    </row>
    <row r="3948" spans="1:9" x14ac:dyDescent="0.25">
      <c r="A3948" t="s">
        <v>4195</v>
      </c>
      <c r="B3948" t="s">
        <v>608</v>
      </c>
      <c r="C3948" s="1">
        <v>42749</v>
      </c>
      <c r="D3948" s="2">
        <v>0.98124999999999996</v>
      </c>
      <c r="E3948" t="s">
        <v>4450</v>
      </c>
      <c r="F3948" t="s">
        <v>4451</v>
      </c>
      <c r="G3948" t="s">
        <v>2227</v>
      </c>
      <c r="H3948" t="s">
        <v>14</v>
      </c>
      <c r="I3948" t="s">
        <v>21</v>
      </c>
    </row>
    <row r="3949" spans="1:9" x14ac:dyDescent="0.25">
      <c r="A3949" t="s">
        <v>3831</v>
      </c>
      <c r="B3949" t="s">
        <v>521</v>
      </c>
      <c r="C3949" s="1">
        <v>42756</v>
      </c>
      <c r="D3949" s="2">
        <v>2.9166666666666667E-2</v>
      </c>
      <c r="E3949" t="s">
        <v>3594</v>
      </c>
      <c r="F3949" t="s">
        <v>4452</v>
      </c>
      <c r="G3949" t="s">
        <v>2227</v>
      </c>
      <c r="H3949" t="s">
        <v>3596</v>
      </c>
      <c r="I3949" t="s">
        <v>15</v>
      </c>
    </row>
    <row r="3950" spans="1:9" x14ac:dyDescent="0.25">
      <c r="A3950" t="s">
        <v>1620</v>
      </c>
      <c r="B3950" t="s">
        <v>1621</v>
      </c>
      <c r="C3950" s="1">
        <v>42759</v>
      </c>
      <c r="D3950" s="2">
        <v>0.32222222222222224</v>
      </c>
      <c r="E3950" t="s">
        <v>3835</v>
      </c>
      <c r="F3950" t="s">
        <v>4453</v>
      </c>
      <c r="G3950" t="s">
        <v>2227</v>
      </c>
      <c r="H3950" t="s">
        <v>14</v>
      </c>
      <c r="I3950" t="s">
        <v>15</v>
      </c>
    </row>
    <row r="3951" spans="1:9" x14ac:dyDescent="0.25">
      <c r="A3951" t="s">
        <v>2338</v>
      </c>
      <c r="B3951" t="s">
        <v>4100</v>
      </c>
      <c r="C3951" s="1">
        <v>42763</v>
      </c>
      <c r="D3951" s="2">
        <v>4.3749999999999997E-2</v>
      </c>
      <c r="E3951" t="s">
        <v>4101</v>
      </c>
      <c r="F3951" t="s">
        <v>4454</v>
      </c>
      <c r="G3951" t="s">
        <v>2227</v>
      </c>
      <c r="H3951" t="s">
        <v>4103</v>
      </c>
      <c r="I3951" t="s">
        <v>15</v>
      </c>
    </row>
    <row r="3952" spans="1:9" x14ac:dyDescent="0.25">
      <c r="A3952" t="s">
        <v>2338</v>
      </c>
      <c r="B3952" t="s">
        <v>3179</v>
      </c>
      <c r="C3952" s="1">
        <v>42780</v>
      </c>
      <c r="D3952" s="2">
        <v>0.90208333333333335</v>
      </c>
      <c r="E3952" t="s">
        <v>3614</v>
      </c>
      <c r="F3952" t="s">
        <v>4455</v>
      </c>
      <c r="G3952" t="s">
        <v>2227</v>
      </c>
      <c r="H3952" t="s">
        <v>3616</v>
      </c>
      <c r="I3952" t="s">
        <v>15</v>
      </c>
    </row>
    <row r="3953" spans="1:9" x14ac:dyDescent="0.25">
      <c r="A3953" t="s">
        <v>2025</v>
      </c>
      <c r="B3953" t="s">
        <v>2992</v>
      </c>
      <c r="C3953" s="1">
        <v>42781</v>
      </c>
      <c r="D3953" s="2">
        <v>0.16527777777777777</v>
      </c>
      <c r="E3953" t="s">
        <v>3945</v>
      </c>
      <c r="F3953" t="s">
        <v>4456</v>
      </c>
      <c r="G3953" t="s">
        <v>2227</v>
      </c>
      <c r="H3953" t="s">
        <v>3947</v>
      </c>
      <c r="I3953" t="s">
        <v>15</v>
      </c>
    </row>
    <row r="3954" spans="1:9" x14ac:dyDescent="0.25">
      <c r="A3954" t="s">
        <v>3782</v>
      </c>
      <c r="B3954" t="s">
        <v>749</v>
      </c>
      <c r="C3954" s="1">
        <v>42785</v>
      </c>
      <c r="D3954" s="2">
        <v>0.61041666666666672</v>
      </c>
      <c r="E3954" t="s">
        <v>4338</v>
      </c>
      <c r="F3954" t="s">
        <v>4457</v>
      </c>
      <c r="G3954" t="s">
        <v>13</v>
      </c>
      <c r="H3954" t="s">
        <v>4271</v>
      </c>
      <c r="I3954" t="s">
        <v>15</v>
      </c>
    </row>
    <row r="3955" spans="1:9" x14ac:dyDescent="0.25">
      <c r="A3955" t="s">
        <v>1024</v>
      </c>
      <c r="B3955" t="s">
        <v>10</v>
      </c>
      <c r="C3955" s="1">
        <v>42788</v>
      </c>
      <c r="D3955" s="2">
        <v>0.24861111111111112</v>
      </c>
      <c r="E3955" t="s">
        <v>1362</v>
      </c>
      <c r="F3955" t="s">
        <v>4458</v>
      </c>
      <c r="G3955" t="s">
        <v>13</v>
      </c>
      <c r="H3955" t="s">
        <v>14</v>
      </c>
      <c r="I3955" t="s">
        <v>15</v>
      </c>
    </row>
    <row r="3956" spans="1:9" x14ac:dyDescent="0.25">
      <c r="A3956" t="s">
        <v>3831</v>
      </c>
      <c r="B3956" t="s">
        <v>171</v>
      </c>
      <c r="C3956" s="1">
        <v>42795</v>
      </c>
      <c r="D3956" s="2">
        <v>0.74236111111111114</v>
      </c>
      <c r="E3956" t="s">
        <v>3594</v>
      </c>
      <c r="F3956" t="s">
        <v>4459</v>
      </c>
      <c r="G3956" t="s">
        <v>2227</v>
      </c>
      <c r="H3956" t="s">
        <v>3596</v>
      </c>
      <c r="I3956" t="s">
        <v>15</v>
      </c>
    </row>
    <row r="3957" spans="1:9" x14ac:dyDescent="0.25">
      <c r="A3957" t="s">
        <v>3601</v>
      </c>
      <c r="B3957" t="s">
        <v>4263</v>
      </c>
      <c r="C3957" s="1">
        <v>42796</v>
      </c>
      <c r="D3957" s="2">
        <v>0.99513888888888891</v>
      </c>
      <c r="E3957" t="s">
        <v>4460</v>
      </c>
      <c r="F3957" t="s">
        <v>4461</v>
      </c>
      <c r="G3957" t="s">
        <v>2227</v>
      </c>
      <c r="H3957" t="s">
        <v>14</v>
      </c>
      <c r="I3957" t="s">
        <v>15</v>
      </c>
    </row>
    <row r="3958" spans="1:9" x14ac:dyDescent="0.25">
      <c r="A3958" t="s">
        <v>2338</v>
      </c>
      <c r="B3958" t="s">
        <v>2044</v>
      </c>
      <c r="C3958" s="1">
        <v>42801</v>
      </c>
      <c r="D3958" s="2">
        <v>7.5694444444444439E-2</v>
      </c>
      <c r="E3958" t="s">
        <v>4118</v>
      </c>
      <c r="F3958" t="s">
        <v>4462</v>
      </c>
      <c r="G3958" t="s">
        <v>2227</v>
      </c>
      <c r="H3958" t="s">
        <v>4120</v>
      </c>
      <c r="I3958" t="s">
        <v>15</v>
      </c>
    </row>
    <row r="3959" spans="1:9" x14ac:dyDescent="0.25">
      <c r="A3959" t="s">
        <v>3782</v>
      </c>
      <c r="B3959" t="s">
        <v>749</v>
      </c>
      <c r="C3959" s="1">
        <v>42810</v>
      </c>
      <c r="D3959" s="2">
        <v>0.25</v>
      </c>
      <c r="E3959" t="s">
        <v>4338</v>
      </c>
      <c r="F3959" t="s">
        <v>4463</v>
      </c>
      <c r="G3959" t="s">
        <v>13</v>
      </c>
      <c r="H3959" t="s">
        <v>4271</v>
      </c>
      <c r="I3959" t="s">
        <v>15</v>
      </c>
    </row>
    <row r="3960" spans="1:9" x14ac:dyDescent="0.25">
      <c r="A3960" t="s">
        <v>1620</v>
      </c>
      <c r="B3960" t="s">
        <v>1621</v>
      </c>
      <c r="C3960" s="1">
        <v>42811</v>
      </c>
      <c r="D3960" s="2">
        <v>5.5555555555555552E-2</v>
      </c>
      <c r="E3960" t="s">
        <v>3542</v>
      </c>
      <c r="F3960" t="s">
        <v>4280</v>
      </c>
      <c r="G3960" t="s">
        <v>2227</v>
      </c>
      <c r="H3960" t="s">
        <v>3544</v>
      </c>
      <c r="I3960" t="s">
        <v>15</v>
      </c>
    </row>
    <row r="3961" spans="1:9" x14ac:dyDescent="0.25">
      <c r="A3961" t="s">
        <v>3831</v>
      </c>
      <c r="B3961" t="s">
        <v>372</v>
      </c>
      <c r="C3961" s="1">
        <v>42813</v>
      </c>
      <c r="D3961" s="2">
        <v>1.2500000000000001E-2</v>
      </c>
      <c r="E3961" t="s">
        <v>4011</v>
      </c>
      <c r="F3961" t="s">
        <v>4464</v>
      </c>
      <c r="G3961" t="s">
        <v>13</v>
      </c>
      <c r="H3961" t="s">
        <v>14</v>
      </c>
      <c r="I3961" t="s">
        <v>15</v>
      </c>
    </row>
    <row r="3962" spans="1:9" x14ac:dyDescent="0.25">
      <c r="A3962" t="s">
        <v>3782</v>
      </c>
      <c r="B3962" t="s">
        <v>749</v>
      </c>
      <c r="C3962" s="1">
        <v>42824</v>
      </c>
      <c r="D3962" s="2">
        <v>0.93541666666666667</v>
      </c>
      <c r="E3962" t="s">
        <v>4338</v>
      </c>
      <c r="F3962" t="s">
        <v>4465</v>
      </c>
      <c r="G3962" t="s">
        <v>13</v>
      </c>
      <c r="H3962" t="s">
        <v>4271</v>
      </c>
      <c r="I3962" t="s">
        <v>15</v>
      </c>
    </row>
    <row r="3963" spans="1:9" x14ac:dyDescent="0.25">
      <c r="A3963" t="s">
        <v>973</v>
      </c>
      <c r="B3963" t="s">
        <v>2769</v>
      </c>
      <c r="C3963" s="1">
        <v>42837</v>
      </c>
      <c r="D3963" s="2">
        <v>0.46111111111111114</v>
      </c>
      <c r="E3963" t="s">
        <v>3855</v>
      </c>
      <c r="F3963" t="s">
        <v>4466</v>
      </c>
      <c r="G3963" t="s">
        <v>2227</v>
      </c>
      <c r="H3963" t="s">
        <v>3857</v>
      </c>
      <c r="I3963" t="s">
        <v>15</v>
      </c>
    </row>
    <row r="3964" spans="1:9" x14ac:dyDescent="0.25">
      <c r="A3964" t="s">
        <v>3831</v>
      </c>
      <c r="B3964" t="s">
        <v>521</v>
      </c>
      <c r="C3964" s="1">
        <v>42843</v>
      </c>
      <c r="D3964" s="2">
        <v>0.63263888888888886</v>
      </c>
      <c r="E3964" t="s">
        <v>3594</v>
      </c>
      <c r="F3964" t="s">
        <v>4467</v>
      </c>
      <c r="G3964" t="s">
        <v>2227</v>
      </c>
      <c r="H3964" t="s">
        <v>3596</v>
      </c>
      <c r="I3964" t="s">
        <v>15</v>
      </c>
    </row>
    <row r="3965" spans="1:9" x14ac:dyDescent="0.25">
      <c r="A3965" t="s">
        <v>1024</v>
      </c>
      <c r="B3965" t="s">
        <v>10</v>
      </c>
      <c r="C3965" s="1">
        <v>42845</v>
      </c>
      <c r="D3965" s="2">
        <v>0.30069444444444443</v>
      </c>
      <c r="E3965" t="s">
        <v>4019</v>
      </c>
      <c r="F3965" t="s">
        <v>4468</v>
      </c>
      <c r="G3965" t="s">
        <v>13</v>
      </c>
      <c r="H3965" t="s">
        <v>14</v>
      </c>
      <c r="I3965" t="s">
        <v>15</v>
      </c>
    </row>
    <row r="3966" spans="1:9" x14ac:dyDescent="0.25">
      <c r="A3966" t="s">
        <v>973</v>
      </c>
      <c r="B3966" t="s">
        <v>4392</v>
      </c>
      <c r="C3966" s="1">
        <v>42845</v>
      </c>
      <c r="D3966" s="2">
        <v>0.48680555555555555</v>
      </c>
      <c r="E3966" t="s">
        <v>4393</v>
      </c>
      <c r="F3966" t="s">
        <v>4469</v>
      </c>
      <c r="G3966" t="s">
        <v>2227</v>
      </c>
      <c r="H3966" t="s">
        <v>14</v>
      </c>
      <c r="I3966" t="s">
        <v>15</v>
      </c>
    </row>
    <row r="3967" spans="1:9" x14ac:dyDescent="0.25">
      <c r="A3967" t="s">
        <v>3782</v>
      </c>
      <c r="B3967" t="s">
        <v>749</v>
      </c>
      <c r="C3967" s="1">
        <v>42856</v>
      </c>
      <c r="D3967" s="2">
        <v>0.46875</v>
      </c>
      <c r="E3967" t="s">
        <v>4338</v>
      </c>
      <c r="F3967" t="s">
        <v>4470</v>
      </c>
      <c r="G3967" t="s">
        <v>13</v>
      </c>
      <c r="H3967" t="s">
        <v>4271</v>
      </c>
      <c r="I3967" t="s">
        <v>15</v>
      </c>
    </row>
    <row r="3968" spans="1:9" x14ac:dyDescent="0.25">
      <c r="A3968" t="s">
        <v>2338</v>
      </c>
      <c r="B3968" t="s">
        <v>3179</v>
      </c>
      <c r="C3968" s="1">
        <v>42859</v>
      </c>
      <c r="D3968" s="2">
        <v>0.90972222222222221</v>
      </c>
      <c r="E3968" t="s">
        <v>3614</v>
      </c>
      <c r="F3968" t="s">
        <v>4471</v>
      </c>
      <c r="G3968" t="s">
        <v>2227</v>
      </c>
      <c r="H3968" t="s">
        <v>3616</v>
      </c>
      <c r="I3968" t="s">
        <v>15</v>
      </c>
    </row>
    <row r="3969" spans="1:9" x14ac:dyDescent="0.25">
      <c r="A3969" t="s">
        <v>2025</v>
      </c>
      <c r="B3969" t="s">
        <v>3746</v>
      </c>
      <c r="C3969" s="1">
        <v>42860</v>
      </c>
      <c r="D3969" s="2">
        <v>0.47708333333333336</v>
      </c>
      <c r="E3969" t="s">
        <v>4023</v>
      </c>
      <c r="F3969" t="s">
        <v>4472</v>
      </c>
      <c r="G3969" t="s">
        <v>2227</v>
      </c>
      <c r="H3969" t="s">
        <v>3527</v>
      </c>
      <c r="I3969" t="s">
        <v>15</v>
      </c>
    </row>
    <row r="3970" spans="1:9" x14ac:dyDescent="0.25">
      <c r="A3970" t="s">
        <v>3782</v>
      </c>
      <c r="B3970" t="s">
        <v>749</v>
      </c>
      <c r="C3970" s="1">
        <v>42870</v>
      </c>
      <c r="D3970" s="2">
        <v>0.97291666666666665</v>
      </c>
      <c r="E3970" t="s">
        <v>4338</v>
      </c>
      <c r="F3970" t="s">
        <v>4473</v>
      </c>
      <c r="G3970" t="s">
        <v>13</v>
      </c>
      <c r="H3970" t="s">
        <v>4271</v>
      </c>
      <c r="I3970" t="s">
        <v>15</v>
      </c>
    </row>
    <row r="3971" spans="1:9" x14ac:dyDescent="0.25">
      <c r="A3971" t="s">
        <v>2338</v>
      </c>
      <c r="B3971" t="s">
        <v>4100</v>
      </c>
      <c r="C3971" s="1">
        <v>42873</v>
      </c>
      <c r="D3971" s="2">
        <v>0.49583333333333335</v>
      </c>
      <c r="E3971" t="s">
        <v>4225</v>
      </c>
      <c r="F3971" t="s">
        <v>4474</v>
      </c>
      <c r="G3971" t="s">
        <v>2227</v>
      </c>
      <c r="H3971" t="s">
        <v>4103</v>
      </c>
      <c r="I3971" t="s">
        <v>15</v>
      </c>
    </row>
    <row r="3972" spans="1:9" x14ac:dyDescent="0.25">
      <c r="A3972" t="s">
        <v>4475</v>
      </c>
      <c r="B3972" t="s">
        <v>4476</v>
      </c>
      <c r="C3972" s="1">
        <v>42880</v>
      </c>
      <c r="D3972" s="2">
        <v>0.18055555555555555</v>
      </c>
      <c r="E3972" t="s">
        <v>4477</v>
      </c>
      <c r="F3972" t="s">
        <v>4478</v>
      </c>
      <c r="G3972" t="s">
        <v>2227</v>
      </c>
      <c r="H3972" t="s">
        <v>4479</v>
      </c>
      <c r="I3972" t="s">
        <v>21</v>
      </c>
    </row>
    <row r="3973" spans="1:9" x14ac:dyDescent="0.25">
      <c r="A3973" t="s">
        <v>2882</v>
      </c>
      <c r="B3973" t="s">
        <v>980</v>
      </c>
      <c r="C3973" s="1">
        <v>42880</v>
      </c>
      <c r="D3973" s="2">
        <v>0.27291666666666664</v>
      </c>
      <c r="E3973" t="s">
        <v>4480</v>
      </c>
      <c r="F3973" t="s">
        <v>4481</v>
      </c>
      <c r="G3973" t="s">
        <v>2227</v>
      </c>
      <c r="H3973" t="s">
        <v>2995</v>
      </c>
      <c r="I3973" t="s">
        <v>15</v>
      </c>
    </row>
    <row r="3974" spans="1:9" x14ac:dyDescent="0.25">
      <c r="A3974" t="s">
        <v>1620</v>
      </c>
      <c r="B3974" t="s">
        <v>1621</v>
      </c>
      <c r="C3974" s="1">
        <v>42887</v>
      </c>
      <c r="D3974" s="2">
        <v>1.1805555555555555E-2</v>
      </c>
      <c r="E3974" t="s">
        <v>3542</v>
      </c>
      <c r="F3974" t="s">
        <v>4482</v>
      </c>
      <c r="G3974" t="s">
        <v>2227</v>
      </c>
      <c r="H3974" t="s">
        <v>3544</v>
      </c>
      <c r="I3974" t="s">
        <v>15</v>
      </c>
    </row>
    <row r="3975" spans="1:9" x14ac:dyDescent="0.25">
      <c r="A3975" t="s">
        <v>2338</v>
      </c>
      <c r="B3975" t="s">
        <v>3179</v>
      </c>
      <c r="C3975" s="1">
        <v>42887</v>
      </c>
      <c r="D3975" s="2">
        <v>0.98958333333333337</v>
      </c>
      <c r="E3975" t="s">
        <v>3614</v>
      </c>
      <c r="F3975" t="s">
        <v>4483</v>
      </c>
      <c r="G3975" t="s">
        <v>2227</v>
      </c>
      <c r="H3975" t="s">
        <v>3616</v>
      </c>
      <c r="I3975" t="s">
        <v>15</v>
      </c>
    </row>
    <row r="3976" spans="1:9" x14ac:dyDescent="0.25">
      <c r="A3976" t="s">
        <v>3782</v>
      </c>
      <c r="B3976" t="s">
        <v>749</v>
      </c>
      <c r="C3976" s="1">
        <v>42889</v>
      </c>
      <c r="D3976" s="2">
        <v>0.87986111111111109</v>
      </c>
      <c r="E3976" t="s">
        <v>4338</v>
      </c>
      <c r="F3976" t="s">
        <v>4484</v>
      </c>
      <c r="G3976" t="s">
        <v>13</v>
      </c>
      <c r="H3976" t="s">
        <v>4271</v>
      </c>
      <c r="I3976" t="s">
        <v>15</v>
      </c>
    </row>
    <row r="3977" spans="1:9" x14ac:dyDescent="0.25">
      <c r="A3977" t="s">
        <v>2025</v>
      </c>
      <c r="B3977" t="s">
        <v>3746</v>
      </c>
      <c r="C3977" s="1">
        <v>42891</v>
      </c>
      <c r="D3977" s="2">
        <v>0.49861111111111112</v>
      </c>
      <c r="E3977" t="s">
        <v>4269</v>
      </c>
      <c r="F3977" t="s">
        <v>4485</v>
      </c>
      <c r="G3977" t="s">
        <v>2227</v>
      </c>
      <c r="H3977" t="s">
        <v>4271</v>
      </c>
      <c r="I3977" t="s">
        <v>15</v>
      </c>
    </row>
    <row r="3978" spans="1:9" x14ac:dyDescent="0.25">
      <c r="A3978" t="s">
        <v>3085</v>
      </c>
      <c r="B3978" t="s">
        <v>473</v>
      </c>
      <c r="C3978" s="1">
        <v>42894</v>
      </c>
      <c r="D3978" s="2">
        <v>0.15625</v>
      </c>
      <c r="E3978" t="s">
        <v>4346</v>
      </c>
      <c r="F3978" t="s">
        <v>4486</v>
      </c>
      <c r="G3978" t="s">
        <v>2227</v>
      </c>
      <c r="H3978" t="s">
        <v>4181</v>
      </c>
      <c r="I3978" t="s">
        <v>15</v>
      </c>
    </row>
    <row r="3979" spans="1:9" x14ac:dyDescent="0.25">
      <c r="A3979" t="s">
        <v>1024</v>
      </c>
      <c r="B3979" t="s">
        <v>361</v>
      </c>
      <c r="C3979" s="1">
        <v>42900</v>
      </c>
      <c r="D3979" s="2">
        <v>0.3888888888888889</v>
      </c>
      <c r="E3979" t="s">
        <v>3720</v>
      </c>
      <c r="F3979" t="s">
        <v>4487</v>
      </c>
      <c r="G3979" t="s">
        <v>2227</v>
      </c>
      <c r="H3979" t="s">
        <v>3722</v>
      </c>
      <c r="I3979" t="s">
        <v>15</v>
      </c>
    </row>
    <row r="3980" spans="1:9" x14ac:dyDescent="0.25">
      <c r="A3980" t="s">
        <v>973</v>
      </c>
      <c r="B3980" t="s">
        <v>3675</v>
      </c>
      <c r="C3980" s="1">
        <v>42901</v>
      </c>
      <c r="D3980" s="2">
        <v>0.13541666666666666</v>
      </c>
      <c r="E3980" t="s">
        <v>3402</v>
      </c>
      <c r="F3980" t="s">
        <v>4488</v>
      </c>
      <c r="G3980" t="s">
        <v>2227</v>
      </c>
      <c r="H3980" t="s">
        <v>3404</v>
      </c>
      <c r="I3980" t="s">
        <v>15</v>
      </c>
    </row>
    <row r="3981" spans="1:9" x14ac:dyDescent="0.25">
      <c r="A3981" t="s">
        <v>973</v>
      </c>
      <c r="B3981" t="s">
        <v>2769</v>
      </c>
      <c r="C3981" s="1">
        <v>42904</v>
      </c>
      <c r="D3981" s="2">
        <v>0.67500000000000004</v>
      </c>
      <c r="E3981" t="s">
        <v>3855</v>
      </c>
      <c r="F3981" t="s">
        <v>4489</v>
      </c>
      <c r="G3981" t="s">
        <v>2227</v>
      </c>
      <c r="H3981" t="s">
        <v>3857</v>
      </c>
      <c r="I3981" t="s">
        <v>56</v>
      </c>
    </row>
    <row r="3982" spans="1:9" x14ac:dyDescent="0.25">
      <c r="A3982" t="s">
        <v>2025</v>
      </c>
      <c r="B3982" t="s">
        <v>2992</v>
      </c>
      <c r="C3982" s="1">
        <v>42909</v>
      </c>
      <c r="D3982" s="2">
        <v>0.16597222222222222</v>
      </c>
      <c r="E3982" t="s">
        <v>3945</v>
      </c>
      <c r="F3982" t="s">
        <v>4490</v>
      </c>
      <c r="G3982" t="s">
        <v>2227</v>
      </c>
      <c r="H3982" t="s">
        <v>3947</v>
      </c>
      <c r="I3982" t="s">
        <v>15</v>
      </c>
    </row>
    <row r="3983" spans="1:9" x14ac:dyDescent="0.25">
      <c r="A3983" t="s">
        <v>2882</v>
      </c>
      <c r="B3983" t="s">
        <v>980</v>
      </c>
      <c r="C3983" s="1">
        <v>42909</v>
      </c>
      <c r="D3983" s="2">
        <v>0.75277777777777777</v>
      </c>
      <c r="E3983" t="s">
        <v>4213</v>
      </c>
      <c r="F3983" t="s">
        <v>4491</v>
      </c>
      <c r="G3983" t="s">
        <v>2227</v>
      </c>
      <c r="H3983" t="s">
        <v>14</v>
      </c>
      <c r="I3983" t="s">
        <v>15</v>
      </c>
    </row>
    <row r="3984" spans="1:9" x14ac:dyDescent="0.25">
      <c r="A3984" t="s">
        <v>3782</v>
      </c>
      <c r="B3984" t="s">
        <v>749</v>
      </c>
      <c r="C3984" s="1">
        <v>42909</v>
      </c>
      <c r="D3984" s="2">
        <v>0.79861111111111116</v>
      </c>
      <c r="E3984" t="s">
        <v>4338</v>
      </c>
      <c r="F3984" t="s">
        <v>4492</v>
      </c>
      <c r="G3984" t="s">
        <v>13</v>
      </c>
      <c r="H3984" t="s">
        <v>4271</v>
      </c>
      <c r="I3984" t="s">
        <v>15</v>
      </c>
    </row>
    <row r="3985" spans="1:9" x14ac:dyDescent="0.25">
      <c r="A3985" t="s">
        <v>3782</v>
      </c>
      <c r="B3985" t="s">
        <v>388</v>
      </c>
      <c r="C3985" s="1">
        <v>42911</v>
      </c>
      <c r="D3985" s="2">
        <v>0.85069444444444442</v>
      </c>
      <c r="E3985" t="s">
        <v>4338</v>
      </c>
      <c r="F3985" t="s">
        <v>4493</v>
      </c>
      <c r="G3985" t="s">
        <v>13</v>
      </c>
      <c r="H3985" t="s">
        <v>4271</v>
      </c>
      <c r="I3985" t="s">
        <v>15</v>
      </c>
    </row>
    <row r="3986" spans="1:9" x14ac:dyDescent="0.25">
      <c r="A3986" t="s">
        <v>2338</v>
      </c>
      <c r="B3986" t="s">
        <v>3179</v>
      </c>
      <c r="C3986" s="1">
        <v>42914</v>
      </c>
      <c r="D3986" s="2">
        <v>0.88541666666666663</v>
      </c>
      <c r="E3986" t="s">
        <v>3614</v>
      </c>
      <c r="F3986" t="s">
        <v>4494</v>
      </c>
      <c r="G3986" t="s">
        <v>2227</v>
      </c>
      <c r="H3986" t="s">
        <v>3616</v>
      </c>
      <c r="I3986" t="s">
        <v>15</v>
      </c>
    </row>
    <row r="3987" spans="1:9" x14ac:dyDescent="0.25">
      <c r="A3987" t="s">
        <v>973</v>
      </c>
      <c r="B3987" t="s">
        <v>4421</v>
      </c>
      <c r="C3987" s="1">
        <v>42918</v>
      </c>
      <c r="D3987" s="2">
        <v>0.47430555555555554</v>
      </c>
      <c r="E3987" t="s">
        <v>4495</v>
      </c>
      <c r="F3987" t="s">
        <v>4496</v>
      </c>
      <c r="G3987" t="s">
        <v>2227</v>
      </c>
      <c r="H3987" t="s">
        <v>14</v>
      </c>
      <c r="I3987" t="s">
        <v>21</v>
      </c>
    </row>
    <row r="3988" spans="1:9" x14ac:dyDescent="0.25">
      <c r="A3988" t="s">
        <v>3782</v>
      </c>
      <c r="B3988" t="s">
        <v>749</v>
      </c>
      <c r="C3988" s="1">
        <v>42921</v>
      </c>
      <c r="D3988" s="2">
        <v>0.85069444444444442</v>
      </c>
      <c r="E3988" t="s">
        <v>4338</v>
      </c>
      <c r="F3988" t="s">
        <v>4497</v>
      </c>
      <c r="G3988" t="s">
        <v>13</v>
      </c>
      <c r="H3988" t="s">
        <v>4271</v>
      </c>
      <c r="I3988" t="s">
        <v>15</v>
      </c>
    </row>
    <row r="3989" spans="1:9" x14ac:dyDescent="0.25">
      <c r="A3989" t="s">
        <v>1024</v>
      </c>
      <c r="B3989" t="s">
        <v>361</v>
      </c>
      <c r="C3989" s="1">
        <v>42930</v>
      </c>
      <c r="D3989" s="2">
        <v>0.27500000000000002</v>
      </c>
      <c r="E3989" t="s">
        <v>4498</v>
      </c>
      <c r="F3989" t="s">
        <v>4499</v>
      </c>
      <c r="G3989" t="s">
        <v>2227</v>
      </c>
      <c r="H3989" t="s">
        <v>4500</v>
      </c>
      <c r="I3989" t="s">
        <v>56</v>
      </c>
    </row>
    <row r="3990" spans="1:9" x14ac:dyDescent="0.25">
      <c r="A3990" t="s">
        <v>3931</v>
      </c>
      <c r="B3990" t="s">
        <v>3932</v>
      </c>
      <c r="C3990" s="1">
        <v>42943</v>
      </c>
      <c r="D3990" s="2"/>
      <c r="E3990" t="s">
        <v>4501</v>
      </c>
      <c r="F3990" t="s">
        <v>4502</v>
      </c>
      <c r="G3990" t="s">
        <v>2227</v>
      </c>
      <c r="H3990" t="s">
        <v>14</v>
      </c>
      <c r="I3990" t="s">
        <v>21</v>
      </c>
    </row>
    <row r="3991" spans="1:9" x14ac:dyDescent="0.25">
      <c r="A3991" t="s">
        <v>1024</v>
      </c>
      <c r="B3991" t="s">
        <v>10</v>
      </c>
      <c r="C3991" s="1">
        <v>42944</v>
      </c>
      <c r="D3991" s="2">
        <v>0.65347222222222223</v>
      </c>
      <c r="E3991" t="s">
        <v>4019</v>
      </c>
      <c r="F3991" t="s">
        <v>4503</v>
      </c>
      <c r="G3991" t="s">
        <v>13</v>
      </c>
      <c r="H3991" t="s">
        <v>14</v>
      </c>
      <c r="I3991" t="s">
        <v>15</v>
      </c>
    </row>
    <row r="3992" spans="1:9" x14ac:dyDescent="0.25">
      <c r="A3992" t="s">
        <v>2338</v>
      </c>
      <c r="B3992" t="s">
        <v>2044</v>
      </c>
      <c r="C3992" s="1">
        <v>42949</v>
      </c>
      <c r="D3992" s="2">
        <v>8.1944444444444445E-2</v>
      </c>
      <c r="E3992" t="s">
        <v>4118</v>
      </c>
      <c r="F3992" t="s">
        <v>4504</v>
      </c>
      <c r="G3992" t="s">
        <v>2227</v>
      </c>
      <c r="H3992" t="s">
        <v>4120</v>
      </c>
      <c r="I3992" t="s">
        <v>15</v>
      </c>
    </row>
    <row r="3993" spans="1:9" x14ac:dyDescent="0.25">
      <c r="A3993" t="s">
        <v>1024</v>
      </c>
      <c r="B3993" t="s">
        <v>10</v>
      </c>
      <c r="C3993" s="1">
        <v>42959</v>
      </c>
      <c r="D3993" s="2">
        <v>0.88680555555555551</v>
      </c>
      <c r="E3993" t="s">
        <v>4019</v>
      </c>
      <c r="F3993" t="s">
        <v>4505</v>
      </c>
      <c r="G3993" t="s">
        <v>13</v>
      </c>
      <c r="H3993" t="s">
        <v>14</v>
      </c>
      <c r="I3993" t="s">
        <v>15</v>
      </c>
    </row>
    <row r="3994" spans="1:9" x14ac:dyDescent="0.25">
      <c r="A3994" t="s">
        <v>3782</v>
      </c>
      <c r="B3994" t="s">
        <v>749</v>
      </c>
      <c r="C3994" s="1">
        <v>42961</v>
      </c>
      <c r="D3994" s="2">
        <v>0.68819444444444444</v>
      </c>
      <c r="E3994" t="s">
        <v>4506</v>
      </c>
      <c r="F3994" t="s">
        <v>4507</v>
      </c>
      <c r="G3994" t="s">
        <v>13</v>
      </c>
      <c r="H3994" t="s">
        <v>4271</v>
      </c>
      <c r="I3994" t="s">
        <v>15</v>
      </c>
    </row>
    <row r="3995" spans="1:9" x14ac:dyDescent="0.25">
      <c r="A3995" t="s">
        <v>2882</v>
      </c>
      <c r="B3995" t="s">
        <v>473</v>
      </c>
      <c r="C3995" s="1">
        <v>42963</v>
      </c>
      <c r="D3995" s="2">
        <v>0.92152777777777772</v>
      </c>
      <c r="E3995" t="s">
        <v>4346</v>
      </c>
      <c r="F3995" t="s">
        <v>4508</v>
      </c>
      <c r="G3995" t="s">
        <v>2227</v>
      </c>
      <c r="H3995" t="s">
        <v>4181</v>
      </c>
      <c r="I3995" t="s">
        <v>15</v>
      </c>
    </row>
    <row r="3996" spans="1:9" x14ac:dyDescent="0.25">
      <c r="A3996" t="s">
        <v>3831</v>
      </c>
      <c r="B3996" t="s">
        <v>521</v>
      </c>
      <c r="C3996" s="1">
        <v>42965</v>
      </c>
      <c r="D3996" s="2">
        <v>0.52013888888888893</v>
      </c>
      <c r="E3996" t="s">
        <v>3594</v>
      </c>
      <c r="F3996" t="s">
        <v>4509</v>
      </c>
      <c r="G3996" t="s">
        <v>2227</v>
      </c>
      <c r="H3996" t="s">
        <v>3596</v>
      </c>
      <c r="I3996" t="s">
        <v>15</v>
      </c>
    </row>
    <row r="3997" spans="1:9" x14ac:dyDescent="0.25">
      <c r="A3997" t="s">
        <v>1620</v>
      </c>
      <c r="B3997" t="s">
        <v>1621</v>
      </c>
      <c r="C3997" s="1">
        <v>42966</v>
      </c>
      <c r="D3997" s="2">
        <v>0.22847222222222222</v>
      </c>
      <c r="E3997" t="s">
        <v>3835</v>
      </c>
      <c r="F3997" t="s">
        <v>4510</v>
      </c>
      <c r="G3997" t="s">
        <v>2227</v>
      </c>
      <c r="H3997" t="s">
        <v>14</v>
      </c>
      <c r="I3997" t="s">
        <v>15</v>
      </c>
    </row>
    <row r="3998" spans="1:9" x14ac:dyDescent="0.25">
      <c r="A3998" t="s">
        <v>2882</v>
      </c>
      <c r="B3998" t="s">
        <v>980</v>
      </c>
      <c r="C3998" s="1">
        <v>42969</v>
      </c>
      <c r="D3998" s="2">
        <v>1.3888888888888889E-3</v>
      </c>
      <c r="E3998" t="s">
        <v>4480</v>
      </c>
      <c r="F3998" t="s">
        <v>4511</v>
      </c>
      <c r="G3998" t="s">
        <v>2227</v>
      </c>
      <c r="H3998" t="s">
        <v>2995</v>
      </c>
      <c r="I3998" t="s">
        <v>15</v>
      </c>
    </row>
    <row r="3999" spans="1:9" x14ac:dyDescent="0.25">
      <c r="A3999" t="s">
        <v>3782</v>
      </c>
      <c r="B3999" t="s">
        <v>388</v>
      </c>
      <c r="C3999" s="1">
        <v>42971</v>
      </c>
      <c r="D3999" s="2">
        <v>0.78541666666666665</v>
      </c>
      <c r="E3999" t="s">
        <v>4338</v>
      </c>
      <c r="F3999" t="s">
        <v>4512</v>
      </c>
      <c r="G3999" t="s">
        <v>13</v>
      </c>
      <c r="H3999" t="s">
        <v>4271</v>
      </c>
      <c r="I3999" t="s">
        <v>15</v>
      </c>
    </row>
    <row r="4000" spans="1:9" x14ac:dyDescent="0.25">
      <c r="A4000" t="s">
        <v>2740</v>
      </c>
      <c r="B4000" t="s">
        <v>3298</v>
      </c>
      <c r="C4000" s="1">
        <v>42972</v>
      </c>
      <c r="D4000" s="2">
        <v>0.25277777777777777</v>
      </c>
      <c r="E4000" t="s">
        <v>4050</v>
      </c>
      <c r="F4000" t="s">
        <v>4513</v>
      </c>
      <c r="G4000" t="s">
        <v>2227</v>
      </c>
      <c r="H4000" t="s">
        <v>4052</v>
      </c>
      <c r="I4000" t="s">
        <v>15</v>
      </c>
    </row>
    <row r="4001" spans="1:9" x14ac:dyDescent="0.25">
      <c r="A4001" t="s">
        <v>2025</v>
      </c>
      <c r="B4001" t="s">
        <v>2992</v>
      </c>
      <c r="C4001" s="1">
        <v>42978</v>
      </c>
      <c r="D4001" s="2">
        <v>0.5625</v>
      </c>
      <c r="E4001" t="s">
        <v>3945</v>
      </c>
      <c r="F4001" t="s">
        <v>4514</v>
      </c>
      <c r="G4001" t="s">
        <v>2227</v>
      </c>
      <c r="H4001" t="s">
        <v>3947</v>
      </c>
      <c r="I4001" t="s">
        <v>21</v>
      </c>
    </row>
    <row r="4002" spans="1:9" x14ac:dyDescent="0.25">
      <c r="A4002" t="s">
        <v>3782</v>
      </c>
      <c r="B4002" t="s">
        <v>749</v>
      </c>
      <c r="C4002" s="1">
        <v>42985</v>
      </c>
      <c r="D4002" s="2">
        <v>0.58333333333333337</v>
      </c>
      <c r="E4002" t="s">
        <v>4506</v>
      </c>
      <c r="F4002" t="s">
        <v>4515</v>
      </c>
      <c r="G4002" t="s">
        <v>13</v>
      </c>
      <c r="H4002" t="s">
        <v>4271</v>
      </c>
      <c r="I4002" t="s">
        <v>15</v>
      </c>
    </row>
    <row r="4003" spans="1:9" x14ac:dyDescent="0.25">
      <c r="A4003" t="s">
        <v>3085</v>
      </c>
      <c r="B4003" t="s">
        <v>4345</v>
      </c>
      <c r="C4003" s="1">
        <v>42989</v>
      </c>
      <c r="D4003" s="2">
        <v>0.80763888888888891</v>
      </c>
      <c r="E4003" t="s">
        <v>4346</v>
      </c>
      <c r="F4003" t="s">
        <v>4516</v>
      </c>
      <c r="G4003" t="s">
        <v>2227</v>
      </c>
      <c r="H4003" t="s">
        <v>4181</v>
      </c>
      <c r="I4003" t="s">
        <v>15</v>
      </c>
    </row>
    <row r="4004" spans="1:9" x14ac:dyDescent="0.25">
      <c r="A4004" t="s">
        <v>3831</v>
      </c>
      <c r="B4004" t="s">
        <v>171</v>
      </c>
      <c r="C4004" s="1">
        <v>43002</v>
      </c>
      <c r="D4004" s="2">
        <v>0.24236111111111111</v>
      </c>
      <c r="E4004" t="s">
        <v>4108</v>
      </c>
      <c r="F4004" t="s">
        <v>4517</v>
      </c>
      <c r="G4004" t="s">
        <v>2227</v>
      </c>
      <c r="H4004" t="s">
        <v>4110</v>
      </c>
      <c r="I4004" t="s">
        <v>15</v>
      </c>
    </row>
    <row r="4005" spans="1:9" x14ac:dyDescent="0.25">
      <c r="A4005" t="s">
        <v>2882</v>
      </c>
      <c r="B4005" t="s">
        <v>4345</v>
      </c>
      <c r="C4005" s="1">
        <v>43006</v>
      </c>
      <c r="D4005" s="2">
        <v>0.78611111111111109</v>
      </c>
      <c r="E4005" t="s">
        <v>4346</v>
      </c>
      <c r="F4005" t="s">
        <v>4518</v>
      </c>
      <c r="G4005" t="s">
        <v>2227</v>
      </c>
      <c r="H4005" t="s">
        <v>4181</v>
      </c>
      <c r="I4005" t="s">
        <v>15</v>
      </c>
    </row>
    <row r="4006" spans="1:9" x14ac:dyDescent="0.25">
      <c r="A4006" t="s">
        <v>973</v>
      </c>
      <c r="B4006" t="s">
        <v>2317</v>
      </c>
      <c r="C4006" s="1">
        <v>43007</v>
      </c>
      <c r="D4006" s="2">
        <v>0.18124999999999999</v>
      </c>
      <c r="E4006" t="s">
        <v>2225</v>
      </c>
      <c r="F4006" t="s">
        <v>4519</v>
      </c>
      <c r="G4006" t="s">
        <v>2227</v>
      </c>
      <c r="H4006" t="s">
        <v>2228</v>
      </c>
      <c r="I4006" t="s">
        <v>15</v>
      </c>
    </row>
    <row r="4007" spans="1:9" x14ac:dyDescent="0.25">
      <c r="A4007" t="s">
        <v>2338</v>
      </c>
      <c r="B4007" t="s">
        <v>3179</v>
      </c>
      <c r="C4007" s="1">
        <v>43007</v>
      </c>
      <c r="D4007" s="2">
        <v>0.91388888888888886</v>
      </c>
      <c r="E4007" t="s">
        <v>3614</v>
      </c>
      <c r="F4007" t="s">
        <v>4520</v>
      </c>
      <c r="G4007" t="s">
        <v>2227</v>
      </c>
      <c r="H4007" t="s">
        <v>3616</v>
      </c>
      <c r="I4007" t="s">
        <v>15</v>
      </c>
    </row>
    <row r="4008" spans="1:9" x14ac:dyDescent="0.25">
      <c r="A4008" t="s">
        <v>973</v>
      </c>
      <c r="B4008" t="s">
        <v>3675</v>
      </c>
      <c r="C4008" s="1">
        <v>43017</v>
      </c>
      <c r="D4008" s="2">
        <v>0.17569444444444443</v>
      </c>
      <c r="E4008" t="s">
        <v>2910</v>
      </c>
      <c r="F4008" t="s">
        <v>4521</v>
      </c>
      <c r="G4008" t="s">
        <v>2227</v>
      </c>
      <c r="H4008" t="s">
        <v>2912</v>
      </c>
      <c r="I4008" t="s">
        <v>15</v>
      </c>
    </row>
    <row r="4009" spans="1:9" x14ac:dyDescent="0.25">
      <c r="A4009" t="s">
        <v>3782</v>
      </c>
      <c r="B4009" t="s">
        <v>388</v>
      </c>
      <c r="C4009" s="1">
        <v>43017</v>
      </c>
      <c r="D4009" s="2">
        <v>0.52569444444444446</v>
      </c>
      <c r="E4009" t="s">
        <v>4506</v>
      </c>
      <c r="F4009" t="s">
        <v>4522</v>
      </c>
      <c r="G4009" t="s">
        <v>13</v>
      </c>
      <c r="H4009" t="s">
        <v>4271</v>
      </c>
      <c r="I4009" t="s">
        <v>15</v>
      </c>
    </row>
    <row r="4010" spans="1:9" x14ac:dyDescent="0.25">
      <c r="A4010" t="s">
        <v>1620</v>
      </c>
      <c r="B4010" t="s">
        <v>1621</v>
      </c>
      <c r="C4010" s="1">
        <v>43017</v>
      </c>
      <c r="D4010" s="2">
        <v>0.91736111111111107</v>
      </c>
      <c r="E4010" t="s">
        <v>3542</v>
      </c>
      <c r="F4010" t="s">
        <v>4523</v>
      </c>
      <c r="G4010" t="s">
        <v>2227</v>
      </c>
      <c r="H4010" t="s">
        <v>3544</v>
      </c>
      <c r="I4010" t="s">
        <v>15</v>
      </c>
    </row>
    <row r="4011" spans="1:9" x14ac:dyDescent="0.25">
      <c r="A4011" t="s">
        <v>3782</v>
      </c>
      <c r="B4011" t="s">
        <v>749</v>
      </c>
      <c r="C4011" s="1">
        <v>43019</v>
      </c>
      <c r="D4011" s="2">
        <v>0.95347222222222228</v>
      </c>
      <c r="E4011" t="s">
        <v>4338</v>
      </c>
      <c r="F4011" t="s">
        <v>4524</v>
      </c>
      <c r="G4011" t="s">
        <v>13</v>
      </c>
      <c r="H4011" t="s">
        <v>4271</v>
      </c>
      <c r="I4011" t="s">
        <v>15</v>
      </c>
    </row>
    <row r="4012" spans="1:9" x14ac:dyDescent="0.25">
      <c r="A4012" t="s">
        <v>3469</v>
      </c>
      <c r="B4012" t="s">
        <v>661</v>
      </c>
      <c r="C4012" s="1">
        <v>43021</v>
      </c>
      <c r="D4012" s="2">
        <v>0.39374999999999999</v>
      </c>
      <c r="E4012" t="s">
        <v>3470</v>
      </c>
      <c r="F4012" t="s">
        <v>4525</v>
      </c>
      <c r="G4012" t="s">
        <v>13</v>
      </c>
      <c r="H4012" t="s">
        <v>3472</v>
      </c>
      <c r="I4012" t="s">
        <v>15</v>
      </c>
    </row>
    <row r="4013" spans="1:9" x14ac:dyDescent="0.25">
      <c r="A4013" t="s">
        <v>1024</v>
      </c>
      <c r="B4013" t="s">
        <v>361</v>
      </c>
      <c r="C4013" s="1">
        <v>43022</v>
      </c>
      <c r="D4013" s="2">
        <v>0.36527777777777776</v>
      </c>
      <c r="E4013" t="s">
        <v>3720</v>
      </c>
      <c r="F4013" t="s">
        <v>4526</v>
      </c>
      <c r="G4013" t="s">
        <v>2227</v>
      </c>
      <c r="H4013" t="s">
        <v>3722</v>
      </c>
      <c r="I4013" t="s">
        <v>15</v>
      </c>
    </row>
    <row r="4014" spans="1:9" x14ac:dyDescent="0.25">
      <c r="A4014" t="s">
        <v>3831</v>
      </c>
      <c r="B4014" t="s">
        <v>521</v>
      </c>
      <c r="C4014" s="1">
        <v>43023</v>
      </c>
      <c r="D4014" s="2">
        <v>0.31111111111111112</v>
      </c>
      <c r="E4014" t="s">
        <v>3880</v>
      </c>
      <c r="F4014" t="s">
        <v>4527</v>
      </c>
      <c r="G4014" t="s">
        <v>2227</v>
      </c>
      <c r="H4014" t="s">
        <v>3882</v>
      </c>
      <c r="I4014" t="s">
        <v>15</v>
      </c>
    </row>
    <row r="4015" spans="1:9" x14ac:dyDescent="0.25">
      <c r="A4015" t="s">
        <v>3782</v>
      </c>
      <c r="B4015" t="s">
        <v>749</v>
      </c>
      <c r="C4015" s="1">
        <v>43038</v>
      </c>
      <c r="D4015" s="2">
        <v>0.81527777777777777</v>
      </c>
      <c r="E4015" t="s">
        <v>4506</v>
      </c>
      <c r="F4015" t="s">
        <v>4528</v>
      </c>
      <c r="G4015" t="s">
        <v>13</v>
      </c>
      <c r="H4015" t="s">
        <v>4271</v>
      </c>
      <c r="I4015" t="s">
        <v>15</v>
      </c>
    </row>
    <row r="4016" spans="1:9" x14ac:dyDescent="0.25">
      <c r="A4016" t="s">
        <v>2740</v>
      </c>
      <c r="B4016" t="s">
        <v>3027</v>
      </c>
      <c r="C4016" s="1">
        <v>43039</v>
      </c>
      <c r="D4016" s="2">
        <v>0.90069444444444446</v>
      </c>
      <c r="E4016" t="s">
        <v>3028</v>
      </c>
      <c r="F4016" t="s">
        <v>4529</v>
      </c>
      <c r="G4016" t="s">
        <v>2227</v>
      </c>
      <c r="H4016" t="s">
        <v>3030</v>
      </c>
      <c r="I4016" t="s">
        <v>15</v>
      </c>
    </row>
    <row r="4017" spans="1:9" x14ac:dyDescent="0.25">
      <c r="A4017" t="s">
        <v>973</v>
      </c>
      <c r="B4017" t="s">
        <v>2769</v>
      </c>
      <c r="C4017" s="1">
        <v>43044</v>
      </c>
      <c r="D4017" s="2">
        <v>0.48958333333333331</v>
      </c>
      <c r="E4017" t="s">
        <v>4530</v>
      </c>
      <c r="F4017" t="s">
        <v>4531</v>
      </c>
      <c r="G4017" t="s">
        <v>2227</v>
      </c>
      <c r="H4017" t="s">
        <v>14</v>
      </c>
      <c r="I4017" t="s">
        <v>15</v>
      </c>
    </row>
    <row r="4018" spans="1:9" x14ac:dyDescent="0.25">
      <c r="A4018" t="s">
        <v>2338</v>
      </c>
      <c r="B4018" t="s">
        <v>2044</v>
      </c>
      <c r="C4018" s="1">
        <v>43047</v>
      </c>
      <c r="D4018" s="2">
        <v>7.0833333333333331E-2</v>
      </c>
      <c r="E4018" t="s">
        <v>4118</v>
      </c>
      <c r="F4018" t="s">
        <v>4532</v>
      </c>
      <c r="G4018" t="s">
        <v>2227</v>
      </c>
      <c r="H4018" t="s">
        <v>4120</v>
      </c>
      <c r="I4018" t="s">
        <v>15</v>
      </c>
    </row>
    <row r="4019" spans="1:9" x14ac:dyDescent="0.25">
      <c r="A4019" t="s">
        <v>2740</v>
      </c>
      <c r="B4019" t="s">
        <v>3135</v>
      </c>
      <c r="C4019" s="1">
        <v>43051</v>
      </c>
      <c r="D4019" s="2">
        <v>0.5131944444444444</v>
      </c>
      <c r="E4019" t="s">
        <v>4416</v>
      </c>
      <c r="F4019" t="s">
        <v>4533</v>
      </c>
      <c r="G4019" t="s">
        <v>13</v>
      </c>
      <c r="H4019" t="s">
        <v>4418</v>
      </c>
      <c r="I4019" t="s">
        <v>15</v>
      </c>
    </row>
    <row r="4020" spans="1:9" x14ac:dyDescent="0.25">
      <c r="A4020" t="s">
        <v>973</v>
      </c>
      <c r="B4020" t="s">
        <v>3948</v>
      </c>
      <c r="C4020" s="1">
        <v>43053</v>
      </c>
      <c r="D4020" s="2">
        <v>0.77430555555555558</v>
      </c>
      <c r="E4020" t="s">
        <v>3794</v>
      </c>
      <c r="F4020" t="s">
        <v>4534</v>
      </c>
      <c r="G4020" t="s">
        <v>2227</v>
      </c>
      <c r="H4020" t="s">
        <v>3404</v>
      </c>
      <c r="I4020" t="s">
        <v>15</v>
      </c>
    </row>
    <row r="4021" spans="1:9" x14ac:dyDescent="0.25">
      <c r="A4021" t="s">
        <v>3831</v>
      </c>
      <c r="B4021" t="s">
        <v>261</v>
      </c>
      <c r="C4021" s="1">
        <v>43057</v>
      </c>
      <c r="D4021" s="2">
        <v>0.40763888888888888</v>
      </c>
      <c r="E4021" t="s">
        <v>3235</v>
      </c>
      <c r="F4021" t="s">
        <v>4535</v>
      </c>
      <c r="G4021" t="s">
        <v>13</v>
      </c>
      <c r="H4021" t="s">
        <v>14</v>
      </c>
      <c r="I4021" t="s">
        <v>15</v>
      </c>
    </row>
    <row r="4022" spans="1:9" x14ac:dyDescent="0.25">
      <c r="A4022" t="s">
        <v>973</v>
      </c>
      <c r="B4022" t="s">
        <v>4312</v>
      </c>
      <c r="C4022" s="1">
        <v>43060</v>
      </c>
      <c r="D4022" s="2">
        <v>0.2013888888888889</v>
      </c>
      <c r="E4022" t="s">
        <v>4313</v>
      </c>
      <c r="F4022" t="s">
        <v>4536</v>
      </c>
      <c r="G4022" t="s">
        <v>2227</v>
      </c>
      <c r="H4022" t="s">
        <v>4314</v>
      </c>
      <c r="I4022" t="s">
        <v>15</v>
      </c>
    </row>
    <row r="4023" spans="1:9" x14ac:dyDescent="0.25">
      <c r="A4023" t="s">
        <v>973</v>
      </c>
      <c r="B4023" t="s">
        <v>2317</v>
      </c>
      <c r="C4023" s="1">
        <v>43063</v>
      </c>
      <c r="D4023" s="2">
        <v>0.75694444444444442</v>
      </c>
      <c r="E4023" t="s">
        <v>2225</v>
      </c>
      <c r="F4023" t="s">
        <v>4537</v>
      </c>
      <c r="G4023" t="s">
        <v>2227</v>
      </c>
      <c r="H4023" t="s">
        <v>2228</v>
      </c>
      <c r="I4023" t="s">
        <v>15</v>
      </c>
    </row>
    <row r="4024" spans="1:9" x14ac:dyDescent="0.25">
      <c r="A4024" t="s">
        <v>1024</v>
      </c>
      <c r="B4024" t="s">
        <v>4372</v>
      </c>
      <c r="C4024" s="1">
        <v>43067</v>
      </c>
      <c r="D4024" s="2">
        <v>0.23680555555555555</v>
      </c>
      <c r="E4024" t="s">
        <v>4480</v>
      </c>
      <c r="F4024" t="s">
        <v>4538</v>
      </c>
      <c r="G4024" t="s">
        <v>2227</v>
      </c>
      <c r="H4024" t="s">
        <v>2995</v>
      </c>
      <c r="I4024" t="s">
        <v>21</v>
      </c>
    </row>
    <row r="4025" spans="1:9" x14ac:dyDescent="0.25">
      <c r="A4025" t="s">
        <v>2882</v>
      </c>
      <c r="B4025" t="s">
        <v>980</v>
      </c>
      <c r="C4025" s="1">
        <v>43071</v>
      </c>
      <c r="D4025" s="2">
        <v>0.4465277777777778</v>
      </c>
      <c r="E4025" t="s">
        <v>4360</v>
      </c>
      <c r="F4025" t="s">
        <v>4539</v>
      </c>
      <c r="G4025" t="s">
        <v>2227</v>
      </c>
      <c r="H4025" t="s">
        <v>3138</v>
      </c>
      <c r="I4025" t="s">
        <v>15</v>
      </c>
    </row>
    <row r="4026" spans="1:9" x14ac:dyDescent="0.25">
      <c r="A4026" t="s">
        <v>973</v>
      </c>
      <c r="B4026" t="s">
        <v>3675</v>
      </c>
      <c r="C4026" s="1">
        <v>43072</v>
      </c>
      <c r="D4026" s="2">
        <v>0.17430555555555555</v>
      </c>
      <c r="E4026" t="s">
        <v>2910</v>
      </c>
      <c r="F4026" t="s">
        <v>4540</v>
      </c>
      <c r="G4026" t="s">
        <v>2227</v>
      </c>
      <c r="H4026" t="s">
        <v>2912</v>
      </c>
      <c r="I4026" t="s">
        <v>15</v>
      </c>
    </row>
    <row r="4027" spans="1:9" x14ac:dyDescent="0.25">
      <c r="A4027" t="s">
        <v>973</v>
      </c>
      <c r="B4027" t="s">
        <v>2769</v>
      </c>
      <c r="C4027" s="1">
        <v>43079</v>
      </c>
      <c r="D4027" s="2">
        <v>0.69513888888888886</v>
      </c>
      <c r="E4027" t="s">
        <v>3855</v>
      </c>
      <c r="F4027" t="s">
        <v>4541</v>
      </c>
      <c r="G4027" t="s">
        <v>2227</v>
      </c>
      <c r="H4027" t="s">
        <v>3857</v>
      </c>
      <c r="I4027" t="s">
        <v>15</v>
      </c>
    </row>
    <row r="4028" spans="1:9" x14ac:dyDescent="0.25">
      <c r="A4028" t="s">
        <v>2338</v>
      </c>
      <c r="B4028" t="s">
        <v>3179</v>
      </c>
      <c r="C4028" s="1">
        <v>43081</v>
      </c>
      <c r="D4028" s="2">
        <v>0.77500000000000002</v>
      </c>
      <c r="E4028" t="s">
        <v>3899</v>
      </c>
      <c r="F4028" t="s">
        <v>4542</v>
      </c>
      <c r="G4028" t="s">
        <v>13</v>
      </c>
      <c r="H4028" t="s">
        <v>14</v>
      </c>
      <c r="I4028" t="s">
        <v>15</v>
      </c>
    </row>
    <row r="4029" spans="1:9" x14ac:dyDescent="0.25">
      <c r="A4029" t="s">
        <v>3782</v>
      </c>
      <c r="B4029" t="s">
        <v>464</v>
      </c>
      <c r="C4029" s="1">
        <v>43084</v>
      </c>
      <c r="D4029" s="2">
        <v>0.65</v>
      </c>
      <c r="E4029" t="s">
        <v>4338</v>
      </c>
      <c r="F4029" t="s">
        <v>4543</v>
      </c>
      <c r="G4029" t="s">
        <v>13</v>
      </c>
      <c r="H4029" t="s">
        <v>4271</v>
      </c>
      <c r="I4029" t="s">
        <v>15</v>
      </c>
    </row>
    <row r="4030" spans="1:9" x14ac:dyDescent="0.25">
      <c r="A4030" t="s">
        <v>1024</v>
      </c>
      <c r="B4030" t="s">
        <v>10</v>
      </c>
      <c r="C4030" s="1">
        <v>43086</v>
      </c>
      <c r="D4030" s="2">
        <v>0.30625000000000002</v>
      </c>
      <c r="E4030" t="s">
        <v>4019</v>
      </c>
      <c r="F4030" t="s">
        <v>4544</v>
      </c>
      <c r="G4030" t="s">
        <v>13</v>
      </c>
      <c r="H4030" t="s">
        <v>14</v>
      </c>
      <c r="I4030" t="s">
        <v>15</v>
      </c>
    </row>
    <row r="4031" spans="1:9" x14ac:dyDescent="0.25">
      <c r="A4031" t="s">
        <v>4295</v>
      </c>
      <c r="B4031" t="s">
        <v>4296</v>
      </c>
      <c r="C4031" s="1">
        <v>43086</v>
      </c>
      <c r="D4031" s="2"/>
      <c r="E4031" t="s">
        <v>4297</v>
      </c>
      <c r="F4031" t="s">
        <v>4545</v>
      </c>
      <c r="G4031" t="s">
        <v>2227</v>
      </c>
      <c r="H4031" t="s">
        <v>14</v>
      </c>
      <c r="I4031" t="s">
        <v>15</v>
      </c>
    </row>
    <row r="4032" spans="1:9" x14ac:dyDescent="0.25">
      <c r="A4032" t="s">
        <v>1620</v>
      </c>
      <c r="B4032" t="s">
        <v>1621</v>
      </c>
      <c r="C4032" s="1">
        <v>43092</v>
      </c>
      <c r="D4032" s="2">
        <v>5.9722222222222225E-2</v>
      </c>
      <c r="E4032" t="s">
        <v>3542</v>
      </c>
      <c r="F4032" t="s">
        <v>4546</v>
      </c>
      <c r="G4032" t="s">
        <v>2227</v>
      </c>
      <c r="H4032" t="s">
        <v>3544</v>
      </c>
      <c r="I4032" t="s">
        <v>15</v>
      </c>
    </row>
    <row r="4033" spans="1:9" x14ac:dyDescent="0.25">
      <c r="A4033" t="s">
        <v>3782</v>
      </c>
      <c r="B4033" t="s">
        <v>388</v>
      </c>
      <c r="C4033" s="1">
        <v>43092</v>
      </c>
      <c r="D4033" s="2">
        <v>6.0416666666666667E-2</v>
      </c>
      <c r="E4033" t="s">
        <v>4338</v>
      </c>
      <c r="F4033" t="s">
        <v>4547</v>
      </c>
      <c r="G4033" t="s">
        <v>13</v>
      </c>
      <c r="H4033" t="s">
        <v>4271</v>
      </c>
      <c r="I4033" t="s">
        <v>15</v>
      </c>
    </row>
    <row r="4034" spans="1:9" x14ac:dyDescent="0.25">
      <c r="A4034" t="s">
        <v>973</v>
      </c>
      <c r="B4034" t="s">
        <v>3675</v>
      </c>
      <c r="C4034" s="1">
        <v>43092</v>
      </c>
      <c r="D4034" s="2">
        <v>0.1763888888888889</v>
      </c>
      <c r="E4034" t="s">
        <v>2910</v>
      </c>
      <c r="F4034" t="s">
        <v>4548</v>
      </c>
      <c r="G4034" t="s">
        <v>2227</v>
      </c>
      <c r="H4034" t="s">
        <v>2912</v>
      </c>
      <c r="I4034" t="s">
        <v>15</v>
      </c>
    </row>
    <row r="4035" spans="1:9" x14ac:dyDescent="0.25">
      <c r="A4035" t="s">
        <v>973</v>
      </c>
      <c r="B4035" t="s">
        <v>2317</v>
      </c>
      <c r="C4035" s="1">
        <v>43094</v>
      </c>
      <c r="D4035" s="2">
        <v>0.82222222222222219</v>
      </c>
      <c r="E4035" t="s">
        <v>2225</v>
      </c>
      <c r="F4035" t="s">
        <v>4549</v>
      </c>
      <c r="G4035" t="s">
        <v>2227</v>
      </c>
      <c r="H4035" t="s">
        <v>2228</v>
      </c>
      <c r="I4035" t="s">
        <v>15</v>
      </c>
    </row>
    <row r="4036" spans="1:9" x14ac:dyDescent="0.25">
      <c r="A4036" t="s">
        <v>3913</v>
      </c>
      <c r="B4036" t="s">
        <v>2404</v>
      </c>
      <c r="C4036" s="1">
        <v>43095</v>
      </c>
      <c r="D4036" s="2">
        <v>0.79166666666666663</v>
      </c>
      <c r="E4036" t="s">
        <v>4062</v>
      </c>
      <c r="F4036" t="s">
        <v>4550</v>
      </c>
      <c r="G4036" t="s">
        <v>13</v>
      </c>
      <c r="H4036" t="s">
        <v>14</v>
      </c>
      <c r="I4036" t="s">
        <v>15</v>
      </c>
    </row>
    <row r="4037" spans="1:9" x14ac:dyDescent="0.25">
      <c r="A4037" t="s">
        <v>3782</v>
      </c>
      <c r="B4037" t="s">
        <v>464</v>
      </c>
      <c r="C4037" s="1">
        <v>43108</v>
      </c>
      <c r="D4037" s="2">
        <v>4.1666666666666664E-2</v>
      </c>
      <c r="E4037" t="s">
        <v>4506</v>
      </c>
      <c r="F4037" t="s">
        <v>4551</v>
      </c>
      <c r="G4037" t="s">
        <v>13</v>
      </c>
      <c r="H4037" t="s">
        <v>4271</v>
      </c>
      <c r="I4037" t="s">
        <v>15</v>
      </c>
    </row>
    <row r="4038" spans="1:9" x14ac:dyDescent="0.25">
      <c r="A4038" t="s">
        <v>973</v>
      </c>
      <c r="B4038" t="s">
        <v>3948</v>
      </c>
      <c r="C4038" s="1">
        <v>43109</v>
      </c>
      <c r="D4038" s="2">
        <v>0.14166666666666666</v>
      </c>
      <c r="E4038" t="s">
        <v>2910</v>
      </c>
      <c r="F4038" t="s">
        <v>4552</v>
      </c>
      <c r="G4038" t="s">
        <v>2227</v>
      </c>
      <c r="H4038" t="s">
        <v>2912</v>
      </c>
      <c r="I4038" t="s">
        <v>15</v>
      </c>
    </row>
    <row r="4039" spans="1:9" x14ac:dyDescent="0.25">
      <c r="A4039" t="s">
        <v>973</v>
      </c>
      <c r="B4039" t="s">
        <v>2769</v>
      </c>
      <c r="C4039" s="1">
        <v>43111</v>
      </c>
      <c r="D4039" s="2">
        <v>0.97083333333333333</v>
      </c>
      <c r="E4039" t="s">
        <v>4530</v>
      </c>
      <c r="F4039" t="s">
        <v>4553</v>
      </c>
      <c r="G4039" t="s">
        <v>2227</v>
      </c>
      <c r="H4039" t="s">
        <v>14</v>
      </c>
      <c r="I4039" t="s">
        <v>15</v>
      </c>
    </row>
    <row r="4040" spans="1:9" x14ac:dyDescent="0.25">
      <c r="A4040" t="s">
        <v>2025</v>
      </c>
      <c r="B4040" t="s">
        <v>2992</v>
      </c>
      <c r="C4040" s="1">
        <v>43112</v>
      </c>
      <c r="D4040" s="2">
        <v>0.16527777777777777</v>
      </c>
      <c r="E4040" t="s">
        <v>3945</v>
      </c>
      <c r="F4040" t="s">
        <v>4554</v>
      </c>
      <c r="G4040" t="s">
        <v>2227</v>
      </c>
      <c r="H4040" t="s">
        <v>3947</v>
      </c>
      <c r="I4040" t="s">
        <v>15</v>
      </c>
    </row>
    <row r="4041" spans="1:9" x14ac:dyDescent="0.25">
      <c r="A4041" t="s">
        <v>3831</v>
      </c>
      <c r="B4041" t="s">
        <v>3121</v>
      </c>
      <c r="C4041" s="1">
        <v>43112</v>
      </c>
      <c r="D4041" s="2">
        <v>0.9243055555555556</v>
      </c>
      <c r="E4041" t="s">
        <v>4123</v>
      </c>
      <c r="F4041" t="s">
        <v>4555</v>
      </c>
      <c r="G4041" t="s">
        <v>13</v>
      </c>
      <c r="H4041" t="s">
        <v>14</v>
      </c>
      <c r="I4041" t="s">
        <v>15</v>
      </c>
    </row>
    <row r="4042" spans="1:9" x14ac:dyDescent="0.25">
      <c r="A4042" t="s">
        <v>973</v>
      </c>
      <c r="B4042" t="s">
        <v>3675</v>
      </c>
      <c r="C4042" s="1">
        <v>43113</v>
      </c>
      <c r="D4042" s="2">
        <v>0.30555555555555558</v>
      </c>
      <c r="E4042" t="s">
        <v>2910</v>
      </c>
      <c r="F4042" t="s">
        <v>4556</v>
      </c>
      <c r="G4042" t="s">
        <v>2227</v>
      </c>
      <c r="H4042" t="s">
        <v>2912</v>
      </c>
      <c r="I4042" t="s">
        <v>15</v>
      </c>
    </row>
    <row r="4043" spans="1:9" x14ac:dyDescent="0.25">
      <c r="A4043" t="s">
        <v>4195</v>
      </c>
      <c r="B4043" t="s">
        <v>1058</v>
      </c>
      <c r="C4043" s="1">
        <v>43117</v>
      </c>
      <c r="D4043" s="2">
        <v>0.87916666666666665</v>
      </c>
      <c r="E4043" t="s">
        <v>4557</v>
      </c>
      <c r="F4043" t="s">
        <v>4558</v>
      </c>
      <c r="G4043" t="s">
        <v>2227</v>
      </c>
      <c r="H4043" t="s">
        <v>4559</v>
      </c>
      <c r="I4043" t="s">
        <v>15</v>
      </c>
    </row>
    <row r="4044" spans="1:9" x14ac:dyDescent="0.25">
      <c r="A4044" t="s">
        <v>973</v>
      </c>
      <c r="B4044" t="s">
        <v>4263</v>
      </c>
      <c r="C4044" s="1">
        <v>43119</v>
      </c>
      <c r="D4044" s="2">
        <v>0.17499999999999999</v>
      </c>
      <c r="E4044" t="s">
        <v>4316</v>
      </c>
      <c r="F4044" t="s">
        <v>4560</v>
      </c>
      <c r="G4044" t="s">
        <v>2227</v>
      </c>
      <c r="H4044" t="s">
        <v>4318</v>
      </c>
      <c r="I4044" t="s">
        <v>15</v>
      </c>
    </row>
    <row r="4045" spans="1:9" x14ac:dyDescent="0.25">
      <c r="A4045" t="s">
        <v>3831</v>
      </c>
      <c r="B4045" t="s">
        <v>521</v>
      </c>
      <c r="C4045" s="1">
        <v>43120</v>
      </c>
      <c r="D4045" s="2">
        <v>3.3333333333333333E-2</v>
      </c>
      <c r="E4045" t="s">
        <v>3790</v>
      </c>
      <c r="F4045" t="s">
        <v>4561</v>
      </c>
      <c r="G4045" t="s">
        <v>13</v>
      </c>
      <c r="H4045" t="s">
        <v>3792</v>
      </c>
      <c r="I4045" t="s">
        <v>15</v>
      </c>
    </row>
    <row r="4046" spans="1:9" x14ac:dyDescent="0.25">
      <c r="A4046" t="s">
        <v>4475</v>
      </c>
      <c r="B4046" t="s">
        <v>4476</v>
      </c>
      <c r="C4046" s="1">
        <v>43121</v>
      </c>
      <c r="D4046" s="2">
        <v>7.1527777777777773E-2</v>
      </c>
      <c r="E4046" t="s">
        <v>4562</v>
      </c>
      <c r="F4046" t="s">
        <v>4563</v>
      </c>
      <c r="G4046" t="s">
        <v>2227</v>
      </c>
      <c r="H4046" t="s">
        <v>4479</v>
      </c>
      <c r="I4046" t="s">
        <v>15</v>
      </c>
    </row>
    <row r="4047" spans="1:9" x14ac:dyDescent="0.25">
      <c r="A4047" t="s">
        <v>973</v>
      </c>
      <c r="B4047" t="s">
        <v>2317</v>
      </c>
      <c r="C4047" s="1">
        <v>43125</v>
      </c>
      <c r="D4047" s="2">
        <v>0.23541666666666666</v>
      </c>
      <c r="E4047" t="s">
        <v>2225</v>
      </c>
      <c r="F4047" t="s">
        <v>4564</v>
      </c>
      <c r="G4047" t="s">
        <v>2227</v>
      </c>
      <c r="H4047" t="s">
        <v>2228</v>
      </c>
      <c r="I4047" t="s">
        <v>15</v>
      </c>
    </row>
    <row r="4048" spans="1:9" x14ac:dyDescent="0.25">
      <c r="A4048" t="s">
        <v>2338</v>
      </c>
      <c r="B4048" t="s">
        <v>3179</v>
      </c>
      <c r="C4048" s="1">
        <v>43125</v>
      </c>
      <c r="D4048" s="2">
        <v>0.93055555555555558</v>
      </c>
      <c r="E4048" t="s">
        <v>3614</v>
      </c>
      <c r="F4048" t="s">
        <v>4565</v>
      </c>
      <c r="G4048" t="s">
        <v>2227</v>
      </c>
      <c r="H4048" t="s">
        <v>3616</v>
      </c>
      <c r="I4048" t="s">
        <v>56</v>
      </c>
    </row>
    <row r="4049" spans="1:9" x14ac:dyDescent="0.25">
      <c r="A4049" t="s">
        <v>3782</v>
      </c>
      <c r="B4049" t="s">
        <v>464</v>
      </c>
      <c r="C4049" s="1">
        <v>43131</v>
      </c>
      <c r="D4049" s="2">
        <v>0.89236111111111116</v>
      </c>
      <c r="E4049" t="s">
        <v>4338</v>
      </c>
      <c r="F4049" t="s">
        <v>4566</v>
      </c>
      <c r="G4049" t="s">
        <v>13</v>
      </c>
      <c r="H4049" t="s">
        <v>4271</v>
      </c>
      <c r="I4049" t="s">
        <v>15</v>
      </c>
    </row>
    <row r="4050" spans="1:9" x14ac:dyDescent="0.25">
      <c r="A4050" t="s">
        <v>1024</v>
      </c>
      <c r="B4050" t="s">
        <v>4372</v>
      </c>
      <c r="C4050" s="1">
        <v>43132</v>
      </c>
      <c r="D4050" s="2">
        <v>8.819444444444445E-2</v>
      </c>
      <c r="E4050" t="s">
        <v>4567</v>
      </c>
      <c r="F4050" t="s">
        <v>4568</v>
      </c>
      <c r="G4050" t="s">
        <v>2227</v>
      </c>
      <c r="H4050" t="s">
        <v>4569</v>
      </c>
      <c r="I4050" t="s">
        <v>15</v>
      </c>
    </row>
    <row r="4051" spans="1:9" x14ac:dyDescent="0.25">
      <c r="A4051" t="s">
        <v>973</v>
      </c>
      <c r="B4051" t="s">
        <v>3675</v>
      </c>
      <c r="C4051" s="1">
        <v>43133</v>
      </c>
      <c r="D4051" s="2">
        <v>0.3263888888888889</v>
      </c>
      <c r="E4051" t="s">
        <v>2910</v>
      </c>
      <c r="F4051" t="s">
        <v>4570</v>
      </c>
      <c r="G4051" t="s">
        <v>2227</v>
      </c>
      <c r="H4051" t="s">
        <v>2912</v>
      </c>
      <c r="I4051" t="s">
        <v>15</v>
      </c>
    </row>
    <row r="4052" spans="1:9" x14ac:dyDescent="0.25">
      <c r="A4052" t="s">
        <v>4195</v>
      </c>
      <c r="B4052" t="s">
        <v>608</v>
      </c>
      <c r="C4052" s="1">
        <v>43134</v>
      </c>
      <c r="D4052" s="2">
        <v>0.21041666666666667</v>
      </c>
      <c r="E4052" t="s">
        <v>4450</v>
      </c>
      <c r="F4052" t="s">
        <v>4571</v>
      </c>
      <c r="G4052" t="s">
        <v>2227</v>
      </c>
      <c r="H4052" t="s">
        <v>14</v>
      </c>
      <c r="I4052" t="s">
        <v>15</v>
      </c>
    </row>
    <row r="4053" spans="1:9" x14ac:dyDescent="0.25">
      <c r="A4053" t="s">
        <v>3782</v>
      </c>
      <c r="B4053" t="s">
        <v>749</v>
      </c>
      <c r="C4053" s="1">
        <v>43137</v>
      </c>
      <c r="D4053" s="2">
        <v>0.86458333333333337</v>
      </c>
      <c r="E4053" t="s">
        <v>4572</v>
      </c>
      <c r="F4053" t="s">
        <v>4502</v>
      </c>
      <c r="G4053" t="s">
        <v>2227</v>
      </c>
      <c r="H4053" t="s">
        <v>3544</v>
      </c>
      <c r="I4053" t="s">
        <v>15</v>
      </c>
    </row>
    <row r="4054" spans="1:9" x14ac:dyDescent="0.25">
      <c r="A4054" t="s">
        <v>973</v>
      </c>
      <c r="B4054" t="s">
        <v>2769</v>
      </c>
      <c r="C4054" s="1">
        <v>43143</v>
      </c>
      <c r="D4054" s="2">
        <v>0.21527777777777779</v>
      </c>
      <c r="E4054" t="s">
        <v>4530</v>
      </c>
      <c r="F4054" t="s">
        <v>4573</v>
      </c>
      <c r="G4054" t="s">
        <v>2227</v>
      </c>
      <c r="H4054" t="s">
        <v>14</v>
      </c>
      <c r="I4054" t="s">
        <v>15</v>
      </c>
    </row>
    <row r="4055" spans="1:9" x14ac:dyDescent="0.25">
      <c r="A4055" t="s">
        <v>1024</v>
      </c>
      <c r="B4055" t="s">
        <v>361</v>
      </c>
      <c r="C4055" s="1">
        <v>43144</v>
      </c>
      <c r="D4055" s="2">
        <v>0.34236111111111112</v>
      </c>
      <c r="E4055" t="s">
        <v>3720</v>
      </c>
      <c r="F4055" t="s">
        <v>4574</v>
      </c>
      <c r="G4055" t="s">
        <v>2227</v>
      </c>
      <c r="H4055" t="s">
        <v>3722</v>
      </c>
      <c r="I4055" t="s">
        <v>15</v>
      </c>
    </row>
    <row r="4056" spans="1:9" x14ac:dyDescent="0.25">
      <c r="A4056" t="s">
        <v>3782</v>
      </c>
      <c r="B4056" t="s">
        <v>388</v>
      </c>
      <c r="C4056" s="1">
        <v>43153</v>
      </c>
      <c r="D4056" s="2">
        <v>0.59513888888888888</v>
      </c>
      <c r="E4056" t="s">
        <v>4338</v>
      </c>
      <c r="F4056" t="s">
        <v>4575</v>
      </c>
      <c r="G4056" t="s">
        <v>13</v>
      </c>
      <c r="H4056" t="s">
        <v>4271</v>
      </c>
      <c r="I4056" t="s">
        <v>15</v>
      </c>
    </row>
    <row r="4057" spans="1:9" x14ac:dyDescent="0.25">
      <c r="A4057" t="s">
        <v>1620</v>
      </c>
      <c r="B4057" t="s">
        <v>1621</v>
      </c>
      <c r="C4057" s="1">
        <v>43158</v>
      </c>
      <c r="D4057" s="2">
        <v>0.19027777777777777</v>
      </c>
      <c r="E4057" t="s">
        <v>3542</v>
      </c>
      <c r="F4057" t="s">
        <v>4576</v>
      </c>
      <c r="G4057" t="s">
        <v>2227</v>
      </c>
      <c r="H4057" t="s">
        <v>3544</v>
      </c>
      <c r="I4057" t="s">
        <v>15</v>
      </c>
    </row>
    <row r="4058" spans="1:9" x14ac:dyDescent="0.25">
      <c r="A4058" t="s">
        <v>3831</v>
      </c>
      <c r="B4058" t="s">
        <v>521</v>
      </c>
      <c r="C4058" s="1">
        <v>43160</v>
      </c>
      <c r="D4058" s="2">
        <v>0.91805555555555551</v>
      </c>
      <c r="E4058" t="s">
        <v>4108</v>
      </c>
      <c r="F4058" t="s">
        <v>4577</v>
      </c>
      <c r="G4058" t="s">
        <v>2227</v>
      </c>
      <c r="H4058" t="s">
        <v>4110</v>
      </c>
      <c r="I4058" t="s">
        <v>15</v>
      </c>
    </row>
    <row r="4059" spans="1:9" x14ac:dyDescent="0.25">
      <c r="A4059" t="s">
        <v>3782</v>
      </c>
      <c r="B4059" t="s">
        <v>464</v>
      </c>
      <c r="C4059" s="1">
        <v>43165</v>
      </c>
      <c r="D4059" s="2">
        <v>0.23125000000000001</v>
      </c>
      <c r="E4059" t="s">
        <v>4506</v>
      </c>
      <c r="F4059" t="s">
        <v>4578</v>
      </c>
      <c r="G4059" t="s">
        <v>13</v>
      </c>
      <c r="H4059" t="s">
        <v>4271</v>
      </c>
      <c r="I4059" t="s">
        <v>15</v>
      </c>
    </row>
    <row r="4060" spans="1:9" x14ac:dyDescent="0.25">
      <c r="A4060" t="s">
        <v>2338</v>
      </c>
      <c r="B4060" t="s">
        <v>4100</v>
      </c>
      <c r="C4060" s="1">
        <v>43168</v>
      </c>
      <c r="D4060" s="2">
        <v>0.71527777777777779</v>
      </c>
      <c r="E4060" t="s">
        <v>4101</v>
      </c>
      <c r="F4060" t="s">
        <v>4579</v>
      </c>
      <c r="G4060" t="s">
        <v>2227</v>
      </c>
      <c r="H4060" t="s">
        <v>4103</v>
      </c>
      <c r="I4060" t="s">
        <v>15</v>
      </c>
    </row>
    <row r="4061" spans="1:9" x14ac:dyDescent="0.25">
      <c r="A4061" t="s">
        <v>973</v>
      </c>
      <c r="B4061" t="s">
        <v>3675</v>
      </c>
      <c r="C4061" s="1">
        <v>43176</v>
      </c>
      <c r="D4061" s="2">
        <v>0.2986111111111111</v>
      </c>
      <c r="E4061" t="s">
        <v>2910</v>
      </c>
      <c r="F4061" t="s">
        <v>4580</v>
      </c>
      <c r="G4061" t="s">
        <v>2227</v>
      </c>
      <c r="H4061" t="s">
        <v>2912</v>
      </c>
      <c r="I4061" t="s">
        <v>15</v>
      </c>
    </row>
    <row r="4062" spans="1:9" x14ac:dyDescent="0.25">
      <c r="A4062" t="s">
        <v>1024</v>
      </c>
      <c r="B4062" t="s">
        <v>10</v>
      </c>
      <c r="C4062" s="1">
        <v>43180</v>
      </c>
      <c r="D4062" s="2">
        <v>0.73888888888888893</v>
      </c>
      <c r="E4062" t="s">
        <v>4019</v>
      </c>
      <c r="F4062" t="s">
        <v>4581</v>
      </c>
      <c r="G4062" t="s">
        <v>13</v>
      </c>
      <c r="H4062" t="s">
        <v>14</v>
      </c>
      <c r="I4062" t="s">
        <v>15</v>
      </c>
    </row>
    <row r="4063" spans="1:9" x14ac:dyDescent="0.25">
      <c r="A4063" t="s">
        <v>2025</v>
      </c>
      <c r="B4063" t="s">
        <v>3746</v>
      </c>
      <c r="C4063" s="1">
        <v>43188</v>
      </c>
      <c r="D4063" s="2">
        <v>0.47638888888888886</v>
      </c>
      <c r="E4063" t="s">
        <v>4023</v>
      </c>
      <c r="F4063" t="s">
        <v>4582</v>
      </c>
      <c r="G4063" t="s">
        <v>2227</v>
      </c>
      <c r="H4063" t="s">
        <v>3527</v>
      </c>
      <c r="I4063" t="s">
        <v>15</v>
      </c>
    </row>
    <row r="4064" spans="1:9" x14ac:dyDescent="0.25">
      <c r="A4064" t="s">
        <v>1024</v>
      </c>
      <c r="B4064" t="s">
        <v>980</v>
      </c>
      <c r="C4064" s="1">
        <v>43188</v>
      </c>
      <c r="D4064" s="2">
        <v>0.73472222222222228</v>
      </c>
      <c r="E4064" t="s">
        <v>4583</v>
      </c>
      <c r="F4064" t="s">
        <v>4584</v>
      </c>
      <c r="G4064" t="s">
        <v>2227</v>
      </c>
      <c r="H4064" t="s">
        <v>14</v>
      </c>
      <c r="I4064" t="s">
        <v>15</v>
      </c>
    </row>
    <row r="4065" spans="1:9" x14ac:dyDescent="0.25">
      <c r="A4065" t="s">
        <v>973</v>
      </c>
      <c r="B4065" t="s">
        <v>2769</v>
      </c>
      <c r="C4065" s="1">
        <v>43188</v>
      </c>
      <c r="D4065" s="2">
        <v>0.74305555555555558</v>
      </c>
      <c r="E4065" t="s">
        <v>4530</v>
      </c>
      <c r="F4065" t="s">
        <v>4585</v>
      </c>
      <c r="G4065" t="s">
        <v>2227</v>
      </c>
      <c r="H4065" t="s">
        <v>14</v>
      </c>
      <c r="I4065" t="s">
        <v>15</v>
      </c>
    </row>
    <row r="4066" spans="1:9" x14ac:dyDescent="0.25">
      <c r="A4066" t="s">
        <v>3782</v>
      </c>
      <c r="B4066" t="s">
        <v>388</v>
      </c>
      <c r="C4066" s="1">
        <v>43189</v>
      </c>
      <c r="D4066" s="2">
        <v>0.59305555555555556</v>
      </c>
      <c r="E4066" t="s">
        <v>4506</v>
      </c>
      <c r="F4066" t="s">
        <v>4586</v>
      </c>
      <c r="G4066" t="s">
        <v>13</v>
      </c>
      <c r="H4066" t="s">
        <v>4271</v>
      </c>
      <c r="I4066" t="s">
        <v>15</v>
      </c>
    </row>
    <row r="4067" spans="1:9" x14ac:dyDescent="0.25">
      <c r="A4067" t="s">
        <v>973</v>
      </c>
      <c r="B4067" t="s">
        <v>3948</v>
      </c>
      <c r="C4067" s="1">
        <v>43190</v>
      </c>
      <c r="D4067" s="2">
        <v>0.14027777777777778</v>
      </c>
      <c r="E4067" t="s">
        <v>3794</v>
      </c>
      <c r="F4067" t="s">
        <v>4587</v>
      </c>
      <c r="G4067" t="s">
        <v>2227</v>
      </c>
      <c r="H4067" t="s">
        <v>3404</v>
      </c>
      <c r="I4067" t="s">
        <v>15</v>
      </c>
    </row>
    <row r="4068" spans="1:9" x14ac:dyDescent="0.25">
      <c r="A4068" t="s">
        <v>3782</v>
      </c>
      <c r="B4068" t="s">
        <v>464</v>
      </c>
      <c r="C4068" s="1">
        <v>43192</v>
      </c>
      <c r="D4068" s="2">
        <v>0.85416666666666663</v>
      </c>
      <c r="E4068" t="s">
        <v>4506</v>
      </c>
      <c r="F4068" t="s">
        <v>4588</v>
      </c>
      <c r="G4068" t="s">
        <v>13</v>
      </c>
      <c r="H4068" t="s">
        <v>4271</v>
      </c>
      <c r="I4068" t="s">
        <v>15</v>
      </c>
    </row>
    <row r="4069" spans="1:9" x14ac:dyDescent="0.25">
      <c r="A4069" t="s">
        <v>2338</v>
      </c>
      <c r="B4069" t="s">
        <v>3179</v>
      </c>
      <c r="C4069" s="1">
        <v>43195</v>
      </c>
      <c r="D4069" s="2">
        <v>0.89861111111111114</v>
      </c>
      <c r="E4069" t="s">
        <v>3614</v>
      </c>
      <c r="F4069" t="s">
        <v>4589</v>
      </c>
      <c r="G4069" t="s">
        <v>2227</v>
      </c>
      <c r="H4069" t="s">
        <v>3616</v>
      </c>
      <c r="I4069" t="s">
        <v>15</v>
      </c>
    </row>
    <row r="4070" spans="1:9" x14ac:dyDescent="0.25">
      <c r="A4070" t="s">
        <v>973</v>
      </c>
      <c r="B4070" t="s">
        <v>3675</v>
      </c>
      <c r="C4070" s="1">
        <v>43200</v>
      </c>
      <c r="D4070" s="2">
        <v>0.18402777777777779</v>
      </c>
      <c r="E4070" t="s">
        <v>3794</v>
      </c>
      <c r="F4070" t="s">
        <v>4590</v>
      </c>
      <c r="G4070" t="s">
        <v>2227</v>
      </c>
      <c r="H4070" t="s">
        <v>3404</v>
      </c>
      <c r="I4070" t="s">
        <v>15</v>
      </c>
    </row>
    <row r="4071" spans="1:9" x14ac:dyDescent="0.25">
      <c r="A4071" t="s">
        <v>2025</v>
      </c>
      <c r="B4071" t="s">
        <v>2992</v>
      </c>
      <c r="C4071" s="1">
        <v>43201</v>
      </c>
      <c r="D4071" s="2">
        <v>0.94027777777777777</v>
      </c>
      <c r="E4071" t="s">
        <v>3945</v>
      </c>
      <c r="F4071" t="s">
        <v>4591</v>
      </c>
      <c r="G4071" t="s">
        <v>2227</v>
      </c>
      <c r="H4071" t="s">
        <v>3947</v>
      </c>
      <c r="I4071" t="s">
        <v>15</v>
      </c>
    </row>
    <row r="4072" spans="1:9" x14ac:dyDescent="0.25">
      <c r="A4072" t="s">
        <v>3831</v>
      </c>
      <c r="B4072" t="s">
        <v>521</v>
      </c>
      <c r="C4072" s="1">
        <v>43204</v>
      </c>
      <c r="D4072" s="2">
        <v>0.96736111111111112</v>
      </c>
      <c r="E4072" t="s">
        <v>3774</v>
      </c>
      <c r="F4072" t="s">
        <v>4592</v>
      </c>
      <c r="G4072" t="s">
        <v>2227</v>
      </c>
      <c r="H4072" t="s">
        <v>3776</v>
      </c>
      <c r="I4072" t="s">
        <v>15</v>
      </c>
    </row>
    <row r="4073" spans="1:9" x14ac:dyDescent="0.25">
      <c r="A4073" t="s">
        <v>2882</v>
      </c>
      <c r="B4073" t="s">
        <v>473</v>
      </c>
      <c r="C4073" s="1">
        <v>43208</v>
      </c>
      <c r="D4073" s="2">
        <v>0.92500000000000004</v>
      </c>
      <c r="E4073" t="s">
        <v>4346</v>
      </c>
      <c r="F4073" t="s">
        <v>4593</v>
      </c>
      <c r="G4073" t="s">
        <v>2227</v>
      </c>
      <c r="H4073" t="s">
        <v>4181</v>
      </c>
      <c r="I4073" t="s">
        <v>15</v>
      </c>
    </row>
    <row r="4074" spans="1:9" x14ac:dyDescent="0.25">
      <c r="A4074" t="s">
        <v>3782</v>
      </c>
      <c r="B4074" t="s">
        <v>464</v>
      </c>
      <c r="C4074" s="1">
        <v>43208</v>
      </c>
      <c r="D4074" s="2">
        <v>0.95208333333333328</v>
      </c>
      <c r="E4074" t="s">
        <v>4506</v>
      </c>
      <c r="F4074" t="s">
        <v>4594</v>
      </c>
      <c r="G4074" t="s">
        <v>13</v>
      </c>
      <c r="H4074" t="s">
        <v>4271</v>
      </c>
      <c r="I4074" t="s">
        <v>15</v>
      </c>
    </row>
    <row r="4075" spans="1:9" x14ac:dyDescent="0.25">
      <c r="A4075" t="s">
        <v>3469</v>
      </c>
      <c r="B4075" t="s">
        <v>661</v>
      </c>
      <c r="C4075" s="1">
        <v>43215</v>
      </c>
      <c r="D4075" s="2">
        <v>0.74791666666666667</v>
      </c>
      <c r="E4075" t="s">
        <v>3470</v>
      </c>
      <c r="F4075" t="s">
        <v>4595</v>
      </c>
      <c r="G4075" t="s">
        <v>13</v>
      </c>
      <c r="H4075" t="s">
        <v>3472</v>
      </c>
      <c r="I4075" t="s">
        <v>15</v>
      </c>
    </row>
    <row r="4076" spans="1:9" x14ac:dyDescent="0.25">
      <c r="A4076" t="s">
        <v>973</v>
      </c>
      <c r="B4076" t="s">
        <v>4263</v>
      </c>
      <c r="C4076" s="1">
        <v>43216</v>
      </c>
      <c r="D4076" s="2">
        <v>0.19583333333333333</v>
      </c>
      <c r="E4076" t="s">
        <v>4316</v>
      </c>
      <c r="F4076" t="s">
        <v>4596</v>
      </c>
      <c r="G4076" t="s">
        <v>2227</v>
      </c>
      <c r="H4076" t="s">
        <v>4318</v>
      </c>
      <c r="I4076" t="s">
        <v>15</v>
      </c>
    </row>
    <row r="4077" spans="1:9" x14ac:dyDescent="0.25">
      <c r="A4077" t="s">
        <v>4295</v>
      </c>
      <c r="B4077" t="s">
        <v>4296</v>
      </c>
      <c r="C4077" s="1">
        <v>43219</v>
      </c>
      <c r="D4077" s="2">
        <v>0.71250000000000002</v>
      </c>
      <c r="E4077" t="s">
        <v>4297</v>
      </c>
      <c r="F4077" t="s">
        <v>4597</v>
      </c>
      <c r="G4077" t="s">
        <v>2227</v>
      </c>
      <c r="H4077" t="s">
        <v>14</v>
      </c>
      <c r="I4077" t="s">
        <v>15</v>
      </c>
    </row>
    <row r="4078" spans="1:9" x14ac:dyDescent="0.25">
      <c r="A4078" t="s">
        <v>973</v>
      </c>
      <c r="B4078" t="s">
        <v>2769</v>
      </c>
      <c r="C4078" s="1">
        <v>43223</v>
      </c>
      <c r="D4078" s="2">
        <v>0.67013888888888884</v>
      </c>
      <c r="E4078" t="s">
        <v>3855</v>
      </c>
      <c r="F4078" t="s">
        <v>4598</v>
      </c>
      <c r="G4078" t="s">
        <v>2227</v>
      </c>
      <c r="H4078" t="s">
        <v>3857</v>
      </c>
      <c r="I4078" t="s">
        <v>15</v>
      </c>
    </row>
    <row r="4079" spans="1:9" x14ac:dyDescent="0.25">
      <c r="A4079" t="s">
        <v>3831</v>
      </c>
      <c r="B4079" t="s">
        <v>171</v>
      </c>
      <c r="C4079" s="1">
        <v>43225</v>
      </c>
      <c r="D4079" s="2">
        <v>0.46180555555555558</v>
      </c>
      <c r="E4079" t="s">
        <v>3594</v>
      </c>
      <c r="F4079" t="s">
        <v>4599</v>
      </c>
      <c r="G4079" t="s">
        <v>2227</v>
      </c>
      <c r="H4079" t="s">
        <v>3596</v>
      </c>
      <c r="I4079" t="s">
        <v>15</v>
      </c>
    </row>
    <row r="4080" spans="1:9" x14ac:dyDescent="0.25">
      <c r="A4080" t="s">
        <v>973</v>
      </c>
      <c r="B4080" t="s">
        <v>3948</v>
      </c>
      <c r="C4080" s="1">
        <v>43228</v>
      </c>
      <c r="D4080" s="2">
        <v>0.76944444444444449</v>
      </c>
      <c r="E4080" t="s">
        <v>3794</v>
      </c>
      <c r="F4080" t="s">
        <v>4600</v>
      </c>
      <c r="G4080" t="s">
        <v>2227</v>
      </c>
      <c r="H4080" t="s">
        <v>3404</v>
      </c>
      <c r="I4080" t="s">
        <v>15</v>
      </c>
    </row>
    <row r="4081" spans="1:9" x14ac:dyDescent="0.25">
      <c r="A4081" t="s">
        <v>3782</v>
      </c>
      <c r="B4081" t="s">
        <v>749</v>
      </c>
      <c r="C4081" s="1">
        <v>43231</v>
      </c>
      <c r="D4081" s="2">
        <v>0.84305555555555556</v>
      </c>
      <c r="E4081" t="s">
        <v>4601</v>
      </c>
      <c r="F4081" t="s">
        <v>4602</v>
      </c>
      <c r="G4081" t="s">
        <v>2227</v>
      </c>
      <c r="H4081" t="s">
        <v>4603</v>
      </c>
      <c r="I4081" t="s">
        <v>15</v>
      </c>
    </row>
    <row r="4082" spans="1:9" x14ac:dyDescent="0.25">
      <c r="A4082" t="s">
        <v>973</v>
      </c>
      <c r="B4082" t="s">
        <v>2317</v>
      </c>
      <c r="C4082" s="1">
        <v>43240</v>
      </c>
      <c r="D4082" s="2">
        <v>0.89444444444444449</v>
      </c>
      <c r="E4082" t="s">
        <v>3794</v>
      </c>
      <c r="F4082" t="s">
        <v>4604</v>
      </c>
      <c r="G4082" t="s">
        <v>2227</v>
      </c>
      <c r="H4082" t="s">
        <v>3404</v>
      </c>
      <c r="I4082" t="s">
        <v>15</v>
      </c>
    </row>
    <row r="4083" spans="1:9" x14ac:dyDescent="0.25">
      <c r="A4083" t="s">
        <v>2740</v>
      </c>
      <c r="B4083" t="s">
        <v>3135</v>
      </c>
      <c r="C4083" s="1">
        <v>43241</v>
      </c>
      <c r="D4083" s="2">
        <v>0.19722222222222222</v>
      </c>
      <c r="E4083" t="s">
        <v>4416</v>
      </c>
      <c r="F4083" t="s">
        <v>4605</v>
      </c>
      <c r="G4083" t="s">
        <v>13</v>
      </c>
      <c r="H4083" t="s">
        <v>4418</v>
      </c>
      <c r="I4083" t="s">
        <v>15</v>
      </c>
    </row>
    <row r="4084" spans="1:9" x14ac:dyDescent="0.25">
      <c r="A4084" t="s">
        <v>3782</v>
      </c>
      <c r="B4084" t="s">
        <v>388</v>
      </c>
      <c r="C4084" s="1">
        <v>43242</v>
      </c>
      <c r="D4084" s="2">
        <v>0.82430555555555551</v>
      </c>
      <c r="E4084" t="s">
        <v>4506</v>
      </c>
      <c r="F4084" t="s">
        <v>4606</v>
      </c>
      <c r="G4084" t="s">
        <v>13</v>
      </c>
      <c r="H4084" t="s">
        <v>4271</v>
      </c>
      <c r="I4084" t="s">
        <v>15</v>
      </c>
    </row>
    <row r="4085" spans="1:9" x14ac:dyDescent="0.25">
      <c r="A4085" t="s">
        <v>973</v>
      </c>
      <c r="B4085" t="s">
        <v>3675</v>
      </c>
      <c r="C4085" s="1">
        <v>43253</v>
      </c>
      <c r="D4085" s="2">
        <v>0.17569444444444443</v>
      </c>
      <c r="E4085" t="s">
        <v>2910</v>
      </c>
      <c r="F4085" t="s">
        <v>4607</v>
      </c>
      <c r="G4085" t="s">
        <v>2227</v>
      </c>
      <c r="H4085" t="s">
        <v>2912</v>
      </c>
      <c r="I4085" t="s">
        <v>15</v>
      </c>
    </row>
    <row r="4086" spans="1:9" x14ac:dyDescent="0.25">
      <c r="A4086" t="s">
        <v>3782</v>
      </c>
      <c r="B4086" t="s">
        <v>464</v>
      </c>
      <c r="C4086" s="1">
        <v>43255</v>
      </c>
      <c r="D4086" s="2">
        <v>0.18680555555555556</v>
      </c>
      <c r="E4086" t="s">
        <v>4506</v>
      </c>
      <c r="F4086" t="s">
        <v>4608</v>
      </c>
      <c r="G4086" t="s">
        <v>13</v>
      </c>
      <c r="H4086" t="s">
        <v>4271</v>
      </c>
      <c r="I4086" t="s">
        <v>15</v>
      </c>
    </row>
    <row r="4087" spans="1:9" x14ac:dyDescent="0.25">
      <c r="A4087" t="s">
        <v>973</v>
      </c>
      <c r="B4087" t="s">
        <v>2769</v>
      </c>
      <c r="C4087" s="1">
        <v>43256</v>
      </c>
      <c r="D4087" s="2">
        <v>0.54652777777777772</v>
      </c>
      <c r="E4087" t="s">
        <v>3020</v>
      </c>
      <c r="F4087" t="s">
        <v>4609</v>
      </c>
      <c r="G4087" t="s">
        <v>2227</v>
      </c>
      <c r="H4087" t="s">
        <v>3022</v>
      </c>
      <c r="I4087" t="s">
        <v>15</v>
      </c>
    </row>
    <row r="4088" spans="1:9" x14ac:dyDescent="0.25">
      <c r="A4088" t="s">
        <v>1024</v>
      </c>
      <c r="B4088" t="s">
        <v>10</v>
      </c>
      <c r="C4088" s="1">
        <v>43257</v>
      </c>
      <c r="D4088" s="2">
        <v>0.46666666666666667</v>
      </c>
      <c r="E4088" t="s">
        <v>4019</v>
      </c>
      <c r="F4088" t="s">
        <v>4610</v>
      </c>
      <c r="G4088" t="s">
        <v>13</v>
      </c>
      <c r="H4088" t="s">
        <v>14</v>
      </c>
      <c r="I4088" t="s">
        <v>15</v>
      </c>
    </row>
    <row r="4089" spans="1:9" x14ac:dyDescent="0.25">
      <c r="A4089" t="s">
        <v>1620</v>
      </c>
      <c r="B4089" t="s">
        <v>1621</v>
      </c>
      <c r="C4089" s="1">
        <v>43263</v>
      </c>
      <c r="D4089" s="2">
        <v>0.18055555555555555</v>
      </c>
      <c r="E4089" t="s">
        <v>3542</v>
      </c>
      <c r="F4089" t="s">
        <v>4611</v>
      </c>
      <c r="G4089" t="s">
        <v>2227</v>
      </c>
      <c r="H4089" t="s">
        <v>3544</v>
      </c>
      <c r="I4089" t="s">
        <v>15</v>
      </c>
    </row>
    <row r="4090" spans="1:9" x14ac:dyDescent="0.25">
      <c r="A4090" t="s">
        <v>2882</v>
      </c>
      <c r="B4090" t="s">
        <v>980</v>
      </c>
      <c r="C4090" s="1">
        <v>43267</v>
      </c>
      <c r="D4090" s="2">
        <v>0.89583333333333337</v>
      </c>
      <c r="E4090" t="s">
        <v>4480</v>
      </c>
      <c r="F4090" t="s">
        <v>4612</v>
      </c>
      <c r="G4090" t="s">
        <v>2227</v>
      </c>
      <c r="H4090" t="s">
        <v>2995</v>
      </c>
      <c r="I4090" t="s">
        <v>15</v>
      </c>
    </row>
    <row r="4091" spans="1:9" x14ac:dyDescent="0.25">
      <c r="A4091" t="s">
        <v>973</v>
      </c>
      <c r="B4091" t="s">
        <v>2317</v>
      </c>
      <c r="C4091" s="1">
        <v>43278</v>
      </c>
      <c r="D4091" s="2">
        <v>0.14583333333333334</v>
      </c>
      <c r="E4091" t="s">
        <v>2225</v>
      </c>
      <c r="F4091" t="s">
        <v>4613</v>
      </c>
      <c r="G4091" t="s">
        <v>2227</v>
      </c>
      <c r="H4091" t="s">
        <v>2228</v>
      </c>
      <c r="I4091" t="s">
        <v>15</v>
      </c>
    </row>
    <row r="4092" spans="1:9" x14ac:dyDescent="0.25">
      <c r="A4092" t="s">
        <v>3782</v>
      </c>
      <c r="B4092" t="s">
        <v>464</v>
      </c>
      <c r="C4092" s="1">
        <v>43280</v>
      </c>
      <c r="D4092" s="2">
        <v>0.40416666666666667</v>
      </c>
      <c r="E4092" t="s">
        <v>4506</v>
      </c>
      <c r="F4092" t="s">
        <v>4614</v>
      </c>
      <c r="G4092" t="s">
        <v>13</v>
      </c>
      <c r="H4092" t="s">
        <v>4271</v>
      </c>
      <c r="I4092" t="s">
        <v>15</v>
      </c>
    </row>
    <row r="4093" spans="1:9" x14ac:dyDescent="0.25">
      <c r="A4093" t="s">
        <v>973</v>
      </c>
      <c r="B4093" t="s">
        <v>3675</v>
      </c>
      <c r="C4093" s="1">
        <v>43290</v>
      </c>
      <c r="D4093" s="2">
        <v>0.16388888888888889</v>
      </c>
      <c r="E4093" t="s">
        <v>2225</v>
      </c>
      <c r="F4093" t="s">
        <v>4615</v>
      </c>
      <c r="G4093" t="s">
        <v>2227</v>
      </c>
      <c r="H4093" t="s">
        <v>2228</v>
      </c>
      <c r="I4093" t="s">
        <v>15</v>
      </c>
    </row>
    <row r="4094" spans="1:9" x14ac:dyDescent="0.25">
      <c r="A4094" t="s">
        <v>973</v>
      </c>
      <c r="B4094" t="s">
        <v>2769</v>
      </c>
      <c r="C4094" s="1">
        <v>43290</v>
      </c>
      <c r="D4094" s="2">
        <v>0.86805555555555558</v>
      </c>
      <c r="E4094" t="s">
        <v>3020</v>
      </c>
      <c r="F4094" t="s">
        <v>4616</v>
      </c>
      <c r="G4094" t="s">
        <v>2227</v>
      </c>
      <c r="H4094" t="s">
        <v>3022</v>
      </c>
      <c r="I4094" t="s">
        <v>15</v>
      </c>
    </row>
    <row r="4095" spans="1:9" x14ac:dyDescent="0.25">
      <c r="A4095" t="s">
        <v>1024</v>
      </c>
      <c r="B4095" t="s">
        <v>361</v>
      </c>
      <c r="C4095" s="1">
        <v>43290</v>
      </c>
      <c r="D4095" s="2">
        <v>0.91041666666666665</v>
      </c>
      <c r="E4095" t="s">
        <v>3720</v>
      </c>
      <c r="F4095" t="s">
        <v>4617</v>
      </c>
      <c r="G4095" t="s">
        <v>2227</v>
      </c>
      <c r="H4095" t="s">
        <v>3722</v>
      </c>
      <c r="I4095" t="s">
        <v>15</v>
      </c>
    </row>
    <row r="4096" spans="1:9" x14ac:dyDescent="0.25">
      <c r="A4096" t="s">
        <v>4295</v>
      </c>
      <c r="B4096" t="s">
        <v>4296</v>
      </c>
      <c r="C4096" s="1">
        <v>43299</v>
      </c>
      <c r="D4096" s="2">
        <v>0.63263888888888886</v>
      </c>
      <c r="E4096" t="s">
        <v>4297</v>
      </c>
      <c r="F4096" t="s">
        <v>4618</v>
      </c>
      <c r="G4096" t="s">
        <v>2227</v>
      </c>
      <c r="H4096" t="s">
        <v>14</v>
      </c>
      <c r="I4096" t="s">
        <v>15</v>
      </c>
    </row>
    <row r="4097" spans="1:9" x14ac:dyDescent="0.25">
      <c r="A4097" t="s">
        <v>3782</v>
      </c>
      <c r="B4097" t="s">
        <v>464</v>
      </c>
      <c r="C4097" s="1">
        <v>43303</v>
      </c>
      <c r="D4097" s="2">
        <v>0.24305555555555555</v>
      </c>
      <c r="E4097" t="s">
        <v>4601</v>
      </c>
      <c r="F4097" t="s">
        <v>4619</v>
      </c>
      <c r="G4097" t="s">
        <v>2227</v>
      </c>
      <c r="H4097" t="s">
        <v>4603</v>
      </c>
      <c r="I4097" t="s">
        <v>15</v>
      </c>
    </row>
    <row r="4098" spans="1:9" x14ac:dyDescent="0.25">
      <c r="A4098" t="s">
        <v>2338</v>
      </c>
      <c r="B4098" t="s">
        <v>3179</v>
      </c>
      <c r="C4098" s="1">
        <v>43306</v>
      </c>
      <c r="D4098" s="2">
        <v>0.47569444444444442</v>
      </c>
      <c r="E4098" t="s">
        <v>3899</v>
      </c>
      <c r="F4098" t="s">
        <v>4620</v>
      </c>
      <c r="G4098" t="s">
        <v>13</v>
      </c>
      <c r="H4098" t="s">
        <v>14</v>
      </c>
      <c r="I4098" t="s">
        <v>15</v>
      </c>
    </row>
    <row r="4099" spans="1:9" x14ac:dyDescent="0.25">
      <c r="A4099" t="s">
        <v>3782</v>
      </c>
      <c r="B4099" t="s">
        <v>388</v>
      </c>
      <c r="C4099" s="1">
        <v>43306</v>
      </c>
      <c r="D4099" s="2">
        <v>0.48541666666666666</v>
      </c>
      <c r="E4099" t="s">
        <v>4601</v>
      </c>
      <c r="F4099" t="s">
        <v>4621</v>
      </c>
      <c r="G4099" t="s">
        <v>2227</v>
      </c>
      <c r="H4099" t="s">
        <v>4603</v>
      </c>
      <c r="I4099" t="s">
        <v>15</v>
      </c>
    </row>
    <row r="4100" spans="1:9" x14ac:dyDescent="0.25">
      <c r="A4100" t="s">
        <v>973</v>
      </c>
      <c r="B4100" t="s">
        <v>2317</v>
      </c>
      <c r="C4100" s="1">
        <v>43310</v>
      </c>
      <c r="D4100" s="2">
        <v>7.4999999999999997E-2</v>
      </c>
      <c r="E4100" t="s">
        <v>4530</v>
      </c>
      <c r="F4100" t="s">
        <v>4622</v>
      </c>
      <c r="G4100" t="s">
        <v>2227</v>
      </c>
      <c r="H4100" t="s">
        <v>14</v>
      </c>
      <c r="I4100" t="s">
        <v>15</v>
      </c>
    </row>
    <row r="4101" spans="1:9" x14ac:dyDescent="0.25">
      <c r="A4101" t="s">
        <v>973</v>
      </c>
      <c r="B4101" t="s">
        <v>3948</v>
      </c>
      <c r="C4101" s="1">
        <v>43312</v>
      </c>
      <c r="D4101" s="2">
        <v>0.125</v>
      </c>
      <c r="E4101" t="s">
        <v>3402</v>
      </c>
      <c r="F4101" t="s">
        <v>4623</v>
      </c>
      <c r="G4101" t="s">
        <v>2227</v>
      </c>
      <c r="H4101" t="s">
        <v>3404</v>
      </c>
      <c r="I4101" t="s">
        <v>15</v>
      </c>
    </row>
    <row r="4102" spans="1:9" x14ac:dyDescent="0.25">
      <c r="A4102" t="s">
        <v>3782</v>
      </c>
      <c r="B4102" t="s">
        <v>464</v>
      </c>
      <c r="C4102" s="1">
        <v>43319</v>
      </c>
      <c r="D4102" s="2">
        <v>0.22083333333333333</v>
      </c>
      <c r="E4102" t="s">
        <v>4601</v>
      </c>
      <c r="F4102" t="s">
        <v>4624</v>
      </c>
      <c r="G4102" t="s">
        <v>2227</v>
      </c>
      <c r="H4102" t="s">
        <v>4603</v>
      </c>
      <c r="I4102" t="s">
        <v>15</v>
      </c>
    </row>
    <row r="4103" spans="1:9" x14ac:dyDescent="0.25">
      <c r="A4103" t="s">
        <v>3831</v>
      </c>
      <c r="B4103" t="s">
        <v>372</v>
      </c>
      <c r="C4103" s="1">
        <v>43324</v>
      </c>
      <c r="D4103" s="2">
        <v>0.31319444444444444</v>
      </c>
      <c r="E4103" t="s">
        <v>3727</v>
      </c>
      <c r="F4103" t="s">
        <v>4625</v>
      </c>
      <c r="G4103" t="s">
        <v>2227</v>
      </c>
      <c r="H4103" t="s">
        <v>3729</v>
      </c>
      <c r="I4103" t="s">
        <v>15</v>
      </c>
    </row>
    <row r="4104" spans="1:9" x14ac:dyDescent="0.25">
      <c r="A4104" t="s">
        <v>2338</v>
      </c>
      <c r="B4104" t="s">
        <v>2044</v>
      </c>
      <c r="C4104" s="1">
        <v>43334</v>
      </c>
      <c r="D4104" s="2">
        <v>0.88888888888888884</v>
      </c>
      <c r="E4104" t="s">
        <v>4118</v>
      </c>
      <c r="F4104" t="s">
        <v>4626</v>
      </c>
      <c r="G4104" t="s">
        <v>2227</v>
      </c>
      <c r="H4104" t="s">
        <v>4120</v>
      </c>
      <c r="I4104" t="s">
        <v>15</v>
      </c>
    </row>
    <row r="4105" spans="1:9" x14ac:dyDescent="0.25">
      <c r="A4105" t="s">
        <v>973</v>
      </c>
      <c r="B4105" t="s">
        <v>2317</v>
      </c>
      <c r="C4105" s="1">
        <v>43336</v>
      </c>
      <c r="D4105" s="2">
        <v>0.99444444444444446</v>
      </c>
      <c r="E4105" t="s">
        <v>4530</v>
      </c>
      <c r="F4105" t="s">
        <v>4627</v>
      </c>
      <c r="G4105" t="s">
        <v>2227</v>
      </c>
      <c r="H4105" t="s">
        <v>14</v>
      </c>
      <c r="I4105" t="s">
        <v>15</v>
      </c>
    </row>
    <row r="4106" spans="1:9" x14ac:dyDescent="0.25">
      <c r="A4106" t="s">
        <v>4628</v>
      </c>
      <c r="B4106" t="s">
        <v>4629</v>
      </c>
      <c r="C4106" s="1">
        <v>43337</v>
      </c>
      <c r="D4106" s="2">
        <v>0.76041666666666663</v>
      </c>
      <c r="E4106" t="s">
        <v>4630</v>
      </c>
      <c r="F4106" t="s">
        <v>4631</v>
      </c>
      <c r="G4106" t="s">
        <v>2227</v>
      </c>
      <c r="H4106" t="s">
        <v>14</v>
      </c>
      <c r="I4106" t="s">
        <v>56</v>
      </c>
    </row>
    <row r="4107" spans="1:9" x14ac:dyDescent="0.25">
      <c r="A4107" t="s">
        <v>973</v>
      </c>
      <c r="B4107" t="s">
        <v>2625</v>
      </c>
      <c r="C4107" s="1">
        <v>43350</v>
      </c>
      <c r="D4107" s="2">
        <v>0.13541666666666666</v>
      </c>
      <c r="E4107" t="s">
        <v>2225</v>
      </c>
      <c r="F4107" t="s">
        <v>4632</v>
      </c>
      <c r="G4107" t="s">
        <v>2227</v>
      </c>
      <c r="H4107" t="s">
        <v>2228</v>
      </c>
      <c r="I4107" t="s">
        <v>15</v>
      </c>
    </row>
    <row r="4108" spans="1:9" x14ac:dyDescent="0.25">
      <c r="A4108" t="s">
        <v>3782</v>
      </c>
      <c r="B4108" t="s">
        <v>464</v>
      </c>
      <c r="C4108" s="1">
        <v>43353</v>
      </c>
      <c r="D4108" s="2">
        <v>0.19791666666666666</v>
      </c>
      <c r="E4108" t="s">
        <v>4601</v>
      </c>
      <c r="F4108" t="s">
        <v>4633</v>
      </c>
      <c r="G4108" t="s">
        <v>2227</v>
      </c>
      <c r="H4108" t="s">
        <v>4603</v>
      </c>
      <c r="I4108" t="s">
        <v>15</v>
      </c>
    </row>
    <row r="4109" spans="1:9" x14ac:dyDescent="0.25">
      <c r="A4109" t="s">
        <v>3831</v>
      </c>
      <c r="B4109" t="s">
        <v>261</v>
      </c>
      <c r="C4109" s="1">
        <v>43358</v>
      </c>
      <c r="D4109" s="2">
        <v>0.54305555555555551</v>
      </c>
      <c r="E4109" t="s">
        <v>3307</v>
      </c>
      <c r="F4109" t="s">
        <v>4634</v>
      </c>
      <c r="G4109" t="s">
        <v>13</v>
      </c>
      <c r="H4109" t="s">
        <v>14</v>
      </c>
      <c r="I4109" t="s">
        <v>15</v>
      </c>
    </row>
    <row r="4110" spans="1:9" x14ac:dyDescent="0.25">
      <c r="A4110" t="s">
        <v>2025</v>
      </c>
      <c r="B4110" t="s">
        <v>2992</v>
      </c>
      <c r="C4110" s="1">
        <v>43359</v>
      </c>
      <c r="D4110" s="2">
        <v>0.69305555555555554</v>
      </c>
      <c r="E4110" t="s">
        <v>3849</v>
      </c>
      <c r="F4110" t="s">
        <v>4635</v>
      </c>
      <c r="G4110" t="s">
        <v>2227</v>
      </c>
      <c r="H4110" t="s">
        <v>3851</v>
      </c>
      <c r="I4110" t="s">
        <v>15</v>
      </c>
    </row>
    <row r="4111" spans="1:9" x14ac:dyDescent="0.25">
      <c r="A4111" t="s">
        <v>973</v>
      </c>
      <c r="B4111" t="s">
        <v>2769</v>
      </c>
      <c r="C4111" s="1">
        <v>43362</v>
      </c>
      <c r="D4111" s="2">
        <v>0.58819444444444446</v>
      </c>
      <c r="E4111" t="s">
        <v>4530</v>
      </c>
      <c r="F4111" t="s">
        <v>4636</v>
      </c>
      <c r="G4111" t="s">
        <v>2227</v>
      </c>
      <c r="H4111" t="s">
        <v>14</v>
      </c>
      <c r="I4111" t="s">
        <v>15</v>
      </c>
    </row>
    <row r="4112" spans="1:9" x14ac:dyDescent="0.25">
      <c r="A4112" t="s">
        <v>1620</v>
      </c>
      <c r="B4112" t="s">
        <v>3994</v>
      </c>
      <c r="C4112" s="1">
        <v>43365</v>
      </c>
      <c r="D4112" s="2">
        <v>0.74444444444444446</v>
      </c>
      <c r="E4112" t="s">
        <v>3995</v>
      </c>
      <c r="F4112" t="s">
        <v>4637</v>
      </c>
      <c r="G4112" t="s">
        <v>13</v>
      </c>
      <c r="H4112" t="s">
        <v>3997</v>
      </c>
      <c r="I4112" t="s">
        <v>15</v>
      </c>
    </row>
    <row r="4113" spans="1:9" x14ac:dyDescent="0.25">
      <c r="A4113" t="s">
        <v>2338</v>
      </c>
      <c r="B4113" t="s">
        <v>3179</v>
      </c>
      <c r="C4113" s="1">
        <v>43368</v>
      </c>
      <c r="D4113" s="2">
        <v>0.94305555555555554</v>
      </c>
      <c r="E4113" t="s">
        <v>3614</v>
      </c>
      <c r="F4113" t="s">
        <v>4638</v>
      </c>
      <c r="G4113" t="s">
        <v>2227</v>
      </c>
      <c r="H4113" t="s">
        <v>3616</v>
      </c>
      <c r="I4113" t="s">
        <v>15</v>
      </c>
    </row>
    <row r="4114" spans="1:9" x14ac:dyDescent="0.25">
      <c r="A4114" t="s">
        <v>4445</v>
      </c>
      <c r="B4114" t="s">
        <v>4263</v>
      </c>
      <c r="C4114" s="1">
        <v>43372</v>
      </c>
      <c r="D4114" s="2">
        <v>0.17569444444444443</v>
      </c>
      <c r="E4114" t="s">
        <v>4446</v>
      </c>
      <c r="F4114" t="s">
        <v>4639</v>
      </c>
      <c r="G4114" t="s">
        <v>2227</v>
      </c>
      <c r="H4114" t="s">
        <v>4448</v>
      </c>
      <c r="I4114" t="s">
        <v>15</v>
      </c>
    </row>
    <row r="4115" spans="1:9" x14ac:dyDescent="0.25">
      <c r="A4115" t="s">
        <v>3782</v>
      </c>
      <c r="B4115" t="s">
        <v>388</v>
      </c>
      <c r="C4115" s="1">
        <v>43381</v>
      </c>
      <c r="D4115" s="2">
        <v>9.7916666666666666E-2</v>
      </c>
      <c r="E4115" t="s">
        <v>4601</v>
      </c>
      <c r="F4115" t="s">
        <v>4640</v>
      </c>
      <c r="G4115" t="s">
        <v>2227</v>
      </c>
      <c r="H4115" t="s">
        <v>4603</v>
      </c>
      <c r="I4115" t="s">
        <v>15</v>
      </c>
    </row>
    <row r="4116" spans="1:9" x14ac:dyDescent="0.25">
      <c r="A4116" t="s">
        <v>973</v>
      </c>
      <c r="B4116" t="s">
        <v>3675</v>
      </c>
      <c r="C4116" s="1">
        <v>43382</v>
      </c>
      <c r="D4116" s="2">
        <v>0.11319444444444444</v>
      </c>
      <c r="E4116" t="s">
        <v>2225</v>
      </c>
      <c r="F4116" t="s">
        <v>4641</v>
      </c>
      <c r="G4116" t="s">
        <v>2227</v>
      </c>
      <c r="H4116" t="s">
        <v>2228</v>
      </c>
      <c r="I4116" t="s">
        <v>15</v>
      </c>
    </row>
    <row r="4117" spans="1:9" x14ac:dyDescent="0.25">
      <c r="A4117" t="s">
        <v>1024</v>
      </c>
      <c r="B4117" t="s">
        <v>10</v>
      </c>
      <c r="C4117" s="1">
        <v>43384</v>
      </c>
      <c r="D4117" s="2">
        <v>0.3611111111111111</v>
      </c>
      <c r="E4117" t="s">
        <v>4019</v>
      </c>
      <c r="F4117" t="s">
        <v>4642</v>
      </c>
      <c r="G4117" t="s">
        <v>13</v>
      </c>
      <c r="H4117" t="s">
        <v>14</v>
      </c>
      <c r="I4117" t="s">
        <v>21</v>
      </c>
    </row>
    <row r="4118" spans="1:9" x14ac:dyDescent="0.25">
      <c r="A4118" t="s">
        <v>973</v>
      </c>
      <c r="B4118" t="s">
        <v>2317</v>
      </c>
      <c r="C4118" s="1">
        <v>43388</v>
      </c>
      <c r="D4118" s="2">
        <v>0.18263888888888888</v>
      </c>
      <c r="E4118" t="s">
        <v>4530</v>
      </c>
      <c r="F4118" t="s">
        <v>4643</v>
      </c>
      <c r="G4118" t="s">
        <v>2227</v>
      </c>
      <c r="H4118" t="s">
        <v>14</v>
      </c>
      <c r="I4118" t="s">
        <v>15</v>
      </c>
    </row>
    <row r="4119" spans="1:9" x14ac:dyDescent="0.25">
      <c r="A4119" t="s">
        <v>3831</v>
      </c>
      <c r="B4119" t="s">
        <v>521</v>
      </c>
      <c r="C4119" s="1">
        <v>43390</v>
      </c>
      <c r="D4119" s="2">
        <v>0.17708333333333334</v>
      </c>
      <c r="E4119" t="s">
        <v>3774</v>
      </c>
      <c r="F4119" t="s">
        <v>4644</v>
      </c>
      <c r="G4119" t="s">
        <v>2227</v>
      </c>
      <c r="H4119" t="s">
        <v>3776</v>
      </c>
      <c r="I4119" t="s">
        <v>15</v>
      </c>
    </row>
    <row r="4120" spans="1:9" x14ac:dyDescent="0.25">
      <c r="A4120" t="s">
        <v>2338</v>
      </c>
      <c r="B4120" t="s">
        <v>3179</v>
      </c>
      <c r="C4120" s="1">
        <v>43393</v>
      </c>
      <c r="D4120" s="2">
        <v>7.2916666666666671E-2</v>
      </c>
      <c r="E4120" t="s">
        <v>3614</v>
      </c>
      <c r="F4120" t="s">
        <v>4645</v>
      </c>
      <c r="G4120" t="s">
        <v>2227</v>
      </c>
      <c r="H4120" t="s">
        <v>3616</v>
      </c>
      <c r="I4120" t="s">
        <v>15</v>
      </c>
    </row>
    <row r="4121" spans="1:9" x14ac:dyDescent="0.25">
      <c r="A4121" t="s">
        <v>973</v>
      </c>
      <c r="B4121" t="s">
        <v>3948</v>
      </c>
      <c r="C4121" s="1">
        <v>43397</v>
      </c>
      <c r="D4121" s="2">
        <v>0.95625000000000004</v>
      </c>
      <c r="E4121" t="s">
        <v>3402</v>
      </c>
      <c r="F4121" t="s">
        <v>4646</v>
      </c>
      <c r="G4121" t="s">
        <v>2227</v>
      </c>
      <c r="H4121" t="s">
        <v>3404</v>
      </c>
      <c r="I4121" t="s">
        <v>15</v>
      </c>
    </row>
    <row r="4122" spans="1:9" x14ac:dyDescent="0.25">
      <c r="A4122" t="s">
        <v>1024</v>
      </c>
      <c r="B4122" t="s">
        <v>980</v>
      </c>
      <c r="C4122" s="1">
        <v>43398</v>
      </c>
      <c r="D4122" s="2">
        <v>1.0416666666666666E-2</v>
      </c>
      <c r="E4122" t="s">
        <v>4360</v>
      </c>
      <c r="F4122" t="s">
        <v>4647</v>
      </c>
      <c r="G4122" t="s">
        <v>2227</v>
      </c>
      <c r="H4122" t="s">
        <v>3138</v>
      </c>
      <c r="I4122" t="s">
        <v>15</v>
      </c>
    </row>
    <row r="4123" spans="1:9" x14ac:dyDescent="0.25">
      <c r="A4123" t="s">
        <v>4648</v>
      </c>
      <c r="B4123" t="s">
        <v>4263</v>
      </c>
      <c r="C4123" s="1">
        <v>43400</v>
      </c>
      <c r="D4123" s="2">
        <v>0.33333333333333331</v>
      </c>
      <c r="E4123" t="s">
        <v>4649</v>
      </c>
      <c r="F4123" t="s">
        <v>4650</v>
      </c>
      <c r="G4123" t="s">
        <v>13</v>
      </c>
      <c r="H4123" t="s">
        <v>14</v>
      </c>
      <c r="I4123" t="s">
        <v>21</v>
      </c>
    </row>
    <row r="4124" spans="1:9" x14ac:dyDescent="0.25">
      <c r="A4124" t="s">
        <v>973</v>
      </c>
      <c r="B4124" t="s">
        <v>3675</v>
      </c>
      <c r="C4124" s="1">
        <v>43402</v>
      </c>
      <c r="D4124" s="2">
        <v>3.2638888888888891E-2</v>
      </c>
      <c r="E4124" t="s">
        <v>2225</v>
      </c>
      <c r="F4124" t="s">
        <v>4651</v>
      </c>
      <c r="G4124" t="s">
        <v>2227</v>
      </c>
      <c r="H4124" t="s">
        <v>2228</v>
      </c>
      <c r="I4124" t="s">
        <v>15</v>
      </c>
    </row>
    <row r="4125" spans="1:9" x14ac:dyDescent="0.25">
      <c r="A4125" t="s">
        <v>1620</v>
      </c>
      <c r="B4125" t="s">
        <v>1621</v>
      </c>
      <c r="C4125" s="1">
        <v>43402</v>
      </c>
      <c r="D4125" s="2">
        <v>0.17222222222222222</v>
      </c>
      <c r="E4125" t="s">
        <v>3542</v>
      </c>
      <c r="F4125" t="s">
        <v>4652</v>
      </c>
      <c r="G4125" t="s">
        <v>2227</v>
      </c>
      <c r="H4125" t="s">
        <v>3544</v>
      </c>
      <c r="I4125" t="s">
        <v>15</v>
      </c>
    </row>
    <row r="4126" spans="1:9" x14ac:dyDescent="0.25">
      <c r="A4126" t="s">
        <v>973</v>
      </c>
      <c r="B4126" t="s">
        <v>2769</v>
      </c>
      <c r="C4126" s="1">
        <v>43405</v>
      </c>
      <c r="D4126" s="2">
        <v>0.6645833333333333</v>
      </c>
      <c r="E4126" t="s">
        <v>3855</v>
      </c>
      <c r="F4126" t="s">
        <v>4653</v>
      </c>
      <c r="G4126" t="s">
        <v>2227</v>
      </c>
      <c r="H4126" t="s">
        <v>3857</v>
      </c>
      <c r="I4126" t="s">
        <v>15</v>
      </c>
    </row>
    <row r="4127" spans="1:9" x14ac:dyDescent="0.25">
      <c r="A4127" t="s">
        <v>2882</v>
      </c>
      <c r="B4127" t="s">
        <v>980</v>
      </c>
      <c r="C4127" s="1">
        <v>43407</v>
      </c>
      <c r="D4127" s="2">
        <v>0.84513888888888888</v>
      </c>
      <c r="E4127" t="s">
        <v>4351</v>
      </c>
      <c r="F4127" t="s">
        <v>4654</v>
      </c>
      <c r="G4127" t="s">
        <v>2227</v>
      </c>
      <c r="H4127" t="s">
        <v>2995</v>
      </c>
      <c r="I4127" t="s">
        <v>15</v>
      </c>
    </row>
    <row r="4128" spans="1:9" x14ac:dyDescent="0.25">
      <c r="A4128" t="s">
        <v>2338</v>
      </c>
      <c r="B4128" t="s">
        <v>4100</v>
      </c>
      <c r="C4128" s="1">
        <v>43411</v>
      </c>
      <c r="D4128" s="2">
        <v>3.2638888888888891E-2</v>
      </c>
      <c r="E4128" t="s">
        <v>4655</v>
      </c>
      <c r="F4128" t="s">
        <v>4656</v>
      </c>
      <c r="G4128" t="s">
        <v>2227</v>
      </c>
      <c r="H4128" t="s">
        <v>14</v>
      </c>
      <c r="I4128" t="s">
        <v>15</v>
      </c>
    </row>
    <row r="4129" spans="1:9" x14ac:dyDescent="0.25">
      <c r="A4129" t="s">
        <v>4475</v>
      </c>
      <c r="B4129" t="s">
        <v>4476</v>
      </c>
      <c r="C4129" s="1">
        <v>43415</v>
      </c>
      <c r="D4129" s="2">
        <v>0.15972222222222221</v>
      </c>
      <c r="E4129" t="s">
        <v>4562</v>
      </c>
      <c r="F4129" t="s">
        <v>4657</v>
      </c>
      <c r="G4129" t="s">
        <v>2227</v>
      </c>
      <c r="H4129" t="s">
        <v>4479</v>
      </c>
      <c r="I4129" t="s">
        <v>15</v>
      </c>
    </row>
    <row r="4130" spans="1:9" x14ac:dyDescent="0.25">
      <c r="A4130" t="s">
        <v>2025</v>
      </c>
      <c r="B4130" t="s">
        <v>3746</v>
      </c>
      <c r="C4130" s="1">
        <v>43418</v>
      </c>
      <c r="D4130" s="2">
        <v>0.48472222222222222</v>
      </c>
      <c r="E4130" t="s">
        <v>4269</v>
      </c>
      <c r="F4130" t="s">
        <v>4658</v>
      </c>
      <c r="G4130" t="s">
        <v>2227</v>
      </c>
      <c r="H4130" t="s">
        <v>4271</v>
      </c>
      <c r="I4130" t="s">
        <v>15</v>
      </c>
    </row>
    <row r="4131" spans="1:9" x14ac:dyDescent="0.25">
      <c r="A4131" t="s">
        <v>3782</v>
      </c>
      <c r="B4131" t="s">
        <v>749</v>
      </c>
      <c r="C4131" s="1">
        <v>43419</v>
      </c>
      <c r="D4131" s="2">
        <v>0.86527777777777781</v>
      </c>
      <c r="E4131" t="s">
        <v>4601</v>
      </c>
      <c r="F4131" t="s">
        <v>4659</v>
      </c>
      <c r="G4131" t="s">
        <v>2227</v>
      </c>
      <c r="H4131" t="s">
        <v>4603</v>
      </c>
      <c r="I4131" t="s">
        <v>15</v>
      </c>
    </row>
    <row r="4132" spans="1:9" x14ac:dyDescent="0.25">
      <c r="A4132" t="s">
        <v>1024</v>
      </c>
      <c r="B4132" t="s">
        <v>361</v>
      </c>
      <c r="C4132" s="1">
        <v>43420</v>
      </c>
      <c r="D4132" s="2">
        <v>0.75972222222222219</v>
      </c>
      <c r="E4132" t="s">
        <v>4019</v>
      </c>
      <c r="F4132" t="s">
        <v>4660</v>
      </c>
      <c r="G4132" t="s">
        <v>13</v>
      </c>
      <c r="H4132" t="s">
        <v>14</v>
      </c>
      <c r="I4132" t="s">
        <v>15</v>
      </c>
    </row>
    <row r="4133" spans="1:9" x14ac:dyDescent="0.25">
      <c r="A4133" t="s">
        <v>2740</v>
      </c>
      <c r="B4133" t="s">
        <v>3135</v>
      </c>
      <c r="C4133" s="1">
        <v>43421</v>
      </c>
      <c r="D4133" s="2">
        <v>0.37569444444444444</v>
      </c>
      <c r="E4133" t="s">
        <v>4416</v>
      </c>
      <c r="F4133" t="s">
        <v>4661</v>
      </c>
      <c r="G4133" t="s">
        <v>13</v>
      </c>
      <c r="H4133" t="s">
        <v>4418</v>
      </c>
      <c r="I4133" t="s">
        <v>15</v>
      </c>
    </row>
    <row r="4134" spans="1:9" x14ac:dyDescent="0.25">
      <c r="A4134" t="s">
        <v>973</v>
      </c>
      <c r="B4134" t="s">
        <v>2317</v>
      </c>
      <c r="C4134" s="1">
        <v>43422</v>
      </c>
      <c r="D4134" s="2">
        <v>0.75486111111111109</v>
      </c>
      <c r="E4134" t="s">
        <v>4530</v>
      </c>
      <c r="F4134" t="s">
        <v>4662</v>
      </c>
      <c r="G4134" t="s">
        <v>2227</v>
      </c>
      <c r="H4134" t="s">
        <v>14</v>
      </c>
      <c r="I4134" t="s">
        <v>15</v>
      </c>
    </row>
    <row r="4135" spans="1:9" x14ac:dyDescent="0.25">
      <c r="A4135" t="s">
        <v>973</v>
      </c>
      <c r="B4135" t="s">
        <v>3675</v>
      </c>
      <c r="C4135" s="1">
        <v>43423</v>
      </c>
      <c r="D4135" s="2">
        <v>0.98611111111111116</v>
      </c>
      <c r="E4135" t="s">
        <v>2910</v>
      </c>
      <c r="F4135" t="s">
        <v>4663</v>
      </c>
      <c r="G4135" t="s">
        <v>2227</v>
      </c>
      <c r="H4135" t="s">
        <v>2912</v>
      </c>
      <c r="I4135" t="s">
        <v>15</v>
      </c>
    </row>
    <row r="4136" spans="1:9" x14ac:dyDescent="0.25">
      <c r="A4136" t="s">
        <v>2338</v>
      </c>
      <c r="B4136" t="s">
        <v>2044</v>
      </c>
      <c r="C4136" s="1">
        <v>43425</v>
      </c>
      <c r="D4136" s="2">
        <v>7.0833333333333331E-2</v>
      </c>
      <c r="E4136" t="s">
        <v>4118</v>
      </c>
      <c r="F4136" t="s">
        <v>4664</v>
      </c>
      <c r="G4136" t="s">
        <v>2227</v>
      </c>
      <c r="H4136" t="s">
        <v>4120</v>
      </c>
      <c r="I4136" t="s">
        <v>15</v>
      </c>
    </row>
    <row r="4137" spans="1:9" x14ac:dyDescent="0.25">
      <c r="A4137" t="s">
        <v>2025</v>
      </c>
      <c r="B4137" t="s">
        <v>2992</v>
      </c>
      <c r="C4137" s="1">
        <v>43433</v>
      </c>
      <c r="D4137" s="2">
        <v>0.18541666666666667</v>
      </c>
      <c r="E4137" t="s">
        <v>3849</v>
      </c>
      <c r="F4137" t="s">
        <v>4665</v>
      </c>
      <c r="G4137" t="s">
        <v>2227</v>
      </c>
      <c r="H4137" t="s">
        <v>3851</v>
      </c>
      <c r="I4137" t="s">
        <v>15</v>
      </c>
    </row>
    <row r="4138" spans="1:9" x14ac:dyDescent="0.25">
      <c r="A4138" t="s">
        <v>2882</v>
      </c>
      <c r="B4138" t="s">
        <v>661</v>
      </c>
      <c r="C4138" s="1">
        <v>43434</v>
      </c>
      <c r="D4138" s="2">
        <v>0.10208333333333333</v>
      </c>
      <c r="E4138" t="s">
        <v>3470</v>
      </c>
      <c r="F4138" t="s">
        <v>4666</v>
      </c>
      <c r="G4138" t="s">
        <v>13</v>
      </c>
      <c r="H4138" t="s">
        <v>3472</v>
      </c>
      <c r="I4138" t="s">
        <v>15</v>
      </c>
    </row>
    <row r="4139" spans="1:9" x14ac:dyDescent="0.25">
      <c r="A4139" t="s">
        <v>1024</v>
      </c>
      <c r="B4139" t="s">
        <v>10</v>
      </c>
      <c r="C4139" s="1">
        <v>43437</v>
      </c>
      <c r="D4139" s="2">
        <v>0.47986111111111113</v>
      </c>
      <c r="E4139" t="s">
        <v>4019</v>
      </c>
      <c r="F4139" t="s">
        <v>4667</v>
      </c>
      <c r="G4139" t="s">
        <v>13</v>
      </c>
      <c r="H4139" t="s">
        <v>14</v>
      </c>
      <c r="I4139" t="s">
        <v>15</v>
      </c>
    </row>
    <row r="4140" spans="1:9" x14ac:dyDescent="0.25">
      <c r="A4140" t="s">
        <v>3782</v>
      </c>
      <c r="B4140" t="s">
        <v>388</v>
      </c>
      <c r="C4140" s="1">
        <v>43437</v>
      </c>
      <c r="D4140" s="2">
        <v>0.77361111111111114</v>
      </c>
      <c r="E4140" t="s">
        <v>4601</v>
      </c>
      <c r="F4140" t="s">
        <v>4668</v>
      </c>
      <c r="G4140" t="s">
        <v>2227</v>
      </c>
      <c r="H4140" t="s">
        <v>4603</v>
      </c>
      <c r="I4140" t="s">
        <v>15</v>
      </c>
    </row>
    <row r="4141" spans="1:9" x14ac:dyDescent="0.25">
      <c r="A4141" t="s">
        <v>2338</v>
      </c>
      <c r="B4141" t="s">
        <v>3179</v>
      </c>
      <c r="C4141" s="1">
        <v>43438</v>
      </c>
      <c r="D4141" s="2">
        <v>0.85902777777777772</v>
      </c>
      <c r="E4141" t="s">
        <v>3614</v>
      </c>
      <c r="F4141" t="s">
        <v>4669</v>
      </c>
      <c r="G4141" t="s">
        <v>2227</v>
      </c>
      <c r="H4141" t="s">
        <v>3616</v>
      </c>
      <c r="I4141" t="s">
        <v>15</v>
      </c>
    </row>
    <row r="4142" spans="1:9" x14ac:dyDescent="0.25">
      <c r="A4142" t="s">
        <v>3782</v>
      </c>
      <c r="B4142" t="s">
        <v>464</v>
      </c>
      <c r="C4142" s="1">
        <v>43439</v>
      </c>
      <c r="D4142" s="2">
        <v>0.76111111111111107</v>
      </c>
      <c r="E4142" t="s">
        <v>4601</v>
      </c>
      <c r="F4142" t="s">
        <v>4670</v>
      </c>
      <c r="G4142" t="s">
        <v>2227</v>
      </c>
      <c r="H4142" t="s">
        <v>4603</v>
      </c>
      <c r="I4142" t="s">
        <v>15</v>
      </c>
    </row>
    <row r="4143" spans="1:9" x14ac:dyDescent="0.25">
      <c r="A4143" t="s">
        <v>973</v>
      </c>
      <c r="B4143" t="s">
        <v>3675</v>
      </c>
      <c r="C4143" s="1">
        <v>43441</v>
      </c>
      <c r="D4143" s="2">
        <v>0.17499999999999999</v>
      </c>
      <c r="E4143" t="s">
        <v>2910</v>
      </c>
      <c r="F4143" t="s">
        <v>4671</v>
      </c>
      <c r="G4143" t="s">
        <v>2227</v>
      </c>
      <c r="H4143" t="s">
        <v>2912</v>
      </c>
      <c r="I4143" t="s">
        <v>15</v>
      </c>
    </row>
    <row r="4144" spans="1:9" x14ac:dyDescent="0.25">
      <c r="A4144" t="s">
        <v>973</v>
      </c>
      <c r="B4144" t="s">
        <v>2769</v>
      </c>
      <c r="C4144" s="1">
        <v>43441</v>
      </c>
      <c r="D4144" s="2">
        <v>0.76597222222222228</v>
      </c>
      <c r="E4144" t="s">
        <v>3855</v>
      </c>
      <c r="F4144" t="s">
        <v>4672</v>
      </c>
      <c r="G4144" t="s">
        <v>2227</v>
      </c>
      <c r="H4144" t="s">
        <v>3857</v>
      </c>
      <c r="I4144" t="s">
        <v>15</v>
      </c>
    </row>
    <row r="4145" spans="1:9" x14ac:dyDescent="0.25">
      <c r="A4145" t="s">
        <v>4475</v>
      </c>
      <c r="B4145" t="s">
        <v>4476</v>
      </c>
      <c r="C4145" s="1">
        <v>43450</v>
      </c>
      <c r="D4145" s="2">
        <v>0.27291666666666664</v>
      </c>
      <c r="E4145" t="s">
        <v>4562</v>
      </c>
      <c r="F4145" t="s">
        <v>4673</v>
      </c>
      <c r="G4145" t="s">
        <v>2227</v>
      </c>
      <c r="H4145" t="s">
        <v>4479</v>
      </c>
      <c r="I4145" t="s">
        <v>15</v>
      </c>
    </row>
    <row r="4146" spans="1:9" x14ac:dyDescent="0.25">
      <c r="A4146" t="s">
        <v>2025</v>
      </c>
      <c r="B4146" t="s">
        <v>3746</v>
      </c>
      <c r="C4146" s="1">
        <v>43453</v>
      </c>
      <c r="D4146" s="2">
        <v>0.44444444444444442</v>
      </c>
      <c r="E4146" t="s">
        <v>4023</v>
      </c>
      <c r="F4146" t="s">
        <v>4674</v>
      </c>
      <c r="G4146" t="s">
        <v>2227</v>
      </c>
      <c r="H4146" t="s">
        <v>3527</v>
      </c>
      <c r="I4146" t="s">
        <v>15</v>
      </c>
    </row>
    <row r="4147" spans="1:9" x14ac:dyDescent="0.25">
      <c r="A4147" t="s">
        <v>2338</v>
      </c>
      <c r="B4147" t="s">
        <v>4100</v>
      </c>
      <c r="C4147" s="1">
        <v>43453</v>
      </c>
      <c r="D4147" s="2">
        <v>0.69236111111111109</v>
      </c>
      <c r="E4147" t="s">
        <v>4225</v>
      </c>
      <c r="F4147" t="s">
        <v>4675</v>
      </c>
      <c r="G4147" t="s">
        <v>2227</v>
      </c>
      <c r="H4147" t="s">
        <v>4103</v>
      </c>
      <c r="I4147" t="s">
        <v>15</v>
      </c>
    </row>
    <row r="4148" spans="1:9" x14ac:dyDescent="0.25">
      <c r="A4148" t="s">
        <v>2882</v>
      </c>
      <c r="B4148" t="s">
        <v>4345</v>
      </c>
      <c r="C4148" s="1">
        <v>43455</v>
      </c>
      <c r="D4148" s="2">
        <v>1.3888888888888888E-2</v>
      </c>
      <c r="E4148" t="s">
        <v>4346</v>
      </c>
      <c r="F4148" t="s">
        <v>4676</v>
      </c>
      <c r="G4148" t="s">
        <v>2227</v>
      </c>
      <c r="H4148" t="s">
        <v>4181</v>
      </c>
      <c r="I4148" t="s">
        <v>15</v>
      </c>
    </row>
    <row r="4149" spans="1:9" x14ac:dyDescent="0.25">
      <c r="A4149" t="s">
        <v>973</v>
      </c>
      <c r="B4149" t="s">
        <v>4263</v>
      </c>
      <c r="C4149" s="1">
        <v>43455</v>
      </c>
      <c r="D4149" s="2">
        <v>0.99375000000000002</v>
      </c>
      <c r="E4149" t="s">
        <v>4316</v>
      </c>
      <c r="F4149" t="s">
        <v>4677</v>
      </c>
      <c r="G4149" t="s">
        <v>2227</v>
      </c>
      <c r="H4149" t="s">
        <v>4318</v>
      </c>
      <c r="I4149" t="s">
        <v>15</v>
      </c>
    </row>
    <row r="4150" spans="1:9" x14ac:dyDescent="0.25">
      <c r="A4150" t="s">
        <v>3782</v>
      </c>
      <c r="B4150" t="s">
        <v>464</v>
      </c>
      <c r="C4150" s="1">
        <v>43457</v>
      </c>
      <c r="D4150" s="2">
        <v>0.57708333333333328</v>
      </c>
      <c r="E4150" t="s">
        <v>4601</v>
      </c>
      <c r="F4150" t="s">
        <v>4678</v>
      </c>
      <c r="G4150" t="s">
        <v>2227</v>
      </c>
      <c r="H4150" t="s">
        <v>4603</v>
      </c>
      <c r="I4150" t="s">
        <v>15</v>
      </c>
    </row>
    <row r="4151" spans="1:9" x14ac:dyDescent="0.25">
      <c r="A4151" t="s">
        <v>973</v>
      </c>
      <c r="B4151" t="s">
        <v>2317</v>
      </c>
      <c r="C4151" s="1">
        <v>43458</v>
      </c>
      <c r="D4151" s="2">
        <v>0.70347222222222228</v>
      </c>
      <c r="E4151" t="s">
        <v>4385</v>
      </c>
      <c r="F4151" t="s">
        <v>4679</v>
      </c>
      <c r="G4151" t="s">
        <v>2227</v>
      </c>
      <c r="H4151" t="s">
        <v>3138</v>
      </c>
      <c r="I4151" t="s">
        <v>15</v>
      </c>
    </row>
    <row r="4152" spans="1:9" x14ac:dyDescent="0.25">
      <c r="A4152" t="s">
        <v>1024</v>
      </c>
      <c r="B4152" t="s">
        <v>4372</v>
      </c>
      <c r="C4152" s="1">
        <v>43461</v>
      </c>
      <c r="D4152" s="2">
        <v>8.819444444444445E-2</v>
      </c>
      <c r="E4152" t="s">
        <v>4498</v>
      </c>
      <c r="F4152" t="s">
        <v>4680</v>
      </c>
      <c r="G4152" t="s">
        <v>2227</v>
      </c>
      <c r="H4152" t="s">
        <v>4500</v>
      </c>
      <c r="I4152" t="s">
        <v>15</v>
      </c>
    </row>
    <row r="4153" spans="1:9" x14ac:dyDescent="0.25">
      <c r="A4153" t="s">
        <v>973</v>
      </c>
      <c r="B4153" t="s">
        <v>3675</v>
      </c>
      <c r="C4153" s="1">
        <v>43463</v>
      </c>
      <c r="D4153" s="2">
        <v>0.3347222222222222</v>
      </c>
      <c r="E4153" t="s">
        <v>4681</v>
      </c>
      <c r="F4153" t="s">
        <v>4682</v>
      </c>
      <c r="G4153" t="s">
        <v>2227</v>
      </c>
      <c r="H4153" t="s">
        <v>14</v>
      </c>
      <c r="I4153" t="s">
        <v>15</v>
      </c>
    </row>
    <row r="4154" spans="1:9" x14ac:dyDescent="0.25">
      <c r="A4154" t="s">
        <v>973</v>
      </c>
      <c r="B4154" t="s">
        <v>2769</v>
      </c>
      <c r="C4154" s="1">
        <v>43475</v>
      </c>
      <c r="D4154" s="2">
        <v>0.71597222222222223</v>
      </c>
      <c r="E4154" t="s">
        <v>3855</v>
      </c>
      <c r="F4154" t="s">
        <v>4683</v>
      </c>
      <c r="G4154" t="s">
        <v>2227</v>
      </c>
      <c r="H4154" t="s">
        <v>3857</v>
      </c>
      <c r="I4154" t="s">
        <v>15</v>
      </c>
    </row>
    <row r="4155" spans="1:9" x14ac:dyDescent="0.25">
      <c r="A4155" t="s">
        <v>3782</v>
      </c>
      <c r="B4155" t="s">
        <v>388</v>
      </c>
      <c r="C4155" s="1">
        <v>43476</v>
      </c>
      <c r="D4155" s="2">
        <v>0.64652777777777781</v>
      </c>
      <c r="E4155" t="s">
        <v>4601</v>
      </c>
      <c r="F4155" t="s">
        <v>4684</v>
      </c>
      <c r="G4155" t="s">
        <v>2227</v>
      </c>
      <c r="H4155" t="s">
        <v>4603</v>
      </c>
      <c r="I4155" t="s">
        <v>15</v>
      </c>
    </row>
    <row r="4156" spans="1:9" x14ac:dyDescent="0.25">
      <c r="A4156" t="s">
        <v>3931</v>
      </c>
      <c r="B4156" t="s">
        <v>3932</v>
      </c>
      <c r="C4156" s="1">
        <v>43480</v>
      </c>
      <c r="D4156" s="2">
        <v>2.0833333333333332E-2</v>
      </c>
      <c r="E4156" t="s">
        <v>4501</v>
      </c>
      <c r="F4156" t="s">
        <v>4685</v>
      </c>
      <c r="G4156" t="s">
        <v>2227</v>
      </c>
      <c r="H4156" t="s">
        <v>14</v>
      </c>
      <c r="I4156" t="s">
        <v>21</v>
      </c>
    </row>
    <row r="4157" spans="1:9" x14ac:dyDescent="0.25">
      <c r="A4157" t="s">
        <v>4195</v>
      </c>
      <c r="B4157" t="s">
        <v>1058</v>
      </c>
      <c r="C4157" s="1">
        <v>43483</v>
      </c>
      <c r="D4157" s="2">
        <v>3.4722222222222224E-2</v>
      </c>
      <c r="E4157" t="s">
        <v>4557</v>
      </c>
      <c r="F4157" t="s">
        <v>4686</v>
      </c>
      <c r="G4157" t="s">
        <v>2227</v>
      </c>
      <c r="H4157" t="s">
        <v>4559</v>
      </c>
      <c r="I4157" t="s">
        <v>15</v>
      </c>
    </row>
    <row r="4158" spans="1:9" x14ac:dyDescent="0.25">
      <c r="A4158" t="s">
        <v>3831</v>
      </c>
      <c r="B4158" t="s">
        <v>3121</v>
      </c>
      <c r="C4158" s="1">
        <v>43484</v>
      </c>
      <c r="D4158" s="2">
        <v>0.79861111111111116</v>
      </c>
      <c r="E4158" t="s">
        <v>3727</v>
      </c>
      <c r="F4158" t="s">
        <v>4687</v>
      </c>
      <c r="G4158" t="s">
        <v>2227</v>
      </c>
      <c r="H4158" t="s">
        <v>3729</v>
      </c>
      <c r="I4158" t="s">
        <v>15</v>
      </c>
    </row>
    <row r="4159" spans="1:9" x14ac:dyDescent="0.25">
      <c r="A4159" t="s">
        <v>973</v>
      </c>
      <c r="B4159" t="s">
        <v>4263</v>
      </c>
      <c r="C4159" s="1">
        <v>43486</v>
      </c>
      <c r="D4159" s="2">
        <v>0.23749999999999999</v>
      </c>
      <c r="E4159" t="s">
        <v>4316</v>
      </c>
      <c r="F4159" t="s">
        <v>4688</v>
      </c>
      <c r="G4159" t="s">
        <v>2227</v>
      </c>
      <c r="H4159" t="s">
        <v>4318</v>
      </c>
      <c r="I4159" t="s">
        <v>15</v>
      </c>
    </row>
    <row r="4160" spans="1:9" x14ac:dyDescent="0.25">
      <c r="A4160" t="s">
        <v>4295</v>
      </c>
      <c r="B4160" t="s">
        <v>4296</v>
      </c>
      <c r="C4160" s="1">
        <v>43488</v>
      </c>
      <c r="D4160" s="2">
        <v>0.62847222222222221</v>
      </c>
      <c r="E4160" t="s">
        <v>4297</v>
      </c>
      <c r="F4160" t="s">
        <v>4689</v>
      </c>
      <c r="G4160" t="s">
        <v>2227</v>
      </c>
      <c r="H4160" t="s">
        <v>14</v>
      </c>
      <c r="I4160" t="s">
        <v>15</v>
      </c>
    </row>
    <row r="4161" spans="1:9" x14ac:dyDescent="0.25">
      <c r="A4161" t="s">
        <v>2025</v>
      </c>
      <c r="B4161" t="s">
        <v>2992</v>
      </c>
      <c r="C4161" s="1">
        <v>43489</v>
      </c>
      <c r="D4161" s="2">
        <v>0.75486111111111109</v>
      </c>
      <c r="E4161" t="s">
        <v>4690</v>
      </c>
      <c r="F4161" t="s">
        <v>4691</v>
      </c>
      <c r="G4161" t="s">
        <v>2227</v>
      </c>
      <c r="H4161" t="s">
        <v>14</v>
      </c>
      <c r="I4161" t="s">
        <v>15</v>
      </c>
    </row>
    <row r="4162" spans="1:9" x14ac:dyDescent="0.25">
      <c r="A4162" t="s">
        <v>2338</v>
      </c>
      <c r="B4162" t="s">
        <v>3179</v>
      </c>
      <c r="C4162" s="1">
        <v>43501</v>
      </c>
      <c r="D4162" s="2">
        <v>0.87569444444444444</v>
      </c>
      <c r="E4162" t="s">
        <v>3614</v>
      </c>
      <c r="F4162" t="s">
        <v>4692</v>
      </c>
      <c r="G4162" t="s">
        <v>2227</v>
      </c>
      <c r="H4162" t="s">
        <v>3616</v>
      </c>
      <c r="I4162" t="s">
        <v>15</v>
      </c>
    </row>
    <row r="4163" spans="1:9" x14ac:dyDescent="0.25">
      <c r="A4163" t="s">
        <v>3931</v>
      </c>
      <c r="B4163" t="s">
        <v>3932</v>
      </c>
      <c r="C4163" s="1">
        <v>43501</v>
      </c>
      <c r="D4163" s="2"/>
      <c r="E4163" t="s">
        <v>4134</v>
      </c>
      <c r="F4163" t="s">
        <v>4693</v>
      </c>
      <c r="G4163" t="s">
        <v>2227</v>
      </c>
      <c r="H4163" t="s">
        <v>14</v>
      </c>
      <c r="I4163" t="s">
        <v>21</v>
      </c>
    </row>
    <row r="4164" spans="1:9" x14ac:dyDescent="0.25">
      <c r="A4164" t="s">
        <v>2882</v>
      </c>
      <c r="B4164" t="s">
        <v>361</v>
      </c>
      <c r="C4164" s="1">
        <v>43517</v>
      </c>
      <c r="D4164" s="2">
        <v>0.69930555555555551</v>
      </c>
      <c r="E4164" t="s">
        <v>4480</v>
      </c>
      <c r="F4164" t="s">
        <v>4694</v>
      </c>
      <c r="G4164" t="s">
        <v>2227</v>
      </c>
      <c r="H4164" t="s">
        <v>2995</v>
      </c>
      <c r="I4164" t="s">
        <v>15</v>
      </c>
    </row>
    <row r="4165" spans="1:9" x14ac:dyDescent="0.25">
      <c r="A4165" t="s">
        <v>3782</v>
      </c>
      <c r="B4165" t="s">
        <v>464</v>
      </c>
      <c r="C4165" s="1">
        <v>43518</v>
      </c>
      <c r="D4165" s="2">
        <v>7.2916666666666671E-2</v>
      </c>
      <c r="E4165" t="s">
        <v>4601</v>
      </c>
      <c r="F4165" t="s">
        <v>4695</v>
      </c>
      <c r="G4165" t="s">
        <v>2227</v>
      </c>
      <c r="H4165" t="s">
        <v>4603</v>
      </c>
      <c r="I4165" t="s">
        <v>15</v>
      </c>
    </row>
    <row r="4166" spans="1:9" x14ac:dyDescent="0.25">
      <c r="A4166" t="s">
        <v>2338</v>
      </c>
      <c r="B4166" t="s">
        <v>4100</v>
      </c>
      <c r="C4166" s="1">
        <v>43523</v>
      </c>
      <c r="D4166" s="2">
        <v>0.90069444444444446</v>
      </c>
      <c r="E4166" t="s">
        <v>4655</v>
      </c>
      <c r="F4166" t="s">
        <v>4696</v>
      </c>
      <c r="G4166" t="s">
        <v>2227</v>
      </c>
      <c r="H4166" t="s">
        <v>14</v>
      </c>
      <c r="I4166" t="s">
        <v>15</v>
      </c>
    </row>
    <row r="4167" spans="1:9" x14ac:dyDescent="0.25">
      <c r="A4167" t="s">
        <v>3782</v>
      </c>
      <c r="B4167" t="s">
        <v>749</v>
      </c>
      <c r="C4167" s="1">
        <v>43526</v>
      </c>
      <c r="D4167" s="2">
        <v>0.32569444444444445</v>
      </c>
      <c r="E4167" t="s">
        <v>4601</v>
      </c>
      <c r="F4167" t="s">
        <v>4697</v>
      </c>
      <c r="G4167" t="s">
        <v>2227</v>
      </c>
      <c r="H4167" t="s">
        <v>4603</v>
      </c>
      <c r="I4167" t="s">
        <v>15</v>
      </c>
    </row>
    <row r="4168" spans="1:9" x14ac:dyDescent="0.25">
      <c r="A4168" t="s">
        <v>4628</v>
      </c>
      <c r="B4168" t="s">
        <v>4629</v>
      </c>
      <c r="C4168" s="1">
        <v>43526</v>
      </c>
      <c r="D4168" s="2">
        <v>0.73958333333333337</v>
      </c>
      <c r="E4168" t="s">
        <v>4630</v>
      </c>
      <c r="F4168" t="s">
        <v>4698</v>
      </c>
      <c r="G4168" t="s">
        <v>2227</v>
      </c>
      <c r="H4168" t="s">
        <v>14</v>
      </c>
      <c r="I4168" t="s">
        <v>56</v>
      </c>
    </row>
    <row r="4169" spans="1:9" x14ac:dyDescent="0.25">
      <c r="A4169" t="s">
        <v>973</v>
      </c>
      <c r="B4169" t="s">
        <v>2317</v>
      </c>
      <c r="C4169" s="1">
        <v>43533</v>
      </c>
      <c r="D4169" s="2">
        <v>0.68611111111111112</v>
      </c>
      <c r="E4169" t="s">
        <v>3855</v>
      </c>
      <c r="F4169" t="s">
        <v>4699</v>
      </c>
      <c r="G4169" t="s">
        <v>2227</v>
      </c>
      <c r="H4169" t="s">
        <v>3857</v>
      </c>
      <c r="I4169" t="s">
        <v>15</v>
      </c>
    </row>
    <row r="4170" spans="1:9" x14ac:dyDescent="0.25">
      <c r="A4170" t="s">
        <v>1024</v>
      </c>
      <c r="B4170" t="s">
        <v>10</v>
      </c>
      <c r="C4170" s="1">
        <v>43538</v>
      </c>
      <c r="D4170" s="2">
        <v>0.80138888888888893</v>
      </c>
      <c r="E4170" t="s">
        <v>4019</v>
      </c>
      <c r="F4170" t="s">
        <v>4700</v>
      </c>
      <c r="G4170" t="s">
        <v>13</v>
      </c>
      <c r="H4170" t="s">
        <v>14</v>
      </c>
      <c r="I4170" t="s">
        <v>15</v>
      </c>
    </row>
    <row r="4171" spans="1:9" x14ac:dyDescent="0.25">
      <c r="A4171" t="s">
        <v>3831</v>
      </c>
      <c r="B4171" t="s">
        <v>372</v>
      </c>
      <c r="C4171" s="1">
        <v>43540</v>
      </c>
      <c r="D4171" s="2">
        <v>1.8055555555555554E-2</v>
      </c>
      <c r="E4171" t="s">
        <v>4011</v>
      </c>
      <c r="F4171" t="s">
        <v>4701</v>
      </c>
      <c r="G4171" t="s">
        <v>13</v>
      </c>
      <c r="H4171" t="s">
        <v>14</v>
      </c>
      <c r="I4171" t="s">
        <v>15</v>
      </c>
    </row>
    <row r="4172" spans="1:9" x14ac:dyDescent="0.25">
      <c r="A4172" t="s">
        <v>2338</v>
      </c>
      <c r="B4172" t="s">
        <v>2044</v>
      </c>
      <c r="C4172" s="1">
        <v>43546</v>
      </c>
      <c r="D4172" s="2">
        <v>7.6388888888888895E-2</v>
      </c>
      <c r="E4172" t="s">
        <v>4118</v>
      </c>
      <c r="F4172" t="s">
        <v>4702</v>
      </c>
      <c r="G4172" t="s">
        <v>2227</v>
      </c>
      <c r="H4172" t="s">
        <v>4120</v>
      </c>
      <c r="I4172" t="s">
        <v>15</v>
      </c>
    </row>
    <row r="4173" spans="1:9" x14ac:dyDescent="0.25">
      <c r="A4173" t="s">
        <v>4703</v>
      </c>
      <c r="B4173" t="s">
        <v>4263</v>
      </c>
      <c r="C4173" s="1">
        <v>43551</v>
      </c>
      <c r="D4173" s="2">
        <v>0.40208333333333335</v>
      </c>
      <c r="E4173" t="s">
        <v>4704</v>
      </c>
      <c r="F4173" t="s">
        <v>4705</v>
      </c>
      <c r="G4173" t="s">
        <v>2227</v>
      </c>
      <c r="H4173" t="s">
        <v>14</v>
      </c>
      <c r="I4173" t="s">
        <v>21</v>
      </c>
    </row>
    <row r="4174" spans="1:9" x14ac:dyDescent="0.25">
      <c r="A4174" t="s">
        <v>4475</v>
      </c>
      <c r="B4174" t="s">
        <v>4476</v>
      </c>
      <c r="C4174" s="1">
        <v>43552</v>
      </c>
      <c r="D4174" s="2">
        <v>0.9770833333333333</v>
      </c>
      <c r="E4174" t="s">
        <v>4562</v>
      </c>
      <c r="F4174" t="s">
        <v>4706</v>
      </c>
      <c r="G4174" t="s">
        <v>2227</v>
      </c>
      <c r="H4174" t="s">
        <v>4479</v>
      </c>
      <c r="I4174" t="s">
        <v>15</v>
      </c>
    </row>
    <row r="4175" spans="1:9" x14ac:dyDescent="0.25">
      <c r="A4175" t="s">
        <v>973</v>
      </c>
      <c r="B4175" t="s">
        <v>2769</v>
      </c>
      <c r="C4175" s="1">
        <v>43555</v>
      </c>
      <c r="D4175" s="2">
        <v>0.66041666666666665</v>
      </c>
      <c r="E4175" t="s">
        <v>3855</v>
      </c>
      <c r="F4175" t="s">
        <v>4707</v>
      </c>
      <c r="G4175" t="s">
        <v>2227</v>
      </c>
      <c r="H4175" t="s">
        <v>3857</v>
      </c>
      <c r="I4175" t="s">
        <v>15</v>
      </c>
    </row>
    <row r="4176" spans="1:9" x14ac:dyDescent="0.25">
      <c r="A4176" t="s">
        <v>2025</v>
      </c>
      <c r="B4176" t="s">
        <v>3746</v>
      </c>
      <c r="C4176" s="1">
        <v>43556</v>
      </c>
      <c r="D4176" s="2">
        <v>0.16458333333333333</v>
      </c>
      <c r="E4176" t="s">
        <v>4708</v>
      </c>
      <c r="F4176" t="s">
        <v>4709</v>
      </c>
      <c r="G4176" t="s">
        <v>2227</v>
      </c>
      <c r="H4176" t="s">
        <v>3851</v>
      </c>
      <c r="I4176" t="s">
        <v>15</v>
      </c>
    </row>
    <row r="4177" spans="1:9" x14ac:dyDescent="0.25">
      <c r="A4177" t="s">
        <v>1024</v>
      </c>
      <c r="B4177" t="s">
        <v>361</v>
      </c>
      <c r="C4177" s="1">
        <v>43559</v>
      </c>
      <c r="D4177" s="2">
        <v>0.45902777777777776</v>
      </c>
      <c r="E4177" t="s">
        <v>3720</v>
      </c>
      <c r="F4177" t="s">
        <v>4710</v>
      </c>
      <c r="G4177" t="s">
        <v>2227</v>
      </c>
      <c r="H4177" t="s">
        <v>3722</v>
      </c>
      <c r="I4177" t="s">
        <v>15</v>
      </c>
    </row>
    <row r="4178" spans="1:9" x14ac:dyDescent="0.25">
      <c r="A4178" t="s">
        <v>2338</v>
      </c>
      <c r="B4178" t="s">
        <v>4100</v>
      </c>
      <c r="C4178" s="1">
        <v>43559</v>
      </c>
      <c r="D4178" s="2">
        <v>0.71111111111111114</v>
      </c>
      <c r="E4178" t="s">
        <v>4101</v>
      </c>
      <c r="F4178" t="s">
        <v>4711</v>
      </c>
      <c r="G4178" t="s">
        <v>2227</v>
      </c>
      <c r="H4178" t="s">
        <v>4103</v>
      </c>
      <c r="I4178" t="s">
        <v>15</v>
      </c>
    </row>
    <row r="4179" spans="1:9" x14ac:dyDescent="0.25">
      <c r="A4179" t="s">
        <v>3782</v>
      </c>
      <c r="B4179" t="s">
        <v>749</v>
      </c>
      <c r="C4179" s="1">
        <v>43566</v>
      </c>
      <c r="D4179" s="2">
        <v>0.94097222222222221</v>
      </c>
      <c r="E4179" t="s">
        <v>4572</v>
      </c>
      <c r="F4179" t="s">
        <v>4712</v>
      </c>
      <c r="G4179" t="s">
        <v>2227</v>
      </c>
      <c r="H4179" t="s">
        <v>3544</v>
      </c>
      <c r="I4179" t="s">
        <v>15</v>
      </c>
    </row>
    <row r="4180" spans="1:9" x14ac:dyDescent="0.25">
      <c r="A4180" t="s">
        <v>2740</v>
      </c>
      <c r="B4180" t="s">
        <v>3135</v>
      </c>
      <c r="C4180" s="1">
        <v>43572</v>
      </c>
      <c r="D4180" s="2">
        <v>0.86527777777777781</v>
      </c>
      <c r="E4180" t="s">
        <v>4416</v>
      </c>
      <c r="F4180" t="s">
        <v>4713</v>
      </c>
      <c r="G4180" t="s">
        <v>13</v>
      </c>
      <c r="H4180" t="s">
        <v>4418</v>
      </c>
      <c r="I4180" t="s">
        <v>15</v>
      </c>
    </row>
    <row r="4181" spans="1:9" x14ac:dyDescent="0.25">
      <c r="A4181" t="s">
        <v>973</v>
      </c>
      <c r="B4181" t="s">
        <v>2317</v>
      </c>
      <c r="C4181" s="1">
        <v>43575</v>
      </c>
      <c r="D4181" s="2">
        <v>0.60416666666666663</v>
      </c>
      <c r="E4181" t="s">
        <v>3855</v>
      </c>
      <c r="F4181" t="s">
        <v>4714</v>
      </c>
      <c r="G4181" t="s">
        <v>2227</v>
      </c>
      <c r="H4181" t="s">
        <v>3857</v>
      </c>
      <c r="I4181" t="s">
        <v>15</v>
      </c>
    </row>
    <row r="4182" spans="1:9" x14ac:dyDescent="0.25">
      <c r="A4182" t="s">
        <v>973</v>
      </c>
      <c r="B4182" t="s">
        <v>2625</v>
      </c>
      <c r="C4182" s="1">
        <v>43584</v>
      </c>
      <c r="D4182" s="2">
        <v>0.95277777777777772</v>
      </c>
      <c r="E4182" t="s">
        <v>3402</v>
      </c>
      <c r="F4182" t="s">
        <v>4715</v>
      </c>
      <c r="G4182" t="s">
        <v>2227</v>
      </c>
      <c r="H4182" t="s">
        <v>3404</v>
      </c>
      <c r="I4182" t="s">
        <v>15</v>
      </c>
    </row>
    <row r="4183" spans="1:9" x14ac:dyDescent="0.25">
      <c r="A4183" t="s">
        <v>4295</v>
      </c>
      <c r="B4183" t="s">
        <v>4296</v>
      </c>
      <c r="C4183" s="1">
        <v>43587</v>
      </c>
      <c r="D4183" s="2">
        <v>0.56597222222222221</v>
      </c>
      <c r="E4183" t="s">
        <v>4297</v>
      </c>
      <c r="F4183" t="s">
        <v>4716</v>
      </c>
      <c r="G4183" t="s">
        <v>2227</v>
      </c>
      <c r="H4183" t="s">
        <v>14</v>
      </c>
      <c r="I4183" t="s">
        <v>15</v>
      </c>
    </row>
    <row r="4184" spans="1:9" x14ac:dyDescent="0.25">
      <c r="A4184" t="s">
        <v>3782</v>
      </c>
      <c r="B4184" t="s">
        <v>464</v>
      </c>
      <c r="C4184" s="1">
        <v>43589</v>
      </c>
      <c r="D4184" s="2">
        <v>0.28333333333333333</v>
      </c>
      <c r="E4184" t="s">
        <v>4601</v>
      </c>
      <c r="F4184" t="s">
        <v>4717</v>
      </c>
      <c r="G4184" t="s">
        <v>2227</v>
      </c>
      <c r="H4184" t="s">
        <v>4603</v>
      </c>
      <c r="I4184" t="s">
        <v>15</v>
      </c>
    </row>
    <row r="4185" spans="1:9" x14ac:dyDescent="0.25">
      <c r="A4185" t="s">
        <v>4475</v>
      </c>
      <c r="B4185" t="s">
        <v>4476</v>
      </c>
      <c r="C4185" s="1">
        <v>43590</v>
      </c>
      <c r="D4185" s="2">
        <v>0.25</v>
      </c>
      <c r="E4185" t="s">
        <v>4562</v>
      </c>
      <c r="F4185" t="s">
        <v>4718</v>
      </c>
      <c r="G4185" t="s">
        <v>2227</v>
      </c>
      <c r="H4185" t="s">
        <v>4479</v>
      </c>
      <c r="I4185" t="s">
        <v>15</v>
      </c>
    </row>
    <row r="4186" spans="1:9" x14ac:dyDescent="0.25">
      <c r="A4186" t="s">
        <v>973</v>
      </c>
      <c r="B4186" t="s">
        <v>2769</v>
      </c>
      <c r="C4186" s="1">
        <v>43602</v>
      </c>
      <c r="D4186" s="2">
        <v>0.65833333333333333</v>
      </c>
      <c r="E4186" t="s">
        <v>4385</v>
      </c>
      <c r="F4186" t="s">
        <v>4719</v>
      </c>
      <c r="G4186" t="s">
        <v>2227</v>
      </c>
      <c r="H4186" t="s">
        <v>3138</v>
      </c>
      <c r="I4186" t="s">
        <v>15</v>
      </c>
    </row>
    <row r="4187" spans="1:9" x14ac:dyDescent="0.25">
      <c r="A4187" t="s">
        <v>2025</v>
      </c>
      <c r="B4187" t="s">
        <v>2992</v>
      </c>
      <c r="C4187" s="1">
        <v>43607</v>
      </c>
      <c r="D4187" s="2">
        <v>0</v>
      </c>
      <c r="E4187" t="s">
        <v>3849</v>
      </c>
      <c r="F4187" t="s">
        <v>4720</v>
      </c>
      <c r="G4187" t="s">
        <v>2227</v>
      </c>
      <c r="H4187" t="s">
        <v>3851</v>
      </c>
      <c r="I4187" t="s">
        <v>15</v>
      </c>
    </row>
    <row r="4188" spans="1:9" x14ac:dyDescent="0.25">
      <c r="A4188" t="s">
        <v>973</v>
      </c>
      <c r="B4188" t="s">
        <v>3948</v>
      </c>
      <c r="C4188" s="1">
        <v>43607</v>
      </c>
      <c r="D4188" s="2">
        <v>0.95486111111111116</v>
      </c>
      <c r="E4188" t="s">
        <v>3794</v>
      </c>
      <c r="F4188" t="s">
        <v>4721</v>
      </c>
      <c r="G4188" t="s">
        <v>2227</v>
      </c>
      <c r="H4188" t="s">
        <v>3404</v>
      </c>
      <c r="I4188" t="s">
        <v>21</v>
      </c>
    </row>
    <row r="4189" spans="1:9" x14ac:dyDescent="0.25">
      <c r="A4189" t="s">
        <v>3782</v>
      </c>
      <c r="B4189" t="s">
        <v>464</v>
      </c>
      <c r="C4189" s="1">
        <v>43609</v>
      </c>
      <c r="D4189" s="2">
        <v>0.10416666666666667</v>
      </c>
      <c r="E4189" t="s">
        <v>4601</v>
      </c>
      <c r="F4189" t="s">
        <v>4722</v>
      </c>
      <c r="G4189" t="s">
        <v>2227</v>
      </c>
      <c r="H4189" t="s">
        <v>4603</v>
      </c>
      <c r="I4189" t="s">
        <v>15</v>
      </c>
    </row>
    <row r="4190" spans="1:9" x14ac:dyDescent="0.25">
      <c r="A4190" t="s">
        <v>1024</v>
      </c>
      <c r="B4190" t="s">
        <v>980</v>
      </c>
      <c r="C4190" s="1">
        <v>43612</v>
      </c>
      <c r="D4190" s="2">
        <v>0.26597222222222222</v>
      </c>
      <c r="E4190" t="s">
        <v>4480</v>
      </c>
      <c r="F4190" t="s">
        <v>4723</v>
      </c>
      <c r="G4190" t="s">
        <v>2227</v>
      </c>
      <c r="H4190" t="s">
        <v>2995</v>
      </c>
      <c r="I4190" t="s">
        <v>15</v>
      </c>
    </row>
    <row r="4191" spans="1:9" x14ac:dyDescent="0.25">
      <c r="A4191" t="s">
        <v>1024</v>
      </c>
      <c r="B4191" t="s">
        <v>4345</v>
      </c>
      <c r="C4191" s="1">
        <v>43615</v>
      </c>
      <c r="D4191" s="2">
        <v>0.73750000000000004</v>
      </c>
      <c r="E4191" t="s">
        <v>4346</v>
      </c>
      <c r="F4191" t="s">
        <v>4724</v>
      </c>
      <c r="G4191" t="s">
        <v>2227</v>
      </c>
      <c r="H4191" t="s">
        <v>4181</v>
      </c>
      <c r="I4191" t="s">
        <v>15</v>
      </c>
    </row>
    <row r="4192" spans="1:9" x14ac:dyDescent="0.25">
      <c r="A4192" t="s">
        <v>973</v>
      </c>
      <c r="B4192" t="s">
        <v>4725</v>
      </c>
      <c r="C4192" s="1">
        <v>43621</v>
      </c>
      <c r="D4192" s="2">
        <v>0.17083333333333334</v>
      </c>
      <c r="E4192" t="s">
        <v>4726</v>
      </c>
      <c r="F4192" t="s">
        <v>4727</v>
      </c>
      <c r="G4192" t="s">
        <v>2227</v>
      </c>
      <c r="H4192" t="s">
        <v>4318</v>
      </c>
      <c r="I4192" t="s">
        <v>15</v>
      </c>
    </row>
    <row r="4193" spans="1:9" x14ac:dyDescent="0.25">
      <c r="A4193" t="s">
        <v>3782</v>
      </c>
      <c r="B4193" t="s">
        <v>388</v>
      </c>
      <c r="C4193" s="1">
        <v>43628</v>
      </c>
      <c r="D4193" s="2">
        <v>0.59513888888888888</v>
      </c>
      <c r="E4193" t="s">
        <v>4601</v>
      </c>
      <c r="F4193" t="s">
        <v>4728</v>
      </c>
      <c r="G4193" t="s">
        <v>2227</v>
      </c>
      <c r="H4193" t="s">
        <v>4603</v>
      </c>
      <c r="I4193" t="s">
        <v>15</v>
      </c>
    </row>
    <row r="4194" spans="1:9" x14ac:dyDescent="0.25">
      <c r="A4194" t="s">
        <v>2338</v>
      </c>
      <c r="B4194" t="s">
        <v>3179</v>
      </c>
      <c r="C4194" s="1">
        <v>43636</v>
      </c>
      <c r="D4194" s="2">
        <v>0.90486111111111112</v>
      </c>
      <c r="E4194" t="s">
        <v>3614</v>
      </c>
      <c r="F4194" t="s">
        <v>4729</v>
      </c>
      <c r="G4194" t="s">
        <v>2227</v>
      </c>
      <c r="H4194" t="s">
        <v>3616</v>
      </c>
      <c r="I4194" t="s">
        <v>15</v>
      </c>
    </row>
    <row r="4195" spans="1:9" x14ac:dyDescent="0.25">
      <c r="A4195" t="s">
        <v>973</v>
      </c>
      <c r="B4195" t="s">
        <v>2317</v>
      </c>
      <c r="C4195" s="1">
        <v>43640</v>
      </c>
      <c r="D4195" s="2">
        <v>0.75624999999999998</v>
      </c>
      <c r="E4195" t="s">
        <v>3855</v>
      </c>
      <c r="F4195" t="s">
        <v>4730</v>
      </c>
      <c r="G4195" t="s">
        <v>2227</v>
      </c>
      <c r="H4195" t="s">
        <v>3857</v>
      </c>
      <c r="I4195" t="s">
        <v>15</v>
      </c>
    </row>
    <row r="4196" spans="1:9" x14ac:dyDescent="0.25">
      <c r="A4196" t="s">
        <v>3782</v>
      </c>
      <c r="B4196" t="s">
        <v>749</v>
      </c>
      <c r="C4196" s="1">
        <v>43641</v>
      </c>
      <c r="D4196" s="2">
        <v>0.27083333333333331</v>
      </c>
      <c r="E4196" t="s">
        <v>4572</v>
      </c>
      <c r="F4196" t="s">
        <v>4731</v>
      </c>
      <c r="G4196" t="s">
        <v>2227</v>
      </c>
      <c r="H4196" t="s">
        <v>3544</v>
      </c>
      <c r="I4196" t="s">
        <v>15</v>
      </c>
    </row>
    <row r="4197" spans="1:9" x14ac:dyDescent="0.25">
      <c r="A4197" t="s">
        <v>4475</v>
      </c>
      <c r="B4197" t="s">
        <v>4476</v>
      </c>
      <c r="C4197" s="1">
        <v>43645</v>
      </c>
      <c r="D4197" s="2">
        <v>0.1875</v>
      </c>
      <c r="E4197" t="s">
        <v>4562</v>
      </c>
      <c r="F4197" t="s">
        <v>4732</v>
      </c>
      <c r="G4197" t="s">
        <v>2227</v>
      </c>
      <c r="H4197" t="s">
        <v>4479</v>
      </c>
      <c r="I4197" t="s">
        <v>15</v>
      </c>
    </row>
    <row r="4198" spans="1:9" x14ac:dyDescent="0.25">
      <c r="A4198" t="s">
        <v>4628</v>
      </c>
      <c r="B4198" t="s">
        <v>4629</v>
      </c>
      <c r="C4198" s="1">
        <v>43645</v>
      </c>
      <c r="D4198" s="2">
        <v>0.75</v>
      </c>
      <c r="E4198" t="s">
        <v>4630</v>
      </c>
      <c r="F4198" t="s">
        <v>4733</v>
      </c>
      <c r="G4198" t="s">
        <v>2227</v>
      </c>
      <c r="H4198" t="s">
        <v>14</v>
      </c>
      <c r="I4198" t="s">
        <v>56</v>
      </c>
    </row>
    <row r="4199" spans="1:9" x14ac:dyDescent="0.25">
      <c r="A4199" t="s">
        <v>1024</v>
      </c>
      <c r="B4199" t="s">
        <v>4372</v>
      </c>
      <c r="C4199" s="1">
        <v>43651</v>
      </c>
      <c r="D4199" s="2">
        <v>0.23680555555555555</v>
      </c>
      <c r="E4199" t="s">
        <v>4480</v>
      </c>
      <c r="F4199" t="s">
        <v>4734</v>
      </c>
      <c r="G4199" t="s">
        <v>2227</v>
      </c>
      <c r="H4199" t="s">
        <v>2995</v>
      </c>
      <c r="I4199" t="s">
        <v>15</v>
      </c>
    </row>
    <row r="4200" spans="1:9" x14ac:dyDescent="0.25">
      <c r="A4200" t="s">
        <v>2882</v>
      </c>
      <c r="B4200" t="s">
        <v>980</v>
      </c>
      <c r="C4200" s="1">
        <v>43656</v>
      </c>
      <c r="D4200" s="2">
        <v>0.71805555555555556</v>
      </c>
      <c r="E4200" t="s">
        <v>4213</v>
      </c>
      <c r="F4200" t="s">
        <v>4735</v>
      </c>
      <c r="G4200" t="s">
        <v>2227</v>
      </c>
      <c r="H4200" t="s">
        <v>14</v>
      </c>
      <c r="I4200" t="s">
        <v>15</v>
      </c>
    </row>
    <row r="4201" spans="1:9" x14ac:dyDescent="0.25">
      <c r="A4201" t="s">
        <v>2338</v>
      </c>
      <c r="B4201" t="s">
        <v>2044</v>
      </c>
      <c r="C4201" s="1">
        <v>43657</v>
      </c>
      <c r="D4201" s="2">
        <v>7.8472222222222221E-2</v>
      </c>
      <c r="E4201" t="s">
        <v>4118</v>
      </c>
      <c r="F4201" t="s">
        <v>4736</v>
      </c>
      <c r="G4201" t="s">
        <v>2227</v>
      </c>
      <c r="H4201" t="s">
        <v>4120</v>
      </c>
      <c r="I4201" t="s">
        <v>21</v>
      </c>
    </row>
    <row r="4202" spans="1:9" x14ac:dyDescent="0.25">
      <c r="A4202" t="s">
        <v>1024</v>
      </c>
      <c r="B4202" t="s">
        <v>473</v>
      </c>
      <c r="C4202" s="1">
        <v>43659</v>
      </c>
      <c r="D4202" s="2">
        <v>0.52152777777777781</v>
      </c>
      <c r="E4202" t="s">
        <v>4179</v>
      </c>
      <c r="F4202" t="s">
        <v>4737</v>
      </c>
      <c r="G4202" t="s">
        <v>2227</v>
      </c>
      <c r="H4202" t="s">
        <v>4181</v>
      </c>
      <c r="I4202" t="s">
        <v>15</v>
      </c>
    </row>
    <row r="4203" spans="1:9" x14ac:dyDescent="0.25">
      <c r="A4203" t="s">
        <v>1024</v>
      </c>
      <c r="B4203" t="s">
        <v>10</v>
      </c>
      <c r="C4203" s="1">
        <v>43666</v>
      </c>
      <c r="D4203" s="2">
        <v>0.68611111111111112</v>
      </c>
      <c r="E4203" t="s">
        <v>4019</v>
      </c>
      <c r="F4203" t="s">
        <v>4738</v>
      </c>
      <c r="G4203" t="s">
        <v>13</v>
      </c>
      <c r="H4203" t="s">
        <v>14</v>
      </c>
      <c r="I4203" t="s">
        <v>15</v>
      </c>
    </row>
    <row r="4204" spans="1:9" x14ac:dyDescent="0.25">
      <c r="A4204" t="s">
        <v>2025</v>
      </c>
      <c r="B4204" t="s">
        <v>3746</v>
      </c>
      <c r="C4204" s="1">
        <v>43668</v>
      </c>
      <c r="D4204" s="2">
        <v>0.3840277777777778</v>
      </c>
      <c r="E4204" t="s">
        <v>4269</v>
      </c>
      <c r="F4204" t="s">
        <v>4739</v>
      </c>
      <c r="G4204" t="s">
        <v>2227</v>
      </c>
      <c r="H4204" t="s">
        <v>4271</v>
      </c>
      <c r="I4204" t="s">
        <v>15</v>
      </c>
    </row>
    <row r="4205" spans="1:9" x14ac:dyDescent="0.25">
      <c r="A4205" t="s">
        <v>4740</v>
      </c>
      <c r="B4205" t="s">
        <v>4263</v>
      </c>
      <c r="C4205" s="1">
        <v>43671</v>
      </c>
      <c r="D4205" s="2">
        <v>0.20833333333333334</v>
      </c>
      <c r="E4205" t="s">
        <v>4741</v>
      </c>
      <c r="F4205" t="s">
        <v>4742</v>
      </c>
      <c r="G4205" t="s">
        <v>2227</v>
      </c>
      <c r="H4205" t="s">
        <v>14</v>
      </c>
      <c r="I4205" t="s">
        <v>15</v>
      </c>
    </row>
    <row r="4206" spans="1:9" x14ac:dyDescent="0.25">
      <c r="A4206" t="s">
        <v>3782</v>
      </c>
      <c r="B4206" t="s">
        <v>464</v>
      </c>
      <c r="C4206" s="1">
        <v>43671</v>
      </c>
      <c r="D4206" s="2">
        <v>0.91736111111111107</v>
      </c>
      <c r="E4206" t="s">
        <v>4601</v>
      </c>
      <c r="F4206" t="s">
        <v>4743</v>
      </c>
      <c r="G4206" t="s">
        <v>2227</v>
      </c>
      <c r="H4206" t="s">
        <v>4603</v>
      </c>
      <c r="I4206" t="s">
        <v>15</v>
      </c>
    </row>
    <row r="4207" spans="1:9" x14ac:dyDescent="0.25">
      <c r="A4207" t="s">
        <v>973</v>
      </c>
      <c r="B4207" t="s">
        <v>2317</v>
      </c>
      <c r="C4207" s="1">
        <v>43672</v>
      </c>
      <c r="D4207" s="2">
        <v>0.16458333333333333</v>
      </c>
      <c r="E4207" t="s">
        <v>2225</v>
      </c>
      <c r="F4207" t="s">
        <v>4744</v>
      </c>
      <c r="G4207" t="s">
        <v>2227</v>
      </c>
      <c r="H4207" t="s">
        <v>2228</v>
      </c>
      <c r="I4207" t="s">
        <v>15</v>
      </c>
    </row>
    <row r="4208" spans="1:9" x14ac:dyDescent="0.25">
      <c r="A4208" t="s">
        <v>2882</v>
      </c>
      <c r="B4208" t="s">
        <v>980</v>
      </c>
      <c r="C4208" s="1">
        <v>43676</v>
      </c>
      <c r="D4208" s="2">
        <v>0.24722222222222223</v>
      </c>
      <c r="E4208" t="s">
        <v>4567</v>
      </c>
      <c r="F4208" t="s">
        <v>4745</v>
      </c>
      <c r="G4208" t="s">
        <v>2227</v>
      </c>
      <c r="H4208" t="s">
        <v>4569</v>
      </c>
      <c r="I4208" t="s">
        <v>15</v>
      </c>
    </row>
    <row r="4209" spans="1:9" x14ac:dyDescent="0.25">
      <c r="A4209" t="s">
        <v>1024</v>
      </c>
      <c r="B4209" t="s">
        <v>361</v>
      </c>
      <c r="C4209" s="1">
        <v>43677</v>
      </c>
      <c r="D4209" s="2">
        <v>0.50694444444444442</v>
      </c>
      <c r="E4209" t="s">
        <v>3720</v>
      </c>
      <c r="F4209" t="s">
        <v>4746</v>
      </c>
      <c r="G4209" t="s">
        <v>2227</v>
      </c>
      <c r="H4209" t="s">
        <v>3722</v>
      </c>
      <c r="I4209" t="s">
        <v>15</v>
      </c>
    </row>
    <row r="4210" spans="1:9" x14ac:dyDescent="0.25">
      <c r="A4210" t="s">
        <v>1024</v>
      </c>
      <c r="B4210" t="s">
        <v>473</v>
      </c>
      <c r="C4210" s="1">
        <v>43682</v>
      </c>
      <c r="D4210" s="2">
        <v>0.91388888888888886</v>
      </c>
      <c r="E4210" t="s">
        <v>4346</v>
      </c>
      <c r="F4210" t="s">
        <v>4747</v>
      </c>
      <c r="G4210" t="s">
        <v>2227</v>
      </c>
      <c r="H4210" t="s">
        <v>4181</v>
      </c>
      <c r="I4210" t="s">
        <v>15</v>
      </c>
    </row>
    <row r="4211" spans="1:9" x14ac:dyDescent="0.25">
      <c r="A4211" t="s">
        <v>2338</v>
      </c>
      <c r="B4211" t="s">
        <v>3179</v>
      </c>
      <c r="C4211" s="1">
        <v>43683</v>
      </c>
      <c r="D4211" s="2">
        <v>0.8125</v>
      </c>
      <c r="E4211" t="s">
        <v>3614</v>
      </c>
      <c r="F4211" t="s">
        <v>4748</v>
      </c>
      <c r="G4211" t="s">
        <v>2227</v>
      </c>
      <c r="H4211" t="s">
        <v>3616</v>
      </c>
      <c r="I4211" t="s">
        <v>15</v>
      </c>
    </row>
    <row r="4212" spans="1:9" x14ac:dyDescent="0.25">
      <c r="A4212" t="s">
        <v>3782</v>
      </c>
      <c r="B4212" t="s">
        <v>464</v>
      </c>
      <c r="C4212" s="1">
        <v>43683</v>
      </c>
      <c r="D4212" s="2">
        <v>0.97430555555555554</v>
      </c>
      <c r="E4212" t="s">
        <v>4601</v>
      </c>
      <c r="F4212" t="s">
        <v>4749</v>
      </c>
      <c r="G4212" t="s">
        <v>2227</v>
      </c>
      <c r="H4212" t="s">
        <v>4603</v>
      </c>
      <c r="I4212" t="s">
        <v>15</v>
      </c>
    </row>
    <row r="4213" spans="1:9" x14ac:dyDescent="0.25">
      <c r="A4213" t="s">
        <v>3831</v>
      </c>
      <c r="B4213" t="s">
        <v>521</v>
      </c>
      <c r="C4213" s="1">
        <v>43685</v>
      </c>
      <c r="D4213" s="2">
        <v>0.42569444444444443</v>
      </c>
      <c r="E4213" t="s">
        <v>3774</v>
      </c>
      <c r="F4213" t="s">
        <v>4750</v>
      </c>
      <c r="G4213" t="s">
        <v>2227</v>
      </c>
      <c r="H4213" t="s">
        <v>3776</v>
      </c>
      <c r="I4213" t="s">
        <v>15</v>
      </c>
    </row>
    <row r="4214" spans="1:9" x14ac:dyDescent="0.25">
      <c r="A4214" t="s">
        <v>973</v>
      </c>
      <c r="B4214" t="s">
        <v>4263</v>
      </c>
      <c r="C4214" s="1">
        <v>43694</v>
      </c>
      <c r="D4214" s="2">
        <v>0.17430555555555555</v>
      </c>
      <c r="E4214" t="s">
        <v>4751</v>
      </c>
      <c r="F4214" t="s">
        <v>4752</v>
      </c>
      <c r="G4214" t="s">
        <v>2227</v>
      </c>
      <c r="H4214" t="s">
        <v>4479</v>
      </c>
      <c r="I4214" t="s">
        <v>15</v>
      </c>
    </row>
    <row r="4215" spans="1:9" x14ac:dyDescent="0.25">
      <c r="A4215" t="s">
        <v>973</v>
      </c>
      <c r="B4215" t="s">
        <v>2769</v>
      </c>
      <c r="C4215" s="1">
        <v>43696</v>
      </c>
      <c r="D4215" s="2">
        <v>0.50208333333333333</v>
      </c>
      <c r="E4215" t="s">
        <v>3855</v>
      </c>
      <c r="F4215" t="s">
        <v>4753</v>
      </c>
      <c r="G4215" t="s">
        <v>2227</v>
      </c>
      <c r="H4215" t="s">
        <v>3857</v>
      </c>
      <c r="I4215" t="s">
        <v>15</v>
      </c>
    </row>
    <row r="4216" spans="1:9" x14ac:dyDescent="0.25">
      <c r="A4216" t="s">
        <v>4475</v>
      </c>
      <c r="B4216" t="s">
        <v>4476</v>
      </c>
      <c r="C4216" s="1">
        <v>43696</v>
      </c>
      <c r="D4216" s="2">
        <v>0.5083333333333333</v>
      </c>
      <c r="E4216" t="s">
        <v>4562</v>
      </c>
      <c r="F4216" t="s">
        <v>4754</v>
      </c>
      <c r="G4216" t="s">
        <v>2227</v>
      </c>
      <c r="H4216" t="s">
        <v>4479</v>
      </c>
      <c r="I4216" t="s">
        <v>15</v>
      </c>
    </row>
    <row r="4217" spans="1:9" x14ac:dyDescent="0.25">
      <c r="A4217" t="s">
        <v>1024</v>
      </c>
      <c r="B4217" t="s">
        <v>361</v>
      </c>
      <c r="C4217" s="1">
        <v>43699</v>
      </c>
      <c r="D4217" s="2">
        <v>0.15138888888888888</v>
      </c>
      <c r="E4217" t="s">
        <v>3720</v>
      </c>
      <c r="F4217" t="s">
        <v>4755</v>
      </c>
      <c r="G4217" t="s">
        <v>2227</v>
      </c>
      <c r="H4217" t="s">
        <v>3722</v>
      </c>
      <c r="I4217" t="s">
        <v>15</v>
      </c>
    </row>
    <row r="4218" spans="1:9" x14ac:dyDescent="0.25">
      <c r="A4218" t="s">
        <v>3831</v>
      </c>
      <c r="B4218" t="s">
        <v>372</v>
      </c>
      <c r="C4218" s="1">
        <v>43699</v>
      </c>
      <c r="D4218" s="2">
        <v>0.54583333333333328</v>
      </c>
      <c r="E4218" t="s">
        <v>3608</v>
      </c>
      <c r="F4218" t="s">
        <v>4756</v>
      </c>
      <c r="G4218" t="s">
        <v>13</v>
      </c>
      <c r="H4218" t="s">
        <v>3610</v>
      </c>
      <c r="I4218" t="s">
        <v>15</v>
      </c>
    </row>
    <row r="4219" spans="1:9" x14ac:dyDescent="0.25">
      <c r="A4219" t="s">
        <v>3931</v>
      </c>
      <c r="B4219" t="s">
        <v>3932</v>
      </c>
      <c r="C4219" s="1">
        <v>43706</v>
      </c>
      <c r="D4219" s="2"/>
      <c r="E4219" t="s">
        <v>4134</v>
      </c>
      <c r="F4219" t="s">
        <v>4757</v>
      </c>
      <c r="G4219" t="s">
        <v>2227</v>
      </c>
      <c r="H4219" t="s">
        <v>14</v>
      </c>
      <c r="I4219" t="s">
        <v>637</v>
      </c>
    </row>
    <row r="4220" spans="1:9" x14ac:dyDescent="0.25">
      <c r="A4220" t="s">
        <v>2882</v>
      </c>
      <c r="B4220" t="s">
        <v>661</v>
      </c>
      <c r="C4220" s="1">
        <v>43707</v>
      </c>
      <c r="D4220" s="2">
        <v>0.58333333333333337</v>
      </c>
      <c r="E4220" t="s">
        <v>3470</v>
      </c>
      <c r="F4220" t="s">
        <v>4758</v>
      </c>
      <c r="G4220" t="s">
        <v>13</v>
      </c>
      <c r="H4220" t="s">
        <v>3472</v>
      </c>
      <c r="I4220" t="s">
        <v>15</v>
      </c>
    </row>
    <row r="4221" spans="1:9" x14ac:dyDescent="0.25">
      <c r="A4221" t="s">
        <v>4445</v>
      </c>
      <c r="B4221" t="s">
        <v>4263</v>
      </c>
      <c r="C4221" s="1">
        <v>43707</v>
      </c>
      <c r="D4221" s="2">
        <v>0.9868055555555556</v>
      </c>
      <c r="E4221" t="s">
        <v>4446</v>
      </c>
      <c r="F4221" t="s">
        <v>4759</v>
      </c>
      <c r="G4221" t="s">
        <v>2227</v>
      </c>
      <c r="H4221" t="s">
        <v>4448</v>
      </c>
      <c r="I4221" t="s">
        <v>15</v>
      </c>
    </row>
    <row r="4222" spans="1:9" x14ac:dyDescent="0.25">
      <c r="A4222" t="s">
        <v>973</v>
      </c>
      <c r="B4222" t="s">
        <v>3948</v>
      </c>
      <c r="C4222" s="1">
        <v>43720</v>
      </c>
      <c r="D4222" s="2">
        <v>0.14305555555555555</v>
      </c>
      <c r="E4222" t="s">
        <v>3402</v>
      </c>
      <c r="F4222" t="s">
        <v>4760</v>
      </c>
      <c r="G4222" t="s">
        <v>2227</v>
      </c>
      <c r="H4222" t="s">
        <v>3404</v>
      </c>
      <c r="I4222" t="s">
        <v>15</v>
      </c>
    </row>
    <row r="4223" spans="1:9" x14ac:dyDescent="0.25">
      <c r="A4223" t="s">
        <v>973</v>
      </c>
      <c r="B4223" t="s">
        <v>4263</v>
      </c>
      <c r="C4223" s="1">
        <v>43727</v>
      </c>
      <c r="D4223" s="2">
        <v>0.27916666666666667</v>
      </c>
      <c r="E4223" t="s">
        <v>4316</v>
      </c>
      <c r="F4223" t="s">
        <v>4761</v>
      </c>
      <c r="G4223" t="s">
        <v>2227</v>
      </c>
      <c r="H4223" t="s">
        <v>4318</v>
      </c>
      <c r="I4223" t="s">
        <v>15</v>
      </c>
    </row>
    <row r="4224" spans="1:9" x14ac:dyDescent="0.25">
      <c r="A4224" t="s">
        <v>973</v>
      </c>
      <c r="B4224" t="s">
        <v>2769</v>
      </c>
      <c r="C4224" s="1">
        <v>43730</v>
      </c>
      <c r="D4224" s="2">
        <v>0.88194444444444442</v>
      </c>
      <c r="E4224" t="s">
        <v>4530</v>
      </c>
      <c r="F4224" t="s">
        <v>4762</v>
      </c>
      <c r="G4224" t="s">
        <v>2227</v>
      </c>
      <c r="H4224" t="s">
        <v>14</v>
      </c>
      <c r="I4224" t="s">
        <v>15</v>
      </c>
    </row>
    <row r="4225" spans="1:9" x14ac:dyDescent="0.25">
      <c r="A4225" t="s">
        <v>1620</v>
      </c>
      <c r="B4225" t="s">
        <v>3994</v>
      </c>
      <c r="C4225" s="1">
        <v>43732</v>
      </c>
      <c r="D4225" s="2">
        <v>0.67013888888888884</v>
      </c>
      <c r="E4225" t="s">
        <v>3995</v>
      </c>
      <c r="F4225" t="s">
        <v>4763</v>
      </c>
      <c r="G4225" t="s">
        <v>13</v>
      </c>
      <c r="H4225" t="s">
        <v>3997</v>
      </c>
      <c r="I4225" t="s">
        <v>15</v>
      </c>
    </row>
    <row r="4226" spans="1:9" x14ac:dyDescent="0.25">
      <c r="A4226" t="s">
        <v>973</v>
      </c>
      <c r="B4226" t="s">
        <v>3675</v>
      </c>
      <c r="C4226" s="1">
        <v>43733</v>
      </c>
      <c r="D4226" s="2">
        <v>3.7499999999999999E-2</v>
      </c>
      <c r="E4226" t="s">
        <v>2910</v>
      </c>
      <c r="F4226" t="s">
        <v>4764</v>
      </c>
      <c r="G4226" t="s">
        <v>2227</v>
      </c>
      <c r="H4226" t="s">
        <v>2912</v>
      </c>
      <c r="I4226" t="s">
        <v>15</v>
      </c>
    </row>
    <row r="4227" spans="1:9" x14ac:dyDescent="0.25">
      <c r="A4227" t="s">
        <v>1024</v>
      </c>
      <c r="B4227" t="s">
        <v>10</v>
      </c>
      <c r="C4227" s="1">
        <v>43733</v>
      </c>
      <c r="D4227" s="2">
        <v>0.58125000000000004</v>
      </c>
      <c r="E4227" t="s">
        <v>4019</v>
      </c>
      <c r="F4227" t="s">
        <v>4765</v>
      </c>
      <c r="G4227" t="s">
        <v>13</v>
      </c>
      <c r="H4227" t="s">
        <v>14</v>
      </c>
      <c r="I4227" t="s">
        <v>15</v>
      </c>
    </row>
    <row r="4228" spans="1:9" x14ac:dyDescent="0.25">
      <c r="A4228" t="s">
        <v>2882</v>
      </c>
      <c r="B4228" t="s">
        <v>980</v>
      </c>
      <c r="C4228" s="1">
        <v>43734</v>
      </c>
      <c r="D4228" s="2">
        <v>0.32361111111111113</v>
      </c>
      <c r="E4228" t="s">
        <v>4351</v>
      </c>
      <c r="F4228" t="s">
        <v>4766</v>
      </c>
      <c r="G4228" t="s">
        <v>2227</v>
      </c>
      <c r="H4228" t="s">
        <v>2995</v>
      </c>
      <c r="I4228" t="s">
        <v>15</v>
      </c>
    </row>
    <row r="4229" spans="1:9" x14ac:dyDescent="0.25">
      <c r="A4229" t="s">
        <v>973</v>
      </c>
      <c r="B4229" t="s">
        <v>3948</v>
      </c>
      <c r="C4229" s="1">
        <v>43742</v>
      </c>
      <c r="D4229" s="2">
        <v>0.78541666666666665</v>
      </c>
      <c r="E4229" t="s">
        <v>3794</v>
      </c>
      <c r="F4229" t="s">
        <v>4767</v>
      </c>
      <c r="G4229" t="s">
        <v>2227</v>
      </c>
      <c r="H4229" t="s">
        <v>3404</v>
      </c>
      <c r="I4229" t="s">
        <v>15</v>
      </c>
    </row>
    <row r="4230" spans="1:9" x14ac:dyDescent="0.25">
      <c r="A4230" t="s">
        <v>3085</v>
      </c>
      <c r="B4230" t="s">
        <v>4345</v>
      </c>
      <c r="C4230" s="1">
        <v>43747</v>
      </c>
      <c r="D4230" s="2">
        <v>0.4284722222222222</v>
      </c>
      <c r="E4230" t="s">
        <v>4346</v>
      </c>
      <c r="F4230" t="s">
        <v>4768</v>
      </c>
      <c r="G4230" t="s">
        <v>2227</v>
      </c>
      <c r="H4230" t="s">
        <v>4181</v>
      </c>
      <c r="I4230" t="s">
        <v>15</v>
      </c>
    </row>
    <row r="4231" spans="1:9" x14ac:dyDescent="0.25">
      <c r="A4231" t="s">
        <v>2740</v>
      </c>
      <c r="B4231" t="s">
        <v>3363</v>
      </c>
      <c r="C4231" s="1">
        <v>43749</v>
      </c>
      <c r="D4231" s="2">
        <v>8.2638888888888887E-2</v>
      </c>
      <c r="E4231" t="s">
        <v>3043</v>
      </c>
      <c r="F4231" t="s">
        <v>4769</v>
      </c>
      <c r="G4231" t="s">
        <v>2227</v>
      </c>
      <c r="H4231" t="s">
        <v>2744</v>
      </c>
      <c r="I4231" t="s">
        <v>15</v>
      </c>
    </row>
    <row r="4232" spans="1:9" x14ac:dyDescent="0.25">
      <c r="A4232" t="s">
        <v>4475</v>
      </c>
      <c r="B4232" t="s">
        <v>4476</v>
      </c>
      <c r="C4232" s="1">
        <v>43755</v>
      </c>
      <c r="D4232" s="2">
        <v>5.6944444444444443E-2</v>
      </c>
      <c r="E4232" t="s">
        <v>4562</v>
      </c>
      <c r="F4232" t="s">
        <v>4770</v>
      </c>
      <c r="G4232" t="s">
        <v>2227</v>
      </c>
      <c r="H4232" t="s">
        <v>4479</v>
      </c>
      <c r="I4232" t="s">
        <v>15</v>
      </c>
    </row>
    <row r="4233" spans="1:9" x14ac:dyDescent="0.25">
      <c r="A4233" t="s">
        <v>973</v>
      </c>
      <c r="B4233" t="s">
        <v>2317</v>
      </c>
      <c r="C4233" s="1">
        <v>43755</v>
      </c>
      <c r="D4233" s="2">
        <v>0.63958333333333328</v>
      </c>
      <c r="E4233" t="s">
        <v>3855</v>
      </c>
      <c r="F4233" t="s">
        <v>4771</v>
      </c>
      <c r="G4233" t="s">
        <v>2227</v>
      </c>
      <c r="H4233" t="s">
        <v>3857</v>
      </c>
      <c r="I4233" t="s">
        <v>15</v>
      </c>
    </row>
    <row r="4234" spans="1:9" x14ac:dyDescent="0.25">
      <c r="A4234" t="s">
        <v>4628</v>
      </c>
      <c r="B4234" t="s">
        <v>4629</v>
      </c>
      <c r="C4234" s="1">
        <v>43764</v>
      </c>
      <c r="D4234" s="2">
        <v>0.73611111111111116</v>
      </c>
      <c r="E4234" t="s">
        <v>4630</v>
      </c>
      <c r="F4234" t="s">
        <v>4772</v>
      </c>
      <c r="G4234" t="s">
        <v>2227</v>
      </c>
      <c r="H4234" t="s">
        <v>14</v>
      </c>
      <c r="I4234" t="s">
        <v>21</v>
      </c>
    </row>
    <row r="4235" spans="1:9" x14ac:dyDescent="0.25">
      <c r="A4235" t="s">
        <v>2740</v>
      </c>
      <c r="B4235" t="s">
        <v>3135</v>
      </c>
      <c r="C4235" s="1">
        <v>43771</v>
      </c>
      <c r="D4235" s="2">
        <v>0.58263888888888893</v>
      </c>
      <c r="E4235" t="s">
        <v>4773</v>
      </c>
      <c r="F4235" t="s">
        <v>4774</v>
      </c>
      <c r="G4235" t="s">
        <v>2227</v>
      </c>
      <c r="H4235" t="s">
        <v>4418</v>
      </c>
      <c r="I4235" t="s">
        <v>15</v>
      </c>
    </row>
    <row r="4236" spans="1:9" x14ac:dyDescent="0.25">
      <c r="A4236" t="s">
        <v>973</v>
      </c>
      <c r="B4236" t="s">
        <v>3948</v>
      </c>
      <c r="C4236" s="1">
        <v>43772</v>
      </c>
      <c r="D4236" s="2">
        <v>0.14027777777777778</v>
      </c>
      <c r="E4236" t="s">
        <v>3402</v>
      </c>
      <c r="F4236" t="s">
        <v>4775</v>
      </c>
      <c r="G4236" t="s">
        <v>2227</v>
      </c>
      <c r="H4236" t="s">
        <v>3404</v>
      </c>
      <c r="I4236" t="s">
        <v>15</v>
      </c>
    </row>
    <row r="4237" spans="1:9" x14ac:dyDescent="0.25">
      <c r="A4237" t="s">
        <v>973</v>
      </c>
      <c r="B4237" t="s">
        <v>2769</v>
      </c>
      <c r="C4237" s="1">
        <v>43773</v>
      </c>
      <c r="D4237" s="2">
        <v>0.73819444444444449</v>
      </c>
      <c r="E4237" t="s">
        <v>3855</v>
      </c>
      <c r="F4237" t="s">
        <v>4776</v>
      </c>
      <c r="G4237" t="s">
        <v>2227</v>
      </c>
      <c r="H4237" t="s">
        <v>3857</v>
      </c>
      <c r="I4237" t="s">
        <v>15</v>
      </c>
    </row>
    <row r="4238" spans="1:9" x14ac:dyDescent="0.25">
      <c r="A4238" t="s">
        <v>3782</v>
      </c>
      <c r="B4238" t="s">
        <v>464</v>
      </c>
      <c r="C4238" s="1">
        <v>43780</v>
      </c>
      <c r="D4238" s="2">
        <v>0.62222222222222223</v>
      </c>
      <c r="E4238" t="s">
        <v>4601</v>
      </c>
      <c r="F4238" t="s">
        <v>4777</v>
      </c>
      <c r="G4238" t="s">
        <v>2227</v>
      </c>
      <c r="H4238" t="s">
        <v>4603</v>
      </c>
      <c r="I4238" t="s">
        <v>15</v>
      </c>
    </row>
    <row r="4239" spans="1:9" x14ac:dyDescent="0.25">
      <c r="A4239" t="s">
        <v>4445</v>
      </c>
      <c r="B4239" t="s">
        <v>4263</v>
      </c>
      <c r="C4239" s="1">
        <v>43782</v>
      </c>
      <c r="D4239" s="2">
        <v>0.15277777777777779</v>
      </c>
      <c r="E4239" t="s">
        <v>4446</v>
      </c>
      <c r="F4239" t="s">
        <v>4778</v>
      </c>
      <c r="G4239" t="s">
        <v>2227</v>
      </c>
      <c r="H4239" t="s">
        <v>4448</v>
      </c>
      <c r="I4239" t="s">
        <v>15</v>
      </c>
    </row>
    <row r="4240" spans="1:9" x14ac:dyDescent="0.25">
      <c r="A4240" t="s">
        <v>973</v>
      </c>
      <c r="B4240" t="s">
        <v>4312</v>
      </c>
      <c r="C4240" s="1">
        <v>43782</v>
      </c>
      <c r="D4240" s="2">
        <v>0.27430555555555558</v>
      </c>
      <c r="E4240" t="s">
        <v>4313</v>
      </c>
      <c r="F4240" t="s">
        <v>4779</v>
      </c>
      <c r="G4240" t="s">
        <v>2227</v>
      </c>
      <c r="H4240" t="s">
        <v>4314</v>
      </c>
      <c r="I4240" t="s">
        <v>15</v>
      </c>
    </row>
    <row r="4241" spans="1:9" x14ac:dyDescent="0.25">
      <c r="A4241" t="s">
        <v>4445</v>
      </c>
      <c r="B4241" t="s">
        <v>4263</v>
      </c>
      <c r="C4241" s="1">
        <v>43786</v>
      </c>
      <c r="D4241" s="2">
        <v>0.41666666666666669</v>
      </c>
      <c r="E4241" t="s">
        <v>4446</v>
      </c>
      <c r="F4241" t="s">
        <v>4780</v>
      </c>
      <c r="G4241" t="s">
        <v>2227</v>
      </c>
      <c r="H4241" t="s">
        <v>4448</v>
      </c>
      <c r="I4241" t="s">
        <v>15</v>
      </c>
    </row>
    <row r="4242" spans="1:9" x14ac:dyDescent="0.25">
      <c r="A4242" t="s">
        <v>973</v>
      </c>
      <c r="B4242" t="s">
        <v>2317</v>
      </c>
      <c r="C4242" s="1">
        <v>43792</v>
      </c>
      <c r="D4242" s="2">
        <v>3.8194444444444448E-2</v>
      </c>
      <c r="E4242" t="s">
        <v>4530</v>
      </c>
      <c r="F4242" t="s">
        <v>4781</v>
      </c>
      <c r="G4242" t="s">
        <v>2227</v>
      </c>
      <c r="H4242" t="s">
        <v>14</v>
      </c>
      <c r="I4242" t="s">
        <v>15</v>
      </c>
    </row>
    <row r="4243" spans="1:9" x14ac:dyDescent="0.25">
      <c r="A4243" t="s">
        <v>2882</v>
      </c>
      <c r="B4243" t="s">
        <v>980</v>
      </c>
      <c r="C4243" s="1">
        <v>43794</v>
      </c>
      <c r="D4243" s="2">
        <v>0.74444444444444446</v>
      </c>
      <c r="E4243" t="s">
        <v>4213</v>
      </c>
      <c r="F4243" t="s">
        <v>4782</v>
      </c>
      <c r="G4243" t="s">
        <v>2227</v>
      </c>
      <c r="H4243" t="s">
        <v>14</v>
      </c>
      <c r="I4243" t="s">
        <v>15</v>
      </c>
    </row>
    <row r="4244" spans="1:9" x14ac:dyDescent="0.25">
      <c r="A4244" t="s">
        <v>2338</v>
      </c>
      <c r="B4244" t="s">
        <v>3179</v>
      </c>
      <c r="C4244" s="1">
        <v>43795</v>
      </c>
      <c r="D4244" s="2">
        <v>0.89097222222222228</v>
      </c>
      <c r="E4244" t="s">
        <v>3614</v>
      </c>
      <c r="F4244" t="s">
        <v>4783</v>
      </c>
      <c r="G4244" t="s">
        <v>2227</v>
      </c>
      <c r="H4244" t="s">
        <v>3616</v>
      </c>
      <c r="I4244" t="s">
        <v>15</v>
      </c>
    </row>
    <row r="4245" spans="1:9" x14ac:dyDescent="0.25">
      <c r="A4245" t="s">
        <v>2025</v>
      </c>
      <c r="B4245" t="s">
        <v>3746</v>
      </c>
      <c r="C4245" s="1">
        <v>43796</v>
      </c>
      <c r="D4245" s="2">
        <v>0.16527777777777777</v>
      </c>
      <c r="E4245" t="s">
        <v>3945</v>
      </c>
      <c r="F4245" t="s">
        <v>4784</v>
      </c>
      <c r="G4245" t="s">
        <v>2227</v>
      </c>
      <c r="H4245" t="s">
        <v>3947</v>
      </c>
      <c r="I4245" t="s">
        <v>15</v>
      </c>
    </row>
    <row r="4246" spans="1:9" x14ac:dyDescent="0.25">
      <c r="A4246" t="s">
        <v>973</v>
      </c>
      <c r="B4246" t="s">
        <v>3948</v>
      </c>
      <c r="C4246" s="1">
        <v>43796</v>
      </c>
      <c r="D4246" s="2">
        <v>0.99444444444444446</v>
      </c>
      <c r="E4246" t="s">
        <v>3794</v>
      </c>
      <c r="F4246" t="s">
        <v>4785</v>
      </c>
      <c r="G4246" t="s">
        <v>2227</v>
      </c>
      <c r="H4246" t="s">
        <v>3404</v>
      </c>
      <c r="I4246" t="s">
        <v>15</v>
      </c>
    </row>
    <row r="4247" spans="1:9" x14ac:dyDescent="0.25">
      <c r="A4247" t="s">
        <v>3782</v>
      </c>
      <c r="B4247" t="s">
        <v>464</v>
      </c>
      <c r="C4247" s="1">
        <v>43804</v>
      </c>
      <c r="D4247" s="2">
        <v>0.72847222222222219</v>
      </c>
      <c r="E4247" t="s">
        <v>4601</v>
      </c>
      <c r="F4247" t="s">
        <v>4786</v>
      </c>
      <c r="G4247" t="s">
        <v>2227</v>
      </c>
      <c r="H4247" t="s">
        <v>4603</v>
      </c>
      <c r="I4247" t="s">
        <v>15</v>
      </c>
    </row>
    <row r="4248" spans="1:9" x14ac:dyDescent="0.25">
      <c r="A4248" t="s">
        <v>4475</v>
      </c>
      <c r="B4248" t="s">
        <v>4476</v>
      </c>
      <c r="C4248" s="1">
        <v>43805</v>
      </c>
      <c r="D4248" s="2">
        <v>0.34583333333333333</v>
      </c>
      <c r="E4248" t="s">
        <v>4562</v>
      </c>
      <c r="F4248" t="s">
        <v>4787</v>
      </c>
      <c r="G4248" t="s">
        <v>2227</v>
      </c>
      <c r="H4248" t="s">
        <v>4479</v>
      </c>
      <c r="I4248" t="s">
        <v>15</v>
      </c>
    </row>
    <row r="4249" spans="1:9" x14ac:dyDescent="0.25">
      <c r="A4249" t="s">
        <v>1024</v>
      </c>
      <c r="B4249" t="s">
        <v>361</v>
      </c>
      <c r="C4249" s="1">
        <v>43805</v>
      </c>
      <c r="D4249" s="2">
        <v>0.39861111111111114</v>
      </c>
      <c r="E4249" t="s">
        <v>3720</v>
      </c>
      <c r="F4249" t="s">
        <v>4788</v>
      </c>
      <c r="G4249" t="s">
        <v>2227</v>
      </c>
      <c r="H4249" t="s">
        <v>3722</v>
      </c>
      <c r="I4249" t="s">
        <v>15</v>
      </c>
    </row>
    <row r="4250" spans="1:9" x14ac:dyDescent="0.25">
      <c r="A4250" t="s">
        <v>4445</v>
      </c>
      <c r="B4250" t="s">
        <v>2625</v>
      </c>
      <c r="C4250" s="1">
        <v>43806</v>
      </c>
      <c r="D4250" s="2">
        <v>0.12152777777777778</v>
      </c>
      <c r="E4250" t="s">
        <v>4446</v>
      </c>
      <c r="F4250" t="s">
        <v>4789</v>
      </c>
      <c r="G4250" t="s">
        <v>2227</v>
      </c>
      <c r="H4250" t="s">
        <v>4448</v>
      </c>
      <c r="I4250" t="s">
        <v>15</v>
      </c>
    </row>
    <row r="4251" spans="1:9" x14ac:dyDescent="0.25">
      <c r="A4251" t="s">
        <v>4445</v>
      </c>
      <c r="B4251" t="s">
        <v>3675</v>
      </c>
      <c r="C4251" s="1">
        <v>43806</v>
      </c>
      <c r="D4251" s="2">
        <v>0.36944444444444446</v>
      </c>
      <c r="E4251" t="s">
        <v>4446</v>
      </c>
      <c r="F4251" t="s">
        <v>4790</v>
      </c>
      <c r="G4251" t="s">
        <v>2227</v>
      </c>
      <c r="H4251" t="s">
        <v>4448</v>
      </c>
      <c r="I4251" t="s">
        <v>15</v>
      </c>
    </row>
    <row r="4252" spans="1:9" x14ac:dyDescent="0.25">
      <c r="A4252" t="s">
        <v>2882</v>
      </c>
      <c r="B4252" t="s">
        <v>1116</v>
      </c>
      <c r="C4252" s="1">
        <v>43810</v>
      </c>
      <c r="D4252" s="2">
        <v>0.37083333333333335</v>
      </c>
      <c r="E4252" t="s">
        <v>4351</v>
      </c>
      <c r="F4252" t="s">
        <v>4791</v>
      </c>
      <c r="G4252" t="s">
        <v>2227</v>
      </c>
      <c r="H4252" t="s">
        <v>2995</v>
      </c>
      <c r="I4252" t="s">
        <v>15</v>
      </c>
    </row>
    <row r="4253" spans="1:9" x14ac:dyDescent="0.25">
      <c r="A4253" t="s">
        <v>2025</v>
      </c>
      <c r="B4253" t="s">
        <v>2992</v>
      </c>
      <c r="C4253" s="1">
        <v>43810</v>
      </c>
      <c r="D4253" s="2">
        <v>0.41319444444444442</v>
      </c>
      <c r="E4253" t="s">
        <v>4708</v>
      </c>
      <c r="F4253" t="s">
        <v>4792</v>
      </c>
      <c r="G4253" t="s">
        <v>2227</v>
      </c>
      <c r="H4253" t="s">
        <v>3851</v>
      </c>
      <c r="I4253" t="s">
        <v>15</v>
      </c>
    </row>
    <row r="4254" spans="1:9" x14ac:dyDescent="0.25">
      <c r="A4254" t="s">
        <v>4295</v>
      </c>
      <c r="B4254" t="s">
        <v>4296</v>
      </c>
      <c r="C4254" s="1">
        <v>43810</v>
      </c>
      <c r="D4254" s="2">
        <v>0.74652777777777779</v>
      </c>
      <c r="E4254" t="s">
        <v>4297</v>
      </c>
      <c r="F4254" t="s">
        <v>4793</v>
      </c>
      <c r="G4254" t="s">
        <v>2227</v>
      </c>
      <c r="H4254" t="s">
        <v>14</v>
      </c>
      <c r="I4254" t="s">
        <v>15</v>
      </c>
    </row>
    <row r="4255" spans="1:9" x14ac:dyDescent="0.25">
      <c r="A4255" t="s">
        <v>973</v>
      </c>
      <c r="B4255" t="s">
        <v>2317</v>
      </c>
      <c r="C4255" s="1">
        <v>43815</v>
      </c>
      <c r="D4255" s="2">
        <v>0.30694444444444446</v>
      </c>
      <c r="E4255" t="s">
        <v>4530</v>
      </c>
      <c r="F4255" t="s">
        <v>4794</v>
      </c>
      <c r="G4255" t="s">
        <v>2227</v>
      </c>
      <c r="H4255" t="s">
        <v>14</v>
      </c>
      <c r="I4255" t="s">
        <v>15</v>
      </c>
    </row>
    <row r="4256" spans="1:9" x14ac:dyDescent="0.25">
      <c r="A4256" t="s">
        <v>3782</v>
      </c>
      <c r="B4256" t="s">
        <v>464</v>
      </c>
      <c r="C4256" s="1">
        <v>43816</v>
      </c>
      <c r="D4256" s="2">
        <v>6.9444444444444441E-3</v>
      </c>
      <c r="E4256" t="s">
        <v>4601</v>
      </c>
      <c r="F4256" t="s">
        <v>4795</v>
      </c>
      <c r="G4256" t="s">
        <v>2227</v>
      </c>
      <c r="H4256" t="s">
        <v>4603</v>
      </c>
      <c r="I4256" t="s">
        <v>15</v>
      </c>
    </row>
    <row r="4257" spans="1:9" x14ac:dyDescent="0.25">
      <c r="A4257" t="s">
        <v>2338</v>
      </c>
      <c r="B4257" t="s">
        <v>4100</v>
      </c>
      <c r="C4257" s="1">
        <v>43817</v>
      </c>
      <c r="D4257" s="2">
        <v>0.37083333333333335</v>
      </c>
      <c r="E4257" t="s">
        <v>4225</v>
      </c>
      <c r="F4257" t="s">
        <v>4796</v>
      </c>
      <c r="G4257" t="s">
        <v>2227</v>
      </c>
      <c r="H4257" t="s">
        <v>4103</v>
      </c>
      <c r="I4257" t="s">
        <v>15</v>
      </c>
    </row>
    <row r="4258" spans="1:9" x14ac:dyDescent="0.25">
      <c r="A4258" t="s">
        <v>973</v>
      </c>
      <c r="B4258" t="s">
        <v>3948</v>
      </c>
      <c r="C4258" s="1">
        <v>43819</v>
      </c>
      <c r="D4258" s="2">
        <v>0.14027777777777778</v>
      </c>
      <c r="E4258" t="s">
        <v>3402</v>
      </c>
      <c r="F4258" t="s">
        <v>4797</v>
      </c>
      <c r="G4258" t="s">
        <v>2227</v>
      </c>
      <c r="H4258" t="s">
        <v>3404</v>
      </c>
      <c r="I4258" t="s">
        <v>15</v>
      </c>
    </row>
    <row r="4259" spans="1:9" x14ac:dyDescent="0.25">
      <c r="A4259" t="s">
        <v>3831</v>
      </c>
      <c r="B4259" t="s">
        <v>521</v>
      </c>
      <c r="C4259" s="1">
        <v>43819</v>
      </c>
      <c r="D4259" s="2">
        <v>0.48333333333333334</v>
      </c>
      <c r="E4259" t="s">
        <v>4798</v>
      </c>
      <c r="F4259" t="s">
        <v>4799</v>
      </c>
      <c r="G4259" t="s">
        <v>2227</v>
      </c>
      <c r="H4259" t="s">
        <v>14</v>
      </c>
      <c r="I4259" t="s">
        <v>15</v>
      </c>
    </row>
    <row r="4260" spans="1:9" x14ac:dyDescent="0.25">
      <c r="A4260" t="s">
        <v>1024</v>
      </c>
      <c r="B4260" t="s">
        <v>473</v>
      </c>
      <c r="C4260" s="1">
        <v>43823</v>
      </c>
      <c r="D4260" s="2">
        <v>0.50208333333333333</v>
      </c>
      <c r="E4260" t="s">
        <v>4179</v>
      </c>
      <c r="F4260" t="s">
        <v>4800</v>
      </c>
      <c r="G4260" t="s">
        <v>2227</v>
      </c>
      <c r="H4260" t="s">
        <v>4181</v>
      </c>
      <c r="I4260" t="s">
        <v>15</v>
      </c>
    </row>
    <row r="4261" spans="1:9" x14ac:dyDescent="0.25">
      <c r="A4261" t="s">
        <v>2882</v>
      </c>
      <c r="B4261" t="s">
        <v>661</v>
      </c>
      <c r="C4261" s="1">
        <v>43825</v>
      </c>
      <c r="D4261" s="2">
        <v>0.96597222222222223</v>
      </c>
      <c r="E4261" t="s">
        <v>3470</v>
      </c>
      <c r="F4261" t="s">
        <v>4801</v>
      </c>
      <c r="G4261" t="s">
        <v>13</v>
      </c>
      <c r="H4261" t="s">
        <v>3472</v>
      </c>
      <c r="I4261" t="s">
        <v>15</v>
      </c>
    </row>
    <row r="4262" spans="1:9" x14ac:dyDescent="0.25">
      <c r="A4262" t="s">
        <v>973</v>
      </c>
      <c r="B4262" t="s">
        <v>4421</v>
      </c>
      <c r="C4262" s="1">
        <v>43826</v>
      </c>
      <c r="D4262" s="2">
        <v>0.53125</v>
      </c>
      <c r="E4262" t="s">
        <v>4495</v>
      </c>
      <c r="F4262" t="s">
        <v>4802</v>
      </c>
      <c r="G4262" t="s">
        <v>2227</v>
      </c>
      <c r="H4262" t="s">
        <v>14</v>
      </c>
      <c r="I4262" t="s">
        <v>15</v>
      </c>
    </row>
    <row r="4263" spans="1:9" x14ac:dyDescent="0.25">
      <c r="A4263" t="s">
        <v>3782</v>
      </c>
      <c r="B4263" t="s">
        <v>464</v>
      </c>
      <c r="C4263" s="1">
        <v>43837</v>
      </c>
      <c r="D4263" s="2">
        <v>9.6527777777777782E-2</v>
      </c>
      <c r="E4263" t="s">
        <v>4601</v>
      </c>
      <c r="F4263" t="s">
        <v>4803</v>
      </c>
      <c r="G4263" t="s">
        <v>2227</v>
      </c>
      <c r="H4263" t="s">
        <v>4603</v>
      </c>
      <c r="I4263" t="s">
        <v>15</v>
      </c>
    </row>
    <row r="4264" spans="1:9" x14ac:dyDescent="0.25">
      <c r="A4264" t="s">
        <v>973</v>
      </c>
      <c r="B4264" t="s">
        <v>2769</v>
      </c>
      <c r="C4264" s="1">
        <v>43837</v>
      </c>
      <c r="D4264" s="2">
        <v>0.63888888888888884</v>
      </c>
      <c r="E4264" t="s">
        <v>3855</v>
      </c>
      <c r="F4264" t="s">
        <v>4804</v>
      </c>
      <c r="G4264" t="s">
        <v>2227</v>
      </c>
      <c r="H4264" t="s">
        <v>3857</v>
      </c>
      <c r="I4264" t="s">
        <v>15</v>
      </c>
    </row>
    <row r="4265" spans="1:9" x14ac:dyDescent="0.25">
      <c r="A4265" t="s">
        <v>973</v>
      </c>
      <c r="B4265" t="s">
        <v>3948</v>
      </c>
      <c r="C4265" s="1">
        <v>43845</v>
      </c>
      <c r="D4265" s="2">
        <v>0.12013888888888889</v>
      </c>
      <c r="E4265" t="s">
        <v>2910</v>
      </c>
      <c r="F4265" t="s">
        <v>4805</v>
      </c>
      <c r="G4265" t="s">
        <v>2227</v>
      </c>
      <c r="H4265" t="s">
        <v>2912</v>
      </c>
      <c r="I4265" t="s">
        <v>15</v>
      </c>
    </row>
    <row r="4266" spans="1:9" x14ac:dyDescent="0.25">
      <c r="A4266" t="s">
        <v>4445</v>
      </c>
      <c r="B4266" t="s">
        <v>4263</v>
      </c>
      <c r="C4266" s="1">
        <v>43846</v>
      </c>
      <c r="D4266" s="2">
        <v>0.12638888888888888</v>
      </c>
      <c r="E4266" t="s">
        <v>4446</v>
      </c>
      <c r="F4266" t="s">
        <v>4806</v>
      </c>
      <c r="G4266" t="s">
        <v>2227</v>
      </c>
      <c r="H4266" t="s">
        <v>4448</v>
      </c>
      <c r="I4266" t="s">
        <v>15</v>
      </c>
    </row>
    <row r="4267" spans="1:9" x14ac:dyDescent="0.25">
      <c r="A4267" t="s">
        <v>2338</v>
      </c>
      <c r="B4267" t="s">
        <v>3179</v>
      </c>
      <c r="C4267" s="1">
        <v>43846</v>
      </c>
      <c r="D4267" s="2">
        <v>0.87847222222222221</v>
      </c>
      <c r="E4267" t="s">
        <v>3614</v>
      </c>
      <c r="F4267" t="s">
        <v>4807</v>
      </c>
      <c r="G4267" t="s">
        <v>2227</v>
      </c>
      <c r="H4267" t="s">
        <v>3616</v>
      </c>
      <c r="I4267" t="s">
        <v>15</v>
      </c>
    </row>
    <row r="4268" spans="1:9" x14ac:dyDescent="0.25">
      <c r="A4268" t="s">
        <v>3782</v>
      </c>
      <c r="B4268" t="s">
        <v>749</v>
      </c>
      <c r="C4268" s="1">
        <v>43849</v>
      </c>
      <c r="D4268" s="2">
        <v>0.64583333333333337</v>
      </c>
      <c r="E4268" t="s">
        <v>4601</v>
      </c>
      <c r="F4268" t="s">
        <v>4808</v>
      </c>
      <c r="G4268" t="s">
        <v>2227</v>
      </c>
      <c r="H4268" t="s">
        <v>4603</v>
      </c>
      <c r="I4268" t="s">
        <v>15</v>
      </c>
    </row>
    <row r="4269" spans="1:9" x14ac:dyDescent="0.25">
      <c r="A4269" t="s">
        <v>3782</v>
      </c>
      <c r="B4269" t="s">
        <v>464</v>
      </c>
      <c r="C4269" s="1">
        <v>43859</v>
      </c>
      <c r="D4269" s="2">
        <v>0.58750000000000002</v>
      </c>
      <c r="E4269" t="s">
        <v>4601</v>
      </c>
      <c r="F4269" t="s">
        <v>4809</v>
      </c>
      <c r="G4269" t="s">
        <v>2227</v>
      </c>
      <c r="H4269" t="s">
        <v>4603</v>
      </c>
      <c r="I4269" t="s">
        <v>15</v>
      </c>
    </row>
    <row r="4270" spans="1:9" x14ac:dyDescent="0.25">
      <c r="A4270" t="s">
        <v>4475</v>
      </c>
      <c r="B4270" t="s">
        <v>4476</v>
      </c>
      <c r="C4270" s="1">
        <v>43861</v>
      </c>
      <c r="D4270" s="2">
        <v>0.12222222222222222</v>
      </c>
      <c r="E4270" t="s">
        <v>4562</v>
      </c>
      <c r="F4270" t="s">
        <v>4810</v>
      </c>
      <c r="G4270" t="s">
        <v>2227</v>
      </c>
      <c r="H4270" t="s">
        <v>4479</v>
      </c>
      <c r="I4270" t="s">
        <v>15</v>
      </c>
    </row>
    <row r="4271" spans="1:9" x14ac:dyDescent="0.25">
      <c r="A4271" t="s">
        <v>2338</v>
      </c>
      <c r="B4271" t="s">
        <v>361</v>
      </c>
      <c r="C4271" s="1">
        <v>43867</v>
      </c>
      <c r="D4271" s="2">
        <v>0.90416666666666667</v>
      </c>
      <c r="E4271" t="s">
        <v>4351</v>
      </c>
      <c r="F4271" t="s">
        <v>4811</v>
      </c>
      <c r="G4271" t="s">
        <v>2227</v>
      </c>
      <c r="H4271" t="s">
        <v>2995</v>
      </c>
      <c r="I4271" t="s">
        <v>15</v>
      </c>
    </row>
    <row r="4272" spans="1:9" x14ac:dyDescent="0.25">
      <c r="A4272" t="s">
        <v>1620</v>
      </c>
      <c r="B4272" t="s">
        <v>1621</v>
      </c>
      <c r="C4272" s="1">
        <v>43870</v>
      </c>
      <c r="D4272" s="2">
        <v>6.5277777777777782E-2</v>
      </c>
      <c r="E4272" t="s">
        <v>3542</v>
      </c>
      <c r="F4272" t="s">
        <v>4812</v>
      </c>
      <c r="G4272" t="s">
        <v>2227</v>
      </c>
      <c r="H4272" t="s">
        <v>3544</v>
      </c>
      <c r="I4272" t="s">
        <v>15</v>
      </c>
    </row>
    <row r="4273" spans="1:9" x14ac:dyDescent="0.25">
      <c r="A4273" t="s">
        <v>3931</v>
      </c>
      <c r="B4273" t="s">
        <v>3932</v>
      </c>
      <c r="C4273" s="1">
        <v>43870</v>
      </c>
      <c r="D4273" s="2">
        <v>0.65833333333333333</v>
      </c>
      <c r="E4273" t="s">
        <v>4501</v>
      </c>
      <c r="F4273" t="s">
        <v>4813</v>
      </c>
      <c r="G4273" t="s">
        <v>2227</v>
      </c>
      <c r="H4273" t="s">
        <v>14</v>
      </c>
      <c r="I4273" t="s">
        <v>21</v>
      </c>
    </row>
    <row r="4274" spans="1:9" x14ac:dyDescent="0.25">
      <c r="A4274" t="s">
        <v>3831</v>
      </c>
      <c r="B4274" t="s">
        <v>521</v>
      </c>
      <c r="C4274" s="1">
        <v>43871</v>
      </c>
      <c r="D4274" s="2">
        <v>0.16875000000000001</v>
      </c>
      <c r="E4274" t="s">
        <v>3790</v>
      </c>
      <c r="F4274" t="s">
        <v>4814</v>
      </c>
      <c r="G4274" t="s">
        <v>13</v>
      </c>
      <c r="H4274" t="s">
        <v>3792</v>
      </c>
      <c r="I4274" t="s">
        <v>15</v>
      </c>
    </row>
    <row r="4275" spans="1:9" x14ac:dyDescent="0.25">
      <c r="A4275" t="s">
        <v>2740</v>
      </c>
      <c r="B4275" t="s">
        <v>3135</v>
      </c>
      <c r="C4275" s="1">
        <v>43876</v>
      </c>
      <c r="D4275" s="2">
        <v>0.84791666666666665</v>
      </c>
      <c r="E4275" t="s">
        <v>4773</v>
      </c>
      <c r="F4275" t="s">
        <v>4815</v>
      </c>
      <c r="G4275" t="s">
        <v>2227</v>
      </c>
      <c r="H4275" t="s">
        <v>4418</v>
      </c>
      <c r="I4275" t="s">
        <v>15</v>
      </c>
    </row>
    <row r="4276" spans="1:9" x14ac:dyDescent="0.25">
      <c r="A4276" t="s">
        <v>3782</v>
      </c>
      <c r="B4276" t="s">
        <v>464</v>
      </c>
      <c r="C4276" s="1">
        <v>43878</v>
      </c>
      <c r="D4276" s="2">
        <v>0.62847222222222221</v>
      </c>
      <c r="E4276" t="s">
        <v>4601</v>
      </c>
      <c r="F4276" t="s">
        <v>4816</v>
      </c>
      <c r="G4276" t="s">
        <v>2227</v>
      </c>
      <c r="H4276" t="s">
        <v>4603</v>
      </c>
      <c r="I4276" t="s">
        <v>15</v>
      </c>
    </row>
    <row r="4277" spans="1:9" x14ac:dyDescent="0.25">
      <c r="A4277" t="s">
        <v>2338</v>
      </c>
      <c r="B4277" t="s">
        <v>3179</v>
      </c>
      <c r="C4277" s="1">
        <v>43879</v>
      </c>
      <c r="D4277" s="2">
        <v>0.9291666666666667</v>
      </c>
      <c r="E4277" t="s">
        <v>3614</v>
      </c>
      <c r="F4277" t="s">
        <v>4817</v>
      </c>
      <c r="G4277" t="s">
        <v>2227</v>
      </c>
      <c r="H4277" t="s">
        <v>3616</v>
      </c>
      <c r="I4277" t="s">
        <v>15</v>
      </c>
    </row>
    <row r="4278" spans="1:9" x14ac:dyDescent="0.25">
      <c r="A4278" t="s">
        <v>973</v>
      </c>
      <c r="B4278" t="s">
        <v>2317</v>
      </c>
      <c r="C4278" s="1">
        <v>43880</v>
      </c>
      <c r="D4278" s="2">
        <v>0.87986111111111109</v>
      </c>
      <c r="E4278" t="s">
        <v>2910</v>
      </c>
      <c r="F4278" t="s">
        <v>4818</v>
      </c>
      <c r="G4278" t="s">
        <v>2227</v>
      </c>
      <c r="H4278" t="s">
        <v>2912</v>
      </c>
      <c r="I4278" t="s">
        <v>15</v>
      </c>
    </row>
    <row r="4279" spans="1:9" x14ac:dyDescent="0.25">
      <c r="A4279" t="s">
        <v>2882</v>
      </c>
      <c r="B4279" t="s">
        <v>1116</v>
      </c>
      <c r="C4279" s="1">
        <v>43881</v>
      </c>
      <c r="D4279" s="2">
        <v>0.35</v>
      </c>
      <c r="E4279" t="s">
        <v>4567</v>
      </c>
      <c r="F4279" t="s">
        <v>4819</v>
      </c>
      <c r="G4279" t="s">
        <v>2227</v>
      </c>
      <c r="H4279" t="s">
        <v>4569</v>
      </c>
      <c r="I4279" t="s">
        <v>15</v>
      </c>
    </row>
    <row r="4280" spans="1:9" x14ac:dyDescent="0.25">
      <c r="A4280" t="s">
        <v>3782</v>
      </c>
      <c r="B4280" t="s">
        <v>464</v>
      </c>
      <c r="C4280" s="1">
        <v>43897</v>
      </c>
      <c r="D4280" s="2">
        <v>0.2013888888888889</v>
      </c>
      <c r="E4280" t="s">
        <v>4601</v>
      </c>
      <c r="F4280" t="s">
        <v>4820</v>
      </c>
      <c r="G4280" t="s">
        <v>2227</v>
      </c>
      <c r="H4280" t="s">
        <v>4603</v>
      </c>
      <c r="I4280" t="s">
        <v>15</v>
      </c>
    </row>
    <row r="4281" spans="1:9" x14ac:dyDescent="0.25">
      <c r="A4281" t="s">
        <v>973</v>
      </c>
      <c r="B4281" t="s">
        <v>2769</v>
      </c>
      <c r="C4281" s="1">
        <v>43899</v>
      </c>
      <c r="D4281" s="2">
        <v>0.49652777777777779</v>
      </c>
      <c r="E4281" t="s">
        <v>3855</v>
      </c>
      <c r="F4281" t="s">
        <v>4821</v>
      </c>
      <c r="G4281" t="s">
        <v>2227</v>
      </c>
      <c r="H4281" t="s">
        <v>3857</v>
      </c>
      <c r="I4281" t="s">
        <v>15</v>
      </c>
    </row>
    <row r="4282" spans="1:9" x14ac:dyDescent="0.25">
      <c r="A4282" t="s">
        <v>973</v>
      </c>
      <c r="B4282" t="s">
        <v>4392</v>
      </c>
      <c r="C4282" s="1">
        <v>43906</v>
      </c>
      <c r="D4282" s="2">
        <v>0.56527777777777777</v>
      </c>
      <c r="E4282" t="s">
        <v>4822</v>
      </c>
      <c r="F4282" t="s">
        <v>4823</v>
      </c>
      <c r="G4282" t="s">
        <v>2227</v>
      </c>
      <c r="H4282" t="s">
        <v>14</v>
      </c>
      <c r="I4282" t="s">
        <v>21</v>
      </c>
    </row>
    <row r="4283" spans="1:9" x14ac:dyDescent="0.25">
      <c r="A4283" t="s">
        <v>2882</v>
      </c>
      <c r="B4283" t="s">
        <v>980</v>
      </c>
      <c r="C4283" s="1">
        <v>43906</v>
      </c>
      <c r="D4283" s="2">
        <v>0.76944444444444449</v>
      </c>
      <c r="E4283" t="s">
        <v>4480</v>
      </c>
      <c r="F4283" t="s">
        <v>4824</v>
      </c>
      <c r="G4283" t="s">
        <v>2227</v>
      </c>
      <c r="H4283" t="s">
        <v>2995</v>
      </c>
      <c r="I4283" t="s">
        <v>15</v>
      </c>
    </row>
    <row r="4284" spans="1:9" x14ac:dyDescent="0.25">
      <c r="A4284" t="s">
        <v>3782</v>
      </c>
      <c r="B4284" t="s">
        <v>749</v>
      </c>
      <c r="C4284" s="1">
        <v>43908</v>
      </c>
      <c r="D4284" s="2">
        <v>0.51111111111111107</v>
      </c>
      <c r="E4284" t="s">
        <v>4601</v>
      </c>
      <c r="F4284" t="s">
        <v>4825</v>
      </c>
      <c r="G4284" t="s">
        <v>2227</v>
      </c>
      <c r="H4284" t="s">
        <v>4603</v>
      </c>
      <c r="I4284" t="s">
        <v>15</v>
      </c>
    </row>
    <row r="4285" spans="1:9" x14ac:dyDescent="0.25">
      <c r="A4285" t="s">
        <v>2338</v>
      </c>
      <c r="B4285" t="s">
        <v>361</v>
      </c>
      <c r="C4285" s="1">
        <v>43911</v>
      </c>
      <c r="D4285" s="2">
        <v>0.71250000000000002</v>
      </c>
      <c r="E4285" t="s">
        <v>4351</v>
      </c>
      <c r="F4285" t="s">
        <v>4826</v>
      </c>
      <c r="G4285" t="s">
        <v>2227</v>
      </c>
      <c r="H4285" t="s">
        <v>2995</v>
      </c>
      <c r="I4285" t="s">
        <v>15</v>
      </c>
    </row>
    <row r="4286" spans="1:9" x14ac:dyDescent="0.25">
      <c r="A4286" t="s">
        <v>973</v>
      </c>
      <c r="B4286" t="s">
        <v>2317</v>
      </c>
      <c r="C4286" s="1">
        <v>43914</v>
      </c>
      <c r="D4286" s="2">
        <v>0.15486111111111112</v>
      </c>
      <c r="E4286" t="s">
        <v>2225</v>
      </c>
      <c r="F4286" t="s">
        <v>4827</v>
      </c>
      <c r="G4286" t="s">
        <v>2227</v>
      </c>
      <c r="H4286" t="s">
        <v>2228</v>
      </c>
      <c r="I4286" t="s">
        <v>15</v>
      </c>
    </row>
    <row r="4287" spans="1:9" x14ac:dyDescent="0.25">
      <c r="A4287" t="s">
        <v>3831</v>
      </c>
      <c r="B4287" t="s">
        <v>521</v>
      </c>
      <c r="C4287" s="1">
        <v>43916</v>
      </c>
      <c r="D4287" s="2">
        <v>0.84583333333333333</v>
      </c>
      <c r="E4287" t="s">
        <v>3774</v>
      </c>
      <c r="F4287" t="s">
        <v>4828</v>
      </c>
      <c r="G4287" t="s">
        <v>2227</v>
      </c>
      <c r="H4287" t="s">
        <v>3776</v>
      </c>
      <c r="I4287" t="s">
        <v>15</v>
      </c>
    </row>
    <row r="4288" spans="1:9" x14ac:dyDescent="0.25">
      <c r="A4288" t="s">
        <v>1024</v>
      </c>
      <c r="B4288" t="s">
        <v>361</v>
      </c>
      <c r="C4288" s="1">
        <v>43930</v>
      </c>
      <c r="D4288" s="2">
        <v>0.33680555555555558</v>
      </c>
      <c r="E4288" t="s">
        <v>3720</v>
      </c>
      <c r="F4288" t="s">
        <v>4829</v>
      </c>
      <c r="G4288" t="s">
        <v>2227</v>
      </c>
      <c r="H4288" t="s">
        <v>3722</v>
      </c>
      <c r="I4288" t="s">
        <v>15</v>
      </c>
    </row>
    <row r="4289" spans="1:9" x14ac:dyDescent="0.25">
      <c r="A4289" t="s">
        <v>973</v>
      </c>
      <c r="B4289" t="s">
        <v>2769</v>
      </c>
      <c r="C4289" s="1">
        <v>43930</v>
      </c>
      <c r="D4289" s="2">
        <v>0.49027777777777776</v>
      </c>
      <c r="E4289" t="s">
        <v>3855</v>
      </c>
      <c r="F4289" t="s">
        <v>4830</v>
      </c>
      <c r="G4289" t="s">
        <v>2227</v>
      </c>
      <c r="H4289" t="s">
        <v>3857</v>
      </c>
      <c r="I4289" t="s">
        <v>21</v>
      </c>
    </row>
    <row r="4290" spans="1:9" x14ac:dyDescent="0.25">
      <c r="A4290" t="s">
        <v>4831</v>
      </c>
      <c r="B4290" t="s">
        <v>4832</v>
      </c>
      <c r="C4290" s="1">
        <v>43943</v>
      </c>
      <c r="D4290" s="2">
        <v>0.16597222222222222</v>
      </c>
      <c r="E4290" t="s">
        <v>4833</v>
      </c>
      <c r="F4290" t="s">
        <v>4834</v>
      </c>
      <c r="G4290" t="s">
        <v>2227</v>
      </c>
      <c r="H4290" t="s">
        <v>14</v>
      </c>
      <c r="I4290" t="s">
        <v>15</v>
      </c>
    </row>
    <row r="4291" spans="1:9" x14ac:dyDescent="0.25">
      <c r="A4291" t="s">
        <v>3782</v>
      </c>
      <c r="B4291" t="s">
        <v>749</v>
      </c>
      <c r="C4291" s="1">
        <v>43943</v>
      </c>
      <c r="D4291" s="2">
        <v>0.8125</v>
      </c>
      <c r="E4291" t="s">
        <v>4601</v>
      </c>
      <c r="F4291" t="s">
        <v>4835</v>
      </c>
      <c r="G4291" t="s">
        <v>2227</v>
      </c>
      <c r="H4291" t="s">
        <v>4603</v>
      </c>
      <c r="I4291" t="s">
        <v>15</v>
      </c>
    </row>
    <row r="4292" spans="1:9" x14ac:dyDescent="0.25">
      <c r="A4292" t="s">
        <v>1024</v>
      </c>
      <c r="B4292" t="s">
        <v>361</v>
      </c>
      <c r="C4292" s="1">
        <v>43946</v>
      </c>
      <c r="D4292" s="2">
        <v>7.7083333333333337E-2</v>
      </c>
      <c r="E4292" t="s">
        <v>3720</v>
      </c>
      <c r="F4292" t="s">
        <v>4836</v>
      </c>
      <c r="G4292" t="s">
        <v>2227</v>
      </c>
      <c r="H4292" t="s">
        <v>3722</v>
      </c>
      <c r="I4292" t="s">
        <v>15</v>
      </c>
    </row>
    <row r="4293" spans="1:9" x14ac:dyDescent="0.25">
      <c r="A4293" t="s">
        <v>973</v>
      </c>
      <c r="B4293" t="s">
        <v>4421</v>
      </c>
      <c r="C4293" s="1">
        <v>43956</v>
      </c>
      <c r="D4293" s="2">
        <v>0.41666666666666669</v>
      </c>
      <c r="E4293" t="s">
        <v>4837</v>
      </c>
      <c r="F4293" t="s">
        <v>4838</v>
      </c>
      <c r="G4293" t="s">
        <v>2227</v>
      </c>
      <c r="H4293" t="s">
        <v>14</v>
      </c>
      <c r="I4293" t="s">
        <v>15</v>
      </c>
    </row>
    <row r="4294" spans="1:9" x14ac:dyDescent="0.25">
      <c r="A4294" t="s">
        <v>4445</v>
      </c>
      <c r="B4294" t="s">
        <v>4263</v>
      </c>
      <c r="C4294" s="1">
        <v>43963</v>
      </c>
      <c r="D4294" s="2">
        <v>5.2777777777777778E-2</v>
      </c>
      <c r="E4294" t="s">
        <v>4446</v>
      </c>
      <c r="F4294" t="s">
        <v>4839</v>
      </c>
      <c r="G4294" t="s">
        <v>2227</v>
      </c>
      <c r="H4294" t="s">
        <v>4448</v>
      </c>
      <c r="I4294" t="s">
        <v>15</v>
      </c>
    </row>
    <row r="4295" spans="1:9" x14ac:dyDescent="0.25">
      <c r="A4295" t="s">
        <v>3831</v>
      </c>
      <c r="B4295" t="s">
        <v>521</v>
      </c>
      <c r="C4295" s="1">
        <v>43968</v>
      </c>
      <c r="D4295" s="2">
        <v>0.55138888888888893</v>
      </c>
      <c r="E4295" t="s">
        <v>4025</v>
      </c>
      <c r="F4295" t="s">
        <v>4840</v>
      </c>
      <c r="G4295" t="s">
        <v>13</v>
      </c>
      <c r="H4295" t="s">
        <v>4027</v>
      </c>
      <c r="I4295" t="s">
        <v>15</v>
      </c>
    </row>
    <row r="4296" spans="1:9" x14ac:dyDescent="0.25">
      <c r="A4296" t="s">
        <v>1620</v>
      </c>
      <c r="B4296" t="s">
        <v>3994</v>
      </c>
      <c r="C4296" s="1">
        <v>43971</v>
      </c>
      <c r="D4296" s="2">
        <v>0.72986111111111107</v>
      </c>
      <c r="E4296" t="s">
        <v>3995</v>
      </c>
      <c r="F4296" t="s">
        <v>4841</v>
      </c>
      <c r="G4296" t="s">
        <v>13</v>
      </c>
      <c r="H4296" t="s">
        <v>3997</v>
      </c>
      <c r="I4296" t="s">
        <v>15</v>
      </c>
    </row>
    <row r="4297" spans="1:9" x14ac:dyDescent="0.25">
      <c r="A4297" t="s">
        <v>2882</v>
      </c>
      <c r="B4297" t="s">
        <v>980</v>
      </c>
      <c r="C4297" s="1">
        <v>43973</v>
      </c>
      <c r="D4297" s="2">
        <v>0.31319444444444444</v>
      </c>
      <c r="E4297" t="s">
        <v>4480</v>
      </c>
      <c r="F4297" t="s">
        <v>4842</v>
      </c>
      <c r="G4297" t="s">
        <v>2227</v>
      </c>
      <c r="H4297" t="s">
        <v>2995</v>
      </c>
      <c r="I4297" t="s">
        <v>15</v>
      </c>
    </row>
    <row r="4298" spans="1:9" x14ac:dyDescent="0.25">
      <c r="A4298" t="s">
        <v>4843</v>
      </c>
      <c r="B4298" t="s">
        <v>4844</v>
      </c>
      <c r="C4298" s="1">
        <v>43976</v>
      </c>
      <c r="D4298" s="2">
        <v>0.82638888888888884</v>
      </c>
      <c r="E4298" t="s">
        <v>4845</v>
      </c>
      <c r="F4298" t="s">
        <v>3721</v>
      </c>
      <c r="G4298" t="s">
        <v>2227</v>
      </c>
      <c r="H4298" t="s">
        <v>4846</v>
      </c>
      <c r="I4298" t="s">
        <v>21</v>
      </c>
    </row>
    <row r="4299" spans="1:9" x14ac:dyDescent="0.25">
      <c r="A4299" t="s">
        <v>973</v>
      </c>
      <c r="B4299" t="s">
        <v>4847</v>
      </c>
      <c r="C4299" s="1">
        <v>43980</v>
      </c>
      <c r="D4299" s="2">
        <v>0.84236111111111112</v>
      </c>
      <c r="E4299" t="s">
        <v>4316</v>
      </c>
      <c r="F4299" t="s">
        <v>4848</v>
      </c>
      <c r="G4299" t="s">
        <v>2227</v>
      </c>
      <c r="H4299" t="s">
        <v>4318</v>
      </c>
      <c r="I4299" t="s">
        <v>15</v>
      </c>
    </row>
    <row r="4300" spans="1:9" x14ac:dyDescent="0.25">
      <c r="A4300" t="s">
        <v>3782</v>
      </c>
      <c r="B4300" t="s">
        <v>749</v>
      </c>
      <c r="C4300" s="1">
        <v>43981</v>
      </c>
      <c r="D4300" s="2">
        <v>0.80694444444444446</v>
      </c>
      <c r="E4300" t="s">
        <v>4601</v>
      </c>
      <c r="F4300" t="s">
        <v>4849</v>
      </c>
      <c r="G4300" t="s">
        <v>2227</v>
      </c>
      <c r="H4300" t="s">
        <v>4603</v>
      </c>
      <c r="I4300" t="s">
        <v>15</v>
      </c>
    </row>
    <row r="4301" spans="1:9" x14ac:dyDescent="0.25">
      <c r="A4301" t="s">
        <v>973</v>
      </c>
      <c r="B4301" t="s">
        <v>3675</v>
      </c>
      <c r="C4301" s="1">
        <v>43982</v>
      </c>
      <c r="D4301" s="2">
        <v>0.37013888888888891</v>
      </c>
      <c r="E4301" t="s">
        <v>2910</v>
      </c>
      <c r="F4301" t="s">
        <v>4850</v>
      </c>
      <c r="G4301" t="s">
        <v>2227</v>
      </c>
      <c r="H4301" t="s">
        <v>2912</v>
      </c>
      <c r="I4301" t="s">
        <v>15</v>
      </c>
    </row>
    <row r="4302" spans="1:9" x14ac:dyDescent="0.25">
      <c r="A4302" t="s">
        <v>3782</v>
      </c>
      <c r="B4302" t="s">
        <v>464</v>
      </c>
      <c r="C4302" s="1">
        <v>43986</v>
      </c>
      <c r="D4302" s="2">
        <v>5.9027777777777776E-2</v>
      </c>
      <c r="E4302" t="s">
        <v>4601</v>
      </c>
      <c r="F4302" t="s">
        <v>4851</v>
      </c>
      <c r="G4302" t="s">
        <v>2227</v>
      </c>
      <c r="H4302" t="s">
        <v>4603</v>
      </c>
      <c r="I4302" t="s">
        <v>15</v>
      </c>
    </row>
    <row r="4303" spans="1:9" x14ac:dyDescent="0.25">
      <c r="A4303" t="s">
        <v>973</v>
      </c>
      <c r="B4303" t="s">
        <v>3948</v>
      </c>
      <c r="C4303" s="1">
        <v>43992</v>
      </c>
      <c r="D4303" s="2">
        <v>0.77152777777777781</v>
      </c>
      <c r="E4303" t="s">
        <v>2225</v>
      </c>
      <c r="F4303" t="s">
        <v>4852</v>
      </c>
      <c r="G4303" t="s">
        <v>2227</v>
      </c>
      <c r="H4303" t="s">
        <v>2228</v>
      </c>
      <c r="I4303" t="s">
        <v>15</v>
      </c>
    </row>
    <row r="4304" spans="1:9" x14ac:dyDescent="0.25">
      <c r="A4304" t="s">
        <v>4475</v>
      </c>
      <c r="B4304" t="s">
        <v>4476</v>
      </c>
      <c r="C4304" s="1">
        <v>43995</v>
      </c>
      <c r="D4304" s="2">
        <v>0.21666666666666667</v>
      </c>
      <c r="E4304" t="s">
        <v>4562</v>
      </c>
      <c r="F4304" t="s">
        <v>4853</v>
      </c>
      <c r="G4304" t="s">
        <v>2227</v>
      </c>
      <c r="H4304" t="s">
        <v>4479</v>
      </c>
      <c r="I4304" t="s">
        <v>15</v>
      </c>
    </row>
    <row r="4305" spans="1:9" x14ac:dyDescent="0.25">
      <c r="A4305" t="s">
        <v>3782</v>
      </c>
      <c r="B4305" t="s">
        <v>464</v>
      </c>
      <c r="C4305" s="1">
        <v>43995</v>
      </c>
      <c r="D4305" s="2">
        <v>0.38958333333333334</v>
      </c>
      <c r="E4305" t="s">
        <v>4601</v>
      </c>
      <c r="F4305" t="s">
        <v>4854</v>
      </c>
      <c r="G4305" t="s">
        <v>2227</v>
      </c>
      <c r="H4305" t="s">
        <v>4603</v>
      </c>
      <c r="I4305" t="s">
        <v>15</v>
      </c>
    </row>
    <row r="4306" spans="1:9" x14ac:dyDescent="0.25">
      <c r="A4306" t="s">
        <v>973</v>
      </c>
      <c r="B4306" t="s">
        <v>3675</v>
      </c>
      <c r="C4306" s="1">
        <v>43999</v>
      </c>
      <c r="D4306" s="2">
        <v>0.30486111111111114</v>
      </c>
      <c r="E4306" t="s">
        <v>2910</v>
      </c>
      <c r="F4306" t="s">
        <v>4855</v>
      </c>
      <c r="G4306" t="s">
        <v>2227</v>
      </c>
      <c r="H4306" t="s">
        <v>2912</v>
      </c>
      <c r="I4306" t="s">
        <v>15</v>
      </c>
    </row>
    <row r="4307" spans="1:9" x14ac:dyDescent="0.25">
      <c r="A4307" t="s">
        <v>973</v>
      </c>
      <c r="B4307" t="s">
        <v>2769</v>
      </c>
      <c r="C4307" s="1">
        <v>44005</v>
      </c>
      <c r="D4307" s="2">
        <v>7.1527777777777773E-2</v>
      </c>
      <c r="E4307" t="s">
        <v>3855</v>
      </c>
      <c r="F4307" t="s">
        <v>4856</v>
      </c>
      <c r="G4307" t="s">
        <v>2227</v>
      </c>
      <c r="H4307" t="s">
        <v>3857</v>
      </c>
      <c r="I4307" t="s">
        <v>15</v>
      </c>
    </row>
    <row r="4308" spans="1:9" x14ac:dyDescent="0.25">
      <c r="A4308" t="s">
        <v>3782</v>
      </c>
      <c r="B4308" t="s">
        <v>464</v>
      </c>
      <c r="C4308" s="1">
        <v>44012</v>
      </c>
      <c r="D4308" s="2">
        <v>0.84027777777777779</v>
      </c>
      <c r="E4308" t="s">
        <v>4601</v>
      </c>
      <c r="F4308" t="s">
        <v>4857</v>
      </c>
      <c r="G4308" t="s">
        <v>2227</v>
      </c>
      <c r="H4308" t="s">
        <v>4603</v>
      </c>
      <c r="I4308" t="s">
        <v>15</v>
      </c>
    </row>
    <row r="4309" spans="1:9" x14ac:dyDescent="0.25">
      <c r="A4309" t="s">
        <v>973</v>
      </c>
      <c r="B4309" t="s">
        <v>3948</v>
      </c>
      <c r="C4309" s="1">
        <v>44015</v>
      </c>
      <c r="D4309" s="2">
        <v>0.13194444444444445</v>
      </c>
      <c r="E4309" t="s">
        <v>3402</v>
      </c>
      <c r="F4309" t="s">
        <v>4858</v>
      </c>
      <c r="G4309" t="s">
        <v>2227</v>
      </c>
      <c r="H4309" t="s">
        <v>3404</v>
      </c>
      <c r="I4309" t="s">
        <v>15</v>
      </c>
    </row>
    <row r="4310" spans="1:9" x14ac:dyDescent="0.25">
      <c r="A4310" t="s">
        <v>4475</v>
      </c>
      <c r="B4310" t="s">
        <v>4476</v>
      </c>
      <c r="C4310" s="1">
        <v>44016</v>
      </c>
      <c r="D4310" s="2">
        <v>0.8881944444444444</v>
      </c>
      <c r="E4310" t="s">
        <v>4562</v>
      </c>
      <c r="F4310" t="s">
        <v>4859</v>
      </c>
      <c r="G4310" t="s">
        <v>2227</v>
      </c>
      <c r="H4310" t="s">
        <v>4479</v>
      </c>
      <c r="I4310" t="s">
        <v>21</v>
      </c>
    </row>
    <row r="4311" spans="1:9" x14ac:dyDescent="0.25">
      <c r="A4311" t="s">
        <v>973</v>
      </c>
      <c r="B4311" t="s">
        <v>3675</v>
      </c>
      <c r="C4311" s="1">
        <v>44016</v>
      </c>
      <c r="D4311" s="2">
        <v>0.98888888888888893</v>
      </c>
      <c r="E4311" t="s">
        <v>2910</v>
      </c>
      <c r="F4311" t="s">
        <v>4860</v>
      </c>
      <c r="G4311" t="s">
        <v>2227</v>
      </c>
      <c r="H4311" t="s">
        <v>2912</v>
      </c>
      <c r="I4311" t="s">
        <v>15</v>
      </c>
    </row>
    <row r="4312" spans="1:9" x14ac:dyDescent="0.25">
      <c r="A4312" t="s">
        <v>2630</v>
      </c>
      <c r="B4312" t="s">
        <v>2631</v>
      </c>
      <c r="C4312" s="1">
        <v>44018</v>
      </c>
      <c r="D4312" s="2">
        <v>4.1666666666666664E-2</v>
      </c>
      <c r="E4312" t="s">
        <v>3862</v>
      </c>
      <c r="F4312" t="s">
        <v>4861</v>
      </c>
      <c r="G4312" t="s">
        <v>2227</v>
      </c>
      <c r="H4312" t="s">
        <v>14</v>
      </c>
      <c r="I4312" t="s">
        <v>15</v>
      </c>
    </row>
    <row r="4313" spans="1:9" x14ac:dyDescent="0.25">
      <c r="A4313" t="s">
        <v>973</v>
      </c>
      <c r="B4313" t="s">
        <v>2317</v>
      </c>
      <c r="C4313" s="1">
        <v>44021</v>
      </c>
      <c r="D4313" s="2">
        <v>0.50763888888888886</v>
      </c>
      <c r="E4313" t="s">
        <v>3855</v>
      </c>
      <c r="F4313" t="s">
        <v>4862</v>
      </c>
      <c r="G4313" t="s">
        <v>2227</v>
      </c>
      <c r="H4313" t="s">
        <v>3857</v>
      </c>
      <c r="I4313" t="s">
        <v>15</v>
      </c>
    </row>
    <row r="4314" spans="1:9" x14ac:dyDescent="0.25">
      <c r="A4314" t="s">
        <v>4445</v>
      </c>
      <c r="B4314" t="s">
        <v>4263</v>
      </c>
      <c r="C4314" s="1">
        <v>44022</v>
      </c>
      <c r="D4314" s="2">
        <v>0.17847222222222223</v>
      </c>
      <c r="E4314" t="s">
        <v>4863</v>
      </c>
      <c r="F4314" t="s">
        <v>4864</v>
      </c>
      <c r="G4314" t="s">
        <v>2227</v>
      </c>
      <c r="H4314" t="s">
        <v>4865</v>
      </c>
      <c r="I4314" t="s">
        <v>21</v>
      </c>
    </row>
    <row r="4315" spans="1:9" x14ac:dyDescent="0.25">
      <c r="A4315" t="s">
        <v>2740</v>
      </c>
      <c r="B4315" t="s">
        <v>3833</v>
      </c>
      <c r="C4315" s="1">
        <v>44027</v>
      </c>
      <c r="D4315" s="2">
        <v>0.57361111111111107</v>
      </c>
      <c r="E4315" t="s">
        <v>4050</v>
      </c>
      <c r="F4315" t="s">
        <v>4866</v>
      </c>
      <c r="G4315" t="s">
        <v>2227</v>
      </c>
      <c r="H4315" t="s">
        <v>4052</v>
      </c>
      <c r="I4315" t="s">
        <v>15</v>
      </c>
    </row>
    <row r="4316" spans="1:9" x14ac:dyDescent="0.25">
      <c r="A4316" t="s">
        <v>4195</v>
      </c>
      <c r="B4316" t="s">
        <v>1621</v>
      </c>
      <c r="C4316" s="1">
        <v>44031</v>
      </c>
      <c r="D4316" s="2">
        <v>0.91527777777777775</v>
      </c>
      <c r="E4316" t="s">
        <v>3542</v>
      </c>
      <c r="F4316" t="s">
        <v>4867</v>
      </c>
      <c r="G4316" t="s">
        <v>2227</v>
      </c>
      <c r="H4316" t="s">
        <v>3544</v>
      </c>
      <c r="I4316" t="s">
        <v>15</v>
      </c>
    </row>
    <row r="4317" spans="1:9" x14ac:dyDescent="0.25">
      <c r="A4317" t="s">
        <v>3782</v>
      </c>
      <c r="B4317" t="s">
        <v>464</v>
      </c>
      <c r="C4317" s="1">
        <v>44032</v>
      </c>
      <c r="D4317" s="2">
        <v>0.89583333333333337</v>
      </c>
      <c r="E4317" t="s">
        <v>4601</v>
      </c>
      <c r="F4317" t="s">
        <v>4868</v>
      </c>
      <c r="G4317" t="s">
        <v>2227</v>
      </c>
      <c r="H4317" t="s">
        <v>4603</v>
      </c>
      <c r="I4317" t="s">
        <v>15</v>
      </c>
    </row>
    <row r="4318" spans="1:9" x14ac:dyDescent="0.25">
      <c r="A4318" t="s">
        <v>973</v>
      </c>
      <c r="B4318" t="s">
        <v>4421</v>
      </c>
      <c r="C4318" s="1">
        <v>44035</v>
      </c>
      <c r="D4318" s="2">
        <v>0.19513888888888889</v>
      </c>
      <c r="E4318" t="s">
        <v>4495</v>
      </c>
      <c r="F4318" t="s">
        <v>4869</v>
      </c>
      <c r="G4318" t="s">
        <v>2227</v>
      </c>
      <c r="H4318" t="s">
        <v>14</v>
      </c>
      <c r="I4318" t="s">
        <v>15</v>
      </c>
    </row>
    <row r="4319" spans="1:9" x14ac:dyDescent="0.25">
      <c r="A4319" t="s">
        <v>1024</v>
      </c>
      <c r="B4319" t="s">
        <v>361</v>
      </c>
      <c r="C4319" s="1">
        <v>44035</v>
      </c>
      <c r="D4319" s="2">
        <v>0.60138888888888886</v>
      </c>
      <c r="E4319" t="s">
        <v>3720</v>
      </c>
      <c r="F4319" t="s">
        <v>4870</v>
      </c>
      <c r="G4319" t="s">
        <v>2227</v>
      </c>
      <c r="H4319" t="s">
        <v>3722</v>
      </c>
      <c r="I4319" t="s">
        <v>15</v>
      </c>
    </row>
    <row r="4320" spans="1:9" x14ac:dyDescent="0.25">
      <c r="A4320" t="s">
        <v>973</v>
      </c>
      <c r="B4320" t="s">
        <v>3948</v>
      </c>
      <c r="C4320" s="1">
        <v>44037</v>
      </c>
      <c r="D4320" s="2">
        <v>0.13402777777777777</v>
      </c>
      <c r="E4320" t="s">
        <v>3402</v>
      </c>
      <c r="F4320" t="s">
        <v>4871</v>
      </c>
      <c r="G4320" t="s">
        <v>2227</v>
      </c>
      <c r="H4320" t="s">
        <v>3404</v>
      </c>
      <c r="I4320" t="s">
        <v>15</v>
      </c>
    </row>
    <row r="4321" spans="1:9" x14ac:dyDescent="0.25">
      <c r="A4321" t="s">
        <v>3831</v>
      </c>
      <c r="B4321" t="s">
        <v>521</v>
      </c>
      <c r="C4321" s="1">
        <v>44042</v>
      </c>
      <c r="D4321" s="2">
        <v>0.49305555555555558</v>
      </c>
      <c r="E4321" t="s">
        <v>4108</v>
      </c>
      <c r="F4321" t="s">
        <v>4872</v>
      </c>
      <c r="G4321" t="s">
        <v>2227</v>
      </c>
      <c r="H4321" t="s">
        <v>4110</v>
      </c>
      <c r="I4321" t="s">
        <v>15</v>
      </c>
    </row>
    <row r="4322" spans="1:9" x14ac:dyDescent="0.25">
      <c r="A4322" t="s">
        <v>1024</v>
      </c>
      <c r="B4322" t="s">
        <v>4345</v>
      </c>
      <c r="C4322" s="1">
        <v>44042</v>
      </c>
      <c r="D4322" s="2">
        <v>0.89236111111111116</v>
      </c>
      <c r="E4322" t="s">
        <v>4346</v>
      </c>
      <c r="F4322" t="s">
        <v>4873</v>
      </c>
      <c r="G4322" t="s">
        <v>2227</v>
      </c>
      <c r="H4322" t="s">
        <v>4181</v>
      </c>
      <c r="I4322" t="s">
        <v>15</v>
      </c>
    </row>
    <row r="4323" spans="1:9" x14ac:dyDescent="0.25">
      <c r="A4323" t="s">
        <v>3782</v>
      </c>
      <c r="B4323" t="s">
        <v>4874</v>
      </c>
      <c r="C4323" s="1">
        <v>44047</v>
      </c>
      <c r="D4323" s="2">
        <v>0.99791666666666667</v>
      </c>
      <c r="E4323" t="s">
        <v>4875</v>
      </c>
      <c r="F4323" t="s">
        <v>4876</v>
      </c>
      <c r="G4323" t="s">
        <v>2227</v>
      </c>
      <c r="H4323" t="s">
        <v>14</v>
      </c>
      <c r="I4323" t="s">
        <v>15</v>
      </c>
    </row>
    <row r="4324" spans="1:9" x14ac:dyDescent="0.25">
      <c r="A4324" t="s">
        <v>973</v>
      </c>
      <c r="B4324" t="s">
        <v>3675</v>
      </c>
      <c r="C4324" s="1">
        <v>44049</v>
      </c>
      <c r="D4324" s="2">
        <v>0.1673611111111111</v>
      </c>
      <c r="E4324" t="s">
        <v>2910</v>
      </c>
      <c r="F4324" t="s">
        <v>4877</v>
      </c>
      <c r="G4324" t="s">
        <v>2227</v>
      </c>
      <c r="H4324" t="s">
        <v>2912</v>
      </c>
      <c r="I4324" t="s">
        <v>15</v>
      </c>
    </row>
    <row r="4325" spans="1:9" x14ac:dyDescent="0.25">
      <c r="A4325" t="s">
        <v>3782</v>
      </c>
      <c r="B4325" t="s">
        <v>749</v>
      </c>
      <c r="C4325" s="1">
        <v>44050</v>
      </c>
      <c r="D4325" s="2">
        <v>0.21666666666666667</v>
      </c>
      <c r="E4325" t="s">
        <v>4601</v>
      </c>
      <c r="F4325" t="s">
        <v>4878</v>
      </c>
      <c r="G4325" t="s">
        <v>2227</v>
      </c>
      <c r="H4325" t="s">
        <v>4603</v>
      </c>
      <c r="I4325" t="s">
        <v>15</v>
      </c>
    </row>
    <row r="4326" spans="1:9" x14ac:dyDescent="0.25">
      <c r="A4326" t="s">
        <v>2338</v>
      </c>
      <c r="B4326" t="s">
        <v>3179</v>
      </c>
      <c r="C4326" s="1">
        <v>44058</v>
      </c>
      <c r="D4326" s="2">
        <v>0.9194444444444444</v>
      </c>
      <c r="E4326" t="s">
        <v>3614</v>
      </c>
      <c r="F4326" t="s">
        <v>4879</v>
      </c>
      <c r="G4326" t="s">
        <v>2227</v>
      </c>
      <c r="H4326" t="s">
        <v>3616</v>
      </c>
      <c r="I4326" t="s">
        <v>15</v>
      </c>
    </row>
    <row r="4327" spans="1:9" x14ac:dyDescent="0.25">
      <c r="A4327" t="s">
        <v>3782</v>
      </c>
      <c r="B4327" t="s">
        <v>4880</v>
      </c>
      <c r="C4327" s="1">
        <v>44061</v>
      </c>
      <c r="D4327" s="2">
        <v>0.60486111111111107</v>
      </c>
      <c r="E4327" t="s">
        <v>4601</v>
      </c>
      <c r="F4327" t="s">
        <v>4881</v>
      </c>
      <c r="G4327" t="s">
        <v>2227</v>
      </c>
      <c r="H4327" t="s">
        <v>4603</v>
      </c>
      <c r="I4327" t="s">
        <v>15</v>
      </c>
    </row>
    <row r="4328" spans="1:9" x14ac:dyDescent="0.25">
      <c r="A4328" t="s">
        <v>973</v>
      </c>
      <c r="B4328" t="s">
        <v>3675</v>
      </c>
      <c r="C4328" s="1">
        <v>44066</v>
      </c>
      <c r="D4328" s="2">
        <v>0.10208333333333333</v>
      </c>
      <c r="E4328" t="s">
        <v>2910</v>
      </c>
      <c r="F4328" t="s">
        <v>4882</v>
      </c>
      <c r="G4328" t="s">
        <v>2227</v>
      </c>
      <c r="H4328" t="s">
        <v>2912</v>
      </c>
      <c r="I4328" t="s">
        <v>15</v>
      </c>
    </row>
    <row r="4329" spans="1:9" x14ac:dyDescent="0.25">
      <c r="A4329" t="s">
        <v>3782</v>
      </c>
      <c r="B4329" t="s">
        <v>4880</v>
      </c>
      <c r="C4329" s="1">
        <v>44073</v>
      </c>
      <c r="D4329" s="2">
        <v>0.97083333333333333</v>
      </c>
      <c r="E4329" t="s">
        <v>4601</v>
      </c>
      <c r="F4329" t="s">
        <v>4883</v>
      </c>
      <c r="G4329" t="s">
        <v>2227</v>
      </c>
      <c r="H4329" t="s">
        <v>4603</v>
      </c>
      <c r="I4329" t="s">
        <v>15</v>
      </c>
    </row>
    <row r="4330" spans="1:9" x14ac:dyDescent="0.25">
      <c r="A4330" t="s">
        <v>4475</v>
      </c>
      <c r="B4330" t="s">
        <v>4884</v>
      </c>
      <c r="C4330" s="1">
        <v>44074</v>
      </c>
      <c r="D4330" s="2">
        <v>0.12847222222222221</v>
      </c>
      <c r="E4330" t="s">
        <v>4885</v>
      </c>
      <c r="F4330" t="s">
        <v>4886</v>
      </c>
      <c r="G4330" t="s">
        <v>2227</v>
      </c>
      <c r="H4330" t="s">
        <v>14</v>
      </c>
      <c r="I4330" t="s">
        <v>15</v>
      </c>
    </row>
    <row r="4331" spans="1:9" x14ac:dyDescent="0.25">
      <c r="A4331" t="s">
        <v>2338</v>
      </c>
      <c r="B4331" t="s">
        <v>4887</v>
      </c>
      <c r="C4331" s="1">
        <v>44077</v>
      </c>
      <c r="D4331" s="2">
        <v>7.7083333333333337E-2</v>
      </c>
      <c r="E4331" t="s">
        <v>4118</v>
      </c>
      <c r="F4331" t="s">
        <v>4888</v>
      </c>
      <c r="G4331" t="s">
        <v>2227</v>
      </c>
      <c r="H4331" t="s">
        <v>4120</v>
      </c>
      <c r="I4331" t="s">
        <v>15</v>
      </c>
    </row>
    <row r="4332" spans="1:9" x14ac:dyDescent="0.25">
      <c r="A4332" t="s">
        <v>3782</v>
      </c>
      <c r="B4332" t="s">
        <v>749</v>
      </c>
      <c r="C4332" s="1">
        <v>44077</v>
      </c>
      <c r="D4332" s="2">
        <v>0.53194444444444444</v>
      </c>
      <c r="E4332" t="s">
        <v>4601</v>
      </c>
      <c r="F4332" t="s">
        <v>4889</v>
      </c>
      <c r="G4332" t="s">
        <v>2227</v>
      </c>
      <c r="H4332" t="s">
        <v>4603</v>
      </c>
      <c r="I4332" t="s">
        <v>15</v>
      </c>
    </row>
    <row r="4333" spans="1:9" x14ac:dyDescent="0.25">
      <c r="A4333" t="s">
        <v>973</v>
      </c>
      <c r="B4333" t="s">
        <v>3434</v>
      </c>
      <c r="C4333" s="1">
        <v>44078</v>
      </c>
      <c r="D4333" s="2">
        <v>0.3125</v>
      </c>
      <c r="E4333" t="s">
        <v>4096</v>
      </c>
      <c r="F4333" t="s">
        <v>4890</v>
      </c>
      <c r="G4333" t="s">
        <v>2227</v>
      </c>
      <c r="H4333" t="s">
        <v>14</v>
      </c>
      <c r="I4333" t="s">
        <v>15</v>
      </c>
    </row>
    <row r="4334" spans="1:9" x14ac:dyDescent="0.25">
      <c r="A4334" t="s">
        <v>973</v>
      </c>
      <c r="B4334" t="s">
        <v>3948</v>
      </c>
      <c r="C4334" s="1">
        <v>44081</v>
      </c>
      <c r="D4334" s="2">
        <v>0.24791666666666667</v>
      </c>
      <c r="E4334" t="s">
        <v>3402</v>
      </c>
      <c r="F4334" t="s">
        <v>4891</v>
      </c>
      <c r="G4334" t="s">
        <v>2227</v>
      </c>
      <c r="H4334" t="s">
        <v>3404</v>
      </c>
      <c r="I4334" t="s">
        <v>15</v>
      </c>
    </row>
    <row r="4335" spans="1:9" x14ac:dyDescent="0.25">
      <c r="A4335" t="s">
        <v>4892</v>
      </c>
      <c r="B4335" t="s">
        <v>4893</v>
      </c>
      <c r="C4335" s="1">
        <v>44086</v>
      </c>
      <c r="D4335" s="2">
        <v>0.13819444444444445</v>
      </c>
      <c r="E4335" t="s">
        <v>4894</v>
      </c>
      <c r="F4335" t="s">
        <v>4895</v>
      </c>
      <c r="G4335" t="s">
        <v>2227</v>
      </c>
      <c r="H4335" t="s">
        <v>4896</v>
      </c>
      <c r="I4335" t="s">
        <v>21</v>
      </c>
    </row>
    <row r="4336" spans="1:9" x14ac:dyDescent="0.25">
      <c r="A4336" t="s">
        <v>4445</v>
      </c>
      <c r="B4336" t="s">
        <v>4263</v>
      </c>
      <c r="C4336" s="1">
        <v>44086</v>
      </c>
      <c r="D4336" s="2">
        <v>0.20972222222222223</v>
      </c>
      <c r="E4336" t="s">
        <v>4446</v>
      </c>
      <c r="F4336" t="s">
        <v>4897</v>
      </c>
      <c r="G4336" t="s">
        <v>2227</v>
      </c>
      <c r="H4336" t="s">
        <v>4448</v>
      </c>
      <c r="I4336" t="s">
        <v>21</v>
      </c>
    </row>
    <row r="4337" spans="1:9" x14ac:dyDescent="0.25">
      <c r="A4337" t="s">
        <v>973</v>
      </c>
      <c r="B4337" t="s">
        <v>4898</v>
      </c>
      <c r="C4337" s="1">
        <v>44089</v>
      </c>
      <c r="D4337" s="2">
        <v>5.7638888888888892E-2</v>
      </c>
      <c r="E4337" t="s">
        <v>4726</v>
      </c>
      <c r="F4337" t="s">
        <v>4899</v>
      </c>
      <c r="G4337" t="s">
        <v>2227</v>
      </c>
      <c r="H4337" t="s">
        <v>4318</v>
      </c>
      <c r="I4337" t="s">
        <v>15</v>
      </c>
    </row>
    <row r="4338" spans="1:9" x14ac:dyDescent="0.25">
      <c r="A4338" t="s">
        <v>973</v>
      </c>
      <c r="B4338" t="s">
        <v>3675</v>
      </c>
      <c r="C4338" s="1">
        <v>44095</v>
      </c>
      <c r="D4338" s="2">
        <v>0.2361111111111111</v>
      </c>
      <c r="E4338" t="s">
        <v>3402</v>
      </c>
      <c r="F4338" t="s">
        <v>4900</v>
      </c>
      <c r="G4338" t="s">
        <v>2227</v>
      </c>
      <c r="H4338" t="s">
        <v>3404</v>
      </c>
      <c r="I4338" t="s">
        <v>15</v>
      </c>
    </row>
    <row r="4339" spans="1:9" x14ac:dyDescent="0.25">
      <c r="A4339" t="s">
        <v>973</v>
      </c>
      <c r="B4339" t="s">
        <v>3948</v>
      </c>
      <c r="C4339" s="1">
        <v>44101</v>
      </c>
      <c r="D4339" s="2">
        <v>0.14097222222222222</v>
      </c>
      <c r="E4339" t="s">
        <v>3402</v>
      </c>
      <c r="F4339" t="s">
        <v>4901</v>
      </c>
      <c r="G4339" t="s">
        <v>2227</v>
      </c>
      <c r="H4339" t="s">
        <v>3404</v>
      </c>
      <c r="I4339" t="s">
        <v>15</v>
      </c>
    </row>
    <row r="4340" spans="1:9" x14ac:dyDescent="0.25">
      <c r="A4340" t="s">
        <v>2882</v>
      </c>
      <c r="B4340" t="s">
        <v>980</v>
      </c>
      <c r="C4340" s="1">
        <v>44102</v>
      </c>
      <c r="D4340" s="2">
        <v>0.47222222222222221</v>
      </c>
      <c r="E4340" t="s">
        <v>4351</v>
      </c>
      <c r="F4340" t="s">
        <v>4902</v>
      </c>
      <c r="G4340" t="s">
        <v>2227</v>
      </c>
      <c r="H4340" t="s">
        <v>2995</v>
      </c>
      <c r="I4340" t="s">
        <v>15</v>
      </c>
    </row>
    <row r="4341" spans="1:9" x14ac:dyDescent="0.25">
      <c r="A4341" t="s">
        <v>2740</v>
      </c>
      <c r="B4341" t="s">
        <v>3135</v>
      </c>
      <c r="C4341" s="1">
        <v>44107</v>
      </c>
      <c r="D4341" s="2">
        <v>5.2777777777777778E-2</v>
      </c>
      <c r="E4341" t="s">
        <v>4773</v>
      </c>
      <c r="F4341" t="s">
        <v>4903</v>
      </c>
      <c r="G4341" t="s">
        <v>2227</v>
      </c>
      <c r="H4341" t="s">
        <v>4418</v>
      </c>
      <c r="I4341" t="s">
        <v>15</v>
      </c>
    </row>
    <row r="4342" spans="1:9" x14ac:dyDescent="0.25">
      <c r="A4342" t="s">
        <v>3782</v>
      </c>
      <c r="B4342" t="s">
        <v>749</v>
      </c>
      <c r="C4342" s="1">
        <v>44110</v>
      </c>
      <c r="D4342" s="2">
        <v>0.47847222222222224</v>
      </c>
      <c r="E4342" t="s">
        <v>4601</v>
      </c>
      <c r="F4342" t="s">
        <v>4904</v>
      </c>
      <c r="G4342" t="s">
        <v>2227</v>
      </c>
      <c r="H4342" t="s">
        <v>4603</v>
      </c>
      <c r="I4342" t="s">
        <v>15</v>
      </c>
    </row>
    <row r="4343" spans="1:9" x14ac:dyDescent="0.25">
      <c r="A4343" t="s">
        <v>973</v>
      </c>
      <c r="B4343" t="s">
        <v>2769</v>
      </c>
      <c r="C4343" s="1">
        <v>44115</v>
      </c>
      <c r="D4343" s="2">
        <v>0.70625000000000004</v>
      </c>
      <c r="E4343" t="s">
        <v>3855</v>
      </c>
      <c r="F4343" t="s">
        <v>4905</v>
      </c>
      <c r="G4343" t="s">
        <v>2227</v>
      </c>
      <c r="H4343" t="s">
        <v>3857</v>
      </c>
      <c r="I4343" t="s">
        <v>15</v>
      </c>
    </row>
    <row r="4344" spans="1:9" x14ac:dyDescent="0.25">
      <c r="A4344" t="s">
        <v>4295</v>
      </c>
      <c r="B4344" t="s">
        <v>4906</v>
      </c>
      <c r="C4344" s="1">
        <v>44117</v>
      </c>
      <c r="D4344" s="2">
        <v>0.56805555555555554</v>
      </c>
      <c r="E4344" t="s">
        <v>4297</v>
      </c>
      <c r="F4344" t="s">
        <v>4907</v>
      </c>
      <c r="G4344" t="s">
        <v>2227</v>
      </c>
      <c r="H4344" t="s">
        <v>14</v>
      </c>
      <c r="I4344" t="s">
        <v>15</v>
      </c>
    </row>
    <row r="4345" spans="1:9" x14ac:dyDescent="0.25">
      <c r="A4345" t="s">
        <v>1024</v>
      </c>
      <c r="B4345" t="s">
        <v>361</v>
      </c>
      <c r="C4345" s="1">
        <v>44118</v>
      </c>
      <c r="D4345" s="2">
        <v>0.23958333333333334</v>
      </c>
      <c r="E4345" t="s">
        <v>3720</v>
      </c>
      <c r="F4345" t="s">
        <v>4908</v>
      </c>
      <c r="G4345" t="s">
        <v>2227</v>
      </c>
      <c r="H4345" t="s">
        <v>3722</v>
      </c>
      <c r="I4345" t="s">
        <v>15</v>
      </c>
    </row>
    <row r="4346" spans="1:9" x14ac:dyDescent="0.25">
      <c r="A4346" t="s">
        <v>3782</v>
      </c>
      <c r="B4346" t="s">
        <v>749</v>
      </c>
      <c r="C4346" s="1">
        <v>44122</v>
      </c>
      <c r="D4346" s="2">
        <v>0.51736111111111116</v>
      </c>
      <c r="E4346" t="s">
        <v>4601</v>
      </c>
      <c r="F4346" t="s">
        <v>4909</v>
      </c>
      <c r="G4346" t="s">
        <v>2227</v>
      </c>
      <c r="H4346" t="s">
        <v>4603</v>
      </c>
      <c r="I4346" t="s">
        <v>15</v>
      </c>
    </row>
    <row r="4347" spans="1:9" x14ac:dyDescent="0.25">
      <c r="A4347" t="s">
        <v>3782</v>
      </c>
      <c r="B4347" t="s">
        <v>4880</v>
      </c>
      <c r="C4347" s="1">
        <v>44128</v>
      </c>
      <c r="D4347" s="2">
        <v>0.64652777777777781</v>
      </c>
      <c r="E4347" t="s">
        <v>4601</v>
      </c>
      <c r="F4347" t="s">
        <v>4910</v>
      </c>
      <c r="G4347" t="s">
        <v>2227</v>
      </c>
      <c r="H4347" t="s">
        <v>4603</v>
      </c>
      <c r="I4347" t="s">
        <v>15</v>
      </c>
    </row>
    <row r="4348" spans="1:9" x14ac:dyDescent="0.25">
      <c r="A4348" t="s">
        <v>2882</v>
      </c>
      <c r="B4348" t="s">
        <v>980</v>
      </c>
      <c r="C4348" s="1">
        <v>44129</v>
      </c>
      <c r="D4348" s="2">
        <v>0.79722222222222228</v>
      </c>
      <c r="E4348" t="s">
        <v>4480</v>
      </c>
      <c r="F4348" t="s">
        <v>4911</v>
      </c>
      <c r="G4348" t="s">
        <v>2227</v>
      </c>
      <c r="H4348" t="s">
        <v>2995</v>
      </c>
      <c r="I4348" t="s">
        <v>15</v>
      </c>
    </row>
    <row r="4349" spans="1:9" x14ac:dyDescent="0.25">
      <c r="A4349" t="s">
        <v>973</v>
      </c>
      <c r="B4349" t="s">
        <v>2317</v>
      </c>
      <c r="C4349" s="1">
        <v>44130</v>
      </c>
      <c r="D4349" s="2">
        <v>0.6381944444444444</v>
      </c>
      <c r="E4349" t="s">
        <v>2225</v>
      </c>
      <c r="F4349" t="s">
        <v>4912</v>
      </c>
      <c r="G4349" t="s">
        <v>2227</v>
      </c>
      <c r="H4349" t="s">
        <v>2228</v>
      </c>
      <c r="I4349" t="s">
        <v>15</v>
      </c>
    </row>
    <row r="4350" spans="1:9" x14ac:dyDescent="0.25">
      <c r="A4350" t="s">
        <v>4475</v>
      </c>
      <c r="B4350" t="s">
        <v>4884</v>
      </c>
      <c r="C4350" s="1">
        <v>44132</v>
      </c>
      <c r="D4350" s="2">
        <v>0.88958333333333328</v>
      </c>
      <c r="E4350" t="s">
        <v>4562</v>
      </c>
      <c r="F4350" t="s">
        <v>4913</v>
      </c>
      <c r="G4350" t="s">
        <v>2227</v>
      </c>
      <c r="H4350" t="s">
        <v>4479</v>
      </c>
      <c r="I4350" t="s">
        <v>15</v>
      </c>
    </row>
    <row r="4351" spans="1:9" x14ac:dyDescent="0.25">
      <c r="A4351" t="s">
        <v>3782</v>
      </c>
      <c r="B4351" t="s">
        <v>4880</v>
      </c>
      <c r="C4351" s="1">
        <v>44140</v>
      </c>
      <c r="D4351" s="2">
        <v>0.97499999999999998</v>
      </c>
      <c r="E4351" t="s">
        <v>4601</v>
      </c>
      <c r="F4351" t="s">
        <v>4914</v>
      </c>
      <c r="G4351" t="s">
        <v>2227</v>
      </c>
      <c r="H4351" t="s">
        <v>4603</v>
      </c>
      <c r="I4351" t="s">
        <v>15</v>
      </c>
    </row>
    <row r="4352" spans="1:9" x14ac:dyDescent="0.25">
      <c r="A4352" t="s">
        <v>973</v>
      </c>
      <c r="B4352" t="s">
        <v>4312</v>
      </c>
      <c r="C4352" s="1">
        <v>44141</v>
      </c>
      <c r="D4352" s="2">
        <v>0.13819444444444445</v>
      </c>
      <c r="E4352" t="s">
        <v>4313</v>
      </c>
      <c r="F4352" t="s">
        <v>4915</v>
      </c>
      <c r="G4352" t="s">
        <v>2227</v>
      </c>
      <c r="H4352" t="s">
        <v>4314</v>
      </c>
      <c r="I4352" t="s">
        <v>15</v>
      </c>
    </row>
    <row r="4353" spans="1:9" x14ac:dyDescent="0.25">
      <c r="A4353" t="s">
        <v>4916</v>
      </c>
      <c r="B4353" t="s">
        <v>4263</v>
      </c>
      <c r="C4353" s="1">
        <v>44142</v>
      </c>
      <c r="D4353" s="2">
        <v>0.3</v>
      </c>
      <c r="E4353" t="s">
        <v>4917</v>
      </c>
      <c r="F4353" t="s">
        <v>4918</v>
      </c>
      <c r="G4353" t="s">
        <v>2227</v>
      </c>
      <c r="H4353" t="s">
        <v>4919</v>
      </c>
      <c r="I4353" t="s">
        <v>15</v>
      </c>
    </row>
    <row r="4354" spans="1:9" x14ac:dyDescent="0.25">
      <c r="A4354" t="s">
        <v>2025</v>
      </c>
      <c r="B4354" t="s">
        <v>2992</v>
      </c>
      <c r="C4354" s="1">
        <v>44142</v>
      </c>
      <c r="D4354" s="2">
        <v>0.40347222222222223</v>
      </c>
      <c r="E4354" t="s">
        <v>4690</v>
      </c>
      <c r="F4354" t="s">
        <v>4920</v>
      </c>
      <c r="G4354" t="s">
        <v>2227</v>
      </c>
      <c r="H4354" t="s">
        <v>14</v>
      </c>
      <c r="I4354" t="s">
        <v>15</v>
      </c>
    </row>
    <row r="4355" spans="1:9" x14ac:dyDescent="0.25">
      <c r="A4355" t="s">
        <v>973</v>
      </c>
      <c r="B4355" t="s">
        <v>2769</v>
      </c>
      <c r="C4355" s="1">
        <v>44147</v>
      </c>
      <c r="D4355" s="2">
        <v>0.66597222222222219</v>
      </c>
      <c r="E4355" t="s">
        <v>3855</v>
      </c>
      <c r="F4355" t="s">
        <v>4921</v>
      </c>
      <c r="G4355" t="s">
        <v>2227</v>
      </c>
      <c r="H4355" t="s">
        <v>3857</v>
      </c>
      <c r="I4355" t="s">
        <v>15</v>
      </c>
    </row>
    <row r="4356" spans="1:9" x14ac:dyDescent="0.25">
      <c r="A4356" t="s">
        <v>3831</v>
      </c>
      <c r="B4356" t="s">
        <v>4922</v>
      </c>
      <c r="C4356" s="1">
        <v>44148</v>
      </c>
      <c r="D4356" s="2">
        <v>0.93888888888888888</v>
      </c>
      <c r="E4356" t="s">
        <v>4045</v>
      </c>
      <c r="F4356" t="s">
        <v>4923</v>
      </c>
      <c r="G4356" t="s">
        <v>2227</v>
      </c>
      <c r="H4356" t="s">
        <v>4047</v>
      </c>
      <c r="I4356" t="s">
        <v>15</v>
      </c>
    </row>
    <row r="4357" spans="1:9" x14ac:dyDescent="0.25">
      <c r="A4357" t="s">
        <v>3782</v>
      </c>
      <c r="B4357" t="s">
        <v>749</v>
      </c>
      <c r="C4357" s="1">
        <v>44151</v>
      </c>
      <c r="D4357" s="2">
        <v>1.8749999999999999E-2</v>
      </c>
      <c r="E4357" t="s">
        <v>4601</v>
      </c>
      <c r="F4357" t="s">
        <v>4924</v>
      </c>
      <c r="G4357" t="s">
        <v>2227</v>
      </c>
      <c r="H4357" t="s">
        <v>4603</v>
      </c>
      <c r="I4357" t="s">
        <v>15</v>
      </c>
    </row>
    <row r="4358" spans="1:9" x14ac:dyDescent="0.25">
      <c r="A4358" t="s">
        <v>2338</v>
      </c>
      <c r="B4358" t="s">
        <v>4887</v>
      </c>
      <c r="C4358" s="1">
        <v>44152</v>
      </c>
      <c r="D4358" s="2">
        <v>7.7777777777777779E-2</v>
      </c>
      <c r="E4358" t="s">
        <v>4118</v>
      </c>
      <c r="F4358" t="s">
        <v>4925</v>
      </c>
      <c r="G4358" t="s">
        <v>2227</v>
      </c>
      <c r="H4358" t="s">
        <v>4120</v>
      </c>
      <c r="I4358" t="s">
        <v>21</v>
      </c>
    </row>
    <row r="4359" spans="1:9" x14ac:dyDescent="0.25">
      <c r="A4359" t="s">
        <v>4475</v>
      </c>
      <c r="B4359" t="s">
        <v>4884</v>
      </c>
      <c r="C4359" s="1">
        <v>44155</v>
      </c>
      <c r="D4359" s="2">
        <v>9.7222222222222224E-2</v>
      </c>
      <c r="E4359" t="s">
        <v>4562</v>
      </c>
      <c r="F4359" t="s">
        <v>4926</v>
      </c>
      <c r="G4359" t="s">
        <v>2227</v>
      </c>
      <c r="H4359" t="s">
        <v>4479</v>
      </c>
      <c r="I4359" t="s">
        <v>15</v>
      </c>
    </row>
    <row r="4360" spans="1:9" x14ac:dyDescent="0.25">
      <c r="A4360" t="s">
        <v>3782</v>
      </c>
      <c r="B4360" t="s">
        <v>4927</v>
      </c>
      <c r="C4360" s="1">
        <v>44156</v>
      </c>
      <c r="D4360" s="2">
        <v>0.72013888888888888</v>
      </c>
      <c r="E4360" t="s">
        <v>4601</v>
      </c>
      <c r="F4360" t="s">
        <v>4928</v>
      </c>
      <c r="G4360" t="s">
        <v>2227</v>
      </c>
      <c r="H4360" t="s">
        <v>4603</v>
      </c>
      <c r="I4360" t="s">
        <v>15</v>
      </c>
    </row>
    <row r="4361" spans="1:9" x14ac:dyDescent="0.25">
      <c r="A4361" t="s">
        <v>973</v>
      </c>
      <c r="B4361" t="s">
        <v>4421</v>
      </c>
      <c r="C4361" s="1">
        <v>44158</v>
      </c>
      <c r="D4361" s="2">
        <v>0.85416666666666663</v>
      </c>
      <c r="E4361" t="s">
        <v>4495</v>
      </c>
      <c r="F4361" t="s">
        <v>4929</v>
      </c>
      <c r="G4361" t="s">
        <v>2227</v>
      </c>
      <c r="H4361" t="s">
        <v>14</v>
      </c>
      <c r="I4361" t="s">
        <v>15</v>
      </c>
    </row>
    <row r="4362" spans="1:9" x14ac:dyDescent="0.25">
      <c r="A4362" t="s">
        <v>3782</v>
      </c>
      <c r="B4362" t="s">
        <v>4880</v>
      </c>
      <c r="C4362" s="1">
        <v>44160</v>
      </c>
      <c r="D4362" s="2">
        <v>9.2361111111111116E-2</v>
      </c>
      <c r="E4362" t="s">
        <v>4601</v>
      </c>
      <c r="F4362" t="s">
        <v>4930</v>
      </c>
      <c r="G4362" t="s">
        <v>2227</v>
      </c>
      <c r="H4362" t="s">
        <v>4603</v>
      </c>
      <c r="I4362" t="s">
        <v>15</v>
      </c>
    </row>
    <row r="4363" spans="1:9" x14ac:dyDescent="0.25">
      <c r="A4363" t="s">
        <v>1620</v>
      </c>
      <c r="B4363" t="s">
        <v>1621</v>
      </c>
      <c r="C4363" s="1">
        <v>44164</v>
      </c>
      <c r="D4363" s="2">
        <v>0.30902777777777779</v>
      </c>
      <c r="E4363" t="s">
        <v>3542</v>
      </c>
      <c r="F4363" t="s">
        <v>4931</v>
      </c>
      <c r="G4363" t="s">
        <v>2227</v>
      </c>
      <c r="H4363" t="s">
        <v>3544</v>
      </c>
      <c r="I4363" t="s">
        <v>15</v>
      </c>
    </row>
    <row r="4364" spans="1:9" x14ac:dyDescent="0.25">
      <c r="A4364" t="s">
        <v>2338</v>
      </c>
      <c r="B4364" t="s">
        <v>4100</v>
      </c>
      <c r="C4364" s="1">
        <v>44167</v>
      </c>
      <c r="D4364" s="2">
        <v>6.458333333333334E-2</v>
      </c>
      <c r="E4364" t="s">
        <v>4225</v>
      </c>
      <c r="F4364" t="s">
        <v>4932</v>
      </c>
      <c r="G4364" t="s">
        <v>2227</v>
      </c>
      <c r="H4364" t="s">
        <v>4103</v>
      </c>
      <c r="I4364" t="s">
        <v>15</v>
      </c>
    </row>
    <row r="4365" spans="1:9" x14ac:dyDescent="0.25">
      <c r="A4365" t="s">
        <v>2882</v>
      </c>
      <c r="B4365" t="s">
        <v>1116</v>
      </c>
      <c r="C4365" s="1">
        <v>44168</v>
      </c>
      <c r="D4365" s="2">
        <v>5.1388888888888887E-2</v>
      </c>
      <c r="E4365" t="s">
        <v>4480</v>
      </c>
      <c r="F4365" t="s">
        <v>4933</v>
      </c>
      <c r="G4365" t="s">
        <v>2227</v>
      </c>
      <c r="H4365" t="s">
        <v>2995</v>
      </c>
      <c r="I4365" t="s">
        <v>15</v>
      </c>
    </row>
    <row r="4366" spans="1:9" x14ac:dyDescent="0.25">
      <c r="A4366" t="s">
        <v>973</v>
      </c>
      <c r="B4366" t="s">
        <v>2317</v>
      </c>
      <c r="C4366" s="1">
        <v>44171</v>
      </c>
      <c r="D4366" s="2">
        <v>0.16527777777777777</v>
      </c>
      <c r="E4366" t="s">
        <v>3855</v>
      </c>
      <c r="F4366" t="s">
        <v>4934</v>
      </c>
      <c r="G4366" t="s">
        <v>2227</v>
      </c>
      <c r="H4366" t="s">
        <v>3857</v>
      </c>
      <c r="I4366" t="s">
        <v>15</v>
      </c>
    </row>
    <row r="4367" spans="1:9" x14ac:dyDescent="0.25">
      <c r="A4367" t="s">
        <v>3782</v>
      </c>
      <c r="B4367" t="s">
        <v>749</v>
      </c>
      <c r="C4367" s="1">
        <v>44171</v>
      </c>
      <c r="D4367" s="2">
        <v>0.67847222222222225</v>
      </c>
      <c r="E4367" t="s">
        <v>4601</v>
      </c>
      <c r="F4367" t="s">
        <v>4935</v>
      </c>
      <c r="G4367" t="s">
        <v>2227</v>
      </c>
      <c r="H4367" t="s">
        <v>4603</v>
      </c>
      <c r="I4367" t="s">
        <v>15</v>
      </c>
    </row>
    <row r="4368" spans="1:9" x14ac:dyDescent="0.25">
      <c r="A4368" t="s">
        <v>973</v>
      </c>
      <c r="B4368" t="s">
        <v>4847</v>
      </c>
      <c r="C4368" s="1">
        <v>44174</v>
      </c>
      <c r="D4368" s="2">
        <v>0.84305555555555556</v>
      </c>
      <c r="E4368" t="s">
        <v>4316</v>
      </c>
      <c r="F4368" t="s">
        <v>4936</v>
      </c>
      <c r="G4368" t="s">
        <v>2227</v>
      </c>
      <c r="H4368" t="s">
        <v>4318</v>
      </c>
      <c r="I4368" t="s">
        <v>15</v>
      </c>
    </row>
    <row r="4369" spans="1:9" x14ac:dyDescent="0.25">
      <c r="A4369" t="s">
        <v>3782</v>
      </c>
      <c r="B4369" t="s">
        <v>4937</v>
      </c>
      <c r="C4369" s="1">
        <v>44174</v>
      </c>
      <c r="D4369" s="2">
        <v>0.94791666666666663</v>
      </c>
      <c r="E4369" t="s">
        <v>4875</v>
      </c>
      <c r="F4369" t="s">
        <v>4938</v>
      </c>
      <c r="G4369" t="s">
        <v>2227</v>
      </c>
      <c r="H4369" t="s">
        <v>14</v>
      </c>
      <c r="I4369" t="s">
        <v>56</v>
      </c>
    </row>
    <row r="4370" spans="1:9" x14ac:dyDescent="0.25">
      <c r="A4370" t="s">
        <v>3831</v>
      </c>
      <c r="B4370" t="s">
        <v>4939</v>
      </c>
      <c r="C4370" s="1">
        <v>44176</v>
      </c>
      <c r="D4370" s="2">
        <v>4.791666666666667E-2</v>
      </c>
      <c r="E4370" t="s">
        <v>3727</v>
      </c>
      <c r="F4370" t="s">
        <v>4940</v>
      </c>
      <c r="G4370" t="s">
        <v>2227</v>
      </c>
      <c r="H4370" t="s">
        <v>3729</v>
      </c>
      <c r="I4370" t="s">
        <v>15</v>
      </c>
    </row>
    <row r="4371" spans="1:9" x14ac:dyDescent="0.25">
      <c r="A4371" t="s">
        <v>4941</v>
      </c>
      <c r="B4371" t="s">
        <v>4942</v>
      </c>
      <c r="C4371" s="1">
        <v>44177</v>
      </c>
      <c r="D4371" s="2">
        <v>0.67986111111111114</v>
      </c>
      <c r="E4371" t="s">
        <v>4943</v>
      </c>
      <c r="F4371" t="s">
        <v>4944</v>
      </c>
      <c r="G4371" t="s">
        <v>2227</v>
      </c>
      <c r="H4371" t="s">
        <v>14</v>
      </c>
      <c r="I4371" t="s">
        <v>56</v>
      </c>
    </row>
    <row r="4372" spans="1:9" x14ac:dyDescent="0.25">
      <c r="A4372" t="s">
        <v>3782</v>
      </c>
      <c r="B4372" t="s">
        <v>4880</v>
      </c>
      <c r="C4372" s="1">
        <v>44178</v>
      </c>
      <c r="D4372" s="2">
        <v>0.72916666666666663</v>
      </c>
      <c r="E4372" t="s">
        <v>4601</v>
      </c>
      <c r="F4372" t="s">
        <v>4945</v>
      </c>
      <c r="G4372" t="s">
        <v>2227</v>
      </c>
      <c r="H4372" t="s">
        <v>4603</v>
      </c>
      <c r="I4372" t="s">
        <v>15</v>
      </c>
    </row>
    <row r="4373" spans="1:9" x14ac:dyDescent="0.25">
      <c r="A4373" t="s">
        <v>2882</v>
      </c>
      <c r="B4373" t="s">
        <v>4241</v>
      </c>
      <c r="C4373" s="1">
        <v>44179</v>
      </c>
      <c r="D4373" s="2">
        <v>0.24305555555555555</v>
      </c>
      <c r="E4373" t="s">
        <v>4275</v>
      </c>
      <c r="F4373" t="s">
        <v>4946</v>
      </c>
      <c r="G4373" t="s">
        <v>2227</v>
      </c>
      <c r="H4373" t="s">
        <v>4276</v>
      </c>
      <c r="I4373" t="s">
        <v>15</v>
      </c>
    </row>
    <row r="4374" spans="1:9" x14ac:dyDescent="0.25">
      <c r="A4374" t="s">
        <v>4475</v>
      </c>
      <c r="B4374" t="s">
        <v>4884</v>
      </c>
      <c r="C4374" s="1">
        <v>44180</v>
      </c>
      <c r="D4374" s="2">
        <v>0.42291666666666666</v>
      </c>
      <c r="E4374" t="s">
        <v>4562</v>
      </c>
      <c r="F4374" t="s">
        <v>4947</v>
      </c>
      <c r="G4374" t="s">
        <v>2227</v>
      </c>
      <c r="H4374" t="s">
        <v>4479</v>
      </c>
      <c r="I4374" t="s">
        <v>15</v>
      </c>
    </row>
    <row r="4375" spans="1:9" x14ac:dyDescent="0.25">
      <c r="A4375" t="s">
        <v>4892</v>
      </c>
      <c r="B4375" t="s">
        <v>4893</v>
      </c>
      <c r="C4375" s="1">
        <v>44180</v>
      </c>
      <c r="D4375" s="2">
        <v>0.87152777777777779</v>
      </c>
      <c r="E4375" t="s">
        <v>4894</v>
      </c>
      <c r="F4375" t="s">
        <v>4948</v>
      </c>
      <c r="G4375" t="s">
        <v>2227</v>
      </c>
      <c r="H4375" t="s">
        <v>4896</v>
      </c>
      <c r="I4375" t="s">
        <v>21</v>
      </c>
    </row>
    <row r="4376" spans="1:9" x14ac:dyDescent="0.25">
      <c r="A4376" t="s">
        <v>2025</v>
      </c>
      <c r="B4376" t="s">
        <v>3746</v>
      </c>
      <c r="C4376" s="1">
        <v>44182</v>
      </c>
      <c r="D4376" s="2">
        <v>0.42291666666666666</v>
      </c>
      <c r="E4376" t="s">
        <v>3945</v>
      </c>
      <c r="F4376" t="s">
        <v>4949</v>
      </c>
      <c r="G4376" t="s">
        <v>2227</v>
      </c>
      <c r="H4376" t="s">
        <v>3947</v>
      </c>
      <c r="I4376" t="s">
        <v>15</v>
      </c>
    </row>
    <row r="4377" spans="1:9" x14ac:dyDescent="0.25">
      <c r="A4377" t="s">
        <v>3643</v>
      </c>
      <c r="B4377" t="s">
        <v>4372</v>
      </c>
      <c r="C4377" s="1">
        <v>44183</v>
      </c>
      <c r="D4377" s="2">
        <v>0.5180555555555556</v>
      </c>
      <c r="E4377" t="s">
        <v>4351</v>
      </c>
      <c r="F4377" t="s">
        <v>4950</v>
      </c>
      <c r="G4377" t="s">
        <v>2227</v>
      </c>
      <c r="H4377" t="s">
        <v>2995</v>
      </c>
      <c r="I4377" t="s">
        <v>15</v>
      </c>
    </row>
    <row r="4378" spans="1:9" x14ac:dyDescent="0.25">
      <c r="A4378" t="s">
        <v>3782</v>
      </c>
      <c r="B4378" t="s">
        <v>749</v>
      </c>
      <c r="C4378" s="1">
        <v>44184</v>
      </c>
      <c r="D4378" s="2">
        <v>0.58333333333333337</v>
      </c>
      <c r="E4378" t="s">
        <v>4601</v>
      </c>
      <c r="F4378" t="s">
        <v>4951</v>
      </c>
      <c r="G4378" t="s">
        <v>2227</v>
      </c>
      <c r="H4378" t="s">
        <v>4603</v>
      </c>
      <c r="I4378" t="s">
        <v>15</v>
      </c>
    </row>
    <row r="4379" spans="1:9" x14ac:dyDescent="0.25">
      <c r="A4379" t="s">
        <v>973</v>
      </c>
      <c r="B4379" t="s">
        <v>4392</v>
      </c>
      <c r="C4379" s="1">
        <v>44187</v>
      </c>
      <c r="D4379" s="2">
        <v>0.19236111111111112</v>
      </c>
      <c r="E4379" t="s">
        <v>4952</v>
      </c>
      <c r="F4379" t="s">
        <v>4953</v>
      </c>
      <c r="G4379" t="s">
        <v>2227</v>
      </c>
      <c r="H4379" t="s">
        <v>4954</v>
      </c>
      <c r="I4379" t="s">
        <v>15</v>
      </c>
    </row>
    <row r="4380" spans="1:9" x14ac:dyDescent="0.25">
      <c r="A4380" t="s">
        <v>973</v>
      </c>
      <c r="B4380" t="s">
        <v>3675</v>
      </c>
      <c r="C4380" s="1">
        <v>44192</v>
      </c>
      <c r="D4380" s="2">
        <v>0.65555555555555556</v>
      </c>
      <c r="E4380" t="s">
        <v>3794</v>
      </c>
      <c r="F4380" t="s">
        <v>4955</v>
      </c>
      <c r="G4380" t="s">
        <v>2227</v>
      </c>
      <c r="H4380" t="s">
        <v>3404</v>
      </c>
      <c r="I4380" t="s">
        <v>15</v>
      </c>
    </row>
    <row r="4381" spans="1:9" x14ac:dyDescent="0.25">
      <c r="A4381" t="s">
        <v>2338</v>
      </c>
      <c r="B4381" t="s">
        <v>4100</v>
      </c>
      <c r="C4381" s="1">
        <v>44194</v>
      </c>
      <c r="D4381" s="2">
        <v>0.6958333333333333</v>
      </c>
      <c r="E4381" t="s">
        <v>4225</v>
      </c>
      <c r="F4381" t="s">
        <v>4956</v>
      </c>
      <c r="G4381" t="s">
        <v>2227</v>
      </c>
      <c r="H4381" t="s">
        <v>4103</v>
      </c>
      <c r="I4381" t="s">
        <v>15</v>
      </c>
    </row>
    <row r="4382" spans="1:9" x14ac:dyDescent="0.25">
      <c r="A4382" t="s">
        <v>3782</v>
      </c>
      <c r="B4382" t="s">
        <v>4880</v>
      </c>
      <c r="C4382" s="1">
        <v>44204</v>
      </c>
      <c r="D4382" s="2">
        <v>9.375E-2</v>
      </c>
      <c r="E4382" t="s">
        <v>4601</v>
      </c>
      <c r="F4382" t="s">
        <v>4957</v>
      </c>
      <c r="G4382" t="s">
        <v>2227</v>
      </c>
      <c r="H4382" t="s">
        <v>4603</v>
      </c>
      <c r="I4382" t="s">
        <v>15</v>
      </c>
    </row>
    <row r="4383" spans="1:9" x14ac:dyDescent="0.25">
      <c r="A4383" t="s">
        <v>4295</v>
      </c>
      <c r="B4383" t="s">
        <v>4906</v>
      </c>
      <c r="C4383" s="1">
        <v>44210</v>
      </c>
      <c r="D4383" s="2">
        <v>0.72013888888888888</v>
      </c>
      <c r="E4383" t="s">
        <v>4297</v>
      </c>
      <c r="F4383" t="s">
        <v>4958</v>
      </c>
      <c r="G4383" t="s">
        <v>2227</v>
      </c>
      <c r="H4383" t="s">
        <v>14</v>
      </c>
      <c r="I4383" t="s">
        <v>15</v>
      </c>
    </row>
    <row r="4384" spans="1:9" x14ac:dyDescent="0.25">
      <c r="A4384" t="s">
        <v>4843</v>
      </c>
      <c r="B4384" t="s">
        <v>4844</v>
      </c>
      <c r="C4384" s="1">
        <v>44213</v>
      </c>
      <c r="D4384" s="2">
        <v>0.81805555555555554</v>
      </c>
      <c r="E4384" t="s">
        <v>4845</v>
      </c>
      <c r="F4384" t="s">
        <v>4959</v>
      </c>
      <c r="G4384" t="s">
        <v>2227</v>
      </c>
      <c r="H4384" t="s">
        <v>4846</v>
      </c>
      <c r="I4384" t="s">
        <v>15</v>
      </c>
    </row>
    <row r="4385" spans="1:9" x14ac:dyDescent="0.25">
      <c r="A4385" t="s">
        <v>973</v>
      </c>
      <c r="B4385" t="s">
        <v>2769</v>
      </c>
      <c r="C4385" s="1">
        <v>44215</v>
      </c>
      <c r="D4385" s="2">
        <v>0.68402777777777779</v>
      </c>
      <c r="E4385" t="s">
        <v>3855</v>
      </c>
      <c r="F4385" t="s">
        <v>4960</v>
      </c>
      <c r="G4385" t="s">
        <v>2227</v>
      </c>
      <c r="H4385" t="s">
        <v>3857</v>
      </c>
      <c r="I4385" t="s">
        <v>15</v>
      </c>
    </row>
    <row r="4386" spans="1:9" x14ac:dyDescent="0.25">
      <c r="A4386" t="s">
        <v>4475</v>
      </c>
      <c r="B4386" t="s">
        <v>4884</v>
      </c>
      <c r="C4386" s="1">
        <v>44216</v>
      </c>
      <c r="D4386" s="2">
        <v>0.30972222222222223</v>
      </c>
      <c r="E4386" t="s">
        <v>4562</v>
      </c>
      <c r="F4386" t="s">
        <v>4961</v>
      </c>
      <c r="G4386" t="s">
        <v>2227</v>
      </c>
      <c r="H4386" t="s">
        <v>4479</v>
      </c>
      <c r="I4386" t="s">
        <v>15</v>
      </c>
    </row>
    <row r="4387" spans="1:9" x14ac:dyDescent="0.25">
      <c r="A4387" t="s">
        <v>3782</v>
      </c>
      <c r="B4387" t="s">
        <v>749</v>
      </c>
      <c r="C4387" s="1">
        <v>44216</v>
      </c>
      <c r="D4387" s="2">
        <v>0.54305555555555551</v>
      </c>
      <c r="E4387" t="s">
        <v>4601</v>
      </c>
      <c r="F4387" t="s">
        <v>4962</v>
      </c>
      <c r="G4387" t="s">
        <v>2227</v>
      </c>
      <c r="H4387" t="s">
        <v>4603</v>
      </c>
      <c r="I4387" t="s">
        <v>15</v>
      </c>
    </row>
    <row r="4388" spans="1:9" x14ac:dyDescent="0.25">
      <c r="A4388" t="s">
        <v>3782</v>
      </c>
      <c r="B4388" t="s">
        <v>4880</v>
      </c>
      <c r="C4388" s="1">
        <v>44220</v>
      </c>
      <c r="D4388" s="2">
        <v>0.625</v>
      </c>
      <c r="E4388" t="s">
        <v>4601</v>
      </c>
      <c r="F4388" t="s">
        <v>4963</v>
      </c>
      <c r="G4388" t="s">
        <v>2227</v>
      </c>
      <c r="H4388" t="s">
        <v>4603</v>
      </c>
      <c r="I4388" t="s">
        <v>15</v>
      </c>
    </row>
    <row r="4389" spans="1:9" x14ac:dyDescent="0.25">
      <c r="A4389" t="s">
        <v>973</v>
      </c>
      <c r="B4389" t="s">
        <v>3675</v>
      </c>
      <c r="C4389" s="1">
        <v>44225</v>
      </c>
      <c r="D4389" s="2">
        <v>0.19930555555555557</v>
      </c>
      <c r="E4389" t="s">
        <v>3794</v>
      </c>
      <c r="F4389" t="s">
        <v>4964</v>
      </c>
      <c r="G4389" t="s">
        <v>2227</v>
      </c>
      <c r="H4389" t="s">
        <v>3404</v>
      </c>
      <c r="I4389" t="s">
        <v>15</v>
      </c>
    </row>
    <row r="4390" spans="1:9" x14ac:dyDescent="0.25">
      <c r="A4390" t="s">
        <v>4740</v>
      </c>
      <c r="B4390" t="s">
        <v>4263</v>
      </c>
      <c r="C4390" s="1">
        <v>44228</v>
      </c>
      <c r="D4390" s="2">
        <v>0.34375</v>
      </c>
      <c r="E4390" t="s">
        <v>4741</v>
      </c>
      <c r="F4390" t="s">
        <v>4965</v>
      </c>
      <c r="G4390" t="s">
        <v>2227</v>
      </c>
      <c r="H4390" t="s">
        <v>14</v>
      </c>
      <c r="I4390" t="s">
        <v>21</v>
      </c>
    </row>
    <row r="4391" spans="1:9" x14ac:dyDescent="0.25">
      <c r="A4391" t="s">
        <v>3931</v>
      </c>
      <c r="B4391" t="s">
        <v>4966</v>
      </c>
      <c r="C4391" s="1">
        <v>44228</v>
      </c>
      <c r="D4391" s="2"/>
      <c r="E4391" t="s">
        <v>4967</v>
      </c>
      <c r="F4391" t="s">
        <v>3721</v>
      </c>
      <c r="G4391" t="s">
        <v>2227</v>
      </c>
      <c r="H4391" t="s">
        <v>14</v>
      </c>
      <c r="I4391" t="s">
        <v>15</v>
      </c>
    </row>
    <row r="4392" spans="1:9" x14ac:dyDescent="0.25">
      <c r="A4392" t="s">
        <v>3782</v>
      </c>
      <c r="B4392" t="s">
        <v>4968</v>
      </c>
      <c r="C4392" s="1">
        <v>44229</v>
      </c>
      <c r="D4392" s="2">
        <v>0.85069444444444442</v>
      </c>
      <c r="E4392" t="s">
        <v>4875</v>
      </c>
      <c r="F4392" t="s">
        <v>4969</v>
      </c>
      <c r="G4392" t="s">
        <v>2227</v>
      </c>
      <c r="H4392" t="s">
        <v>14</v>
      </c>
      <c r="I4392" t="s">
        <v>56</v>
      </c>
    </row>
    <row r="4393" spans="1:9" x14ac:dyDescent="0.25">
      <c r="A4393" t="s">
        <v>2882</v>
      </c>
      <c r="B4393" t="s">
        <v>980</v>
      </c>
      <c r="C4393" s="1">
        <v>44229</v>
      </c>
      <c r="D4393" s="2">
        <v>0.86458333333333337</v>
      </c>
      <c r="E4393" t="s">
        <v>4360</v>
      </c>
      <c r="F4393" t="s">
        <v>4970</v>
      </c>
      <c r="G4393" t="s">
        <v>2227</v>
      </c>
      <c r="H4393" t="s">
        <v>3138</v>
      </c>
      <c r="I4393" t="s">
        <v>15</v>
      </c>
    </row>
    <row r="4394" spans="1:9" x14ac:dyDescent="0.25">
      <c r="A4394" t="s">
        <v>3782</v>
      </c>
      <c r="B4394" t="s">
        <v>4880</v>
      </c>
      <c r="C4394" s="1">
        <v>44231</v>
      </c>
      <c r="D4394" s="2">
        <v>0.26319444444444445</v>
      </c>
      <c r="E4394" t="s">
        <v>4601</v>
      </c>
      <c r="F4394" t="s">
        <v>4971</v>
      </c>
      <c r="G4394" t="s">
        <v>2227</v>
      </c>
      <c r="H4394" t="s">
        <v>4603</v>
      </c>
      <c r="I4394" t="s">
        <v>15</v>
      </c>
    </row>
    <row r="4395" spans="1:9" x14ac:dyDescent="0.25">
      <c r="A4395" t="s">
        <v>973</v>
      </c>
      <c r="B4395" t="s">
        <v>2317</v>
      </c>
      <c r="C4395" s="1">
        <v>44231</v>
      </c>
      <c r="D4395" s="2">
        <v>0.65</v>
      </c>
      <c r="E4395" t="s">
        <v>3855</v>
      </c>
      <c r="F4395" t="s">
        <v>4972</v>
      </c>
      <c r="G4395" t="s">
        <v>2227</v>
      </c>
      <c r="H4395" t="s">
        <v>3857</v>
      </c>
      <c r="I4395" t="s">
        <v>15</v>
      </c>
    </row>
    <row r="4396" spans="1:9" x14ac:dyDescent="0.25">
      <c r="A4396" t="s">
        <v>1024</v>
      </c>
      <c r="B4396" t="s">
        <v>361</v>
      </c>
      <c r="C4396" s="1">
        <v>44242</v>
      </c>
      <c r="D4396" s="2">
        <v>0.19791666666666666</v>
      </c>
      <c r="E4396" t="s">
        <v>3720</v>
      </c>
      <c r="F4396" t="s">
        <v>4973</v>
      </c>
      <c r="G4396" t="s">
        <v>2227</v>
      </c>
      <c r="H4396" t="s">
        <v>3722</v>
      </c>
      <c r="I4396" t="s">
        <v>15</v>
      </c>
    </row>
    <row r="4397" spans="1:9" x14ac:dyDescent="0.25">
      <c r="A4397" t="s">
        <v>3782</v>
      </c>
      <c r="B4397" t="s">
        <v>4880</v>
      </c>
      <c r="C4397" s="1">
        <v>44243</v>
      </c>
      <c r="D4397" s="2">
        <v>0.16597222222222222</v>
      </c>
      <c r="E4397" t="s">
        <v>4601</v>
      </c>
      <c r="F4397" t="s">
        <v>4974</v>
      </c>
      <c r="G4397" t="s">
        <v>2227</v>
      </c>
      <c r="H4397" t="s">
        <v>4603</v>
      </c>
      <c r="I4397" t="s">
        <v>15</v>
      </c>
    </row>
    <row r="4398" spans="1:9" x14ac:dyDescent="0.25">
      <c r="A4398" t="s">
        <v>2740</v>
      </c>
      <c r="B4398" t="s">
        <v>3135</v>
      </c>
      <c r="C4398" s="1">
        <v>44247</v>
      </c>
      <c r="D4398" s="2">
        <v>0.73333333333333328</v>
      </c>
      <c r="E4398" t="s">
        <v>4773</v>
      </c>
      <c r="F4398" t="s">
        <v>4975</v>
      </c>
      <c r="G4398" t="s">
        <v>2227</v>
      </c>
      <c r="H4398" t="s">
        <v>4418</v>
      </c>
      <c r="I4398" t="s">
        <v>15</v>
      </c>
    </row>
    <row r="4399" spans="1:9" x14ac:dyDescent="0.25">
      <c r="A4399" t="s">
        <v>973</v>
      </c>
      <c r="B4399" t="s">
        <v>3675</v>
      </c>
      <c r="C4399" s="1">
        <v>44251</v>
      </c>
      <c r="D4399" s="2">
        <v>9.8611111111111108E-2</v>
      </c>
      <c r="E4399" t="s">
        <v>3794</v>
      </c>
      <c r="F4399" t="s">
        <v>4976</v>
      </c>
      <c r="G4399" t="s">
        <v>2227</v>
      </c>
      <c r="H4399" t="s">
        <v>3404</v>
      </c>
      <c r="I4399" t="s">
        <v>15</v>
      </c>
    </row>
    <row r="4400" spans="1:9" x14ac:dyDescent="0.25">
      <c r="A4400" t="s">
        <v>2025</v>
      </c>
      <c r="B4400" t="s">
        <v>2992</v>
      </c>
      <c r="C4400" s="1">
        <v>44255</v>
      </c>
      <c r="D4400" s="2">
        <v>0.20416666666666666</v>
      </c>
      <c r="E4400" t="s">
        <v>4690</v>
      </c>
      <c r="F4400" t="s">
        <v>4977</v>
      </c>
      <c r="G4400" t="s">
        <v>2227</v>
      </c>
      <c r="H4400" t="s">
        <v>14</v>
      </c>
      <c r="I4400" t="s">
        <v>15</v>
      </c>
    </row>
    <row r="4401" spans="1:9" x14ac:dyDescent="0.25">
      <c r="A4401" t="s">
        <v>1024</v>
      </c>
      <c r="B4401" t="s">
        <v>361</v>
      </c>
      <c r="C4401" s="1">
        <v>44255</v>
      </c>
      <c r="D4401" s="2">
        <v>0.28819444444444442</v>
      </c>
      <c r="E4401" t="s">
        <v>4480</v>
      </c>
      <c r="F4401" t="s">
        <v>4978</v>
      </c>
      <c r="G4401" t="s">
        <v>2227</v>
      </c>
      <c r="H4401" t="s">
        <v>2995</v>
      </c>
      <c r="I4401" t="s">
        <v>15</v>
      </c>
    </row>
    <row r="4402" spans="1:9" x14ac:dyDescent="0.25">
      <c r="A4402" t="s">
        <v>3782</v>
      </c>
      <c r="B4402" t="s">
        <v>4937</v>
      </c>
      <c r="C4402" s="1">
        <v>44258</v>
      </c>
      <c r="D4402" s="2">
        <v>0.96805555555555556</v>
      </c>
      <c r="E4402" t="s">
        <v>4875</v>
      </c>
      <c r="F4402" t="s">
        <v>4969</v>
      </c>
      <c r="G4402" t="s">
        <v>2227</v>
      </c>
      <c r="H4402" t="s">
        <v>14</v>
      </c>
      <c r="I4402" t="s">
        <v>56</v>
      </c>
    </row>
    <row r="4403" spans="1:9" x14ac:dyDescent="0.25">
      <c r="A4403" t="s">
        <v>3782</v>
      </c>
      <c r="B4403" t="s">
        <v>749</v>
      </c>
      <c r="C4403" s="1">
        <v>44259</v>
      </c>
      <c r="D4403" s="2">
        <v>0.35</v>
      </c>
      <c r="E4403" t="s">
        <v>4601</v>
      </c>
      <c r="F4403" t="s">
        <v>4979</v>
      </c>
      <c r="G4403" t="s">
        <v>2227</v>
      </c>
      <c r="H4403" t="s">
        <v>4603</v>
      </c>
      <c r="I4403" t="s">
        <v>15</v>
      </c>
    </row>
    <row r="4404" spans="1:9" x14ac:dyDescent="0.25">
      <c r="A4404" t="s">
        <v>3782</v>
      </c>
      <c r="B4404" t="s">
        <v>4880</v>
      </c>
      <c r="C4404" s="1">
        <v>44266</v>
      </c>
      <c r="D4404" s="2">
        <v>0.34236111111111112</v>
      </c>
      <c r="E4404" t="s">
        <v>4601</v>
      </c>
      <c r="F4404" t="s">
        <v>4980</v>
      </c>
      <c r="G4404" t="s">
        <v>2227</v>
      </c>
      <c r="H4404" t="s">
        <v>4603</v>
      </c>
      <c r="I4404" t="s">
        <v>15</v>
      </c>
    </row>
    <row r="4405" spans="1:9" x14ac:dyDescent="0.25">
      <c r="A4405" t="s">
        <v>973</v>
      </c>
      <c r="B4405" t="s">
        <v>4392</v>
      </c>
      <c r="C4405" s="1">
        <v>44266</v>
      </c>
      <c r="D4405" s="2">
        <v>0.74375000000000002</v>
      </c>
      <c r="E4405" t="s">
        <v>4822</v>
      </c>
      <c r="F4405" t="s">
        <v>4981</v>
      </c>
      <c r="G4405" t="s">
        <v>2227</v>
      </c>
      <c r="H4405" t="s">
        <v>14</v>
      </c>
      <c r="I4405" t="s">
        <v>15</v>
      </c>
    </row>
    <row r="4406" spans="1:9" x14ac:dyDescent="0.25">
      <c r="A4406" t="s">
        <v>973</v>
      </c>
      <c r="B4406" t="s">
        <v>3675</v>
      </c>
      <c r="C4406" s="1">
        <v>44268</v>
      </c>
      <c r="D4406" s="2">
        <v>9.6527777777777782E-2</v>
      </c>
      <c r="E4406" t="s">
        <v>3794</v>
      </c>
      <c r="F4406" t="s">
        <v>4982</v>
      </c>
      <c r="G4406" t="s">
        <v>2227</v>
      </c>
      <c r="H4406" t="s">
        <v>3404</v>
      </c>
      <c r="I4406" t="s">
        <v>15</v>
      </c>
    </row>
    <row r="4407" spans="1:9" x14ac:dyDescent="0.25">
      <c r="A4407" t="s">
        <v>3782</v>
      </c>
      <c r="B4407" t="s">
        <v>749</v>
      </c>
      <c r="C4407" s="1">
        <v>44269</v>
      </c>
      <c r="D4407" s="2">
        <v>0.41736111111111113</v>
      </c>
      <c r="E4407" t="s">
        <v>4601</v>
      </c>
      <c r="F4407" t="s">
        <v>4983</v>
      </c>
      <c r="G4407" t="s">
        <v>2227</v>
      </c>
      <c r="H4407" t="s">
        <v>4603</v>
      </c>
      <c r="I4407" t="s">
        <v>15</v>
      </c>
    </row>
    <row r="4408" spans="1:9" x14ac:dyDescent="0.25">
      <c r="A4408" t="s">
        <v>4984</v>
      </c>
      <c r="B4408" t="s">
        <v>361</v>
      </c>
      <c r="C4408" s="1">
        <v>44277</v>
      </c>
      <c r="D4408" s="2">
        <v>0.25486111111111109</v>
      </c>
      <c r="E4408" t="s">
        <v>4567</v>
      </c>
      <c r="F4408" t="s">
        <v>4985</v>
      </c>
      <c r="G4408" t="s">
        <v>2227</v>
      </c>
      <c r="H4408" t="s">
        <v>4569</v>
      </c>
      <c r="I4408" t="s">
        <v>15</v>
      </c>
    </row>
    <row r="4409" spans="1:9" x14ac:dyDescent="0.25">
      <c r="A4409" t="s">
        <v>4475</v>
      </c>
      <c r="B4409" t="s">
        <v>4884</v>
      </c>
      <c r="C4409" s="1">
        <v>44277</v>
      </c>
      <c r="D4409" s="2">
        <v>0.9375</v>
      </c>
      <c r="E4409" t="s">
        <v>4885</v>
      </c>
      <c r="F4409" t="s">
        <v>4986</v>
      </c>
      <c r="G4409" t="s">
        <v>2227</v>
      </c>
      <c r="H4409" t="s">
        <v>14</v>
      </c>
      <c r="I4409" t="s">
        <v>15</v>
      </c>
    </row>
    <row r="4410" spans="1:9" x14ac:dyDescent="0.25">
      <c r="A4410" t="s">
        <v>3782</v>
      </c>
      <c r="B4410" t="s">
        <v>4880</v>
      </c>
      <c r="C4410" s="1">
        <v>44279</v>
      </c>
      <c r="D4410" s="2">
        <v>0.3527777777777778</v>
      </c>
      <c r="E4410" t="s">
        <v>4601</v>
      </c>
      <c r="F4410" t="s">
        <v>4987</v>
      </c>
      <c r="G4410" t="s">
        <v>2227</v>
      </c>
      <c r="H4410" t="s">
        <v>4603</v>
      </c>
      <c r="I4410" t="s">
        <v>15</v>
      </c>
    </row>
    <row r="4411" spans="1:9" x14ac:dyDescent="0.25">
      <c r="A4411" t="s">
        <v>3643</v>
      </c>
      <c r="B4411" t="s">
        <v>4372</v>
      </c>
      <c r="C4411" s="1">
        <v>44280</v>
      </c>
      <c r="D4411" s="2">
        <v>0.11597222222222223</v>
      </c>
      <c r="E4411" t="s">
        <v>4351</v>
      </c>
      <c r="F4411" t="s">
        <v>4988</v>
      </c>
      <c r="G4411" t="s">
        <v>2227</v>
      </c>
      <c r="H4411" t="s">
        <v>2995</v>
      </c>
      <c r="I4411" t="s">
        <v>15</v>
      </c>
    </row>
    <row r="4412" spans="1:9" x14ac:dyDescent="0.25">
      <c r="A4412" t="s">
        <v>3782</v>
      </c>
      <c r="B4412" t="s">
        <v>4968</v>
      </c>
      <c r="C4412" s="1">
        <v>44285</v>
      </c>
      <c r="D4412" s="2">
        <v>0.54166666666666663</v>
      </c>
      <c r="E4412" t="s">
        <v>4875</v>
      </c>
      <c r="F4412" t="s">
        <v>4969</v>
      </c>
      <c r="G4412" t="s">
        <v>2227</v>
      </c>
      <c r="H4412" t="s">
        <v>14</v>
      </c>
      <c r="I4412" t="s">
        <v>21</v>
      </c>
    </row>
    <row r="4413" spans="1:9" x14ac:dyDescent="0.25">
      <c r="A4413" t="s">
        <v>973</v>
      </c>
      <c r="B4413" t="s">
        <v>3675</v>
      </c>
      <c r="C4413" s="1">
        <v>44285</v>
      </c>
      <c r="D4413" s="2">
        <v>0.94791666666666663</v>
      </c>
      <c r="E4413" t="s">
        <v>3794</v>
      </c>
      <c r="F4413" t="s">
        <v>4989</v>
      </c>
      <c r="G4413" t="s">
        <v>2227</v>
      </c>
      <c r="H4413" t="s">
        <v>3404</v>
      </c>
      <c r="I4413" t="s">
        <v>15</v>
      </c>
    </row>
    <row r="4414" spans="1:9" x14ac:dyDescent="0.25">
      <c r="A4414" t="s">
        <v>3782</v>
      </c>
      <c r="B4414" t="s">
        <v>4880</v>
      </c>
      <c r="C4414" s="1">
        <v>44293</v>
      </c>
      <c r="D4414" s="2">
        <v>0.69027777777777777</v>
      </c>
      <c r="E4414" t="s">
        <v>4601</v>
      </c>
      <c r="F4414" t="s">
        <v>4990</v>
      </c>
      <c r="G4414" t="s">
        <v>2227</v>
      </c>
      <c r="H4414" t="s">
        <v>4603</v>
      </c>
      <c r="I4414" t="s">
        <v>15</v>
      </c>
    </row>
    <row r="4415" spans="1:9" x14ac:dyDescent="0.25">
      <c r="A4415" t="s">
        <v>973</v>
      </c>
      <c r="B4415" t="s">
        <v>3948</v>
      </c>
      <c r="C4415" s="1">
        <v>44294</v>
      </c>
      <c r="D4415" s="2">
        <v>0.95902777777777781</v>
      </c>
      <c r="E4415" t="s">
        <v>3402</v>
      </c>
      <c r="F4415" t="s">
        <v>4991</v>
      </c>
      <c r="G4415" t="s">
        <v>2227</v>
      </c>
      <c r="H4415" t="s">
        <v>3404</v>
      </c>
      <c r="I4415" t="s">
        <v>15</v>
      </c>
    </row>
    <row r="4416" spans="1:9" x14ac:dyDescent="0.25">
      <c r="A4416" t="s">
        <v>1024</v>
      </c>
      <c r="B4416" t="s">
        <v>361</v>
      </c>
      <c r="C4416" s="1">
        <v>44295</v>
      </c>
      <c r="D4416" s="2">
        <v>0.32083333333333336</v>
      </c>
      <c r="E4416" t="s">
        <v>3720</v>
      </c>
      <c r="F4416" t="s">
        <v>4992</v>
      </c>
      <c r="G4416" t="s">
        <v>2227</v>
      </c>
      <c r="H4416" t="s">
        <v>3722</v>
      </c>
      <c r="I4416" t="s">
        <v>15</v>
      </c>
    </row>
    <row r="4417" spans="1:9" x14ac:dyDescent="0.25">
      <c r="A4417" t="s">
        <v>4295</v>
      </c>
      <c r="B4417" t="s">
        <v>4906</v>
      </c>
      <c r="C4417" s="1">
        <v>44300</v>
      </c>
      <c r="D4417" s="2">
        <v>0.7006944444444444</v>
      </c>
      <c r="E4417" t="s">
        <v>4297</v>
      </c>
      <c r="F4417" t="s">
        <v>4993</v>
      </c>
      <c r="G4417" t="s">
        <v>2227</v>
      </c>
      <c r="H4417" t="s">
        <v>14</v>
      </c>
      <c r="I4417" t="s">
        <v>15</v>
      </c>
    </row>
    <row r="4418" spans="1:9" x14ac:dyDescent="0.25">
      <c r="A4418" t="s">
        <v>3782</v>
      </c>
      <c r="B4418" t="s">
        <v>749</v>
      </c>
      <c r="C4418" s="1">
        <v>44309</v>
      </c>
      <c r="D4418" s="2">
        <v>0.40902777777777777</v>
      </c>
      <c r="E4418" t="s">
        <v>4601</v>
      </c>
      <c r="F4418" t="s">
        <v>4994</v>
      </c>
      <c r="G4418" t="s">
        <v>2227</v>
      </c>
      <c r="H4418" t="s">
        <v>4603</v>
      </c>
      <c r="I4418" t="s">
        <v>15</v>
      </c>
    </row>
    <row r="4419" spans="1:9" x14ac:dyDescent="0.25">
      <c r="A4419" t="s">
        <v>3643</v>
      </c>
      <c r="B4419" t="s">
        <v>4372</v>
      </c>
      <c r="C4419" s="1">
        <v>44311</v>
      </c>
      <c r="D4419" s="2">
        <v>0.92638888888888893</v>
      </c>
      <c r="E4419" t="s">
        <v>4351</v>
      </c>
      <c r="F4419" t="s">
        <v>4995</v>
      </c>
      <c r="G4419" t="s">
        <v>2227</v>
      </c>
      <c r="H4419" t="s">
        <v>2995</v>
      </c>
      <c r="I4419" t="s">
        <v>15</v>
      </c>
    </row>
    <row r="4420" spans="1:9" x14ac:dyDescent="0.25">
      <c r="A4420" t="s">
        <v>3831</v>
      </c>
      <c r="B4420" t="s">
        <v>4996</v>
      </c>
      <c r="C4420" s="1">
        <v>44312</v>
      </c>
      <c r="D4420" s="2">
        <v>0.86597222222222225</v>
      </c>
      <c r="E4420" t="s">
        <v>3727</v>
      </c>
      <c r="F4420" t="s">
        <v>4997</v>
      </c>
      <c r="G4420" t="s">
        <v>2227</v>
      </c>
      <c r="H4420" t="s">
        <v>3729</v>
      </c>
      <c r="I4420" t="s">
        <v>15</v>
      </c>
    </row>
    <row r="4421" spans="1:9" x14ac:dyDescent="0.25">
      <c r="A4421" t="s">
        <v>973</v>
      </c>
      <c r="B4421" t="s">
        <v>4312</v>
      </c>
      <c r="C4421" s="1">
        <v>44313</v>
      </c>
      <c r="D4421" s="2">
        <v>0.1388888888888889</v>
      </c>
      <c r="E4421" t="s">
        <v>4313</v>
      </c>
      <c r="F4421" t="s">
        <v>4998</v>
      </c>
      <c r="G4421" t="s">
        <v>2227</v>
      </c>
      <c r="H4421" t="s">
        <v>4314</v>
      </c>
      <c r="I4421" t="s">
        <v>15</v>
      </c>
    </row>
    <row r="4422" spans="1:9" x14ac:dyDescent="0.25">
      <c r="A4422" t="s">
        <v>2338</v>
      </c>
      <c r="B4422" t="s">
        <v>4887</v>
      </c>
      <c r="C4422" s="1">
        <v>44315</v>
      </c>
      <c r="D4422" s="2">
        <v>7.6388888888888895E-2</v>
      </c>
      <c r="E4422" t="s">
        <v>4118</v>
      </c>
      <c r="F4422" t="s">
        <v>4999</v>
      </c>
      <c r="G4422" t="s">
        <v>2227</v>
      </c>
      <c r="H4422" t="s">
        <v>4120</v>
      </c>
      <c r="I4422" t="s">
        <v>15</v>
      </c>
    </row>
    <row r="4423" spans="1:9" x14ac:dyDescent="0.25">
      <c r="A4423" t="s">
        <v>973</v>
      </c>
      <c r="B4423" t="s">
        <v>4421</v>
      </c>
      <c r="C4423" s="1">
        <v>44315</v>
      </c>
      <c r="D4423" s="2">
        <v>0.14097222222222222</v>
      </c>
      <c r="E4423" t="s">
        <v>4837</v>
      </c>
      <c r="F4423" t="s">
        <v>5000</v>
      </c>
      <c r="G4423" t="s">
        <v>2227</v>
      </c>
      <c r="H4423" t="s">
        <v>14</v>
      </c>
      <c r="I4423" t="s">
        <v>15</v>
      </c>
    </row>
    <row r="4424" spans="1:9" x14ac:dyDescent="0.25">
      <c r="A4424" t="s">
        <v>3782</v>
      </c>
      <c r="B4424" t="s">
        <v>4880</v>
      </c>
      <c r="C4424" s="1">
        <v>44315</v>
      </c>
      <c r="D4424" s="2">
        <v>0.15555555555555556</v>
      </c>
      <c r="E4424" t="s">
        <v>4601</v>
      </c>
      <c r="F4424" t="s">
        <v>5001</v>
      </c>
      <c r="G4424" t="s">
        <v>2227</v>
      </c>
      <c r="H4424" t="s">
        <v>4603</v>
      </c>
      <c r="I4424" t="s">
        <v>15</v>
      </c>
    </row>
    <row r="4425" spans="1:9" x14ac:dyDescent="0.25">
      <c r="A4425" t="s">
        <v>973</v>
      </c>
      <c r="B4425" t="s">
        <v>3675</v>
      </c>
      <c r="C4425" s="1">
        <v>44316</v>
      </c>
      <c r="D4425" s="2">
        <v>0.31041666666666667</v>
      </c>
      <c r="E4425" t="s">
        <v>3794</v>
      </c>
      <c r="F4425" t="s">
        <v>5002</v>
      </c>
      <c r="G4425" t="s">
        <v>2227</v>
      </c>
      <c r="H4425" t="s">
        <v>3404</v>
      </c>
      <c r="I4425" t="s">
        <v>15</v>
      </c>
    </row>
    <row r="4426" spans="1:9" x14ac:dyDescent="0.25">
      <c r="A4426" t="s">
        <v>3782</v>
      </c>
      <c r="B4426" t="s">
        <v>749</v>
      </c>
      <c r="C4426" s="1">
        <v>44320</v>
      </c>
      <c r="D4426" s="2">
        <v>0.79236111111111107</v>
      </c>
      <c r="E4426" t="s">
        <v>4601</v>
      </c>
      <c r="F4426" t="s">
        <v>5003</v>
      </c>
      <c r="G4426" t="s">
        <v>2227</v>
      </c>
      <c r="H4426" t="s">
        <v>4603</v>
      </c>
      <c r="I4426" t="s">
        <v>15</v>
      </c>
    </row>
    <row r="4427" spans="1:9" x14ac:dyDescent="0.25">
      <c r="A4427" t="s">
        <v>3782</v>
      </c>
      <c r="B4427" t="s">
        <v>4937</v>
      </c>
      <c r="C4427" s="1">
        <v>44321</v>
      </c>
      <c r="D4427" s="2">
        <v>0.93402777777777779</v>
      </c>
      <c r="E4427" t="s">
        <v>4875</v>
      </c>
      <c r="F4427" t="s">
        <v>4969</v>
      </c>
      <c r="G4427" t="s">
        <v>2227</v>
      </c>
      <c r="H4427" t="s">
        <v>14</v>
      </c>
      <c r="I4427" t="s">
        <v>15</v>
      </c>
    </row>
    <row r="4428" spans="1:9" x14ac:dyDescent="0.25">
      <c r="A4428" t="s">
        <v>973</v>
      </c>
      <c r="B4428" t="s">
        <v>2317</v>
      </c>
      <c r="C4428" s="1">
        <v>44322</v>
      </c>
      <c r="D4428" s="2">
        <v>0.75763888888888886</v>
      </c>
      <c r="E4428" t="s">
        <v>5004</v>
      </c>
      <c r="F4428" t="s">
        <v>5005</v>
      </c>
      <c r="G4428" t="s">
        <v>2227</v>
      </c>
      <c r="H4428" t="s">
        <v>2228</v>
      </c>
      <c r="I4428" t="s">
        <v>15</v>
      </c>
    </row>
    <row r="4429" spans="1:9" x14ac:dyDescent="0.25">
      <c r="A4429" t="s">
        <v>3782</v>
      </c>
      <c r="B4429" t="s">
        <v>4880</v>
      </c>
      <c r="C4429" s="1">
        <v>44325</v>
      </c>
      <c r="D4429" s="2">
        <v>0.27916666666666667</v>
      </c>
      <c r="E4429" t="s">
        <v>4601</v>
      </c>
      <c r="F4429" t="s">
        <v>5006</v>
      </c>
      <c r="G4429" t="s">
        <v>2227</v>
      </c>
      <c r="H4429" t="s">
        <v>4603</v>
      </c>
      <c r="I4429" t="s">
        <v>15</v>
      </c>
    </row>
    <row r="4430" spans="1:9" x14ac:dyDescent="0.25">
      <c r="A4430" t="s">
        <v>4475</v>
      </c>
      <c r="B4430" t="s">
        <v>4884</v>
      </c>
      <c r="C4430" s="1">
        <v>44331</v>
      </c>
      <c r="D4430" s="2">
        <v>0.46597222222222223</v>
      </c>
      <c r="E4430" t="s">
        <v>4562</v>
      </c>
      <c r="F4430" t="s">
        <v>5007</v>
      </c>
      <c r="G4430" t="s">
        <v>2227</v>
      </c>
      <c r="H4430" t="s">
        <v>4479</v>
      </c>
      <c r="I4430" t="s">
        <v>21</v>
      </c>
    </row>
    <row r="4431" spans="1:9" x14ac:dyDescent="0.25">
      <c r="A4431" t="s">
        <v>3782</v>
      </c>
      <c r="B4431" t="s">
        <v>749</v>
      </c>
      <c r="C4431" s="1">
        <v>44331</v>
      </c>
      <c r="D4431" s="2">
        <v>0.9555555555555556</v>
      </c>
      <c r="E4431" t="s">
        <v>4601</v>
      </c>
      <c r="F4431" t="s">
        <v>5008</v>
      </c>
      <c r="G4431" t="s">
        <v>2227</v>
      </c>
      <c r="H4431" t="s">
        <v>4603</v>
      </c>
      <c r="I4431" t="s">
        <v>15</v>
      </c>
    </row>
    <row r="4432" spans="1:9" x14ac:dyDescent="0.25">
      <c r="A4432" t="s">
        <v>3831</v>
      </c>
      <c r="B4432" t="s">
        <v>4922</v>
      </c>
      <c r="C4432" s="1">
        <v>44334</v>
      </c>
      <c r="D4432" s="2">
        <v>0.73402777777777772</v>
      </c>
      <c r="E4432" t="s">
        <v>3880</v>
      </c>
      <c r="F4432" t="s">
        <v>5009</v>
      </c>
      <c r="G4432" t="s">
        <v>2227</v>
      </c>
      <c r="H4432" t="s">
        <v>3882</v>
      </c>
      <c r="I4432" t="s">
        <v>15</v>
      </c>
    </row>
    <row r="4433" spans="1:9" x14ac:dyDescent="0.25">
      <c r="A4433" t="s">
        <v>973</v>
      </c>
      <c r="B4433" t="s">
        <v>3675</v>
      </c>
      <c r="C4433" s="1">
        <v>44335</v>
      </c>
      <c r="D4433" s="2">
        <v>0.16875000000000001</v>
      </c>
      <c r="E4433" t="s">
        <v>3402</v>
      </c>
      <c r="F4433" t="s">
        <v>5010</v>
      </c>
      <c r="G4433" t="s">
        <v>2227</v>
      </c>
      <c r="H4433" t="s">
        <v>3404</v>
      </c>
      <c r="I4433" t="s">
        <v>15</v>
      </c>
    </row>
    <row r="4434" spans="1:9" x14ac:dyDescent="0.25">
      <c r="A4434" t="s">
        <v>4941</v>
      </c>
      <c r="B4434" t="s">
        <v>4942</v>
      </c>
      <c r="C4434" s="1">
        <v>44338</v>
      </c>
      <c r="D4434" s="2">
        <v>0.6430555555555556</v>
      </c>
      <c r="E4434" t="s">
        <v>4943</v>
      </c>
      <c r="F4434" t="s">
        <v>5011</v>
      </c>
      <c r="G4434" t="s">
        <v>2227</v>
      </c>
      <c r="H4434" t="s">
        <v>14</v>
      </c>
      <c r="I4434" t="s">
        <v>15</v>
      </c>
    </row>
    <row r="4435" spans="1:9" x14ac:dyDescent="0.25">
      <c r="A4435" t="s">
        <v>3782</v>
      </c>
      <c r="B4435" t="s">
        <v>4880</v>
      </c>
      <c r="C4435" s="1">
        <v>44342</v>
      </c>
      <c r="D4435" s="2">
        <v>0.79097222222222219</v>
      </c>
      <c r="E4435" t="s">
        <v>4601</v>
      </c>
      <c r="F4435" t="s">
        <v>5012</v>
      </c>
      <c r="G4435" t="s">
        <v>2227</v>
      </c>
      <c r="H4435" t="s">
        <v>4603</v>
      </c>
      <c r="I4435" t="s">
        <v>15</v>
      </c>
    </row>
    <row r="4436" spans="1:9" x14ac:dyDescent="0.25">
      <c r="A4436" t="s">
        <v>3643</v>
      </c>
      <c r="B4436" t="s">
        <v>4372</v>
      </c>
      <c r="C4436" s="1">
        <v>44344</v>
      </c>
      <c r="D4436" s="2">
        <v>0.73472222222222228</v>
      </c>
      <c r="E4436" t="s">
        <v>4351</v>
      </c>
      <c r="F4436" t="s">
        <v>5013</v>
      </c>
      <c r="G4436" t="s">
        <v>2227</v>
      </c>
      <c r="H4436" t="s">
        <v>2995</v>
      </c>
      <c r="I4436" t="s">
        <v>15</v>
      </c>
    </row>
    <row r="4437" spans="1:9" x14ac:dyDescent="0.25">
      <c r="A4437" t="s">
        <v>973</v>
      </c>
      <c r="B4437" t="s">
        <v>4392</v>
      </c>
      <c r="C4437" s="1">
        <v>44345</v>
      </c>
      <c r="D4437" s="2">
        <v>0.53819444444444442</v>
      </c>
      <c r="E4437" t="s">
        <v>5014</v>
      </c>
      <c r="F4437" t="s">
        <v>5015</v>
      </c>
      <c r="G4437" t="s">
        <v>2227</v>
      </c>
      <c r="H4437" t="s">
        <v>14</v>
      </c>
      <c r="I4437" t="s">
        <v>15</v>
      </c>
    </row>
    <row r="4438" spans="1:9" x14ac:dyDescent="0.25">
      <c r="A4438" t="s">
        <v>973</v>
      </c>
      <c r="B4438" t="s">
        <v>2769</v>
      </c>
      <c r="C4438" s="1">
        <v>44349</v>
      </c>
      <c r="D4438" s="2">
        <v>0.67847222222222225</v>
      </c>
      <c r="E4438" t="s">
        <v>3855</v>
      </c>
      <c r="F4438" t="s">
        <v>5016</v>
      </c>
      <c r="G4438" t="s">
        <v>2227</v>
      </c>
      <c r="H4438" t="s">
        <v>3857</v>
      </c>
      <c r="I4438" t="s">
        <v>15</v>
      </c>
    </row>
    <row r="4439" spans="1:9" x14ac:dyDescent="0.25">
      <c r="A4439" t="s">
        <v>3782</v>
      </c>
      <c r="B4439" t="s">
        <v>749</v>
      </c>
      <c r="C4439" s="1">
        <v>44350</v>
      </c>
      <c r="D4439" s="2">
        <v>0.72847222222222219</v>
      </c>
      <c r="E4439" t="s">
        <v>4601</v>
      </c>
      <c r="F4439" t="s">
        <v>5017</v>
      </c>
      <c r="G4439" t="s">
        <v>2227</v>
      </c>
      <c r="H4439" t="s">
        <v>4603</v>
      </c>
      <c r="I4439" t="s">
        <v>15</v>
      </c>
    </row>
    <row r="4440" spans="1:9" x14ac:dyDescent="0.25">
      <c r="A4440" t="s">
        <v>3782</v>
      </c>
      <c r="B4440" t="s">
        <v>4880</v>
      </c>
      <c r="C4440" s="1">
        <v>44353</v>
      </c>
      <c r="D4440" s="2">
        <v>0.18472222222222223</v>
      </c>
      <c r="E4440" t="s">
        <v>4601</v>
      </c>
      <c r="F4440" t="s">
        <v>5018</v>
      </c>
      <c r="G4440" t="s">
        <v>2227</v>
      </c>
      <c r="H4440" t="s">
        <v>4603</v>
      </c>
      <c r="I4440" t="s">
        <v>15</v>
      </c>
    </row>
    <row r="4441" spans="1:9" x14ac:dyDescent="0.25">
      <c r="A4441" t="s">
        <v>973</v>
      </c>
      <c r="B4441" t="s">
        <v>3948</v>
      </c>
      <c r="C4441" s="1">
        <v>44358</v>
      </c>
      <c r="D4441" s="2">
        <v>0.12708333333333333</v>
      </c>
      <c r="E4441" t="s">
        <v>2910</v>
      </c>
      <c r="F4441" t="s">
        <v>5019</v>
      </c>
      <c r="G4441" t="s">
        <v>2227</v>
      </c>
      <c r="H4441" t="s">
        <v>2912</v>
      </c>
      <c r="I4441" t="s">
        <v>15</v>
      </c>
    </row>
    <row r="4442" spans="1:9" x14ac:dyDescent="0.25">
      <c r="A4442" t="s">
        <v>2740</v>
      </c>
      <c r="B4442" t="s">
        <v>5020</v>
      </c>
      <c r="C4442" s="1">
        <v>44360</v>
      </c>
      <c r="D4442" s="2">
        <v>0.34097222222222223</v>
      </c>
      <c r="E4442" t="s">
        <v>3043</v>
      </c>
      <c r="F4442" t="s">
        <v>5021</v>
      </c>
      <c r="G4442" t="s">
        <v>2227</v>
      </c>
      <c r="H4442" t="s">
        <v>2744</v>
      </c>
      <c r="I4442" t="s">
        <v>15</v>
      </c>
    </row>
    <row r="4443" spans="1:9" x14ac:dyDescent="0.25">
      <c r="A4443" t="s">
        <v>2740</v>
      </c>
      <c r="B4443" t="s">
        <v>3833</v>
      </c>
      <c r="C4443" s="1">
        <v>44362</v>
      </c>
      <c r="D4443" s="2">
        <v>0.56597222222222221</v>
      </c>
      <c r="E4443" t="s">
        <v>3453</v>
      </c>
      <c r="F4443" t="s">
        <v>5022</v>
      </c>
      <c r="G4443" t="s">
        <v>2227</v>
      </c>
      <c r="H4443" t="s">
        <v>2744</v>
      </c>
      <c r="I4443" t="s">
        <v>15</v>
      </c>
    </row>
    <row r="4444" spans="1:9" x14ac:dyDescent="0.25">
      <c r="A4444" t="s">
        <v>973</v>
      </c>
      <c r="B4444" t="s">
        <v>3434</v>
      </c>
      <c r="C4444" s="1">
        <v>44364</v>
      </c>
      <c r="D4444" s="2">
        <v>5.6944444444444443E-2</v>
      </c>
      <c r="E4444" t="s">
        <v>3940</v>
      </c>
      <c r="F4444" t="s">
        <v>5023</v>
      </c>
      <c r="G4444" t="s">
        <v>2227</v>
      </c>
      <c r="H4444" t="s">
        <v>14</v>
      </c>
      <c r="I4444" t="s">
        <v>15</v>
      </c>
    </row>
    <row r="4445" spans="1:9" x14ac:dyDescent="0.25">
      <c r="A4445" t="s">
        <v>3782</v>
      </c>
      <c r="B4445" t="s">
        <v>4880</v>
      </c>
      <c r="C4445" s="1">
        <v>44364</v>
      </c>
      <c r="D4445" s="2">
        <v>0.67291666666666672</v>
      </c>
      <c r="E4445" t="s">
        <v>4601</v>
      </c>
      <c r="F4445" t="s">
        <v>5024</v>
      </c>
      <c r="G4445" t="s">
        <v>2227</v>
      </c>
      <c r="H4445" t="s">
        <v>4603</v>
      </c>
      <c r="I4445" t="s">
        <v>15</v>
      </c>
    </row>
    <row r="4446" spans="1:9" x14ac:dyDescent="0.25">
      <c r="A4446" t="s">
        <v>973</v>
      </c>
      <c r="B4446" t="s">
        <v>2317</v>
      </c>
      <c r="C4446" s="1">
        <v>44365</v>
      </c>
      <c r="D4446" s="2">
        <v>0.27083333333333331</v>
      </c>
      <c r="E4446" t="s">
        <v>5004</v>
      </c>
      <c r="F4446" t="s">
        <v>5025</v>
      </c>
      <c r="G4446" t="s">
        <v>2227</v>
      </c>
      <c r="H4446" t="s">
        <v>2228</v>
      </c>
      <c r="I4446" t="s">
        <v>15</v>
      </c>
    </row>
    <row r="4447" spans="1:9" x14ac:dyDescent="0.25">
      <c r="A4447" t="s">
        <v>2882</v>
      </c>
      <c r="B4447" t="s">
        <v>980</v>
      </c>
      <c r="C4447" s="1">
        <v>44372</v>
      </c>
      <c r="D4447" s="2">
        <v>0.82638888888888884</v>
      </c>
      <c r="E4447" t="s">
        <v>4360</v>
      </c>
      <c r="F4447" t="s">
        <v>5026</v>
      </c>
      <c r="G4447" t="s">
        <v>2227</v>
      </c>
      <c r="H4447" t="s">
        <v>3138</v>
      </c>
      <c r="I4447" t="s">
        <v>15</v>
      </c>
    </row>
    <row r="4448" spans="1:9" x14ac:dyDescent="0.25">
      <c r="A4448" t="s">
        <v>1024</v>
      </c>
      <c r="B4448" t="s">
        <v>361</v>
      </c>
      <c r="C4448" s="1">
        <v>44376</v>
      </c>
      <c r="D4448" s="2">
        <v>0.9770833333333333</v>
      </c>
      <c r="E4448" t="s">
        <v>3720</v>
      </c>
      <c r="F4448" t="s">
        <v>5027</v>
      </c>
      <c r="G4448" t="s">
        <v>2227</v>
      </c>
      <c r="H4448" t="s">
        <v>3722</v>
      </c>
      <c r="I4448" t="s">
        <v>15</v>
      </c>
    </row>
    <row r="4449" spans="1:9" x14ac:dyDescent="0.25">
      <c r="A4449" t="s">
        <v>4843</v>
      </c>
      <c r="B4449" t="s">
        <v>4844</v>
      </c>
      <c r="C4449" s="1">
        <v>44377</v>
      </c>
      <c r="D4449" s="2">
        <v>0.61597222222222225</v>
      </c>
      <c r="E4449" t="s">
        <v>4845</v>
      </c>
      <c r="F4449" t="s">
        <v>5028</v>
      </c>
      <c r="G4449" t="s">
        <v>2227</v>
      </c>
      <c r="H4449" t="s">
        <v>4846</v>
      </c>
      <c r="I4449" t="s">
        <v>15</v>
      </c>
    </row>
    <row r="4450" spans="1:9" x14ac:dyDescent="0.25">
      <c r="A4450" t="s">
        <v>3782</v>
      </c>
      <c r="B4450" t="s">
        <v>4880</v>
      </c>
      <c r="C4450" s="1">
        <v>44377</v>
      </c>
      <c r="D4450" s="2">
        <v>0.81319444444444444</v>
      </c>
      <c r="E4450" t="s">
        <v>4601</v>
      </c>
      <c r="F4450" t="s">
        <v>5029</v>
      </c>
      <c r="G4450" t="s">
        <v>2227</v>
      </c>
      <c r="H4450" t="s">
        <v>4603</v>
      </c>
      <c r="I4450" t="s">
        <v>15</v>
      </c>
    </row>
    <row r="4451" spans="1:9" x14ac:dyDescent="0.25">
      <c r="A4451" t="s">
        <v>3643</v>
      </c>
      <c r="B4451" t="s">
        <v>4372</v>
      </c>
      <c r="C4451" s="1">
        <v>44378</v>
      </c>
      <c r="D4451" s="2">
        <v>0.53333333333333333</v>
      </c>
      <c r="E4451" t="s">
        <v>4351</v>
      </c>
      <c r="F4451" t="s">
        <v>5030</v>
      </c>
      <c r="G4451" t="s">
        <v>2227</v>
      </c>
      <c r="H4451" t="s">
        <v>2995</v>
      </c>
      <c r="I4451" t="s">
        <v>15</v>
      </c>
    </row>
    <row r="4452" spans="1:9" x14ac:dyDescent="0.25">
      <c r="A4452" t="s">
        <v>973</v>
      </c>
      <c r="B4452" t="s">
        <v>3948</v>
      </c>
      <c r="C4452" s="1">
        <v>44380</v>
      </c>
      <c r="D4452" s="2">
        <v>0.11874999999999999</v>
      </c>
      <c r="E4452" t="s">
        <v>2910</v>
      </c>
      <c r="F4452" t="s">
        <v>5031</v>
      </c>
      <c r="G4452" t="s">
        <v>2227</v>
      </c>
      <c r="H4452" t="s">
        <v>2912</v>
      </c>
      <c r="I4452" t="s">
        <v>15</v>
      </c>
    </row>
    <row r="4453" spans="1:9" x14ac:dyDescent="0.25">
      <c r="A4453" t="s">
        <v>973</v>
      </c>
      <c r="B4453" t="s">
        <v>3675</v>
      </c>
      <c r="C4453" s="1">
        <v>44381</v>
      </c>
      <c r="D4453" s="2">
        <v>0.97777777777777775</v>
      </c>
      <c r="E4453" t="s">
        <v>3794</v>
      </c>
      <c r="F4453" t="s">
        <v>5032</v>
      </c>
      <c r="G4453" t="s">
        <v>2227</v>
      </c>
      <c r="H4453" t="s">
        <v>3404</v>
      </c>
      <c r="I4453" t="s">
        <v>15</v>
      </c>
    </row>
    <row r="4454" spans="1:9" x14ac:dyDescent="0.25">
      <c r="A4454" t="s">
        <v>973</v>
      </c>
      <c r="B4454" t="s">
        <v>2769</v>
      </c>
      <c r="C4454" s="1">
        <v>44383</v>
      </c>
      <c r="D4454" s="2">
        <v>0.66180555555555554</v>
      </c>
      <c r="E4454" t="s">
        <v>4385</v>
      </c>
      <c r="F4454" t="s">
        <v>5033</v>
      </c>
      <c r="G4454" t="s">
        <v>2227</v>
      </c>
      <c r="H4454" t="s">
        <v>3138</v>
      </c>
      <c r="I4454" t="s">
        <v>15</v>
      </c>
    </row>
    <row r="4455" spans="1:9" x14ac:dyDescent="0.25">
      <c r="A4455" t="s">
        <v>973</v>
      </c>
      <c r="B4455" t="s">
        <v>4312</v>
      </c>
      <c r="C4455" s="1">
        <v>44386</v>
      </c>
      <c r="D4455" s="2">
        <v>0.49930555555555556</v>
      </c>
      <c r="E4455" t="s">
        <v>4313</v>
      </c>
      <c r="F4455" t="s">
        <v>5034</v>
      </c>
      <c r="G4455" t="s">
        <v>2227</v>
      </c>
      <c r="H4455" t="s">
        <v>4314</v>
      </c>
      <c r="I4455" t="s">
        <v>15</v>
      </c>
    </row>
    <row r="4456" spans="1:9" x14ac:dyDescent="0.25">
      <c r="A4456" t="s">
        <v>4941</v>
      </c>
      <c r="B4456" t="s">
        <v>4942</v>
      </c>
      <c r="C4456" s="1">
        <v>44388</v>
      </c>
      <c r="D4456" s="2">
        <v>0.64236111111111116</v>
      </c>
      <c r="E4456" t="s">
        <v>4943</v>
      </c>
      <c r="F4456" t="s">
        <v>5035</v>
      </c>
      <c r="G4456" t="s">
        <v>2227</v>
      </c>
      <c r="H4456" t="s">
        <v>14</v>
      </c>
      <c r="I4456" t="s">
        <v>15</v>
      </c>
    </row>
    <row r="4457" spans="1:9" x14ac:dyDescent="0.25">
      <c r="A4457" t="s">
        <v>973</v>
      </c>
      <c r="B4457" t="s">
        <v>2317</v>
      </c>
      <c r="C4457" s="1">
        <v>44396</v>
      </c>
      <c r="D4457" s="2">
        <v>1.3194444444444444E-2</v>
      </c>
      <c r="E4457" t="s">
        <v>5004</v>
      </c>
      <c r="F4457" t="s">
        <v>5036</v>
      </c>
      <c r="G4457" t="s">
        <v>2227</v>
      </c>
      <c r="H4457" t="s">
        <v>2228</v>
      </c>
      <c r="I4457" t="s">
        <v>15</v>
      </c>
    </row>
    <row r="4458" spans="1:9" x14ac:dyDescent="0.25">
      <c r="A4458" t="s">
        <v>4295</v>
      </c>
      <c r="B4458" t="s">
        <v>4906</v>
      </c>
      <c r="C4458" s="1">
        <v>44397</v>
      </c>
      <c r="D4458" s="2">
        <v>0.55000000000000004</v>
      </c>
      <c r="E4458" t="s">
        <v>4297</v>
      </c>
      <c r="F4458" t="s">
        <v>5037</v>
      </c>
      <c r="G4458" t="s">
        <v>2227</v>
      </c>
      <c r="H4458" t="s">
        <v>14</v>
      </c>
      <c r="I4458" t="s">
        <v>15</v>
      </c>
    </row>
    <row r="4459" spans="1:9" x14ac:dyDescent="0.25">
      <c r="A4459" t="s">
        <v>1024</v>
      </c>
      <c r="B4459" t="s">
        <v>4345</v>
      </c>
      <c r="C4459" s="1">
        <v>44398</v>
      </c>
      <c r="D4459" s="2">
        <v>0.62361111111111112</v>
      </c>
      <c r="E4459" t="s">
        <v>5038</v>
      </c>
      <c r="F4459" t="s">
        <v>5039</v>
      </c>
      <c r="G4459" t="s">
        <v>2227</v>
      </c>
      <c r="H4459" t="s">
        <v>4181</v>
      </c>
      <c r="I4459" t="s">
        <v>15</v>
      </c>
    </row>
    <row r="4460" spans="1:9" x14ac:dyDescent="0.25">
      <c r="A4460" t="s">
        <v>973</v>
      </c>
      <c r="B4460" t="s">
        <v>3675</v>
      </c>
      <c r="C4460" s="1">
        <v>44406</v>
      </c>
      <c r="D4460" s="2">
        <v>0.1673611111111111</v>
      </c>
      <c r="E4460" t="s">
        <v>2910</v>
      </c>
      <c r="F4460" t="s">
        <v>5040</v>
      </c>
      <c r="G4460" t="s">
        <v>2227</v>
      </c>
      <c r="H4460" t="s">
        <v>2912</v>
      </c>
      <c r="I4460" t="s">
        <v>15</v>
      </c>
    </row>
    <row r="4461" spans="1:9" x14ac:dyDescent="0.25">
      <c r="A4461" t="s">
        <v>4475</v>
      </c>
      <c r="B4461" t="s">
        <v>4884</v>
      </c>
      <c r="C4461" s="1">
        <v>44406</v>
      </c>
      <c r="D4461" s="2">
        <v>0.25</v>
      </c>
      <c r="E4461" t="s">
        <v>4562</v>
      </c>
      <c r="F4461" t="s">
        <v>5041</v>
      </c>
      <c r="G4461" t="s">
        <v>2227</v>
      </c>
      <c r="H4461" t="s">
        <v>4479</v>
      </c>
      <c r="I4461" t="s">
        <v>15</v>
      </c>
    </row>
    <row r="4462" spans="1:9" x14ac:dyDescent="0.25">
      <c r="A4462" t="s">
        <v>2338</v>
      </c>
      <c r="B4462" t="s">
        <v>3179</v>
      </c>
      <c r="C4462" s="1">
        <v>44407</v>
      </c>
      <c r="D4462" s="2">
        <v>0.875</v>
      </c>
      <c r="E4462" t="s">
        <v>3614</v>
      </c>
      <c r="F4462" t="s">
        <v>5042</v>
      </c>
      <c r="G4462" t="s">
        <v>2227</v>
      </c>
      <c r="H4462" t="s">
        <v>3616</v>
      </c>
      <c r="I4462" t="s">
        <v>15</v>
      </c>
    </row>
    <row r="4463" spans="1:9" x14ac:dyDescent="0.25">
      <c r="A4463" t="s">
        <v>4740</v>
      </c>
      <c r="B4463" t="s">
        <v>4263</v>
      </c>
      <c r="C4463" s="1">
        <v>44411</v>
      </c>
      <c r="D4463" s="2">
        <v>0.31874999999999998</v>
      </c>
      <c r="E4463" t="s">
        <v>4741</v>
      </c>
      <c r="F4463" t="s">
        <v>5043</v>
      </c>
      <c r="G4463" t="s">
        <v>2227</v>
      </c>
      <c r="H4463" t="s">
        <v>14</v>
      </c>
      <c r="I4463" t="s">
        <v>21</v>
      </c>
    </row>
    <row r="4464" spans="1:9" x14ac:dyDescent="0.25">
      <c r="A4464" t="s">
        <v>973</v>
      </c>
      <c r="B4464" t="s">
        <v>4312</v>
      </c>
      <c r="C4464" s="1">
        <v>44412</v>
      </c>
      <c r="D4464" s="2">
        <v>0.45902777777777776</v>
      </c>
      <c r="E4464" t="s">
        <v>4313</v>
      </c>
      <c r="F4464" t="s">
        <v>5044</v>
      </c>
      <c r="G4464" t="s">
        <v>2227</v>
      </c>
      <c r="H4464" t="s">
        <v>4314</v>
      </c>
      <c r="I4464" t="s">
        <v>15</v>
      </c>
    </row>
    <row r="4465" spans="1:9" x14ac:dyDescent="0.25">
      <c r="A4465" t="s">
        <v>973</v>
      </c>
      <c r="B4465" t="s">
        <v>2769</v>
      </c>
      <c r="C4465" s="1">
        <v>44413</v>
      </c>
      <c r="D4465" s="2">
        <v>0.6875</v>
      </c>
      <c r="E4465" t="s">
        <v>3855</v>
      </c>
      <c r="F4465" t="s">
        <v>5045</v>
      </c>
      <c r="G4465" t="s">
        <v>2227</v>
      </c>
      <c r="H4465" t="s">
        <v>3857</v>
      </c>
      <c r="I4465" t="s">
        <v>15</v>
      </c>
    </row>
    <row r="4466" spans="1:9" x14ac:dyDescent="0.25">
      <c r="A4466" t="s">
        <v>2740</v>
      </c>
      <c r="B4466" t="s">
        <v>3135</v>
      </c>
      <c r="C4466" s="1">
        <v>44418</v>
      </c>
      <c r="D4466" s="2">
        <v>0.91736111111111107</v>
      </c>
      <c r="E4466" t="s">
        <v>4773</v>
      </c>
      <c r="F4466" t="s">
        <v>5046</v>
      </c>
      <c r="G4466" t="s">
        <v>2227</v>
      </c>
      <c r="H4466" t="s">
        <v>4418</v>
      </c>
      <c r="I4466" t="s">
        <v>15</v>
      </c>
    </row>
    <row r="4467" spans="1:9" x14ac:dyDescent="0.25">
      <c r="A4467" t="s">
        <v>2025</v>
      </c>
      <c r="B4467" t="s">
        <v>3746</v>
      </c>
      <c r="C4467" s="1">
        <v>44420</v>
      </c>
      <c r="D4467" s="2">
        <v>9.0277777777777769E-3</v>
      </c>
      <c r="E4467" t="s">
        <v>4023</v>
      </c>
      <c r="F4467" t="s">
        <v>5047</v>
      </c>
      <c r="G4467" t="s">
        <v>2227</v>
      </c>
      <c r="H4467" t="s">
        <v>3527</v>
      </c>
      <c r="I4467" t="s">
        <v>21</v>
      </c>
    </row>
    <row r="4468" spans="1:9" x14ac:dyDescent="0.25">
      <c r="A4468" t="s">
        <v>2338</v>
      </c>
      <c r="B4468" t="s">
        <v>4887</v>
      </c>
      <c r="C4468" s="1">
        <v>44425</v>
      </c>
      <c r="D4468" s="2">
        <v>7.4305555555555555E-2</v>
      </c>
      <c r="E4468" t="s">
        <v>4118</v>
      </c>
      <c r="F4468" t="s">
        <v>5048</v>
      </c>
      <c r="G4468" t="s">
        <v>2227</v>
      </c>
      <c r="H4468" t="s">
        <v>4120</v>
      </c>
      <c r="I4468" t="s">
        <v>15</v>
      </c>
    </row>
    <row r="4469" spans="1:9" x14ac:dyDescent="0.25">
      <c r="A4469" t="s">
        <v>973</v>
      </c>
      <c r="B4469" t="s">
        <v>3948</v>
      </c>
      <c r="C4469" s="1">
        <v>44426</v>
      </c>
      <c r="D4469" s="2">
        <v>0.93888888888888888</v>
      </c>
      <c r="E4469" t="s">
        <v>3402</v>
      </c>
      <c r="F4469" t="s">
        <v>5049</v>
      </c>
      <c r="G4469" t="s">
        <v>2227</v>
      </c>
      <c r="H4469" t="s">
        <v>3404</v>
      </c>
      <c r="I4469" t="s">
        <v>15</v>
      </c>
    </row>
    <row r="4470" spans="1:9" x14ac:dyDescent="0.25">
      <c r="A4470" t="s">
        <v>3643</v>
      </c>
      <c r="B4470" t="s">
        <v>361</v>
      </c>
      <c r="C4470" s="1">
        <v>44429</v>
      </c>
      <c r="D4470" s="2">
        <v>0.92569444444444449</v>
      </c>
      <c r="E4470" t="s">
        <v>4351</v>
      </c>
      <c r="F4470" t="s">
        <v>5050</v>
      </c>
      <c r="G4470" t="s">
        <v>2227</v>
      </c>
      <c r="H4470" t="s">
        <v>2995</v>
      </c>
      <c r="I4470" t="s">
        <v>15</v>
      </c>
    </row>
    <row r="4471" spans="1:9" x14ac:dyDescent="0.25">
      <c r="A4471" t="s">
        <v>973</v>
      </c>
      <c r="B4471" t="s">
        <v>3675</v>
      </c>
      <c r="C4471" s="1">
        <v>44432</v>
      </c>
      <c r="D4471" s="2">
        <v>0.46875</v>
      </c>
      <c r="E4471" t="s">
        <v>5051</v>
      </c>
      <c r="F4471" t="s">
        <v>5052</v>
      </c>
      <c r="G4471" t="s">
        <v>2227</v>
      </c>
      <c r="H4471" t="s">
        <v>2228</v>
      </c>
      <c r="I4471" t="s">
        <v>15</v>
      </c>
    </row>
    <row r="4472" spans="1:9" x14ac:dyDescent="0.25">
      <c r="A4472" t="s">
        <v>973</v>
      </c>
      <c r="B4472" t="s">
        <v>2317</v>
      </c>
      <c r="C4472" s="1">
        <v>44432</v>
      </c>
      <c r="D4472" s="2">
        <v>0.65347222222222223</v>
      </c>
      <c r="E4472" t="s">
        <v>3855</v>
      </c>
      <c r="F4472" t="s">
        <v>5053</v>
      </c>
      <c r="G4472" t="s">
        <v>2227</v>
      </c>
      <c r="H4472" t="s">
        <v>3857</v>
      </c>
      <c r="I4472" t="s">
        <v>15</v>
      </c>
    </row>
    <row r="4473" spans="1:9" x14ac:dyDescent="0.25">
      <c r="A4473" t="s">
        <v>4295</v>
      </c>
      <c r="B4473" t="s">
        <v>4906</v>
      </c>
      <c r="C4473" s="1">
        <v>44434</v>
      </c>
      <c r="D4473" s="2">
        <v>0.60486111111111107</v>
      </c>
      <c r="E4473" t="s">
        <v>4297</v>
      </c>
      <c r="F4473" t="s">
        <v>5054</v>
      </c>
      <c r="G4473" t="s">
        <v>2227</v>
      </c>
      <c r="H4473" t="s">
        <v>14</v>
      </c>
      <c r="I4473" t="s">
        <v>15</v>
      </c>
    </row>
    <row r="4474" spans="1:9" x14ac:dyDescent="0.25">
      <c r="A4474" t="s">
        <v>4892</v>
      </c>
      <c r="B4474" t="s">
        <v>4893</v>
      </c>
      <c r="C4474" s="1">
        <v>44436</v>
      </c>
      <c r="D4474" s="2">
        <v>0.94097222222222221</v>
      </c>
      <c r="E4474" t="s">
        <v>4894</v>
      </c>
      <c r="F4474" t="s">
        <v>5055</v>
      </c>
      <c r="G4474" t="s">
        <v>2227</v>
      </c>
      <c r="H4474" t="s">
        <v>4896</v>
      </c>
      <c r="I4474" t="s">
        <v>21</v>
      </c>
    </row>
    <row r="4475" spans="1:9" x14ac:dyDescent="0.25">
      <c r="A4475" t="s">
        <v>3782</v>
      </c>
      <c r="B4475" t="s">
        <v>749</v>
      </c>
      <c r="C4475" s="1">
        <v>44437</v>
      </c>
      <c r="D4475" s="2">
        <v>0.30138888888888887</v>
      </c>
      <c r="E4475" t="s">
        <v>4601</v>
      </c>
      <c r="F4475" t="s">
        <v>5056</v>
      </c>
      <c r="G4475" t="s">
        <v>2227</v>
      </c>
      <c r="H4475" t="s">
        <v>4603</v>
      </c>
      <c r="I4475" t="s">
        <v>15</v>
      </c>
    </row>
    <row r="4476" spans="1:9" x14ac:dyDescent="0.25">
      <c r="A4476" t="s">
        <v>5057</v>
      </c>
      <c r="B4476" t="s">
        <v>5058</v>
      </c>
      <c r="C4476" s="1">
        <v>44442</v>
      </c>
      <c r="D4476" s="2">
        <v>8.2638888888888887E-2</v>
      </c>
      <c r="E4476" t="s">
        <v>5059</v>
      </c>
      <c r="F4476" t="s">
        <v>5060</v>
      </c>
      <c r="G4476" t="s">
        <v>2227</v>
      </c>
      <c r="H4476" t="s">
        <v>14</v>
      </c>
      <c r="I4476" t="s">
        <v>21</v>
      </c>
    </row>
    <row r="4477" spans="1:9" x14ac:dyDescent="0.25">
      <c r="A4477" t="s">
        <v>973</v>
      </c>
      <c r="B4477" t="s">
        <v>3948</v>
      </c>
      <c r="C4477" s="1">
        <v>44446</v>
      </c>
      <c r="D4477" s="2">
        <v>0.12569444444444444</v>
      </c>
      <c r="E4477" t="s">
        <v>3794</v>
      </c>
      <c r="F4477" t="s">
        <v>5061</v>
      </c>
      <c r="G4477" t="s">
        <v>2227</v>
      </c>
      <c r="H4477" t="s">
        <v>3404</v>
      </c>
      <c r="I4477" t="s">
        <v>15</v>
      </c>
    </row>
    <row r="4478" spans="1:9" x14ac:dyDescent="0.25">
      <c r="A4478" t="s">
        <v>973</v>
      </c>
      <c r="B4478" t="s">
        <v>2769</v>
      </c>
      <c r="C4478" s="1">
        <v>44448</v>
      </c>
      <c r="D4478" s="2">
        <v>0.49305555555555558</v>
      </c>
      <c r="E4478" t="s">
        <v>3855</v>
      </c>
      <c r="F4478" t="s">
        <v>5062</v>
      </c>
      <c r="G4478" t="s">
        <v>2227</v>
      </c>
      <c r="H4478" t="s">
        <v>3857</v>
      </c>
      <c r="I4478" t="s">
        <v>15</v>
      </c>
    </row>
    <row r="4479" spans="1:9" x14ac:dyDescent="0.25">
      <c r="A4479" t="s">
        <v>2882</v>
      </c>
      <c r="B4479" t="s">
        <v>980</v>
      </c>
      <c r="C4479" s="1">
        <v>44448</v>
      </c>
      <c r="D4479" s="2">
        <v>0.83263888888888893</v>
      </c>
      <c r="E4479" t="s">
        <v>4213</v>
      </c>
      <c r="F4479" t="s">
        <v>5063</v>
      </c>
      <c r="G4479" t="s">
        <v>2227</v>
      </c>
      <c r="H4479" t="s">
        <v>14</v>
      </c>
      <c r="I4479" t="s">
        <v>15</v>
      </c>
    </row>
    <row r="4480" spans="1:9" x14ac:dyDescent="0.25">
      <c r="A4480" t="s">
        <v>3782</v>
      </c>
      <c r="B4480" t="s">
        <v>4927</v>
      </c>
      <c r="C4480" s="1">
        <v>44453</v>
      </c>
      <c r="D4480" s="2">
        <v>0.16319444444444445</v>
      </c>
      <c r="E4480" t="s">
        <v>4601</v>
      </c>
      <c r="F4480" t="s">
        <v>5064</v>
      </c>
      <c r="G4480" t="s">
        <v>2227</v>
      </c>
      <c r="H4480" t="s">
        <v>4603</v>
      </c>
      <c r="I4480" t="s">
        <v>15</v>
      </c>
    </row>
    <row r="4481" spans="1:9" x14ac:dyDescent="0.25">
      <c r="A4481" t="s">
        <v>3643</v>
      </c>
      <c r="B4481" t="s">
        <v>361</v>
      </c>
      <c r="C4481" s="1">
        <v>44453</v>
      </c>
      <c r="D4481" s="2">
        <v>0.75486111111111109</v>
      </c>
      <c r="E4481" t="s">
        <v>4351</v>
      </c>
      <c r="F4481" t="s">
        <v>5065</v>
      </c>
      <c r="G4481" t="s">
        <v>2227</v>
      </c>
      <c r="H4481" t="s">
        <v>2995</v>
      </c>
      <c r="I4481" t="s">
        <v>15</v>
      </c>
    </row>
    <row r="4482" spans="1:9" x14ac:dyDescent="0.25">
      <c r="A4482" t="s">
        <v>3782</v>
      </c>
      <c r="B4482" t="s">
        <v>749</v>
      </c>
      <c r="C4482" s="1">
        <v>44455</v>
      </c>
      <c r="D4482" s="2">
        <v>1.3888888888888889E-3</v>
      </c>
      <c r="E4482" t="s">
        <v>4601</v>
      </c>
      <c r="F4482" t="s">
        <v>5066</v>
      </c>
      <c r="G4482" t="s">
        <v>2227</v>
      </c>
      <c r="H4482" t="s">
        <v>4603</v>
      </c>
      <c r="I4482" t="s">
        <v>15</v>
      </c>
    </row>
    <row r="4483" spans="1:9" x14ac:dyDescent="0.25">
      <c r="A4483" t="s">
        <v>973</v>
      </c>
      <c r="B4483" t="s">
        <v>4392</v>
      </c>
      <c r="C4483" s="1">
        <v>44459</v>
      </c>
      <c r="D4483" s="2">
        <v>0.2986111111111111</v>
      </c>
      <c r="E4483" t="s">
        <v>5014</v>
      </c>
      <c r="F4483" t="s">
        <v>5067</v>
      </c>
      <c r="G4483" t="s">
        <v>2227</v>
      </c>
      <c r="H4483" t="s">
        <v>14</v>
      </c>
      <c r="I4483" t="s">
        <v>15</v>
      </c>
    </row>
    <row r="4484" spans="1:9" x14ac:dyDescent="0.25">
      <c r="A4484" t="s">
        <v>4445</v>
      </c>
      <c r="B4484" t="s">
        <v>4263</v>
      </c>
      <c r="C4484" s="1">
        <v>44466</v>
      </c>
      <c r="D4484" s="2">
        <v>0.26319444444444445</v>
      </c>
      <c r="E4484" t="s">
        <v>4446</v>
      </c>
      <c r="F4484" t="s">
        <v>5068</v>
      </c>
      <c r="G4484" t="s">
        <v>2227</v>
      </c>
      <c r="H4484" t="s">
        <v>4448</v>
      </c>
      <c r="I4484" t="s">
        <v>15</v>
      </c>
    </row>
    <row r="4485" spans="1:9" x14ac:dyDescent="0.25">
      <c r="A4485" t="s">
        <v>973</v>
      </c>
      <c r="B4485" t="s">
        <v>2317</v>
      </c>
      <c r="C4485" s="1">
        <v>44466</v>
      </c>
      <c r="D4485" s="2">
        <v>0.34722222222222221</v>
      </c>
      <c r="E4485" t="s">
        <v>3855</v>
      </c>
      <c r="F4485" t="s">
        <v>5069</v>
      </c>
      <c r="G4485" t="s">
        <v>2227</v>
      </c>
      <c r="H4485" t="s">
        <v>3857</v>
      </c>
      <c r="I4485" t="s">
        <v>15</v>
      </c>
    </row>
    <row r="4486" spans="1:9" x14ac:dyDescent="0.25">
      <c r="A4486" t="s">
        <v>3831</v>
      </c>
      <c r="B4486" t="s">
        <v>5070</v>
      </c>
      <c r="C4486" s="1">
        <v>44466</v>
      </c>
      <c r="D4486" s="2">
        <v>0.7583333333333333</v>
      </c>
      <c r="E4486" t="s">
        <v>3594</v>
      </c>
      <c r="F4486" t="s">
        <v>5071</v>
      </c>
      <c r="G4486" t="s">
        <v>2227</v>
      </c>
      <c r="H4486" t="s">
        <v>3596</v>
      </c>
      <c r="I4486" t="s">
        <v>15</v>
      </c>
    </row>
    <row r="4487" spans="1:9" x14ac:dyDescent="0.25">
      <c r="A4487" t="s">
        <v>1024</v>
      </c>
      <c r="B4487" t="s">
        <v>361</v>
      </c>
      <c r="C4487" s="1">
        <v>44474</v>
      </c>
      <c r="D4487" s="2">
        <v>0.37152777777777779</v>
      </c>
      <c r="E4487" t="s">
        <v>3720</v>
      </c>
      <c r="F4487" t="s">
        <v>5072</v>
      </c>
      <c r="G4487" t="s">
        <v>2227</v>
      </c>
      <c r="H4487" t="s">
        <v>3722</v>
      </c>
      <c r="I4487" t="s">
        <v>15</v>
      </c>
    </row>
    <row r="4488" spans="1:9" x14ac:dyDescent="0.25">
      <c r="A4488" t="s">
        <v>4295</v>
      </c>
      <c r="B4488" t="s">
        <v>4906</v>
      </c>
      <c r="C4488" s="1">
        <v>44482</v>
      </c>
      <c r="D4488" s="2">
        <v>0.61805555555555558</v>
      </c>
      <c r="E4488" t="s">
        <v>4297</v>
      </c>
      <c r="F4488" t="s">
        <v>5073</v>
      </c>
      <c r="G4488" t="s">
        <v>2227</v>
      </c>
      <c r="H4488" t="s">
        <v>14</v>
      </c>
      <c r="I4488" t="s">
        <v>15</v>
      </c>
    </row>
    <row r="4489" spans="1:9" x14ac:dyDescent="0.25">
      <c r="A4489" t="s">
        <v>3643</v>
      </c>
      <c r="B4489" t="s">
        <v>4372</v>
      </c>
      <c r="C4489" s="1">
        <v>44483</v>
      </c>
      <c r="D4489" s="2">
        <v>0.40277777777777779</v>
      </c>
      <c r="E4489" t="s">
        <v>4351</v>
      </c>
      <c r="F4489" t="s">
        <v>5074</v>
      </c>
      <c r="G4489" t="s">
        <v>2227</v>
      </c>
      <c r="H4489" t="s">
        <v>2995</v>
      </c>
      <c r="I4489" t="s">
        <v>15</v>
      </c>
    </row>
    <row r="4490" spans="1:9" x14ac:dyDescent="0.25">
      <c r="A4490" t="s">
        <v>973</v>
      </c>
      <c r="B4490" t="s">
        <v>3948</v>
      </c>
      <c r="C4490" s="1">
        <v>44483</v>
      </c>
      <c r="D4490" s="2">
        <v>0.45208333333333334</v>
      </c>
      <c r="E4490" t="s">
        <v>2910</v>
      </c>
      <c r="F4490" t="s">
        <v>5075</v>
      </c>
      <c r="G4490" t="s">
        <v>2227</v>
      </c>
      <c r="H4490" t="s">
        <v>2912</v>
      </c>
      <c r="I4490" t="s">
        <v>15</v>
      </c>
    </row>
    <row r="4491" spans="1:9" x14ac:dyDescent="0.25">
      <c r="A4491" t="s">
        <v>973</v>
      </c>
      <c r="B4491" t="s">
        <v>3434</v>
      </c>
      <c r="C4491" s="1">
        <v>44484</v>
      </c>
      <c r="D4491" s="2">
        <v>0.68263888888888891</v>
      </c>
      <c r="E4491" t="s">
        <v>3940</v>
      </c>
      <c r="F4491" t="s">
        <v>5076</v>
      </c>
      <c r="G4491" t="s">
        <v>2227</v>
      </c>
      <c r="H4491" t="s">
        <v>14</v>
      </c>
      <c r="I4491" t="s">
        <v>15</v>
      </c>
    </row>
    <row r="4492" spans="1:9" x14ac:dyDescent="0.25">
      <c r="A4492" t="s">
        <v>3831</v>
      </c>
      <c r="B4492" t="s">
        <v>4922</v>
      </c>
      <c r="C4492" s="1">
        <v>44485</v>
      </c>
      <c r="D4492" s="2">
        <v>0.39861111111111114</v>
      </c>
      <c r="E4492" t="s">
        <v>3594</v>
      </c>
      <c r="F4492" t="s">
        <v>5077</v>
      </c>
      <c r="G4492" t="s">
        <v>2227</v>
      </c>
      <c r="H4492" t="s">
        <v>3596</v>
      </c>
      <c r="I4492" t="s">
        <v>15</v>
      </c>
    </row>
    <row r="4493" spans="1:9" x14ac:dyDescent="0.25">
      <c r="A4493" t="s">
        <v>3988</v>
      </c>
      <c r="B4493" t="s">
        <v>5078</v>
      </c>
      <c r="C4493" s="1">
        <v>44490</v>
      </c>
      <c r="D4493" s="2">
        <v>0.33333333333333331</v>
      </c>
      <c r="E4493" t="s">
        <v>5079</v>
      </c>
      <c r="F4493" t="s">
        <v>4502</v>
      </c>
      <c r="G4493" t="s">
        <v>2227</v>
      </c>
      <c r="H4493" t="s">
        <v>14</v>
      </c>
      <c r="I4493" t="s">
        <v>21</v>
      </c>
    </row>
    <row r="4494" spans="1:9" x14ac:dyDescent="0.25">
      <c r="A4494" t="s">
        <v>973</v>
      </c>
      <c r="B4494" t="s">
        <v>2769</v>
      </c>
      <c r="C4494" s="1">
        <v>44493</v>
      </c>
      <c r="D4494" s="2">
        <v>6.0416666666666667E-2</v>
      </c>
      <c r="E4494" t="s">
        <v>3855</v>
      </c>
      <c r="F4494" t="s">
        <v>5080</v>
      </c>
      <c r="G4494" t="s">
        <v>2227</v>
      </c>
      <c r="H4494" t="s">
        <v>3857</v>
      </c>
      <c r="I4494" t="s">
        <v>15</v>
      </c>
    </row>
    <row r="4495" spans="1:9" x14ac:dyDescent="0.25">
      <c r="A4495" t="s">
        <v>2338</v>
      </c>
      <c r="B4495" t="s">
        <v>3179</v>
      </c>
      <c r="C4495" s="1">
        <v>44493</v>
      </c>
      <c r="D4495" s="2">
        <v>9.0277777777777776E-2</v>
      </c>
      <c r="E4495" t="s">
        <v>3614</v>
      </c>
      <c r="F4495" t="s">
        <v>5081</v>
      </c>
      <c r="G4495" t="s">
        <v>2227</v>
      </c>
      <c r="H4495" t="s">
        <v>3616</v>
      </c>
      <c r="I4495" t="s">
        <v>15</v>
      </c>
    </row>
    <row r="4496" spans="1:9" x14ac:dyDescent="0.25">
      <c r="A4496" t="s">
        <v>1620</v>
      </c>
      <c r="B4496" t="s">
        <v>1621</v>
      </c>
      <c r="C4496" s="1">
        <v>44495</v>
      </c>
      <c r="D4496" s="2">
        <v>9.6527777777777782E-2</v>
      </c>
      <c r="E4496" t="s">
        <v>3542</v>
      </c>
      <c r="F4496" t="s">
        <v>5082</v>
      </c>
      <c r="G4496" t="s">
        <v>2227</v>
      </c>
      <c r="H4496" t="s">
        <v>3544</v>
      </c>
      <c r="I4496" t="s">
        <v>15</v>
      </c>
    </row>
    <row r="4497" spans="1:9" x14ac:dyDescent="0.25">
      <c r="A4497" t="s">
        <v>4445</v>
      </c>
      <c r="B4497" t="s">
        <v>4263</v>
      </c>
      <c r="C4497" s="1">
        <v>44496</v>
      </c>
      <c r="D4497" s="2">
        <v>0.26319444444444445</v>
      </c>
      <c r="E4497" t="s">
        <v>4446</v>
      </c>
      <c r="F4497" t="s">
        <v>5083</v>
      </c>
      <c r="G4497" t="s">
        <v>2227</v>
      </c>
      <c r="H4497" t="s">
        <v>4448</v>
      </c>
      <c r="I4497" t="s">
        <v>15</v>
      </c>
    </row>
    <row r="4498" spans="1:9" x14ac:dyDescent="0.25">
      <c r="A4498" t="s">
        <v>1024</v>
      </c>
      <c r="B4498" t="s">
        <v>361</v>
      </c>
      <c r="C4498" s="1">
        <v>44497</v>
      </c>
      <c r="D4498" s="2">
        <v>0</v>
      </c>
      <c r="E4498" t="s">
        <v>3720</v>
      </c>
      <c r="F4498" t="s">
        <v>5084</v>
      </c>
      <c r="G4498" t="s">
        <v>2227</v>
      </c>
      <c r="H4498" t="s">
        <v>3722</v>
      </c>
      <c r="I4498" t="s">
        <v>15</v>
      </c>
    </row>
    <row r="4499" spans="1:9" x14ac:dyDescent="0.25">
      <c r="A4499" t="s">
        <v>973</v>
      </c>
      <c r="B4499" t="s">
        <v>3675</v>
      </c>
      <c r="C4499" s="1">
        <v>44503</v>
      </c>
      <c r="D4499" s="2">
        <v>0.3215277777777778</v>
      </c>
      <c r="E4499" t="s">
        <v>5051</v>
      </c>
      <c r="F4499" t="s">
        <v>5085</v>
      </c>
      <c r="G4499" t="s">
        <v>2227</v>
      </c>
      <c r="H4499" t="s">
        <v>2228</v>
      </c>
      <c r="I4499" t="s">
        <v>15</v>
      </c>
    </row>
    <row r="4500" spans="1:9" x14ac:dyDescent="0.25">
      <c r="A4500" t="s">
        <v>973</v>
      </c>
      <c r="B4500" t="s">
        <v>4312</v>
      </c>
      <c r="C4500" s="1">
        <v>44505</v>
      </c>
      <c r="D4500" s="2">
        <v>9.6527777777777782E-2</v>
      </c>
      <c r="E4500" t="s">
        <v>4313</v>
      </c>
      <c r="F4500" t="s">
        <v>5086</v>
      </c>
      <c r="G4500" t="s">
        <v>2227</v>
      </c>
      <c r="H4500" t="s">
        <v>4314</v>
      </c>
      <c r="I4500" t="s">
        <v>15</v>
      </c>
    </row>
    <row r="4501" spans="1:9" x14ac:dyDescent="0.25">
      <c r="A4501" t="s">
        <v>973</v>
      </c>
      <c r="B4501" t="s">
        <v>2317</v>
      </c>
      <c r="C4501" s="1">
        <v>44506</v>
      </c>
      <c r="D4501" s="2">
        <v>0.125</v>
      </c>
      <c r="E4501" t="s">
        <v>2910</v>
      </c>
      <c r="F4501" t="s">
        <v>5087</v>
      </c>
      <c r="G4501" t="s">
        <v>2227</v>
      </c>
      <c r="H4501" t="s">
        <v>2912</v>
      </c>
      <c r="I4501" t="s">
        <v>15</v>
      </c>
    </row>
    <row r="4502" spans="1:9" x14ac:dyDescent="0.25">
      <c r="A4502" t="s">
        <v>4195</v>
      </c>
      <c r="B4502" t="s">
        <v>1058</v>
      </c>
      <c r="C4502" s="1">
        <v>44509</v>
      </c>
      <c r="D4502" s="2">
        <v>3.8194444444444448E-2</v>
      </c>
      <c r="E4502" t="s">
        <v>4557</v>
      </c>
      <c r="F4502" t="s">
        <v>5088</v>
      </c>
      <c r="G4502" t="s">
        <v>2227</v>
      </c>
      <c r="H4502" t="s">
        <v>4559</v>
      </c>
      <c r="I4502" t="s">
        <v>15</v>
      </c>
    </row>
    <row r="4503" spans="1:9" x14ac:dyDescent="0.25">
      <c r="A4503" t="s">
        <v>3782</v>
      </c>
      <c r="B4503" t="s">
        <v>749</v>
      </c>
      <c r="C4503" s="1">
        <v>44511</v>
      </c>
      <c r="D4503" s="2">
        <v>8.5416666666666669E-2</v>
      </c>
      <c r="E4503" t="s">
        <v>4601</v>
      </c>
      <c r="F4503" t="s">
        <v>5089</v>
      </c>
      <c r="G4503" t="s">
        <v>2227</v>
      </c>
      <c r="H4503" t="s">
        <v>4603</v>
      </c>
      <c r="I4503" t="s">
        <v>15</v>
      </c>
    </row>
    <row r="4504" spans="1:9" x14ac:dyDescent="0.25">
      <c r="A4504" t="s">
        <v>3782</v>
      </c>
      <c r="B4504" t="s">
        <v>4880</v>
      </c>
      <c r="C4504" s="1">
        <v>44513</v>
      </c>
      <c r="D4504" s="2">
        <v>0.5131944444444444</v>
      </c>
      <c r="E4504" t="s">
        <v>4601</v>
      </c>
      <c r="F4504" t="s">
        <v>5090</v>
      </c>
      <c r="G4504" t="s">
        <v>2227</v>
      </c>
      <c r="H4504" t="s">
        <v>4603</v>
      </c>
      <c r="I4504" t="s">
        <v>15</v>
      </c>
    </row>
    <row r="4505" spans="1:9" x14ac:dyDescent="0.25">
      <c r="A4505" t="s">
        <v>2338</v>
      </c>
      <c r="B4505" t="s">
        <v>4887</v>
      </c>
      <c r="C4505" s="1">
        <v>44516</v>
      </c>
      <c r="D4505" s="2">
        <v>0.39374999999999999</v>
      </c>
      <c r="E4505" t="s">
        <v>4118</v>
      </c>
      <c r="F4505" t="s">
        <v>5091</v>
      </c>
      <c r="G4505" t="s">
        <v>2227</v>
      </c>
      <c r="H4505" t="s">
        <v>4120</v>
      </c>
      <c r="I4505" t="s">
        <v>15</v>
      </c>
    </row>
    <row r="4506" spans="1:9" x14ac:dyDescent="0.25">
      <c r="A4506" t="s">
        <v>4475</v>
      </c>
      <c r="B4506" t="s">
        <v>4884</v>
      </c>
      <c r="C4506" s="1">
        <v>44518</v>
      </c>
      <c r="D4506" s="2">
        <v>6.805555555555555E-2</v>
      </c>
      <c r="E4506" t="s">
        <v>4562</v>
      </c>
      <c r="F4506" t="s">
        <v>5092</v>
      </c>
      <c r="G4506" t="s">
        <v>2227</v>
      </c>
      <c r="H4506" t="s">
        <v>4479</v>
      </c>
      <c r="I4506" t="s">
        <v>15</v>
      </c>
    </row>
    <row r="4507" spans="1:9" x14ac:dyDescent="0.25">
      <c r="A4507" t="s">
        <v>973</v>
      </c>
      <c r="B4507" t="s">
        <v>3948</v>
      </c>
      <c r="C4507" s="1">
        <v>44520</v>
      </c>
      <c r="D4507" s="2">
        <v>7.7083333333333337E-2</v>
      </c>
      <c r="E4507" t="s">
        <v>3402</v>
      </c>
      <c r="F4507" t="s">
        <v>5093</v>
      </c>
      <c r="G4507" t="s">
        <v>2227</v>
      </c>
      <c r="H4507" t="s">
        <v>3404</v>
      </c>
      <c r="I4507" t="s">
        <v>15</v>
      </c>
    </row>
    <row r="4508" spans="1:9" x14ac:dyDescent="0.25">
      <c r="A4508" t="s">
        <v>4892</v>
      </c>
      <c r="B4508" t="s">
        <v>4893</v>
      </c>
      <c r="C4508" s="1">
        <v>44520</v>
      </c>
      <c r="D4508" s="2">
        <v>0.26111111111111113</v>
      </c>
      <c r="E4508" t="s">
        <v>4894</v>
      </c>
      <c r="F4508" t="s">
        <v>5094</v>
      </c>
      <c r="G4508" t="s">
        <v>2227</v>
      </c>
      <c r="H4508" t="s">
        <v>4896</v>
      </c>
      <c r="I4508" t="s">
        <v>15</v>
      </c>
    </row>
    <row r="4509" spans="1:9" x14ac:dyDescent="0.25">
      <c r="A4509" t="s">
        <v>973</v>
      </c>
      <c r="B4509" t="s">
        <v>3675</v>
      </c>
      <c r="C4509" s="1">
        <v>44522</v>
      </c>
      <c r="D4509" s="2">
        <v>0.98958333333333337</v>
      </c>
      <c r="E4509" t="s">
        <v>3794</v>
      </c>
      <c r="F4509" t="s">
        <v>5095</v>
      </c>
      <c r="G4509" t="s">
        <v>2227</v>
      </c>
      <c r="H4509" t="s">
        <v>3404</v>
      </c>
      <c r="I4509" t="s">
        <v>15</v>
      </c>
    </row>
    <row r="4510" spans="1:9" x14ac:dyDescent="0.25">
      <c r="A4510" t="s">
        <v>3782</v>
      </c>
      <c r="B4510" t="s">
        <v>4927</v>
      </c>
      <c r="C4510" s="1">
        <v>44524</v>
      </c>
      <c r="D4510" s="2">
        <v>0.26458333333333334</v>
      </c>
      <c r="E4510" t="s">
        <v>4601</v>
      </c>
      <c r="F4510" t="s">
        <v>3742</v>
      </c>
      <c r="G4510" t="s">
        <v>2227</v>
      </c>
      <c r="H4510" t="s">
        <v>4603</v>
      </c>
      <c r="I4510" t="s">
        <v>15</v>
      </c>
    </row>
    <row r="4511" spans="1:9" x14ac:dyDescent="0.25">
      <c r="A4511" t="s">
        <v>1024</v>
      </c>
      <c r="B4511" t="s">
        <v>361</v>
      </c>
      <c r="C4511" s="1">
        <v>44524</v>
      </c>
      <c r="D4511" s="2">
        <v>0.54583333333333328</v>
      </c>
      <c r="E4511" t="s">
        <v>4360</v>
      </c>
      <c r="F4511" t="s">
        <v>5096</v>
      </c>
      <c r="G4511" t="s">
        <v>2227</v>
      </c>
      <c r="H4511" t="s">
        <v>3138</v>
      </c>
      <c r="I4511" t="s">
        <v>15</v>
      </c>
    </row>
    <row r="4512" spans="1:9" x14ac:dyDescent="0.25">
      <c r="A4512" t="s">
        <v>4445</v>
      </c>
      <c r="B4512" t="s">
        <v>4263</v>
      </c>
      <c r="C4512" s="1">
        <v>44524</v>
      </c>
      <c r="D4512" s="2">
        <v>0.9868055555555556</v>
      </c>
      <c r="E4512" t="s">
        <v>4446</v>
      </c>
      <c r="F4512" t="s">
        <v>5097</v>
      </c>
      <c r="G4512" t="s">
        <v>2227</v>
      </c>
      <c r="H4512" t="s">
        <v>4448</v>
      </c>
      <c r="I4512" t="s">
        <v>15</v>
      </c>
    </row>
    <row r="4513" spans="1:9" x14ac:dyDescent="0.25">
      <c r="A4513" t="s">
        <v>2882</v>
      </c>
      <c r="B4513" t="s">
        <v>980</v>
      </c>
      <c r="C4513" s="1">
        <v>44525</v>
      </c>
      <c r="D4513" s="2">
        <v>4.791666666666667E-2</v>
      </c>
      <c r="E4513" t="s">
        <v>4351</v>
      </c>
      <c r="F4513" t="s">
        <v>5098</v>
      </c>
      <c r="G4513" t="s">
        <v>2227</v>
      </c>
      <c r="H4513" t="s">
        <v>2995</v>
      </c>
      <c r="I4513" t="s">
        <v>15</v>
      </c>
    </row>
    <row r="4514" spans="1:9" x14ac:dyDescent="0.25">
      <c r="A4514" t="s">
        <v>973</v>
      </c>
      <c r="B4514" t="s">
        <v>2769</v>
      </c>
      <c r="C4514" s="1">
        <v>44526</v>
      </c>
      <c r="D4514" s="2">
        <v>0.69444444444444442</v>
      </c>
      <c r="E4514" t="s">
        <v>3855</v>
      </c>
      <c r="F4514" t="s">
        <v>5099</v>
      </c>
      <c r="G4514" t="s">
        <v>2227</v>
      </c>
      <c r="H4514" t="s">
        <v>3857</v>
      </c>
      <c r="I4514" t="s">
        <v>15</v>
      </c>
    </row>
    <row r="4515" spans="1:9" x14ac:dyDescent="0.25">
      <c r="A4515" t="s">
        <v>3782</v>
      </c>
      <c r="B4515" t="s">
        <v>4880</v>
      </c>
      <c r="C4515" s="1">
        <v>44532</v>
      </c>
      <c r="D4515" s="2">
        <v>0.96666666666666667</v>
      </c>
      <c r="E4515" t="s">
        <v>4601</v>
      </c>
      <c r="F4515" t="s">
        <v>5100</v>
      </c>
      <c r="G4515" t="s">
        <v>2227</v>
      </c>
      <c r="H4515" t="s">
        <v>4603</v>
      </c>
      <c r="I4515" t="s">
        <v>15</v>
      </c>
    </row>
    <row r="4516" spans="1:9" x14ac:dyDescent="0.25">
      <c r="A4516" t="s">
        <v>2338</v>
      </c>
      <c r="B4516" t="s">
        <v>4100</v>
      </c>
      <c r="C4516" s="1">
        <v>44535</v>
      </c>
      <c r="D4516" s="2">
        <v>1.3194444444444444E-2</v>
      </c>
      <c r="E4516" t="s">
        <v>4101</v>
      </c>
      <c r="F4516" t="s">
        <v>5101</v>
      </c>
      <c r="G4516" t="s">
        <v>2227</v>
      </c>
      <c r="H4516" t="s">
        <v>4103</v>
      </c>
      <c r="I4516" t="s">
        <v>15</v>
      </c>
    </row>
    <row r="4517" spans="1:9" x14ac:dyDescent="0.25">
      <c r="A4517" t="s">
        <v>4916</v>
      </c>
      <c r="B4517" t="s">
        <v>4263</v>
      </c>
      <c r="C4517" s="1">
        <v>44537</v>
      </c>
      <c r="D4517" s="2">
        <v>0.17499999999999999</v>
      </c>
      <c r="E4517" t="s">
        <v>4917</v>
      </c>
      <c r="F4517" t="s">
        <v>5102</v>
      </c>
      <c r="G4517" t="s">
        <v>2227</v>
      </c>
      <c r="H4517" t="s">
        <v>4919</v>
      </c>
      <c r="I4517" t="s">
        <v>15</v>
      </c>
    </row>
    <row r="4518" spans="1:9" x14ac:dyDescent="0.25">
      <c r="A4518" t="s">
        <v>3831</v>
      </c>
      <c r="B4518" t="s">
        <v>4922</v>
      </c>
      <c r="C4518" s="1">
        <v>44537</v>
      </c>
      <c r="D4518" s="2">
        <v>0.42986111111111114</v>
      </c>
      <c r="E4518" t="s">
        <v>3774</v>
      </c>
      <c r="F4518" t="s">
        <v>5103</v>
      </c>
      <c r="G4518" t="s">
        <v>2227</v>
      </c>
      <c r="H4518" t="s">
        <v>3776</v>
      </c>
      <c r="I4518" t="s">
        <v>15</v>
      </c>
    </row>
    <row r="4519" spans="1:9" x14ac:dyDescent="0.25">
      <c r="A4519" t="s">
        <v>1024</v>
      </c>
      <c r="B4519" t="s">
        <v>361</v>
      </c>
      <c r="C4519" s="1">
        <v>44538</v>
      </c>
      <c r="D4519" s="2">
        <v>0.31805555555555554</v>
      </c>
      <c r="E4519" t="s">
        <v>3720</v>
      </c>
      <c r="F4519" t="s">
        <v>5104</v>
      </c>
      <c r="G4519" t="s">
        <v>2227</v>
      </c>
      <c r="H4519" t="s">
        <v>3722</v>
      </c>
      <c r="I4519" t="s">
        <v>15</v>
      </c>
    </row>
    <row r="4520" spans="1:9" x14ac:dyDescent="0.25">
      <c r="A4520" t="s">
        <v>4475</v>
      </c>
      <c r="B4520" t="s">
        <v>4884</v>
      </c>
      <c r="C4520" s="1">
        <v>44539</v>
      </c>
      <c r="D4520" s="2">
        <v>1.3888888888888889E-3</v>
      </c>
      <c r="E4520" t="s">
        <v>4562</v>
      </c>
      <c r="F4520" t="s">
        <v>5105</v>
      </c>
      <c r="G4520" t="s">
        <v>2227</v>
      </c>
      <c r="H4520" t="s">
        <v>4479</v>
      </c>
      <c r="I4520" t="s">
        <v>15</v>
      </c>
    </row>
    <row r="4521" spans="1:9" x14ac:dyDescent="0.25">
      <c r="A4521" t="s">
        <v>3782</v>
      </c>
      <c r="B4521" t="s">
        <v>749</v>
      </c>
      <c r="C4521" s="1">
        <v>44539</v>
      </c>
      <c r="D4521" s="2">
        <v>0.25</v>
      </c>
      <c r="E4521" t="s">
        <v>4601</v>
      </c>
      <c r="F4521" t="s">
        <v>5106</v>
      </c>
      <c r="G4521" t="s">
        <v>2227</v>
      </c>
      <c r="H4521" t="s">
        <v>4603</v>
      </c>
      <c r="I4521" t="s">
        <v>15</v>
      </c>
    </row>
    <row r="4522" spans="1:9" x14ac:dyDescent="0.25">
      <c r="A4522" t="s">
        <v>973</v>
      </c>
      <c r="B4522" t="s">
        <v>3675</v>
      </c>
      <c r="C4522" s="1">
        <v>44540</v>
      </c>
      <c r="D4522" s="2">
        <v>7.6388888888888886E-3</v>
      </c>
      <c r="E4522" t="s">
        <v>3402</v>
      </c>
      <c r="F4522" t="s">
        <v>5107</v>
      </c>
      <c r="G4522" t="s">
        <v>2227</v>
      </c>
      <c r="H4522" t="s">
        <v>3404</v>
      </c>
      <c r="I4522" t="s">
        <v>15</v>
      </c>
    </row>
    <row r="4523" spans="1:9" x14ac:dyDescent="0.25">
      <c r="A4523" t="s">
        <v>4295</v>
      </c>
      <c r="B4523" t="s">
        <v>4906</v>
      </c>
      <c r="C4523" s="1">
        <v>44541</v>
      </c>
      <c r="D4523" s="2">
        <v>0.625</v>
      </c>
      <c r="E4523" t="s">
        <v>4297</v>
      </c>
      <c r="F4523" t="s">
        <v>5108</v>
      </c>
      <c r="G4523" t="s">
        <v>2227</v>
      </c>
      <c r="H4523" t="s">
        <v>14</v>
      </c>
      <c r="I4523" t="s">
        <v>15</v>
      </c>
    </row>
    <row r="4524" spans="1:9" x14ac:dyDescent="0.25">
      <c r="A4524" t="s">
        <v>1024</v>
      </c>
      <c r="B4524" t="s">
        <v>4345</v>
      </c>
      <c r="C4524" s="1">
        <v>44543</v>
      </c>
      <c r="D4524" s="2">
        <v>0.50486111111111109</v>
      </c>
      <c r="E4524" t="s">
        <v>4346</v>
      </c>
      <c r="F4524" t="s">
        <v>5109</v>
      </c>
      <c r="G4524" t="s">
        <v>2227</v>
      </c>
      <c r="H4524" t="s">
        <v>4181</v>
      </c>
      <c r="I4524" t="s">
        <v>56</v>
      </c>
    </row>
    <row r="4525" spans="1:9" x14ac:dyDescent="0.25">
      <c r="A4525" t="s">
        <v>973</v>
      </c>
      <c r="B4525" t="s">
        <v>2317</v>
      </c>
      <c r="C4525" s="1">
        <v>44543</v>
      </c>
      <c r="D4525" s="2">
        <v>0.67291666666666672</v>
      </c>
      <c r="E4525" t="s">
        <v>3855</v>
      </c>
      <c r="F4525" t="s">
        <v>5110</v>
      </c>
      <c r="G4525" t="s">
        <v>2227</v>
      </c>
      <c r="H4525" t="s">
        <v>3857</v>
      </c>
      <c r="I4525" t="s">
        <v>15</v>
      </c>
    </row>
    <row r="4526" spans="1:9" x14ac:dyDescent="0.25">
      <c r="A4526" t="s">
        <v>4445</v>
      </c>
      <c r="B4526" t="s">
        <v>4263</v>
      </c>
      <c r="C4526" s="1">
        <v>44545</v>
      </c>
      <c r="D4526" s="2">
        <v>8.3333333333333329E-2</v>
      </c>
      <c r="E4526" t="s">
        <v>4446</v>
      </c>
      <c r="F4526" t="s">
        <v>5111</v>
      </c>
      <c r="G4526" t="s">
        <v>2227</v>
      </c>
      <c r="H4526" t="s">
        <v>4448</v>
      </c>
      <c r="I4526" t="s">
        <v>21</v>
      </c>
    </row>
    <row r="4527" spans="1:9" x14ac:dyDescent="0.25">
      <c r="A4527" t="s">
        <v>3782</v>
      </c>
      <c r="B4527" t="s">
        <v>4927</v>
      </c>
      <c r="C4527" s="1">
        <v>44548</v>
      </c>
      <c r="D4527" s="2">
        <v>0.52847222222222223</v>
      </c>
      <c r="E4527" t="s">
        <v>4601</v>
      </c>
      <c r="F4527" t="s">
        <v>5112</v>
      </c>
      <c r="G4527" t="s">
        <v>2227</v>
      </c>
      <c r="H4527" t="s">
        <v>4603</v>
      </c>
      <c r="I4527" t="s">
        <v>15</v>
      </c>
    </row>
    <row r="4528" spans="1:9" x14ac:dyDescent="0.25">
      <c r="A4528" t="s">
        <v>3782</v>
      </c>
      <c r="B4528" t="s">
        <v>4880</v>
      </c>
      <c r="C4528" s="1">
        <v>44549</v>
      </c>
      <c r="D4528" s="2">
        <v>0.16527777777777777</v>
      </c>
      <c r="E4528" t="s">
        <v>4601</v>
      </c>
      <c r="F4528" t="s">
        <v>5113</v>
      </c>
      <c r="G4528" t="s">
        <v>2227</v>
      </c>
      <c r="H4528" t="s">
        <v>4603</v>
      </c>
      <c r="I4528" t="s">
        <v>15</v>
      </c>
    </row>
    <row r="4529" spans="1:9" x14ac:dyDescent="0.25">
      <c r="A4529" t="s">
        <v>3782</v>
      </c>
      <c r="B4529" t="s">
        <v>749</v>
      </c>
      <c r="C4529" s="1">
        <v>44551</v>
      </c>
      <c r="D4529" s="2">
        <v>0.42152777777777778</v>
      </c>
      <c r="E4529" t="s">
        <v>4601</v>
      </c>
      <c r="F4529" t="s">
        <v>5114</v>
      </c>
      <c r="G4529" t="s">
        <v>2227</v>
      </c>
      <c r="H4529" t="s">
        <v>4603</v>
      </c>
      <c r="I4529" t="s">
        <v>15</v>
      </c>
    </row>
    <row r="4530" spans="1:9" x14ac:dyDescent="0.25">
      <c r="A4530" t="s">
        <v>1620</v>
      </c>
      <c r="B4530" t="s">
        <v>1621</v>
      </c>
      <c r="C4530" s="1">
        <v>44552</v>
      </c>
      <c r="D4530" s="2">
        <v>0.64722222222222225</v>
      </c>
      <c r="E4530" t="s">
        <v>3835</v>
      </c>
      <c r="F4530" t="s">
        <v>5115</v>
      </c>
      <c r="G4530" t="s">
        <v>2227</v>
      </c>
      <c r="H4530" t="s">
        <v>14</v>
      </c>
      <c r="I4530" t="s">
        <v>15</v>
      </c>
    </row>
    <row r="4531" spans="1:9" x14ac:dyDescent="0.25">
      <c r="A4531" t="s">
        <v>973</v>
      </c>
      <c r="B4531" t="s">
        <v>4392</v>
      </c>
      <c r="C4531" s="1">
        <v>44553</v>
      </c>
      <c r="D4531" s="2">
        <v>0.42499999999999999</v>
      </c>
      <c r="E4531" t="s">
        <v>4822</v>
      </c>
      <c r="F4531" t="s">
        <v>5116</v>
      </c>
      <c r="G4531" t="s">
        <v>2227</v>
      </c>
      <c r="H4531" t="s">
        <v>14</v>
      </c>
      <c r="I4531" t="s">
        <v>15</v>
      </c>
    </row>
    <row r="4532" spans="1:9" x14ac:dyDescent="0.25">
      <c r="A4532" t="s">
        <v>2338</v>
      </c>
      <c r="B4532" t="s">
        <v>3179</v>
      </c>
      <c r="C4532" s="1">
        <v>44555</v>
      </c>
      <c r="D4532" s="2">
        <v>0.51388888888888884</v>
      </c>
      <c r="E4532" t="s">
        <v>3614</v>
      </c>
      <c r="F4532" t="s">
        <v>5117</v>
      </c>
      <c r="G4532" t="s">
        <v>2227</v>
      </c>
      <c r="H4532" t="s">
        <v>3616</v>
      </c>
      <c r="I4532" t="s">
        <v>15</v>
      </c>
    </row>
    <row r="4533" spans="1:9" x14ac:dyDescent="0.25">
      <c r="A4533" t="s">
        <v>973</v>
      </c>
      <c r="B4533" t="s">
        <v>3948</v>
      </c>
      <c r="C4533" s="1">
        <v>44556</v>
      </c>
      <c r="D4533" s="2">
        <v>0.13263888888888889</v>
      </c>
      <c r="E4533" t="s">
        <v>3794</v>
      </c>
      <c r="F4533" t="s">
        <v>5118</v>
      </c>
      <c r="G4533" t="s">
        <v>2227</v>
      </c>
      <c r="H4533" t="s">
        <v>3404</v>
      </c>
      <c r="I4533" t="s">
        <v>15</v>
      </c>
    </row>
    <row r="4534" spans="1:9" x14ac:dyDescent="0.25">
      <c r="A4534" t="s">
        <v>3643</v>
      </c>
      <c r="B4534" t="s">
        <v>361</v>
      </c>
      <c r="C4534" s="1">
        <v>44557</v>
      </c>
      <c r="D4534" s="2">
        <v>0.54861111111111116</v>
      </c>
      <c r="E4534" t="s">
        <v>4351</v>
      </c>
      <c r="F4534" t="s">
        <v>5119</v>
      </c>
      <c r="G4534" t="s">
        <v>2227</v>
      </c>
      <c r="H4534" t="s">
        <v>2995</v>
      </c>
      <c r="I4534" t="s">
        <v>15</v>
      </c>
    </row>
    <row r="4535" spans="1:9" x14ac:dyDescent="0.25">
      <c r="A4535" t="s">
        <v>2882</v>
      </c>
      <c r="B4535" t="s">
        <v>4241</v>
      </c>
      <c r="C4535" s="1">
        <v>44557</v>
      </c>
      <c r="D4535" s="2">
        <v>0.79166666666666663</v>
      </c>
      <c r="E4535" t="s">
        <v>5120</v>
      </c>
      <c r="F4535" t="s">
        <v>5121</v>
      </c>
      <c r="G4535" t="s">
        <v>2227</v>
      </c>
      <c r="H4535" t="s">
        <v>4276</v>
      </c>
      <c r="I4535" t="s">
        <v>21</v>
      </c>
    </row>
    <row r="4536" spans="1:9" x14ac:dyDescent="0.25">
      <c r="A4536" t="s">
        <v>973</v>
      </c>
      <c r="B4536" t="s">
        <v>3675</v>
      </c>
      <c r="C4536" s="1">
        <v>44559</v>
      </c>
      <c r="D4536" s="2">
        <v>0.46736111111111112</v>
      </c>
      <c r="E4536" t="s">
        <v>2910</v>
      </c>
      <c r="F4536" t="s">
        <v>5122</v>
      </c>
      <c r="G4536" t="s">
        <v>2227</v>
      </c>
      <c r="H4536" t="s">
        <v>2912</v>
      </c>
      <c r="I4536" t="s">
        <v>15</v>
      </c>
    </row>
    <row r="4537" spans="1:9" x14ac:dyDescent="0.25">
      <c r="A4537" t="s">
        <v>973</v>
      </c>
      <c r="B4537" t="s">
        <v>2769</v>
      </c>
      <c r="C4537" s="1">
        <v>44559</v>
      </c>
      <c r="D4537" s="2">
        <v>0.69652777777777775</v>
      </c>
      <c r="E4537" t="s">
        <v>3855</v>
      </c>
      <c r="F4537" t="s">
        <v>5123</v>
      </c>
      <c r="G4537" t="s">
        <v>2227</v>
      </c>
      <c r="H4537" t="s">
        <v>3857</v>
      </c>
      <c r="I4537" t="s">
        <v>15</v>
      </c>
    </row>
    <row r="4538" spans="1:9" x14ac:dyDescent="0.25">
      <c r="A4538" t="s">
        <v>3931</v>
      </c>
      <c r="B4538" t="s">
        <v>3932</v>
      </c>
      <c r="C4538" s="1">
        <v>44560</v>
      </c>
      <c r="D4538" s="2">
        <v>0.14583333333333334</v>
      </c>
      <c r="E4538" t="s">
        <v>4501</v>
      </c>
      <c r="F4538" t="s">
        <v>5124</v>
      </c>
      <c r="G4538" t="s">
        <v>2227</v>
      </c>
      <c r="H4538" t="s">
        <v>14</v>
      </c>
      <c r="I4538" t="s">
        <v>21</v>
      </c>
    </row>
    <row r="4539" spans="1:9" x14ac:dyDescent="0.25">
      <c r="A4539" t="s">
        <v>3782</v>
      </c>
      <c r="B4539" t="s">
        <v>749</v>
      </c>
      <c r="C4539" s="1">
        <v>44567</v>
      </c>
      <c r="D4539" s="2">
        <v>0.90902777777777777</v>
      </c>
      <c r="E4539" t="s">
        <v>4601</v>
      </c>
      <c r="F4539" t="s">
        <v>5125</v>
      </c>
      <c r="G4539" t="s">
        <v>2227</v>
      </c>
      <c r="H4539" t="s">
        <v>4603</v>
      </c>
      <c r="I4539" t="s">
        <v>15</v>
      </c>
    </row>
    <row r="4540" spans="1:9" x14ac:dyDescent="0.25">
      <c r="A4540" t="s">
        <v>3782</v>
      </c>
      <c r="B4540" t="s">
        <v>4880</v>
      </c>
      <c r="C4540" s="1">
        <v>44574</v>
      </c>
      <c r="D4540" s="2">
        <v>0.64236111111111116</v>
      </c>
      <c r="E4540" t="s">
        <v>4601</v>
      </c>
      <c r="F4540" t="s">
        <v>5126</v>
      </c>
      <c r="G4540" t="s">
        <v>2227</v>
      </c>
      <c r="H4540" t="s">
        <v>4603</v>
      </c>
      <c r="I4540" t="s">
        <v>15</v>
      </c>
    </row>
    <row r="4541" spans="1:9" x14ac:dyDescent="0.25">
      <c r="A4541" t="s">
        <v>4843</v>
      </c>
      <c r="B4541" t="s">
        <v>4844</v>
      </c>
      <c r="C4541" s="1">
        <v>44574</v>
      </c>
      <c r="D4541" s="2">
        <v>0.95277777777777772</v>
      </c>
      <c r="E4541" t="s">
        <v>4845</v>
      </c>
      <c r="F4541" t="s">
        <v>5127</v>
      </c>
      <c r="G4541" t="s">
        <v>2227</v>
      </c>
      <c r="H4541" t="s">
        <v>4846</v>
      </c>
      <c r="I4541" t="s">
        <v>15</v>
      </c>
    </row>
    <row r="4542" spans="1:9" x14ac:dyDescent="0.25">
      <c r="A4542" t="s">
        <v>973</v>
      </c>
      <c r="B4542" t="s">
        <v>3948</v>
      </c>
      <c r="C4542" s="1">
        <v>44578</v>
      </c>
      <c r="D4542" s="2">
        <v>0.1076388888888889</v>
      </c>
      <c r="E4542" t="s">
        <v>2910</v>
      </c>
      <c r="F4542" t="s">
        <v>5128</v>
      </c>
      <c r="G4542" t="s">
        <v>2227</v>
      </c>
      <c r="H4542" t="s">
        <v>2912</v>
      </c>
      <c r="I4542" t="s">
        <v>15</v>
      </c>
    </row>
    <row r="4543" spans="1:9" x14ac:dyDescent="0.25">
      <c r="A4543" t="s">
        <v>3782</v>
      </c>
      <c r="B4543" t="s">
        <v>749</v>
      </c>
      <c r="C4543" s="1">
        <v>44580</v>
      </c>
      <c r="D4543" s="2">
        <v>8.4722222222222227E-2</v>
      </c>
      <c r="E4543" t="s">
        <v>4601</v>
      </c>
      <c r="F4543" t="s">
        <v>5129</v>
      </c>
      <c r="G4543" t="s">
        <v>2227</v>
      </c>
      <c r="H4543" t="s">
        <v>4603</v>
      </c>
      <c r="I4543" t="s">
        <v>15</v>
      </c>
    </row>
    <row r="4544" spans="1:9" x14ac:dyDescent="0.25">
      <c r="A4544" t="s">
        <v>3831</v>
      </c>
      <c r="B4544" t="s">
        <v>4922</v>
      </c>
      <c r="C4544" s="1">
        <v>44582</v>
      </c>
      <c r="D4544" s="2">
        <v>0.79166666666666663</v>
      </c>
      <c r="E4544" t="s">
        <v>5130</v>
      </c>
      <c r="F4544" t="s">
        <v>5131</v>
      </c>
      <c r="G4544" t="s">
        <v>13</v>
      </c>
      <c r="H4544" t="s">
        <v>3739</v>
      </c>
      <c r="I4544" t="s">
        <v>15</v>
      </c>
    </row>
    <row r="4545" spans="1:9" x14ac:dyDescent="0.25">
      <c r="A4545" t="s">
        <v>973</v>
      </c>
      <c r="B4545" t="s">
        <v>3675</v>
      </c>
      <c r="C4545" s="1">
        <v>44586</v>
      </c>
      <c r="D4545" s="2">
        <v>0.98888888888888893</v>
      </c>
      <c r="E4545" t="s">
        <v>3794</v>
      </c>
      <c r="F4545" t="s">
        <v>5132</v>
      </c>
      <c r="G4545" t="s">
        <v>2227</v>
      </c>
      <c r="H4545" t="s">
        <v>3404</v>
      </c>
      <c r="I4545" t="s">
        <v>15</v>
      </c>
    </row>
    <row r="4546" spans="1:9" x14ac:dyDescent="0.25">
      <c r="A4546" t="s">
        <v>3782</v>
      </c>
      <c r="B4546" t="s">
        <v>4880</v>
      </c>
      <c r="C4546" s="1">
        <v>44592</v>
      </c>
      <c r="D4546" s="2">
        <v>0.96597222222222223</v>
      </c>
      <c r="E4546" t="s">
        <v>4601</v>
      </c>
      <c r="F4546" t="s">
        <v>5133</v>
      </c>
      <c r="G4546" t="s">
        <v>2227</v>
      </c>
      <c r="H4546" t="s">
        <v>4603</v>
      </c>
      <c r="I4546" t="s">
        <v>15</v>
      </c>
    </row>
    <row r="4547" spans="1:9" x14ac:dyDescent="0.25">
      <c r="A4547" t="s">
        <v>3782</v>
      </c>
      <c r="B4547" t="s">
        <v>4927</v>
      </c>
      <c r="C4547" s="1">
        <v>44594</v>
      </c>
      <c r="D4547" s="2">
        <v>0.8520833333333333</v>
      </c>
      <c r="E4547" t="s">
        <v>4601</v>
      </c>
      <c r="F4547" t="s">
        <v>5134</v>
      </c>
      <c r="G4547" t="s">
        <v>2227</v>
      </c>
      <c r="H4547" t="s">
        <v>4603</v>
      </c>
      <c r="I4547" t="s">
        <v>15</v>
      </c>
    </row>
    <row r="4548" spans="1:9" x14ac:dyDescent="0.25">
      <c r="A4548" t="s">
        <v>3782</v>
      </c>
      <c r="B4548" t="s">
        <v>749</v>
      </c>
      <c r="C4548" s="1">
        <v>44595</v>
      </c>
      <c r="D4548" s="2">
        <v>0.75902777777777775</v>
      </c>
      <c r="E4548" t="s">
        <v>4601</v>
      </c>
      <c r="F4548" t="s">
        <v>5135</v>
      </c>
      <c r="G4548" t="s">
        <v>2227</v>
      </c>
      <c r="H4548" t="s">
        <v>4603</v>
      </c>
      <c r="I4548" t="s">
        <v>15</v>
      </c>
    </row>
    <row r="4549" spans="1:9" x14ac:dyDescent="0.25">
      <c r="A4549" t="s">
        <v>2882</v>
      </c>
      <c r="B4549" t="s">
        <v>980</v>
      </c>
      <c r="C4549" s="1">
        <v>44597</v>
      </c>
      <c r="D4549" s="2">
        <v>0.29166666666666669</v>
      </c>
      <c r="E4549" t="s">
        <v>4567</v>
      </c>
      <c r="F4549" t="s">
        <v>5136</v>
      </c>
      <c r="G4549" t="s">
        <v>2227</v>
      </c>
      <c r="H4549" t="s">
        <v>4569</v>
      </c>
      <c r="I4549" t="s">
        <v>15</v>
      </c>
    </row>
    <row r="4550" spans="1:9" x14ac:dyDescent="0.25">
      <c r="A4550" t="s">
        <v>2338</v>
      </c>
      <c r="B4550" t="s">
        <v>4100</v>
      </c>
      <c r="C4550" s="1">
        <v>44602</v>
      </c>
      <c r="D4550" s="2">
        <v>0.75624999999999998</v>
      </c>
      <c r="E4550" t="s">
        <v>4101</v>
      </c>
      <c r="F4550" t="s">
        <v>5137</v>
      </c>
      <c r="G4550" t="s">
        <v>2227</v>
      </c>
      <c r="H4550" t="s">
        <v>4103</v>
      </c>
      <c r="I4550" t="s">
        <v>15</v>
      </c>
    </row>
    <row r="4551" spans="1:9" x14ac:dyDescent="0.25">
      <c r="A4551" t="s">
        <v>4892</v>
      </c>
      <c r="B4551" t="s">
        <v>5138</v>
      </c>
      <c r="C4551" s="1">
        <v>44602</v>
      </c>
      <c r="D4551" s="2">
        <v>0.83333333333333337</v>
      </c>
      <c r="E4551" t="s">
        <v>4894</v>
      </c>
      <c r="F4551" t="s">
        <v>5139</v>
      </c>
      <c r="G4551" t="s">
        <v>2227</v>
      </c>
      <c r="H4551" t="s">
        <v>4896</v>
      </c>
      <c r="I4551" t="s">
        <v>21</v>
      </c>
    </row>
    <row r="4552" spans="1:9" x14ac:dyDescent="0.25">
      <c r="A4552" t="s">
        <v>2025</v>
      </c>
      <c r="B4552" t="s">
        <v>2992</v>
      </c>
      <c r="C4552" s="1">
        <v>44606</v>
      </c>
      <c r="D4552" s="2">
        <v>2.013888888888889E-2</v>
      </c>
      <c r="E4552" t="s">
        <v>3945</v>
      </c>
      <c r="F4552" t="s">
        <v>5140</v>
      </c>
      <c r="G4552" t="s">
        <v>2227</v>
      </c>
      <c r="H4552" t="s">
        <v>3947</v>
      </c>
      <c r="I4552" t="s">
        <v>15</v>
      </c>
    </row>
    <row r="4553" spans="1:9" x14ac:dyDescent="0.25">
      <c r="A4553" t="s">
        <v>1024</v>
      </c>
      <c r="B4553" t="s">
        <v>361</v>
      </c>
      <c r="C4553" s="1">
        <v>44607</v>
      </c>
      <c r="D4553" s="2">
        <v>0.18402777777777779</v>
      </c>
      <c r="E4553" t="s">
        <v>3720</v>
      </c>
      <c r="F4553" t="s">
        <v>5141</v>
      </c>
      <c r="G4553" t="s">
        <v>2227</v>
      </c>
      <c r="H4553" t="s">
        <v>3722</v>
      </c>
      <c r="I4553" t="s">
        <v>15</v>
      </c>
    </row>
    <row r="4554" spans="1:9" x14ac:dyDescent="0.25">
      <c r="A4554" t="s">
        <v>2740</v>
      </c>
      <c r="B4554" t="s">
        <v>3135</v>
      </c>
      <c r="C4554" s="1">
        <v>44611</v>
      </c>
      <c r="D4554" s="2">
        <v>0.73611111111111116</v>
      </c>
      <c r="E4554" t="s">
        <v>4773</v>
      </c>
      <c r="F4554" t="s">
        <v>5142</v>
      </c>
      <c r="G4554" t="s">
        <v>2227</v>
      </c>
      <c r="H4554" t="s">
        <v>4418</v>
      </c>
      <c r="I4554" t="s">
        <v>15</v>
      </c>
    </row>
    <row r="4555" spans="1:9" x14ac:dyDescent="0.25">
      <c r="A4555" t="s">
        <v>3782</v>
      </c>
      <c r="B4555" t="s">
        <v>4880</v>
      </c>
      <c r="C4555" s="1">
        <v>44613</v>
      </c>
      <c r="D4555" s="2">
        <v>0.61388888888888893</v>
      </c>
      <c r="E4555" t="s">
        <v>4601</v>
      </c>
      <c r="F4555" t="s">
        <v>5143</v>
      </c>
      <c r="G4555" t="s">
        <v>2227</v>
      </c>
      <c r="H4555" t="s">
        <v>4603</v>
      </c>
      <c r="I4555" t="s">
        <v>15</v>
      </c>
    </row>
    <row r="4556" spans="1:9" x14ac:dyDescent="0.25">
      <c r="A4556" t="s">
        <v>3782</v>
      </c>
      <c r="B4556" t="s">
        <v>4927</v>
      </c>
      <c r="C4556" s="1">
        <v>44617</v>
      </c>
      <c r="D4556" s="2">
        <v>0.71666666666666667</v>
      </c>
      <c r="E4556" t="s">
        <v>4601</v>
      </c>
      <c r="F4556" t="s">
        <v>5144</v>
      </c>
      <c r="G4556" t="s">
        <v>2227</v>
      </c>
      <c r="H4556" t="s">
        <v>4603</v>
      </c>
      <c r="I4556" t="s">
        <v>15</v>
      </c>
    </row>
    <row r="4557" spans="1:9" x14ac:dyDescent="0.25">
      <c r="A4557" t="s">
        <v>973</v>
      </c>
      <c r="B4557" t="s">
        <v>3675</v>
      </c>
      <c r="C4557" s="1">
        <v>44618</v>
      </c>
      <c r="D4557" s="2">
        <v>0.98888888888888893</v>
      </c>
      <c r="E4557" t="s">
        <v>3794</v>
      </c>
      <c r="F4557" t="s">
        <v>5145</v>
      </c>
      <c r="G4557" t="s">
        <v>2227</v>
      </c>
      <c r="H4557" t="s">
        <v>3404</v>
      </c>
      <c r="I4557" t="s">
        <v>15</v>
      </c>
    </row>
    <row r="4558" spans="1:9" x14ac:dyDescent="0.25">
      <c r="A4558" t="s">
        <v>973</v>
      </c>
      <c r="B4558" t="s">
        <v>4392</v>
      </c>
      <c r="C4558" s="1">
        <v>44619</v>
      </c>
      <c r="D4558" s="2">
        <v>0.12916666666666668</v>
      </c>
      <c r="E4558" t="s">
        <v>5146</v>
      </c>
      <c r="F4558" t="s">
        <v>5147</v>
      </c>
      <c r="G4558" t="s">
        <v>2227</v>
      </c>
      <c r="H4558" t="s">
        <v>4954</v>
      </c>
      <c r="I4558" t="s">
        <v>15</v>
      </c>
    </row>
    <row r="4559" spans="1:9" x14ac:dyDescent="0.25">
      <c r="A4559" t="s">
        <v>4475</v>
      </c>
      <c r="B4559" t="s">
        <v>5148</v>
      </c>
      <c r="C4559" s="1">
        <v>44620</v>
      </c>
      <c r="D4559" s="2">
        <v>0.85902777777777772</v>
      </c>
      <c r="E4559" t="s">
        <v>4562</v>
      </c>
      <c r="F4559" t="s">
        <v>5149</v>
      </c>
      <c r="G4559" t="s">
        <v>2227</v>
      </c>
      <c r="H4559" t="s">
        <v>4479</v>
      </c>
      <c r="I4559" t="s">
        <v>15</v>
      </c>
    </row>
    <row r="4560" spans="1:9" x14ac:dyDescent="0.25">
      <c r="A4560" t="s">
        <v>3831</v>
      </c>
      <c r="B4560" t="s">
        <v>4922</v>
      </c>
      <c r="C4560" s="1">
        <v>44621</v>
      </c>
      <c r="D4560" s="2">
        <v>0.90138888888888891</v>
      </c>
      <c r="E4560" t="s">
        <v>4108</v>
      </c>
      <c r="F4560" t="s">
        <v>5150</v>
      </c>
      <c r="G4560" t="s">
        <v>2227</v>
      </c>
      <c r="H4560" t="s">
        <v>4110</v>
      </c>
      <c r="I4560" t="s">
        <v>15</v>
      </c>
    </row>
    <row r="4561" spans="1:9" x14ac:dyDescent="0.25">
      <c r="A4561" t="s">
        <v>3782</v>
      </c>
      <c r="B4561" t="s">
        <v>749</v>
      </c>
      <c r="C4561" s="1">
        <v>44623</v>
      </c>
      <c r="D4561" s="2">
        <v>0.60069444444444442</v>
      </c>
      <c r="E4561" t="s">
        <v>4601</v>
      </c>
      <c r="F4561" t="s">
        <v>5151</v>
      </c>
      <c r="G4561" t="s">
        <v>2227</v>
      </c>
      <c r="H4561" t="s">
        <v>4603</v>
      </c>
      <c r="I4561" t="s">
        <v>15</v>
      </c>
    </row>
    <row r="4562" spans="1:9" x14ac:dyDescent="0.25">
      <c r="A4562" t="s">
        <v>973</v>
      </c>
      <c r="B4562" t="s">
        <v>2317</v>
      </c>
      <c r="C4562" s="1">
        <v>44625</v>
      </c>
      <c r="D4562" s="2">
        <v>0.25069444444444444</v>
      </c>
      <c r="E4562" t="s">
        <v>2225</v>
      </c>
      <c r="F4562" t="s">
        <v>5152</v>
      </c>
      <c r="G4562" t="s">
        <v>2227</v>
      </c>
      <c r="H4562" t="s">
        <v>2228</v>
      </c>
      <c r="I4562" t="s">
        <v>15</v>
      </c>
    </row>
    <row r="4563" spans="1:9" x14ac:dyDescent="0.25">
      <c r="A4563" t="s">
        <v>4831</v>
      </c>
      <c r="B4563" t="s">
        <v>4966</v>
      </c>
      <c r="C4563" s="1">
        <v>44628</v>
      </c>
      <c r="D4563" s="2">
        <v>0.21249999999999999</v>
      </c>
      <c r="E4563" t="s">
        <v>4833</v>
      </c>
      <c r="F4563" t="s">
        <v>5153</v>
      </c>
      <c r="G4563" t="s">
        <v>2227</v>
      </c>
      <c r="H4563" t="s">
        <v>14</v>
      </c>
      <c r="I4563" t="s">
        <v>15</v>
      </c>
    </row>
    <row r="4564" spans="1:9" x14ac:dyDescent="0.25">
      <c r="A4564" t="s">
        <v>3782</v>
      </c>
      <c r="B4564" t="s">
        <v>4880</v>
      </c>
      <c r="C4564" s="1">
        <v>44629</v>
      </c>
      <c r="D4564" s="2">
        <v>0.57291666666666663</v>
      </c>
      <c r="E4564" t="s">
        <v>4601</v>
      </c>
      <c r="F4564" t="s">
        <v>5154</v>
      </c>
      <c r="G4564" t="s">
        <v>2227</v>
      </c>
      <c r="H4564" t="s">
        <v>4603</v>
      </c>
      <c r="I4564" t="s">
        <v>15</v>
      </c>
    </row>
    <row r="4565" spans="1:9" x14ac:dyDescent="0.25">
      <c r="A4565" t="s">
        <v>4892</v>
      </c>
      <c r="B4565" t="s">
        <v>4893</v>
      </c>
      <c r="C4565" s="1">
        <v>44635</v>
      </c>
      <c r="D4565" s="2">
        <v>0.18194444444444444</v>
      </c>
      <c r="E4565" t="s">
        <v>4894</v>
      </c>
      <c r="F4565" t="s">
        <v>5155</v>
      </c>
      <c r="G4565" t="s">
        <v>2227</v>
      </c>
      <c r="H4565" t="s">
        <v>4896</v>
      </c>
      <c r="I4565" t="s">
        <v>15</v>
      </c>
    </row>
    <row r="4566" spans="1:9" x14ac:dyDescent="0.25">
      <c r="A4566" t="s">
        <v>973</v>
      </c>
      <c r="B4566" t="s">
        <v>3675</v>
      </c>
      <c r="C4566" s="1">
        <v>44637</v>
      </c>
      <c r="D4566" s="2">
        <v>0.29791666666666666</v>
      </c>
      <c r="E4566" t="s">
        <v>3794</v>
      </c>
      <c r="F4566" t="s">
        <v>5156</v>
      </c>
      <c r="G4566" t="s">
        <v>2227</v>
      </c>
      <c r="H4566" t="s">
        <v>3404</v>
      </c>
      <c r="I4566" t="s">
        <v>15</v>
      </c>
    </row>
    <row r="4567" spans="1:9" x14ac:dyDescent="0.25">
      <c r="A4567" t="s">
        <v>1024</v>
      </c>
      <c r="B4567" t="s">
        <v>361</v>
      </c>
      <c r="C4567" s="1">
        <v>44638</v>
      </c>
      <c r="D4567" s="2">
        <v>0.66319444444444442</v>
      </c>
      <c r="E4567" t="s">
        <v>3720</v>
      </c>
      <c r="F4567" t="s">
        <v>5157</v>
      </c>
      <c r="G4567" t="s">
        <v>2227</v>
      </c>
      <c r="H4567" t="s">
        <v>3722</v>
      </c>
      <c r="I4567" t="s">
        <v>15</v>
      </c>
    </row>
    <row r="4568" spans="1:9" x14ac:dyDescent="0.25">
      <c r="A4568" t="s">
        <v>3782</v>
      </c>
      <c r="B4568" t="s">
        <v>4880</v>
      </c>
      <c r="C4568" s="1">
        <v>44639</v>
      </c>
      <c r="D4568" s="2">
        <v>0.19583333333333333</v>
      </c>
      <c r="E4568" t="s">
        <v>4601</v>
      </c>
      <c r="F4568" t="s">
        <v>5158</v>
      </c>
      <c r="G4568" t="s">
        <v>2227</v>
      </c>
      <c r="H4568" t="s">
        <v>4603</v>
      </c>
      <c r="I4568" t="s">
        <v>15</v>
      </c>
    </row>
    <row r="4569" spans="1:9" x14ac:dyDescent="0.25">
      <c r="A4569" t="s">
        <v>2882</v>
      </c>
      <c r="B4569" t="s">
        <v>1116</v>
      </c>
      <c r="C4569" s="1">
        <v>44642</v>
      </c>
      <c r="D4569" s="2">
        <v>0.53333333333333333</v>
      </c>
      <c r="E4569" t="s">
        <v>4567</v>
      </c>
      <c r="F4569" t="s">
        <v>5159</v>
      </c>
      <c r="G4569" t="s">
        <v>2227</v>
      </c>
      <c r="H4569" t="s">
        <v>4569</v>
      </c>
      <c r="I4569" t="s">
        <v>15</v>
      </c>
    </row>
    <row r="4570" spans="1:9" x14ac:dyDescent="0.25">
      <c r="A4570" t="s">
        <v>973</v>
      </c>
      <c r="B4570" t="s">
        <v>5160</v>
      </c>
      <c r="C4570" s="1">
        <v>44649</v>
      </c>
      <c r="D4570" s="2">
        <v>0.40972222222222221</v>
      </c>
      <c r="E4570" t="s">
        <v>5161</v>
      </c>
      <c r="F4570" t="s">
        <v>5162</v>
      </c>
      <c r="G4570" t="s">
        <v>2227</v>
      </c>
      <c r="H4570" t="s">
        <v>14</v>
      </c>
      <c r="I4570" t="s">
        <v>15</v>
      </c>
    </row>
    <row r="4571" spans="1:9" x14ac:dyDescent="0.25">
      <c r="A4571" t="s">
        <v>973</v>
      </c>
      <c r="B4571" t="s">
        <v>4263</v>
      </c>
      <c r="C4571" s="1">
        <v>44650</v>
      </c>
      <c r="D4571" s="2">
        <v>0.10347222222222222</v>
      </c>
      <c r="E4571" t="s">
        <v>4316</v>
      </c>
      <c r="F4571" t="s">
        <v>5163</v>
      </c>
      <c r="G4571" t="s">
        <v>2227</v>
      </c>
      <c r="H4571" t="s">
        <v>4318</v>
      </c>
      <c r="I4571" t="s">
        <v>15</v>
      </c>
    </row>
    <row r="4572" spans="1:9" x14ac:dyDescent="0.25">
      <c r="A4572" t="s">
        <v>4295</v>
      </c>
      <c r="B4572" t="s">
        <v>4906</v>
      </c>
      <c r="C4572" s="1">
        <v>44651</v>
      </c>
      <c r="D4572" s="2">
        <v>0.58194444444444449</v>
      </c>
      <c r="E4572" t="s">
        <v>4297</v>
      </c>
      <c r="F4572" t="s">
        <v>5164</v>
      </c>
      <c r="G4572" t="s">
        <v>2227</v>
      </c>
      <c r="H4572" t="s">
        <v>14</v>
      </c>
      <c r="I4572" t="s">
        <v>15</v>
      </c>
    </row>
    <row r="4573" spans="1:9" x14ac:dyDescent="0.25">
      <c r="A4573" t="s">
        <v>3782</v>
      </c>
      <c r="B4573" t="s">
        <v>4880</v>
      </c>
      <c r="C4573" s="1">
        <v>44652</v>
      </c>
      <c r="D4573" s="2">
        <v>0.68333333333333335</v>
      </c>
      <c r="E4573" t="s">
        <v>4601</v>
      </c>
      <c r="F4573" t="s">
        <v>5165</v>
      </c>
      <c r="G4573" t="s">
        <v>2227</v>
      </c>
      <c r="H4573" t="s">
        <v>4603</v>
      </c>
      <c r="I4573" t="s">
        <v>15</v>
      </c>
    </row>
    <row r="4574" spans="1:9" x14ac:dyDescent="0.25">
      <c r="A4574" t="s">
        <v>4475</v>
      </c>
      <c r="B4574" t="s">
        <v>4884</v>
      </c>
      <c r="C4574" s="1">
        <v>44653</v>
      </c>
      <c r="D4574" s="2">
        <v>0.52847222222222223</v>
      </c>
      <c r="E4574" t="s">
        <v>4562</v>
      </c>
      <c r="F4574" t="s">
        <v>5166</v>
      </c>
      <c r="G4574" t="s">
        <v>2227</v>
      </c>
      <c r="H4574" t="s">
        <v>4479</v>
      </c>
      <c r="I4574" t="s">
        <v>15</v>
      </c>
    </row>
    <row r="4575" spans="1:9" x14ac:dyDescent="0.25">
      <c r="A4575" t="s">
        <v>973</v>
      </c>
      <c r="B4575" t="s">
        <v>3675</v>
      </c>
      <c r="C4575" s="1">
        <v>44657</v>
      </c>
      <c r="D4575" s="2">
        <v>0.99097222222222225</v>
      </c>
      <c r="E4575" t="s">
        <v>3794</v>
      </c>
      <c r="F4575" t="s">
        <v>5167</v>
      </c>
      <c r="G4575" t="s">
        <v>2227</v>
      </c>
      <c r="H4575" t="s">
        <v>3404</v>
      </c>
      <c r="I4575" t="s">
        <v>15</v>
      </c>
    </row>
    <row r="4576" spans="1:9" x14ac:dyDescent="0.25">
      <c r="A4576" t="s">
        <v>2882</v>
      </c>
      <c r="B4576" t="s">
        <v>1116</v>
      </c>
      <c r="C4576" s="1">
        <v>44658</v>
      </c>
      <c r="D4576" s="2">
        <v>0.47222222222222221</v>
      </c>
      <c r="E4576" t="s">
        <v>4360</v>
      </c>
      <c r="F4576" t="s">
        <v>5168</v>
      </c>
      <c r="G4576" t="s">
        <v>2227</v>
      </c>
      <c r="H4576" t="s">
        <v>3138</v>
      </c>
      <c r="I4576" t="s">
        <v>15</v>
      </c>
    </row>
    <row r="4577" spans="1:9" x14ac:dyDescent="0.25">
      <c r="A4577" t="s">
        <v>3782</v>
      </c>
      <c r="B4577" t="s">
        <v>749</v>
      </c>
      <c r="C4577" s="1">
        <v>44659</v>
      </c>
      <c r="D4577" s="2">
        <v>0.63680555555555551</v>
      </c>
      <c r="E4577" t="s">
        <v>4601</v>
      </c>
      <c r="F4577" t="s">
        <v>5169</v>
      </c>
      <c r="G4577" t="s">
        <v>2227</v>
      </c>
      <c r="H4577" t="s">
        <v>4603</v>
      </c>
      <c r="I4577" t="s">
        <v>15</v>
      </c>
    </row>
    <row r="4578" spans="1:9" x14ac:dyDescent="0.25">
      <c r="A4578" t="s">
        <v>973</v>
      </c>
      <c r="B4578" t="s">
        <v>2769</v>
      </c>
      <c r="C4578" s="1">
        <v>44666</v>
      </c>
      <c r="D4578" s="2">
        <v>0.5</v>
      </c>
      <c r="E4578" t="s">
        <v>3855</v>
      </c>
      <c r="F4578" t="s">
        <v>5170</v>
      </c>
      <c r="G4578" t="s">
        <v>2227</v>
      </c>
      <c r="H4578" t="s">
        <v>3857</v>
      </c>
      <c r="I4578" t="s">
        <v>15</v>
      </c>
    </row>
    <row r="4579" spans="1:9" x14ac:dyDescent="0.25">
      <c r="A4579" t="s">
        <v>973</v>
      </c>
      <c r="B4579" t="s">
        <v>3948</v>
      </c>
      <c r="C4579" s="1">
        <v>44666</v>
      </c>
      <c r="D4579" s="2">
        <v>0.76111111111111107</v>
      </c>
      <c r="E4579" t="s">
        <v>3794</v>
      </c>
      <c r="F4579" t="s">
        <v>5171</v>
      </c>
      <c r="G4579" t="s">
        <v>2227</v>
      </c>
      <c r="H4579" t="s">
        <v>3404</v>
      </c>
      <c r="I4579" t="s">
        <v>15</v>
      </c>
    </row>
    <row r="4580" spans="1:9" x14ac:dyDescent="0.25">
      <c r="A4580" t="s">
        <v>3782</v>
      </c>
      <c r="B4580" t="s">
        <v>4927</v>
      </c>
      <c r="C4580" s="1">
        <v>44668</v>
      </c>
      <c r="D4580" s="2">
        <v>0.55069444444444449</v>
      </c>
      <c r="E4580" t="s">
        <v>4601</v>
      </c>
      <c r="F4580" t="s">
        <v>5172</v>
      </c>
      <c r="G4580" t="s">
        <v>2227</v>
      </c>
      <c r="H4580" t="s">
        <v>4603</v>
      </c>
      <c r="I4580" t="s">
        <v>15</v>
      </c>
    </row>
    <row r="4581" spans="1:9" x14ac:dyDescent="0.25">
      <c r="A4581" t="s">
        <v>3782</v>
      </c>
      <c r="B4581" t="s">
        <v>4880</v>
      </c>
      <c r="C4581" s="1">
        <v>44672</v>
      </c>
      <c r="D4581" s="2">
        <v>0.74375000000000002</v>
      </c>
      <c r="E4581" t="s">
        <v>4601</v>
      </c>
      <c r="F4581" t="s">
        <v>5173</v>
      </c>
      <c r="G4581" t="s">
        <v>2227</v>
      </c>
      <c r="H4581" t="s">
        <v>4603</v>
      </c>
      <c r="I4581" t="s">
        <v>15</v>
      </c>
    </row>
    <row r="4582" spans="1:9" x14ac:dyDescent="0.25">
      <c r="A4582" t="s">
        <v>3782</v>
      </c>
      <c r="B4582" t="s">
        <v>749</v>
      </c>
      <c r="C4582" s="1">
        <v>44678</v>
      </c>
      <c r="D4582" s="2">
        <v>0.32777777777777778</v>
      </c>
      <c r="E4582" t="s">
        <v>4601</v>
      </c>
      <c r="F4582" t="s">
        <v>5174</v>
      </c>
      <c r="G4582" t="s">
        <v>2227</v>
      </c>
      <c r="H4582" t="s">
        <v>4603</v>
      </c>
      <c r="I4582" t="s">
        <v>15</v>
      </c>
    </row>
    <row r="4583" spans="1:9" x14ac:dyDescent="0.25">
      <c r="A4583" t="s">
        <v>973</v>
      </c>
      <c r="B4583" t="s">
        <v>3675</v>
      </c>
      <c r="C4583" s="1">
        <v>44680</v>
      </c>
      <c r="D4583" s="2">
        <v>0.17430555555555555</v>
      </c>
      <c r="E4583" t="s">
        <v>2225</v>
      </c>
      <c r="F4583" t="s">
        <v>5175</v>
      </c>
      <c r="G4583" t="s">
        <v>2227</v>
      </c>
      <c r="H4583" t="s">
        <v>2228</v>
      </c>
      <c r="I4583" t="s">
        <v>15</v>
      </c>
    </row>
    <row r="4584" spans="1:9" x14ac:dyDescent="0.25">
      <c r="A4584" t="s">
        <v>2882</v>
      </c>
      <c r="B4584" t="s">
        <v>4241</v>
      </c>
      <c r="C4584" s="1">
        <v>44680</v>
      </c>
      <c r="D4584" s="2">
        <v>0.82986111111111116</v>
      </c>
      <c r="E4584" t="s">
        <v>4242</v>
      </c>
      <c r="F4584" t="s">
        <v>5176</v>
      </c>
      <c r="G4584" t="s">
        <v>2227</v>
      </c>
      <c r="H4584" t="s">
        <v>14</v>
      </c>
      <c r="I4584" t="s">
        <v>15</v>
      </c>
    </row>
    <row r="4585" spans="1:9" x14ac:dyDescent="0.25">
      <c r="A4585" t="s">
        <v>3782</v>
      </c>
      <c r="B4585" t="s">
        <v>4880</v>
      </c>
      <c r="C4585" s="1">
        <v>44680</v>
      </c>
      <c r="D4585" s="2">
        <v>0.89375000000000004</v>
      </c>
      <c r="E4585" t="s">
        <v>4601</v>
      </c>
      <c r="F4585" t="s">
        <v>5177</v>
      </c>
      <c r="G4585" t="s">
        <v>2227</v>
      </c>
      <c r="H4585" t="s">
        <v>4603</v>
      </c>
      <c r="I4585" t="s">
        <v>15</v>
      </c>
    </row>
    <row r="4586" spans="1:9" x14ac:dyDescent="0.25">
      <c r="A4586" t="s">
        <v>973</v>
      </c>
      <c r="B4586" t="s">
        <v>4725</v>
      </c>
      <c r="C4586" s="1">
        <v>44681</v>
      </c>
      <c r="D4586" s="2">
        <v>0.14583333333333334</v>
      </c>
      <c r="E4586" t="s">
        <v>4726</v>
      </c>
      <c r="F4586" t="s">
        <v>5178</v>
      </c>
      <c r="G4586" t="s">
        <v>2227</v>
      </c>
      <c r="H4586" t="s">
        <v>4318</v>
      </c>
      <c r="I4586" t="s">
        <v>15</v>
      </c>
    </row>
    <row r="4587" spans="1:9" x14ac:dyDescent="0.25">
      <c r="A4587" t="s">
        <v>4475</v>
      </c>
      <c r="B4587" t="s">
        <v>4884</v>
      </c>
      <c r="C4587" s="1">
        <v>44683</v>
      </c>
      <c r="D4587" s="2">
        <v>0.9506944444444444</v>
      </c>
      <c r="E4587" t="s">
        <v>4562</v>
      </c>
      <c r="F4587" t="s">
        <v>5179</v>
      </c>
      <c r="G4587" t="s">
        <v>2227</v>
      </c>
      <c r="H4587" t="s">
        <v>4479</v>
      </c>
      <c r="I4587" t="s">
        <v>15</v>
      </c>
    </row>
    <row r="4588" spans="1:9" x14ac:dyDescent="0.25">
      <c r="A4588" t="s">
        <v>973</v>
      </c>
      <c r="B4588" t="s">
        <v>3948</v>
      </c>
      <c r="C4588" s="1">
        <v>44686</v>
      </c>
      <c r="D4588" s="2">
        <v>0.10972222222222222</v>
      </c>
      <c r="E4588" t="s">
        <v>2910</v>
      </c>
      <c r="F4588" t="s">
        <v>5180</v>
      </c>
      <c r="G4588" t="s">
        <v>2227</v>
      </c>
      <c r="H4588" t="s">
        <v>2912</v>
      </c>
      <c r="I4588" t="s">
        <v>15</v>
      </c>
    </row>
    <row r="4589" spans="1:9" x14ac:dyDescent="0.25">
      <c r="A4589" t="s">
        <v>3782</v>
      </c>
      <c r="B4589" t="s">
        <v>749</v>
      </c>
      <c r="C4589" s="1">
        <v>44687</v>
      </c>
      <c r="D4589" s="2">
        <v>0.40416666666666667</v>
      </c>
      <c r="E4589" t="s">
        <v>4601</v>
      </c>
      <c r="F4589" t="s">
        <v>5181</v>
      </c>
      <c r="G4589" t="s">
        <v>2227</v>
      </c>
      <c r="H4589" t="s">
        <v>4603</v>
      </c>
      <c r="I4589" t="s">
        <v>15</v>
      </c>
    </row>
    <row r="4590" spans="1:9" x14ac:dyDescent="0.25">
      <c r="A4590" t="s">
        <v>973</v>
      </c>
      <c r="B4590" t="s">
        <v>4392</v>
      </c>
      <c r="C4590" s="1">
        <v>44690</v>
      </c>
      <c r="D4590" s="2">
        <v>0.74722222222222223</v>
      </c>
      <c r="E4590" t="s">
        <v>5014</v>
      </c>
      <c r="F4590" t="s">
        <v>5182</v>
      </c>
      <c r="G4590" t="s">
        <v>2227</v>
      </c>
      <c r="H4590" t="s">
        <v>14</v>
      </c>
      <c r="I4590" t="s">
        <v>15</v>
      </c>
    </row>
    <row r="4591" spans="1:9" x14ac:dyDescent="0.25">
      <c r="A4591" t="s">
        <v>4740</v>
      </c>
      <c r="B4591" t="s">
        <v>4263</v>
      </c>
      <c r="C4591" s="1">
        <v>44694</v>
      </c>
      <c r="D4591" s="2">
        <v>0.29791666666666666</v>
      </c>
      <c r="E4591" t="s">
        <v>4741</v>
      </c>
      <c r="F4591" t="s">
        <v>5183</v>
      </c>
      <c r="G4591" t="s">
        <v>2227</v>
      </c>
      <c r="H4591" t="s">
        <v>14</v>
      </c>
      <c r="I4591" t="s">
        <v>21</v>
      </c>
    </row>
    <row r="4592" spans="1:9" x14ac:dyDescent="0.25">
      <c r="A4592" t="s">
        <v>3782</v>
      </c>
      <c r="B4592" t="s">
        <v>4927</v>
      </c>
      <c r="C4592" s="1">
        <v>44694</v>
      </c>
      <c r="D4592" s="2">
        <v>0.92152777777777772</v>
      </c>
      <c r="E4592" t="s">
        <v>4601</v>
      </c>
      <c r="F4592" t="s">
        <v>5184</v>
      </c>
      <c r="G4592" t="s">
        <v>2227</v>
      </c>
      <c r="H4592" t="s">
        <v>4603</v>
      </c>
      <c r="I4592" t="s">
        <v>15</v>
      </c>
    </row>
    <row r="4593" spans="1:9" x14ac:dyDescent="0.25">
      <c r="A4593" t="s">
        <v>3782</v>
      </c>
      <c r="B4593" t="s">
        <v>4880</v>
      </c>
      <c r="C4593" s="1">
        <v>44695</v>
      </c>
      <c r="D4593" s="2">
        <v>0.86111111111111116</v>
      </c>
      <c r="E4593" t="s">
        <v>4601</v>
      </c>
      <c r="F4593" t="s">
        <v>5185</v>
      </c>
      <c r="G4593" t="s">
        <v>2227</v>
      </c>
      <c r="H4593" t="s">
        <v>4603</v>
      </c>
      <c r="I4593" t="s">
        <v>15</v>
      </c>
    </row>
    <row r="4594" spans="1:9" x14ac:dyDescent="0.25">
      <c r="A4594" t="s">
        <v>3782</v>
      </c>
      <c r="B4594" t="s">
        <v>749</v>
      </c>
      <c r="C4594" s="1">
        <v>44699</v>
      </c>
      <c r="D4594" s="2">
        <v>0.45763888888888887</v>
      </c>
      <c r="E4594" t="s">
        <v>4601</v>
      </c>
      <c r="F4594" t="s">
        <v>5186</v>
      </c>
      <c r="G4594" t="s">
        <v>2227</v>
      </c>
      <c r="H4594" t="s">
        <v>4603</v>
      </c>
      <c r="I4594" t="s">
        <v>15</v>
      </c>
    </row>
    <row r="4595" spans="1:9" x14ac:dyDescent="0.25">
      <c r="A4595" t="s">
        <v>2882</v>
      </c>
      <c r="B4595" t="s">
        <v>980</v>
      </c>
      <c r="C4595" s="1">
        <v>44700</v>
      </c>
      <c r="D4595" s="2">
        <v>0.33541666666666664</v>
      </c>
      <c r="E4595" t="s">
        <v>3720</v>
      </c>
      <c r="F4595" t="s">
        <v>5187</v>
      </c>
      <c r="G4595" t="s">
        <v>2227</v>
      </c>
      <c r="H4595" t="s">
        <v>3722</v>
      </c>
      <c r="I4595" t="s">
        <v>15</v>
      </c>
    </row>
    <row r="4596" spans="1:9" x14ac:dyDescent="0.25">
      <c r="A4596" t="s">
        <v>3831</v>
      </c>
      <c r="B4596" t="s">
        <v>4922</v>
      </c>
      <c r="C4596" s="1">
        <v>44700</v>
      </c>
      <c r="D4596" s="2">
        <v>0.95416666666666672</v>
      </c>
      <c r="E4596" t="s">
        <v>4798</v>
      </c>
      <c r="F4596" t="s">
        <v>5188</v>
      </c>
      <c r="G4596" t="s">
        <v>2227</v>
      </c>
      <c r="H4596" t="s">
        <v>14</v>
      </c>
      <c r="I4596" t="s">
        <v>15</v>
      </c>
    </row>
    <row r="4597" spans="1:9" x14ac:dyDescent="0.25">
      <c r="A4597" t="s">
        <v>973</v>
      </c>
      <c r="B4597" t="s">
        <v>3675</v>
      </c>
      <c r="C4597" s="1">
        <v>44701</v>
      </c>
      <c r="D4597" s="2">
        <v>0.4375</v>
      </c>
      <c r="E4597" t="s">
        <v>5051</v>
      </c>
      <c r="F4597" t="s">
        <v>5189</v>
      </c>
      <c r="G4597" t="s">
        <v>2227</v>
      </c>
      <c r="H4597" t="s">
        <v>2228</v>
      </c>
      <c r="I4597" t="s">
        <v>15</v>
      </c>
    </row>
    <row r="4598" spans="1:9" x14ac:dyDescent="0.25">
      <c r="A4598" t="s">
        <v>3782</v>
      </c>
      <c r="B4598" t="s">
        <v>4880</v>
      </c>
      <c r="C4598" s="1">
        <v>44706</v>
      </c>
      <c r="D4598" s="2">
        <v>0.77430555555555558</v>
      </c>
      <c r="E4598" t="s">
        <v>4601</v>
      </c>
      <c r="F4598" t="s">
        <v>5190</v>
      </c>
      <c r="G4598" t="s">
        <v>2227</v>
      </c>
      <c r="H4598" t="s">
        <v>4603</v>
      </c>
      <c r="I4598" t="s">
        <v>15</v>
      </c>
    </row>
    <row r="4599" spans="1:9" x14ac:dyDescent="0.25">
      <c r="A4599" t="s">
        <v>973</v>
      </c>
      <c r="B4599" t="s">
        <v>2317</v>
      </c>
      <c r="C4599" s="1">
        <v>44714</v>
      </c>
      <c r="D4599" s="2">
        <v>0.16666666666666666</v>
      </c>
      <c r="E4599" t="s">
        <v>2225</v>
      </c>
      <c r="F4599" t="s">
        <v>5191</v>
      </c>
      <c r="G4599" t="s">
        <v>2227</v>
      </c>
      <c r="H4599" t="s">
        <v>2228</v>
      </c>
      <c r="I4599" t="s">
        <v>15</v>
      </c>
    </row>
    <row r="4600" spans="1:9" x14ac:dyDescent="0.25">
      <c r="A4600" t="s">
        <v>1024</v>
      </c>
      <c r="B4600" t="s">
        <v>361</v>
      </c>
      <c r="C4600" s="1">
        <v>44715</v>
      </c>
      <c r="D4600" s="2">
        <v>0.3972222222222222</v>
      </c>
      <c r="E4600" t="s">
        <v>3720</v>
      </c>
      <c r="F4600" t="s">
        <v>5192</v>
      </c>
      <c r="G4600" t="s">
        <v>2227</v>
      </c>
      <c r="H4600" t="s">
        <v>3722</v>
      </c>
      <c r="I4600" t="s">
        <v>15</v>
      </c>
    </row>
    <row r="4601" spans="1:9" x14ac:dyDescent="0.25">
      <c r="A4601" t="s">
        <v>4295</v>
      </c>
      <c r="B4601" t="s">
        <v>4906</v>
      </c>
      <c r="C4601" s="1">
        <v>44716</v>
      </c>
      <c r="D4601" s="2">
        <v>0.55902777777777779</v>
      </c>
      <c r="E4601" t="s">
        <v>4297</v>
      </c>
      <c r="F4601" t="s">
        <v>5193</v>
      </c>
      <c r="G4601" t="s">
        <v>2227</v>
      </c>
      <c r="H4601" t="s">
        <v>14</v>
      </c>
      <c r="I4601" t="s">
        <v>15</v>
      </c>
    </row>
    <row r="4602" spans="1:9" x14ac:dyDescent="0.25">
      <c r="A4602" t="s">
        <v>973</v>
      </c>
      <c r="B4602" t="s">
        <v>3434</v>
      </c>
      <c r="C4602" s="1">
        <v>44717</v>
      </c>
      <c r="D4602" s="2">
        <v>0.11388888888888889</v>
      </c>
      <c r="E4602" t="s">
        <v>3940</v>
      </c>
      <c r="F4602" t="s">
        <v>5194</v>
      </c>
      <c r="G4602" t="s">
        <v>2227</v>
      </c>
      <c r="H4602" t="s">
        <v>14</v>
      </c>
      <c r="I4602" t="s">
        <v>15</v>
      </c>
    </row>
    <row r="4603" spans="1:9" x14ac:dyDescent="0.25">
      <c r="A4603" t="s">
        <v>3782</v>
      </c>
      <c r="B4603" t="s">
        <v>4880</v>
      </c>
      <c r="C4603" s="1">
        <v>44720</v>
      </c>
      <c r="D4603" s="2">
        <v>0.87777777777777777</v>
      </c>
      <c r="E4603" t="s">
        <v>4601</v>
      </c>
      <c r="F4603" t="s">
        <v>5195</v>
      </c>
      <c r="G4603" t="s">
        <v>2227</v>
      </c>
      <c r="H4603" t="s">
        <v>4603</v>
      </c>
      <c r="I4603" t="s">
        <v>15</v>
      </c>
    </row>
    <row r="4604" spans="1:9" x14ac:dyDescent="0.25">
      <c r="A4604" t="s">
        <v>3782</v>
      </c>
      <c r="B4604" t="s">
        <v>749</v>
      </c>
      <c r="C4604" s="1">
        <v>44729</v>
      </c>
      <c r="D4604" s="2">
        <v>0.67291666666666672</v>
      </c>
      <c r="E4604" t="s">
        <v>4601</v>
      </c>
      <c r="F4604" t="s">
        <v>5196</v>
      </c>
      <c r="G4604" t="s">
        <v>2227</v>
      </c>
      <c r="H4604" t="s">
        <v>4603</v>
      </c>
      <c r="I4604" t="s">
        <v>15</v>
      </c>
    </row>
    <row r="4605" spans="1:9" x14ac:dyDescent="0.25">
      <c r="A4605" t="s">
        <v>3782</v>
      </c>
      <c r="B4605" t="s">
        <v>4927</v>
      </c>
      <c r="C4605" s="1">
        <v>44730</v>
      </c>
      <c r="D4605" s="2">
        <v>0.59652777777777777</v>
      </c>
      <c r="E4605" t="s">
        <v>4601</v>
      </c>
      <c r="F4605" t="s">
        <v>5197</v>
      </c>
      <c r="G4605" t="s">
        <v>2227</v>
      </c>
      <c r="H4605" t="s">
        <v>4603</v>
      </c>
      <c r="I4605" t="s">
        <v>15</v>
      </c>
    </row>
    <row r="4606" spans="1:9" x14ac:dyDescent="0.25">
      <c r="A4606" t="s">
        <v>3782</v>
      </c>
      <c r="B4606" t="s">
        <v>4880</v>
      </c>
      <c r="C4606" s="1">
        <v>44731</v>
      </c>
      <c r="D4606" s="2">
        <v>0.18541666666666667</v>
      </c>
      <c r="E4606" t="s">
        <v>4601</v>
      </c>
      <c r="F4606" t="s">
        <v>5198</v>
      </c>
      <c r="G4606" t="s">
        <v>2227</v>
      </c>
      <c r="H4606" t="s">
        <v>4603</v>
      </c>
      <c r="I4606" t="s">
        <v>15</v>
      </c>
    </row>
    <row r="4607" spans="1:9" x14ac:dyDescent="0.25">
      <c r="A4607" t="s">
        <v>3988</v>
      </c>
      <c r="B4607" t="s">
        <v>5078</v>
      </c>
      <c r="C4607" s="1">
        <v>44733</v>
      </c>
      <c r="D4607" s="2">
        <v>0.29166666666666669</v>
      </c>
      <c r="E4607" t="s">
        <v>5079</v>
      </c>
      <c r="F4607" t="s">
        <v>5199</v>
      </c>
      <c r="G4607" t="s">
        <v>2227</v>
      </c>
      <c r="H4607" t="s">
        <v>14</v>
      </c>
      <c r="I4607" t="s">
        <v>15</v>
      </c>
    </row>
    <row r="4608" spans="1:9" x14ac:dyDescent="0.25">
      <c r="A4608" t="s">
        <v>3601</v>
      </c>
      <c r="B4608" t="s">
        <v>4263</v>
      </c>
      <c r="C4608" s="1">
        <v>44734</v>
      </c>
      <c r="D4608" s="2">
        <v>8.8888888888888892E-2</v>
      </c>
      <c r="E4608" t="s">
        <v>4446</v>
      </c>
      <c r="F4608" t="s">
        <v>5200</v>
      </c>
      <c r="G4608" t="s">
        <v>2227</v>
      </c>
      <c r="H4608" t="s">
        <v>4448</v>
      </c>
      <c r="I4608" t="s">
        <v>15</v>
      </c>
    </row>
    <row r="4609" spans="1:9" x14ac:dyDescent="0.25">
      <c r="A4609" t="s">
        <v>2338</v>
      </c>
      <c r="B4609" t="s">
        <v>3179</v>
      </c>
      <c r="C4609" s="1">
        <v>44734</v>
      </c>
      <c r="D4609" s="2">
        <v>0.90972222222222221</v>
      </c>
      <c r="E4609" t="s">
        <v>3614</v>
      </c>
      <c r="F4609" t="s">
        <v>5201</v>
      </c>
      <c r="G4609" t="s">
        <v>2227</v>
      </c>
      <c r="H4609" t="s">
        <v>3616</v>
      </c>
      <c r="I4609" t="s">
        <v>15</v>
      </c>
    </row>
    <row r="4610" spans="1:9" x14ac:dyDescent="0.25">
      <c r="A4610" t="s">
        <v>973</v>
      </c>
      <c r="B4610" t="s">
        <v>2317</v>
      </c>
      <c r="C4610" s="1">
        <v>44735</v>
      </c>
      <c r="D4610" s="2">
        <v>9.8611111111111108E-2</v>
      </c>
      <c r="E4610" t="s">
        <v>2910</v>
      </c>
      <c r="F4610" t="s">
        <v>5202</v>
      </c>
      <c r="G4610" t="s">
        <v>2227</v>
      </c>
      <c r="H4610" t="s">
        <v>2912</v>
      </c>
      <c r="I4610" t="s">
        <v>15</v>
      </c>
    </row>
    <row r="4611" spans="1:9" x14ac:dyDescent="0.25">
      <c r="A4611" t="s">
        <v>973</v>
      </c>
      <c r="B4611" t="s">
        <v>3675</v>
      </c>
      <c r="C4611" s="1">
        <v>44739</v>
      </c>
      <c r="D4611" s="2">
        <v>0.65694444444444444</v>
      </c>
      <c r="E4611" t="s">
        <v>3794</v>
      </c>
      <c r="F4611" t="s">
        <v>5203</v>
      </c>
      <c r="G4611" t="s">
        <v>2227</v>
      </c>
      <c r="H4611" t="s">
        <v>3404</v>
      </c>
      <c r="I4611" t="s">
        <v>15</v>
      </c>
    </row>
    <row r="4612" spans="1:9" x14ac:dyDescent="0.25">
      <c r="A4612" t="s">
        <v>4475</v>
      </c>
      <c r="B4612" t="s">
        <v>5148</v>
      </c>
      <c r="C4612" s="1">
        <v>44740</v>
      </c>
      <c r="D4612" s="2">
        <v>0.41319444444444442</v>
      </c>
      <c r="E4612" t="s">
        <v>4885</v>
      </c>
      <c r="F4612" t="s">
        <v>5204</v>
      </c>
      <c r="G4612" t="s">
        <v>2227</v>
      </c>
      <c r="H4612" t="s">
        <v>14</v>
      </c>
      <c r="I4612" t="s">
        <v>15</v>
      </c>
    </row>
    <row r="4613" spans="1:9" x14ac:dyDescent="0.25">
      <c r="A4613" t="s">
        <v>3782</v>
      </c>
      <c r="B4613" t="s">
        <v>4880</v>
      </c>
      <c r="C4613" s="1">
        <v>44741</v>
      </c>
      <c r="D4613" s="2">
        <v>0.87777777777777777</v>
      </c>
      <c r="E4613" t="s">
        <v>4601</v>
      </c>
      <c r="F4613" t="s">
        <v>5205</v>
      </c>
      <c r="G4613" t="s">
        <v>2227</v>
      </c>
      <c r="H4613" t="s">
        <v>4603</v>
      </c>
      <c r="I4613" t="s">
        <v>15</v>
      </c>
    </row>
    <row r="4614" spans="1:9" x14ac:dyDescent="0.25">
      <c r="A4614" t="s">
        <v>2025</v>
      </c>
      <c r="B4614" t="s">
        <v>3746</v>
      </c>
      <c r="C4614" s="1">
        <v>44742</v>
      </c>
      <c r="D4614" s="2">
        <v>0.52222222222222225</v>
      </c>
      <c r="E4614" t="s">
        <v>3849</v>
      </c>
      <c r="F4614" t="s">
        <v>5206</v>
      </c>
      <c r="G4614" t="s">
        <v>2227</v>
      </c>
      <c r="H4614" t="s">
        <v>3851</v>
      </c>
      <c r="I4614" t="s">
        <v>15</v>
      </c>
    </row>
    <row r="4615" spans="1:9" x14ac:dyDescent="0.25">
      <c r="A4615" t="s">
        <v>3831</v>
      </c>
      <c r="B4615" t="s">
        <v>4922</v>
      </c>
      <c r="C4615" s="1">
        <v>44743</v>
      </c>
      <c r="D4615" s="2">
        <v>0.96875</v>
      </c>
      <c r="E4615" t="s">
        <v>4108</v>
      </c>
      <c r="F4615" t="s">
        <v>5207</v>
      </c>
      <c r="G4615" t="s">
        <v>2227</v>
      </c>
      <c r="H4615" t="s">
        <v>4110</v>
      </c>
      <c r="I4615" t="s">
        <v>15</v>
      </c>
    </row>
    <row r="4616" spans="1:9" x14ac:dyDescent="0.25">
      <c r="A4616" t="s">
        <v>4843</v>
      </c>
      <c r="B4616" t="s">
        <v>4844</v>
      </c>
      <c r="C4616" s="1">
        <v>44744</v>
      </c>
      <c r="D4616" s="2">
        <v>0.28680555555555554</v>
      </c>
      <c r="E4616" t="s">
        <v>4845</v>
      </c>
      <c r="F4616" t="s">
        <v>5208</v>
      </c>
      <c r="G4616" t="s">
        <v>2227</v>
      </c>
      <c r="H4616" t="s">
        <v>4846</v>
      </c>
      <c r="I4616" t="s">
        <v>15</v>
      </c>
    </row>
    <row r="4617" spans="1:9" x14ac:dyDescent="0.25">
      <c r="A4617" t="s">
        <v>2882</v>
      </c>
      <c r="B4617" t="s">
        <v>980</v>
      </c>
      <c r="C4617" s="1">
        <v>44749</v>
      </c>
      <c r="D4617" s="2">
        <v>0.38750000000000001</v>
      </c>
      <c r="E4617" t="s">
        <v>4480</v>
      </c>
      <c r="F4617" t="s">
        <v>5209</v>
      </c>
      <c r="G4617" t="s">
        <v>2227</v>
      </c>
      <c r="H4617" t="s">
        <v>2995</v>
      </c>
      <c r="I4617" t="s">
        <v>15</v>
      </c>
    </row>
    <row r="4618" spans="1:9" x14ac:dyDescent="0.25">
      <c r="A4618" t="s">
        <v>3782</v>
      </c>
      <c r="B4618" t="s">
        <v>4880</v>
      </c>
      <c r="C4618" s="1">
        <v>44749</v>
      </c>
      <c r="D4618" s="2">
        <v>0.5493055555555556</v>
      </c>
      <c r="E4618" t="s">
        <v>4601</v>
      </c>
      <c r="F4618" t="s">
        <v>5210</v>
      </c>
      <c r="G4618" t="s">
        <v>2227</v>
      </c>
      <c r="H4618" t="s">
        <v>4603</v>
      </c>
      <c r="I4618" t="s">
        <v>15</v>
      </c>
    </row>
    <row r="4619" spans="1:9" x14ac:dyDescent="0.25">
      <c r="A4619" t="s">
        <v>3782</v>
      </c>
      <c r="B4619" t="s">
        <v>4927</v>
      </c>
      <c r="C4619" s="1">
        <v>44753</v>
      </c>
      <c r="D4619" s="2">
        <v>6.8750000000000006E-2</v>
      </c>
      <c r="E4619" t="s">
        <v>4601</v>
      </c>
      <c r="F4619" t="s">
        <v>5211</v>
      </c>
      <c r="G4619" t="s">
        <v>2227</v>
      </c>
      <c r="H4619" t="s">
        <v>4603</v>
      </c>
      <c r="I4619" t="s">
        <v>15</v>
      </c>
    </row>
    <row r="4620" spans="1:9" x14ac:dyDescent="0.25">
      <c r="A4620" t="s">
        <v>973</v>
      </c>
      <c r="B4620" t="s">
        <v>2769</v>
      </c>
      <c r="C4620" s="1">
        <v>44754</v>
      </c>
      <c r="D4620" s="2">
        <v>0.6875</v>
      </c>
      <c r="E4620" t="s">
        <v>3855</v>
      </c>
      <c r="F4620" t="s">
        <v>5212</v>
      </c>
      <c r="G4620" t="s">
        <v>2227</v>
      </c>
      <c r="H4620" t="s">
        <v>3857</v>
      </c>
      <c r="I4620" t="s">
        <v>15</v>
      </c>
    </row>
    <row r="4621" spans="1:9" x14ac:dyDescent="0.25">
      <c r="A4621" t="s">
        <v>4892</v>
      </c>
      <c r="B4621" t="s">
        <v>5138</v>
      </c>
      <c r="C4621" s="1">
        <v>44754</v>
      </c>
      <c r="D4621" s="2">
        <v>0.73819444444444449</v>
      </c>
      <c r="E4621" t="s">
        <v>4894</v>
      </c>
      <c r="F4621" t="s">
        <v>5213</v>
      </c>
      <c r="G4621" t="s">
        <v>2227</v>
      </c>
      <c r="H4621" t="s">
        <v>4896</v>
      </c>
      <c r="I4621" t="s">
        <v>21</v>
      </c>
    </row>
    <row r="4622" spans="1:9" x14ac:dyDescent="0.25">
      <c r="A4622" t="s">
        <v>4475</v>
      </c>
      <c r="B4622" t="s">
        <v>4884</v>
      </c>
      <c r="C4622" s="1">
        <v>44755</v>
      </c>
      <c r="D4622" s="2">
        <v>0.27083333333333331</v>
      </c>
      <c r="E4622" t="s">
        <v>4562</v>
      </c>
      <c r="F4622" t="s">
        <v>5214</v>
      </c>
      <c r="G4622" t="s">
        <v>2227</v>
      </c>
      <c r="H4622" t="s">
        <v>4479</v>
      </c>
      <c r="I4622" t="s">
        <v>15</v>
      </c>
    </row>
    <row r="4623" spans="1:9" x14ac:dyDescent="0.25">
      <c r="A4623" t="s">
        <v>2043</v>
      </c>
      <c r="B4623" t="s">
        <v>4887</v>
      </c>
      <c r="C4623" s="1">
        <v>44755</v>
      </c>
      <c r="D4623" s="2">
        <v>0.55069444444444449</v>
      </c>
      <c r="E4623" t="s">
        <v>5215</v>
      </c>
      <c r="F4623" t="s">
        <v>5216</v>
      </c>
      <c r="G4623" t="s">
        <v>2227</v>
      </c>
      <c r="H4623" t="s">
        <v>14</v>
      </c>
      <c r="I4623" t="s">
        <v>15</v>
      </c>
    </row>
    <row r="4624" spans="1:9" x14ac:dyDescent="0.25">
      <c r="A4624" t="s">
        <v>3782</v>
      </c>
      <c r="B4624" t="s">
        <v>749</v>
      </c>
      <c r="C4624" s="1">
        <v>44757</v>
      </c>
      <c r="D4624" s="2">
        <v>3.0555555555555555E-2</v>
      </c>
      <c r="E4624" t="s">
        <v>4601</v>
      </c>
      <c r="F4624" t="s">
        <v>5217</v>
      </c>
      <c r="G4624" t="s">
        <v>2227</v>
      </c>
      <c r="H4624" t="s">
        <v>4603</v>
      </c>
      <c r="I4624" t="s">
        <v>15</v>
      </c>
    </row>
    <row r="4625" spans="1:9" x14ac:dyDescent="0.25">
      <c r="A4625" t="s">
        <v>973</v>
      </c>
      <c r="B4625" t="s">
        <v>3948</v>
      </c>
      <c r="C4625" s="1">
        <v>44757</v>
      </c>
      <c r="D4625" s="2">
        <v>0.95625000000000004</v>
      </c>
      <c r="E4625" t="s">
        <v>2225</v>
      </c>
      <c r="F4625" t="s">
        <v>5218</v>
      </c>
      <c r="G4625" t="s">
        <v>2227</v>
      </c>
      <c r="H4625" t="s">
        <v>2228</v>
      </c>
      <c r="I4625" t="s">
        <v>15</v>
      </c>
    </row>
    <row r="4626" spans="1:9" x14ac:dyDescent="0.25">
      <c r="A4626" t="s">
        <v>3782</v>
      </c>
      <c r="B4626" t="s">
        <v>4880</v>
      </c>
      <c r="C4626" s="1">
        <v>44759</v>
      </c>
      <c r="D4626" s="2">
        <v>0.59722222222222221</v>
      </c>
      <c r="E4626" t="s">
        <v>4601</v>
      </c>
      <c r="F4626" t="s">
        <v>5219</v>
      </c>
      <c r="G4626" t="s">
        <v>2227</v>
      </c>
      <c r="H4626" t="s">
        <v>4603</v>
      </c>
      <c r="I4626" t="s">
        <v>15</v>
      </c>
    </row>
    <row r="4627" spans="1:9" x14ac:dyDescent="0.25">
      <c r="A4627" t="s">
        <v>3782</v>
      </c>
      <c r="B4627" t="s">
        <v>4927</v>
      </c>
      <c r="C4627" s="1">
        <v>44764</v>
      </c>
      <c r="D4627" s="2">
        <v>0.73541666666666672</v>
      </c>
      <c r="E4627" t="s">
        <v>4601</v>
      </c>
      <c r="F4627" t="s">
        <v>5220</v>
      </c>
      <c r="G4627" t="s">
        <v>2227</v>
      </c>
      <c r="H4627" t="s">
        <v>4603</v>
      </c>
      <c r="I4627" t="s">
        <v>15</v>
      </c>
    </row>
    <row r="4628" spans="1:9" x14ac:dyDescent="0.25">
      <c r="A4628" t="s">
        <v>973</v>
      </c>
      <c r="B4628" t="s">
        <v>4421</v>
      </c>
      <c r="C4628" s="1">
        <v>44766</v>
      </c>
      <c r="D4628" s="2">
        <v>0.26527777777777778</v>
      </c>
      <c r="E4628" t="s">
        <v>4837</v>
      </c>
      <c r="F4628" t="s">
        <v>5221</v>
      </c>
      <c r="G4628" t="s">
        <v>2227</v>
      </c>
      <c r="H4628" t="s">
        <v>14</v>
      </c>
      <c r="I4628" t="s">
        <v>15</v>
      </c>
    </row>
    <row r="4629" spans="1:9" x14ac:dyDescent="0.25">
      <c r="A4629" t="s">
        <v>3782</v>
      </c>
      <c r="B4629" t="s">
        <v>749</v>
      </c>
      <c r="C4629" s="1">
        <v>44766</v>
      </c>
      <c r="D4629" s="2">
        <v>0.56805555555555554</v>
      </c>
      <c r="E4629" t="s">
        <v>4601</v>
      </c>
      <c r="F4629" t="s">
        <v>5222</v>
      </c>
      <c r="G4629" t="s">
        <v>2227</v>
      </c>
      <c r="H4629" t="s">
        <v>4603</v>
      </c>
      <c r="I4629" t="s">
        <v>15</v>
      </c>
    </row>
    <row r="4630" spans="1:9" x14ac:dyDescent="0.25">
      <c r="A4630" t="s">
        <v>5223</v>
      </c>
      <c r="B4630" t="s">
        <v>4199</v>
      </c>
      <c r="C4630" s="1">
        <v>44769</v>
      </c>
      <c r="D4630" s="2">
        <v>0.17499999999999999</v>
      </c>
      <c r="E4630" t="s">
        <v>5224</v>
      </c>
      <c r="F4630" t="s">
        <v>3721</v>
      </c>
      <c r="G4630" t="s">
        <v>2227</v>
      </c>
      <c r="H4630" t="s">
        <v>14</v>
      </c>
      <c r="I4630" t="s">
        <v>15</v>
      </c>
    </row>
    <row r="4631" spans="1:9" x14ac:dyDescent="0.25">
      <c r="A4631" t="s">
        <v>973</v>
      </c>
      <c r="B4631" t="s">
        <v>2317</v>
      </c>
      <c r="C4631" s="1">
        <v>44771</v>
      </c>
      <c r="D4631" s="2">
        <v>0.56111111111111112</v>
      </c>
      <c r="E4631" t="s">
        <v>2910</v>
      </c>
      <c r="F4631" t="s">
        <v>5225</v>
      </c>
      <c r="G4631" t="s">
        <v>2227</v>
      </c>
      <c r="H4631" t="s">
        <v>2912</v>
      </c>
      <c r="I4631"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CC5A-18CE-4E1C-8063-B6A83FAD8B72}">
  <dimension ref="A1:O4628"/>
  <sheetViews>
    <sheetView workbookViewId="0">
      <selection activeCell="B2" sqref="B2"/>
    </sheetView>
  </sheetViews>
  <sheetFormatPr defaultRowHeight="15" x14ac:dyDescent="0.25"/>
  <cols>
    <col min="1" max="1" width="17" bestFit="1" customWidth="1"/>
    <col min="2" max="2" width="17" customWidth="1"/>
    <col min="3" max="3" width="79.7109375" customWidth="1"/>
    <col min="4" max="4" width="39.140625" customWidth="1"/>
    <col min="5" max="5" width="46.42578125" customWidth="1"/>
    <col min="6" max="6" width="10.140625" bestFit="1" customWidth="1"/>
    <col min="7" max="7" width="24.85546875" bestFit="1" customWidth="1"/>
    <col min="8" max="8" width="14.7109375" bestFit="1" customWidth="1"/>
    <col min="9" max="9" width="13.28515625" customWidth="1"/>
    <col min="10" max="10" width="23.7109375" bestFit="1" customWidth="1"/>
    <col min="11" max="12" width="23.7109375" customWidth="1"/>
    <col min="13" max="13" width="16.5703125" bestFit="1" customWidth="1"/>
    <col min="15" max="15" width="10.5703125" customWidth="1"/>
  </cols>
  <sheetData>
    <row r="1" spans="1:15" x14ac:dyDescent="0.25">
      <c r="A1" t="s">
        <v>0</v>
      </c>
      <c r="B1" t="s">
        <v>5229</v>
      </c>
      <c r="C1" t="s">
        <v>1</v>
      </c>
      <c r="D1" t="s">
        <v>5311</v>
      </c>
      <c r="E1" t="s">
        <v>5349</v>
      </c>
      <c r="F1" t="s">
        <v>2</v>
      </c>
      <c r="G1" t="s">
        <v>4</v>
      </c>
      <c r="H1" t="s">
        <v>6</v>
      </c>
      <c r="I1" t="s">
        <v>7</v>
      </c>
      <c r="J1" t="s">
        <v>5226</v>
      </c>
      <c r="K1" t="s">
        <v>5227</v>
      </c>
      <c r="L1" t="s">
        <v>5228</v>
      </c>
      <c r="M1" t="s">
        <v>8</v>
      </c>
    </row>
    <row r="2" spans="1:15" x14ac:dyDescent="0.25">
      <c r="A2" t="s">
        <v>9</v>
      </c>
      <c r="B2" t="str">
        <f>VLOOKUP(data_to_clean[[#This Row],[Company]],tb_countries[],2,0)</f>
        <v>USSR/Russia</v>
      </c>
      <c r="C2" t="s">
        <v>5272</v>
      </c>
      <c r="D2" t="s">
        <v>5312</v>
      </c>
      <c r="E2" t="s">
        <v>5245</v>
      </c>
      <c r="F2" s="1">
        <v>21097</v>
      </c>
      <c r="G2" t="s">
        <v>11</v>
      </c>
      <c r="H2" t="s">
        <v>13</v>
      </c>
      <c r="I2" t="s">
        <v>14</v>
      </c>
      <c r="J2" t="str" cm="1">
        <f t="array" ref="J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 t="str">
        <f>IF(data_to_clean[[#This Row],[Price Formatted Step 1]]="No Data","No Data",SUBSTITUTE(data_to_clean[[#This Row],[Price Formatted Step 1]],",","."))</f>
        <v>No Data</v>
      </c>
      <c r="L2" t="str">
        <f>IF(data_to_clean[[#This Row],[Price Formatted Step 2]]="No Data","No Data",VALUE(SUBSTITUTE(data_to_clean[[#This Row],[Price Formatted Step 2]],".","")))</f>
        <v>No Data</v>
      </c>
      <c r="M2" t="s">
        <v>15</v>
      </c>
    </row>
    <row r="3" spans="1:15" x14ac:dyDescent="0.25">
      <c r="A3" t="s">
        <v>9</v>
      </c>
      <c r="B3" t="str">
        <f>VLOOKUP(data_to_clean[[#This Row],[Company]],tb_countries[],2,0)</f>
        <v>USSR/Russia</v>
      </c>
      <c r="C3" t="s">
        <v>5272</v>
      </c>
      <c r="D3" t="s">
        <v>5312</v>
      </c>
      <c r="E3" t="s">
        <v>5245</v>
      </c>
      <c r="F3" s="1">
        <v>21127</v>
      </c>
      <c r="G3" t="s">
        <v>11</v>
      </c>
      <c r="H3" t="s">
        <v>13</v>
      </c>
      <c r="I3" t="s">
        <v>14</v>
      </c>
      <c r="J3" t="str" cm="1">
        <f t="array" ref="J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 t="str">
        <f>IF(data_to_clean[[#This Row],[Price Formatted Step 1]]="No Data","No Data",SUBSTITUTE(data_to_clean[[#This Row],[Price Formatted Step 1]],",","."))</f>
        <v>No Data</v>
      </c>
      <c r="L3" t="str">
        <f>IF(data_to_clean[[#This Row],[Price Formatted Step 2]]="No Data","No Data",VALUE(SUBSTITUTE(data_to_clean[[#This Row],[Price Formatted Step 2]],".","")))</f>
        <v>No Data</v>
      </c>
      <c r="M3" t="s">
        <v>15</v>
      </c>
    </row>
    <row r="4" spans="1:15" x14ac:dyDescent="0.25">
      <c r="A4" t="s">
        <v>17</v>
      </c>
      <c r="B4" t="str">
        <f>VLOOKUP(data_to_clean[[#This Row],[Company]],tb_countries[],2,0)</f>
        <v>USA</v>
      </c>
      <c r="C4" t="s">
        <v>5273</v>
      </c>
      <c r="D4" t="s">
        <v>5313</v>
      </c>
      <c r="E4" t="s">
        <v>5246</v>
      </c>
      <c r="F4" s="1">
        <v>21160</v>
      </c>
      <c r="G4" t="s">
        <v>19</v>
      </c>
      <c r="H4" t="s">
        <v>13</v>
      </c>
      <c r="I4" t="s">
        <v>14</v>
      </c>
      <c r="J4" t="str" cm="1">
        <f t="array" ref="J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 t="str">
        <f>IF(data_to_clean[[#This Row],[Price Formatted Step 1]]="No Data","No Data",SUBSTITUTE(data_to_clean[[#This Row],[Price Formatted Step 1]],",","."))</f>
        <v>No Data</v>
      </c>
      <c r="L4" t="str">
        <f>IF(data_to_clean[[#This Row],[Price Formatted Step 2]]="No Data","No Data",VALUE(SUBSTITUTE(data_to_clean[[#This Row],[Price Formatted Step 2]],".","")))</f>
        <v>No Data</v>
      </c>
      <c r="M4" t="s">
        <v>21</v>
      </c>
    </row>
    <row r="5" spans="1:15" x14ac:dyDescent="0.25">
      <c r="A5" t="s">
        <v>22</v>
      </c>
      <c r="B5" t="str">
        <f>VLOOKUP(data_to_clean[[#This Row],[Company]],tb_countries[],2,0)</f>
        <v>USA</v>
      </c>
      <c r="C5" t="s">
        <v>5273</v>
      </c>
      <c r="D5" t="s">
        <v>5313</v>
      </c>
      <c r="E5" t="s">
        <v>5246</v>
      </c>
      <c r="F5" s="1">
        <v>21217</v>
      </c>
      <c r="G5" t="s">
        <v>24</v>
      </c>
      <c r="H5" t="s">
        <v>13</v>
      </c>
      <c r="I5" t="s">
        <v>14</v>
      </c>
      <c r="J5" t="str" cm="1">
        <f t="array" ref="J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 t="str">
        <f>IF(data_to_clean[[#This Row],[Price Formatted Step 1]]="No Data","No Data",SUBSTITUTE(data_to_clean[[#This Row],[Price Formatted Step 1]],",","."))</f>
        <v>No Data</v>
      </c>
      <c r="L5" t="str">
        <f>IF(data_to_clean[[#This Row],[Price Formatted Step 2]]="No Data","No Data",VALUE(SUBSTITUTE(data_to_clean[[#This Row],[Price Formatted Step 2]],".","")))</f>
        <v>No Data</v>
      </c>
      <c r="M5" t="s">
        <v>15</v>
      </c>
    </row>
    <row r="6" spans="1:15" x14ac:dyDescent="0.25">
      <c r="A6" t="s">
        <v>17</v>
      </c>
      <c r="B6" t="str">
        <f>VLOOKUP(data_to_clean[[#This Row],[Company]],tb_countries[],2,0)</f>
        <v>USA</v>
      </c>
      <c r="C6" t="s">
        <v>5273</v>
      </c>
      <c r="D6" t="s">
        <v>5313</v>
      </c>
      <c r="E6" t="s">
        <v>5246</v>
      </c>
      <c r="F6" s="1">
        <v>21221</v>
      </c>
      <c r="G6" t="s">
        <v>19</v>
      </c>
      <c r="H6" t="s">
        <v>13</v>
      </c>
      <c r="I6" t="s">
        <v>14</v>
      </c>
      <c r="J6" t="str" cm="1">
        <f t="array" ref="J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 t="str">
        <f>IF(data_to_clean[[#This Row],[Price Formatted Step 1]]="No Data","No Data",SUBSTITUTE(data_to_clean[[#This Row],[Price Formatted Step 1]],",","."))</f>
        <v>No Data</v>
      </c>
      <c r="L6" t="str">
        <f>IF(data_to_clean[[#This Row],[Price Formatted Step 2]]="No Data","No Data",VALUE(SUBSTITUTE(data_to_clean[[#This Row],[Price Formatted Step 2]],".","")))</f>
        <v>No Data</v>
      </c>
      <c r="M6" t="s">
        <v>21</v>
      </c>
      <c r="O6" s="3"/>
    </row>
    <row r="7" spans="1:15" x14ac:dyDescent="0.25">
      <c r="A7" t="s">
        <v>22</v>
      </c>
      <c r="B7" t="str">
        <f>VLOOKUP(data_to_clean[[#This Row],[Company]],tb_countries[],2,0)</f>
        <v>USA</v>
      </c>
      <c r="C7" t="s">
        <v>5273</v>
      </c>
      <c r="D7" t="s">
        <v>5313</v>
      </c>
      <c r="E7" t="s">
        <v>5246</v>
      </c>
      <c r="F7" s="1">
        <v>21249</v>
      </c>
      <c r="G7" t="s">
        <v>24</v>
      </c>
      <c r="H7" t="s">
        <v>13</v>
      </c>
      <c r="I7" t="s">
        <v>14</v>
      </c>
      <c r="J7" t="str" cm="1">
        <f t="array" ref="J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 t="str">
        <f>IF(data_to_clean[[#This Row],[Price Formatted Step 1]]="No Data","No Data",SUBSTITUTE(data_to_clean[[#This Row],[Price Formatted Step 1]],",","."))</f>
        <v>No Data</v>
      </c>
      <c r="L7" t="str">
        <f>IF(data_to_clean[[#This Row],[Price Formatted Step 2]]="No Data","No Data",VALUE(SUBSTITUTE(data_to_clean[[#This Row],[Price Formatted Step 2]],".","")))</f>
        <v>No Data</v>
      </c>
      <c r="M7" t="s">
        <v>21</v>
      </c>
    </row>
    <row r="8" spans="1:15" x14ac:dyDescent="0.25">
      <c r="A8" t="s">
        <v>17</v>
      </c>
      <c r="B8" t="str">
        <f>VLOOKUP(data_to_clean[[#This Row],[Company]],tb_countries[],2,0)</f>
        <v>USA</v>
      </c>
      <c r="C8" t="s">
        <v>5273</v>
      </c>
      <c r="D8" t="s">
        <v>5313</v>
      </c>
      <c r="E8" t="s">
        <v>5246</v>
      </c>
      <c r="F8" s="1">
        <v>21261</v>
      </c>
      <c r="G8" t="s">
        <v>19</v>
      </c>
      <c r="H8" t="s">
        <v>13</v>
      </c>
      <c r="I8" t="s">
        <v>14</v>
      </c>
      <c r="J8" t="str" cm="1">
        <f t="array" ref="J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 t="str">
        <f>IF(data_to_clean[[#This Row],[Price Formatted Step 1]]="No Data","No Data",SUBSTITUTE(data_to_clean[[#This Row],[Price Formatted Step 1]],",","."))</f>
        <v>No Data</v>
      </c>
      <c r="L8" t="str">
        <f>IF(data_to_clean[[#This Row],[Price Formatted Step 2]]="No Data","No Data",VALUE(SUBSTITUTE(data_to_clean[[#This Row],[Price Formatted Step 2]],".","")))</f>
        <v>No Data</v>
      </c>
      <c r="M8" t="s">
        <v>15</v>
      </c>
    </row>
    <row r="9" spans="1:15" x14ac:dyDescent="0.25">
      <c r="A9" t="s">
        <v>22</v>
      </c>
      <c r="B9" t="str">
        <f>VLOOKUP(data_to_clean[[#This Row],[Company]],tb_countries[],2,0)</f>
        <v>USA</v>
      </c>
      <c r="C9" t="s">
        <v>5273</v>
      </c>
      <c r="D9" t="s">
        <v>5313</v>
      </c>
      <c r="E9" t="s">
        <v>5246</v>
      </c>
      <c r="F9" s="1">
        <v>21270</v>
      </c>
      <c r="G9" t="s">
        <v>24</v>
      </c>
      <c r="H9" t="s">
        <v>13</v>
      </c>
      <c r="I9" t="s">
        <v>14</v>
      </c>
      <c r="J9" t="str" cm="1">
        <f t="array" ref="J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 t="str">
        <f>IF(data_to_clean[[#This Row],[Price Formatted Step 1]]="No Data","No Data",SUBSTITUTE(data_to_clean[[#This Row],[Price Formatted Step 1]],",","."))</f>
        <v>No Data</v>
      </c>
      <c r="L9" t="str">
        <f>IF(data_to_clean[[#This Row],[Price Formatted Step 2]]="No Data","No Data",VALUE(SUBSTITUTE(data_to_clean[[#This Row],[Price Formatted Step 2]],".","")))</f>
        <v>No Data</v>
      </c>
      <c r="M9" t="s">
        <v>15</v>
      </c>
    </row>
    <row r="10" spans="1:15" x14ac:dyDescent="0.25">
      <c r="A10" t="s">
        <v>9</v>
      </c>
      <c r="B10" t="str">
        <f>VLOOKUP(data_to_clean[[#This Row],[Company]],tb_countries[],2,0)</f>
        <v>USSR/Russia</v>
      </c>
      <c r="C10" t="s">
        <v>5272</v>
      </c>
      <c r="D10" t="s">
        <v>5312</v>
      </c>
      <c r="E10" t="s">
        <v>5245</v>
      </c>
      <c r="F10" s="1">
        <v>21302</v>
      </c>
      <c r="G10" t="s">
        <v>31</v>
      </c>
      <c r="H10" t="s">
        <v>13</v>
      </c>
      <c r="I10" t="s">
        <v>14</v>
      </c>
      <c r="J10" t="str" cm="1">
        <f t="array" ref="J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 t="str">
        <f>IF(data_to_clean[[#This Row],[Price Formatted Step 1]]="No Data","No Data",SUBSTITUTE(data_to_clean[[#This Row],[Price Formatted Step 1]],",","."))</f>
        <v>No Data</v>
      </c>
      <c r="L10" t="str">
        <f>IF(data_to_clean[[#This Row],[Price Formatted Step 2]]="No Data","No Data",VALUE(SUBSTITUTE(data_to_clean[[#This Row],[Price Formatted Step 2]],".","")))</f>
        <v>No Data</v>
      </c>
      <c r="M10" t="s">
        <v>21</v>
      </c>
    </row>
    <row r="11" spans="1:15" x14ac:dyDescent="0.25">
      <c r="A11" t="s">
        <v>17</v>
      </c>
      <c r="B11" t="str">
        <f>VLOOKUP(data_to_clean[[#This Row],[Company]],tb_countries[],2,0)</f>
        <v>USA</v>
      </c>
      <c r="C11" t="s">
        <v>5273</v>
      </c>
      <c r="D11" t="s">
        <v>5313</v>
      </c>
      <c r="E11" t="s">
        <v>5246</v>
      </c>
      <c r="F11" s="1">
        <v>21303</v>
      </c>
      <c r="G11" t="s">
        <v>19</v>
      </c>
      <c r="H11" t="s">
        <v>13</v>
      </c>
      <c r="I11" t="s">
        <v>14</v>
      </c>
      <c r="J11" t="str" cm="1">
        <f t="array" ref="J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 t="str">
        <f>IF(data_to_clean[[#This Row],[Price Formatted Step 1]]="No Data","No Data",SUBSTITUTE(data_to_clean[[#This Row],[Price Formatted Step 1]],",","."))</f>
        <v>No Data</v>
      </c>
      <c r="L11" t="str">
        <f>IF(data_to_clean[[#This Row],[Price Formatted Step 2]]="No Data","No Data",VALUE(SUBSTITUTE(data_to_clean[[#This Row],[Price Formatted Step 2]],".","")))</f>
        <v>No Data</v>
      </c>
      <c r="M11" t="s">
        <v>21</v>
      </c>
    </row>
    <row r="12" spans="1:15" x14ac:dyDescent="0.25">
      <c r="A12" t="s">
        <v>9</v>
      </c>
      <c r="B12" t="str">
        <f>VLOOKUP(data_to_clean[[#This Row],[Company]],tb_countries[],2,0)</f>
        <v>USSR/Russia</v>
      </c>
      <c r="C12" t="s">
        <v>5272</v>
      </c>
      <c r="D12" t="s">
        <v>5312</v>
      </c>
      <c r="E12" t="s">
        <v>5245</v>
      </c>
      <c r="F12" s="1">
        <v>21320</v>
      </c>
      <c r="G12" t="s">
        <v>31</v>
      </c>
      <c r="H12" t="s">
        <v>13</v>
      </c>
      <c r="I12" t="s">
        <v>14</v>
      </c>
      <c r="J12" t="str" cm="1">
        <f t="array" ref="J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 t="str">
        <f>IF(data_to_clean[[#This Row],[Price Formatted Step 1]]="No Data","No Data",SUBSTITUTE(data_to_clean[[#This Row],[Price Formatted Step 1]],",","."))</f>
        <v>No Data</v>
      </c>
      <c r="L12" t="str">
        <f>IF(data_to_clean[[#This Row],[Price Formatted Step 2]]="No Data","No Data",VALUE(SUBSTITUTE(data_to_clean[[#This Row],[Price Formatted Step 2]],".","")))</f>
        <v>No Data</v>
      </c>
      <c r="M12" t="s">
        <v>15</v>
      </c>
    </row>
    <row r="13" spans="1:15" x14ac:dyDescent="0.25">
      <c r="A13" t="s">
        <v>17</v>
      </c>
      <c r="B13" t="str">
        <f>VLOOKUP(data_to_clean[[#This Row],[Company]],tb_countries[],2,0)</f>
        <v>USA</v>
      </c>
      <c r="C13" t="s">
        <v>5273</v>
      </c>
      <c r="D13" t="s">
        <v>5313</v>
      </c>
      <c r="E13" t="s">
        <v>5246</v>
      </c>
      <c r="F13" s="1">
        <v>21333</v>
      </c>
      <c r="G13" t="s">
        <v>19</v>
      </c>
      <c r="H13" t="s">
        <v>13</v>
      </c>
      <c r="I13" t="s">
        <v>14</v>
      </c>
      <c r="J13" t="str" cm="1">
        <f t="array" ref="J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 t="str">
        <f>IF(data_to_clean[[#This Row],[Price Formatted Step 1]]="No Data","No Data",SUBSTITUTE(data_to_clean[[#This Row],[Price Formatted Step 1]],",","."))</f>
        <v>No Data</v>
      </c>
      <c r="L13" t="str">
        <f>IF(data_to_clean[[#This Row],[Price Formatted Step 2]]="No Data","No Data",VALUE(SUBSTITUTE(data_to_clean[[#This Row],[Price Formatted Step 2]],".","")))</f>
        <v>No Data</v>
      </c>
      <c r="M13" t="s">
        <v>21</v>
      </c>
    </row>
    <row r="14" spans="1:15" x14ac:dyDescent="0.25">
      <c r="A14" t="s">
        <v>17</v>
      </c>
      <c r="B14" t="str">
        <f>VLOOKUP(data_to_clean[[#This Row],[Company]],tb_countries[],2,0)</f>
        <v>USA</v>
      </c>
      <c r="C14" t="s">
        <v>5273</v>
      </c>
      <c r="D14" t="s">
        <v>5313</v>
      </c>
      <c r="E14" t="s">
        <v>5246</v>
      </c>
      <c r="F14" s="1">
        <v>21362</v>
      </c>
      <c r="G14" t="s">
        <v>19</v>
      </c>
      <c r="H14" t="s">
        <v>13</v>
      </c>
      <c r="I14" t="s">
        <v>14</v>
      </c>
      <c r="J14" t="str" cm="1">
        <f t="array" ref="J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 t="str">
        <f>IF(data_to_clean[[#This Row],[Price Formatted Step 1]]="No Data","No Data",SUBSTITUTE(data_to_clean[[#This Row],[Price Formatted Step 1]],",","."))</f>
        <v>No Data</v>
      </c>
      <c r="L14" t="str">
        <f>IF(data_to_clean[[#This Row],[Price Formatted Step 2]]="No Data","No Data",VALUE(SUBSTITUTE(data_to_clean[[#This Row],[Price Formatted Step 2]],".","")))</f>
        <v>No Data</v>
      </c>
      <c r="M14" t="s">
        <v>21</v>
      </c>
    </row>
    <row r="15" spans="1:15" x14ac:dyDescent="0.25">
      <c r="A15" t="s">
        <v>17</v>
      </c>
      <c r="B15" t="str">
        <f>VLOOKUP(data_to_clean[[#This Row],[Company]],tb_countries[],2,0)</f>
        <v>USA</v>
      </c>
      <c r="C15" t="s">
        <v>5274</v>
      </c>
      <c r="D15" t="s">
        <v>5314</v>
      </c>
      <c r="E15" t="s">
        <v>5246</v>
      </c>
      <c r="F15" s="1">
        <v>21391</v>
      </c>
      <c r="G15" t="s">
        <v>38</v>
      </c>
      <c r="H15" t="s">
        <v>13</v>
      </c>
      <c r="I15" t="s">
        <v>14</v>
      </c>
      <c r="J15" t="str" cm="1">
        <f t="array" ref="J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 t="str">
        <f>IF(data_to_clean[[#This Row],[Price Formatted Step 1]]="No Data","No Data",SUBSTITUTE(data_to_clean[[#This Row],[Price Formatted Step 1]],",","."))</f>
        <v>No Data</v>
      </c>
      <c r="L15" t="str">
        <f>IF(data_to_clean[[#This Row],[Price Formatted Step 2]]="No Data","No Data",VALUE(SUBSTITUTE(data_to_clean[[#This Row],[Price Formatted Step 2]],".","")))</f>
        <v>No Data</v>
      </c>
      <c r="M15" t="s">
        <v>21</v>
      </c>
    </row>
    <row r="16" spans="1:15" x14ac:dyDescent="0.25">
      <c r="A16" t="s">
        <v>22</v>
      </c>
      <c r="B16" t="str">
        <f>VLOOKUP(data_to_clean[[#This Row],[Company]],tb_countries[],2,0)</f>
        <v>USA</v>
      </c>
      <c r="C16" t="s">
        <v>5273</v>
      </c>
      <c r="D16" t="s">
        <v>5313</v>
      </c>
      <c r="E16" t="s">
        <v>5246</v>
      </c>
      <c r="F16" s="1">
        <v>21392</v>
      </c>
      <c r="G16" t="s">
        <v>24</v>
      </c>
      <c r="H16" t="s">
        <v>13</v>
      </c>
      <c r="I16" t="s">
        <v>14</v>
      </c>
      <c r="J16" t="str" cm="1">
        <f t="array" ref="J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 t="str">
        <f>IF(data_to_clean[[#This Row],[Price Formatted Step 1]]="No Data","No Data",SUBSTITUTE(data_to_clean[[#This Row],[Price Formatted Step 1]],",","."))</f>
        <v>No Data</v>
      </c>
      <c r="L16" t="str">
        <f>IF(data_to_clean[[#This Row],[Price Formatted Step 2]]="No Data","No Data",VALUE(SUBSTITUTE(data_to_clean[[#This Row],[Price Formatted Step 2]],".","")))</f>
        <v>No Data</v>
      </c>
      <c r="M16" t="s">
        <v>15</v>
      </c>
    </row>
    <row r="17" spans="1:13" x14ac:dyDescent="0.25">
      <c r="A17" t="s">
        <v>17</v>
      </c>
      <c r="B17" t="str">
        <f>VLOOKUP(data_to_clean[[#This Row],[Company]],tb_countries[],2,0)</f>
        <v>USA</v>
      </c>
      <c r="C17" t="s">
        <v>5274</v>
      </c>
      <c r="D17" t="s">
        <v>5314</v>
      </c>
      <c r="E17" t="s">
        <v>5246</v>
      </c>
      <c r="F17" s="1">
        <v>21409</v>
      </c>
      <c r="G17" t="s">
        <v>38</v>
      </c>
      <c r="H17" t="s">
        <v>13</v>
      </c>
      <c r="I17" t="s">
        <v>14</v>
      </c>
      <c r="J17" t="str" cm="1">
        <f t="array" ref="J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 t="str">
        <f>IF(data_to_clean[[#This Row],[Price Formatted Step 1]]="No Data","No Data",SUBSTITUTE(data_to_clean[[#This Row],[Price Formatted Step 1]],",","."))</f>
        <v>No Data</v>
      </c>
      <c r="L17" t="str">
        <f>IF(data_to_clean[[#This Row],[Price Formatted Step 2]]="No Data","No Data",VALUE(SUBSTITUTE(data_to_clean[[#This Row],[Price Formatted Step 2]],".","")))</f>
        <v>No Data</v>
      </c>
      <c r="M17" t="s">
        <v>21</v>
      </c>
    </row>
    <row r="18" spans="1:13" x14ac:dyDescent="0.25">
      <c r="A18" t="s">
        <v>42</v>
      </c>
      <c r="B18" t="str">
        <f>VLOOKUP(data_to_clean[[#This Row],[Company]],tb_countries[],2,0)</f>
        <v>USA</v>
      </c>
      <c r="C18" t="s">
        <v>5273</v>
      </c>
      <c r="D18" t="s">
        <v>5313</v>
      </c>
      <c r="E18" t="s">
        <v>5246</v>
      </c>
      <c r="F18" s="1">
        <v>21414</v>
      </c>
      <c r="G18" t="s">
        <v>44</v>
      </c>
      <c r="H18" t="s">
        <v>13</v>
      </c>
      <c r="I18" t="s">
        <v>14</v>
      </c>
      <c r="J18" t="str" cm="1">
        <f t="array" ref="J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 t="str">
        <f>IF(data_to_clean[[#This Row],[Price Formatted Step 1]]="No Data","No Data",SUBSTITUTE(data_to_clean[[#This Row],[Price Formatted Step 1]],",","."))</f>
        <v>No Data</v>
      </c>
      <c r="L18" t="str">
        <f>IF(data_to_clean[[#This Row],[Price Formatted Step 2]]="No Data","No Data",VALUE(SUBSTITUTE(data_to_clean[[#This Row],[Price Formatted Step 2]],".","")))</f>
        <v>No Data</v>
      </c>
      <c r="M18" t="s">
        <v>21</v>
      </c>
    </row>
    <row r="19" spans="1:13" x14ac:dyDescent="0.25">
      <c r="A19" t="s">
        <v>17</v>
      </c>
      <c r="B19" t="str">
        <f>VLOOKUP(data_to_clean[[#This Row],[Company]],tb_countries[],2,0)</f>
        <v>USA</v>
      </c>
      <c r="C19" t="s">
        <v>5274</v>
      </c>
      <c r="D19" t="s">
        <v>5314</v>
      </c>
      <c r="E19" t="s">
        <v>5246</v>
      </c>
      <c r="F19" s="1">
        <v>21419</v>
      </c>
      <c r="G19" t="s">
        <v>38</v>
      </c>
      <c r="H19" t="s">
        <v>13</v>
      </c>
      <c r="I19" t="s">
        <v>14</v>
      </c>
      <c r="J19" t="str" cm="1">
        <f t="array" ref="J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 t="str">
        <f>IF(data_to_clean[[#This Row],[Price Formatted Step 1]]="No Data","No Data",SUBSTITUTE(data_to_clean[[#This Row],[Price Formatted Step 1]],",","."))</f>
        <v>No Data</v>
      </c>
      <c r="L19" t="str">
        <f>IF(data_to_clean[[#This Row],[Price Formatted Step 2]]="No Data","No Data",VALUE(SUBSTITUTE(data_to_clean[[#This Row],[Price Formatted Step 2]],".","")))</f>
        <v>No Data</v>
      </c>
      <c r="M19" t="s">
        <v>21</v>
      </c>
    </row>
    <row r="20" spans="1:13" x14ac:dyDescent="0.25">
      <c r="A20" t="s">
        <v>22</v>
      </c>
      <c r="B20" t="str">
        <f>VLOOKUP(data_to_clean[[#This Row],[Company]],tb_countries[],2,0)</f>
        <v>USA</v>
      </c>
      <c r="C20" t="s">
        <v>5273</v>
      </c>
      <c r="D20" t="s">
        <v>5313</v>
      </c>
      <c r="E20" t="s">
        <v>5246</v>
      </c>
      <c r="F20" s="1">
        <v>21421</v>
      </c>
      <c r="G20" t="s">
        <v>24</v>
      </c>
      <c r="H20" t="s">
        <v>13</v>
      </c>
      <c r="I20" t="s">
        <v>14</v>
      </c>
      <c r="J20" t="str" cm="1">
        <f t="array" ref="J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 t="str">
        <f>IF(data_to_clean[[#This Row],[Price Formatted Step 1]]="No Data","No Data",SUBSTITUTE(data_to_clean[[#This Row],[Price Formatted Step 1]],",","."))</f>
        <v>No Data</v>
      </c>
      <c r="L20" t="str">
        <f>IF(data_to_clean[[#This Row],[Price Formatted Step 2]]="No Data","No Data",VALUE(SUBSTITUTE(data_to_clean[[#This Row],[Price Formatted Step 2]],".","")))</f>
        <v>No Data</v>
      </c>
      <c r="M20" t="s">
        <v>21</v>
      </c>
    </row>
    <row r="21" spans="1:13" x14ac:dyDescent="0.25">
      <c r="A21" t="s">
        <v>17</v>
      </c>
      <c r="B21" t="str">
        <f>VLOOKUP(data_to_clean[[#This Row],[Company]],tb_countries[],2,0)</f>
        <v>USA</v>
      </c>
      <c r="C21" t="s">
        <v>5274</v>
      </c>
      <c r="D21" t="s">
        <v>5314</v>
      </c>
      <c r="E21" t="s">
        <v>5246</v>
      </c>
      <c r="F21" s="1">
        <v>21422</v>
      </c>
      <c r="G21" t="s">
        <v>38</v>
      </c>
      <c r="H21" t="s">
        <v>13</v>
      </c>
      <c r="I21" t="s">
        <v>14</v>
      </c>
      <c r="J21" t="str" cm="1">
        <f t="array" ref="J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 t="str">
        <f>IF(data_to_clean[[#This Row],[Price Formatted Step 1]]="No Data","No Data",SUBSTITUTE(data_to_clean[[#This Row],[Price Formatted Step 1]],",","."))</f>
        <v>No Data</v>
      </c>
      <c r="L21" t="str">
        <f>IF(data_to_clean[[#This Row],[Price Formatted Step 2]]="No Data","No Data",VALUE(SUBSTITUTE(data_to_clean[[#This Row],[Price Formatted Step 2]],".","")))</f>
        <v>No Data</v>
      </c>
      <c r="M21" t="s">
        <v>21</v>
      </c>
    </row>
    <row r="22" spans="1:13" x14ac:dyDescent="0.25">
      <c r="A22" t="s">
        <v>17</v>
      </c>
      <c r="B22" t="str">
        <f>VLOOKUP(data_to_clean[[#This Row],[Company]],tb_countries[],2,0)</f>
        <v>USA</v>
      </c>
      <c r="C22" t="s">
        <v>5274</v>
      </c>
      <c r="D22" t="s">
        <v>5314</v>
      </c>
      <c r="E22" t="s">
        <v>5246</v>
      </c>
      <c r="F22" s="1">
        <v>21423</v>
      </c>
      <c r="G22" t="s">
        <v>38</v>
      </c>
      <c r="H22" t="s">
        <v>13</v>
      </c>
      <c r="I22" t="s">
        <v>14</v>
      </c>
      <c r="J22" t="str" cm="1">
        <f t="array" ref="J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 t="str">
        <f>IF(data_to_clean[[#This Row],[Price Formatted Step 1]]="No Data","No Data",SUBSTITUTE(data_to_clean[[#This Row],[Price Formatted Step 1]],",","."))</f>
        <v>No Data</v>
      </c>
      <c r="L22" t="str">
        <f>IF(data_to_clean[[#This Row],[Price Formatted Step 2]]="No Data","No Data",VALUE(SUBSTITUTE(data_to_clean[[#This Row],[Price Formatted Step 2]],".","")))</f>
        <v>No Data</v>
      </c>
      <c r="M22" t="s">
        <v>21</v>
      </c>
    </row>
    <row r="23" spans="1:13" x14ac:dyDescent="0.25">
      <c r="A23" t="s">
        <v>17</v>
      </c>
      <c r="B23" t="str">
        <f>VLOOKUP(data_to_clean[[#This Row],[Company]],tb_countries[],2,0)</f>
        <v>USA</v>
      </c>
      <c r="C23" t="s">
        <v>5274</v>
      </c>
      <c r="D23" t="s">
        <v>5314</v>
      </c>
      <c r="E23" t="s">
        <v>5246</v>
      </c>
      <c r="F23" s="1">
        <v>21426</v>
      </c>
      <c r="G23" t="s">
        <v>38</v>
      </c>
      <c r="H23" t="s">
        <v>13</v>
      </c>
      <c r="I23" t="s">
        <v>14</v>
      </c>
      <c r="J23" t="str" cm="1">
        <f t="array" ref="J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 t="str">
        <f>IF(data_to_clean[[#This Row],[Price Formatted Step 1]]="No Data","No Data",SUBSTITUTE(data_to_clean[[#This Row],[Price Formatted Step 1]],",","."))</f>
        <v>No Data</v>
      </c>
      <c r="L23" t="str">
        <f>IF(data_to_clean[[#This Row],[Price Formatted Step 2]]="No Data","No Data",VALUE(SUBSTITUTE(data_to_clean[[#This Row],[Price Formatted Step 2]],".","")))</f>
        <v>No Data</v>
      </c>
      <c r="M23" t="s">
        <v>21</v>
      </c>
    </row>
    <row r="24" spans="1:13" x14ac:dyDescent="0.25">
      <c r="A24" t="s">
        <v>9</v>
      </c>
      <c r="B24" t="str">
        <f>VLOOKUP(data_to_clean[[#This Row],[Company]],tb_countries[],2,0)</f>
        <v>USSR/Russia</v>
      </c>
      <c r="C24" t="s">
        <v>5272</v>
      </c>
      <c r="D24" t="s">
        <v>5312</v>
      </c>
      <c r="E24" t="s">
        <v>5245</v>
      </c>
      <c r="F24" s="1">
        <v>21451</v>
      </c>
      <c r="G24" t="s">
        <v>51</v>
      </c>
      <c r="H24" t="s">
        <v>13</v>
      </c>
      <c r="I24" t="s">
        <v>14</v>
      </c>
      <c r="J24" t="str" cm="1">
        <f t="array" ref="J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 t="str">
        <f>IF(data_to_clean[[#This Row],[Price Formatted Step 1]]="No Data","No Data",SUBSTITUTE(data_to_clean[[#This Row],[Price Formatted Step 1]],",","."))</f>
        <v>No Data</v>
      </c>
      <c r="L24" t="str">
        <f>IF(data_to_clean[[#This Row],[Price Formatted Step 2]]="No Data","No Data",VALUE(SUBSTITUTE(data_to_clean[[#This Row],[Price Formatted Step 2]],".","")))</f>
        <v>No Data</v>
      </c>
      <c r="M24" t="s">
        <v>21</v>
      </c>
    </row>
    <row r="25" spans="1:13" x14ac:dyDescent="0.25">
      <c r="A25" t="s">
        <v>17</v>
      </c>
      <c r="B25" t="str">
        <f>VLOOKUP(data_to_clean[[#This Row],[Company]],tb_countries[],2,0)</f>
        <v>USA</v>
      </c>
      <c r="C25" t="s">
        <v>5273</v>
      </c>
      <c r="D25" t="s">
        <v>5313</v>
      </c>
      <c r="E25" t="s">
        <v>5246</v>
      </c>
      <c r="F25" s="1">
        <v>21454</v>
      </c>
      <c r="G25" t="s">
        <v>19</v>
      </c>
      <c r="H25" t="s">
        <v>13</v>
      </c>
      <c r="I25" t="s">
        <v>14</v>
      </c>
      <c r="J25" t="str" cm="1">
        <f t="array" ref="J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 t="str">
        <f>IF(data_to_clean[[#This Row],[Price Formatted Step 1]]="No Data","No Data",SUBSTITUTE(data_to_clean[[#This Row],[Price Formatted Step 1]],",","."))</f>
        <v>No Data</v>
      </c>
      <c r="L25" t="str">
        <f>IF(data_to_clean[[#This Row],[Price Formatted Step 2]]="No Data","No Data",VALUE(SUBSTITUTE(data_to_clean[[#This Row],[Price Formatted Step 2]],".","")))</f>
        <v>No Data</v>
      </c>
      <c r="M25" t="s">
        <v>21</v>
      </c>
    </row>
    <row r="26" spans="1:13" x14ac:dyDescent="0.25">
      <c r="A26" t="s">
        <v>54</v>
      </c>
      <c r="B26" t="str">
        <f>VLOOKUP(data_to_clean[[#This Row],[Company]],tb_countries[],2,0)</f>
        <v>USA</v>
      </c>
      <c r="C26" t="s">
        <v>5273</v>
      </c>
      <c r="D26" t="s">
        <v>5313</v>
      </c>
      <c r="E26" t="s">
        <v>5246</v>
      </c>
      <c r="F26" s="1">
        <v>21469</v>
      </c>
      <c r="G26" t="s">
        <v>44</v>
      </c>
      <c r="H26" t="s">
        <v>13</v>
      </c>
      <c r="I26" t="s">
        <v>14</v>
      </c>
      <c r="J26" t="str" cm="1">
        <f t="array" ref="J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 t="str">
        <f>IF(data_to_clean[[#This Row],[Price Formatted Step 1]]="No Data","No Data",SUBSTITUTE(data_to_clean[[#This Row],[Price Formatted Step 1]],",","."))</f>
        <v>No Data</v>
      </c>
      <c r="L26" t="str">
        <f>IF(data_to_clean[[#This Row],[Price Formatted Step 2]]="No Data","No Data",VALUE(SUBSTITUTE(data_to_clean[[#This Row],[Price Formatted Step 2]],".","")))</f>
        <v>No Data</v>
      </c>
      <c r="M26" t="s">
        <v>56</v>
      </c>
    </row>
    <row r="27" spans="1:13" x14ac:dyDescent="0.25">
      <c r="A27" t="s">
        <v>9</v>
      </c>
      <c r="B27" t="str">
        <f>VLOOKUP(data_to_clean[[#This Row],[Company]],tb_countries[],2,0)</f>
        <v>USSR/Russia</v>
      </c>
      <c r="C27" t="s">
        <v>5272</v>
      </c>
      <c r="D27" t="s">
        <v>5312</v>
      </c>
      <c r="E27" t="s">
        <v>5245</v>
      </c>
      <c r="F27" s="1">
        <v>21469</v>
      </c>
      <c r="G27" t="s">
        <v>51</v>
      </c>
      <c r="H27" t="s">
        <v>13</v>
      </c>
      <c r="I27" t="s">
        <v>14</v>
      </c>
      <c r="J27" t="str" cm="1">
        <f t="array" ref="J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 t="str">
        <f>IF(data_to_clean[[#This Row],[Price Formatted Step 1]]="No Data","No Data",SUBSTITUTE(data_to_clean[[#This Row],[Price Formatted Step 1]],",","."))</f>
        <v>No Data</v>
      </c>
      <c r="L27" t="str">
        <f>IF(data_to_clean[[#This Row],[Price Formatted Step 2]]="No Data","No Data",VALUE(SUBSTITUTE(data_to_clean[[#This Row],[Price Formatted Step 2]],".","")))</f>
        <v>No Data</v>
      </c>
      <c r="M27" t="s">
        <v>21</v>
      </c>
    </row>
    <row r="28" spans="1:13" x14ac:dyDescent="0.25">
      <c r="A28" t="s">
        <v>22</v>
      </c>
      <c r="B28" t="str">
        <f>VLOOKUP(data_to_clean[[#This Row],[Company]],tb_countries[],2,0)</f>
        <v>USA</v>
      </c>
      <c r="C28" t="s">
        <v>5273</v>
      </c>
      <c r="D28" t="s">
        <v>5313</v>
      </c>
      <c r="E28" t="s">
        <v>5246</v>
      </c>
      <c r="F28" s="1">
        <v>21481</v>
      </c>
      <c r="G28" t="s">
        <v>24</v>
      </c>
      <c r="H28" t="s">
        <v>13</v>
      </c>
      <c r="I28" t="s">
        <v>14</v>
      </c>
      <c r="J28" t="str" cm="1">
        <f t="array" ref="J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 t="str">
        <f>IF(data_to_clean[[#This Row],[Price Formatted Step 1]]="No Data","No Data",SUBSTITUTE(data_to_clean[[#This Row],[Price Formatted Step 1]],",","."))</f>
        <v>No Data</v>
      </c>
      <c r="L28" t="str">
        <f>IF(data_to_clean[[#This Row],[Price Formatted Step 2]]="No Data","No Data",VALUE(SUBSTITUTE(data_to_clean[[#This Row],[Price Formatted Step 2]],".","")))</f>
        <v>No Data</v>
      </c>
      <c r="M28" t="s">
        <v>21</v>
      </c>
    </row>
    <row r="29" spans="1:13" x14ac:dyDescent="0.25">
      <c r="A29" t="s">
        <v>54</v>
      </c>
      <c r="B29" t="str">
        <f>VLOOKUP(data_to_clean[[#This Row],[Company]],tb_countries[],2,0)</f>
        <v>USA</v>
      </c>
      <c r="C29" t="s">
        <v>5273</v>
      </c>
      <c r="D29" t="s">
        <v>5313</v>
      </c>
      <c r="E29" t="s">
        <v>5246</v>
      </c>
      <c r="F29" s="1">
        <v>21497</v>
      </c>
      <c r="G29" t="s">
        <v>44</v>
      </c>
      <c r="H29" t="s">
        <v>13</v>
      </c>
      <c r="I29" t="s">
        <v>14</v>
      </c>
      <c r="J29" t="str" cm="1">
        <f t="array" ref="J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 t="str">
        <f>IF(data_to_clean[[#This Row],[Price Formatted Step 1]]="No Data","No Data",SUBSTITUTE(data_to_clean[[#This Row],[Price Formatted Step 1]],",","."))</f>
        <v>No Data</v>
      </c>
      <c r="L29" t="str">
        <f>IF(data_to_clean[[#This Row],[Price Formatted Step 2]]="No Data","No Data",VALUE(SUBSTITUTE(data_to_clean[[#This Row],[Price Formatted Step 2]],".","")))</f>
        <v>No Data</v>
      </c>
      <c r="M29" t="s">
        <v>21</v>
      </c>
    </row>
    <row r="30" spans="1:13" x14ac:dyDescent="0.25">
      <c r="A30" t="s">
        <v>9</v>
      </c>
      <c r="B30" t="str">
        <f>VLOOKUP(data_to_clean[[#This Row],[Company]],tb_countries[],2,0)</f>
        <v>USSR/Russia</v>
      </c>
      <c r="C30" t="s">
        <v>5272</v>
      </c>
      <c r="D30" t="s">
        <v>5312</v>
      </c>
      <c r="E30" t="s">
        <v>5245</v>
      </c>
      <c r="F30" s="1">
        <v>21523</v>
      </c>
      <c r="G30" t="s">
        <v>51</v>
      </c>
      <c r="H30" t="s">
        <v>13</v>
      </c>
      <c r="I30" t="s">
        <v>14</v>
      </c>
      <c r="J30" t="str" cm="1">
        <f t="array" ref="J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 t="str">
        <f>IF(data_to_clean[[#This Row],[Price Formatted Step 1]]="No Data","No Data",SUBSTITUTE(data_to_clean[[#This Row],[Price Formatted Step 1]],",","."))</f>
        <v>No Data</v>
      </c>
      <c r="L30" t="str">
        <f>IF(data_to_clean[[#This Row],[Price Formatted Step 2]]="No Data","No Data",VALUE(SUBSTITUTE(data_to_clean[[#This Row],[Price Formatted Step 2]],".","")))</f>
        <v>No Data</v>
      </c>
      <c r="M30" t="s">
        <v>21</v>
      </c>
    </row>
    <row r="31" spans="1:13" x14ac:dyDescent="0.25">
      <c r="A31" t="s">
        <v>22</v>
      </c>
      <c r="B31" t="str">
        <f>VLOOKUP(data_to_clean[[#This Row],[Company]],tb_countries[],2,0)</f>
        <v>USA</v>
      </c>
      <c r="C31" t="s">
        <v>5273</v>
      </c>
      <c r="D31" t="s">
        <v>5313</v>
      </c>
      <c r="E31" t="s">
        <v>5246</v>
      </c>
      <c r="F31" s="1">
        <v>21525</v>
      </c>
      <c r="G31" t="s">
        <v>61</v>
      </c>
      <c r="H31" t="s">
        <v>13</v>
      </c>
      <c r="I31" t="s">
        <v>14</v>
      </c>
      <c r="J31" t="str" cm="1">
        <f t="array" ref="J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 t="str">
        <f>IF(data_to_clean[[#This Row],[Price Formatted Step 1]]="No Data","No Data",SUBSTITUTE(data_to_clean[[#This Row],[Price Formatted Step 1]],",","."))</f>
        <v>No Data</v>
      </c>
      <c r="L31" t="str">
        <f>IF(data_to_clean[[#This Row],[Price Formatted Step 2]]="No Data","No Data",VALUE(SUBSTITUTE(data_to_clean[[#This Row],[Price Formatted Step 2]],".","")))</f>
        <v>No Data</v>
      </c>
      <c r="M31" t="s">
        <v>56</v>
      </c>
    </row>
    <row r="32" spans="1:13" x14ac:dyDescent="0.25">
      <c r="A32" t="s">
        <v>42</v>
      </c>
      <c r="B32" t="str">
        <f>VLOOKUP(data_to_clean[[#This Row],[Company]],tb_countries[],2,0)</f>
        <v>USA</v>
      </c>
      <c r="C32" t="s">
        <v>5273</v>
      </c>
      <c r="D32" t="s">
        <v>5313</v>
      </c>
      <c r="E32" t="s">
        <v>5246</v>
      </c>
      <c r="F32" s="1">
        <v>21537</v>
      </c>
      <c r="G32" t="s">
        <v>64</v>
      </c>
      <c r="H32" t="s">
        <v>13</v>
      </c>
      <c r="I32" t="s">
        <v>14</v>
      </c>
      <c r="J32" t="str" cm="1">
        <f t="array" ref="J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 t="str">
        <f>IF(data_to_clean[[#This Row],[Price Formatted Step 1]]="No Data","No Data",SUBSTITUTE(data_to_clean[[#This Row],[Price Formatted Step 1]],",","."))</f>
        <v>No Data</v>
      </c>
      <c r="L32" t="str">
        <f>IF(data_to_clean[[#This Row],[Price Formatted Step 2]]="No Data","No Data",VALUE(SUBSTITUTE(data_to_clean[[#This Row],[Price Formatted Step 2]],".","")))</f>
        <v>No Data</v>
      </c>
      <c r="M32" t="s">
        <v>15</v>
      </c>
    </row>
    <row r="33" spans="1:13" x14ac:dyDescent="0.25">
      <c r="A33" t="s">
        <v>9</v>
      </c>
      <c r="B33" t="str">
        <f>VLOOKUP(data_to_clean[[#This Row],[Company]],tb_countries[],2,0)</f>
        <v>USSR/Russia</v>
      </c>
      <c r="C33" t="s">
        <v>5272</v>
      </c>
      <c r="D33" t="s">
        <v>5312</v>
      </c>
      <c r="E33" t="s">
        <v>5245</v>
      </c>
      <c r="F33" s="1">
        <v>21552</v>
      </c>
      <c r="G33" t="s">
        <v>51</v>
      </c>
      <c r="H33" t="s">
        <v>13</v>
      </c>
      <c r="I33" t="s">
        <v>14</v>
      </c>
      <c r="J33" t="str" cm="1">
        <f t="array" ref="J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 t="str">
        <f>IF(data_to_clean[[#This Row],[Price Formatted Step 1]]="No Data","No Data",SUBSTITUTE(data_to_clean[[#This Row],[Price Formatted Step 1]],",","."))</f>
        <v>No Data</v>
      </c>
      <c r="L33" t="str">
        <f>IF(data_to_clean[[#This Row],[Price Formatted Step 2]]="No Data","No Data",VALUE(SUBSTITUTE(data_to_clean[[#This Row],[Price Formatted Step 2]],".","")))</f>
        <v>No Data</v>
      </c>
      <c r="M33" t="s">
        <v>56</v>
      </c>
    </row>
    <row r="34" spans="1:13" x14ac:dyDescent="0.25">
      <c r="A34" t="s">
        <v>17</v>
      </c>
      <c r="B34" t="str">
        <f>VLOOKUP(data_to_clean[[#This Row],[Company]],tb_countries[],2,0)</f>
        <v>USA</v>
      </c>
      <c r="C34" t="s">
        <v>5273</v>
      </c>
      <c r="D34" t="s">
        <v>5313</v>
      </c>
      <c r="E34" t="s">
        <v>5246</v>
      </c>
      <c r="F34" s="1">
        <v>21598</v>
      </c>
      <c r="G34" t="s">
        <v>19</v>
      </c>
      <c r="H34" t="s">
        <v>13</v>
      </c>
      <c r="I34" t="s">
        <v>14</v>
      </c>
      <c r="J34" t="str" cm="1">
        <f t="array" ref="J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 t="str">
        <f>IF(data_to_clean[[#This Row],[Price Formatted Step 1]]="No Data","No Data",SUBSTITUTE(data_to_clean[[#This Row],[Price Formatted Step 1]],",","."))</f>
        <v>No Data</v>
      </c>
      <c r="L34" t="str">
        <f>IF(data_to_clean[[#This Row],[Price Formatted Step 2]]="No Data","No Data",VALUE(SUBSTITUTE(data_to_clean[[#This Row],[Price Formatted Step 2]],".","")))</f>
        <v>No Data</v>
      </c>
      <c r="M34" t="s">
        <v>15</v>
      </c>
    </row>
    <row r="35" spans="1:13" x14ac:dyDescent="0.25">
      <c r="A35" t="s">
        <v>42</v>
      </c>
      <c r="B35" t="str">
        <f>VLOOKUP(data_to_clean[[#This Row],[Company]],tb_countries[],2,0)</f>
        <v>USA</v>
      </c>
      <c r="C35" t="s">
        <v>5275</v>
      </c>
      <c r="D35" t="s">
        <v>5315</v>
      </c>
      <c r="E35" t="s">
        <v>5246</v>
      </c>
      <c r="F35" s="1">
        <v>21609</v>
      </c>
      <c r="G35" t="s">
        <v>69</v>
      </c>
      <c r="H35" t="s">
        <v>13</v>
      </c>
      <c r="I35" t="s">
        <v>14</v>
      </c>
      <c r="J35" t="str" cm="1">
        <f t="array" ref="J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 t="str">
        <f>IF(data_to_clean[[#This Row],[Price Formatted Step 1]]="No Data","No Data",SUBSTITUTE(data_to_clean[[#This Row],[Price Formatted Step 1]],",","."))</f>
        <v>No Data</v>
      </c>
      <c r="L35" t="str">
        <f>IF(data_to_clean[[#This Row],[Price Formatted Step 2]]="No Data","No Data",VALUE(SUBSTITUTE(data_to_clean[[#This Row],[Price Formatted Step 2]],".","")))</f>
        <v>No Data</v>
      </c>
      <c r="M35" t="s">
        <v>21</v>
      </c>
    </row>
    <row r="36" spans="1:13" x14ac:dyDescent="0.25">
      <c r="A36" t="s">
        <v>42</v>
      </c>
      <c r="B36" t="str">
        <f>VLOOKUP(data_to_clean[[#This Row],[Company]],tb_countries[],2,0)</f>
        <v>USA</v>
      </c>
      <c r="C36" t="s">
        <v>5275</v>
      </c>
      <c r="D36" t="s">
        <v>5315</v>
      </c>
      <c r="E36" t="s">
        <v>5246</v>
      </c>
      <c r="F36" s="1">
        <v>21653</v>
      </c>
      <c r="G36" t="s">
        <v>69</v>
      </c>
      <c r="H36" t="s">
        <v>13</v>
      </c>
      <c r="I36" t="s">
        <v>14</v>
      </c>
      <c r="J36" t="str" cm="1">
        <f t="array" ref="J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 t="str">
        <f>IF(data_to_clean[[#This Row],[Price Formatted Step 1]]="No Data","No Data",SUBSTITUTE(data_to_clean[[#This Row],[Price Formatted Step 1]],",","."))</f>
        <v>No Data</v>
      </c>
      <c r="L36" t="str">
        <f>IF(data_to_clean[[#This Row],[Price Formatted Step 2]]="No Data","No Data",VALUE(SUBSTITUTE(data_to_clean[[#This Row],[Price Formatted Step 2]],".","")))</f>
        <v>No Data</v>
      </c>
      <c r="M36" t="s">
        <v>15</v>
      </c>
    </row>
    <row r="37" spans="1:13" x14ac:dyDescent="0.25">
      <c r="A37" t="s">
        <v>17</v>
      </c>
      <c r="B37" t="str">
        <f>VLOOKUP(data_to_clean[[#This Row],[Company]],tb_countries[],2,0)</f>
        <v>USA</v>
      </c>
      <c r="C37" t="s">
        <v>5273</v>
      </c>
      <c r="D37" t="s">
        <v>5313</v>
      </c>
      <c r="E37" t="s">
        <v>5246</v>
      </c>
      <c r="F37" s="1">
        <v>21654</v>
      </c>
      <c r="G37" t="s">
        <v>19</v>
      </c>
      <c r="H37" t="s">
        <v>13</v>
      </c>
      <c r="I37" t="s">
        <v>14</v>
      </c>
      <c r="J37" t="str" cm="1">
        <f t="array" ref="J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 t="str">
        <f>IF(data_to_clean[[#This Row],[Price Formatted Step 1]]="No Data","No Data",SUBSTITUTE(data_to_clean[[#This Row],[Price Formatted Step 1]],",","."))</f>
        <v>No Data</v>
      </c>
      <c r="L37" t="str">
        <f>IF(data_to_clean[[#This Row],[Price Formatted Step 2]]="No Data","No Data",VALUE(SUBSTITUTE(data_to_clean[[#This Row],[Price Formatted Step 2]],".","")))</f>
        <v>No Data</v>
      </c>
      <c r="M37" t="s">
        <v>21</v>
      </c>
    </row>
    <row r="38" spans="1:13" x14ac:dyDescent="0.25">
      <c r="A38" t="s">
        <v>42</v>
      </c>
      <c r="B38" t="str">
        <f>VLOOKUP(data_to_clean[[#This Row],[Company]],tb_countries[],2,0)</f>
        <v>USA</v>
      </c>
      <c r="C38" t="s">
        <v>5275</v>
      </c>
      <c r="D38" t="s">
        <v>5315</v>
      </c>
      <c r="E38" t="s">
        <v>5246</v>
      </c>
      <c r="F38" s="1">
        <v>21704</v>
      </c>
      <c r="G38" t="s">
        <v>69</v>
      </c>
      <c r="H38" t="s">
        <v>13</v>
      </c>
      <c r="I38" t="s">
        <v>14</v>
      </c>
      <c r="J38" t="str" cm="1">
        <f t="array" ref="J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 t="str">
        <f>IF(data_to_clean[[#This Row],[Price Formatted Step 1]]="No Data","No Data",SUBSTITUTE(data_to_clean[[#This Row],[Price Formatted Step 1]],",","."))</f>
        <v>No Data</v>
      </c>
      <c r="L38" t="str">
        <f>IF(data_to_clean[[#This Row],[Price Formatted Step 2]]="No Data","No Data",VALUE(SUBSTITUTE(data_to_clean[[#This Row],[Price Formatted Step 2]],".","")))</f>
        <v>No Data</v>
      </c>
      <c r="M38" t="s">
        <v>21</v>
      </c>
    </row>
    <row r="39" spans="1:13" x14ac:dyDescent="0.25">
      <c r="A39" t="s">
        <v>9</v>
      </c>
      <c r="B39" t="str">
        <f>VLOOKUP(data_to_clean[[#This Row],[Company]],tb_countries[],2,0)</f>
        <v>USSR/Russia</v>
      </c>
      <c r="C39" t="s">
        <v>5272</v>
      </c>
      <c r="D39" t="s">
        <v>5312</v>
      </c>
      <c r="E39" t="s">
        <v>5245</v>
      </c>
      <c r="F39" s="1">
        <v>21719</v>
      </c>
      <c r="G39" t="s">
        <v>51</v>
      </c>
      <c r="H39" t="s">
        <v>13</v>
      </c>
      <c r="I39" t="s">
        <v>14</v>
      </c>
      <c r="J39" t="str" cm="1">
        <f t="array" ref="J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 t="str">
        <f>IF(data_to_clean[[#This Row],[Price Formatted Step 1]]="No Data","No Data",SUBSTITUTE(data_to_clean[[#This Row],[Price Formatted Step 1]],",","."))</f>
        <v>No Data</v>
      </c>
      <c r="L39" t="str">
        <f>IF(data_to_clean[[#This Row],[Price Formatted Step 2]]="No Data","No Data",VALUE(SUBSTITUTE(data_to_clean[[#This Row],[Price Formatted Step 2]],".","")))</f>
        <v>No Data</v>
      </c>
      <c r="M39" t="s">
        <v>21</v>
      </c>
    </row>
    <row r="40" spans="1:13" x14ac:dyDescent="0.25">
      <c r="A40" t="s">
        <v>17</v>
      </c>
      <c r="B40" t="str">
        <f>VLOOKUP(data_to_clean[[#This Row],[Company]],tb_countries[],2,0)</f>
        <v>USA</v>
      </c>
      <c r="C40" t="s">
        <v>5273</v>
      </c>
      <c r="D40" t="s">
        <v>5313</v>
      </c>
      <c r="E40" t="s">
        <v>5246</v>
      </c>
      <c r="F40" s="1">
        <v>21723</v>
      </c>
      <c r="G40" t="s">
        <v>19</v>
      </c>
      <c r="H40" t="s">
        <v>13</v>
      </c>
      <c r="I40" t="s">
        <v>14</v>
      </c>
      <c r="J40" t="str" cm="1">
        <f t="array" ref="J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 t="str">
        <f>IF(data_to_clean[[#This Row],[Price Formatted Step 1]]="No Data","No Data",SUBSTITUTE(data_to_clean[[#This Row],[Price Formatted Step 1]],",","."))</f>
        <v>No Data</v>
      </c>
      <c r="L40" t="str">
        <f>IF(data_to_clean[[#This Row],[Price Formatted Step 2]]="No Data","No Data",VALUE(SUBSTITUTE(data_to_clean[[#This Row],[Price Formatted Step 2]],".","")))</f>
        <v>No Data</v>
      </c>
      <c r="M40" t="s">
        <v>21</v>
      </c>
    </row>
    <row r="41" spans="1:13" x14ac:dyDescent="0.25">
      <c r="A41" t="s">
        <v>42</v>
      </c>
      <c r="B41" t="str">
        <f>VLOOKUP(data_to_clean[[#This Row],[Company]],tb_countries[],2,0)</f>
        <v>USA</v>
      </c>
      <c r="C41" t="s">
        <v>5275</v>
      </c>
      <c r="D41" t="s">
        <v>5315</v>
      </c>
      <c r="E41" t="s">
        <v>5246</v>
      </c>
      <c r="F41" s="1">
        <v>21726</v>
      </c>
      <c r="G41" t="s">
        <v>69</v>
      </c>
      <c r="H41" t="s">
        <v>13</v>
      </c>
      <c r="I41" t="s">
        <v>14</v>
      </c>
      <c r="J41" t="str" cm="1">
        <f t="array" ref="J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 t="str">
        <f>IF(data_to_clean[[#This Row],[Price Formatted Step 1]]="No Data","No Data",SUBSTITUTE(data_to_clean[[#This Row],[Price Formatted Step 1]],",","."))</f>
        <v>No Data</v>
      </c>
      <c r="L41" t="str">
        <f>IF(data_to_clean[[#This Row],[Price Formatted Step 2]]="No Data","No Data",VALUE(SUBSTITUTE(data_to_clean[[#This Row],[Price Formatted Step 2]],".","")))</f>
        <v>No Data</v>
      </c>
      <c r="M41" t="s">
        <v>21</v>
      </c>
    </row>
    <row r="42" spans="1:13" x14ac:dyDescent="0.25">
      <c r="A42" t="s">
        <v>42</v>
      </c>
      <c r="B42" t="str">
        <f>VLOOKUP(data_to_clean[[#This Row],[Company]],tb_countries[],2,0)</f>
        <v>USA</v>
      </c>
      <c r="C42" t="s">
        <v>5273</v>
      </c>
      <c r="D42" t="s">
        <v>5313</v>
      </c>
      <c r="E42" t="s">
        <v>5246</v>
      </c>
      <c r="F42" s="1">
        <v>21769</v>
      </c>
      <c r="G42" t="s">
        <v>78</v>
      </c>
      <c r="H42" t="s">
        <v>13</v>
      </c>
      <c r="I42" t="s">
        <v>14</v>
      </c>
      <c r="J42" t="str" cm="1">
        <f t="array" ref="J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 t="str">
        <f>IF(data_to_clean[[#This Row],[Price Formatted Step 1]]="No Data","No Data",SUBSTITUTE(data_to_clean[[#This Row],[Price Formatted Step 1]],",","."))</f>
        <v>No Data</v>
      </c>
      <c r="L42" t="str">
        <f>IF(data_to_clean[[#This Row],[Price Formatted Step 2]]="No Data","No Data",VALUE(SUBSTITUTE(data_to_clean[[#This Row],[Price Formatted Step 2]],".","")))</f>
        <v>No Data</v>
      </c>
      <c r="M42" t="s">
        <v>15</v>
      </c>
    </row>
    <row r="43" spans="1:13" x14ac:dyDescent="0.25">
      <c r="A43" t="s">
        <v>42</v>
      </c>
      <c r="B43" t="str">
        <f>VLOOKUP(data_to_clean[[#This Row],[Company]],tb_countries[],2,0)</f>
        <v>USA</v>
      </c>
      <c r="C43" t="s">
        <v>5275</v>
      </c>
      <c r="D43" t="s">
        <v>5315</v>
      </c>
      <c r="E43" t="s">
        <v>5246</v>
      </c>
      <c r="F43" s="1">
        <v>21775</v>
      </c>
      <c r="G43" t="s">
        <v>69</v>
      </c>
      <c r="H43" t="s">
        <v>13</v>
      </c>
      <c r="I43" t="s">
        <v>14</v>
      </c>
      <c r="J43" t="str" cm="1">
        <f t="array" ref="J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 t="str">
        <f>IF(data_to_clean[[#This Row],[Price Formatted Step 1]]="No Data","No Data",SUBSTITUTE(data_to_clean[[#This Row],[Price Formatted Step 1]],",","."))</f>
        <v>No Data</v>
      </c>
      <c r="L43" t="str">
        <f>IF(data_to_clean[[#This Row],[Price Formatted Step 2]]="No Data","No Data",VALUE(SUBSTITUTE(data_to_clean[[#This Row],[Price Formatted Step 2]],".","")))</f>
        <v>No Data</v>
      </c>
      <c r="M43" t="s">
        <v>15</v>
      </c>
    </row>
    <row r="44" spans="1:13" x14ac:dyDescent="0.25">
      <c r="A44" t="s">
        <v>42</v>
      </c>
      <c r="B44" t="str">
        <f>VLOOKUP(data_to_clean[[#This Row],[Company]],tb_countries[],2,0)</f>
        <v>USA</v>
      </c>
      <c r="C44" t="s">
        <v>5275</v>
      </c>
      <c r="D44" t="s">
        <v>5315</v>
      </c>
      <c r="E44" t="s">
        <v>5246</v>
      </c>
      <c r="F44" s="1">
        <v>21781</v>
      </c>
      <c r="G44" t="s">
        <v>69</v>
      </c>
      <c r="H44" t="s">
        <v>13</v>
      </c>
      <c r="I44" t="s">
        <v>14</v>
      </c>
      <c r="J44" t="str" cm="1">
        <f t="array" ref="J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 t="str">
        <f>IF(data_to_clean[[#This Row],[Price Formatted Step 1]]="No Data","No Data",SUBSTITUTE(data_to_clean[[#This Row],[Price Formatted Step 1]],",","."))</f>
        <v>No Data</v>
      </c>
      <c r="L44" t="str">
        <f>IF(data_to_clean[[#This Row],[Price Formatted Step 2]]="No Data","No Data",VALUE(SUBSTITUTE(data_to_clean[[#This Row],[Price Formatted Step 2]],".","")))</f>
        <v>No Data</v>
      </c>
      <c r="M44" t="s">
        <v>15</v>
      </c>
    </row>
    <row r="45" spans="1:13" x14ac:dyDescent="0.25">
      <c r="A45" t="s">
        <v>54</v>
      </c>
      <c r="B45" t="str">
        <f>VLOOKUP(data_to_clean[[#This Row],[Company]],tb_countries[],2,0)</f>
        <v>USA</v>
      </c>
      <c r="C45" t="s">
        <v>5273</v>
      </c>
      <c r="D45" t="s">
        <v>5313</v>
      </c>
      <c r="E45" t="s">
        <v>5246</v>
      </c>
      <c r="F45" s="1">
        <v>21802</v>
      </c>
      <c r="G45" t="s">
        <v>83</v>
      </c>
      <c r="H45" t="s">
        <v>13</v>
      </c>
      <c r="I45" t="s">
        <v>14</v>
      </c>
      <c r="J45" t="str" cm="1">
        <f t="array" ref="J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 t="str">
        <f>IF(data_to_clean[[#This Row],[Price Formatted Step 1]]="No Data","No Data",SUBSTITUTE(data_to_clean[[#This Row],[Price Formatted Step 1]],",","."))</f>
        <v>No Data</v>
      </c>
      <c r="L45" t="str">
        <f>IF(data_to_clean[[#This Row],[Price Formatted Step 2]]="No Data","No Data",VALUE(SUBSTITUTE(data_to_clean[[#This Row],[Price Formatted Step 2]],".","")))</f>
        <v>No Data</v>
      </c>
      <c r="M45" t="s">
        <v>56</v>
      </c>
    </row>
    <row r="46" spans="1:13" x14ac:dyDescent="0.25">
      <c r="A46" t="s">
        <v>9</v>
      </c>
      <c r="B46" t="str">
        <f>VLOOKUP(data_to_clean[[#This Row],[Company]],tb_countries[],2,0)</f>
        <v>USSR/Russia</v>
      </c>
      <c r="C46" t="s">
        <v>5272</v>
      </c>
      <c r="D46" t="s">
        <v>5312</v>
      </c>
      <c r="E46" t="s">
        <v>5245</v>
      </c>
      <c r="F46" s="1">
        <v>21805</v>
      </c>
      <c r="G46" t="s">
        <v>51</v>
      </c>
      <c r="H46" t="s">
        <v>13</v>
      </c>
      <c r="I46" t="s">
        <v>14</v>
      </c>
      <c r="J46" t="str" cm="1">
        <f t="array" ref="J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 t="str">
        <f>IF(data_to_clean[[#This Row],[Price Formatted Step 1]]="No Data","No Data",SUBSTITUTE(data_to_clean[[#This Row],[Price Formatted Step 1]],",","."))</f>
        <v>No Data</v>
      </c>
      <c r="L46" t="str">
        <f>IF(data_to_clean[[#This Row],[Price Formatted Step 2]]="No Data","No Data",VALUE(SUBSTITUTE(data_to_clean[[#This Row],[Price Formatted Step 2]],".","")))</f>
        <v>No Data</v>
      </c>
      <c r="M46" t="s">
        <v>15</v>
      </c>
    </row>
    <row r="47" spans="1:13" x14ac:dyDescent="0.25">
      <c r="A47" t="s">
        <v>42</v>
      </c>
      <c r="B47" t="str">
        <f>VLOOKUP(data_to_clean[[#This Row],[Company]],tb_countries[],2,0)</f>
        <v>USA</v>
      </c>
      <c r="C47" t="s">
        <v>5273</v>
      </c>
      <c r="D47" t="s">
        <v>5313</v>
      </c>
      <c r="E47" t="s">
        <v>5246</v>
      </c>
      <c r="F47" s="1">
        <v>21810</v>
      </c>
      <c r="G47" t="s">
        <v>86</v>
      </c>
      <c r="H47" t="s">
        <v>13</v>
      </c>
      <c r="I47" t="s">
        <v>14</v>
      </c>
      <c r="J47" t="str" cm="1">
        <f t="array" ref="J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 t="str">
        <f>IF(data_to_clean[[#This Row],[Price Formatted Step 1]]="No Data","No Data",SUBSTITUTE(data_to_clean[[#This Row],[Price Formatted Step 1]],",","."))</f>
        <v>No Data</v>
      </c>
      <c r="L47" t="str">
        <f>IF(data_to_clean[[#This Row],[Price Formatted Step 2]]="No Data","No Data",VALUE(SUBSTITUTE(data_to_clean[[#This Row],[Price Formatted Step 2]],".","")))</f>
        <v>No Data</v>
      </c>
      <c r="M47" t="s">
        <v>21</v>
      </c>
    </row>
    <row r="48" spans="1:13" x14ac:dyDescent="0.25">
      <c r="A48" t="s">
        <v>17</v>
      </c>
      <c r="B48" t="str">
        <f>VLOOKUP(data_to_clean[[#This Row],[Company]],tb_countries[],2,0)</f>
        <v>USA</v>
      </c>
      <c r="C48" t="s">
        <v>5273</v>
      </c>
      <c r="D48" t="s">
        <v>5313</v>
      </c>
      <c r="E48" t="s">
        <v>5246</v>
      </c>
      <c r="F48" s="1">
        <v>21811</v>
      </c>
      <c r="G48" t="s">
        <v>19</v>
      </c>
      <c r="H48" t="s">
        <v>13</v>
      </c>
      <c r="I48" t="s">
        <v>14</v>
      </c>
      <c r="J48" t="str" cm="1">
        <f t="array" ref="J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 t="str">
        <f>IF(data_to_clean[[#This Row],[Price Formatted Step 1]]="No Data","No Data",SUBSTITUTE(data_to_clean[[#This Row],[Price Formatted Step 1]],",","."))</f>
        <v>No Data</v>
      </c>
      <c r="L48" t="str">
        <f>IF(data_to_clean[[#This Row],[Price Formatted Step 2]]="No Data","No Data",VALUE(SUBSTITUTE(data_to_clean[[#This Row],[Price Formatted Step 2]],".","")))</f>
        <v>No Data</v>
      </c>
      <c r="M48" t="s">
        <v>56</v>
      </c>
    </row>
    <row r="49" spans="1:13" x14ac:dyDescent="0.25">
      <c r="A49" t="s">
        <v>9</v>
      </c>
      <c r="B49" t="str">
        <f>VLOOKUP(data_to_clean[[#This Row],[Company]],tb_countries[],2,0)</f>
        <v>USSR/Russia</v>
      </c>
      <c r="C49" t="s">
        <v>5272</v>
      </c>
      <c r="D49" t="s">
        <v>5312</v>
      </c>
      <c r="E49" t="s">
        <v>5245</v>
      </c>
      <c r="F49" s="1">
        <v>21827</v>
      </c>
      <c r="G49" t="s">
        <v>51</v>
      </c>
      <c r="H49" t="s">
        <v>13</v>
      </c>
      <c r="I49" t="s">
        <v>14</v>
      </c>
      <c r="J49" t="str" cm="1">
        <f t="array" ref="J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 t="str">
        <f>IF(data_to_clean[[#This Row],[Price Formatted Step 1]]="No Data","No Data",SUBSTITUTE(data_to_clean[[#This Row],[Price Formatted Step 1]],",","."))</f>
        <v>No Data</v>
      </c>
      <c r="L49" t="str">
        <f>IF(data_to_clean[[#This Row],[Price Formatted Step 2]]="No Data","No Data",VALUE(SUBSTITUTE(data_to_clean[[#This Row],[Price Formatted Step 2]],".","")))</f>
        <v>No Data</v>
      </c>
      <c r="M49" t="s">
        <v>15</v>
      </c>
    </row>
    <row r="50" spans="1:13" x14ac:dyDescent="0.25">
      <c r="A50" t="s">
        <v>42</v>
      </c>
      <c r="B50" t="str">
        <f>VLOOKUP(data_to_clean[[#This Row],[Company]],tb_countries[],2,0)</f>
        <v>USA</v>
      </c>
      <c r="C50" t="s">
        <v>5275</v>
      </c>
      <c r="D50" t="s">
        <v>5315</v>
      </c>
      <c r="E50" t="s">
        <v>5246</v>
      </c>
      <c r="F50" s="1">
        <v>21861</v>
      </c>
      <c r="G50" t="s">
        <v>69</v>
      </c>
      <c r="H50" t="s">
        <v>13</v>
      </c>
      <c r="I50" t="s">
        <v>14</v>
      </c>
      <c r="J50" t="str" cm="1">
        <f t="array" ref="J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 t="str">
        <f>IF(data_to_clean[[#This Row],[Price Formatted Step 1]]="No Data","No Data",SUBSTITUTE(data_to_clean[[#This Row],[Price Formatted Step 1]],",","."))</f>
        <v>No Data</v>
      </c>
      <c r="L50" t="str">
        <f>IF(data_to_clean[[#This Row],[Price Formatted Step 2]]="No Data","No Data",VALUE(SUBSTITUTE(data_to_clean[[#This Row],[Price Formatted Step 2]],".","")))</f>
        <v>No Data</v>
      </c>
      <c r="M50" t="s">
        <v>15</v>
      </c>
    </row>
    <row r="51" spans="1:13" x14ac:dyDescent="0.25">
      <c r="A51" t="s">
        <v>42</v>
      </c>
      <c r="B51" t="str">
        <f>VLOOKUP(data_to_clean[[#This Row],[Company]],tb_countries[],2,0)</f>
        <v>USA</v>
      </c>
      <c r="C51" t="s">
        <v>5275</v>
      </c>
      <c r="D51" t="s">
        <v>5315</v>
      </c>
      <c r="E51" t="s">
        <v>5246</v>
      </c>
      <c r="F51" s="1">
        <v>21874</v>
      </c>
      <c r="G51" t="s">
        <v>69</v>
      </c>
      <c r="H51" t="s">
        <v>13</v>
      </c>
      <c r="I51" t="s">
        <v>14</v>
      </c>
      <c r="J51" t="str" cm="1">
        <f t="array" ref="J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 t="str">
        <f>IF(data_to_clean[[#This Row],[Price Formatted Step 1]]="No Data","No Data",SUBSTITUTE(data_to_clean[[#This Row],[Price Formatted Step 1]],",","."))</f>
        <v>No Data</v>
      </c>
      <c r="L51" t="str">
        <f>IF(data_to_clean[[#This Row],[Price Formatted Step 2]]="No Data","No Data",VALUE(SUBSTITUTE(data_to_clean[[#This Row],[Price Formatted Step 2]],".","")))</f>
        <v>No Data</v>
      </c>
      <c r="M51" t="s">
        <v>21</v>
      </c>
    </row>
    <row r="52" spans="1:13" x14ac:dyDescent="0.25">
      <c r="A52" t="s">
        <v>92</v>
      </c>
      <c r="B52" t="str">
        <f>VLOOKUP(data_to_clean[[#This Row],[Company]],tb_countries[],2,0)</f>
        <v>USA</v>
      </c>
      <c r="C52" t="s">
        <v>5273</v>
      </c>
      <c r="D52" t="s">
        <v>5313</v>
      </c>
      <c r="E52" t="s">
        <v>5246</v>
      </c>
      <c r="F52" s="1">
        <v>21880</v>
      </c>
      <c r="G52" t="s">
        <v>93</v>
      </c>
      <c r="H52" t="s">
        <v>13</v>
      </c>
      <c r="I52" t="s">
        <v>14</v>
      </c>
      <c r="J52" t="str" cm="1">
        <f t="array" ref="J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 t="str">
        <f>IF(data_to_clean[[#This Row],[Price Formatted Step 1]]="No Data","No Data",SUBSTITUTE(data_to_clean[[#This Row],[Price Formatted Step 1]],",","."))</f>
        <v>No Data</v>
      </c>
      <c r="L52" t="str">
        <f>IF(data_to_clean[[#This Row],[Price Formatted Step 2]]="No Data","No Data",VALUE(SUBSTITUTE(data_to_clean[[#This Row],[Price Formatted Step 2]],".","")))</f>
        <v>No Data</v>
      </c>
      <c r="M52" t="s">
        <v>21</v>
      </c>
    </row>
    <row r="53" spans="1:13" x14ac:dyDescent="0.25">
      <c r="A53" t="s">
        <v>42</v>
      </c>
      <c r="B53" t="str">
        <f>VLOOKUP(data_to_clean[[#This Row],[Company]],tb_countries[],2,0)</f>
        <v>USA</v>
      </c>
      <c r="C53" t="s">
        <v>5275</v>
      </c>
      <c r="D53" t="s">
        <v>5315</v>
      </c>
      <c r="E53" t="s">
        <v>5246</v>
      </c>
      <c r="F53" s="1">
        <v>21950</v>
      </c>
      <c r="G53" t="s">
        <v>69</v>
      </c>
      <c r="H53" t="s">
        <v>13</v>
      </c>
      <c r="I53" t="s">
        <v>14</v>
      </c>
      <c r="J53" t="str" cm="1">
        <f t="array" ref="J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 t="str">
        <f>IF(data_to_clean[[#This Row],[Price Formatted Step 1]]="No Data","No Data",SUBSTITUTE(data_to_clean[[#This Row],[Price Formatted Step 1]],",","."))</f>
        <v>No Data</v>
      </c>
      <c r="L53" t="str">
        <f>IF(data_to_clean[[#This Row],[Price Formatted Step 2]]="No Data","No Data",VALUE(SUBSTITUTE(data_to_clean[[#This Row],[Price Formatted Step 2]],".","")))</f>
        <v>No Data</v>
      </c>
      <c r="M53" t="s">
        <v>21</v>
      </c>
    </row>
    <row r="54" spans="1:13" x14ac:dyDescent="0.25">
      <c r="A54" t="s">
        <v>42</v>
      </c>
      <c r="B54" t="str">
        <f>VLOOKUP(data_to_clean[[#This Row],[Company]],tb_countries[],2,0)</f>
        <v>USA</v>
      </c>
      <c r="C54" t="s">
        <v>5275</v>
      </c>
      <c r="D54" t="s">
        <v>5315</v>
      </c>
      <c r="E54" t="s">
        <v>5246</v>
      </c>
      <c r="F54" s="1">
        <v>21965</v>
      </c>
      <c r="G54" t="s">
        <v>69</v>
      </c>
      <c r="H54" t="s">
        <v>13</v>
      </c>
      <c r="I54" t="s">
        <v>14</v>
      </c>
      <c r="J54" t="str" cm="1">
        <f t="array" ref="J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 t="str">
        <f>IF(data_to_clean[[#This Row],[Price Formatted Step 1]]="No Data","No Data",SUBSTITUTE(data_to_clean[[#This Row],[Price Formatted Step 1]],",","."))</f>
        <v>No Data</v>
      </c>
      <c r="L54" t="str">
        <f>IF(data_to_clean[[#This Row],[Price Formatted Step 2]]="No Data","No Data",VALUE(SUBSTITUTE(data_to_clean[[#This Row],[Price Formatted Step 2]],".","")))</f>
        <v>No Data</v>
      </c>
      <c r="M54" t="s">
        <v>21</v>
      </c>
    </row>
    <row r="55" spans="1:13" x14ac:dyDescent="0.25">
      <c r="A55" t="s">
        <v>92</v>
      </c>
      <c r="B55" t="str">
        <f>VLOOKUP(data_to_clean[[#This Row],[Company]],tb_countries[],2,0)</f>
        <v>USA</v>
      </c>
      <c r="C55" t="s">
        <v>5273</v>
      </c>
      <c r="D55" t="s">
        <v>5313</v>
      </c>
      <c r="E55" t="s">
        <v>5246</v>
      </c>
      <c r="F55" s="1">
        <v>21972</v>
      </c>
      <c r="G55" t="s">
        <v>97</v>
      </c>
      <c r="H55" t="s">
        <v>13</v>
      </c>
      <c r="I55" t="s">
        <v>14</v>
      </c>
      <c r="J55" t="str" cm="1">
        <f t="array" ref="J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 t="str">
        <f>IF(data_to_clean[[#This Row],[Price Formatted Step 1]]="No Data","No Data",SUBSTITUTE(data_to_clean[[#This Row],[Price Formatted Step 1]],",","."))</f>
        <v>No Data</v>
      </c>
      <c r="L55" t="str">
        <f>IF(data_to_clean[[#This Row],[Price Formatted Step 2]]="No Data","No Data",VALUE(SUBSTITUTE(data_to_clean[[#This Row],[Price Formatted Step 2]],".","")))</f>
        <v>No Data</v>
      </c>
      <c r="M55" t="s">
        <v>21</v>
      </c>
    </row>
    <row r="56" spans="1:13" x14ac:dyDescent="0.25">
      <c r="A56" t="s">
        <v>42</v>
      </c>
      <c r="B56" t="str">
        <f>VLOOKUP(data_to_clean[[#This Row],[Company]],tb_countries[],2,0)</f>
        <v>USA</v>
      </c>
      <c r="C56" t="s">
        <v>5273</v>
      </c>
      <c r="D56" t="s">
        <v>5313</v>
      </c>
      <c r="E56" t="s">
        <v>5246</v>
      </c>
      <c r="F56" s="1">
        <v>21986</v>
      </c>
      <c r="G56" t="s">
        <v>99</v>
      </c>
      <c r="H56" t="s">
        <v>13</v>
      </c>
      <c r="I56" t="s">
        <v>14</v>
      </c>
      <c r="J56" t="str" cm="1">
        <f t="array" ref="J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 t="str">
        <f>IF(data_to_clean[[#This Row],[Price Formatted Step 1]]="No Data","No Data",SUBSTITUTE(data_to_clean[[#This Row],[Price Formatted Step 1]],",","."))</f>
        <v>No Data</v>
      </c>
      <c r="L56" t="str">
        <f>IF(data_to_clean[[#This Row],[Price Formatted Step 2]]="No Data","No Data",VALUE(SUBSTITUTE(data_to_clean[[#This Row],[Price Formatted Step 2]],".","")))</f>
        <v>No Data</v>
      </c>
      <c r="M56" t="s">
        <v>15</v>
      </c>
    </row>
    <row r="57" spans="1:13" x14ac:dyDescent="0.25">
      <c r="A57" t="s">
        <v>42</v>
      </c>
      <c r="B57" t="str">
        <f>VLOOKUP(data_to_clean[[#This Row],[Company]],tb_countries[],2,0)</f>
        <v>USA</v>
      </c>
      <c r="C57" t="s">
        <v>5273</v>
      </c>
      <c r="D57" t="s">
        <v>5313</v>
      </c>
      <c r="E57" t="s">
        <v>5246</v>
      </c>
      <c r="F57" s="1">
        <v>22007</v>
      </c>
      <c r="G57" t="s">
        <v>86</v>
      </c>
      <c r="H57" t="s">
        <v>13</v>
      </c>
      <c r="I57" t="s">
        <v>14</v>
      </c>
      <c r="J57" t="str" cm="1">
        <f t="array" ref="J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 t="str">
        <f>IF(data_to_clean[[#This Row],[Price Formatted Step 1]]="No Data","No Data",SUBSTITUTE(data_to_clean[[#This Row],[Price Formatted Step 1]],",","."))</f>
        <v>No Data</v>
      </c>
      <c r="L57" t="str">
        <f>IF(data_to_clean[[#This Row],[Price Formatted Step 2]]="No Data","No Data",VALUE(SUBSTITUTE(data_to_clean[[#This Row],[Price Formatted Step 2]],".","")))</f>
        <v>No Data</v>
      </c>
      <c r="M57" t="s">
        <v>15</v>
      </c>
    </row>
    <row r="58" spans="1:13" x14ac:dyDescent="0.25">
      <c r="A58" t="s">
        <v>42</v>
      </c>
      <c r="B58" t="str">
        <f>VLOOKUP(data_to_clean[[#This Row],[Company]],tb_countries[],2,0)</f>
        <v>USA</v>
      </c>
      <c r="C58" t="s">
        <v>5273</v>
      </c>
      <c r="D58" t="s">
        <v>5313</v>
      </c>
      <c r="E58" t="s">
        <v>5246</v>
      </c>
      <c r="F58" s="1">
        <v>22019</v>
      </c>
      <c r="G58" t="s">
        <v>103</v>
      </c>
      <c r="H58" t="s">
        <v>13</v>
      </c>
      <c r="I58" t="s">
        <v>14</v>
      </c>
      <c r="J58" t="str" cm="1">
        <f t="array" ref="J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 t="str">
        <f>IF(data_to_clean[[#This Row],[Price Formatted Step 1]]="No Data","No Data",SUBSTITUTE(data_to_clean[[#This Row],[Price Formatted Step 1]],",","."))</f>
        <v>No Data</v>
      </c>
      <c r="L58" t="str">
        <f>IF(data_to_clean[[#This Row],[Price Formatted Step 2]]="No Data","No Data",VALUE(SUBSTITUTE(data_to_clean[[#This Row],[Price Formatted Step 2]],".","")))</f>
        <v>No Data</v>
      </c>
      <c r="M58" t="s">
        <v>15</v>
      </c>
    </row>
    <row r="59" spans="1:13" x14ac:dyDescent="0.25">
      <c r="A59" t="s">
        <v>9</v>
      </c>
      <c r="B59" t="str">
        <f>VLOOKUP(data_to_clean[[#This Row],[Company]],tb_countries[],2,0)</f>
        <v>USSR/Russia</v>
      </c>
      <c r="C59" t="s">
        <v>5272</v>
      </c>
      <c r="D59" t="s">
        <v>5312</v>
      </c>
      <c r="E59" t="s">
        <v>5245</v>
      </c>
      <c r="F59" s="1">
        <v>22021</v>
      </c>
      <c r="G59" t="s">
        <v>51</v>
      </c>
      <c r="H59" t="s">
        <v>13</v>
      </c>
      <c r="I59" t="s">
        <v>14</v>
      </c>
      <c r="J59" t="str" cm="1">
        <f t="array" ref="J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 t="str">
        <f>IF(data_to_clean[[#This Row],[Price Formatted Step 1]]="No Data","No Data",SUBSTITUTE(data_to_clean[[#This Row],[Price Formatted Step 1]],",","."))</f>
        <v>No Data</v>
      </c>
      <c r="L59" t="str">
        <f>IF(data_to_clean[[#This Row],[Price Formatted Step 2]]="No Data","No Data",VALUE(SUBSTITUTE(data_to_clean[[#This Row],[Price Formatted Step 2]],".","")))</f>
        <v>No Data</v>
      </c>
      <c r="M59" t="s">
        <v>21</v>
      </c>
    </row>
    <row r="60" spans="1:13" x14ac:dyDescent="0.25">
      <c r="A60" t="s">
        <v>42</v>
      </c>
      <c r="B60" t="str">
        <f>VLOOKUP(data_to_clean[[#This Row],[Company]],tb_countries[],2,0)</f>
        <v>USA</v>
      </c>
      <c r="C60" t="s">
        <v>5275</v>
      </c>
      <c r="D60" t="s">
        <v>5315</v>
      </c>
      <c r="E60" t="s">
        <v>5246</v>
      </c>
      <c r="F60" s="1">
        <v>22021</v>
      </c>
      <c r="G60" t="s">
        <v>69</v>
      </c>
      <c r="H60" t="s">
        <v>13</v>
      </c>
      <c r="I60" t="s">
        <v>14</v>
      </c>
      <c r="J60" t="str" cm="1">
        <f t="array" ref="J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 t="str">
        <f>IF(data_to_clean[[#This Row],[Price Formatted Step 1]]="No Data","No Data",SUBSTITUTE(data_to_clean[[#This Row],[Price Formatted Step 1]],",","."))</f>
        <v>No Data</v>
      </c>
      <c r="L60" t="str">
        <f>IF(data_to_clean[[#This Row],[Price Formatted Step 2]]="No Data","No Data",VALUE(SUBSTITUTE(data_to_clean[[#This Row],[Price Formatted Step 2]],".","")))</f>
        <v>No Data</v>
      </c>
      <c r="M60" t="s">
        <v>15</v>
      </c>
    </row>
    <row r="61" spans="1:13" x14ac:dyDescent="0.25">
      <c r="A61" t="s">
        <v>9</v>
      </c>
      <c r="B61" t="str">
        <f>VLOOKUP(data_to_clean[[#This Row],[Company]],tb_countries[],2,0)</f>
        <v>USSR/Russia</v>
      </c>
      <c r="C61" t="s">
        <v>5272</v>
      </c>
      <c r="D61" t="s">
        <v>5312</v>
      </c>
      <c r="E61" t="s">
        <v>5245</v>
      </c>
      <c r="F61" s="1">
        <v>22022</v>
      </c>
      <c r="G61" t="s">
        <v>51</v>
      </c>
      <c r="H61" t="s">
        <v>13</v>
      </c>
      <c r="I61" t="s">
        <v>14</v>
      </c>
      <c r="J61" t="str" cm="1">
        <f t="array" ref="J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 t="str">
        <f>IF(data_to_clean[[#This Row],[Price Formatted Step 1]]="No Data","No Data",SUBSTITUTE(data_to_clean[[#This Row],[Price Formatted Step 1]],",","."))</f>
        <v>No Data</v>
      </c>
      <c r="L61" t="str">
        <f>IF(data_to_clean[[#This Row],[Price Formatted Step 2]]="No Data","No Data",VALUE(SUBSTITUTE(data_to_clean[[#This Row],[Price Formatted Step 2]],".","")))</f>
        <v>No Data</v>
      </c>
      <c r="M61" t="s">
        <v>21</v>
      </c>
    </row>
    <row r="62" spans="1:13" x14ac:dyDescent="0.25">
      <c r="A62" t="s">
        <v>42</v>
      </c>
      <c r="B62" t="str">
        <f>VLOOKUP(data_to_clean[[#This Row],[Company]],tb_countries[],2,0)</f>
        <v>USA</v>
      </c>
      <c r="C62" t="s">
        <v>5273</v>
      </c>
      <c r="D62" t="s">
        <v>5313</v>
      </c>
      <c r="E62" t="s">
        <v>5246</v>
      </c>
      <c r="F62" s="1">
        <v>22049</v>
      </c>
      <c r="G62" t="s">
        <v>108</v>
      </c>
      <c r="H62" t="s">
        <v>13</v>
      </c>
      <c r="I62" t="s">
        <v>14</v>
      </c>
      <c r="J62" t="str" cm="1">
        <f t="array" ref="J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 t="str">
        <f>IF(data_to_clean[[#This Row],[Price Formatted Step 1]]="No Data","No Data",SUBSTITUTE(data_to_clean[[#This Row],[Price Formatted Step 1]],",","."))</f>
        <v>No Data</v>
      </c>
      <c r="L62" t="str">
        <f>IF(data_to_clean[[#This Row],[Price Formatted Step 2]]="No Data","No Data",VALUE(SUBSTITUTE(data_to_clean[[#This Row],[Price Formatted Step 2]],".","")))</f>
        <v>No Data</v>
      </c>
      <c r="M62" t="s">
        <v>21</v>
      </c>
    </row>
    <row r="63" spans="1:13" x14ac:dyDescent="0.25">
      <c r="A63" t="s">
        <v>9</v>
      </c>
      <c r="B63" t="str">
        <f>VLOOKUP(data_to_clean[[#This Row],[Company]],tb_countries[],2,0)</f>
        <v>USSR/Russia</v>
      </c>
      <c r="C63" t="s">
        <v>5272</v>
      </c>
      <c r="D63" t="s">
        <v>5312</v>
      </c>
      <c r="E63" t="s">
        <v>5245</v>
      </c>
      <c r="F63" s="1">
        <v>22051</v>
      </c>
      <c r="G63" t="s">
        <v>51</v>
      </c>
      <c r="H63" t="s">
        <v>13</v>
      </c>
      <c r="I63" t="s">
        <v>14</v>
      </c>
      <c r="J63" t="str" cm="1">
        <f t="array" ref="J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 t="str">
        <f>IF(data_to_clean[[#This Row],[Price Formatted Step 1]]="No Data","No Data",SUBSTITUTE(data_to_clean[[#This Row],[Price Formatted Step 1]],",","."))</f>
        <v>No Data</v>
      </c>
      <c r="L63" t="str">
        <f>IF(data_to_clean[[#This Row],[Price Formatted Step 2]]="No Data","No Data",VALUE(SUBSTITUTE(data_to_clean[[#This Row],[Price Formatted Step 2]],".","")))</f>
        <v>No Data</v>
      </c>
      <c r="M63" t="s">
        <v>15</v>
      </c>
    </row>
    <row r="64" spans="1:13" x14ac:dyDescent="0.25">
      <c r="A64" t="s">
        <v>92</v>
      </c>
      <c r="B64" t="str">
        <f>VLOOKUP(data_to_clean[[#This Row],[Company]],tb_countries[],2,0)</f>
        <v>USA</v>
      </c>
      <c r="C64" t="s">
        <v>5273</v>
      </c>
      <c r="D64" t="s">
        <v>5313</v>
      </c>
      <c r="E64" t="s">
        <v>5246</v>
      </c>
      <c r="F64" s="1">
        <v>22060</v>
      </c>
      <c r="G64" t="s">
        <v>97</v>
      </c>
      <c r="H64" t="s">
        <v>13</v>
      </c>
      <c r="I64" t="s">
        <v>14</v>
      </c>
      <c r="J64" t="str" cm="1">
        <f t="array" ref="J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 t="str">
        <f>IF(data_to_clean[[#This Row],[Price Formatted Step 1]]="No Data","No Data",SUBSTITUTE(data_to_clean[[#This Row],[Price Formatted Step 1]],",","."))</f>
        <v>No Data</v>
      </c>
      <c r="L64" t="str">
        <f>IF(data_to_clean[[#This Row],[Price Formatted Step 2]]="No Data","No Data",VALUE(SUBSTITUTE(data_to_clean[[#This Row],[Price Formatted Step 2]],".","")))</f>
        <v>No Data</v>
      </c>
      <c r="M64" t="s">
        <v>15</v>
      </c>
    </row>
    <row r="65" spans="1:13" x14ac:dyDescent="0.25">
      <c r="A65" t="s">
        <v>42</v>
      </c>
      <c r="B65" t="str">
        <f>VLOOKUP(data_to_clean[[#This Row],[Company]],tb_countries[],2,0)</f>
        <v>USA</v>
      </c>
      <c r="C65" t="s">
        <v>5273</v>
      </c>
      <c r="D65" t="s">
        <v>5313</v>
      </c>
      <c r="E65" t="s">
        <v>5246</v>
      </c>
      <c r="F65" s="1">
        <v>22089</v>
      </c>
      <c r="G65" t="s">
        <v>103</v>
      </c>
      <c r="H65" t="s">
        <v>13</v>
      </c>
      <c r="I65" t="s">
        <v>14</v>
      </c>
      <c r="J65" t="str" cm="1">
        <f t="array" ref="J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 t="str">
        <f>IF(data_to_clean[[#This Row],[Price Formatted Step 1]]="No Data","No Data",SUBSTITUTE(data_to_clean[[#This Row],[Price Formatted Step 1]],",","."))</f>
        <v>No Data</v>
      </c>
      <c r="L65" t="str">
        <f>IF(data_to_clean[[#This Row],[Price Formatted Step 2]]="No Data","No Data",VALUE(SUBSTITUTE(data_to_clean[[#This Row],[Price Formatted Step 2]],".","")))</f>
        <v>No Data</v>
      </c>
      <c r="M65" t="s">
        <v>15</v>
      </c>
    </row>
    <row r="66" spans="1:13" x14ac:dyDescent="0.25">
      <c r="A66" t="s">
        <v>42</v>
      </c>
      <c r="B66" t="str">
        <f>VLOOKUP(data_to_clean[[#This Row],[Company]],tb_countries[],2,0)</f>
        <v>USA</v>
      </c>
      <c r="C66" t="s">
        <v>5275</v>
      </c>
      <c r="D66" t="s">
        <v>5315</v>
      </c>
      <c r="E66" t="s">
        <v>5246</v>
      </c>
      <c r="F66" s="1">
        <v>22096</v>
      </c>
      <c r="G66" t="s">
        <v>69</v>
      </c>
      <c r="H66" t="s">
        <v>13</v>
      </c>
      <c r="I66" t="s">
        <v>14</v>
      </c>
      <c r="J66" t="str" cm="1">
        <f t="array" ref="J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 t="str">
        <f>IF(data_to_clean[[#This Row],[Price Formatted Step 1]]="No Data","No Data",SUBSTITUTE(data_to_clean[[#This Row],[Price Formatted Step 1]],",","."))</f>
        <v>No Data</v>
      </c>
      <c r="L66" t="str">
        <f>IF(data_to_clean[[#This Row],[Price Formatted Step 2]]="No Data","No Data",VALUE(SUBSTITUTE(data_to_clean[[#This Row],[Price Formatted Step 2]],".","")))</f>
        <v>No Data</v>
      </c>
      <c r="M66" t="s">
        <v>21</v>
      </c>
    </row>
    <row r="67" spans="1:13" x14ac:dyDescent="0.25">
      <c r="A67" t="s">
        <v>9</v>
      </c>
      <c r="B67" t="str">
        <f>VLOOKUP(data_to_clean[[#This Row],[Company]],tb_countries[],2,0)</f>
        <v>USSR/Russia</v>
      </c>
      <c r="C67" t="s">
        <v>5272</v>
      </c>
      <c r="D67" t="s">
        <v>5312</v>
      </c>
      <c r="E67" t="s">
        <v>5245</v>
      </c>
      <c r="F67" s="1">
        <v>22125</v>
      </c>
      <c r="G67" t="s">
        <v>51</v>
      </c>
      <c r="H67" t="s">
        <v>13</v>
      </c>
      <c r="I67" t="s">
        <v>14</v>
      </c>
      <c r="J67" t="str" cm="1">
        <f t="array" ref="J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 t="str">
        <f>IF(data_to_clean[[#This Row],[Price Formatted Step 1]]="No Data","No Data",SUBSTITUTE(data_to_clean[[#This Row],[Price Formatted Step 1]],",","."))</f>
        <v>No Data</v>
      </c>
      <c r="L67" t="str">
        <f>IF(data_to_clean[[#This Row],[Price Formatted Step 2]]="No Data","No Data",VALUE(SUBSTITUTE(data_to_clean[[#This Row],[Price Formatted Step 2]],".","")))</f>
        <v>No Data</v>
      </c>
      <c r="M67" t="s">
        <v>21</v>
      </c>
    </row>
    <row r="68" spans="1:13" x14ac:dyDescent="0.25">
      <c r="A68" t="s">
        <v>54</v>
      </c>
      <c r="B68" t="str">
        <f>VLOOKUP(data_to_clean[[#This Row],[Company]],tb_countries[],2,0)</f>
        <v>USA</v>
      </c>
      <c r="C68" t="s">
        <v>5273</v>
      </c>
      <c r="D68" t="s">
        <v>5313</v>
      </c>
      <c r="E68" t="s">
        <v>5246</v>
      </c>
      <c r="F68" s="1">
        <v>22126</v>
      </c>
      <c r="G68" t="s">
        <v>83</v>
      </c>
      <c r="H68" t="s">
        <v>13</v>
      </c>
      <c r="I68" t="s">
        <v>14</v>
      </c>
      <c r="J68" t="str" cm="1">
        <f t="array" ref="J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 t="str">
        <f>IF(data_to_clean[[#This Row],[Price Formatted Step 1]]="No Data","No Data",SUBSTITUTE(data_to_clean[[#This Row],[Price Formatted Step 1]],",","."))</f>
        <v>No Data</v>
      </c>
      <c r="L68" t="str">
        <f>IF(data_to_clean[[#This Row],[Price Formatted Step 2]]="No Data","No Data",VALUE(SUBSTITUTE(data_to_clean[[#This Row],[Price Formatted Step 2]],".","")))</f>
        <v>No Data</v>
      </c>
      <c r="M68" t="s">
        <v>21</v>
      </c>
    </row>
    <row r="69" spans="1:13" x14ac:dyDescent="0.25">
      <c r="A69" t="s">
        <v>42</v>
      </c>
      <c r="B69" t="str">
        <f>VLOOKUP(data_to_clean[[#This Row],[Company]],tb_countries[],2,0)</f>
        <v>USA</v>
      </c>
      <c r="C69" t="s">
        <v>5275</v>
      </c>
      <c r="D69" t="s">
        <v>5315</v>
      </c>
      <c r="E69" t="s">
        <v>5246</v>
      </c>
      <c r="F69" s="1">
        <v>22138</v>
      </c>
      <c r="G69" t="s">
        <v>69</v>
      </c>
      <c r="H69" t="s">
        <v>13</v>
      </c>
      <c r="I69" t="s">
        <v>14</v>
      </c>
      <c r="J69" t="str" cm="1">
        <f t="array" ref="J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 t="str">
        <f>IF(data_to_clean[[#This Row],[Price Formatted Step 1]]="No Data","No Data",SUBSTITUTE(data_to_clean[[#This Row],[Price Formatted Step 1]],",","."))</f>
        <v>No Data</v>
      </c>
      <c r="L69" t="str">
        <f>IF(data_to_clean[[#This Row],[Price Formatted Step 2]]="No Data","No Data",VALUE(SUBSTITUTE(data_to_clean[[#This Row],[Price Formatted Step 2]],".","")))</f>
        <v>No Data</v>
      </c>
      <c r="M69" t="s">
        <v>15</v>
      </c>
    </row>
    <row r="70" spans="1:13" x14ac:dyDescent="0.25">
      <c r="A70" t="s">
        <v>42</v>
      </c>
      <c r="B70" t="str">
        <f>VLOOKUP(data_to_clean[[#This Row],[Company]],tb_countries[],2,0)</f>
        <v>USA</v>
      </c>
      <c r="C70" t="s">
        <v>5273</v>
      </c>
      <c r="D70" t="s">
        <v>5313</v>
      </c>
      <c r="E70" t="s">
        <v>5246</v>
      </c>
      <c r="F70" s="1">
        <v>22140</v>
      </c>
      <c r="G70" t="s">
        <v>108</v>
      </c>
      <c r="H70" t="s">
        <v>13</v>
      </c>
      <c r="I70" t="s">
        <v>14</v>
      </c>
      <c r="J70" t="str" cm="1">
        <f t="array" ref="J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 t="str">
        <f>IF(data_to_clean[[#This Row],[Price Formatted Step 1]]="No Data","No Data",SUBSTITUTE(data_to_clean[[#This Row],[Price Formatted Step 1]],",","."))</f>
        <v>No Data</v>
      </c>
      <c r="L70" t="str">
        <f>IF(data_to_clean[[#This Row],[Price Formatted Step 2]]="No Data","No Data",VALUE(SUBSTITUTE(data_to_clean[[#This Row],[Price Formatted Step 2]],".","")))</f>
        <v>No Data</v>
      </c>
      <c r="M70" t="s">
        <v>15</v>
      </c>
    </row>
    <row r="71" spans="1:13" x14ac:dyDescent="0.25">
      <c r="A71" t="s">
        <v>42</v>
      </c>
      <c r="B71" t="str">
        <f>VLOOKUP(data_to_clean[[#This Row],[Company]],tb_countries[],2,0)</f>
        <v>USA</v>
      </c>
      <c r="C71" t="s">
        <v>5275</v>
      </c>
      <c r="D71" t="s">
        <v>5315</v>
      </c>
      <c r="E71" t="s">
        <v>5246</v>
      </c>
      <c r="F71" s="1">
        <v>22146</v>
      </c>
      <c r="G71" t="s">
        <v>69</v>
      </c>
      <c r="H71" t="s">
        <v>13</v>
      </c>
      <c r="I71" t="s">
        <v>14</v>
      </c>
      <c r="J71" t="str" cm="1">
        <f t="array" ref="J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 t="str">
        <f>IF(data_to_clean[[#This Row],[Price Formatted Step 1]]="No Data","No Data",SUBSTITUTE(data_to_clean[[#This Row],[Price Formatted Step 1]],",","."))</f>
        <v>No Data</v>
      </c>
      <c r="L71" t="str">
        <f>IF(data_to_clean[[#This Row],[Price Formatted Step 2]]="No Data","No Data",VALUE(SUBSTITUTE(data_to_clean[[#This Row],[Price Formatted Step 2]],".","")))</f>
        <v>No Data</v>
      </c>
      <c r="M71" t="s">
        <v>15</v>
      </c>
    </row>
    <row r="72" spans="1:13" x14ac:dyDescent="0.25">
      <c r="A72" t="s">
        <v>42</v>
      </c>
      <c r="B72" t="str">
        <f>VLOOKUP(data_to_clean[[#This Row],[Company]],tb_countries[],2,0)</f>
        <v>USA</v>
      </c>
      <c r="C72" t="s">
        <v>5273</v>
      </c>
      <c r="D72" t="s">
        <v>5313</v>
      </c>
      <c r="E72" t="s">
        <v>5246</v>
      </c>
      <c r="F72" s="1">
        <v>22146</v>
      </c>
      <c r="G72" t="s">
        <v>103</v>
      </c>
      <c r="H72" t="s">
        <v>13</v>
      </c>
      <c r="I72" t="s">
        <v>14</v>
      </c>
      <c r="J72" t="str" cm="1">
        <f t="array" ref="J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 t="str">
        <f>IF(data_to_clean[[#This Row],[Price Formatted Step 1]]="No Data","No Data",SUBSTITUTE(data_to_clean[[#This Row],[Price Formatted Step 1]],",","."))</f>
        <v>No Data</v>
      </c>
      <c r="L72" t="str">
        <f>IF(data_to_clean[[#This Row],[Price Formatted Step 2]]="No Data","No Data",VALUE(SUBSTITUTE(data_to_clean[[#This Row],[Price Formatted Step 2]],".","")))</f>
        <v>No Data</v>
      </c>
      <c r="M72" t="s">
        <v>21</v>
      </c>
    </row>
    <row r="73" spans="1:13" x14ac:dyDescent="0.25">
      <c r="A73" t="s">
        <v>9</v>
      </c>
      <c r="B73" t="str">
        <f>VLOOKUP(data_to_clean[[#This Row],[Company]],tb_countries[],2,0)</f>
        <v>USSR/Russia</v>
      </c>
      <c r="C73" t="s">
        <v>5272</v>
      </c>
      <c r="D73" t="s">
        <v>5312</v>
      </c>
      <c r="E73" t="s">
        <v>5245</v>
      </c>
      <c r="F73" s="1">
        <v>22147</v>
      </c>
      <c r="G73" t="s">
        <v>51</v>
      </c>
      <c r="H73" t="s">
        <v>13</v>
      </c>
      <c r="I73" t="s">
        <v>14</v>
      </c>
      <c r="J73" t="str" cm="1">
        <f t="array" ref="J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 t="str">
        <f>IF(data_to_clean[[#This Row],[Price Formatted Step 1]]="No Data","No Data",SUBSTITUTE(data_to_clean[[#This Row],[Price Formatted Step 1]],",","."))</f>
        <v>No Data</v>
      </c>
      <c r="L73" t="str">
        <f>IF(data_to_clean[[#This Row],[Price Formatted Step 2]]="No Data","No Data",VALUE(SUBSTITUTE(data_to_clean[[#This Row],[Price Formatted Step 2]],".","")))</f>
        <v>No Data</v>
      </c>
      <c r="M73" t="s">
        <v>15</v>
      </c>
    </row>
    <row r="74" spans="1:13" x14ac:dyDescent="0.25">
      <c r="A74" t="s">
        <v>42</v>
      </c>
      <c r="B74" t="str">
        <f>VLOOKUP(data_to_clean[[#This Row],[Company]],tb_countries[],2,0)</f>
        <v>USA</v>
      </c>
      <c r="C74" t="s">
        <v>5275</v>
      </c>
      <c r="D74" t="s">
        <v>5315</v>
      </c>
      <c r="E74" t="s">
        <v>5246</v>
      </c>
      <c r="F74" s="1">
        <v>22172</v>
      </c>
      <c r="G74" t="s">
        <v>69</v>
      </c>
      <c r="H74" t="s">
        <v>13</v>
      </c>
      <c r="I74" t="s">
        <v>14</v>
      </c>
      <c r="J74" t="str" cm="1">
        <f t="array" ref="J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 t="str">
        <f>IF(data_to_clean[[#This Row],[Price Formatted Step 1]]="No Data","No Data",SUBSTITUTE(data_to_clean[[#This Row],[Price Formatted Step 1]],",","."))</f>
        <v>No Data</v>
      </c>
      <c r="L74" t="str">
        <f>IF(data_to_clean[[#This Row],[Price Formatted Step 2]]="No Data","No Data",VALUE(SUBSTITUTE(data_to_clean[[#This Row],[Price Formatted Step 2]],".","")))</f>
        <v>No Data</v>
      </c>
      <c r="M74" t="s">
        <v>15</v>
      </c>
    </row>
    <row r="75" spans="1:13" x14ac:dyDescent="0.25">
      <c r="A75" t="s">
        <v>92</v>
      </c>
      <c r="B75" t="str">
        <f>VLOOKUP(data_to_clean[[#This Row],[Company]],tb_countries[],2,0)</f>
        <v>USA</v>
      </c>
      <c r="C75" t="s">
        <v>5273</v>
      </c>
      <c r="D75" t="s">
        <v>5313</v>
      </c>
      <c r="E75" t="s">
        <v>5246</v>
      </c>
      <c r="F75" s="1">
        <v>22184</v>
      </c>
      <c r="G75" t="s">
        <v>93</v>
      </c>
      <c r="H75" t="s">
        <v>13</v>
      </c>
      <c r="I75" t="s">
        <v>14</v>
      </c>
      <c r="J75" t="str" cm="1">
        <f t="array" ref="J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 t="str">
        <f>IF(data_to_clean[[#This Row],[Price Formatted Step 1]]="No Data","No Data",SUBSTITUTE(data_to_clean[[#This Row],[Price Formatted Step 1]],",","."))</f>
        <v>No Data</v>
      </c>
      <c r="L75" t="str">
        <f>IF(data_to_clean[[#This Row],[Price Formatted Step 2]]="No Data","No Data",VALUE(SUBSTITUTE(data_to_clean[[#This Row],[Price Formatted Step 2]],".","")))</f>
        <v>No Data</v>
      </c>
      <c r="M75" t="s">
        <v>21</v>
      </c>
    </row>
    <row r="76" spans="1:13" x14ac:dyDescent="0.25">
      <c r="A76" t="s">
        <v>42</v>
      </c>
      <c r="B76" t="str">
        <f>VLOOKUP(data_to_clean[[#This Row],[Company]],tb_countries[],2,0)</f>
        <v>USA</v>
      </c>
      <c r="C76" t="s">
        <v>5273</v>
      </c>
      <c r="D76" t="s">
        <v>5313</v>
      </c>
      <c r="E76" t="s">
        <v>5246</v>
      </c>
      <c r="F76" s="1">
        <v>22193</v>
      </c>
      <c r="G76" t="s">
        <v>103</v>
      </c>
      <c r="H76" t="s">
        <v>13</v>
      </c>
      <c r="I76" t="s">
        <v>14</v>
      </c>
      <c r="J76" t="str" cm="1">
        <f t="array" ref="J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 t="str">
        <f>IF(data_to_clean[[#This Row],[Price Formatted Step 1]]="No Data","No Data",SUBSTITUTE(data_to_clean[[#This Row],[Price Formatted Step 1]],",","."))</f>
        <v>No Data</v>
      </c>
      <c r="L76" t="str">
        <f>IF(data_to_clean[[#This Row],[Price Formatted Step 2]]="No Data","No Data",VALUE(SUBSTITUTE(data_to_clean[[#This Row],[Price Formatted Step 2]],".","")))</f>
        <v>No Data</v>
      </c>
      <c r="M76" t="s">
        <v>15</v>
      </c>
    </row>
    <row r="77" spans="1:13" x14ac:dyDescent="0.25">
      <c r="A77" t="s">
        <v>9</v>
      </c>
      <c r="B77" t="str">
        <f>VLOOKUP(data_to_clean[[#This Row],[Company]],tb_countries[],2,0)</f>
        <v>USSR/Russia</v>
      </c>
      <c r="C77" t="s">
        <v>5272</v>
      </c>
      <c r="D77" t="s">
        <v>5312</v>
      </c>
      <c r="E77" t="s">
        <v>5245</v>
      </c>
      <c r="F77" s="1">
        <v>22199</v>
      </c>
      <c r="G77" t="s">
        <v>125</v>
      </c>
      <c r="H77" t="s">
        <v>13</v>
      </c>
      <c r="I77" t="s">
        <v>14</v>
      </c>
      <c r="J77" t="str" cm="1">
        <f t="array" ref="J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 t="str">
        <f>IF(data_to_clean[[#This Row],[Price Formatted Step 1]]="No Data","No Data",SUBSTITUTE(data_to_clean[[#This Row],[Price Formatted Step 1]],",","."))</f>
        <v>No Data</v>
      </c>
      <c r="L77" t="str">
        <f>IF(data_to_clean[[#This Row],[Price Formatted Step 2]]="No Data","No Data",VALUE(SUBSTITUTE(data_to_clean[[#This Row],[Price Formatted Step 2]],".","")))</f>
        <v>No Data</v>
      </c>
      <c r="M77" t="s">
        <v>21</v>
      </c>
    </row>
    <row r="78" spans="1:13" x14ac:dyDescent="0.25">
      <c r="A78" t="s">
        <v>92</v>
      </c>
      <c r="B78" t="str">
        <f>VLOOKUP(data_to_clean[[#This Row],[Company]],tb_countries[],2,0)</f>
        <v>USA</v>
      </c>
      <c r="C78" t="s">
        <v>5275</v>
      </c>
      <c r="D78" t="s">
        <v>5315</v>
      </c>
      <c r="E78" t="s">
        <v>5246</v>
      </c>
      <c r="F78" s="1">
        <v>22200</v>
      </c>
      <c r="G78" t="s">
        <v>97</v>
      </c>
      <c r="H78" t="s">
        <v>13</v>
      </c>
      <c r="I78" t="s">
        <v>14</v>
      </c>
      <c r="J78" t="str" cm="1">
        <f t="array" ref="J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 t="str">
        <f>IF(data_to_clean[[#This Row],[Price Formatted Step 1]]="No Data","No Data",SUBSTITUTE(data_to_clean[[#This Row],[Price Formatted Step 1]],",","."))</f>
        <v>No Data</v>
      </c>
      <c r="L78" t="str">
        <f>IF(data_to_clean[[#This Row],[Price Formatted Step 2]]="No Data","No Data",VALUE(SUBSTITUTE(data_to_clean[[#This Row],[Price Formatted Step 2]],".","")))</f>
        <v>No Data</v>
      </c>
      <c r="M78" t="s">
        <v>21</v>
      </c>
    </row>
    <row r="79" spans="1:13" x14ac:dyDescent="0.25">
      <c r="A79" t="s">
        <v>9</v>
      </c>
      <c r="B79" t="str">
        <f>VLOOKUP(data_to_clean[[#This Row],[Company]],tb_countries[],2,0)</f>
        <v>USSR/Russia</v>
      </c>
      <c r="C79" t="s">
        <v>5272</v>
      </c>
      <c r="D79" t="s">
        <v>5312</v>
      </c>
      <c r="E79" t="s">
        <v>5245</v>
      </c>
      <c r="F79" s="1">
        <v>22203</v>
      </c>
      <c r="G79" t="s">
        <v>125</v>
      </c>
      <c r="H79" t="s">
        <v>13</v>
      </c>
      <c r="I79" t="s">
        <v>14</v>
      </c>
      <c r="J79" t="str" cm="1">
        <f t="array" ref="J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 t="str">
        <f>IF(data_to_clean[[#This Row],[Price Formatted Step 1]]="No Data","No Data",SUBSTITUTE(data_to_clean[[#This Row],[Price Formatted Step 1]],",","."))</f>
        <v>No Data</v>
      </c>
      <c r="L79" t="str">
        <f>IF(data_to_clean[[#This Row],[Price Formatted Step 2]]="No Data","No Data",VALUE(SUBSTITUTE(data_to_clean[[#This Row],[Price Formatted Step 2]],".","")))</f>
        <v>No Data</v>
      </c>
      <c r="M79" t="s">
        <v>21</v>
      </c>
    </row>
    <row r="80" spans="1:13" x14ac:dyDescent="0.25">
      <c r="A80" t="s">
        <v>42</v>
      </c>
      <c r="B80" t="str">
        <f>VLOOKUP(data_to_clean[[#This Row],[Company]],tb_countries[],2,0)</f>
        <v>USA</v>
      </c>
      <c r="C80" t="s">
        <v>5275</v>
      </c>
      <c r="D80" t="s">
        <v>5315</v>
      </c>
      <c r="E80" t="s">
        <v>5246</v>
      </c>
      <c r="F80" s="1">
        <v>22215</v>
      </c>
      <c r="G80" t="s">
        <v>130</v>
      </c>
      <c r="H80" t="s">
        <v>13</v>
      </c>
      <c r="I80" t="s">
        <v>14</v>
      </c>
      <c r="J80" t="str" cm="1">
        <f t="array" ref="J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 t="str">
        <f>IF(data_to_clean[[#This Row],[Price Formatted Step 1]]="No Data","No Data",SUBSTITUTE(data_to_clean[[#This Row],[Price Formatted Step 1]],",","."))</f>
        <v>No Data</v>
      </c>
      <c r="L80" t="str">
        <f>IF(data_to_clean[[#This Row],[Price Formatted Step 2]]="No Data","No Data",VALUE(SUBSTITUTE(data_to_clean[[#This Row],[Price Formatted Step 2]],".","")))</f>
        <v>No Data</v>
      </c>
      <c r="M80" t="s">
        <v>21</v>
      </c>
    </row>
    <row r="81" spans="1:13" x14ac:dyDescent="0.25">
      <c r="A81" t="s">
        <v>42</v>
      </c>
      <c r="B81" t="str">
        <f>VLOOKUP(data_to_clean[[#This Row],[Company]],tb_countries[],2,0)</f>
        <v>USA</v>
      </c>
      <c r="C81" t="s">
        <v>5275</v>
      </c>
      <c r="D81" t="s">
        <v>5315</v>
      </c>
      <c r="E81" t="s">
        <v>5246</v>
      </c>
      <c r="F81" s="1">
        <v>22232</v>
      </c>
      <c r="G81" t="s">
        <v>130</v>
      </c>
      <c r="H81" t="s">
        <v>13</v>
      </c>
      <c r="I81" t="s">
        <v>14</v>
      </c>
      <c r="J81" t="str" cm="1">
        <f t="array" ref="J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 t="str">
        <f>IF(data_to_clean[[#This Row],[Price Formatted Step 1]]="No Data","No Data",SUBSTITUTE(data_to_clean[[#This Row],[Price Formatted Step 1]],",","."))</f>
        <v>No Data</v>
      </c>
      <c r="L81" t="str">
        <f>IF(data_to_clean[[#This Row],[Price Formatted Step 2]]="No Data","No Data",VALUE(SUBSTITUTE(data_to_clean[[#This Row],[Price Formatted Step 2]],".","")))</f>
        <v>No Data</v>
      </c>
      <c r="M81" t="s">
        <v>15</v>
      </c>
    </row>
    <row r="82" spans="1:13" x14ac:dyDescent="0.25">
      <c r="A82" t="s">
        <v>54</v>
      </c>
      <c r="B82" t="str">
        <f>VLOOKUP(data_to_clean[[#This Row],[Company]],tb_countries[],2,0)</f>
        <v>USA</v>
      </c>
      <c r="C82" t="s">
        <v>5273</v>
      </c>
      <c r="D82" t="s">
        <v>5313</v>
      </c>
      <c r="E82" t="s">
        <v>5246</v>
      </c>
      <c r="F82" s="1">
        <v>22241</v>
      </c>
      <c r="G82" t="s">
        <v>133</v>
      </c>
      <c r="H82" t="s">
        <v>13</v>
      </c>
      <c r="I82" t="s">
        <v>14</v>
      </c>
      <c r="J82" t="str" cm="1">
        <f t="array" ref="J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 t="str">
        <f>IF(data_to_clean[[#This Row],[Price Formatted Step 1]]="No Data","No Data",SUBSTITUTE(data_to_clean[[#This Row],[Price Formatted Step 1]],",","."))</f>
        <v>No Data</v>
      </c>
      <c r="L82" t="str">
        <f>IF(data_to_clean[[#This Row],[Price Formatted Step 2]]="No Data","No Data",VALUE(SUBSTITUTE(data_to_clean[[#This Row],[Price Formatted Step 2]],".","")))</f>
        <v>No Data</v>
      </c>
      <c r="M82" t="s">
        <v>21</v>
      </c>
    </row>
    <row r="83" spans="1:13" x14ac:dyDescent="0.25">
      <c r="A83" t="s">
        <v>42</v>
      </c>
      <c r="B83" t="str">
        <f>VLOOKUP(data_to_clean[[#This Row],[Company]],tb_countries[],2,0)</f>
        <v>USA</v>
      </c>
      <c r="C83" t="s">
        <v>5273</v>
      </c>
      <c r="D83" t="s">
        <v>5313</v>
      </c>
      <c r="E83" t="s">
        <v>5246</v>
      </c>
      <c r="F83" s="1">
        <v>22243</v>
      </c>
      <c r="G83" t="s">
        <v>108</v>
      </c>
      <c r="H83" t="s">
        <v>13</v>
      </c>
      <c r="I83" t="s">
        <v>14</v>
      </c>
      <c r="J83" t="str" cm="1">
        <f t="array" ref="J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 t="str">
        <f>IF(data_to_clean[[#This Row],[Price Formatted Step 1]]="No Data","No Data",SUBSTITUTE(data_to_clean[[#This Row],[Price Formatted Step 1]],",","."))</f>
        <v>No Data</v>
      </c>
      <c r="L83" t="str">
        <f>IF(data_to_clean[[#This Row],[Price Formatted Step 2]]="No Data","No Data",VALUE(SUBSTITUTE(data_to_clean[[#This Row],[Price Formatted Step 2]],".","")))</f>
        <v>No Data</v>
      </c>
      <c r="M83" t="s">
        <v>15</v>
      </c>
    </row>
    <row r="84" spans="1:13" x14ac:dyDescent="0.25">
      <c r="A84" t="s">
        <v>42</v>
      </c>
      <c r="B84" t="str">
        <f>VLOOKUP(data_to_clean[[#This Row],[Company]],tb_countries[],2,0)</f>
        <v>USA</v>
      </c>
      <c r="C84" t="s">
        <v>5273</v>
      </c>
      <c r="D84" t="s">
        <v>5313</v>
      </c>
      <c r="E84" t="s">
        <v>5246</v>
      </c>
      <c r="F84" s="1">
        <v>22250</v>
      </c>
      <c r="G84" t="s">
        <v>103</v>
      </c>
      <c r="H84" t="s">
        <v>13</v>
      </c>
      <c r="I84" t="s">
        <v>14</v>
      </c>
      <c r="J84" t="str" cm="1">
        <f t="array" ref="J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 t="str">
        <f>IF(data_to_clean[[#This Row],[Price Formatted Step 1]]="No Data","No Data",SUBSTITUTE(data_to_clean[[#This Row],[Price Formatted Step 1]],",","."))</f>
        <v>No Data</v>
      </c>
      <c r="L84" t="str">
        <f>IF(data_to_clean[[#This Row],[Price Formatted Step 2]]="No Data","No Data",VALUE(SUBSTITUTE(data_to_clean[[#This Row],[Price Formatted Step 2]],".","")))</f>
        <v>No Data</v>
      </c>
      <c r="M84" t="s">
        <v>21</v>
      </c>
    </row>
    <row r="85" spans="1:13" x14ac:dyDescent="0.25">
      <c r="A85" t="s">
        <v>9</v>
      </c>
      <c r="B85" t="str">
        <f>VLOOKUP(data_to_clean[[#This Row],[Company]],tb_countries[],2,0)</f>
        <v>USSR/Russia</v>
      </c>
      <c r="C85" t="s">
        <v>5272</v>
      </c>
      <c r="D85" t="s">
        <v>5312</v>
      </c>
      <c r="E85" t="s">
        <v>5245</v>
      </c>
      <c r="F85" s="1">
        <v>22251</v>
      </c>
      <c r="G85" t="s">
        <v>51</v>
      </c>
      <c r="H85" t="s">
        <v>13</v>
      </c>
      <c r="I85" t="s">
        <v>14</v>
      </c>
      <c r="J85" t="str" cm="1">
        <f t="array" ref="J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 t="str">
        <f>IF(data_to_clean[[#This Row],[Price Formatted Step 1]]="No Data","No Data",SUBSTITUTE(data_to_clean[[#This Row],[Price Formatted Step 1]],",","."))</f>
        <v>No Data</v>
      </c>
      <c r="L85" t="str">
        <f>IF(data_to_clean[[#This Row],[Price Formatted Step 2]]="No Data","No Data",VALUE(SUBSTITUTE(data_to_clean[[#This Row],[Price Formatted Step 2]],".","")))</f>
        <v>No Data</v>
      </c>
      <c r="M85" t="s">
        <v>15</v>
      </c>
    </row>
    <row r="86" spans="1:13" x14ac:dyDescent="0.25">
      <c r="A86" t="s">
        <v>54</v>
      </c>
      <c r="B86" t="str">
        <f>VLOOKUP(data_to_clean[[#This Row],[Company]],tb_countries[],2,0)</f>
        <v>USA</v>
      </c>
      <c r="C86" t="s">
        <v>5276</v>
      </c>
      <c r="D86" t="s">
        <v>5316</v>
      </c>
      <c r="E86" t="s">
        <v>5246</v>
      </c>
      <c r="F86" s="1">
        <v>22254</v>
      </c>
      <c r="G86" t="s">
        <v>139</v>
      </c>
      <c r="H86" t="s">
        <v>13</v>
      </c>
      <c r="I86" t="s">
        <v>14</v>
      </c>
      <c r="J86" t="str" cm="1">
        <f t="array" ref="J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 t="str">
        <f>IF(data_to_clean[[#This Row],[Price Formatted Step 1]]="No Data","No Data",SUBSTITUTE(data_to_clean[[#This Row],[Price Formatted Step 1]],",","."))</f>
        <v>No Data</v>
      </c>
      <c r="L86" t="str">
        <f>IF(data_to_clean[[#This Row],[Price Formatted Step 2]]="No Data","No Data",VALUE(SUBSTITUTE(data_to_clean[[#This Row],[Price Formatted Step 2]],".","")))</f>
        <v>No Data</v>
      </c>
      <c r="M86" t="s">
        <v>21</v>
      </c>
    </row>
    <row r="87" spans="1:13" x14ac:dyDescent="0.25">
      <c r="A87" t="s">
        <v>42</v>
      </c>
      <c r="B87" t="str">
        <f>VLOOKUP(data_to_clean[[#This Row],[Company]],tb_countries[],2,0)</f>
        <v>USA</v>
      </c>
      <c r="C87" t="s">
        <v>5275</v>
      </c>
      <c r="D87" t="s">
        <v>5315</v>
      </c>
      <c r="E87" t="s">
        <v>5246</v>
      </c>
      <c r="F87" s="1">
        <v>22257</v>
      </c>
      <c r="G87" t="s">
        <v>130</v>
      </c>
      <c r="H87" t="s">
        <v>13</v>
      </c>
      <c r="I87" t="s">
        <v>14</v>
      </c>
      <c r="J87" t="str" cm="1">
        <f t="array" ref="J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 t="str">
        <f>IF(data_to_clean[[#This Row],[Price Formatted Step 1]]="No Data","No Data",SUBSTITUTE(data_to_clean[[#This Row],[Price Formatted Step 1]],",","."))</f>
        <v>No Data</v>
      </c>
      <c r="L87" t="str">
        <f>IF(data_to_clean[[#This Row],[Price Formatted Step 2]]="No Data","No Data",VALUE(SUBSTITUTE(data_to_clean[[#This Row],[Price Formatted Step 2]],".","")))</f>
        <v>No Data</v>
      </c>
      <c r="M87" t="s">
        <v>15</v>
      </c>
    </row>
    <row r="88" spans="1:13" x14ac:dyDescent="0.25">
      <c r="A88" t="s">
        <v>92</v>
      </c>
      <c r="B88" t="str">
        <f>VLOOKUP(data_to_clean[[#This Row],[Company]],tb_countries[],2,0)</f>
        <v>USA</v>
      </c>
      <c r="C88" t="s">
        <v>5273</v>
      </c>
      <c r="D88" t="s">
        <v>5313</v>
      </c>
      <c r="E88" t="s">
        <v>5246</v>
      </c>
      <c r="F88" s="1">
        <v>22265</v>
      </c>
      <c r="G88" t="s">
        <v>93</v>
      </c>
      <c r="H88" t="s">
        <v>13</v>
      </c>
      <c r="I88" t="s">
        <v>14</v>
      </c>
      <c r="J88" t="str" cm="1">
        <f t="array" ref="J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 t="str">
        <f>IF(data_to_clean[[#This Row],[Price Formatted Step 1]]="No Data","No Data",SUBSTITUTE(data_to_clean[[#This Row],[Price Formatted Step 1]],",","."))</f>
        <v>No Data</v>
      </c>
      <c r="L88" t="str">
        <f>IF(data_to_clean[[#This Row],[Price Formatted Step 2]]="No Data","No Data",VALUE(SUBSTITUTE(data_to_clean[[#This Row],[Price Formatted Step 2]],".","")))</f>
        <v>No Data</v>
      </c>
      <c r="M88" t="s">
        <v>21</v>
      </c>
    </row>
    <row r="89" spans="1:13" x14ac:dyDescent="0.25">
      <c r="A89" t="s">
        <v>54</v>
      </c>
      <c r="B89" t="str">
        <f>VLOOKUP(data_to_clean[[#This Row],[Company]],tb_countries[],2,0)</f>
        <v>USA</v>
      </c>
      <c r="C89" t="s">
        <v>5273</v>
      </c>
      <c r="D89" t="s">
        <v>5313</v>
      </c>
      <c r="E89" t="s">
        <v>5246</v>
      </c>
      <c r="F89" s="1">
        <v>22269</v>
      </c>
      <c r="G89" t="s">
        <v>133</v>
      </c>
      <c r="H89" t="s">
        <v>13</v>
      </c>
      <c r="I89" t="s">
        <v>14</v>
      </c>
      <c r="J89" t="str" cm="1">
        <f t="array" ref="J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 t="str">
        <f>IF(data_to_clean[[#This Row],[Price Formatted Step 1]]="No Data","No Data",SUBSTITUTE(data_to_clean[[#This Row],[Price Formatted Step 1]],",","."))</f>
        <v>No Data</v>
      </c>
      <c r="L89" t="str">
        <f>IF(data_to_clean[[#This Row],[Price Formatted Step 2]]="No Data","No Data",VALUE(SUBSTITUTE(data_to_clean[[#This Row],[Price Formatted Step 2]],".","")))</f>
        <v>No Data</v>
      </c>
      <c r="M89" t="s">
        <v>15</v>
      </c>
    </row>
    <row r="90" spans="1:13" x14ac:dyDescent="0.25">
      <c r="A90" t="s">
        <v>42</v>
      </c>
      <c r="B90" t="str">
        <f>VLOOKUP(data_to_clean[[#This Row],[Company]],tb_countries[],2,0)</f>
        <v>USA</v>
      </c>
      <c r="C90" t="s">
        <v>5275</v>
      </c>
      <c r="D90" t="s">
        <v>5315</v>
      </c>
      <c r="E90" t="s">
        <v>5246</v>
      </c>
      <c r="F90" s="1">
        <v>22270</v>
      </c>
      <c r="G90" t="s">
        <v>130</v>
      </c>
      <c r="H90" t="s">
        <v>13</v>
      </c>
      <c r="I90" t="s">
        <v>14</v>
      </c>
      <c r="J90" t="str" cm="1">
        <f t="array" ref="J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 t="str">
        <f>IF(data_to_clean[[#This Row],[Price Formatted Step 1]]="No Data","No Data",SUBSTITUTE(data_to_clean[[#This Row],[Price Formatted Step 1]],",","."))</f>
        <v>No Data</v>
      </c>
      <c r="L90" t="str">
        <f>IF(data_to_clean[[#This Row],[Price Formatted Step 2]]="No Data","No Data",VALUE(SUBSTITUTE(data_to_clean[[#This Row],[Price Formatted Step 2]],".","")))</f>
        <v>No Data</v>
      </c>
      <c r="M90" t="s">
        <v>15</v>
      </c>
    </row>
    <row r="91" spans="1:13" x14ac:dyDescent="0.25">
      <c r="A91" t="s">
        <v>9</v>
      </c>
      <c r="B91" t="str">
        <f>VLOOKUP(data_to_clean[[#This Row],[Company]],tb_countries[],2,0)</f>
        <v>USSR/Russia</v>
      </c>
      <c r="C91" t="s">
        <v>5272</v>
      </c>
      <c r="D91" t="s">
        <v>5312</v>
      </c>
      <c r="E91" t="s">
        <v>5245</v>
      </c>
      <c r="F91" s="1">
        <v>22272</v>
      </c>
      <c r="G91" t="s">
        <v>51</v>
      </c>
      <c r="H91" t="s">
        <v>13</v>
      </c>
      <c r="I91" t="s">
        <v>14</v>
      </c>
      <c r="J91" t="str" cm="1">
        <f t="array" ref="J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 t="str">
        <f>IF(data_to_clean[[#This Row],[Price Formatted Step 1]]="No Data","No Data",SUBSTITUTE(data_to_clean[[#This Row],[Price Formatted Step 1]],",","."))</f>
        <v>No Data</v>
      </c>
      <c r="L91" t="str">
        <f>IF(data_to_clean[[#This Row],[Price Formatted Step 2]]="No Data","No Data",VALUE(SUBSTITUTE(data_to_clean[[#This Row],[Price Formatted Step 2]],".","")))</f>
        <v>No Data</v>
      </c>
      <c r="M91" t="s">
        <v>21</v>
      </c>
    </row>
    <row r="92" spans="1:13" x14ac:dyDescent="0.25">
      <c r="A92" t="s">
        <v>54</v>
      </c>
      <c r="B92" t="str">
        <f>VLOOKUP(data_to_clean[[#This Row],[Company]],tb_countries[],2,0)</f>
        <v>USA</v>
      </c>
      <c r="C92" t="s">
        <v>5273</v>
      </c>
      <c r="D92" t="s">
        <v>5313</v>
      </c>
      <c r="E92" t="s">
        <v>5246</v>
      </c>
      <c r="F92" s="1">
        <v>22312</v>
      </c>
      <c r="G92" t="s">
        <v>133</v>
      </c>
      <c r="H92" t="s">
        <v>13</v>
      </c>
      <c r="I92" t="s">
        <v>14</v>
      </c>
      <c r="J92" t="str" cm="1">
        <f t="array" ref="J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 t="str">
        <f>IF(data_to_clean[[#This Row],[Price Formatted Step 1]]="No Data","No Data",SUBSTITUTE(data_to_clean[[#This Row],[Price Formatted Step 1]],",","."))</f>
        <v>No Data</v>
      </c>
      <c r="L92" t="str">
        <f>IF(data_to_clean[[#This Row],[Price Formatted Step 2]]="No Data","No Data",VALUE(SUBSTITUTE(data_to_clean[[#This Row],[Price Formatted Step 2]],".","")))</f>
        <v>No Data</v>
      </c>
      <c r="M92" t="s">
        <v>15</v>
      </c>
    </row>
    <row r="93" spans="1:13" x14ac:dyDescent="0.25">
      <c r="A93" t="s">
        <v>92</v>
      </c>
      <c r="B93" t="str">
        <f>VLOOKUP(data_to_clean[[#This Row],[Company]],tb_countries[],2,0)</f>
        <v>USA</v>
      </c>
      <c r="C93" t="s">
        <v>5275</v>
      </c>
      <c r="D93" t="s">
        <v>5315</v>
      </c>
      <c r="E93" t="s">
        <v>5246</v>
      </c>
      <c r="F93" s="1">
        <v>22312</v>
      </c>
      <c r="G93" t="s">
        <v>97</v>
      </c>
      <c r="H93" t="s">
        <v>13</v>
      </c>
      <c r="I93" t="s">
        <v>14</v>
      </c>
      <c r="J93" t="str" cm="1">
        <f t="array" ref="J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 t="str">
        <f>IF(data_to_clean[[#This Row],[Price Formatted Step 1]]="No Data","No Data",SUBSTITUTE(data_to_clean[[#This Row],[Price Formatted Step 1]],",","."))</f>
        <v>No Data</v>
      </c>
      <c r="L93" t="str">
        <f>IF(data_to_clean[[#This Row],[Price Formatted Step 2]]="No Data","No Data",VALUE(SUBSTITUTE(data_to_clean[[#This Row],[Price Formatted Step 2]],".","")))</f>
        <v>No Data</v>
      </c>
      <c r="M93" t="s">
        <v>15</v>
      </c>
    </row>
    <row r="94" spans="1:13" x14ac:dyDescent="0.25">
      <c r="A94" t="s">
        <v>9</v>
      </c>
      <c r="B94" t="str">
        <f>VLOOKUP(data_to_clean[[#This Row],[Company]],tb_countries[],2,0)</f>
        <v>USSR/Russia</v>
      </c>
      <c r="C94" t="s">
        <v>5272</v>
      </c>
      <c r="D94" t="s">
        <v>5312</v>
      </c>
      <c r="E94" t="s">
        <v>5245</v>
      </c>
      <c r="F94" s="1">
        <v>22316</v>
      </c>
      <c r="G94" t="s">
        <v>125</v>
      </c>
      <c r="H94" t="s">
        <v>13</v>
      </c>
      <c r="I94" t="s">
        <v>14</v>
      </c>
      <c r="J94" t="str" cm="1">
        <f t="array" ref="J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 t="str">
        <f>IF(data_to_clean[[#This Row],[Price Formatted Step 1]]="No Data","No Data",SUBSTITUTE(data_to_clean[[#This Row],[Price Formatted Step 1]],",","."))</f>
        <v>No Data</v>
      </c>
      <c r="L94" t="str">
        <f>IF(data_to_clean[[#This Row],[Price Formatted Step 2]]="No Data","No Data",VALUE(SUBSTITUTE(data_to_clean[[#This Row],[Price Formatted Step 2]],".","")))</f>
        <v>No Data</v>
      </c>
      <c r="M94" t="s">
        <v>21</v>
      </c>
    </row>
    <row r="95" spans="1:13" x14ac:dyDescent="0.25">
      <c r="A95" t="s">
        <v>9</v>
      </c>
      <c r="B95" t="str">
        <f>VLOOKUP(data_to_clean[[#This Row],[Company]],tb_countries[],2,0)</f>
        <v>USSR/Russia</v>
      </c>
      <c r="C95" t="s">
        <v>5272</v>
      </c>
      <c r="D95" t="s">
        <v>5312</v>
      </c>
      <c r="E95" t="s">
        <v>5245</v>
      </c>
      <c r="F95" s="1">
        <v>22324</v>
      </c>
      <c r="G95" t="s">
        <v>125</v>
      </c>
      <c r="H95" t="s">
        <v>13</v>
      </c>
      <c r="I95" t="s">
        <v>14</v>
      </c>
      <c r="J95" t="str" cm="1">
        <f t="array" ref="J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 t="str">
        <f>IF(data_to_clean[[#This Row],[Price Formatted Step 1]]="No Data","No Data",SUBSTITUTE(data_to_clean[[#This Row],[Price Formatted Step 1]],",","."))</f>
        <v>No Data</v>
      </c>
      <c r="L95" t="str">
        <f>IF(data_to_clean[[#This Row],[Price Formatted Step 2]]="No Data","No Data",VALUE(SUBSTITUTE(data_to_clean[[#This Row],[Price Formatted Step 2]],".","")))</f>
        <v>No Data</v>
      </c>
      <c r="M95" t="s">
        <v>15</v>
      </c>
    </row>
    <row r="96" spans="1:13" x14ac:dyDescent="0.25">
      <c r="A96" t="s">
        <v>54</v>
      </c>
      <c r="B96" t="str">
        <f>VLOOKUP(data_to_clean[[#This Row],[Company]],tb_countries[],2,0)</f>
        <v>USA</v>
      </c>
      <c r="C96" t="s">
        <v>5276</v>
      </c>
      <c r="D96" t="s">
        <v>5316</v>
      </c>
      <c r="E96" t="s">
        <v>5246</v>
      </c>
      <c r="F96" s="1">
        <v>22328</v>
      </c>
      <c r="G96" t="s">
        <v>139</v>
      </c>
      <c r="H96" t="s">
        <v>13</v>
      </c>
      <c r="I96" t="s">
        <v>14</v>
      </c>
      <c r="J96" t="str" cm="1">
        <f t="array" ref="J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 t="str">
        <f>IF(data_to_clean[[#This Row],[Price Formatted Step 1]]="No Data","No Data",SUBSTITUTE(data_to_clean[[#This Row],[Price Formatted Step 1]],",","."))</f>
        <v>No Data</v>
      </c>
      <c r="L96" t="str">
        <f>IF(data_to_clean[[#This Row],[Price Formatted Step 2]]="No Data","No Data",VALUE(SUBSTITUTE(data_to_clean[[#This Row],[Price Formatted Step 2]],".","")))</f>
        <v>No Data</v>
      </c>
      <c r="M96" t="s">
        <v>15</v>
      </c>
    </row>
    <row r="97" spans="1:13" x14ac:dyDescent="0.25">
      <c r="A97" t="s">
        <v>42</v>
      </c>
      <c r="B97" t="str">
        <f>VLOOKUP(data_to_clean[[#This Row],[Company]],tb_countries[],2,0)</f>
        <v>USA</v>
      </c>
      <c r="C97" t="s">
        <v>5275</v>
      </c>
      <c r="D97" t="s">
        <v>5315</v>
      </c>
      <c r="E97" t="s">
        <v>5246</v>
      </c>
      <c r="F97" s="1">
        <v>22329</v>
      </c>
      <c r="G97" t="s">
        <v>130</v>
      </c>
      <c r="H97" t="s">
        <v>13</v>
      </c>
      <c r="I97" t="s">
        <v>14</v>
      </c>
      <c r="J97" t="str" cm="1">
        <f t="array" ref="J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 t="str">
        <f>IF(data_to_clean[[#This Row],[Price Formatted Step 1]]="No Data","No Data",SUBSTITUTE(data_to_clean[[#This Row],[Price Formatted Step 1]],",","."))</f>
        <v>No Data</v>
      </c>
      <c r="L97" t="str">
        <f>IF(data_to_clean[[#This Row],[Price Formatted Step 2]]="No Data","No Data",VALUE(SUBSTITUTE(data_to_clean[[#This Row],[Price Formatted Step 2]],".","")))</f>
        <v>No Data</v>
      </c>
      <c r="M97" t="s">
        <v>15</v>
      </c>
    </row>
    <row r="98" spans="1:13" x14ac:dyDescent="0.25">
      <c r="A98" t="s">
        <v>42</v>
      </c>
      <c r="B98" t="str">
        <f>VLOOKUP(data_to_clean[[#This Row],[Company]],tb_countries[],2,0)</f>
        <v>USA</v>
      </c>
      <c r="C98" t="s">
        <v>5275</v>
      </c>
      <c r="D98" t="s">
        <v>5315</v>
      </c>
      <c r="E98" t="s">
        <v>5246</v>
      </c>
      <c r="F98" s="1">
        <v>22330</v>
      </c>
      <c r="G98" t="s">
        <v>130</v>
      </c>
      <c r="H98" t="s">
        <v>13</v>
      </c>
      <c r="I98" t="s">
        <v>14</v>
      </c>
      <c r="J98" t="str" cm="1">
        <f t="array" ref="J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 t="str">
        <f>IF(data_to_clean[[#This Row],[Price Formatted Step 1]]="No Data","No Data",SUBSTITUTE(data_to_clean[[#This Row],[Price Formatted Step 1]],",","."))</f>
        <v>No Data</v>
      </c>
      <c r="L98" t="str">
        <f>IF(data_to_clean[[#This Row],[Price Formatted Step 2]]="No Data","No Data",VALUE(SUBSTITUTE(data_to_clean[[#This Row],[Price Formatted Step 2]],".","")))</f>
        <v>No Data</v>
      </c>
      <c r="M98" t="s">
        <v>15</v>
      </c>
    </row>
    <row r="99" spans="1:13" x14ac:dyDescent="0.25">
      <c r="A99" t="s">
        <v>54</v>
      </c>
      <c r="B99" t="str">
        <f>VLOOKUP(data_to_clean[[#This Row],[Company]],tb_countries[],2,0)</f>
        <v>USA</v>
      </c>
      <c r="C99" t="s">
        <v>5273</v>
      </c>
      <c r="D99" t="s">
        <v>5313</v>
      </c>
      <c r="E99" t="s">
        <v>5246</v>
      </c>
      <c r="F99" s="1">
        <v>22333</v>
      </c>
      <c r="G99" t="s">
        <v>83</v>
      </c>
      <c r="H99" t="s">
        <v>13</v>
      </c>
      <c r="I99" t="s">
        <v>14</v>
      </c>
      <c r="J99" t="str" cm="1">
        <f t="array" ref="J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 t="str">
        <f>IF(data_to_clean[[#This Row],[Price Formatted Step 1]]="No Data","No Data",SUBSTITUTE(data_to_clean[[#This Row],[Price Formatted Step 1]],",","."))</f>
        <v>No Data</v>
      </c>
      <c r="L99" t="str">
        <f>IF(data_to_clean[[#This Row],[Price Formatted Step 2]]="No Data","No Data",VALUE(SUBSTITUTE(data_to_clean[[#This Row],[Price Formatted Step 2]],".","")))</f>
        <v>No Data</v>
      </c>
      <c r="M99" t="s">
        <v>15</v>
      </c>
    </row>
    <row r="100" spans="1:13" x14ac:dyDescent="0.25">
      <c r="A100" t="s">
        <v>42</v>
      </c>
      <c r="B100" t="str">
        <f>VLOOKUP(data_to_clean[[#This Row],[Company]],tb_countries[],2,0)</f>
        <v>USA</v>
      </c>
      <c r="C100" t="s">
        <v>5273</v>
      </c>
      <c r="D100" t="s">
        <v>5313</v>
      </c>
      <c r="E100" t="s">
        <v>5246</v>
      </c>
      <c r="F100" s="1">
        <v>22334</v>
      </c>
      <c r="G100" t="s">
        <v>103</v>
      </c>
      <c r="H100" t="s">
        <v>13</v>
      </c>
      <c r="I100" t="s">
        <v>14</v>
      </c>
      <c r="J100" t="str" cm="1">
        <f t="array" ref="J1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 t="str">
        <f>IF(data_to_clean[[#This Row],[Price Formatted Step 1]]="No Data","No Data",SUBSTITUTE(data_to_clean[[#This Row],[Price Formatted Step 1]],",","."))</f>
        <v>No Data</v>
      </c>
      <c r="L100" t="str">
        <f>IF(data_to_clean[[#This Row],[Price Formatted Step 2]]="No Data","No Data",VALUE(SUBSTITUTE(data_to_clean[[#This Row],[Price Formatted Step 2]],".","")))</f>
        <v>No Data</v>
      </c>
      <c r="M100" t="s">
        <v>15</v>
      </c>
    </row>
    <row r="101" spans="1:13" x14ac:dyDescent="0.25">
      <c r="A101" t="s">
        <v>9</v>
      </c>
      <c r="B101" t="str">
        <f>VLOOKUP(data_to_clean[[#This Row],[Company]],tb_countries[],2,0)</f>
        <v>USSR/Russia</v>
      </c>
      <c r="C101" t="s">
        <v>5272</v>
      </c>
      <c r="D101" t="s">
        <v>5312</v>
      </c>
      <c r="E101" t="s">
        <v>5245</v>
      </c>
      <c r="F101" s="1">
        <v>22349</v>
      </c>
      <c r="G101" t="s">
        <v>51</v>
      </c>
      <c r="H101" t="s">
        <v>13</v>
      </c>
      <c r="I101" t="s">
        <v>14</v>
      </c>
      <c r="J101" t="str" cm="1">
        <f t="array" ref="J1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 t="str">
        <f>IF(data_to_clean[[#This Row],[Price Formatted Step 1]]="No Data","No Data",SUBSTITUTE(data_to_clean[[#This Row],[Price Formatted Step 1]],",","."))</f>
        <v>No Data</v>
      </c>
      <c r="L101" t="str">
        <f>IF(data_to_clean[[#This Row],[Price Formatted Step 2]]="No Data","No Data",VALUE(SUBSTITUTE(data_to_clean[[#This Row],[Price Formatted Step 2]],".","")))</f>
        <v>No Data</v>
      </c>
      <c r="M101" t="s">
        <v>15</v>
      </c>
    </row>
    <row r="102" spans="1:13" x14ac:dyDescent="0.25">
      <c r="A102" t="s">
        <v>54</v>
      </c>
      <c r="B102" t="str">
        <f>VLOOKUP(data_to_clean[[#This Row],[Company]],tb_countries[],2,0)</f>
        <v>USA</v>
      </c>
      <c r="C102" t="s">
        <v>5273</v>
      </c>
      <c r="D102" t="s">
        <v>5313</v>
      </c>
      <c r="E102" t="s">
        <v>5246</v>
      </c>
      <c r="F102" s="1">
        <v>22364</v>
      </c>
      <c r="G102" t="s">
        <v>133</v>
      </c>
      <c r="H102" t="s">
        <v>13</v>
      </c>
      <c r="I102" t="s">
        <v>14</v>
      </c>
      <c r="J102" t="str" cm="1">
        <f t="array" ref="J1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 t="str">
        <f>IF(data_to_clean[[#This Row],[Price Formatted Step 1]]="No Data","No Data",SUBSTITUTE(data_to_clean[[#This Row],[Price Formatted Step 1]],",","."))</f>
        <v>No Data</v>
      </c>
      <c r="L102" t="str">
        <f>IF(data_to_clean[[#This Row],[Price Formatted Step 2]]="No Data","No Data",VALUE(SUBSTITUTE(data_to_clean[[#This Row],[Price Formatted Step 2]],".","")))</f>
        <v>No Data</v>
      </c>
      <c r="M102" t="s">
        <v>15</v>
      </c>
    </row>
    <row r="103" spans="1:13" x14ac:dyDescent="0.25">
      <c r="A103" t="s">
        <v>9</v>
      </c>
      <c r="B103" t="str">
        <f>VLOOKUP(data_to_clean[[#This Row],[Company]],tb_countries[],2,0)</f>
        <v>USSR/Russia</v>
      </c>
      <c r="C103" t="s">
        <v>5272</v>
      </c>
      <c r="D103" t="s">
        <v>5312</v>
      </c>
      <c r="E103" t="s">
        <v>5245</v>
      </c>
      <c r="F103" s="1">
        <v>22365</v>
      </c>
      <c r="G103" t="s">
        <v>51</v>
      </c>
      <c r="H103" t="s">
        <v>13</v>
      </c>
      <c r="I103" t="s">
        <v>14</v>
      </c>
      <c r="J103" t="str" cm="1">
        <f t="array" ref="J1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 t="str">
        <f>IF(data_to_clean[[#This Row],[Price Formatted Step 1]]="No Data","No Data",SUBSTITUTE(data_to_clean[[#This Row],[Price Formatted Step 1]],",","."))</f>
        <v>No Data</v>
      </c>
      <c r="L103" t="str">
        <f>IF(data_to_clean[[#This Row],[Price Formatted Step 2]]="No Data","No Data",VALUE(SUBSTITUTE(data_to_clean[[#This Row],[Price Formatted Step 2]],".","")))</f>
        <v>No Data</v>
      </c>
      <c r="M103" t="s">
        <v>15</v>
      </c>
    </row>
    <row r="104" spans="1:13" x14ac:dyDescent="0.25">
      <c r="A104" t="s">
        <v>42</v>
      </c>
      <c r="B104" t="str">
        <f>VLOOKUP(data_to_clean[[#This Row],[Company]],tb_countries[],2,0)</f>
        <v>USA</v>
      </c>
      <c r="C104" t="s">
        <v>5273</v>
      </c>
      <c r="D104" t="s">
        <v>5313</v>
      </c>
      <c r="E104" t="s">
        <v>5246</v>
      </c>
      <c r="F104" s="1">
        <v>22365</v>
      </c>
      <c r="G104" t="s">
        <v>108</v>
      </c>
      <c r="H104" t="s">
        <v>13</v>
      </c>
      <c r="I104" t="s">
        <v>14</v>
      </c>
      <c r="J104" t="str" cm="1">
        <f t="array" ref="J1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 t="str">
        <f>IF(data_to_clean[[#This Row],[Price Formatted Step 1]]="No Data","No Data",SUBSTITUTE(data_to_clean[[#This Row],[Price Formatted Step 1]],",","."))</f>
        <v>No Data</v>
      </c>
      <c r="L104" t="str">
        <f>IF(data_to_clean[[#This Row],[Price Formatted Step 2]]="No Data","No Data",VALUE(SUBSTITUTE(data_to_clean[[#This Row],[Price Formatted Step 2]],".","")))</f>
        <v>No Data</v>
      </c>
      <c r="M104" t="s">
        <v>15</v>
      </c>
    </row>
    <row r="105" spans="1:13" x14ac:dyDescent="0.25">
      <c r="A105" t="s">
        <v>42</v>
      </c>
      <c r="B105" t="str">
        <f>VLOOKUP(data_to_clean[[#This Row],[Company]],tb_countries[],2,0)</f>
        <v>USA</v>
      </c>
      <c r="C105" t="s">
        <v>5275</v>
      </c>
      <c r="D105" t="s">
        <v>5315</v>
      </c>
      <c r="E105" t="s">
        <v>5246</v>
      </c>
      <c r="F105" s="1">
        <v>22370</v>
      </c>
      <c r="G105" t="s">
        <v>130</v>
      </c>
      <c r="H105" t="s">
        <v>13</v>
      </c>
      <c r="I105" t="s">
        <v>14</v>
      </c>
      <c r="J105" t="str" cm="1">
        <f t="array" ref="J1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 t="str">
        <f>IF(data_to_clean[[#This Row],[Price Formatted Step 1]]="No Data","No Data",SUBSTITUTE(data_to_clean[[#This Row],[Price Formatted Step 1]],",","."))</f>
        <v>No Data</v>
      </c>
      <c r="L105" t="str">
        <f>IF(data_to_clean[[#This Row],[Price Formatted Step 2]]="No Data","No Data",VALUE(SUBSTITUTE(data_to_clean[[#This Row],[Price Formatted Step 2]],".","")))</f>
        <v>No Data</v>
      </c>
      <c r="M105" t="s">
        <v>21</v>
      </c>
    </row>
    <row r="106" spans="1:13" x14ac:dyDescent="0.25">
      <c r="A106" t="s">
        <v>42</v>
      </c>
      <c r="B106" t="str">
        <f>VLOOKUP(data_to_clean[[#This Row],[Company]],tb_countries[],2,0)</f>
        <v>USA</v>
      </c>
      <c r="C106" t="s">
        <v>5275</v>
      </c>
      <c r="D106" t="s">
        <v>5315</v>
      </c>
      <c r="E106" t="s">
        <v>5246</v>
      </c>
      <c r="F106" s="1">
        <v>22379</v>
      </c>
      <c r="G106" t="s">
        <v>130</v>
      </c>
      <c r="H106" t="s">
        <v>13</v>
      </c>
      <c r="I106" t="s">
        <v>14</v>
      </c>
      <c r="J106" t="str" cm="1">
        <f t="array" ref="J1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 t="str">
        <f>IF(data_to_clean[[#This Row],[Price Formatted Step 1]]="No Data","No Data",SUBSTITUTE(data_to_clean[[#This Row],[Price Formatted Step 1]],",","."))</f>
        <v>No Data</v>
      </c>
      <c r="L106" t="str">
        <f>IF(data_to_clean[[#This Row],[Price Formatted Step 2]]="No Data","No Data",VALUE(SUBSTITUTE(data_to_clean[[#This Row],[Price Formatted Step 2]],".","")))</f>
        <v>No Data</v>
      </c>
      <c r="M106" t="s">
        <v>15</v>
      </c>
    </row>
    <row r="107" spans="1:13" x14ac:dyDescent="0.25">
      <c r="A107" t="s">
        <v>9</v>
      </c>
      <c r="B107" t="str">
        <f>VLOOKUP(data_to_clean[[#This Row],[Company]],tb_countries[],2,0)</f>
        <v>USSR/Russia</v>
      </c>
      <c r="C107" t="s">
        <v>5272</v>
      </c>
      <c r="D107" t="s">
        <v>5312</v>
      </c>
      <c r="E107" t="s">
        <v>5245</v>
      </c>
      <c r="F107" s="1">
        <v>22383</v>
      </c>
      <c r="G107" t="s">
        <v>51</v>
      </c>
      <c r="H107" t="s">
        <v>13</v>
      </c>
      <c r="I107" t="s">
        <v>14</v>
      </c>
      <c r="J107" t="str" cm="1">
        <f t="array" ref="J1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 t="str">
        <f>IF(data_to_clean[[#This Row],[Price Formatted Step 1]]="No Data","No Data",SUBSTITUTE(data_to_clean[[#This Row],[Price Formatted Step 1]],",","."))</f>
        <v>No Data</v>
      </c>
      <c r="L107" t="str">
        <f>IF(data_to_clean[[#This Row],[Price Formatted Step 2]]="No Data","No Data",VALUE(SUBSTITUTE(data_to_clean[[#This Row],[Price Formatted Step 2]],".","")))</f>
        <v>No Data</v>
      </c>
      <c r="M107" t="s">
        <v>15</v>
      </c>
    </row>
    <row r="108" spans="1:13" x14ac:dyDescent="0.25">
      <c r="A108" t="s">
        <v>54</v>
      </c>
      <c r="B108" t="str">
        <f>VLOOKUP(data_to_clean[[#This Row],[Company]],tb_countries[],2,0)</f>
        <v>USA</v>
      </c>
      <c r="C108" t="s">
        <v>5273</v>
      </c>
      <c r="D108" t="s">
        <v>5313</v>
      </c>
      <c r="E108" t="s">
        <v>5246</v>
      </c>
      <c r="F108" s="1">
        <v>22396</v>
      </c>
      <c r="G108" t="s">
        <v>83</v>
      </c>
      <c r="H108" t="s">
        <v>13</v>
      </c>
      <c r="I108" t="s">
        <v>14</v>
      </c>
      <c r="J108" t="str" cm="1">
        <f t="array" ref="J1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 t="str">
        <f>IF(data_to_clean[[#This Row],[Price Formatted Step 1]]="No Data","No Data",SUBSTITUTE(data_to_clean[[#This Row],[Price Formatted Step 1]],",","."))</f>
        <v>No Data</v>
      </c>
      <c r="L108" t="str">
        <f>IF(data_to_clean[[#This Row],[Price Formatted Step 2]]="No Data","No Data",VALUE(SUBSTITUTE(data_to_clean[[#This Row],[Price Formatted Step 2]],".","")))</f>
        <v>No Data</v>
      </c>
      <c r="M108" t="s">
        <v>21</v>
      </c>
    </row>
    <row r="109" spans="1:13" x14ac:dyDescent="0.25">
      <c r="A109" t="s">
        <v>54</v>
      </c>
      <c r="B109" t="str">
        <f>VLOOKUP(data_to_clean[[#This Row],[Company]],tb_countries[],2,0)</f>
        <v>USA</v>
      </c>
      <c r="C109" t="s">
        <v>5273</v>
      </c>
      <c r="D109" t="s">
        <v>5313</v>
      </c>
      <c r="E109" t="s">
        <v>5246</v>
      </c>
      <c r="F109" s="1">
        <v>22406</v>
      </c>
      <c r="G109" t="s">
        <v>133</v>
      </c>
      <c r="H109" t="s">
        <v>13</v>
      </c>
      <c r="I109" t="s">
        <v>14</v>
      </c>
      <c r="J109" t="str" cm="1">
        <f t="array" ref="J1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 t="str">
        <f>IF(data_to_clean[[#This Row],[Price Formatted Step 1]]="No Data","No Data",SUBSTITUTE(data_to_clean[[#This Row],[Price Formatted Step 1]],",","."))</f>
        <v>No Data</v>
      </c>
      <c r="L109" t="str">
        <f>IF(data_to_clean[[#This Row],[Price Formatted Step 2]]="No Data","No Data",VALUE(SUBSTITUTE(data_to_clean[[#This Row],[Price Formatted Step 2]],".","")))</f>
        <v>No Data</v>
      </c>
      <c r="M109" t="s">
        <v>15</v>
      </c>
    </row>
    <row r="110" spans="1:13" x14ac:dyDescent="0.25">
      <c r="A110" t="s">
        <v>42</v>
      </c>
      <c r="B110" t="str">
        <f>VLOOKUP(data_to_clean[[#This Row],[Company]],tb_countries[],2,0)</f>
        <v>USA</v>
      </c>
      <c r="C110" t="s">
        <v>5275</v>
      </c>
      <c r="D110" t="s">
        <v>5315</v>
      </c>
      <c r="E110" t="s">
        <v>5246</v>
      </c>
      <c r="F110" s="1">
        <v>22440</v>
      </c>
      <c r="G110" t="s">
        <v>130</v>
      </c>
      <c r="H110" t="s">
        <v>13</v>
      </c>
      <c r="I110" t="s">
        <v>14</v>
      </c>
      <c r="J110" t="str" cm="1">
        <f t="array" ref="J1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 t="str">
        <f>IF(data_to_clean[[#This Row],[Price Formatted Step 1]]="No Data","No Data",SUBSTITUTE(data_to_clean[[#This Row],[Price Formatted Step 1]],",","."))</f>
        <v>No Data</v>
      </c>
      <c r="L110" t="str">
        <f>IF(data_to_clean[[#This Row],[Price Formatted Step 2]]="No Data","No Data",VALUE(SUBSTITUTE(data_to_clean[[#This Row],[Price Formatted Step 2]],".","")))</f>
        <v>No Data</v>
      </c>
      <c r="M110" t="s">
        <v>21</v>
      </c>
    </row>
    <row r="111" spans="1:13" x14ac:dyDescent="0.25">
      <c r="A111" t="s">
        <v>42</v>
      </c>
      <c r="B111" t="str">
        <f>VLOOKUP(data_to_clean[[#This Row],[Company]],tb_countries[],2,0)</f>
        <v>USA</v>
      </c>
      <c r="C111" t="s">
        <v>5275</v>
      </c>
      <c r="D111" t="s">
        <v>5315</v>
      </c>
      <c r="E111" t="s">
        <v>5246</v>
      </c>
      <c r="F111" s="1">
        <v>22448</v>
      </c>
      <c r="G111" t="s">
        <v>130</v>
      </c>
      <c r="H111" t="s">
        <v>13</v>
      </c>
      <c r="I111" t="s">
        <v>14</v>
      </c>
      <c r="J111" t="str" cm="1">
        <f t="array" ref="J1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 t="str">
        <f>IF(data_to_clean[[#This Row],[Price Formatted Step 1]]="No Data","No Data",SUBSTITUTE(data_to_clean[[#This Row],[Price Formatted Step 1]],",","."))</f>
        <v>No Data</v>
      </c>
      <c r="L111" t="str">
        <f>IF(data_to_clean[[#This Row],[Price Formatted Step 2]]="No Data","No Data",VALUE(SUBSTITUTE(data_to_clean[[#This Row],[Price Formatted Step 2]],".","")))</f>
        <v>No Data</v>
      </c>
      <c r="M111" t="s">
        <v>15</v>
      </c>
    </row>
    <row r="112" spans="1:13" x14ac:dyDescent="0.25">
      <c r="A112" t="s">
        <v>42</v>
      </c>
      <c r="B112" t="str">
        <f>VLOOKUP(data_to_clean[[#This Row],[Company]],tb_countries[],2,0)</f>
        <v>USA</v>
      </c>
      <c r="C112" t="s">
        <v>5273</v>
      </c>
      <c r="D112" t="s">
        <v>5313</v>
      </c>
      <c r="E112" t="s">
        <v>5246</v>
      </c>
      <c r="F112" s="1">
        <v>22461</v>
      </c>
      <c r="G112" t="s">
        <v>103</v>
      </c>
      <c r="H112" t="s">
        <v>13</v>
      </c>
      <c r="I112" t="s">
        <v>14</v>
      </c>
      <c r="J112" t="str" cm="1">
        <f t="array" ref="J1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 t="str">
        <f>IF(data_to_clean[[#This Row],[Price Formatted Step 1]]="No Data","No Data",SUBSTITUTE(data_to_clean[[#This Row],[Price Formatted Step 1]],",","."))</f>
        <v>No Data</v>
      </c>
      <c r="L112" t="str">
        <f>IF(data_to_clean[[#This Row],[Price Formatted Step 2]]="No Data","No Data",VALUE(SUBSTITUTE(data_to_clean[[#This Row],[Price Formatted Step 2]],".","")))</f>
        <v>No Data</v>
      </c>
      <c r="M112" t="s">
        <v>15</v>
      </c>
    </row>
    <row r="113" spans="1:13" x14ac:dyDescent="0.25">
      <c r="A113" t="s">
        <v>54</v>
      </c>
      <c r="B113" t="str">
        <f>VLOOKUP(data_to_clean[[#This Row],[Company]],tb_countries[],2,0)</f>
        <v>USA</v>
      </c>
      <c r="C113" t="s">
        <v>5276</v>
      </c>
      <c r="D113" t="s">
        <v>5316</v>
      </c>
      <c r="E113" t="s">
        <v>5246</v>
      </c>
      <c r="F113" s="1">
        <v>22462</v>
      </c>
      <c r="G113" t="s">
        <v>139</v>
      </c>
      <c r="H113" t="s">
        <v>13</v>
      </c>
      <c r="I113" t="s">
        <v>14</v>
      </c>
      <c r="J113" t="str" cm="1">
        <f t="array" ref="J1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 t="str">
        <f>IF(data_to_clean[[#This Row],[Price Formatted Step 1]]="No Data","No Data",SUBSTITUTE(data_to_clean[[#This Row],[Price Formatted Step 1]],",","."))</f>
        <v>No Data</v>
      </c>
      <c r="L113" t="str">
        <f>IF(data_to_clean[[#This Row],[Price Formatted Step 2]]="No Data","No Data",VALUE(SUBSTITUTE(data_to_clean[[#This Row],[Price Formatted Step 2]],".","")))</f>
        <v>No Data</v>
      </c>
      <c r="M113" t="s">
        <v>21</v>
      </c>
    </row>
    <row r="114" spans="1:13" x14ac:dyDescent="0.25">
      <c r="A114" t="s">
        <v>42</v>
      </c>
      <c r="B114" t="str">
        <f>VLOOKUP(data_to_clean[[#This Row],[Company]],tb_countries[],2,0)</f>
        <v>USA</v>
      </c>
      <c r="C114" t="s">
        <v>5275</v>
      </c>
      <c r="D114" t="s">
        <v>5315</v>
      </c>
      <c r="E114" t="s">
        <v>5246</v>
      </c>
      <c r="F114" s="1">
        <v>22469</v>
      </c>
      <c r="G114" t="s">
        <v>130</v>
      </c>
      <c r="H114" t="s">
        <v>13</v>
      </c>
      <c r="I114" t="s">
        <v>14</v>
      </c>
      <c r="J114" t="str" cm="1">
        <f t="array" ref="J1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 t="str">
        <f>IF(data_to_clean[[#This Row],[Price Formatted Step 1]]="No Data","No Data",SUBSTITUTE(data_to_clean[[#This Row],[Price Formatted Step 1]],",","."))</f>
        <v>No Data</v>
      </c>
      <c r="L114" t="str">
        <f>IF(data_to_clean[[#This Row],[Price Formatted Step 2]]="No Data","No Data",VALUE(SUBSTITUTE(data_to_clean[[#This Row],[Price Formatted Step 2]],".","")))</f>
        <v>No Data</v>
      </c>
      <c r="M114" t="s">
        <v>15</v>
      </c>
    </row>
    <row r="115" spans="1:13" x14ac:dyDescent="0.25">
      <c r="A115" t="s">
        <v>42</v>
      </c>
      <c r="B115" t="str">
        <f>VLOOKUP(data_to_clean[[#This Row],[Company]],tb_countries[],2,0)</f>
        <v>USA</v>
      </c>
      <c r="C115" t="s">
        <v>5273</v>
      </c>
      <c r="D115" t="s">
        <v>5313</v>
      </c>
      <c r="E115" t="s">
        <v>5246</v>
      </c>
      <c r="F115" s="1">
        <v>22474</v>
      </c>
      <c r="G115" t="s">
        <v>108</v>
      </c>
      <c r="H115" t="s">
        <v>13</v>
      </c>
      <c r="I115" t="s">
        <v>14</v>
      </c>
      <c r="J115" t="str" cm="1">
        <f t="array" ref="J1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 t="str">
        <f>IF(data_to_clean[[#This Row],[Price Formatted Step 1]]="No Data","No Data",SUBSTITUTE(data_to_clean[[#This Row],[Price Formatted Step 1]],",","."))</f>
        <v>No Data</v>
      </c>
      <c r="L115" t="str">
        <f>IF(data_to_clean[[#This Row],[Price Formatted Step 2]]="No Data","No Data",VALUE(SUBSTITUTE(data_to_clean[[#This Row],[Price Formatted Step 2]],".","")))</f>
        <v>No Data</v>
      </c>
      <c r="M115" t="s">
        <v>15</v>
      </c>
    </row>
    <row r="116" spans="1:13" x14ac:dyDescent="0.25">
      <c r="A116" t="s">
        <v>92</v>
      </c>
      <c r="B116" t="str">
        <f>VLOOKUP(data_to_clean[[#This Row],[Company]],tb_countries[],2,0)</f>
        <v>USA</v>
      </c>
      <c r="C116" t="s">
        <v>5275</v>
      </c>
      <c r="D116" t="s">
        <v>5315</v>
      </c>
      <c r="E116" t="s">
        <v>5246</v>
      </c>
      <c r="F116" s="1">
        <v>22474</v>
      </c>
      <c r="G116" t="s">
        <v>172</v>
      </c>
      <c r="H116" t="s">
        <v>13</v>
      </c>
      <c r="I116" t="s">
        <v>14</v>
      </c>
      <c r="J116" t="str" cm="1">
        <f t="array" ref="J1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 t="str">
        <f>IF(data_to_clean[[#This Row],[Price Formatted Step 1]]="No Data","No Data",SUBSTITUTE(data_to_clean[[#This Row],[Price Formatted Step 1]],",","."))</f>
        <v>No Data</v>
      </c>
      <c r="L116" t="str">
        <f>IF(data_to_clean[[#This Row],[Price Formatted Step 2]]="No Data","No Data",VALUE(SUBSTITUTE(data_to_clean[[#This Row],[Price Formatted Step 2]],".","")))</f>
        <v>No Data</v>
      </c>
      <c r="M116" t="s">
        <v>15</v>
      </c>
    </row>
    <row r="117" spans="1:13" x14ac:dyDescent="0.25">
      <c r="A117" t="s">
        <v>54</v>
      </c>
      <c r="B117" t="str">
        <f>VLOOKUP(data_to_clean[[#This Row],[Company]],tb_countries[],2,0)</f>
        <v>USA</v>
      </c>
      <c r="C117" t="s">
        <v>5273</v>
      </c>
      <c r="D117" t="s">
        <v>5313</v>
      </c>
      <c r="E117" t="s">
        <v>5246</v>
      </c>
      <c r="F117" s="1">
        <v>22483</v>
      </c>
      <c r="G117" t="s">
        <v>133</v>
      </c>
      <c r="H117" t="s">
        <v>13</v>
      </c>
      <c r="I117" t="s">
        <v>14</v>
      </c>
      <c r="J117" t="str" cm="1">
        <f t="array" ref="J1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 t="str">
        <f>IF(data_to_clean[[#This Row],[Price Formatted Step 1]]="No Data","No Data",SUBSTITUTE(data_to_clean[[#This Row],[Price Formatted Step 1]],",","."))</f>
        <v>No Data</v>
      </c>
      <c r="L117" t="str">
        <f>IF(data_to_clean[[#This Row],[Price Formatted Step 2]]="No Data","No Data",VALUE(SUBSTITUTE(data_to_clean[[#This Row],[Price Formatted Step 2]],".","")))</f>
        <v>No Data</v>
      </c>
      <c r="M117" t="s">
        <v>15</v>
      </c>
    </row>
    <row r="118" spans="1:13" x14ac:dyDescent="0.25">
      <c r="A118" t="s">
        <v>42</v>
      </c>
      <c r="B118" t="str">
        <f>VLOOKUP(data_to_clean[[#This Row],[Company]],tb_countries[],2,0)</f>
        <v>USA</v>
      </c>
      <c r="C118" t="s">
        <v>5275</v>
      </c>
      <c r="D118" t="s">
        <v>5315</v>
      </c>
      <c r="E118" t="s">
        <v>5246</v>
      </c>
      <c r="F118" s="1">
        <v>22483</v>
      </c>
      <c r="G118" t="s">
        <v>130</v>
      </c>
      <c r="H118" t="s">
        <v>13</v>
      </c>
      <c r="I118" t="s">
        <v>14</v>
      </c>
      <c r="J118" t="str" cm="1">
        <f t="array" ref="J1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 t="str">
        <f>IF(data_to_clean[[#This Row],[Price Formatted Step 1]]="No Data","No Data",SUBSTITUTE(data_to_clean[[#This Row],[Price Formatted Step 1]],",","."))</f>
        <v>No Data</v>
      </c>
      <c r="L118" t="str">
        <f>IF(data_to_clean[[#This Row],[Price Formatted Step 2]]="No Data","No Data",VALUE(SUBSTITUTE(data_to_clean[[#This Row],[Price Formatted Step 2]],".","")))</f>
        <v>No Data</v>
      </c>
      <c r="M118" t="s">
        <v>21</v>
      </c>
    </row>
    <row r="119" spans="1:13" x14ac:dyDescent="0.25">
      <c r="A119" t="s">
        <v>42</v>
      </c>
      <c r="B119" t="str">
        <f>VLOOKUP(data_to_clean[[#This Row],[Company]],tb_countries[],2,0)</f>
        <v>USA</v>
      </c>
      <c r="C119" t="s">
        <v>5275</v>
      </c>
      <c r="D119" t="s">
        <v>5315</v>
      </c>
      <c r="E119" t="s">
        <v>5246</v>
      </c>
      <c r="F119" s="1">
        <v>22497</v>
      </c>
      <c r="G119" t="s">
        <v>130</v>
      </c>
      <c r="H119" t="s">
        <v>13</v>
      </c>
      <c r="I119" t="s">
        <v>14</v>
      </c>
      <c r="J119" t="str" cm="1">
        <f t="array" ref="J1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 t="str">
        <f>IF(data_to_clean[[#This Row],[Price Formatted Step 1]]="No Data","No Data",SUBSTITUTE(data_to_clean[[#This Row],[Price Formatted Step 1]],",","."))</f>
        <v>No Data</v>
      </c>
      <c r="L119" t="str">
        <f>IF(data_to_clean[[#This Row],[Price Formatted Step 2]]="No Data","No Data",VALUE(SUBSTITUTE(data_to_clean[[#This Row],[Price Formatted Step 2]],".","")))</f>
        <v>No Data</v>
      </c>
      <c r="M119" t="s">
        <v>21</v>
      </c>
    </row>
    <row r="120" spans="1:13" x14ac:dyDescent="0.25">
      <c r="A120" t="s">
        <v>9</v>
      </c>
      <c r="B120" t="str">
        <f>VLOOKUP(data_to_clean[[#This Row],[Company]],tb_countries[],2,0)</f>
        <v>USSR/Russia</v>
      </c>
      <c r="C120" t="s">
        <v>5272</v>
      </c>
      <c r="D120" t="s">
        <v>5312</v>
      </c>
      <c r="E120" t="s">
        <v>5245</v>
      </c>
      <c r="F120" s="1">
        <v>22499</v>
      </c>
      <c r="G120" t="s">
        <v>51</v>
      </c>
      <c r="H120" t="s">
        <v>13</v>
      </c>
      <c r="I120" t="s">
        <v>14</v>
      </c>
      <c r="J120" t="str" cm="1">
        <f t="array" ref="J1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 t="str">
        <f>IF(data_to_clean[[#This Row],[Price Formatted Step 1]]="No Data","No Data",SUBSTITUTE(data_to_clean[[#This Row],[Price Formatted Step 1]],",","."))</f>
        <v>No Data</v>
      </c>
      <c r="L120" t="str">
        <f>IF(data_to_clean[[#This Row],[Price Formatted Step 2]]="No Data","No Data",VALUE(SUBSTITUTE(data_to_clean[[#This Row],[Price Formatted Step 2]],".","")))</f>
        <v>No Data</v>
      </c>
      <c r="M120" t="s">
        <v>15</v>
      </c>
    </row>
    <row r="121" spans="1:13" x14ac:dyDescent="0.25">
      <c r="A121" t="s">
        <v>42</v>
      </c>
      <c r="B121" t="str">
        <f>VLOOKUP(data_to_clean[[#This Row],[Company]],tb_countries[],2,0)</f>
        <v>USA</v>
      </c>
      <c r="C121" t="s">
        <v>5273</v>
      </c>
      <c r="D121" t="s">
        <v>5313</v>
      </c>
      <c r="E121" t="s">
        <v>5246</v>
      </c>
      <c r="F121" s="1">
        <v>22509</v>
      </c>
      <c r="G121" t="s">
        <v>108</v>
      </c>
      <c r="H121" t="s">
        <v>13</v>
      </c>
      <c r="I121" t="s">
        <v>14</v>
      </c>
      <c r="J121" t="str" cm="1">
        <f t="array" ref="J1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 t="str">
        <f>IF(data_to_clean[[#This Row],[Price Formatted Step 1]]="No Data","No Data",SUBSTITUTE(data_to_clean[[#This Row],[Price Formatted Step 1]],",","."))</f>
        <v>No Data</v>
      </c>
      <c r="L121" t="str">
        <f>IF(data_to_clean[[#This Row],[Price Formatted Step 2]]="No Data","No Data",VALUE(SUBSTITUTE(data_to_clean[[#This Row],[Price Formatted Step 2]],".","")))</f>
        <v>No Data</v>
      </c>
      <c r="M121" t="s">
        <v>15</v>
      </c>
    </row>
    <row r="122" spans="1:13" x14ac:dyDescent="0.25">
      <c r="A122" t="s">
        <v>92</v>
      </c>
      <c r="B122" t="str">
        <f>VLOOKUP(data_to_clean[[#This Row],[Company]],tb_countries[],2,0)</f>
        <v>USA</v>
      </c>
      <c r="C122" t="s">
        <v>5273</v>
      </c>
      <c r="D122" t="s">
        <v>5313</v>
      </c>
      <c r="E122" t="s">
        <v>5246</v>
      </c>
      <c r="F122" s="1">
        <v>22516</v>
      </c>
      <c r="G122" t="s">
        <v>172</v>
      </c>
      <c r="H122" t="s">
        <v>13</v>
      </c>
      <c r="I122" t="s">
        <v>14</v>
      </c>
      <c r="J122" t="str" cm="1">
        <f t="array" ref="J1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 t="str">
        <f>IF(data_to_clean[[#This Row],[Price Formatted Step 1]]="No Data","No Data",SUBSTITUTE(data_to_clean[[#This Row],[Price Formatted Step 1]],",","."))</f>
        <v>No Data</v>
      </c>
      <c r="L122" t="str">
        <f>IF(data_to_clean[[#This Row],[Price Formatted Step 2]]="No Data","No Data",VALUE(SUBSTITUTE(data_to_clean[[#This Row],[Price Formatted Step 2]],".","")))</f>
        <v>No Data</v>
      </c>
      <c r="M122" t="s">
        <v>21</v>
      </c>
    </row>
    <row r="123" spans="1:13" x14ac:dyDescent="0.25">
      <c r="A123" t="s">
        <v>54</v>
      </c>
      <c r="B123" t="str">
        <f>VLOOKUP(data_to_clean[[#This Row],[Company]],tb_countries[],2,0)</f>
        <v>USA</v>
      </c>
      <c r="C123" t="s">
        <v>5276</v>
      </c>
      <c r="D123" t="s">
        <v>5316</v>
      </c>
      <c r="E123" t="s">
        <v>5246</v>
      </c>
      <c r="F123" s="1">
        <v>22518</v>
      </c>
      <c r="G123" t="s">
        <v>139</v>
      </c>
      <c r="H123" t="s">
        <v>13</v>
      </c>
      <c r="I123" t="s">
        <v>14</v>
      </c>
      <c r="J123" t="str" cm="1">
        <f t="array" ref="J1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 t="str">
        <f>IF(data_to_clean[[#This Row],[Price Formatted Step 1]]="No Data","No Data",SUBSTITUTE(data_to_clean[[#This Row],[Price Formatted Step 1]],",","."))</f>
        <v>No Data</v>
      </c>
      <c r="L123" t="str">
        <f>IF(data_to_clean[[#This Row],[Price Formatted Step 2]]="No Data","No Data",VALUE(SUBSTITUTE(data_to_clean[[#This Row],[Price Formatted Step 2]],".","")))</f>
        <v>No Data</v>
      </c>
      <c r="M123" t="s">
        <v>56</v>
      </c>
    </row>
    <row r="124" spans="1:13" x14ac:dyDescent="0.25">
      <c r="A124" t="s">
        <v>42</v>
      </c>
      <c r="B124" t="str">
        <f>VLOOKUP(data_to_clean[[#This Row],[Company]],tb_countries[],2,0)</f>
        <v>USA</v>
      </c>
      <c r="C124" t="s">
        <v>5275</v>
      </c>
      <c r="D124" t="s">
        <v>5315</v>
      </c>
      <c r="E124" t="s">
        <v>5246</v>
      </c>
      <c r="F124" s="1">
        <v>22523</v>
      </c>
      <c r="G124" t="s">
        <v>130</v>
      </c>
      <c r="H124" t="s">
        <v>13</v>
      </c>
      <c r="I124" t="s">
        <v>14</v>
      </c>
      <c r="J124" t="str" cm="1">
        <f t="array" ref="J1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 t="str">
        <f>IF(data_to_clean[[#This Row],[Price Formatted Step 1]]="No Data","No Data",SUBSTITUTE(data_to_clean[[#This Row],[Price Formatted Step 1]],",","."))</f>
        <v>No Data</v>
      </c>
      <c r="L124" t="str">
        <f>IF(data_to_clean[[#This Row],[Price Formatted Step 2]]="No Data","No Data",VALUE(SUBSTITUTE(data_to_clean[[#This Row],[Price Formatted Step 2]],".","")))</f>
        <v>No Data</v>
      </c>
      <c r="M124" t="s">
        <v>15</v>
      </c>
    </row>
    <row r="125" spans="1:13" x14ac:dyDescent="0.25">
      <c r="A125" t="s">
        <v>92</v>
      </c>
      <c r="B125" t="str">
        <f>VLOOKUP(data_to_clean[[#This Row],[Company]],tb_countries[],2,0)</f>
        <v>USA</v>
      </c>
      <c r="C125" t="s">
        <v>5275</v>
      </c>
      <c r="D125" t="s">
        <v>5315</v>
      </c>
      <c r="E125" t="s">
        <v>5246</v>
      </c>
      <c r="F125" s="1">
        <v>22533</v>
      </c>
      <c r="G125" t="s">
        <v>172</v>
      </c>
      <c r="H125" t="s">
        <v>13</v>
      </c>
      <c r="I125" t="s">
        <v>14</v>
      </c>
      <c r="J125" t="str" cm="1">
        <f t="array" ref="J1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 t="str">
        <f>IF(data_to_clean[[#This Row],[Price Formatted Step 1]]="No Data","No Data",SUBSTITUTE(data_to_clean[[#This Row],[Price Formatted Step 1]],",","."))</f>
        <v>No Data</v>
      </c>
      <c r="L125" t="str">
        <f>IF(data_to_clean[[#This Row],[Price Formatted Step 2]]="No Data","No Data",VALUE(SUBSTITUTE(data_to_clean[[#This Row],[Price Formatted Step 2]],".","")))</f>
        <v>No Data</v>
      </c>
      <c r="M125" t="s">
        <v>21</v>
      </c>
    </row>
    <row r="126" spans="1:13" x14ac:dyDescent="0.25">
      <c r="A126" t="s">
        <v>42</v>
      </c>
      <c r="B126" t="str">
        <f>VLOOKUP(data_to_clean[[#This Row],[Company]],tb_countries[],2,0)</f>
        <v>USA</v>
      </c>
      <c r="C126" t="s">
        <v>5275</v>
      </c>
      <c r="D126" t="s">
        <v>5315</v>
      </c>
      <c r="E126" t="s">
        <v>5246</v>
      </c>
      <c r="F126" s="1">
        <v>22536</v>
      </c>
      <c r="G126" t="s">
        <v>130</v>
      </c>
      <c r="H126" t="s">
        <v>13</v>
      </c>
      <c r="I126" t="s">
        <v>14</v>
      </c>
      <c r="J126" t="str" cm="1">
        <f t="array" ref="J1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 t="str">
        <f>IF(data_to_clean[[#This Row],[Price Formatted Step 1]]="No Data","No Data",SUBSTITUTE(data_to_clean[[#This Row],[Price Formatted Step 1]],",","."))</f>
        <v>No Data</v>
      </c>
      <c r="L126" t="str">
        <f>IF(data_to_clean[[#This Row],[Price Formatted Step 2]]="No Data","No Data",VALUE(SUBSTITUTE(data_to_clean[[#This Row],[Price Formatted Step 2]],".","")))</f>
        <v>No Data</v>
      </c>
      <c r="M126" t="s">
        <v>15</v>
      </c>
    </row>
    <row r="127" spans="1:13" x14ac:dyDescent="0.25">
      <c r="A127" t="s">
        <v>54</v>
      </c>
      <c r="B127" t="str">
        <f>VLOOKUP(data_to_clean[[#This Row],[Company]],tb_countries[],2,0)</f>
        <v>USA</v>
      </c>
      <c r="C127" t="s">
        <v>5273</v>
      </c>
      <c r="D127" t="s">
        <v>5313</v>
      </c>
      <c r="E127" t="s">
        <v>5246</v>
      </c>
      <c r="F127" s="1">
        <v>22537</v>
      </c>
      <c r="G127" t="s">
        <v>83</v>
      </c>
      <c r="H127" t="s">
        <v>13</v>
      </c>
      <c r="I127" t="s">
        <v>14</v>
      </c>
      <c r="J127" t="str" cm="1">
        <f t="array" ref="J1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 t="str">
        <f>IF(data_to_clean[[#This Row],[Price Formatted Step 1]]="No Data","No Data",SUBSTITUTE(data_to_clean[[#This Row],[Price Formatted Step 1]],",","."))</f>
        <v>No Data</v>
      </c>
      <c r="L127" t="str">
        <f>IF(data_to_clean[[#This Row],[Price Formatted Step 2]]="No Data","No Data",VALUE(SUBSTITUTE(data_to_clean[[#This Row],[Price Formatted Step 2]],".","")))</f>
        <v>No Data</v>
      </c>
      <c r="M127" t="s">
        <v>15</v>
      </c>
    </row>
    <row r="128" spans="1:13" x14ac:dyDescent="0.25">
      <c r="A128" t="s">
        <v>42</v>
      </c>
      <c r="B128" t="str">
        <f>VLOOKUP(data_to_clean[[#This Row],[Company]],tb_countries[],2,0)</f>
        <v>USA</v>
      </c>
      <c r="C128" t="s">
        <v>5275</v>
      </c>
      <c r="D128" t="s">
        <v>5315</v>
      </c>
      <c r="E128" t="s">
        <v>5246</v>
      </c>
      <c r="F128" s="1">
        <v>22541</v>
      </c>
      <c r="G128" t="s">
        <v>130</v>
      </c>
      <c r="H128" t="s">
        <v>13</v>
      </c>
      <c r="I128" t="s">
        <v>14</v>
      </c>
      <c r="J128" t="str" cm="1">
        <f t="array" ref="J1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 t="str">
        <f>IF(data_to_clean[[#This Row],[Price Formatted Step 1]]="No Data","No Data",SUBSTITUTE(data_to_clean[[#This Row],[Price Formatted Step 1]],",","."))</f>
        <v>No Data</v>
      </c>
      <c r="L128" t="str">
        <f>IF(data_to_clean[[#This Row],[Price Formatted Step 2]]="No Data","No Data",VALUE(SUBSTITUTE(data_to_clean[[#This Row],[Price Formatted Step 2]],".","")))</f>
        <v>No Data</v>
      </c>
      <c r="M128" t="s">
        <v>15</v>
      </c>
    </row>
    <row r="129" spans="1:13" x14ac:dyDescent="0.25">
      <c r="A129" t="s">
        <v>42</v>
      </c>
      <c r="B129" t="str">
        <f>VLOOKUP(data_to_clean[[#This Row],[Company]],tb_countries[],2,0)</f>
        <v>USA</v>
      </c>
      <c r="C129" t="s">
        <v>5275</v>
      </c>
      <c r="D129" t="s">
        <v>5315</v>
      </c>
      <c r="E129" t="s">
        <v>5246</v>
      </c>
      <c r="F129" s="1">
        <v>22567</v>
      </c>
      <c r="G129" t="s">
        <v>130</v>
      </c>
      <c r="H129" t="s">
        <v>13</v>
      </c>
      <c r="I129" t="s">
        <v>14</v>
      </c>
      <c r="J129" t="str" cm="1">
        <f t="array" ref="J1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 t="str">
        <f>IF(data_to_clean[[#This Row],[Price Formatted Step 1]]="No Data","No Data",SUBSTITUTE(data_to_clean[[#This Row],[Price Formatted Step 1]],",","."))</f>
        <v>No Data</v>
      </c>
      <c r="L129" t="str">
        <f>IF(data_to_clean[[#This Row],[Price Formatted Step 2]]="No Data","No Data",VALUE(SUBSTITUTE(data_to_clean[[#This Row],[Price Formatted Step 2]],".","")))</f>
        <v>No Data</v>
      </c>
      <c r="M129" t="s">
        <v>15</v>
      </c>
    </row>
    <row r="130" spans="1:13" x14ac:dyDescent="0.25">
      <c r="A130" t="s">
        <v>92</v>
      </c>
      <c r="B130" t="str">
        <f>VLOOKUP(data_to_clean[[#This Row],[Company]],tb_countries[],2,0)</f>
        <v>USA</v>
      </c>
      <c r="C130" t="s">
        <v>5275</v>
      </c>
      <c r="D130" t="s">
        <v>5315</v>
      </c>
      <c r="E130" t="s">
        <v>5246</v>
      </c>
      <c r="F130" s="1">
        <v>22575</v>
      </c>
      <c r="G130" t="s">
        <v>172</v>
      </c>
      <c r="H130" t="s">
        <v>13</v>
      </c>
      <c r="I130" t="s">
        <v>14</v>
      </c>
      <c r="J130" t="str" cm="1">
        <f t="array" ref="J1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 t="str">
        <f>IF(data_to_clean[[#This Row],[Price Formatted Step 1]]="No Data","No Data",SUBSTITUTE(data_to_clean[[#This Row],[Price Formatted Step 1]],",","."))</f>
        <v>No Data</v>
      </c>
      <c r="L130" t="str">
        <f>IF(data_to_clean[[#This Row],[Price Formatted Step 2]]="No Data","No Data",VALUE(SUBSTITUTE(data_to_clean[[#This Row],[Price Formatted Step 2]],".","")))</f>
        <v>No Data</v>
      </c>
      <c r="M130" t="s">
        <v>56</v>
      </c>
    </row>
    <row r="131" spans="1:13" x14ac:dyDescent="0.25">
      <c r="A131" t="s">
        <v>42</v>
      </c>
      <c r="B131" t="str">
        <f>VLOOKUP(data_to_clean[[#This Row],[Company]],tb_countries[],2,0)</f>
        <v>USA</v>
      </c>
      <c r="C131" t="s">
        <v>5275</v>
      </c>
      <c r="D131" t="s">
        <v>5315</v>
      </c>
      <c r="E131" t="s">
        <v>5246</v>
      </c>
      <c r="F131" s="1">
        <v>22577</v>
      </c>
      <c r="G131" t="s">
        <v>130</v>
      </c>
      <c r="H131" t="s">
        <v>13</v>
      </c>
      <c r="I131" t="s">
        <v>14</v>
      </c>
      <c r="J131" t="str" cm="1">
        <f t="array" ref="J1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 t="str">
        <f>IF(data_to_clean[[#This Row],[Price Formatted Step 1]]="No Data","No Data",SUBSTITUTE(data_to_clean[[#This Row],[Price Formatted Step 1]],",","."))</f>
        <v>No Data</v>
      </c>
      <c r="L131" t="str">
        <f>IF(data_to_clean[[#This Row],[Price Formatted Step 2]]="No Data","No Data",VALUE(SUBSTITUTE(data_to_clean[[#This Row],[Price Formatted Step 2]],".","")))</f>
        <v>No Data</v>
      </c>
      <c r="M131" t="s">
        <v>21</v>
      </c>
    </row>
    <row r="132" spans="1:13" x14ac:dyDescent="0.25">
      <c r="A132" t="s">
        <v>9</v>
      </c>
      <c r="B132" t="str">
        <f>VLOOKUP(data_to_clean[[#This Row],[Company]],tb_countries[],2,0)</f>
        <v>USSR/Russia</v>
      </c>
      <c r="C132" t="s">
        <v>5277</v>
      </c>
      <c r="D132" t="s">
        <v>5317</v>
      </c>
      <c r="E132" t="s">
        <v>5247</v>
      </c>
      <c r="F132" s="1">
        <v>22581</v>
      </c>
      <c r="G132" t="s">
        <v>190</v>
      </c>
      <c r="H132" t="s">
        <v>13</v>
      </c>
      <c r="I132" t="s">
        <v>14</v>
      </c>
      <c r="J132" t="str" cm="1">
        <f t="array" ref="J1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 t="str">
        <f>IF(data_to_clean[[#This Row],[Price Formatted Step 1]]="No Data","No Data",SUBSTITUTE(data_to_clean[[#This Row],[Price Formatted Step 1]],",","."))</f>
        <v>No Data</v>
      </c>
      <c r="L132" t="str">
        <f>IF(data_to_clean[[#This Row],[Price Formatted Step 2]]="No Data","No Data",VALUE(SUBSTITUTE(data_to_clean[[#This Row],[Price Formatted Step 2]],".","")))</f>
        <v>No Data</v>
      </c>
      <c r="M132" t="s">
        <v>21</v>
      </c>
    </row>
    <row r="133" spans="1:13" x14ac:dyDescent="0.25">
      <c r="A133" t="s">
        <v>54</v>
      </c>
      <c r="B133" t="str">
        <f>VLOOKUP(data_to_clean[[#This Row],[Company]],tb_countries[],2,0)</f>
        <v>USA</v>
      </c>
      <c r="C133" t="s">
        <v>5273</v>
      </c>
      <c r="D133" t="s">
        <v>5313</v>
      </c>
      <c r="E133" t="s">
        <v>5246</v>
      </c>
      <c r="F133" s="1">
        <v>22586</v>
      </c>
      <c r="G133" t="s">
        <v>193</v>
      </c>
      <c r="H133" t="s">
        <v>13</v>
      </c>
      <c r="I133" t="s">
        <v>14</v>
      </c>
      <c r="J133" t="str" cm="1">
        <f t="array" ref="J1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 t="str">
        <f>IF(data_to_clean[[#This Row],[Price Formatted Step 1]]="No Data","No Data",SUBSTITUTE(data_to_clean[[#This Row],[Price Formatted Step 1]],",","."))</f>
        <v>No Data</v>
      </c>
      <c r="L133" t="str">
        <f>IF(data_to_clean[[#This Row],[Price Formatted Step 2]]="No Data","No Data",VALUE(SUBSTITUTE(data_to_clean[[#This Row],[Price Formatted Step 2]],".","")))</f>
        <v>No Data</v>
      </c>
      <c r="M133" t="s">
        <v>21</v>
      </c>
    </row>
    <row r="134" spans="1:13" x14ac:dyDescent="0.25">
      <c r="A134" t="s">
        <v>42</v>
      </c>
      <c r="B134" t="str">
        <f>VLOOKUP(data_to_clean[[#This Row],[Company]],tb_countries[],2,0)</f>
        <v>USA</v>
      </c>
      <c r="C134" t="s">
        <v>5275</v>
      </c>
      <c r="D134" t="s">
        <v>5315</v>
      </c>
      <c r="E134" t="s">
        <v>5246</v>
      </c>
      <c r="F134" s="1">
        <v>22590</v>
      </c>
      <c r="G134" t="s">
        <v>130</v>
      </c>
      <c r="H134" t="s">
        <v>13</v>
      </c>
      <c r="I134" t="s">
        <v>14</v>
      </c>
      <c r="J134" t="str" cm="1">
        <f t="array" ref="J1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 t="str">
        <f>IF(data_to_clean[[#This Row],[Price Formatted Step 1]]="No Data","No Data",SUBSTITUTE(data_to_clean[[#This Row],[Price Formatted Step 1]],",","."))</f>
        <v>No Data</v>
      </c>
      <c r="L134" t="str">
        <f>IF(data_to_clean[[#This Row],[Price Formatted Step 2]]="No Data","No Data",VALUE(SUBSTITUTE(data_to_clean[[#This Row],[Price Formatted Step 2]],".","")))</f>
        <v>No Data</v>
      </c>
      <c r="M134" t="s">
        <v>21</v>
      </c>
    </row>
    <row r="135" spans="1:13" x14ac:dyDescent="0.25">
      <c r="A135" t="s">
        <v>42</v>
      </c>
      <c r="B135" t="str">
        <f>VLOOKUP(data_to_clean[[#This Row],[Company]],tb_countries[],2,0)</f>
        <v>USA</v>
      </c>
      <c r="C135" t="s">
        <v>5275</v>
      </c>
      <c r="D135" t="s">
        <v>5315</v>
      </c>
      <c r="E135" t="s">
        <v>5246</v>
      </c>
      <c r="F135" s="1">
        <v>22600</v>
      </c>
      <c r="G135" t="s">
        <v>130</v>
      </c>
      <c r="H135" t="s">
        <v>13</v>
      </c>
      <c r="I135" t="s">
        <v>14</v>
      </c>
      <c r="J135" t="str" cm="1">
        <f t="array" ref="J1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 t="str">
        <f>IF(data_to_clean[[#This Row],[Price Formatted Step 1]]="No Data","No Data",SUBSTITUTE(data_to_clean[[#This Row],[Price Formatted Step 1]],",","."))</f>
        <v>No Data</v>
      </c>
      <c r="L135" t="str">
        <f>IF(data_to_clean[[#This Row],[Price Formatted Step 2]]="No Data","No Data",VALUE(SUBSTITUTE(data_to_clean[[#This Row],[Price Formatted Step 2]],".","")))</f>
        <v>No Data</v>
      </c>
      <c r="M135" t="s">
        <v>15</v>
      </c>
    </row>
    <row r="136" spans="1:13" x14ac:dyDescent="0.25">
      <c r="A136" t="s">
        <v>42</v>
      </c>
      <c r="B136" t="str">
        <f>VLOOKUP(data_to_clean[[#This Row],[Company]],tb_countries[],2,0)</f>
        <v>USA</v>
      </c>
      <c r="C136" t="s">
        <v>5273</v>
      </c>
      <c r="D136" t="s">
        <v>5313</v>
      </c>
      <c r="E136" t="s">
        <v>5246</v>
      </c>
      <c r="F136" s="1">
        <v>22600</v>
      </c>
      <c r="G136" t="s">
        <v>103</v>
      </c>
      <c r="H136" t="s">
        <v>13</v>
      </c>
      <c r="I136" t="s">
        <v>14</v>
      </c>
      <c r="J136" t="str" cm="1">
        <f t="array" ref="J1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 t="str">
        <f>IF(data_to_clean[[#This Row],[Price Formatted Step 1]]="No Data","No Data",SUBSTITUTE(data_to_clean[[#This Row],[Price Formatted Step 1]],",","."))</f>
        <v>No Data</v>
      </c>
      <c r="L136" t="str">
        <f>IF(data_to_clean[[#This Row],[Price Formatted Step 2]]="No Data","No Data",VALUE(SUBSTITUTE(data_to_clean[[#This Row],[Price Formatted Step 2]],".","")))</f>
        <v>No Data</v>
      </c>
      <c r="M136" t="s">
        <v>15</v>
      </c>
    </row>
    <row r="137" spans="1:13" x14ac:dyDescent="0.25">
      <c r="A137" t="s">
        <v>92</v>
      </c>
      <c r="B137" t="str">
        <f>VLOOKUP(data_to_clean[[#This Row],[Company]],tb_countries[],2,0)</f>
        <v>USA</v>
      </c>
      <c r="C137" t="s">
        <v>5273</v>
      </c>
      <c r="D137" t="s">
        <v>5313</v>
      </c>
      <c r="E137" t="s">
        <v>5246</v>
      </c>
      <c r="F137" s="1">
        <v>22603</v>
      </c>
      <c r="G137" t="s">
        <v>172</v>
      </c>
      <c r="H137" t="s">
        <v>13</v>
      </c>
      <c r="I137" t="s">
        <v>14</v>
      </c>
      <c r="J137" t="str" cm="1">
        <f t="array" ref="J1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 t="str">
        <f>IF(data_to_clean[[#This Row],[Price Formatted Step 1]]="No Data","No Data",SUBSTITUTE(data_to_clean[[#This Row],[Price Formatted Step 1]],",","."))</f>
        <v>No Data</v>
      </c>
      <c r="L137" t="str">
        <f>IF(data_to_clean[[#This Row],[Price Formatted Step 2]]="No Data","No Data",VALUE(SUBSTITUTE(data_to_clean[[#This Row],[Price Formatted Step 2]],".","")))</f>
        <v>No Data</v>
      </c>
      <c r="M137" t="s">
        <v>21</v>
      </c>
    </row>
    <row r="138" spans="1:13" x14ac:dyDescent="0.25">
      <c r="A138" t="s">
        <v>92</v>
      </c>
      <c r="B138" t="str">
        <f>VLOOKUP(data_to_clean[[#This Row],[Company]],tb_countries[],2,0)</f>
        <v>USA</v>
      </c>
      <c r="C138" t="s">
        <v>5275</v>
      </c>
      <c r="D138" t="s">
        <v>5315</v>
      </c>
      <c r="E138" t="s">
        <v>5246</v>
      </c>
      <c r="F138" s="1">
        <v>22607</v>
      </c>
      <c r="G138" t="s">
        <v>172</v>
      </c>
      <c r="H138" t="s">
        <v>13</v>
      </c>
      <c r="I138" t="s">
        <v>14</v>
      </c>
      <c r="J138" t="str" cm="1">
        <f t="array" ref="J1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 t="str">
        <f>IF(data_to_clean[[#This Row],[Price Formatted Step 1]]="No Data","No Data",SUBSTITUTE(data_to_clean[[#This Row],[Price Formatted Step 1]],",","."))</f>
        <v>No Data</v>
      </c>
      <c r="L138" t="str">
        <f>IF(data_to_clean[[#This Row],[Price Formatted Step 2]]="No Data","No Data",VALUE(SUBSTITUTE(data_to_clean[[#This Row],[Price Formatted Step 2]],".","")))</f>
        <v>No Data</v>
      </c>
      <c r="M138" t="s">
        <v>21</v>
      </c>
    </row>
    <row r="139" spans="1:13" x14ac:dyDescent="0.25">
      <c r="A139" t="s">
        <v>54</v>
      </c>
      <c r="B139" t="str">
        <f>VLOOKUP(data_to_clean[[#This Row],[Company]],tb_countries[],2,0)</f>
        <v>USA</v>
      </c>
      <c r="C139" t="s">
        <v>5273</v>
      </c>
      <c r="D139" t="s">
        <v>5313</v>
      </c>
      <c r="E139" t="s">
        <v>5246</v>
      </c>
      <c r="F139" s="1">
        <v>22614</v>
      </c>
      <c r="G139" t="s">
        <v>83</v>
      </c>
      <c r="H139" t="s">
        <v>13</v>
      </c>
      <c r="I139" t="s">
        <v>14</v>
      </c>
      <c r="J139" t="str" cm="1">
        <f t="array" ref="J1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 t="str">
        <f>IF(data_to_clean[[#This Row],[Price Formatted Step 1]]="No Data","No Data",SUBSTITUTE(data_to_clean[[#This Row],[Price Formatted Step 1]],",","."))</f>
        <v>No Data</v>
      </c>
      <c r="L139" t="str">
        <f>IF(data_to_clean[[#This Row],[Price Formatted Step 2]]="No Data","No Data",VALUE(SUBSTITUTE(data_to_clean[[#This Row],[Price Formatted Step 2]],".","")))</f>
        <v>No Data</v>
      </c>
      <c r="M139" t="s">
        <v>15</v>
      </c>
    </row>
    <row r="140" spans="1:13" x14ac:dyDescent="0.25">
      <c r="A140" t="s">
        <v>9</v>
      </c>
      <c r="B140" t="str">
        <f>VLOOKUP(data_to_clean[[#This Row],[Company]],tb_countries[],2,0)</f>
        <v>USSR/Russia</v>
      </c>
      <c r="C140" t="s">
        <v>5272</v>
      </c>
      <c r="D140" t="s">
        <v>5312</v>
      </c>
      <c r="E140" t="s">
        <v>5245</v>
      </c>
      <c r="F140" s="1">
        <v>22626</v>
      </c>
      <c r="G140" t="s">
        <v>51</v>
      </c>
      <c r="H140" t="s">
        <v>13</v>
      </c>
      <c r="I140" t="s">
        <v>14</v>
      </c>
      <c r="J140" t="str" cm="1">
        <f t="array" ref="J1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 t="str">
        <f>IF(data_to_clean[[#This Row],[Price Formatted Step 1]]="No Data","No Data",SUBSTITUTE(data_to_clean[[#This Row],[Price Formatted Step 1]],",","."))</f>
        <v>No Data</v>
      </c>
      <c r="L140" t="str">
        <f>IF(data_to_clean[[#This Row],[Price Formatted Step 2]]="No Data","No Data",VALUE(SUBSTITUTE(data_to_clean[[#This Row],[Price Formatted Step 2]],".","")))</f>
        <v>No Data</v>
      </c>
      <c r="M140" t="s">
        <v>21</v>
      </c>
    </row>
    <row r="141" spans="1:13" x14ac:dyDescent="0.25">
      <c r="A141" t="s">
        <v>42</v>
      </c>
      <c r="B141" t="str">
        <f>VLOOKUP(data_to_clean[[#This Row],[Company]],tb_countries[],2,0)</f>
        <v>USA</v>
      </c>
      <c r="C141" t="s">
        <v>5275</v>
      </c>
      <c r="D141" t="s">
        <v>5315</v>
      </c>
      <c r="E141" t="s">
        <v>5246</v>
      </c>
      <c r="F141" s="1">
        <v>22627</v>
      </c>
      <c r="G141" t="s">
        <v>130</v>
      </c>
      <c r="H141" t="s">
        <v>13</v>
      </c>
      <c r="I141" t="s">
        <v>14</v>
      </c>
      <c r="J141" t="str" cm="1">
        <f t="array" ref="J1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 t="str">
        <f>IF(data_to_clean[[#This Row],[Price Formatted Step 1]]="No Data","No Data",SUBSTITUTE(data_to_clean[[#This Row],[Price Formatted Step 1]],",","."))</f>
        <v>No Data</v>
      </c>
      <c r="L141" t="str">
        <f>IF(data_to_clean[[#This Row],[Price Formatted Step 2]]="No Data","No Data",VALUE(SUBSTITUTE(data_to_clean[[#This Row],[Price Formatted Step 2]],".","")))</f>
        <v>No Data</v>
      </c>
      <c r="M141" t="s">
        <v>15</v>
      </c>
    </row>
    <row r="142" spans="1:13" x14ac:dyDescent="0.25">
      <c r="A142" t="s">
        <v>9</v>
      </c>
      <c r="B142" t="str">
        <f>VLOOKUP(data_to_clean[[#This Row],[Company]],tb_countries[],2,0)</f>
        <v>USSR/Russia</v>
      </c>
      <c r="C142" t="s">
        <v>5277</v>
      </c>
      <c r="D142" t="s">
        <v>5317</v>
      </c>
      <c r="E142" t="s">
        <v>5247</v>
      </c>
      <c r="F142" s="1">
        <v>22636</v>
      </c>
      <c r="G142" t="s">
        <v>190</v>
      </c>
      <c r="H142" t="s">
        <v>13</v>
      </c>
      <c r="I142" t="s">
        <v>14</v>
      </c>
      <c r="J142" t="str" cm="1">
        <f t="array" ref="J1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 t="str">
        <f>IF(data_to_clean[[#This Row],[Price Formatted Step 1]]="No Data","No Data",SUBSTITUTE(data_to_clean[[#This Row],[Price Formatted Step 1]],",","."))</f>
        <v>No Data</v>
      </c>
      <c r="L142" t="str">
        <f>IF(data_to_clean[[#This Row],[Price Formatted Step 2]]="No Data","No Data",VALUE(SUBSTITUTE(data_to_clean[[#This Row],[Price Formatted Step 2]],".","")))</f>
        <v>No Data</v>
      </c>
      <c r="M142" t="s">
        <v>21</v>
      </c>
    </row>
    <row r="143" spans="1:13" x14ac:dyDescent="0.25">
      <c r="A143" t="s">
        <v>92</v>
      </c>
      <c r="B143" t="str">
        <f>VLOOKUP(data_to_clean[[#This Row],[Company]],tb_countries[],2,0)</f>
        <v>USA</v>
      </c>
      <c r="C143" t="s">
        <v>5275</v>
      </c>
      <c r="D143" t="s">
        <v>5315</v>
      </c>
      <c r="E143" t="s">
        <v>5246</v>
      </c>
      <c r="F143" s="1">
        <v>22637</v>
      </c>
      <c r="G143" t="s">
        <v>172</v>
      </c>
      <c r="H143" t="s">
        <v>13</v>
      </c>
      <c r="I143" t="s">
        <v>14</v>
      </c>
      <c r="J143" t="str" cm="1">
        <f t="array" ref="J1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 t="str">
        <f>IF(data_to_clean[[#This Row],[Price Formatted Step 1]]="No Data","No Data",SUBSTITUTE(data_to_clean[[#This Row],[Price Formatted Step 1]],",","."))</f>
        <v>No Data</v>
      </c>
      <c r="L143" t="str">
        <f>IF(data_to_clean[[#This Row],[Price Formatted Step 2]]="No Data","No Data",VALUE(SUBSTITUTE(data_to_clean[[#This Row],[Price Formatted Step 2]],".","")))</f>
        <v>No Data</v>
      </c>
      <c r="M143" t="s">
        <v>56</v>
      </c>
    </row>
    <row r="144" spans="1:13" x14ac:dyDescent="0.25">
      <c r="A144" t="s">
        <v>42</v>
      </c>
      <c r="B144" t="str">
        <f>VLOOKUP(data_to_clean[[#This Row],[Company]],tb_countries[],2,0)</f>
        <v>USA</v>
      </c>
      <c r="C144" t="s">
        <v>5275</v>
      </c>
      <c r="D144" t="s">
        <v>5315</v>
      </c>
      <c r="E144" t="s">
        <v>5246</v>
      </c>
      <c r="F144" s="1">
        <v>22659</v>
      </c>
      <c r="G144" t="s">
        <v>130</v>
      </c>
      <c r="H144" t="s">
        <v>13</v>
      </c>
      <c r="I144" t="s">
        <v>14</v>
      </c>
      <c r="J144" t="str" cm="1">
        <f t="array" ref="J1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 t="str">
        <f>IF(data_to_clean[[#This Row],[Price Formatted Step 1]]="No Data","No Data",SUBSTITUTE(data_to_clean[[#This Row],[Price Formatted Step 1]],",","."))</f>
        <v>No Data</v>
      </c>
      <c r="L144" t="str">
        <f>IF(data_to_clean[[#This Row],[Price Formatted Step 2]]="No Data","No Data",VALUE(SUBSTITUTE(data_to_clean[[#This Row],[Price Formatted Step 2]],".","")))</f>
        <v>No Data</v>
      </c>
      <c r="M144" t="s">
        <v>21</v>
      </c>
    </row>
    <row r="145" spans="1:13" x14ac:dyDescent="0.25">
      <c r="A145" t="s">
        <v>42</v>
      </c>
      <c r="B145" t="str">
        <f>VLOOKUP(data_to_clean[[#This Row],[Company]],tb_countries[],2,0)</f>
        <v>USA</v>
      </c>
      <c r="C145" t="s">
        <v>5273</v>
      </c>
      <c r="D145" t="s">
        <v>5313</v>
      </c>
      <c r="E145" t="s">
        <v>5246</v>
      </c>
      <c r="F145" s="1">
        <v>22670</v>
      </c>
      <c r="G145" t="s">
        <v>103</v>
      </c>
      <c r="H145" t="s">
        <v>13</v>
      </c>
      <c r="I145" t="s">
        <v>14</v>
      </c>
      <c r="J145" t="str" cm="1">
        <f t="array" ref="J1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 t="str">
        <f>IF(data_to_clean[[#This Row],[Price Formatted Step 1]]="No Data","No Data",SUBSTITUTE(data_to_clean[[#This Row],[Price Formatted Step 1]],",","."))</f>
        <v>No Data</v>
      </c>
      <c r="L145" t="str">
        <f>IF(data_to_clean[[#This Row],[Price Formatted Step 2]]="No Data","No Data",VALUE(SUBSTITUTE(data_to_clean[[#This Row],[Price Formatted Step 2]],".","")))</f>
        <v>No Data</v>
      </c>
      <c r="M145" t="s">
        <v>21</v>
      </c>
    </row>
    <row r="146" spans="1:13" x14ac:dyDescent="0.25">
      <c r="A146" t="s">
        <v>92</v>
      </c>
      <c r="B146" t="str">
        <f>VLOOKUP(data_to_clean[[#This Row],[Company]],tb_countries[],2,0)</f>
        <v>USA</v>
      </c>
      <c r="C146" t="s">
        <v>5273</v>
      </c>
      <c r="D146" t="s">
        <v>5313</v>
      </c>
      <c r="E146" t="s">
        <v>5246</v>
      </c>
      <c r="F146" s="1">
        <v>22672</v>
      </c>
      <c r="G146" t="s">
        <v>172</v>
      </c>
      <c r="H146" t="s">
        <v>13</v>
      </c>
      <c r="I146" t="s">
        <v>14</v>
      </c>
      <c r="J146" t="str" cm="1">
        <f t="array" ref="J1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 t="str">
        <f>IF(data_to_clean[[#This Row],[Price Formatted Step 1]]="No Data","No Data",SUBSTITUTE(data_to_clean[[#This Row],[Price Formatted Step 1]],",","."))</f>
        <v>No Data</v>
      </c>
      <c r="L146" t="str">
        <f>IF(data_to_clean[[#This Row],[Price Formatted Step 2]]="No Data","No Data",VALUE(SUBSTITUTE(data_to_clean[[#This Row],[Price Formatted Step 2]],".","")))</f>
        <v>No Data</v>
      </c>
      <c r="M146" t="s">
        <v>56</v>
      </c>
    </row>
    <row r="147" spans="1:13" x14ac:dyDescent="0.25">
      <c r="A147" t="s">
        <v>42</v>
      </c>
      <c r="B147" t="str">
        <f>VLOOKUP(data_to_clean[[#This Row],[Company]],tb_countries[],2,0)</f>
        <v>USA</v>
      </c>
      <c r="C147" t="s">
        <v>5273</v>
      </c>
      <c r="D147" t="s">
        <v>5313</v>
      </c>
      <c r="E147" t="s">
        <v>5246</v>
      </c>
      <c r="F147" s="1">
        <v>22685</v>
      </c>
      <c r="G147" t="s">
        <v>108</v>
      </c>
      <c r="H147" t="s">
        <v>13</v>
      </c>
      <c r="I147" t="s">
        <v>14</v>
      </c>
      <c r="J147" t="str" cm="1">
        <f t="array" ref="J1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 t="str">
        <f>IF(data_to_clean[[#This Row],[Price Formatted Step 1]]="No Data","No Data",SUBSTITUTE(data_to_clean[[#This Row],[Price Formatted Step 1]],",","."))</f>
        <v>No Data</v>
      </c>
      <c r="L147" t="str">
        <f>IF(data_to_clean[[#This Row],[Price Formatted Step 2]]="No Data","No Data",VALUE(SUBSTITUTE(data_to_clean[[#This Row],[Price Formatted Step 2]],".","")))</f>
        <v>No Data</v>
      </c>
      <c r="M147" t="s">
        <v>15</v>
      </c>
    </row>
    <row r="148" spans="1:13" x14ac:dyDescent="0.25">
      <c r="A148" t="s">
        <v>54</v>
      </c>
      <c r="B148" t="str">
        <f>VLOOKUP(data_to_clean[[#This Row],[Company]],tb_countries[],2,0)</f>
        <v>USA</v>
      </c>
      <c r="C148" t="s">
        <v>5273</v>
      </c>
      <c r="D148" t="s">
        <v>5313</v>
      </c>
      <c r="E148" t="s">
        <v>5246</v>
      </c>
      <c r="F148" s="1">
        <v>22697</v>
      </c>
      <c r="G148" t="s">
        <v>83</v>
      </c>
      <c r="H148" t="s">
        <v>13</v>
      </c>
      <c r="I148" t="s">
        <v>14</v>
      </c>
      <c r="J148" t="str" cm="1">
        <f t="array" ref="J1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 t="str">
        <f>IF(data_to_clean[[#This Row],[Price Formatted Step 1]]="No Data","No Data",SUBSTITUTE(data_to_clean[[#This Row],[Price Formatted Step 1]],",","."))</f>
        <v>No Data</v>
      </c>
      <c r="L148" t="str">
        <f>IF(data_to_clean[[#This Row],[Price Formatted Step 2]]="No Data","No Data",VALUE(SUBSTITUTE(data_to_clean[[#This Row],[Price Formatted Step 2]],".","")))</f>
        <v>No Data</v>
      </c>
      <c r="M148" t="s">
        <v>15</v>
      </c>
    </row>
    <row r="149" spans="1:13" x14ac:dyDescent="0.25">
      <c r="A149" t="s">
        <v>42</v>
      </c>
      <c r="B149" t="str">
        <f>VLOOKUP(data_to_clean[[#This Row],[Company]],tb_countries[],2,0)</f>
        <v>USA</v>
      </c>
      <c r="C149" t="s">
        <v>5275</v>
      </c>
      <c r="D149" t="s">
        <v>5315</v>
      </c>
      <c r="E149" t="s">
        <v>5246</v>
      </c>
      <c r="F149" s="1">
        <v>22698</v>
      </c>
      <c r="G149" t="s">
        <v>130</v>
      </c>
      <c r="H149" t="s">
        <v>13</v>
      </c>
      <c r="I149" t="s">
        <v>14</v>
      </c>
      <c r="J149" t="str" cm="1">
        <f t="array" ref="J1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 t="str">
        <f>IF(data_to_clean[[#This Row],[Price Formatted Step 1]]="No Data","No Data",SUBSTITUTE(data_to_clean[[#This Row],[Price Formatted Step 1]],",","."))</f>
        <v>No Data</v>
      </c>
      <c r="L149" t="str">
        <f>IF(data_to_clean[[#This Row],[Price Formatted Step 2]]="No Data","No Data",VALUE(SUBSTITUTE(data_to_clean[[#This Row],[Price Formatted Step 2]],".","")))</f>
        <v>No Data</v>
      </c>
      <c r="M149" t="s">
        <v>56</v>
      </c>
    </row>
    <row r="150" spans="1:13" x14ac:dyDescent="0.25">
      <c r="A150" t="s">
        <v>42</v>
      </c>
      <c r="B150" t="str">
        <f>VLOOKUP(data_to_clean[[#This Row],[Company]],tb_countries[],2,0)</f>
        <v>USA</v>
      </c>
      <c r="C150" t="s">
        <v>5275</v>
      </c>
      <c r="D150" t="s">
        <v>5315</v>
      </c>
      <c r="E150" t="s">
        <v>5246</v>
      </c>
      <c r="F150" s="1">
        <v>22704</v>
      </c>
      <c r="G150" t="s">
        <v>130</v>
      </c>
      <c r="H150" t="s">
        <v>13</v>
      </c>
      <c r="I150" t="s">
        <v>14</v>
      </c>
      <c r="J150" t="str" cm="1">
        <f t="array" ref="J1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 t="str">
        <f>IF(data_to_clean[[#This Row],[Price Formatted Step 1]]="No Data","No Data",SUBSTITUTE(data_to_clean[[#This Row],[Price Formatted Step 1]],",","."))</f>
        <v>No Data</v>
      </c>
      <c r="L150" t="str">
        <f>IF(data_to_clean[[#This Row],[Price Formatted Step 2]]="No Data","No Data",VALUE(SUBSTITUTE(data_to_clean[[#This Row],[Price Formatted Step 2]],".","")))</f>
        <v>No Data</v>
      </c>
      <c r="M150" t="s">
        <v>15</v>
      </c>
    </row>
    <row r="151" spans="1:13" x14ac:dyDescent="0.25">
      <c r="A151" t="s">
        <v>42</v>
      </c>
      <c r="B151" t="str">
        <f>VLOOKUP(data_to_clean[[#This Row],[Company]],tb_countries[],2,0)</f>
        <v>USA</v>
      </c>
      <c r="C151" t="s">
        <v>5273</v>
      </c>
      <c r="D151" t="s">
        <v>5313</v>
      </c>
      <c r="E151" t="s">
        <v>5246</v>
      </c>
      <c r="F151" s="1">
        <v>22712</v>
      </c>
      <c r="G151" t="s">
        <v>108</v>
      </c>
      <c r="H151" t="s">
        <v>13</v>
      </c>
      <c r="I151" t="s">
        <v>14</v>
      </c>
      <c r="J151" t="str" cm="1">
        <f t="array" ref="J1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 t="str">
        <f>IF(data_to_clean[[#This Row],[Price Formatted Step 1]]="No Data","No Data",SUBSTITUTE(data_to_clean[[#This Row],[Price Formatted Step 1]],",","."))</f>
        <v>No Data</v>
      </c>
      <c r="L151" t="str">
        <f>IF(data_to_clean[[#This Row],[Price Formatted Step 2]]="No Data","No Data",VALUE(SUBSTITUTE(data_to_clean[[#This Row],[Price Formatted Step 2]],".","")))</f>
        <v>No Data</v>
      </c>
      <c r="M151" t="s">
        <v>15</v>
      </c>
    </row>
    <row r="152" spans="1:13" x14ac:dyDescent="0.25">
      <c r="A152" t="s">
        <v>92</v>
      </c>
      <c r="B152" t="str">
        <f>VLOOKUP(data_to_clean[[#This Row],[Company]],tb_countries[],2,0)</f>
        <v>USA</v>
      </c>
      <c r="C152" t="s">
        <v>5275</v>
      </c>
      <c r="D152" t="s">
        <v>5315</v>
      </c>
      <c r="E152" t="s">
        <v>5246</v>
      </c>
      <c r="F152" s="1">
        <v>22712</v>
      </c>
      <c r="G152" t="s">
        <v>172</v>
      </c>
      <c r="H152" t="s">
        <v>13</v>
      </c>
      <c r="I152" t="s">
        <v>14</v>
      </c>
      <c r="J152" t="str" cm="1">
        <f t="array" ref="J1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 t="str">
        <f>IF(data_to_clean[[#This Row],[Price Formatted Step 1]]="No Data","No Data",SUBSTITUTE(data_to_clean[[#This Row],[Price Formatted Step 1]],",","."))</f>
        <v>No Data</v>
      </c>
      <c r="L152" t="str">
        <f>IF(data_to_clean[[#This Row],[Price Formatted Step 2]]="No Data","No Data",VALUE(SUBSTITUTE(data_to_clean[[#This Row],[Price Formatted Step 2]],".","")))</f>
        <v>No Data</v>
      </c>
      <c r="M152" t="s">
        <v>15</v>
      </c>
    </row>
    <row r="153" spans="1:13" x14ac:dyDescent="0.25">
      <c r="A153" t="s">
        <v>9</v>
      </c>
      <c r="B153" t="str">
        <f>VLOOKUP(data_to_clean[[#This Row],[Company]],tb_countries[],2,0)</f>
        <v>USSR/Russia</v>
      </c>
      <c r="C153" t="s">
        <v>5277</v>
      </c>
      <c r="D153" t="s">
        <v>5317</v>
      </c>
      <c r="E153" t="s">
        <v>5247</v>
      </c>
      <c r="F153" s="1">
        <v>22721</v>
      </c>
      <c r="G153" t="s">
        <v>190</v>
      </c>
      <c r="H153" t="s">
        <v>13</v>
      </c>
      <c r="I153" t="s">
        <v>14</v>
      </c>
      <c r="J153" t="str" cm="1">
        <f t="array" ref="J1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 t="str">
        <f>IF(data_to_clean[[#This Row],[Price Formatted Step 1]]="No Data","No Data",SUBSTITUTE(data_to_clean[[#This Row],[Price Formatted Step 1]],",","."))</f>
        <v>No Data</v>
      </c>
      <c r="L153" t="str">
        <f>IF(data_to_clean[[#This Row],[Price Formatted Step 2]]="No Data","No Data",VALUE(SUBSTITUTE(data_to_clean[[#This Row],[Price Formatted Step 2]],".","")))</f>
        <v>No Data</v>
      </c>
      <c r="M153" t="s">
        <v>15</v>
      </c>
    </row>
    <row r="154" spans="1:13" x14ac:dyDescent="0.25">
      <c r="A154" t="s">
        <v>9</v>
      </c>
      <c r="B154" t="str">
        <f>VLOOKUP(data_to_clean[[#This Row],[Company]],tb_countries[],2,0)</f>
        <v>USSR/Russia</v>
      </c>
      <c r="C154" t="s">
        <v>5277</v>
      </c>
      <c r="D154" t="s">
        <v>5317</v>
      </c>
      <c r="E154" t="s">
        <v>5247</v>
      </c>
      <c r="F154" s="1">
        <v>22742</v>
      </c>
      <c r="G154" t="s">
        <v>190</v>
      </c>
      <c r="H154" t="s">
        <v>13</v>
      </c>
      <c r="I154" t="s">
        <v>14</v>
      </c>
      <c r="J154" t="str" cm="1">
        <f t="array" ref="J1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 t="str">
        <f>IF(data_to_clean[[#This Row],[Price Formatted Step 1]]="No Data","No Data",SUBSTITUTE(data_to_clean[[#This Row],[Price Formatted Step 1]],",","."))</f>
        <v>No Data</v>
      </c>
      <c r="L154" t="str">
        <f>IF(data_to_clean[[#This Row],[Price Formatted Step 2]]="No Data","No Data",VALUE(SUBSTITUTE(data_to_clean[[#This Row],[Price Formatted Step 2]],".","")))</f>
        <v>No Data</v>
      </c>
      <c r="M154" t="s">
        <v>15</v>
      </c>
    </row>
    <row r="155" spans="1:13" x14ac:dyDescent="0.25">
      <c r="A155" t="s">
        <v>92</v>
      </c>
      <c r="B155" t="str">
        <f>VLOOKUP(data_to_clean[[#This Row],[Company]],tb_countries[],2,0)</f>
        <v>USA</v>
      </c>
      <c r="C155" t="s">
        <v>5275</v>
      </c>
      <c r="D155" t="s">
        <v>5315</v>
      </c>
      <c r="E155" t="s">
        <v>5246</v>
      </c>
      <c r="F155" s="1">
        <v>22745</v>
      </c>
      <c r="G155" t="s">
        <v>172</v>
      </c>
      <c r="H155" t="s">
        <v>13</v>
      </c>
      <c r="I155" t="s">
        <v>14</v>
      </c>
      <c r="J155" t="str" cm="1">
        <f t="array" ref="J1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 t="str">
        <f>IF(data_to_clean[[#This Row],[Price Formatted Step 1]]="No Data","No Data",SUBSTITUTE(data_to_clean[[#This Row],[Price Formatted Step 1]],",","."))</f>
        <v>No Data</v>
      </c>
      <c r="L155" t="str">
        <f>IF(data_to_clean[[#This Row],[Price Formatted Step 2]]="No Data","No Data",VALUE(SUBSTITUTE(data_to_clean[[#This Row],[Price Formatted Step 2]],".","")))</f>
        <v>No Data</v>
      </c>
      <c r="M155" t="s">
        <v>15</v>
      </c>
    </row>
    <row r="156" spans="1:13" x14ac:dyDescent="0.25">
      <c r="A156" t="s">
        <v>42</v>
      </c>
      <c r="B156" t="str">
        <f>VLOOKUP(data_to_clean[[#This Row],[Company]],tb_countries[],2,0)</f>
        <v>USA</v>
      </c>
      <c r="C156" t="s">
        <v>5275</v>
      </c>
      <c r="D156" t="s">
        <v>5315</v>
      </c>
      <c r="E156" t="s">
        <v>5246</v>
      </c>
      <c r="F156" s="1">
        <v>22754</v>
      </c>
      <c r="G156" t="s">
        <v>130</v>
      </c>
      <c r="H156" t="s">
        <v>13</v>
      </c>
      <c r="I156" t="s">
        <v>14</v>
      </c>
      <c r="J156" t="str" cm="1">
        <f t="array" ref="J1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 t="str">
        <f>IF(data_to_clean[[#This Row],[Price Formatted Step 1]]="No Data","No Data",SUBSTITUTE(data_to_clean[[#This Row],[Price Formatted Step 1]],",","."))</f>
        <v>No Data</v>
      </c>
      <c r="L156" t="str">
        <f>IF(data_to_clean[[#This Row],[Price Formatted Step 2]]="No Data","No Data",VALUE(SUBSTITUTE(data_to_clean[[#This Row],[Price Formatted Step 2]],".","")))</f>
        <v>No Data</v>
      </c>
      <c r="M156" t="s">
        <v>15</v>
      </c>
    </row>
    <row r="157" spans="1:13" x14ac:dyDescent="0.25">
      <c r="A157" t="s">
        <v>92</v>
      </c>
      <c r="B157" t="str">
        <f>VLOOKUP(data_to_clean[[#This Row],[Company]],tb_countries[],2,0)</f>
        <v>USA</v>
      </c>
      <c r="C157" t="s">
        <v>5273</v>
      </c>
      <c r="D157" t="s">
        <v>5313</v>
      </c>
      <c r="E157" t="s">
        <v>5246</v>
      </c>
      <c r="F157" s="1">
        <v>22759</v>
      </c>
      <c r="G157" t="s">
        <v>172</v>
      </c>
      <c r="H157" t="s">
        <v>13</v>
      </c>
      <c r="I157" t="s">
        <v>14</v>
      </c>
      <c r="J157" t="str" cm="1">
        <f t="array" ref="J1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 t="str">
        <f>IF(data_to_clean[[#This Row],[Price Formatted Step 1]]="No Data","No Data",SUBSTITUTE(data_to_clean[[#This Row],[Price Formatted Step 1]],",","."))</f>
        <v>No Data</v>
      </c>
      <c r="L157" t="str">
        <f>IF(data_to_clean[[#This Row],[Price Formatted Step 2]]="No Data","No Data",VALUE(SUBSTITUTE(data_to_clean[[#This Row],[Price Formatted Step 2]],".","")))</f>
        <v>No Data</v>
      </c>
      <c r="M157" t="s">
        <v>15</v>
      </c>
    </row>
    <row r="158" spans="1:13" x14ac:dyDescent="0.25">
      <c r="A158" t="s">
        <v>9</v>
      </c>
      <c r="B158" t="str">
        <f>VLOOKUP(data_to_clean[[#This Row],[Company]],tb_countries[],2,0)</f>
        <v>USSR/Russia</v>
      </c>
      <c r="C158" t="s">
        <v>5277</v>
      </c>
      <c r="D158" t="s">
        <v>5317</v>
      </c>
      <c r="E158" t="s">
        <v>5247</v>
      </c>
      <c r="F158" s="1">
        <v>22760</v>
      </c>
      <c r="G158" t="s">
        <v>190</v>
      </c>
      <c r="H158" t="s">
        <v>13</v>
      </c>
      <c r="I158" t="s">
        <v>14</v>
      </c>
      <c r="J158" t="str" cm="1">
        <f t="array" ref="J1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 t="str">
        <f>IF(data_to_clean[[#This Row],[Price Formatted Step 1]]="No Data","No Data",SUBSTITUTE(data_to_clean[[#This Row],[Price Formatted Step 1]],",","."))</f>
        <v>No Data</v>
      </c>
      <c r="L158" t="str">
        <f>IF(data_to_clean[[#This Row],[Price Formatted Step 2]]="No Data","No Data",VALUE(SUBSTITUTE(data_to_clean[[#This Row],[Price Formatted Step 2]],".","")))</f>
        <v>No Data</v>
      </c>
      <c r="M158" t="s">
        <v>15</v>
      </c>
    </row>
    <row r="159" spans="1:13" x14ac:dyDescent="0.25">
      <c r="A159" t="s">
        <v>9</v>
      </c>
      <c r="B159" t="str">
        <f>VLOOKUP(data_to_clean[[#This Row],[Company]],tb_countries[],2,0)</f>
        <v>USSR/Russia</v>
      </c>
      <c r="C159" t="s">
        <v>5272</v>
      </c>
      <c r="D159" t="s">
        <v>5312</v>
      </c>
      <c r="E159" t="s">
        <v>5245</v>
      </c>
      <c r="F159" s="1">
        <v>22762</v>
      </c>
      <c r="G159" t="s">
        <v>51</v>
      </c>
      <c r="H159" t="s">
        <v>13</v>
      </c>
      <c r="I159" t="s">
        <v>14</v>
      </c>
      <c r="J159" t="str" cm="1">
        <f t="array" ref="J1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 t="str">
        <f>IF(data_to_clean[[#This Row],[Price Formatted Step 1]]="No Data","No Data",SUBSTITUTE(data_to_clean[[#This Row],[Price Formatted Step 1]],",","."))</f>
        <v>No Data</v>
      </c>
      <c r="L159" t="str">
        <f>IF(data_to_clean[[#This Row],[Price Formatted Step 2]]="No Data","No Data",VALUE(SUBSTITUTE(data_to_clean[[#This Row],[Price Formatted Step 2]],".","")))</f>
        <v>No Data</v>
      </c>
      <c r="M159" t="s">
        <v>15</v>
      </c>
    </row>
    <row r="160" spans="1:13" x14ac:dyDescent="0.25">
      <c r="A160" t="s">
        <v>54</v>
      </c>
      <c r="B160" t="str">
        <f>VLOOKUP(data_to_clean[[#This Row],[Company]],tb_countries[],2,0)</f>
        <v>USA</v>
      </c>
      <c r="C160" t="s">
        <v>5276</v>
      </c>
      <c r="D160" t="s">
        <v>5316</v>
      </c>
      <c r="E160" t="s">
        <v>5246</v>
      </c>
      <c r="F160" s="1">
        <v>22762</v>
      </c>
      <c r="G160" t="s">
        <v>221</v>
      </c>
      <c r="H160" t="s">
        <v>13</v>
      </c>
      <c r="I160" t="s">
        <v>14</v>
      </c>
      <c r="J160" t="str" cm="1">
        <f t="array" ref="J1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 t="str">
        <f>IF(data_to_clean[[#This Row],[Price Formatted Step 1]]="No Data","No Data",SUBSTITUTE(data_to_clean[[#This Row],[Price Formatted Step 1]],",","."))</f>
        <v>No Data</v>
      </c>
      <c r="L160" t="str">
        <f>IF(data_to_clean[[#This Row],[Price Formatted Step 2]]="No Data","No Data",VALUE(SUBSTITUTE(data_to_clean[[#This Row],[Price Formatted Step 2]],".","")))</f>
        <v>No Data</v>
      </c>
      <c r="M160" t="s">
        <v>21</v>
      </c>
    </row>
    <row r="161" spans="1:13" x14ac:dyDescent="0.25">
      <c r="A161" t="s">
        <v>42</v>
      </c>
      <c r="B161" t="str">
        <f>VLOOKUP(data_to_clean[[#This Row],[Company]],tb_countries[],2,0)</f>
        <v>USA</v>
      </c>
      <c r="C161" t="s">
        <v>5273</v>
      </c>
      <c r="D161" t="s">
        <v>5313</v>
      </c>
      <c r="E161" t="s">
        <v>5246</v>
      </c>
      <c r="F161" s="1">
        <v>22762</v>
      </c>
      <c r="G161" t="s">
        <v>108</v>
      </c>
      <c r="H161" t="s">
        <v>13</v>
      </c>
      <c r="I161" t="s">
        <v>14</v>
      </c>
      <c r="J161" t="str" cm="1">
        <f t="array" ref="J1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 t="str">
        <f>IF(data_to_clean[[#This Row],[Price Formatted Step 1]]="No Data","No Data",SUBSTITUTE(data_to_clean[[#This Row],[Price Formatted Step 1]],",","."))</f>
        <v>No Data</v>
      </c>
      <c r="L161" t="str">
        <f>IF(data_to_clean[[#This Row],[Price Formatted Step 2]]="No Data","No Data",VALUE(SUBSTITUTE(data_to_clean[[#This Row],[Price Formatted Step 2]],".","")))</f>
        <v>No Data</v>
      </c>
      <c r="M161" t="s">
        <v>15</v>
      </c>
    </row>
    <row r="162" spans="1:13" x14ac:dyDescent="0.25">
      <c r="A162" t="s">
        <v>92</v>
      </c>
      <c r="B162" t="str">
        <f>VLOOKUP(data_to_clean[[#This Row],[Company]],tb_countries[],2,0)</f>
        <v>USA</v>
      </c>
      <c r="C162" t="s">
        <v>5275</v>
      </c>
      <c r="D162" t="s">
        <v>5315</v>
      </c>
      <c r="E162" t="s">
        <v>5246</v>
      </c>
      <c r="F162" s="1">
        <v>22762</v>
      </c>
      <c r="G162" t="s">
        <v>172</v>
      </c>
      <c r="H162" t="s">
        <v>13</v>
      </c>
      <c r="I162" t="s">
        <v>14</v>
      </c>
      <c r="J162" t="str" cm="1">
        <f t="array" ref="J1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 t="str">
        <f>IF(data_to_clean[[#This Row],[Price Formatted Step 1]]="No Data","No Data",SUBSTITUTE(data_to_clean[[#This Row],[Price Formatted Step 1]],",","."))</f>
        <v>No Data</v>
      </c>
      <c r="L162" t="str">
        <f>IF(data_to_clean[[#This Row],[Price Formatted Step 2]]="No Data","No Data",VALUE(SUBSTITUTE(data_to_clean[[#This Row],[Price Formatted Step 2]],".","")))</f>
        <v>No Data</v>
      </c>
      <c r="M162" t="s">
        <v>15</v>
      </c>
    </row>
    <row r="163" spans="1:13" x14ac:dyDescent="0.25">
      <c r="A163" t="s">
        <v>42</v>
      </c>
      <c r="B163" t="str">
        <f>VLOOKUP(data_to_clean[[#This Row],[Company]],tb_countries[],2,0)</f>
        <v>USA</v>
      </c>
      <c r="C163" t="s">
        <v>5275</v>
      </c>
      <c r="D163" t="s">
        <v>5315</v>
      </c>
      <c r="E163" t="s">
        <v>5246</v>
      </c>
      <c r="F163" s="1">
        <v>22765</v>
      </c>
      <c r="G163" t="s">
        <v>130</v>
      </c>
      <c r="H163" t="s">
        <v>13</v>
      </c>
      <c r="I163" t="s">
        <v>14</v>
      </c>
      <c r="J163" t="str" cm="1">
        <f t="array" ref="J1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 t="str">
        <f>IF(data_to_clean[[#This Row],[Price Formatted Step 1]]="No Data","No Data",SUBSTITUTE(data_to_clean[[#This Row],[Price Formatted Step 1]],",","."))</f>
        <v>No Data</v>
      </c>
      <c r="L163" t="str">
        <f>IF(data_to_clean[[#This Row],[Price Formatted Step 2]]="No Data","No Data",VALUE(SUBSTITUTE(data_to_clean[[#This Row],[Price Formatted Step 2]],".","")))</f>
        <v>No Data</v>
      </c>
      <c r="M163" t="s">
        <v>15</v>
      </c>
    </row>
    <row r="164" spans="1:13" x14ac:dyDescent="0.25">
      <c r="A164" t="s">
        <v>92</v>
      </c>
      <c r="B164" t="str">
        <f>VLOOKUP(data_to_clean[[#This Row],[Company]],tb_countries[],2,0)</f>
        <v>USA</v>
      </c>
      <c r="C164" t="s">
        <v>5273</v>
      </c>
      <c r="D164" t="s">
        <v>5313</v>
      </c>
      <c r="E164" t="s">
        <v>5246</v>
      </c>
      <c r="F164" s="1">
        <v>22774</v>
      </c>
      <c r="G164" t="s">
        <v>227</v>
      </c>
      <c r="H164" t="s">
        <v>13</v>
      </c>
      <c r="I164" t="s">
        <v>14</v>
      </c>
      <c r="J164" t="str" cm="1">
        <f t="array" ref="J1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 t="str">
        <f>IF(data_to_clean[[#This Row],[Price Formatted Step 1]]="No Data","No Data",SUBSTITUTE(data_to_clean[[#This Row],[Price Formatted Step 1]],",","."))</f>
        <v>No Data</v>
      </c>
      <c r="L164" t="str">
        <f>IF(data_to_clean[[#This Row],[Price Formatted Step 2]]="No Data","No Data",VALUE(SUBSTITUTE(data_to_clean[[#This Row],[Price Formatted Step 2]],".","")))</f>
        <v>No Data</v>
      </c>
      <c r="M164" t="s">
        <v>21</v>
      </c>
    </row>
    <row r="165" spans="1:13" x14ac:dyDescent="0.25">
      <c r="A165" t="s">
        <v>42</v>
      </c>
      <c r="B165" t="str">
        <f>VLOOKUP(data_to_clean[[#This Row],[Company]],tb_countries[],2,0)</f>
        <v>USA</v>
      </c>
      <c r="C165" t="s">
        <v>5273</v>
      </c>
      <c r="D165" t="s">
        <v>5313</v>
      </c>
      <c r="E165" t="s">
        <v>5246</v>
      </c>
      <c r="F165" s="1">
        <v>22776</v>
      </c>
      <c r="G165" t="s">
        <v>103</v>
      </c>
      <c r="H165" t="s">
        <v>13</v>
      </c>
      <c r="I165" t="s">
        <v>14</v>
      </c>
      <c r="J165" t="str" cm="1">
        <f t="array" ref="J1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 t="str">
        <f>IF(data_to_clean[[#This Row],[Price Formatted Step 1]]="No Data","No Data",SUBSTITUTE(data_to_clean[[#This Row],[Price Formatted Step 1]],",","."))</f>
        <v>No Data</v>
      </c>
      <c r="L165" t="str">
        <f>IF(data_to_clean[[#This Row],[Price Formatted Step 2]]="No Data","No Data",VALUE(SUBSTITUTE(data_to_clean[[#This Row],[Price Formatted Step 2]],".","")))</f>
        <v>No Data</v>
      </c>
      <c r="M165" t="s">
        <v>21</v>
      </c>
    </row>
    <row r="166" spans="1:13" x14ac:dyDescent="0.25">
      <c r="A166" t="s">
        <v>42</v>
      </c>
      <c r="B166" t="str">
        <f>VLOOKUP(data_to_clean[[#This Row],[Company]],tb_countries[],2,0)</f>
        <v>USA</v>
      </c>
      <c r="C166" t="s">
        <v>5275</v>
      </c>
      <c r="D166" t="s">
        <v>5315</v>
      </c>
      <c r="E166" t="s">
        <v>5246</v>
      </c>
      <c r="F166" s="1">
        <v>22781</v>
      </c>
      <c r="G166" t="s">
        <v>130</v>
      </c>
      <c r="H166" t="s">
        <v>13</v>
      </c>
      <c r="I166" t="s">
        <v>14</v>
      </c>
      <c r="J166" t="str" cm="1">
        <f t="array" ref="J1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 t="str">
        <f>IF(data_to_clean[[#This Row],[Price Formatted Step 1]]="No Data","No Data",SUBSTITUTE(data_to_clean[[#This Row],[Price Formatted Step 1]],",","."))</f>
        <v>No Data</v>
      </c>
      <c r="L166" t="str">
        <f>IF(data_to_clean[[#This Row],[Price Formatted Step 2]]="No Data","No Data",VALUE(SUBSTITUTE(data_to_clean[[#This Row],[Price Formatted Step 2]],".","")))</f>
        <v>No Data</v>
      </c>
      <c r="M166" t="s">
        <v>15</v>
      </c>
    </row>
    <row r="167" spans="1:13" x14ac:dyDescent="0.25">
      <c r="A167" t="s">
        <v>54</v>
      </c>
      <c r="B167" t="str">
        <f>VLOOKUP(data_to_clean[[#This Row],[Company]],tb_countries[],2,0)</f>
        <v>USA</v>
      </c>
      <c r="C167" t="s">
        <v>5273</v>
      </c>
      <c r="D167" t="s">
        <v>5313</v>
      </c>
      <c r="E167" t="s">
        <v>5246</v>
      </c>
      <c r="F167" s="1">
        <v>22790</v>
      </c>
      <c r="G167" t="s">
        <v>83</v>
      </c>
      <c r="H167" t="s">
        <v>13</v>
      </c>
      <c r="I167" t="s">
        <v>14</v>
      </c>
      <c r="J167" t="str" cm="1">
        <f t="array" ref="J1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 t="str">
        <f>IF(data_to_clean[[#This Row],[Price Formatted Step 1]]="No Data","No Data",SUBSTITUTE(data_to_clean[[#This Row],[Price Formatted Step 1]],",","."))</f>
        <v>No Data</v>
      </c>
      <c r="L167" t="str">
        <f>IF(data_to_clean[[#This Row],[Price Formatted Step 2]]="No Data","No Data",VALUE(SUBSTITUTE(data_to_clean[[#This Row],[Price Formatted Step 2]],".","")))</f>
        <v>No Data</v>
      </c>
      <c r="M167" t="s">
        <v>15</v>
      </c>
    </row>
    <row r="168" spans="1:13" x14ac:dyDescent="0.25">
      <c r="A168" t="s">
        <v>42</v>
      </c>
      <c r="B168" t="str">
        <f>VLOOKUP(data_to_clean[[#This Row],[Company]],tb_countries[],2,0)</f>
        <v>USA</v>
      </c>
      <c r="C168" t="s">
        <v>5275</v>
      </c>
      <c r="D168" t="s">
        <v>5315</v>
      </c>
      <c r="E168" t="s">
        <v>5246</v>
      </c>
      <c r="F168" s="1">
        <v>22790</v>
      </c>
      <c r="G168" t="s">
        <v>233</v>
      </c>
      <c r="H168" t="s">
        <v>13</v>
      </c>
      <c r="I168" t="s">
        <v>14</v>
      </c>
      <c r="J168" t="str" cm="1">
        <f t="array" ref="J1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 t="str">
        <f>IF(data_to_clean[[#This Row],[Price Formatted Step 1]]="No Data","No Data",SUBSTITUTE(data_to_clean[[#This Row],[Price Formatted Step 1]],",","."))</f>
        <v>No Data</v>
      </c>
      <c r="L168" t="str">
        <f>IF(data_to_clean[[#This Row],[Price Formatted Step 2]]="No Data","No Data",VALUE(SUBSTITUTE(data_to_clean[[#This Row],[Price Formatted Step 2]],".","")))</f>
        <v>No Data</v>
      </c>
      <c r="M168" t="s">
        <v>21</v>
      </c>
    </row>
    <row r="169" spans="1:13" x14ac:dyDescent="0.25">
      <c r="A169" t="s">
        <v>9</v>
      </c>
      <c r="B169" t="str">
        <f>VLOOKUP(data_to_clean[[#This Row],[Company]],tb_countries[],2,0)</f>
        <v>USSR/Russia</v>
      </c>
      <c r="C169" t="s">
        <v>5277</v>
      </c>
      <c r="D169" t="s">
        <v>5317</v>
      </c>
      <c r="E169" t="s">
        <v>5247</v>
      </c>
      <c r="F169" s="1">
        <v>22794</v>
      </c>
      <c r="G169" t="s">
        <v>190</v>
      </c>
      <c r="H169" t="s">
        <v>13</v>
      </c>
      <c r="I169" t="s">
        <v>14</v>
      </c>
      <c r="J169" t="str" cm="1">
        <f t="array" ref="J1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 t="str">
        <f>IF(data_to_clean[[#This Row],[Price Formatted Step 1]]="No Data","No Data",SUBSTITUTE(data_to_clean[[#This Row],[Price Formatted Step 1]],",","."))</f>
        <v>No Data</v>
      </c>
      <c r="L169" t="str">
        <f>IF(data_to_clean[[#This Row],[Price Formatted Step 2]]="No Data","No Data",VALUE(SUBSTITUTE(data_to_clean[[#This Row],[Price Formatted Step 2]],".","")))</f>
        <v>No Data</v>
      </c>
      <c r="M169" t="s">
        <v>15</v>
      </c>
    </row>
    <row r="170" spans="1:13" x14ac:dyDescent="0.25">
      <c r="A170" t="s">
        <v>42</v>
      </c>
      <c r="B170" t="str">
        <f>VLOOKUP(data_to_clean[[#This Row],[Company]],tb_countries[],2,0)</f>
        <v>USA</v>
      </c>
      <c r="C170" t="s">
        <v>5275</v>
      </c>
      <c r="D170" t="s">
        <v>5315</v>
      </c>
      <c r="E170" t="s">
        <v>5246</v>
      </c>
      <c r="F170" s="1">
        <v>22796</v>
      </c>
      <c r="G170" t="s">
        <v>130</v>
      </c>
      <c r="H170" t="s">
        <v>13</v>
      </c>
      <c r="I170" t="s">
        <v>14</v>
      </c>
      <c r="J170" t="str" cm="1">
        <f t="array" ref="J1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 t="str">
        <f>IF(data_to_clean[[#This Row],[Price Formatted Step 1]]="No Data","No Data",SUBSTITUTE(data_to_clean[[#This Row],[Price Formatted Step 1]],",","."))</f>
        <v>No Data</v>
      </c>
      <c r="L170" t="str">
        <f>IF(data_to_clean[[#This Row],[Price Formatted Step 2]]="No Data","No Data",VALUE(SUBSTITUTE(data_to_clean[[#This Row],[Price Formatted Step 2]],".","")))</f>
        <v>No Data</v>
      </c>
      <c r="M170" t="s">
        <v>15</v>
      </c>
    </row>
    <row r="171" spans="1:13" x14ac:dyDescent="0.25">
      <c r="A171" t="s">
        <v>9</v>
      </c>
      <c r="B171" t="str">
        <f>VLOOKUP(data_to_clean[[#This Row],[Company]],tb_countries[],2,0)</f>
        <v>USSR/Russia</v>
      </c>
      <c r="C171" t="s">
        <v>5272</v>
      </c>
      <c r="D171" t="s">
        <v>5312</v>
      </c>
      <c r="E171" t="s">
        <v>5245</v>
      </c>
      <c r="F171" s="1">
        <v>22798</v>
      </c>
      <c r="G171" t="s">
        <v>237</v>
      </c>
      <c r="H171" t="s">
        <v>13</v>
      </c>
      <c r="I171" t="s">
        <v>14</v>
      </c>
      <c r="J171" t="str" cm="1">
        <f t="array" ref="J1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 t="str">
        <f>IF(data_to_clean[[#This Row],[Price Formatted Step 1]]="No Data","No Data",SUBSTITUTE(data_to_clean[[#This Row],[Price Formatted Step 1]],",","."))</f>
        <v>No Data</v>
      </c>
      <c r="L171" t="str">
        <f>IF(data_to_clean[[#This Row],[Price Formatted Step 2]]="No Data","No Data",VALUE(SUBSTITUTE(data_to_clean[[#This Row],[Price Formatted Step 2]],".","")))</f>
        <v>No Data</v>
      </c>
      <c r="M171" t="s">
        <v>21</v>
      </c>
    </row>
    <row r="172" spans="1:13" x14ac:dyDescent="0.25">
      <c r="A172" t="s">
        <v>42</v>
      </c>
      <c r="B172" t="str">
        <f>VLOOKUP(data_to_clean[[#This Row],[Company]],tb_countries[],2,0)</f>
        <v>USA</v>
      </c>
      <c r="C172" t="s">
        <v>5275</v>
      </c>
      <c r="D172" t="s">
        <v>5315</v>
      </c>
      <c r="E172" t="s">
        <v>5246</v>
      </c>
      <c r="F172" s="1">
        <v>22799</v>
      </c>
      <c r="G172" t="s">
        <v>69</v>
      </c>
      <c r="H172" t="s">
        <v>13</v>
      </c>
      <c r="I172" t="s">
        <v>14</v>
      </c>
      <c r="J172" t="str" cm="1">
        <f t="array" ref="J1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 t="str">
        <f>IF(data_to_clean[[#This Row],[Price Formatted Step 1]]="No Data","No Data",SUBSTITUTE(data_to_clean[[#This Row],[Price Formatted Step 1]],",","."))</f>
        <v>No Data</v>
      </c>
      <c r="L172" t="str">
        <f>IF(data_to_clean[[#This Row],[Price Formatted Step 2]]="No Data","No Data",VALUE(SUBSTITUTE(data_to_clean[[#This Row],[Price Formatted Step 2]],".","")))</f>
        <v>No Data</v>
      </c>
      <c r="M172" t="s">
        <v>15</v>
      </c>
    </row>
    <row r="173" spans="1:13" x14ac:dyDescent="0.25">
      <c r="A173" t="s">
        <v>92</v>
      </c>
      <c r="B173" t="str">
        <f>VLOOKUP(data_to_clean[[#This Row],[Company]],tb_countries[],2,0)</f>
        <v>USA</v>
      </c>
      <c r="C173" t="s">
        <v>5275</v>
      </c>
      <c r="D173" t="s">
        <v>5315</v>
      </c>
      <c r="E173" t="s">
        <v>5246</v>
      </c>
      <c r="F173" s="1">
        <v>22814</v>
      </c>
      <c r="G173" t="s">
        <v>172</v>
      </c>
      <c r="H173" t="s">
        <v>13</v>
      </c>
      <c r="I173" t="s">
        <v>14</v>
      </c>
      <c r="J173" t="str" cm="1">
        <f t="array" ref="J1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 t="str">
        <f>IF(data_to_clean[[#This Row],[Price Formatted Step 1]]="No Data","No Data",SUBSTITUTE(data_to_clean[[#This Row],[Price Formatted Step 1]],",","."))</f>
        <v>No Data</v>
      </c>
      <c r="L173" t="str">
        <f>IF(data_to_clean[[#This Row],[Price Formatted Step 2]]="No Data","No Data",VALUE(SUBSTITUTE(data_to_clean[[#This Row],[Price Formatted Step 2]],".","")))</f>
        <v>No Data</v>
      </c>
      <c r="M173" t="s">
        <v>15</v>
      </c>
    </row>
    <row r="174" spans="1:13" x14ac:dyDescent="0.25">
      <c r="A174" t="s">
        <v>42</v>
      </c>
      <c r="B174" t="str">
        <f>VLOOKUP(data_to_clean[[#This Row],[Company]],tb_countries[],2,0)</f>
        <v>USA</v>
      </c>
      <c r="C174" t="s">
        <v>5275</v>
      </c>
      <c r="D174" t="s">
        <v>5315</v>
      </c>
      <c r="E174" t="s">
        <v>5246</v>
      </c>
      <c r="F174" s="1">
        <v>22815</v>
      </c>
      <c r="G174" t="s">
        <v>130</v>
      </c>
      <c r="H174" t="s">
        <v>13</v>
      </c>
      <c r="I174" t="s">
        <v>14</v>
      </c>
      <c r="J174" t="str" cm="1">
        <f t="array" ref="J1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 t="str">
        <f>IF(data_to_clean[[#This Row],[Price Formatted Step 1]]="No Data","No Data",SUBSTITUTE(data_to_clean[[#This Row],[Price Formatted Step 1]],",","."))</f>
        <v>No Data</v>
      </c>
      <c r="L174" t="str">
        <f>IF(data_to_clean[[#This Row],[Price Formatted Step 2]]="No Data","No Data",VALUE(SUBSTITUTE(data_to_clean[[#This Row],[Price Formatted Step 2]],".","")))</f>
        <v>No Data</v>
      </c>
      <c r="M174" t="s">
        <v>15</v>
      </c>
    </row>
    <row r="175" spans="1:13" x14ac:dyDescent="0.25">
      <c r="A175" t="s">
        <v>42</v>
      </c>
      <c r="B175" t="str">
        <f>VLOOKUP(data_to_clean[[#This Row],[Company]],tb_countries[],2,0)</f>
        <v>USA</v>
      </c>
      <c r="C175" t="s">
        <v>5273</v>
      </c>
      <c r="D175" t="s">
        <v>5313</v>
      </c>
      <c r="E175" t="s">
        <v>5246</v>
      </c>
      <c r="F175" s="1">
        <v>22816</v>
      </c>
      <c r="G175" t="s">
        <v>108</v>
      </c>
      <c r="H175" t="s">
        <v>13</v>
      </c>
      <c r="I175" t="s">
        <v>14</v>
      </c>
      <c r="J175" t="str" cm="1">
        <f t="array" ref="J1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 t="str">
        <f>IF(data_to_clean[[#This Row],[Price Formatted Step 1]]="No Data","No Data",SUBSTITUTE(data_to_clean[[#This Row],[Price Formatted Step 1]],",","."))</f>
        <v>No Data</v>
      </c>
      <c r="L175" t="str">
        <f>IF(data_to_clean[[#This Row],[Price Formatted Step 2]]="No Data","No Data",VALUE(SUBSTITUTE(data_to_clean[[#This Row],[Price Formatted Step 2]],".","")))</f>
        <v>No Data</v>
      </c>
      <c r="M175" t="s">
        <v>15</v>
      </c>
    </row>
    <row r="176" spans="1:13" x14ac:dyDescent="0.25">
      <c r="A176" t="s">
        <v>42</v>
      </c>
      <c r="B176" t="str">
        <f>VLOOKUP(data_to_clean[[#This Row],[Company]],tb_countries[],2,0)</f>
        <v>USA</v>
      </c>
      <c r="C176" t="s">
        <v>5275</v>
      </c>
      <c r="D176" t="s">
        <v>5315</v>
      </c>
      <c r="E176" t="s">
        <v>5246</v>
      </c>
      <c r="F176" s="1">
        <v>22820</v>
      </c>
      <c r="G176" t="s">
        <v>130</v>
      </c>
      <c r="H176" t="s">
        <v>13</v>
      </c>
      <c r="I176" t="s">
        <v>14</v>
      </c>
      <c r="J176" t="str" cm="1">
        <f t="array" ref="J1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 t="str">
        <f>IF(data_to_clean[[#This Row],[Price Formatted Step 1]]="No Data","No Data",SUBSTITUTE(data_to_clean[[#This Row],[Price Formatted Step 1]],",","."))</f>
        <v>No Data</v>
      </c>
      <c r="L176" t="str">
        <f>IF(data_to_clean[[#This Row],[Price Formatted Step 2]]="No Data","No Data",VALUE(SUBSTITUTE(data_to_clean[[#This Row],[Price Formatted Step 2]],".","")))</f>
        <v>No Data</v>
      </c>
      <c r="M176" t="s">
        <v>15</v>
      </c>
    </row>
    <row r="177" spans="1:13" x14ac:dyDescent="0.25">
      <c r="A177" t="s">
        <v>42</v>
      </c>
      <c r="B177" t="str">
        <f>VLOOKUP(data_to_clean[[#This Row],[Company]],tb_countries[],2,0)</f>
        <v>USA</v>
      </c>
      <c r="C177" t="s">
        <v>5275</v>
      </c>
      <c r="D177" t="s">
        <v>5315</v>
      </c>
      <c r="E177" t="s">
        <v>5246</v>
      </c>
      <c r="F177" s="1">
        <v>22825</v>
      </c>
      <c r="G177" t="s">
        <v>244</v>
      </c>
      <c r="H177" t="s">
        <v>13</v>
      </c>
      <c r="I177" t="s">
        <v>14</v>
      </c>
      <c r="J177" t="str" cm="1">
        <f t="array" ref="J1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 t="str">
        <f>IF(data_to_clean[[#This Row],[Price Formatted Step 1]]="No Data","No Data",SUBSTITUTE(data_to_clean[[#This Row],[Price Formatted Step 1]],",","."))</f>
        <v>No Data</v>
      </c>
      <c r="L177" t="str">
        <f>IF(data_to_clean[[#This Row],[Price Formatted Step 2]]="No Data","No Data",VALUE(SUBSTITUTE(data_to_clean[[#This Row],[Price Formatted Step 2]],".","")))</f>
        <v>No Data</v>
      </c>
      <c r="M177" t="s">
        <v>15</v>
      </c>
    </row>
    <row r="178" spans="1:13" x14ac:dyDescent="0.25">
      <c r="A178" t="s">
        <v>9</v>
      </c>
      <c r="B178" t="str">
        <f>VLOOKUP(data_to_clean[[#This Row],[Company]],tb_countries[],2,0)</f>
        <v>USSR/Russia</v>
      </c>
      <c r="C178" t="s">
        <v>5277</v>
      </c>
      <c r="D178" t="s">
        <v>5317</v>
      </c>
      <c r="E178" t="s">
        <v>5247</v>
      </c>
      <c r="F178" s="1">
        <v>22827</v>
      </c>
      <c r="G178" t="s">
        <v>190</v>
      </c>
      <c r="H178" t="s">
        <v>13</v>
      </c>
      <c r="I178" t="s">
        <v>14</v>
      </c>
      <c r="J178" t="str" cm="1">
        <f t="array" ref="J1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 t="str">
        <f>IF(data_to_clean[[#This Row],[Price Formatted Step 1]]="No Data","No Data",SUBSTITUTE(data_to_clean[[#This Row],[Price Formatted Step 1]],",","."))</f>
        <v>No Data</v>
      </c>
      <c r="L178" t="str">
        <f>IF(data_to_clean[[#This Row],[Price Formatted Step 2]]="No Data","No Data",VALUE(SUBSTITUTE(data_to_clean[[#This Row],[Price Formatted Step 2]],".","")))</f>
        <v>No Data</v>
      </c>
      <c r="M178" t="s">
        <v>15</v>
      </c>
    </row>
    <row r="179" spans="1:13" x14ac:dyDescent="0.25">
      <c r="A179" t="s">
        <v>42</v>
      </c>
      <c r="B179" t="str">
        <f>VLOOKUP(data_to_clean[[#This Row],[Company]],tb_countries[],2,0)</f>
        <v>USA</v>
      </c>
      <c r="C179" t="s">
        <v>5273</v>
      </c>
      <c r="D179" t="s">
        <v>5313</v>
      </c>
      <c r="E179" t="s">
        <v>5246</v>
      </c>
      <c r="F179" s="1">
        <v>22837</v>
      </c>
      <c r="G179" t="s">
        <v>108</v>
      </c>
      <c r="H179" t="s">
        <v>13</v>
      </c>
      <c r="I179" t="s">
        <v>14</v>
      </c>
      <c r="J179" t="str" cm="1">
        <f t="array" ref="J1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 t="str">
        <f>IF(data_to_clean[[#This Row],[Price Formatted Step 1]]="No Data","No Data",SUBSTITUTE(data_to_clean[[#This Row],[Price Formatted Step 1]],",","."))</f>
        <v>No Data</v>
      </c>
      <c r="L179" t="str">
        <f>IF(data_to_clean[[#This Row],[Price Formatted Step 2]]="No Data","No Data",VALUE(SUBSTITUTE(data_to_clean[[#This Row],[Price Formatted Step 2]],".","")))</f>
        <v>No Data</v>
      </c>
      <c r="M179" t="s">
        <v>15</v>
      </c>
    </row>
    <row r="180" spans="1:13" x14ac:dyDescent="0.25">
      <c r="A180" t="s">
        <v>92</v>
      </c>
      <c r="B180" t="str">
        <f>VLOOKUP(data_to_clean[[#This Row],[Company]],tb_countries[],2,0)</f>
        <v>USA</v>
      </c>
      <c r="C180" t="s">
        <v>5275</v>
      </c>
      <c r="D180" t="s">
        <v>5315</v>
      </c>
      <c r="E180" t="s">
        <v>5246</v>
      </c>
      <c r="F180" s="1">
        <v>22845</v>
      </c>
      <c r="G180" t="s">
        <v>172</v>
      </c>
      <c r="H180" t="s">
        <v>13</v>
      </c>
      <c r="I180" t="s">
        <v>14</v>
      </c>
      <c r="J180" t="str" cm="1">
        <f t="array" ref="J1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 t="str">
        <f>IF(data_to_clean[[#This Row],[Price Formatted Step 1]]="No Data","No Data",SUBSTITUTE(data_to_clean[[#This Row],[Price Formatted Step 1]],",","."))</f>
        <v>No Data</v>
      </c>
      <c r="L180" t="str">
        <f>IF(data_to_clean[[#This Row],[Price Formatted Step 2]]="No Data","No Data",VALUE(SUBSTITUTE(data_to_clean[[#This Row],[Price Formatted Step 2]],".","")))</f>
        <v>No Data</v>
      </c>
      <c r="M180" t="s">
        <v>15</v>
      </c>
    </row>
    <row r="181" spans="1:13" x14ac:dyDescent="0.25">
      <c r="A181" t="s">
        <v>42</v>
      </c>
      <c r="B181" t="str">
        <f>VLOOKUP(data_to_clean[[#This Row],[Company]],tb_countries[],2,0)</f>
        <v>USA</v>
      </c>
      <c r="C181" t="s">
        <v>5275</v>
      </c>
      <c r="D181" t="s">
        <v>5315</v>
      </c>
      <c r="E181" t="s">
        <v>5246</v>
      </c>
      <c r="F181" s="1">
        <v>22848</v>
      </c>
      <c r="G181" t="s">
        <v>130</v>
      </c>
      <c r="H181" t="s">
        <v>13</v>
      </c>
      <c r="I181" t="s">
        <v>14</v>
      </c>
      <c r="J181" t="str" cm="1">
        <f t="array" ref="J1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 t="str">
        <f>IF(data_to_clean[[#This Row],[Price Formatted Step 1]]="No Data","No Data",SUBSTITUTE(data_to_clean[[#This Row],[Price Formatted Step 1]],",","."))</f>
        <v>No Data</v>
      </c>
      <c r="L181" t="str">
        <f>IF(data_to_clean[[#This Row],[Price Formatted Step 2]]="No Data","No Data",VALUE(SUBSTITUTE(data_to_clean[[#This Row],[Price Formatted Step 2]],".","")))</f>
        <v>No Data</v>
      </c>
      <c r="M181" t="s">
        <v>15</v>
      </c>
    </row>
    <row r="182" spans="1:13" x14ac:dyDescent="0.25">
      <c r="A182" t="s">
        <v>92</v>
      </c>
      <c r="B182" t="str">
        <f>VLOOKUP(data_to_clean[[#This Row],[Company]],tb_countries[],2,0)</f>
        <v>USA</v>
      </c>
      <c r="C182" t="s">
        <v>5273</v>
      </c>
      <c r="D182" t="s">
        <v>5313</v>
      </c>
      <c r="E182" t="s">
        <v>5246</v>
      </c>
      <c r="F182" s="1">
        <v>22849</v>
      </c>
      <c r="G182" t="s">
        <v>172</v>
      </c>
      <c r="H182" t="s">
        <v>13</v>
      </c>
      <c r="I182" t="s">
        <v>14</v>
      </c>
      <c r="J182" t="str" cm="1">
        <f t="array" ref="J1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 t="str">
        <f>IF(data_to_clean[[#This Row],[Price Formatted Step 1]]="No Data","No Data",SUBSTITUTE(data_to_clean[[#This Row],[Price Formatted Step 1]],",","."))</f>
        <v>No Data</v>
      </c>
      <c r="L182" t="str">
        <f>IF(data_to_clean[[#This Row],[Price Formatted Step 2]]="No Data","No Data",VALUE(SUBSTITUTE(data_to_clean[[#This Row],[Price Formatted Step 2]],".","")))</f>
        <v>No Data</v>
      </c>
      <c r="M182" t="s">
        <v>21</v>
      </c>
    </row>
    <row r="183" spans="1:13" x14ac:dyDescent="0.25">
      <c r="A183" t="s">
        <v>42</v>
      </c>
      <c r="B183" t="str">
        <f>VLOOKUP(data_to_clean[[#This Row],[Company]],tb_countries[],2,0)</f>
        <v>USA</v>
      </c>
      <c r="C183" t="s">
        <v>5275</v>
      </c>
      <c r="D183" t="s">
        <v>5315</v>
      </c>
      <c r="E183" t="s">
        <v>5246</v>
      </c>
      <c r="F183" s="1">
        <v>22855</v>
      </c>
      <c r="G183" t="s">
        <v>130</v>
      </c>
      <c r="H183" t="s">
        <v>13</v>
      </c>
      <c r="I183" t="s">
        <v>14</v>
      </c>
      <c r="J183" t="str" cm="1">
        <f t="array" ref="J1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 t="str">
        <f>IF(data_to_clean[[#This Row],[Price Formatted Step 1]]="No Data","No Data",SUBSTITUTE(data_to_clean[[#This Row],[Price Formatted Step 1]],",","."))</f>
        <v>No Data</v>
      </c>
      <c r="L183" t="str">
        <f>IF(data_to_clean[[#This Row],[Price Formatted Step 2]]="No Data","No Data",VALUE(SUBSTITUTE(data_to_clean[[#This Row],[Price Formatted Step 2]],".","")))</f>
        <v>No Data</v>
      </c>
      <c r="M183" t="s">
        <v>15</v>
      </c>
    </row>
    <row r="184" spans="1:13" x14ac:dyDescent="0.25">
      <c r="A184" t="s">
        <v>9</v>
      </c>
      <c r="B184" t="str">
        <f>VLOOKUP(data_to_clean[[#This Row],[Company]],tb_countries[],2,0)</f>
        <v>USSR/Russia</v>
      </c>
      <c r="C184" t="s">
        <v>5272</v>
      </c>
      <c r="D184" t="s">
        <v>5312</v>
      </c>
      <c r="E184" t="s">
        <v>5245</v>
      </c>
      <c r="F184" s="1">
        <v>22855</v>
      </c>
      <c r="G184" t="s">
        <v>237</v>
      </c>
      <c r="H184" t="s">
        <v>13</v>
      </c>
      <c r="I184" t="s">
        <v>14</v>
      </c>
      <c r="J184" t="str" cm="1">
        <f t="array" ref="J1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 t="str">
        <f>IF(data_to_clean[[#This Row],[Price Formatted Step 1]]="No Data","No Data",SUBSTITUTE(data_to_clean[[#This Row],[Price Formatted Step 1]],",","."))</f>
        <v>No Data</v>
      </c>
      <c r="L184" t="str">
        <f>IF(data_to_clean[[#This Row],[Price Formatted Step 2]]="No Data","No Data",VALUE(SUBSTITUTE(data_to_clean[[#This Row],[Price Formatted Step 2]],".","")))</f>
        <v>No Data</v>
      </c>
      <c r="M184" t="s">
        <v>15</v>
      </c>
    </row>
    <row r="185" spans="1:13" x14ac:dyDescent="0.25">
      <c r="A185" t="s">
        <v>42</v>
      </c>
      <c r="B185" t="str">
        <f>VLOOKUP(data_to_clean[[#This Row],[Company]],tb_countries[],2,0)</f>
        <v>USA</v>
      </c>
      <c r="C185" t="s">
        <v>5275</v>
      </c>
      <c r="D185" t="s">
        <v>5315</v>
      </c>
      <c r="E185" t="s">
        <v>5246</v>
      </c>
      <c r="F185" s="1">
        <v>22860</v>
      </c>
      <c r="G185" t="s">
        <v>244</v>
      </c>
      <c r="H185" t="s">
        <v>13</v>
      </c>
      <c r="I185" t="s">
        <v>14</v>
      </c>
      <c r="J185" t="str" cm="1">
        <f t="array" ref="J1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 t="str">
        <f>IF(data_to_clean[[#This Row],[Price Formatted Step 1]]="No Data","No Data",SUBSTITUTE(data_to_clean[[#This Row],[Price Formatted Step 1]],",","."))</f>
        <v>No Data</v>
      </c>
      <c r="L185" t="str">
        <f>IF(data_to_clean[[#This Row],[Price Formatted Step 2]]="No Data","No Data",VALUE(SUBSTITUTE(data_to_clean[[#This Row],[Price Formatted Step 2]],".","")))</f>
        <v>No Data</v>
      </c>
      <c r="M185" t="s">
        <v>15</v>
      </c>
    </row>
    <row r="186" spans="1:13" x14ac:dyDescent="0.25">
      <c r="A186" t="s">
        <v>92</v>
      </c>
      <c r="B186" t="str">
        <f>VLOOKUP(data_to_clean[[#This Row],[Company]],tb_countries[],2,0)</f>
        <v>USA</v>
      </c>
      <c r="C186" t="s">
        <v>5275</v>
      </c>
      <c r="D186" t="s">
        <v>5315</v>
      </c>
      <c r="E186" t="s">
        <v>5246</v>
      </c>
      <c r="F186" s="1">
        <v>22863</v>
      </c>
      <c r="G186" t="s">
        <v>172</v>
      </c>
      <c r="H186" t="s">
        <v>13</v>
      </c>
      <c r="I186" t="s">
        <v>14</v>
      </c>
      <c r="J186" t="str" cm="1">
        <f t="array" ref="J1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 t="str">
        <f>IF(data_to_clean[[#This Row],[Price Formatted Step 1]]="No Data","No Data",SUBSTITUTE(data_to_clean[[#This Row],[Price Formatted Step 1]],",","."))</f>
        <v>No Data</v>
      </c>
      <c r="L186" t="str">
        <f>IF(data_to_clean[[#This Row],[Price Formatted Step 2]]="No Data","No Data",VALUE(SUBSTITUTE(data_to_clean[[#This Row],[Price Formatted Step 2]],".","")))</f>
        <v>No Data</v>
      </c>
      <c r="M186" t="s">
        <v>15</v>
      </c>
    </row>
    <row r="187" spans="1:13" x14ac:dyDescent="0.25">
      <c r="A187" t="s">
        <v>9</v>
      </c>
      <c r="B187" t="str">
        <f>VLOOKUP(data_to_clean[[#This Row],[Company]],tb_countries[],2,0)</f>
        <v>USSR/Russia</v>
      </c>
      <c r="C187" t="s">
        <v>5272</v>
      </c>
      <c r="D187" t="s">
        <v>5312</v>
      </c>
      <c r="E187" t="s">
        <v>5245</v>
      </c>
      <c r="F187" s="1">
        <v>22869</v>
      </c>
      <c r="G187" t="s">
        <v>51</v>
      </c>
      <c r="H187" t="s">
        <v>13</v>
      </c>
      <c r="I187" t="s">
        <v>14</v>
      </c>
      <c r="J187" t="str" cm="1">
        <f t="array" ref="J1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 t="str">
        <f>IF(data_to_clean[[#This Row],[Price Formatted Step 1]]="No Data","No Data",SUBSTITUTE(data_to_clean[[#This Row],[Price Formatted Step 1]],",","."))</f>
        <v>No Data</v>
      </c>
      <c r="L187" t="str">
        <f>IF(data_to_clean[[#This Row],[Price Formatted Step 2]]="No Data","No Data",VALUE(SUBSTITUTE(data_to_clean[[#This Row],[Price Formatted Step 2]],".","")))</f>
        <v>No Data</v>
      </c>
      <c r="M187" t="s">
        <v>15</v>
      </c>
    </row>
    <row r="188" spans="1:13" x14ac:dyDescent="0.25">
      <c r="A188" t="s">
        <v>9</v>
      </c>
      <c r="B188" t="str">
        <f>VLOOKUP(data_to_clean[[#This Row],[Company]],tb_countries[],2,0)</f>
        <v>USSR/Russia</v>
      </c>
      <c r="C188" t="s">
        <v>5272</v>
      </c>
      <c r="D188" t="s">
        <v>5312</v>
      </c>
      <c r="E188" t="s">
        <v>5245</v>
      </c>
      <c r="F188" s="1">
        <v>22870</v>
      </c>
      <c r="G188" t="s">
        <v>51</v>
      </c>
      <c r="H188" t="s">
        <v>13</v>
      </c>
      <c r="I188" t="s">
        <v>14</v>
      </c>
      <c r="J188" t="str" cm="1">
        <f t="array" ref="J1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 t="str">
        <f>IF(data_to_clean[[#This Row],[Price Formatted Step 1]]="No Data","No Data",SUBSTITUTE(data_to_clean[[#This Row],[Price Formatted Step 1]],",","."))</f>
        <v>No Data</v>
      </c>
      <c r="L188" t="str">
        <f>IF(data_to_clean[[#This Row],[Price Formatted Step 2]]="No Data","No Data",VALUE(SUBSTITUTE(data_to_clean[[#This Row],[Price Formatted Step 2]],".","")))</f>
        <v>No Data</v>
      </c>
      <c r="M188" t="s">
        <v>15</v>
      </c>
    </row>
    <row r="189" spans="1:13" x14ac:dyDescent="0.25">
      <c r="A189" t="s">
        <v>9</v>
      </c>
      <c r="B189" t="str">
        <f>VLOOKUP(data_to_clean[[#This Row],[Company]],tb_countries[],2,0)</f>
        <v>USSR/Russia</v>
      </c>
      <c r="C189" t="s">
        <v>5277</v>
      </c>
      <c r="D189" t="s">
        <v>5317</v>
      </c>
      <c r="E189" t="s">
        <v>5247</v>
      </c>
      <c r="F189" s="1">
        <v>22876</v>
      </c>
      <c r="G189" t="s">
        <v>190</v>
      </c>
      <c r="H189" t="s">
        <v>13</v>
      </c>
      <c r="I189" t="s">
        <v>14</v>
      </c>
      <c r="J189" t="str" cm="1">
        <f t="array" ref="J1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 t="str">
        <f>IF(data_to_clean[[#This Row],[Price Formatted Step 1]]="No Data","No Data",SUBSTITUTE(data_to_clean[[#This Row],[Price Formatted Step 1]],",","."))</f>
        <v>No Data</v>
      </c>
      <c r="L189" t="str">
        <f>IF(data_to_clean[[#This Row],[Price Formatted Step 2]]="No Data","No Data",VALUE(SUBSTITUTE(data_to_clean[[#This Row],[Price Formatted Step 2]],".","")))</f>
        <v>No Data</v>
      </c>
      <c r="M189" t="s">
        <v>15</v>
      </c>
    </row>
    <row r="190" spans="1:13" x14ac:dyDescent="0.25">
      <c r="A190" t="s">
        <v>42</v>
      </c>
      <c r="B190" t="str">
        <f>VLOOKUP(data_to_clean[[#This Row],[Company]],tb_countries[],2,0)</f>
        <v>USA</v>
      </c>
      <c r="C190" t="s">
        <v>5275</v>
      </c>
      <c r="D190" t="s">
        <v>5315</v>
      </c>
      <c r="E190" t="s">
        <v>5246</v>
      </c>
      <c r="F190" s="1">
        <v>22881</v>
      </c>
      <c r="G190" t="s">
        <v>233</v>
      </c>
      <c r="H190" t="s">
        <v>13</v>
      </c>
      <c r="I190" t="s">
        <v>14</v>
      </c>
      <c r="J190" t="str" cm="1">
        <f t="array" ref="J1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 t="str">
        <f>IF(data_to_clean[[#This Row],[Price Formatted Step 1]]="No Data","No Data",SUBSTITUTE(data_to_clean[[#This Row],[Price Formatted Step 1]],",","."))</f>
        <v>No Data</v>
      </c>
      <c r="L190" t="str">
        <f>IF(data_to_clean[[#This Row],[Price Formatted Step 2]]="No Data","No Data",VALUE(SUBSTITUTE(data_to_clean[[#This Row],[Price Formatted Step 2]],".","")))</f>
        <v>No Data</v>
      </c>
      <c r="M190" t="s">
        <v>15</v>
      </c>
    </row>
    <row r="191" spans="1:13" x14ac:dyDescent="0.25">
      <c r="A191" t="s">
        <v>9</v>
      </c>
      <c r="B191" t="str">
        <f>VLOOKUP(data_to_clean[[#This Row],[Company]],tb_countries[],2,0)</f>
        <v>USSR/Russia</v>
      </c>
      <c r="C191" t="s">
        <v>5272</v>
      </c>
      <c r="D191" t="s">
        <v>5312</v>
      </c>
      <c r="E191" t="s">
        <v>5245</v>
      </c>
      <c r="F191" s="1">
        <v>22883</v>
      </c>
      <c r="G191" t="s">
        <v>125</v>
      </c>
      <c r="H191" t="s">
        <v>13</v>
      </c>
      <c r="I191" t="s">
        <v>14</v>
      </c>
      <c r="J191" t="str" cm="1">
        <f t="array" ref="J1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 t="str">
        <f>IF(data_to_clean[[#This Row],[Price Formatted Step 1]]="No Data","No Data",SUBSTITUTE(data_to_clean[[#This Row],[Price Formatted Step 1]],",","."))</f>
        <v>No Data</v>
      </c>
      <c r="L191" t="str">
        <f>IF(data_to_clean[[#This Row],[Price Formatted Step 2]]="No Data","No Data",VALUE(SUBSTITUTE(data_to_clean[[#This Row],[Price Formatted Step 2]],".","")))</f>
        <v>No Data</v>
      </c>
      <c r="M191" t="s">
        <v>21</v>
      </c>
    </row>
    <row r="192" spans="1:13" x14ac:dyDescent="0.25">
      <c r="A192" t="s">
        <v>92</v>
      </c>
      <c r="B192" t="str">
        <f>VLOOKUP(data_to_clean[[#This Row],[Company]],tb_countries[],2,0)</f>
        <v>USA</v>
      </c>
      <c r="C192" t="s">
        <v>5273</v>
      </c>
      <c r="D192" t="s">
        <v>5313</v>
      </c>
      <c r="E192" t="s">
        <v>5246</v>
      </c>
      <c r="F192" s="1">
        <v>22885</v>
      </c>
      <c r="G192" t="s">
        <v>172</v>
      </c>
      <c r="H192" t="s">
        <v>13</v>
      </c>
      <c r="I192" t="s">
        <v>14</v>
      </c>
      <c r="J192" t="str" cm="1">
        <f t="array" ref="J1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 t="str">
        <f>IF(data_to_clean[[#This Row],[Price Formatted Step 1]]="No Data","No Data",SUBSTITUTE(data_to_clean[[#This Row],[Price Formatted Step 1]],",","."))</f>
        <v>No Data</v>
      </c>
      <c r="L192" t="str">
        <f>IF(data_to_clean[[#This Row],[Price Formatted Step 2]]="No Data","No Data",VALUE(SUBSTITUTE(data_to_clean[[#This Row],[Price Formatted Step 2]],".","")))</f>
        <v>No Data</v>
      </c>
      <c r="M192" t="s">
        <v>15</v>
      </c>
    </row>
    <row r="193" spans="1:13" x14ac:dyDescent="0.25">
      <c r="A193" t="s">
        <v>42</v>
      </c>
      <c r="B193" t="str">
        <f>VLOOKUP(data_to_clean[[#This Row],[Company]],tb_countries[],2,0)</f>
        <v>USA</v>
      </c>
      <c r="C193" t="s">
        <v>5275</v>
      </c>
      <c r="D193" t="s">
        <v>5315</v>
      </c>
      <c r="E193" t="s">
        <v>5246</v>
      </c>
      <c r="F193" s="1">
        <v>22887</v>
      </c>
      <c r="G193" t="s">
        <v>244</v>
      </c>
      <c r="H193" t="s">
        <v>13</v>
      </c>
      <c r="I193" t="s">
        <v>14</v>
      </c>
      <c r="J193" t="str" cm="1">
        <f t="array" ref="J1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 t="str">
        <f>IF(data_to_clean[[#This Row],[Price Formatted Step 1]]="No Data","No Data",SUBSTITUTE(data_to_clean[[#This Row],[Price Formatted Step 1]],",","."))</f>
        <v>No Data</v>
      </c>
      <c r="L193" t="str">
        <f>IF(data_to_clean[[#This Row],[Price Formatted Step 2]]="No Data","No Data",VALUE(SUBSTITUTE(data_to_clean[[#This Row],[Price Formatted Step 2]],".","")))</f>
        <v>No Data</v>
      </c>
      <c r="M193" t="s">
        <v>15</v>
      </c>
    </row>
    <row r="194" spans="1:13" x14ac:dyDescent="0.25">
      <c r="A194" t="s">
        <v>9</v>
      </c>
      <c r="B194" t="str">
        <f>VLOOKUP(data_to_clean[[#This Row],[Company]],tb_countries[],2,0)</f>
        <v>USSR/Russia</v>
      </c>
      <c r="C194" t="s">
        <v>5272</v>
      </c>
      <c r="D194" t="s">
        <v>5312</v>
      </c>
      <c r="E194" t="s">
        <v>5245</v>
      </c>
      <c r="F194" s="1">
        <v>22890</v>
      </c>
      <c r="G194" t="s">
        <v>125</v>
      </c>
      <c r="H194" t="s">
        <v>13</v>
      </c>
      <c r="I194" t="s">
        <v>14</v>
      </c>
      <c r="J194" t="str" cm="1">
        <f t="array" ref="J1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 t="str">
        <f>IF(data_to_clean[[#This Row],[Price Formatted Step 1]]="No Data","No Data",SUBSTITUTE(data_to_clean[[#This Row],[Price Formatted Step 1]],",","."))</f>
        <v>No Data</v>
      </c>
      <c r="L194" t="str">
        <f>IF(data_to_clean[[#This Row],[Price Formatted Step 2]]="No Data","No Data",VALUE(SUBSTITUTE(data_to_clean[[#This Row],[Price Formatted Step 2]],".","")))</f>
        <v>No Data</v>
      </c>
      <c r="M194" t="s">
        <v>21</v>
      </c>
    </row>
    <row r="195" spans="1:13" x14ac:dyDescent="0.25">
      <c r="A195" t="s">
        <v>42</v>
      </c>
      <c r="B195" t="str">
        <f>VLOOKUP(data_to_clean[[#This Row],[Company]],tb_countries[],2,0)</f>
        <v>USA</v>
      </c>
      <c r="C195" t="s">
        <v>5275</v>
      </c>
      <c r="D195" t="s">
        <v>5315</v>
      </c>
      <c r="E195" t="s">
        <v>5246</v>
      </c>
      <c r="F195" s="1">
        <v>22890</v>
      </c>
      <c r="G195" t="s">
        <v>130</v>
      </c>
      <c r="H195" t="s">
        <v>13</v>
      </c>
      <c r="I195" t="s">
        <v>14</v>
      </c>
      <c r="J195" t="str" cm="1">
        <f t="array" ref="J1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 t="str">
        <f>IF(data_to_clean[[#This Row],[Price Formatted Step 1]]="No Data","No Data",SUBSTITUTE(data_to_clean[[#This Row],[Price Formatted Step 1]],",","."))</f>
        <v>No Data</v>
      </c>
      <c r="L195" t="str">
        <f>IF(data_to_clean[[#This Row],[Price Formatted Step 2]]="No Data","No Data",VALUE(SUBSTITUTE(data_to_clean[[#This Row],[Price Formatted Step 2]],".","")))</f>
        <v>No Data</v>
      </c>
      <c r="M195" t="s">
        <v>15</v>
      </c>
    </row>
    <row r="196" spans="1:13" x14ac:dyDescent="0.25">
      <c r="A196" t="s">
        <v>9</v>
      </c>
      <c r="B196" t="str">
        <f>VLOOKUP(data_to_clean[[#This Row],[Company]],tb_countries[],2,0)</f>
        <v>USSR/Russia</v>
      </c>
      <c r="C196" t="s">
        <v>5272</v>
      </c>
      <c r="D196" t="s">
        <v>5312</v>
      </c>
      <c r="E196" t="s">
        <v>5245</v>
      </c>
      <c r="F196" s="1">
        <v>22901</v>
      </c>
      <c r="G196" t="s">
        <v>125</v>
      </c>
      <c r="H196" t="s">
        <v>13</v>
      </c>
      <c r="I196" t="s">
        <v>14</v>
      </c>
      <c r="J196" t="str" cm="1">
        <f t="array" ref="J1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 t="str">
        <f>IF(data_to_clean[[#This Row],[Price Formatted Step 1]]="No Data","No Data",SUBSTITUTE(data_to_clean[[#This Row],[Price Formatted Step 1]],",","."))</f>
        <v>No Data</v>
      </c>
      <c r="L196" t="str">
        <f>IF(data_to_clean[[#This Row],[Price Formatted Step 2]]="No Data","No Data",VALUE(SUBSTITUTE(data_to_clean[[#This Row],[Price Formatted Step 2]],".","")))</f>
        <v>No Data</v>
      </c>
      <c r="M196" t="s">
        <v>21</v>
      </c>
    </row>
    <row r="197" spans="1:13" x14ac:dyDescent="0.25">
      <c r="A197" t="s">
        <v>42</v>
      </c>
      <c r="B197" t="str">
        <f>VLOOKUP(data_to_clean[[#This Row],[Company]],tb_countries[],2,0)</f>
        <v>USA</v>
      </c>
      <c r="C197" t="s">
        <v>5275</v>
      </c>
      <c r="D197" t="s">
        <v>5315</v>
      </c>
      <c r="E197" t="s">
        <v>5246</v>
      </c>
      <c r="F197" s="1">
        <v>22906</v>
      </c>
      <c r="G197" t="s">
        <v>130</v>
      </c>
      <c r="H197" t="s">
        <v>13</v>
      </c>
      <c r="I197" t="s">
        <v>14</v>
      </c>
      <c r="J197" t="str" cm="1">
        <f t="array" ref="J1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 t="str">
        <f>IF(data_to_clean[[#This Row],[Price Formatted Step 1]]="No Data","No Data",SUBSTITUTE(data_to_clean[[#This Row],[Price Formatted Step 1]],",","."))</f>
        <v>No Data</v>
      </c>
      <c r="L197" t="str">
        <f>IF(data_to_clean[[#This Row],[Price Formatted Step 2]]="No Data","No Data",VALUE(SUBSTITUTE(data_to_clean[[#This Row],[Price Formatted Step 2]],".","")))</f>
        <v>No Data</v>
      </c>
      <c r="M197" t="s">
        <v>15</v>
      </c>
    </row>
    <row r="198" spans="1:13" x14ac:dyDescent="0.25">
      <c r="A198" t="s">
        <v>42</v>
      </c>
      <c r="B198" t="str">
        <f>VLOOKUP(data_to_clean[[#This Row],[Company]],tb_countries[],2,0)</f>
        <v>USA</v>
      </c>
      <c r="C198" t="s">
        <v>5273</v>
      </c>
      <c r="D198" t="s">
        <v>5313</v>
      </c>
      <c r="E198" t="s">
        <v>5246</v>
      </c>
      <c r="F198" s="1">
        <v>22907</v>
      </c>
      <c r="G198" t="s">
        <v>108</v>
      </c>
      <c r="H198" t="s">
        <v>13</v>
      </c>
      <c r="I198" t="s">
        <v>14</v>
      </c>
      <c r="J198" t="str" cm="1">
        <f t="array" ref="J1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 t="str">
        <f>IF(data_to_clean[[#This Row],[Price Formatted Step 1]]="No Data","No Data",SUBSTITUTE(data_to_clean[[#This Row],[Price Formatted Step 1]],",","."))</f>
        <v>No Data</v>
      </c>
      <c r="L198" t="str">
        <f>IF(data_to_clean[[#This Row],[Price Formatted Step 2]]="No Data","No Data",VALUE(SUBSTITUTE(data_to_clean[[#This Row],[Price Formatted Step 2]],".","")))</f>
        <v>No Data</v>
      </c>
      <c r="M198" t="s">
        <v>15</v>
      </c>
    </row>
    <row r="199" spans="1:13" x14ac:dyDescent="0.25">
      <c r="A199" t="s">
        <v>9</v>
      </c>
      <c r="B199" t="str">
        <f>VLOOKUP(data_to_clean[[#This Row],[Company]],tb_countries[],2,0)</f>
        <v>USSR/Russia</v>
      </c>
      <c r="C199" t="s">
        <v>5272</v>
      </c>
      <c r="D199" t="s">
        <v>5312</v>
      </c>
      <c r="E199" t="s">
        <v>5245</v>
      </c>
      <c r="F199" s="1">
        <v>22916</v>
      </c>
      <c r="G199" t="s">
        <v>237</v>
      </c>
      <c r="H199" t="s">
        <v>13</v>
      </c>
      <c r="I199" t="s">
        <v>14</v>
      </c>
      <c r="J199" t="str" cm="1">
        <f t="array" ref="J1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 t="str">
        <f>IF(data_to_clean[[#This Row],[Price Formatted Step 1]]="No Data","No Data",SUBSTITUTE(data_to_clean[[#This Row],[Price Formatted Step 1]],",","."))</f>
        <v>No Data</v>
      </c>
      <c r="L199" t="str">
        <f>IF(data_to_clean[[#This Row],[Price Formatted Step 2]]="No Data","No Data",VALUE(SUBSTITUTE(data_to_clean[[#This Row],[Price Formatted Step 2]],".","")))</f>
        <v>No Data</v>
      </c>
      <c r="M199" t="s">
        <v>15</v>
      </c>
    </row>
    <row r="200" spans="1:13" x14ac:dyDescent="0.25">
      <c r="A200" t="s">
        <v>42</v>
      </c>
      <c r="B200" t="str">
        <f>VLOOKUP(data_to_clean[[#This Row],[Company]],tb_countries[],2,0)</f>
        <v>USA</v>
      </c>
      <c r="C200" t="s">
        <v>5275</v>
      </c>
      <c r="D200" t="s">
        <v>5315</v>
      </c>
      <c r="E200" t="s">
        <v>5246</v>
      </c>
      <c r="F200" s="1">
        <v>22918</v>
      </c>
      <c r="G200" t="s">
        <v>130</v>
      </c>
      <c r="H200" t="s">
        <v>13</v>
      </c>
      <c r="I200" t="s">
        <v>14</v>
      </c>
      <c r="J200" t="str" cm="1">
        <f t="array" ref="J2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 t="str">
        <f>IF(data_to_clean[[#This Row],[Price Formatted Step 1]]="No Data","No Data",SUBSTITUTE(data_to_clean[[#This Row],[Price Formatted Step 1]],",","."))</f>
        <v>No Data</v>
      </c>
      <c r="L200" t="str">
        <f>IF(data_to_clean[[#This Row],[Price Formatted Step 2]]="No Data","No Data",VALUE(SUBSTITUTE(data_to_clean[[#This Row],[Price Formatted Step 2]],".","")))</f>
        <v>No Data</v>
      </c>
      <c r="M200" t="s">
        <v>15</v>
      </c>
    </row>
    <row r="201" spans="1:13" x14ac:dyDescent="0.25">
      <c r="A201" t="s">
        <v>42</v>
      </c>
      <c r="B201" t="str">
        <f>VLOOKUP(data_to_clean[[#This Row],[Company]],tb_countries[],2,0)</f>
        <v>USA</v>
      </c>
      <c r="C201" t="s">
        <v>5275</v>
      </c>
      <c r="D201" t="s">
        <v>5315</v>
      </c>
      <c r="E201" t="s">
        <v>5246</v>
      </c>
      <c r="F201" s="1">
        <v>22918</v>
      </c>
      <c r="G201" t="s">
        <v>244</v>
      </c>
      <c r="H201" t="s">
        <v>13</v>
      </c>
      <c r="I201" t="s">
        <v>14</v>
      </c>
      <c r="J201" t="str" cm="1">
        <f t="array" ref="J2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 t="str">
        <f>IF(data_to_clean[[#This Row],[Price Formatted Step 1]]="No Data","No Data",SUBSTITUTE(data_to_clean[[#This Row],[Price Formatted Step 1]],",","."))</f>
        <v>No Data</v>
      </c>
      <c r="L201" t="str">
        <f>IF(data_to_clean[[#This Row],[Price Formatted Step 2]]="No Data","No Data",VALUE(SUBSTITUTE(data_to_clean[[#This Row],[Price Formatted Step 2]],".","")))</f>
        <v>No Data</v>
      </c>
      <c r="M201" t="s">
        <v>15</v>
      </c>
    </row>
    <row r="202" spans="1:13" x14ac:dyDescent="0.25">
      <c r="A202" t="s">
        <v>42</v>
      </c>
      <c r="B202" t="str">
        <f>VLOOKUP(data_to_clean[[#This Row],[Company]],tb_countries[],2,0)</f>
        <v>USA</v>
      </c>
      <c r="C202" t="s">
        <v>5273</v>
      </c>
      <c r="D202" t="s">
        <v>5313</v>
      </c>
      <c r="E202" t="s">
        <v>5246</v>
      </c>
      <c r="F202" s="1">
        <v>22921</v>
      </c>
      <c r="G202" t="s">
        <v>271</v>
      </c>
      <c r="H202" t="s">
        <v>13</v>
      </c>
      <c r="I202" t="s">
        <v>14</v>
      </c>
      <c r="J202" t="str" cm="1">
        <f t="array" ref="J2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 t="str">
        <f>IF(data_to_clean[[#This Row],[Price Formatted Step 1]]="No Data","No Data",SUBSTITUTE(data_to_clean[[#This Row],[Price Formatted Step 1]],",","."))</f>
        <v>No Data</v>
      </c>
      <c r="L202" t="str">
        <f>IF(data_to_clean[[#This Row],[Price Formatted Step 2]]="No Data","No Data",VALUE(SUBSTITUTE(data_to_clean[[#This Row],[Price Formatted Step 2]],".","")))</f>
        <v>No Data</v>
      </c>
      <c r="M202" t="s">
        <v>15</v>
      </c>
    </row>
    <row r="203" spans="1:13" x14ac:dyDescent="0.25">
      <c r="A203" t="s">
        <v>54</v>
      </c>
      <c r="B203" t="str">
        <f>VLOOKUP(data_to_clean[[#This Row],[Company]],tb_countries[],2,0)</f>
        <v>USA</v>
      </c>
      <c r="C203" t="s">
        <v>5273</v>
      </c>
      <c r="D203" t="s">
        <v>5313</v>
      </c>
      <c r="E203" t="s">
        <v>5246</v>
      </c>
      <c r="F203" s="1">
        <v>22922</v>
      </c>
      <c r="G203" t="s">
        <v>83</v>
      </c>
      <c r="H203" t="s">
        <v>13</v>
      </c>
      <c r="I203" t="s">
        <v>14</v>
      </c>
      <c r="J203" t="str" cm="1">
        <f t="array" ref="J2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 t="str">
        <f>IF(data_to_clean[[#This Row],[Price Formatted Step 1]]="No Data","No Data",SUBSTITUTE(data_to_clean[[#This Row],[Price Formatted Step 1]],",","."))</f>
        <v>No Data</v>
      </c>
      <c r="L203" t="str">
        <f>IF(data_to_clean[[#This Row],[Price Formatted Step 2]]="No Data","No Data",VALUE(SUBSTITUTE(data_to_clean[[#This Row],[Price Formatted Step 2]],".","")))</f>
        <v>No Data</v>
      </c>
      <c r="M203" t="s">
        <v>15</v>
      </c>
    </row>
    <row r="204" spans="1:13" x14ac:dyDescent="0.25">
      <c r="A204" t="s">
        <v>42</v>
      </c>
      <c r="B204" t="str">
        <f>VLOOKUP(data_to_clean[[#This Row],[Company]],tb_countries[],2,0)</f>
        <v>USA</v>
      </c>
      <c r="C204" t="s">
        <v>5275</v>
      </c>
      <c r="D204" t="s">
        <v>5315</v>
      </c>
      <c r="E204" t="s">
        <v>5246</v>
      </c>
      <c r="F204" s="1">
        <v>22928</v>
      </c>
      <c r="G204" t="s">
        <v>130</v>
      </c>
      <c r="H204" t="s">
        <v>13</v>
      </c>
      <c r="I204" t="s">
        <v>14</v>
      </c>
      <c r="J204" t="str" cm="1">
        <f t="array" ref="J2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 t="str">
        <f>IF(data_to_clean[[#This Row],[Price Formatted Step 1]]="No Data","No Data",SUBSTITUTE(data_to_clean[[#This Row],[Price Formatted Step 1]],",","."))</f>
        <v>No Data</v>
      </c>
      <c r="L204" t="str">
        <f>IF(data_to_clean[[#This Row],[Price Formatted Step 2]]="No Data","No Data",VALUE(SUBSTITUTE(data_to_clean[[#This Row],[Price Formatted Step 2]],".","")))</f>
        <v>No Data</v>
      </c>
      <c r="M204" t="s">
        <v>15</v>
      </c>
    </row>
    <row r="205" spans="1:13" x14ac:dyDescent="0.25">
      <c r="A205" t="s">
        <v>9</v>
      </c>
      <c r="B205" t="str">
        <f>VLOOKUP(data_to_clean[[#This Row],[Company]],tb_countries[],2,0)</f>
        <v>USSR/Russia</v>
      </c>
      <c r="C205" t="s">
        <v>5272</v>
      </c>
      <c r="D205" t="s">
        <v>5312</v>
      </c>
      <c r="E205" t="s">
        <v>5245</v>
      </c>
      <c r="F205" s="1">
        <v>22936</v>
      </c>
      <c r="G205" t="s">
        <v>237</v>
      </c>
      <c r="H205" t="s">
        <v>13</v>
      </c>
      <c r="I205" t="s">
        <v>14</v>
      </c>
      <c r="J205" t="str" cm="1">
        <f t="array" ref="J2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 t="str">
        <f>IF(data_to_clean[[#This Row],[Price Formatted Step 1]]="No Data","No Data",SUBSTITUTE(data_to_clean[[#This Row],[Price Formatted Step 1]],",","."))</f>
        <v>No Data</v>
      </c>
      <c r="L205" t="str">
        <f>IF(data_to_clean[[#This Row],[Price Formatted Step 2]]="No Data","No Data",VALUE(SUBSTITUTE(data_to_clean[[#This Row],[Price Formatted Step 2]],".","")))</f>
        <v>No Data</v>
      </c>
      <c r="M205" t="s">
        <v>15</v>
      </c>
    </row>
    <row r="206" spans="1:13" x14ac:dyDescent="0.25">
      <c r="A206" t="s">
        <v>92</v>
      </c>
      <c r="B206" t="str">
        <f>VLOOKUP(data_to_clean[[#This Row],[Company]],tb_countries[],2,0)</f>
        <v>USA</v>
      </c>
      <c r="C206" t="s">
        <v>5273</v>
      </c>
      <c r="D206" t="s">
        <v>5313</v>
      </c>
      <c r="E206" t="s">
        <v>5246</v>
      </c>
      <c r="F206" s="1">
        <v>22937</v>
      </c>
      <c r="G206" t="s">
        <v>172</v>
      </c>
      <c r="H206" t="s">
        <v>13</v>
      </c>
      <c r="I206" t="s">
        <v>14</v>
      </c>
      <c r="J206" t="str" cm="1">
        <f t="array" ref="J2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 t="str">
        <f>IF(data_to_clean[[#This Row],[Price Formatted Step 1]]="No Data","No Data",SUBSTITUTE(data_to_clean[[#This Row],[Price Formatted Step 1]],",","."))</f>
        <v>No Data</v>
      </c>
      <c r="L206" t="str">
        <f>IF(data_to_clean[[#This Row],[Price Formatted Step 2]]="No Data","No Data",VALUE(SUBSTITUTE(data_to_clean[[#This Row],[Price Formatted Step 2]],".","")))</f>
        <v>No Data</v>
      </c>
      <c r="M206" t="s">
        <v>15</v>
      </c>
    </row>
    <row r="207" spans="1:13" x14ac:dyDescent="0.25">
      <c r="A207" t="s">
        <v>9</v>
      </c>
      <c r="B207" t="str">
        <f>VLOOKUP(data_to_clean[[#This Row],[Company]],tb_countries[],2,0)</f>
        <v>USSR/Russia</v>
      </c>
      <c r="C207" t="s">
        <v>5277</v>
      </c>
      <c r="D207" t="s">
        <v>5317</v>
      </c>
      <c r="E207" t="s">
        <v>5247</v>
      </c>
      <c r="F207" s="1">
        <v>22939</v>
      </c>
      <c r="G207" t="s">
        <v>190</v>
      </c>
      <c r="H207" t="s">
        <v>13</v>
      </c>
      <c r="I207" t="s">
        <v>14</v>
      </c>
      <c r="J207" t="str" cm="1">
        <f t="array" ref="J2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 t="str">
        <f>IF(data_to_clean[[#This Row],[Price Formatted Step 1]]="No Data","No Data",SUBSTITUTE(data_to_clean[[#This Row],[Price Formatted Step 1]],",","."))</f>
        <v>No Data</v>
      </c>
      <c r="L207" t="str">
        <f>IF(data_to_clean[[#This Row],[Price Formatted Step 2]]="No Data","No Data",VALUE(SUBSTITUTE(data_to_clean[[#This Row],[Price Formatted Step 2]],".","")))</f>
        <v>No Data</v>
      </c>
      <c r="M207" t="s">
        <v>15</v>
      </c>
    </row>
    <row r="208" spans="1:13" x14ac:dyDescent="0.25">
      <c r="A208" t="s">
        <v>9</v>
      </c>
      <c r="B208" t="str">
        <f>VLOOKUP(data_to_clean[[#This Row],[Company]],tb_countries[],2,0)</f>
        <v>USSR/Russia</v>
      </c>
      <c r="C208" t="s">
        <v>5272</v>
      </c>
      <c r="D208" t="s">
        <v>5312</v>
      </c>
      <c r="E208" t="s">
        <v>5245</v>
      </c>
      <c r="F208" s="1">
        <v>22943</v>
      </c>
      <c r="G208" t="s">
        <v>125</v>
      </c>
      <c r="H208" t="s">
        <v>13</v>
      </c>
      <c r="I208" t="s">
        <v>14</v>
      </c>
      <c r="J208" t="str" cm="1">
        <f t="array" ref="J2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 t="str">
        <f>IF(data_to_clean[[#This Row],[Price Formatted Step 1]]="No Data","No Data",SUBSTITUTE(data_to_clean[[#This Row],[Price Formatted Step 1]],",","."))</f>
        <v>No Data</v>
      </c>
      <c r="L208" t="str">
        <f>IF(data_to_clean[[#This Row],[Price Formatted Step 2]]="No Data","No Data",VALUE(SUBSTITUTE(data_to_clean[[#This Row],[Price Formatted Step 2]],".","")))</f>
        <v>No Data</v>
      </c>
      <c r="M208" t="s">
        <v>21</v>
      </c>
    </row>
    <row r="209" spans="1:13" x14ac:dyDescent="0.25">
      <c r="A209" t="s">
        <v>9</v>
      </c>
      <c r="B209" t="str">
        <f>VLOOKUP(data_to_clean[[#This Row],[Company]],tb_countries[],2,0)</f>
        <v>USSR/Russia</v>
      </c>
      <c r="C209" t="s">
        <v>5277</v>
      </c>
      <c r="D209" t="s">
        <v>5317</v>
      </c>
      <c r="E209" t="s">
        <v>5247</v>
      </c>
      <c r="F209" s="1">
        <v>22944</v>
      </c>
      <c r="G209" t="s">
        <v>190</v>
      </c>
      <c r="H209" t="s">
        <v>13</v>
      </c>
      <c r="I209" t="s">
        <v>14</v>
      </c>
      <c r="J209" t="str" cm="1">
        <f t="array" ref="J2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 t="str">
        <f>IF(data_to_clean[[#This Row],[Price Formatted Step 1]]="No Data","No Data",SUBSTITUTE(data_to_clean[[#This Row],[Price Formatted Step 1]],",","."))</f>
        <v>No Data</v>
      </c>
      <c r="L209" t="str">
        <f>IF(data_to_clean[[#This Row],[Price Formatted Step 2]]="No Data","No Data",VALUE(SUBSTITUTE(data_to_clean[[#This Row],[Price Formatted Step 2]],".","")))</f>
        <v>No Data</v>
      </c>
      <c r="M209" t="s">
        <v>21</v>
      </c>
    </row>
    <row r="210" spans="1:13" x14ac:dyDescent="0.25">
      <c r="A210" t="s">
        <v>42</v>
      </c>
      <c r="B210" t="str">
        <f>VLOOKUP(data_to_clean[[#This Row],[Company]],tb_countries[],2,0)</f>
        <v>USA</v>
      </c>
      <c r="C210" t="s">
        <v>5275</v>
      </c>
      <c r="D210" t="s">
        <v>5315</v>
      </c>
      <c r="E210" t="s">
        <v>5246</v>
      </c>
      <c r="F210" s="1">
        <v>22945</v>
      </c>
      <c r="G210" t="s">
        <v>244</v>
      </c>
      <c r="H210" t="s">
        <v>13</v>
      </c>
      <c r="I210" t="s">
        <v>14</v>
      </c>
      <c r="J210" t="str" cm="1">
        <f t="array" ref="J2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 t="str">
        <f>IF(data_to_clean[[#This Row],[Price Formatted Step 1]]="No Data","No Data",SUBSTITUTE(data_to_clean[[#This Row],[Price Formatted Step 1]],",","."))</f>
        <v>No Data</v>
      </c>
      <c r="L210" t="str">
        <f>IF(data_to_clean[[#This Row],[Price Formatted Step 2]]="No Data","No Data",VALUE(SUBSTITUTE(data_to_clean[[#This Row],[Price Formatted Step 2]],".","")))</f>
        <v>No Data</v>
      </c>
      <c r="M210" t="s">
        <v>15</v>
      </c>
    </row>
    <row r="211" spans="1:13" x14ac:dyDescent="0.25">
      <c r="A211" t="s">
        <v>42</v>
      </c>
      <c r="B211" t="str">
        <f>VLOOKUP(data_to_clean[[#This Row],[Company]],tb_countries[],2,0)</f>
        <v>USA</v>
      </c>
      <c r="C211" t="s">
        <v>5273</v>
      </c>
      <c r="D211" t="s">
        <v>5313</v>
      </c>
      <c r="E211" t="s">
        <v>5246</v>
      </c>
      <c r="F211" s="1">
        <v>22946</v>
      </c>
      <c r="G211" t="s">
        <v>271</v>
      </c>
      <c r="H211" t="s">
        <v>13</v>
      </c>
      <c r="I211" t="s">
        <v>14</v>
      </c>
      <c r="J211" t="str" cm="1">
        <f t="array" ref="J2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 t="str">
        <f>IF(data_to_clean[[#This Row],[Price Formatted Step 1]]="No Data","No Data",SUBSTITUTE(data_to_clean[[#This Row],[Price Formatted Step 1]],",","."))</f>
        <v>No Data</v>
      </c>
      <c r="L211" t="str">
        <f>IF(data_to_clean[[#This Row],[Price Formatted Step 2]]="No Data","No Data",VALUE(SUBSTITUTE(data_to_clean[[#This Row],[Price Formatted Step 2]],".","")))</f>
        <v>No Data</v>
      </c>
      <c r="M211" t="s">
        <v>15</v>
      </c>
    </row>
    <row r="212" spans="1:13" x14ac:dyDescent="0.25">
      <c r="A212" t="s">
        <v>42</v>
      </c>
      <c r="B212" t="str">
        <f>VLOOKUP(data_to_clean[[#This Row],[Company]],tb_countries[],2,0)</f>
        <v>USA</v>
      </c>
      <c r="C212" t="s">
        <v>5273</v>
      </c>
      <c r="D212" t="s">
        <v>5313</v>
      </c>
      <c r="E212" t="s">
        <v>5246</v>
      </c>
      <c r="F212" s="1">
        <v>22950</v>
      </c>
      <c r="G212" t="s">
        <v>103</v>
      </c>
      <c r="H212" t="s">
        <v>13</v>
      </c>
      <c r="I212" t="s">
        <v>14</v>
      </c>
      <c r="J212" t="str" cm="1">
        <f t="array" ref="J2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 t="str">
        <f>IF(data_to_clean[[#This Row],[Price Formatted Step 1]]="No Data","No Data",SUBSTITUTE(data_to_clean[[#This Row],[Price Formatted Step 1]],",","."))</f>
        <v>No Data</v>
      </c>
      <c r="L212" t="str">
        <f>IF(data_to_clean[[#This Row],[Price Formatted Step 2]]="No Data","No Data",VALUE(SUBSTITUTE(data_to_clean[[#This Row],[Price Formatted Step 2]],".","")))</f>
        <v>No Data</v>
      </c>
      <c r="M212" t="s">
        <v>15</v>
      </c>
    </row>
    <row r="213" spans="1:13" x14ac:dyDescent="0.25">
      <c r="A213" t="s">
        <v>9</v>
      </c>
      <c r="B213" t="str">
        <f>VLOOKUP(data_to_clean[[#This Row],[Company]],tb_countries[],2,0)</f>
        <v>USSR/Russia</v>
      </c>
      <c r="C213" t="s">
        <v>5272</v>
      </c>
      <c r="D213" t="s">
        <v>5312</v>
      </c>
      <c r="E213" t="s">
        <v>5245</v>
      </c>
      <c r="F213" s="1">
        <v>22951</v>
      </c>
      <c r="G213" t="s">
        <v>125</v>
      </c>
      <c r="H213" t="s">
        <v>13</v>
      </c>
      <c r="I213" t="s">
        <v>14</v>
      </c>
      <c r="J213" t="str" cm="1">
        <f t="array" ref="J2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 t="str">
        <f>IF(data_to_clean[[#This Row],[Price Formatted Step 1]]="No Data","No Data",SUBSTITUTE(data_to_clean[[#This Row],[Price Formatted Step 1]],",","."))</f>
        <v>No Data</v>
      </c>
      <c r="L213" t="str">
        <f>IF(data_to_clean[[#This Row],[Price Formatted Step 2]]="No Data","No Data",VALUE(SUBSTITUTE(data_to_clean[[#This Row],[Price Formatted Step 2]],".","")))</f>
        <v>No Data</v>
      </c>
      <c r="M213" t="s">
        <v>15</v>
      </c>
    </row>
    <row r="214" spans="1:13" x14ac:dyDescent="0.25">
      <c r="A214" t="s">
        <v>9</v>
      </c>
      <c r="B214" t="str">
        <f>VLOOKUP(data_to_clean[[#This Row],[Company]],tb_countries[],2,0)</f>
        <v>USSR/Russia</v>
      </c>
      <c r="C214" t="s">
        <v>5272</v>
      </c>
      <c r="D214" t="s">
        <v>5312</v>
      </c>
      <c r="E214" t="s">
        <v>5245</v>
      </c>
      <c r="F214" s="1">
        <v>22954</v>
      </c>
      <c r="G214" t="s">
        <v>125</v>
      </c>
      <c r="H214" t="s">
        <v>13</v>
      </c>
      <c r="I214" t="s">
        <v>14</v>
      </c>
      <c r="J214" t="str" cm="1">
        <f t="array" ref="J2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 t="str">
        <f>IF(data_to_clean[[#This Row],[Price Formatted Step 1]]="No Data","No Data",SUBSTITUTE(data_to_clean[[#This Row],[Price Formatted Step 1]],",","."))</f>
        <v>No Data</v>
      </c>
      <c r="L214" t="str">
        <f>IF(data_to_clean[[#This Row],[Price Formatted Step 2]]="No Data","No Data",VALUE(SUBSTITUTE(data_to_clean[[#This Row],[Price Formatted Step 2]],".","")))</f>
        <v>No Data</v>
      </c>
      <c r="M214" t="s">
        <v>21</v>
      </c>
    </row>
    <row r="215" spans="1:13" x14ac:dyDescent="0.25">
      <c r="A215" t="s">
        <v>42</v>
      </c>
      <c r="B215" t="str">
        <f>VLOOKUP(data_to_clean[[#This Row],[Company]],tb_countries[],2,0)</f>
        <v>USA</v>
      </c>
      <c r="C215" t="s">
        <v>5275</v>
      </c>
      <c r="D215" t="s">
        <v>5315</v>
      </c>
      <c r="E215" t="s">
        <v>5246</v>
      </c>
      <c r="F215" s="1">
        <v>22955</v>
      </c>
      <c r="G215" t="s">
        <v>130</v>
      </c>
      <c r="H215" t="s">
        <v>13</v>
      </c>
      <c r="I215" t="s">
        <v>14</v>
      </c>
      <c r="J215" t="str" cm="1">
        <f t="array" ref="J2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 t="str">
        <f>IF(data_to_clean[[#This Row],[Price Formatted Step 1]]="No Data","No Data",SUBSTITUTE(data_to_clean[[#This Row],[Price Formatted Step 1]],",","."))</f>
        <v>No Data</v>
      </c>
      <c r="L215" t="str">
        <f>IF(data_to_clean[[#This Row],[Price Formatted Step 2]]="No Data","No Data",VALUE(SUBSTITUTE(data_to_clean[[#This Row],[Price Formatted Step 2]],".","")))</f>
        <v>No Data</v>
      </c>
      <c r="M215" t="s">
        <v>15</v>
      </c>
    </row>
    <row r="216" spans="1:13" x14ac:dyDescent="0.25">
      <c r="A216" t="s">
        <v>92</v>
      </c>
      <c r="B216" t="str">
        <f>VLOOKUP(data_to_clean[[#This Row],[Company]],tb_countries[],2,0)</f>
        <v>USA</v>
      </c>
      <c r="C216" t="s">
        <v>5275</v>
      </c>
      <c r="D216" t="s">
        <v>5315</v>
      </c>
      <c r="E216" t="s">
        <v>5246</v>
      </c>
      <c r="F216" s="1">
        <v>22961</v>
      </c>
      <c r="G216" t="s">
        <v>172</v>
      </c>
      <c r="H216" t="s">
        <v>13</v>
      </c>
      <c r="I216" t="s">
        <v>14</v>
      </c>
      <c r="J216" t="str" cm="1">
        <f t="array" ref="J2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 t="str">
        <f>IF(data_to_clean[[#This Row],[Price Formatted Step 1]]="No Data","No Data",SUBSTITUTE(data_to_clean[[#This Row],[Price Formatted Step 1]],",","."))</f>
        <v>No Data</v>
      </c>
      <c r="L216" t="str">
        <f>IF(data_to_clean[[#This Row],[Price Formatted Step 2]]="No Data","No Data",VALUE(SUBSTITUTE(data_to_clean[[#This Row],[Price Formatted Step 2]],".","")))</f>
        <v>No Data</v>
      </c>
      <c r="M216" t="s">
        <v>15</v>
      </c>
    </row>
    <row r="217" spans="1:13" x14ac:dyDescent="0.25">
      <c r="A217" t="s">
        <v>42</v>
      </c>
      <c r="B217" t="str">
        <f>VLOOKUP(data_to_clean[[#This Row],[Company]],tb_countries[],2,0)</f>
        <v>USA</v>
      </c>
      <c r="C217" t="s">
        <v>5275</v>
      </c>
      <c r="D217" t="s">
        <v>5315</v>
      </c>
      <c r="E217" t="s">
        <v>5246</v>
      </c>
      <c r="F217" s="1">
        <v>22974</v>
      </c>
      <c r="G217" t="s">
        <v>130</v>
      </c>
      <c r="H217" t="s">
        <v>13</v>
      </c>
      <c r="I217" t="s">
        <v>14</v>
      </c>
      <c r="J217" t="str" cm="1">
        <f t="array" ref="J2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 t="str">
        <f>IF(data_to_clean[[#This Row],[Price Formatted Step 1]]="No Data","No Data",SUBSTITUTE(data_to_clean[[#This Row],[Price Formatted Step 1]],",","."))</f>
        <v>No Data</v>
      </c>
      <c r="L217" t="str">
        <f>IF(data_to_clean[[#This Row],[Price Formatted Step 2]]="No Data","No Data",VALUE(SUBSTITUTE(data_to_clean[[#This Row],[Price Formatted Step 2]],".","")))</f>
        <v>No Data</v>
      </c>
      <c r="M217" t="s">
        <v>15</v>
      </c>
    </row>
    <row r="218" spans="1:13" x14ac:dyDescent="0.25">
      <c r="A218" t="s">
        <v>42</v>
      </c>
      <c r="B218" t="str">
        <f>VLOOKUP(data_to_clean[[#This Row],[Company]],tb_countries[],2,0)</f>
        <v>USA</v>
      </c>
      <c r="C218" t="s">
        <v>5275</v>
      </c>
      <c r="D218" t="s">
        <v>5315</v>
      </c>
      <c r="E218" t="s">
        <v>5246</v>
      </c>
      <c r="F218" s="1">
        <v>22984</v>
      </c>
      <c r="G218" t="s">
        <v>244</v>
      </c>
      <c r="H218" t="s">
        <v>13</v>
      </c>
      <c r="I218" t="s">
        <v>14</v>
      </c>
      <c r="J218" t="str" cm="1">
        <f t="array" ref="J2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 t="str">
        <f>IF(data_to_clean[[#This Row],[Price Formatted Step 1]]="No Data","No Data",SUBSTITUTE(data_to_clean[[#This Row],[Price Formatted Step 1]],",","."))</f>
        <v>No Data</v>
      </c>
      <c r="L218" t="str">
        <f>IF(data_to_clean[[#This Row],[Price Formatted Step 2]]="No Data","No Data",VALUE(SUBSTITUTE(data_to_clean[[#This Row],[Price Formatted Step 2]],".","")))</f>
        <v>No Data</v>
      </c>
      <c r="M218" t="s">
        <v>15</v>
      </c>
    </row>
    <row r="219" spans="1:13" x14ac:dyDescent="0.25">
      <c r="A219" t="s">
        <v>42</v>
      </c>
      <c r="B219" t="str">
        <f>VLOOKUP(data_to_clean[[#This Row],[Company]],tb_countries[],2,0)</f>
        <v>USA</v>
      </c>
      <c r="C219" t="s">
        <v>5275</v>
      </c>
      <c r="D219" t="s">
        <v>5315</v>
      </c>
      <c r="E219" t="s">
        <v>5246</v>
      </c>
      <c r="F219" s="1">
        <v>22993</v>
      </c>
      <c r="G219" t="s">
        <v>244</v>
      </c>
      <c r="H219" t="s">
        <v>13</v>
      </c>
      <c r="I219" t="s">
        <v>14</v>
      </c>
      <c r="J219" t="str" cm="1">
        <f t="array" ref="J2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 t="str">
        <f>IF(data_to_clean[[#This Row],[Price Formatted Step 1]]="No Data","No Data",SUBSTITUTE(data_to_clean[[#This Row],[Price Formatted Step 1]],",","."))</f>
        <v>No Data</v>
      </c>
      <c r="L219" t="str">
        <f>IF(data_to_clean[[#This Row],[Price Formatted Step 2]]="No Data","No Data",VALUE(SUBSTITUTE(data_to_clean[[#This Row],[Price Formatted Step 2]],".","")))</f>
        <v>No Data</v>
      </c>
      <c r="M219" t="s">
        <v>15</v>
      </c>
    </row>
    <row r="220" spans="1:13" x14ac:dyDescent="0.25">
      <c r="A220" t="s">
        <v>42</v>
      </c>
      <c r="B220" t="str">
        <f>VLOOKUP(data_to_clean[[#This Row],[Company]],tb_countries[],2,0)</f>
        <v>USA</v>
      </c>
      <c r="C220" t="s">
        <v>5273</v>
      </c>
      <c r="D220" t="s">
        <v>5313</v>
      </c>
      <c r="E220" t="s">
        <v>5246</v>
      </c>
      <c r="F220" s="1">
        <v>22993</v>
      </c>
      <c r="G220" t="s">
        <v>290</v>
      </c>
      <c r="H220" t="s">
        <v>13</v>
      </c>
      <c r="I220" t="s">
        <v>14</v>
      </c>
      <c r="J220" t="str" cm="1">
        <f t="array" ref="J2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 t="str">
        <f>IF(data_to_clean[[#This Row],[Price Formatted Step 1]]="No Data","No Data",SUBSTITUTE(data_to_clean[[#This Row],[Price Formatted Step 1]],",","."))</f>
        <v>No Data</v>
      </c>
      <c r="L220" t="str">
        <f>IF(data_to_clean[[#This Row],[Price Formatted Step 2]]="No Data","No Data",VALUE(SUBSTITUTE(data_to_clean[[#This Row],[Price Formatted Step 2]],".","")))</f>
        <v>No Data</v>
      </c>
      <c r="M220" t="s">
        <v>15</v>
      </c>
    </row>
    <row r="221" spans="1:13" x14ac:dyDescent="0.25">
      <c r="A221" t="s">
        <v>42</v>
      </c>
      <c r="B221" t="str">
        <f>VLOOKUP(data_to_clean[[#This Row],[Company]],tb_countries[],2,0)</f>
        <v>USA</v>
      </c>
      <c r="C221" t="s">
        <v>5275</v>
      </c>
      <c r="D221" t="s">
        <v>5315</v>
      </c>
      <c r="E221" t="s">
        <v>5246</v>
      </c>
      <c r="F221" s="1">
        <v>22994</v>
      </c>
      <c r="G221" t="s">
        <v>244</v>
      </c>
      <c r="H221" t="s">
        <v>13</v>
      </c>
      <c r="I221" t="s">
        <v>14</v>
      </c>
      <c r="J221" t="str" cm="1">
        <f t="array" ref="J2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 t="str">
        <f>IF(data_to_clean[[#This Row],[Price Formatted Step 1]]="No Data","No Data",SUBSTITUTE(data_to_clean[[#This Row],[Price Formatted Step 1]],",","."))</f>
        <v>No Data</v>
      </c>
      <c r="L221" t="str">
        <f>IF(data_to_clean[[#This Row],[Price Formatted Step 2]]="No Data","No Data",VALUE(SUBSTITUTE(data_to_clean[[#This Row],[Price Formatted Step 2]],".","")))</f>
        <v>No Data</v>
      </c>
      <c r="M221" t="s">
        <v>15</v>
      </c>
    </row>
    <row r="222" spans="1:13" x14ac:dyDescent="0.25">
      <c r="A222" t="s">
        <v>54</v>
      </c>
      <c r="B222" t="str">
        <f>VLOOKUP(data_to_clean[[#This Row],[Company]],tb_countries[],2,0)</f>
        <v>USA</v>
      </c>
      <c r="C222" t="s">
        <v>5276</v>
      </c>
      <c r="D222" t="s">
        <v>5316</v>
      </c>
      <c r="E222" t="s">
        <v>5246</v>
      </c>
      <c r="F222" s="1">
        <v>22996</v>
      </c>
      <c r="G222" t="s">
        <v>293</v>
      </c>
      <c r="H222" t="s">
        <v>13</v>
      </c>
      <c r="I222" t="s">
        <v>14</v>
      </c>
      <c r="J222" t="str" cm="1">
        <f t="array" ref="J2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 t="str">
        <f>IF(data_to_clean[[#This Row],[Price Formatted Step 1]]="No Data","No Data",SUBSTITUTE(data_to_clean[[#This Row],[Price Formatted Step 1]],",","."))</f>
        <v>No Data</v>
      </c>
      <c r="L222" t="str">
        <f>IF(data_to_clean[[#This Row],[Price Formatted Step 2]]="No Data","No Data",VALUE(SUBSTITUTE(data_to_clean[[#This Row],[Price Formatted Step 2]],".","")))</f>
        <v>No Data</v>
      </c>
      <c r="M222" t="s">
        <v>15</v>
      </c>
    </row>
    <row r="223" spans="1:13" x14ac:dyDescent="0.25">
      <c r="A223" t="s">
        <v>92</v>
      </c>
      <c r="B223" t="str">
        <f>VLOOKUP(data_to_clean[[#This Row],[Company]],tb_countries[],2,0)</f>
        <v>USA</v>
      </c>
      <c r="C223" t="s">
        <v>5275</v>
      </c>
      <c r="D223" t="s">
        <v>5315</v>
      </c>
      <c r="E223" t="s">
        <v>5246</v>
      </c>
      <c r="F223" s="1">
        <v>22997</v>
      </c>
      <c r="G223" t="s">
        <v>172</v>
      </c>
      <c r="H223" t="s">
        <v>13</v>
      </c>
      <c r="I223" t="s">
        <v>14</v>
      </c>
      <c r="J223" t="str" cm="1">
        <f t="array" ref="J2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 t="str">
        <f>IF(data_to_clean[[#This Row],[Price Formatted Step 1]]="No Data","No Data",SUBSTITUTE(data_to_clean[[#This Row],[Price Formatted Step 1]],",","."))</f>
        <v>No Data</v>
      </c>
      <c r="L223" t="str">
        <f>IF(data_to_clean[[#This Row],[Price Formatted Step 2]]="No Data","No Data",VALUE(SUBSTITUTE(data_to_clean[[#This Row],[Price Formatted Step 2]],".","")))</f>
        <v>No Data</v>
      </c>
      <c r="M223" t="s">
        <v>21</v>
      </c>
    </row>
    <row r="224" spans="1:13" x14ac:dyDescent="0.25">
      <c r="A224" t="s">
        <v>42</v>
      </c>
      <c r="B224" t="str">
        <f>VLOOKUP(data_to_clean[[#This Row],[Company]],tb_countries[],2,0)</f>
        <v>USA</v>
      </c>
      <c r="C224" t="s">
        <v>5275</v>
      </c>
      <c r="D224" t="s">
        <v>5315</v>
      </c>
      <c r="E224" t="s">
        <v>5246</v>
      </c>
      <c r="F224" s="1">
        <v>22999</v>
      </c>
      <c r="G224" t="s">
        <v>293</v>
      </c>
      <c r="H224" t="s">
        <v>13</v>
      </c>
      <c r="I224" t="s">
        <v>14</v>
      </c>
      <c r="J224" t="str" cm="1">
        <f t="array" ref="J2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 t="str">
        <f>IF(data_to_clean[[#This Row],[Price Formatted Step 1]]="No Data","No Data",SUBSTITUTE(data_to_clean[[#This Row],[Price Formatted Step 1]],",","."))</f>
        <v>No Data</v>
      </c>
      <c r="L224" t="str">
        <f>IF(data_to_clean[[#This Row],[Price Formatted Step 2]]="No Data","No Data",VALUE(SUBSTITUTE(data_to_clean[[#This Row],[Price Formatted Step 2]],".","")))</f>
        <v>No Data</v>
      </c>
      <c r="M224" t="s">
        <v>15</v>
      </c>
    </row>
    <row r="225" spans="1:13" x14ac:dyDescent="0.25">
      <c r="A225" t="s">
        <v>9</v>
      </c>
      <c r="B225" t="str">
        <f>VLOOKUP(data_to_clean[[#This Row],[Company]],tb_countries[],2,0)</f>
        <v>USSR/Russia</v>
      </c>
      <c r="C225" t="s">
        <v>5272</v>
      </c>
      <c r="D225" t="s">
        <v>5312</v>
      </c>
      <c r="E225" t="s">
        <v>5245</v>
      </c>
      <c r="F225" s="1">
        <v>23002</v>
      </c>
      <c r="G225" t="s">
        <v>237</v>
      </c>
      <c r="H225" t="s">
        <v>13</v>
      </c>
      <c r="I225" t="s">
        <v>14</v>
      </c>
      <c r="J225" t="str" cm="1">
        <f t="array" ref="J2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 t="str">
        <f>IF(data_to_clean[[#This Row],[Price Formatted Step 1]]="No Data","No Data",SUBSTITUTE(data_to_clean[[#This Row],[Price Formatted Step 1]],",","."))</f>
        <v>No Data</v>
      </c>
      <c r="L225" t="str">
        <f>IF(data_to_clean[[#This Row],[Price Formatted Step 2]]="No Data","No Data",VALUE(SUBSTITUTE(data_to_clean[[#This Row],[Price Formatted Step 2]],".","")))</f>
        <v>No Data</v>
      </c>
      <c r="M225" t="s">
        <v>15</v>
      </c>
    </row>
    <row r="226" spans="1:13" x14ac:dyDescent="0.25">
      <c r="A226" t="s">
        <v>9</v>
      </c>
      <c r="B226" t="str">
        <f>VLOOKUP(data_to_clean[[#This Row],[Company]],tb_countries[],2,0)</f>
        <v>USSR/Russia</v>
      </c>
      <c r="C226" t="s">
        <v>5272</v>
      </c>
      <c r="D226" t="s">
        <v>5312</v>
      </c>
      <c r="E226" t="s">
        <v>5245</v>
      </c>
      <c r="F226" s="1">
        <v>23015</v>
      </c>
      <c r="G226" t="s">
        <v>125</v>
      </c>
      <c r="H226" t="s">
        <v>13</v>
      </c>
      <c r="I226" t="s">
        <v>14</v>
      </c>
      <c r="J226" t="str" cm="1">
        <f t="array" ref="J2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 t="str">
        <f>IF(data_to_clean[[#This Row],[Price Formatted Step 1]]="No Data","No Data",SUBSTITUTE(data_to_clean[[#This Row],[Price Formatted Step 1]],",","."))</f>
        <v>No Data</v>
      </c>
      <c r="L226" t="str">
        <f>IF(data_to_clean[[#This Row],[Price Formatted Step 2]]="No Data","No Data",VALUE(SUBSTITUTE(data_to_clean[[#This Row],[Price Formatted Step 2]],".","")))</f>
        <v>No Data</v>
      </c>
      <c r="M226" t="s">
        <v>21</v>
      </c>
    </row>
    <row r="227" spans="1:13" x14ac:dyDescent="0.25">
      <c r="A227" t="s">
        <v>9</v>
      </c>
      <c r="B227" t="str">
        <f>VLOOKUP(data_to_clean[[#This Row],[Company]],tb_countries[],2,0)</f>
        <v>USSR/Russia</v>
      </c>
      <c r="C227" t="s">
        <v>5272</v>
      </c>
      <c r="D227" t="s">
        <v>5312</v>
      </c>
      <c r="E227" t="s">
        <v>5245</v>
      </c>
      <c r="F227" s="1">
        <v>23045</v>
      </c>
      <c r="G227" t="s">
        <v>125</v>
      </c>
      <c r="H227" t="s">
        <v>13</v>
      </c>
      <c r="I227" t="s">
        <v>14</v>
      </c>
      <c r="J227" t="str" cm="1">
        <f t="array" ref="J2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 t="str">
        <f>IF(data_to_clean[[#This Row],[Price Formatted Step 1]]="No Data","No Data",SUBSTITUTE(data_to_clean[[#This Row],[Price Formatted Step 1]],",","."))</f>
        <v>No Data</v>
      </c>
      <c r="L227" t="str">
        <f>IF(data_to_clean[[#This Row],[Price Formatted Step 2]]="No Data","No Data",VALUE(SUBSTITUTE(data_to_clean[[#This Row],[Price Formatted Step 2]],".","")))</f>
        <v>No Data</v>
      </c>
      <c r="M227" t="s">
        <v>21</v>
      </c>
    </row>
    <row r="228" spans="1:13" x14ac:dyDescent="0.25">
      <c r="A228" t="s">
        <v>42</v>
      </c>
      <c r="B228" t="str">
        <f>VLOOKUP(data_to_clean[[#This Row],[Company]],tb_countries[],2,0)</f>
        <v>USA</v>
      </c>
      <c r="C228" t="s">
        <v>5275</v>
      </c>
      <c r="D228" t="s">
        <v>5315</v>
      </c>
      <c r="E228" t="s">
        <v>5246</v>
      </c>
      <c r="F228" s="1">
        <v>23061</v>
      </c>
      <c r="G228" t="s">
        <v>300</v>
      </c>
      <c r="H228" t="s">
        <v>13</v>
      </c>
      <c r="I228" t="s">
        <v>14</v>
      </c>
      <c r="J228" t="str" cm="1">
        <f t="array" ref="J2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 t="str">
        <f>IF(data_to_clean[[#This Row],[Price Formatted Step 1]]="No Data","No Data",SUBSTITUTE(data_to_clean[[#This Row],[Price Formatted Step 1]],",","."))</f>
        <v>No Data</v>
      </c>
      <c r="L228" t="str">
        <f>IF(data_to_clean[[#This Row],[Price Formatted Step 2]]="No Data","No Data",VALUE(SUBSTITUTE(data_to_clean[[#This Row],[Price Formatted Step 2]],".","")))</f>
        <v>No Data</v>
      </c>
      <c r="M228" t="s">
        <v>15</v>
      </c>
    </row>
    <row r="229" spans="1:13" x14ac:dyDescent="0.25">
      <c r="A229" t="s">
        <v>9</v>
      </c>
      <c r="B229" t="str">
        <f>VLOOKUP(data_to_clean[[#This Row],[Company]],tb_countries[],2,0)</f>
        <v>USSR/Russia</v>
      </c>
      <c r="C229" t="s">
        <v>5272</v>
      </c>
      <c r="D229" t="s">
        <v>5312</v>
      </c>
      <c r="E229" t="s">
        <v>5245</v>
      </c>
      <c r="F229" s="1">
        <v>23091</v>
      </c>
      <c r="G229" t="s">
        <v>237</v>
      </c>
      <c r="H229" t="s">
        <v>13</v>
      </c>
      <c r="I229" t="s">
        <v>14</v>
      </c>
      <c r="J229" t="str" cm="1">
        <f t="array" ref="J2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 t="str">
        <f>IF(data_to_clean[[#This Row],[Price Formatted Step 1]]="No Data","No Data",SUBSTITUTE(data_to_clean[[#This Row],[Price Formatted Step 1]],",","."))</f>
        <v>No Data</v>
      </c>
      <c r="L229" t="str">
        <f>IF(data_to_clean[[#This Row],[Price Formatted Step 2]]="No Data","No Data",VALUE(SUBSTITUTE(data_to_clean[[#This Row],[Price Formatted Step 2]],".","")))</f>
        <v>No Data</v>
      </c>
      <c r="M229" t="s">
        <v>15</v>
      </c>
    </row>
    <row r="230" spans="1:13" x14ac:dyDescent="0.25">
      <c r="A230" t="s">
        <v>9</v>
      </c>
      <c r="B230" t="str">
        <f>VLOOKUP(data_to_clean[[#This Row],[Company]],tb_countries[],2,0)</f>
        <v>USSR/Russia</v>
      </c>
      <c r="C230" t="s">
        <v>5272</v>
      </c>
      <c r="D230" t="s">
        <v>5312</v>
      </c>
      <c r="E230" t="s">
        <v>5245</v>
      </c>
      <c r="F230" s="1">
        <v>23103</v>
      </c>
      <c r="G230" t="s">
        <v>125</v>
      </c>
      <c r="H230" t="s">
        <v>13</v>
      </c>
      <c r="I230" t="s">
        <v>14</v>
      </c>
      <c r="J230" t="str" cm="1">
        <f t="array" ref="J2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 t="str">
        <f>IF(data_to_clean[[#This Row],[Price Formatted Step 1]]="No Data","No Data",SUBSTITUTE(data_to_clean[[#This Row],[Price Formatted Step 1]],",","."))</f>
        <v>No Data</v>
      </c>
      <c r="L230" t="str">
        <f>IF(data_to_clean[[#This Row],[Price Formatted Step 2]]="No Data","No Data",VALUE(SUBSTITUTE(data_to_clean[[#This Row],[Price Formatted Step 2]],".","")))</f>
        <v>No Data</v>
      </c>
      <c r="M230" t="s">
        <v>15</v>
      </c>
    </row>
    <row r="231" spans="1:13" x14ac:dyDescent="0.25">
      <c r="A231" t="s">
        <v>42</v>
      </c>
      <c r="B231" t="str">
        <f>VLOOKUP(data_to_clean[[#This Row],[Company]],tb_countries[],2,0)</f>
        <v>USA</v>
      </c>
      <c r="C231" t="s">
        <v>5275</v>
      </c>
      <c r="D231" t="s">
        <v>5315</v>
      </c>
      <c r="E231" t="s">
        <v>5246</v>
      </c>
      <c r="F231" s="1">
        <v>23106</v>
      </c>
      <c r="G231" t="s">
        <v>293</v>
      </c>
      <c r="H231" t="s">
        <v>13</v>
      </c>
      <c r="I231" t="s">
        <v>14</v>
      </c>
      <c r="J231" t="str" cm="1">
        <f t="array" ref="J2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 t="str">
        <f>IF(data_to_clean[[#This Row],[Price Formatted Step 1]]="No Data","No Data",SUBSTITUTE(data_to_clean[[#This Row],[Price Formatted Step 1]],",","."))</f>
        <v>No Data</v>
      </c>
      <c r="L231" t="str">
        <f>IF(data_to_clean[[#This Row],[Price Formatted Step 2]]="No Data","No Data",VALUE(SUBSTITUTE(data_to_clean[[#This Row],[Price Formatted Step 2]],".","")))</f>
        <v>No Data</v>
      </c>
      <c r="M231" t="s">
        <v>21</v>
      </c>
    </row>
    <row r="232" spans="1:13" x14ac:dyDescent="0.25">
      <c r="A232" t="s">
        <v>9</v>
      </c>
      <c r="B232" t="str">
        <f>VLOOKUP(data_to_clean[[#This Row],[Company]],tb_countries[],2,0)</f>
        <v>USSR/Russia</v>
      </c>
      <c r="C232" t="s">
        <v>5277</v>
      </c>
      <c r="D232" t="s">
        <v>5317</v>
      </c>
      <c r="E232" t="s">
        <v>5247</v>
      </c>
      <c r="F232" s="1">
        <v>23107</v>
      </c>
      <c r="G232" t="s">
        <v>190</v>
      </c>
      <c r="H232" t="s">
        <v>13</v>
      </c>
      <c r="I232" t="s">
        <v>14</v>
      </c>
      <c r="J232" t="str" cm="1">
        <f t="array" ref="J2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 t="str">
        <f>IF(data_to_clean[[#This Row],[Price Formatted Step 1]]="No Data","No Data",SUBSTITUTE(data_to_clean[[#This Row],[Price Formatted Step 1]],",","."))</f>
        <v>No Data</v>
      </c>
      <c r="L232" t="str">
        <f>IF(data_to_clean[[#This Row],[Price Formatted Step 2]]="No Data","No Data",VALUE(SUBSTITUTE(data_to_clean[[#This Row],[Price Formatted Step 2]],".","")))</f>
        <v>No Data</v>
      </c>
      <c r="M232" t="s">
        <v>21</v>
      </c>
    </row>
    <row r="233" spans="1:13" x14ac:dyDescent="0.25">
      <c r="A233" t="s">
        <v>9</v>
      </c>
      <c r="B233" t="str">
        <f>VLOOKUP(data_to_clean[[#This Row],[Company]],tb_countries[],2,0)</f>
        <v>USSR/Russia</v>
      </c>
      <c r="C233" t="s">
        <v>5277</v>
      </c>
      <c r="D233" t="s">
        <v>5317</v>
      </c>
      <c r="E233" t="s">
        <v>5247</v>
      </c>
      <c r="F233" s="1">
        <v>23114</v>
      </c>
      <c r="G233" t="s">
        <v>190</v>
      </c>
      <c r="H233" t="s">
        <v>13</v>
      </c>
      <c r="I233" t="s">
        <v>14</v>
      </c>
      <c r="J233" t="str" cm="1">
        <f t="array" ref="J2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 t="str">
        <f>IF(data_to_clean[[#This Row],[Price Formatted Step 1]]="No Data","No Data",SUBSTITUTE(data_to_clean[[#This Row],[Price Formatted Step 1]],",","."))</f>
        <v>No Data</v>
      </c>
      <c r="L233" t="str">
        <f>IF(data_to_clean[[#This Row],[Price Formatted Step 2]]="No Data","No Data",VALUE(SUBSTITUTE(data_to_clean[[#This Row],[Price Formatted Step 2]],".","")))</f>
        <v>No Data</v>
      </c>
      <c r="M233" t="s">
        <v>15</v>
      </c>
    </row>
    <row r="234" spans="1:13" x14ac:dyDescent="0.25">
      <c r="A234" t="s">
        <v>9</v>
      </c>
      <c r="B234" t="str">
        <f>VLOOKUP(data_to_clean[[#This Row],[Company]],tb_countries[],2,0)</f>
        <v>USSR/Russia</v>
      </c>
      <c r="C234" t="s">
        <v>5272</v>
      </c>
      <c r="D234" t="s">
        <v>5312</v>
      </c>
      <c r="E234" t="s">
        <v>5245</v>
      </c>
      <c r="F234" s="1">
        <v>23123</v>
      </c>
      <c r="G234" t="s">
        <v>237</v>
      </c>
      <c r="H234" t="s">
        <v>13</v>
      </c>
      <c r="I234" t="s">
        <v>14</v>
      </c>
      <c r="J234" t="str" cm="1">
        <f t="array" ref="J2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 t="str">
        <f>IF(data_to_clean[[#This Row],[Price Formatted Step 1]]="No Data","No Data",SUBSTITUTE(data_to_clean[[#This Row],[Price Formatted Step 1]],",","."))</f>
        <v>No Data</v>
      </c>
      <c r="L234" t="str">
        <f>IF(data_to_clean[[#This Row],[Price Formatted Step 2]]="No Data","No Data",VALUE(SUBSTITUTE(data_to_clean[[#This Row],[Price Formatted Step 2]],".","")))</f>
        <v>No Data</v>
      </c>
      <c r="M234" t="s">
        <v>15</v>
      </c>
    </row>
    <row r="235" spans="1:13" x14ac:dyDescent="0.25">
      <c r="A235" t="s">
        <v>42</v>
      </c>
      <c r="B235" t="str">
        <f>VLOOKUP(data_to_clean[[#This Row],[Company]],tb_countries[],2,0)</f>
        <v>USA</v>
      </c>
      <c r="C235" t="s">
        <v>5275</v>
      </c>
      <c r="D235" t="s">
        <v>5315</v>
      </c>
      <c r="E235" t="s">
        <v>5246</v>
      </c>
      <c r="F235" s="1">
        <v>23127</v>
      </c>
      <c r="G235" t="s">
        <v>233</v>
      </c>
      <c r="H235" t="s">
        <v>13</v>
      </c>
      <c r="I235" t="s">
        <v>14</v>
      </c>
      <c r="J235" t="str" cm="1">
        <f t="array" ref="J2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 t="str">
        <f>IF(data_to_clean[[#This Row],[Price Formatted Step 1]]="No Data","No Data",SUBSTITUTE(data_to_clean[[#This Row],[Price Formatted Step 1]],",","."))</f>
        <v>No Data</v>
      </c>
      <c r="L235" t="str">
        <f>IF(data_to_clean[[#This Row],[Price Formatted Step 2]]="No Data","No Data",VALUE(SUBSTITUTE(data_to_clean[[#This Row],[Price Formatted Step 2]],".","")))</f>
        <v>No Data</v>
      </c>
      <c r="M235" t="s">
        <v>21</v>
      </c>
    </row>
    <row r="236" spans="1:13" x14ac:dyDescent="0.25">
      <c r="A236" t="s">
        <v>9</v>
      </c>
      <c r="B236" t="str">
        <f>VLOOKUP(data_to_clean[[#This Row],[Company]],tb_countries[],2,0)</f>
        <v>USSR/Russia</v>
      </c>
      <c r="C236" t="s">
        <v>5272</v>
      </c>
      <c r="D236" t="s">
        <v>5312</v>
      </c>
      <c r="E236" t="s">
        <v>5245</v>
      </c>
      <c r="F236" s="1">
        <v>23129</v>
      </c>
      <c r="G236" t="s">
        <v>237</v>
      </c>
      <c r="H236" t="s">
        <v>13</v>
      </c>
      <c r="I236" t="s">
        <v>14</v>
      </c>
      <c r="J236" t="str" cm="1">
        <f t="array" ref="J2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 t="str">
        <f>IF(data_to_clean[[#This Row],[Price Formatted Step 1]]="No Data","No Data",SUBSTITUTE(data_to_clean[[#This Row],[Price Formatted Step 1]],",","."))</f>
        <v>No Data</v>
      </c>
      <c r="L236" t="str">
        <f>IF(data_to_clean[[#This Row],[Price Formatted Step 2]]="No Data","No Data",VALUE(SUBSTITUTE(data_to_clean[[#This Row],[Price Formatted Step 2]],".","")))</f>
        <v>No Data</v>
      </c>
      <c r="M236" t="s">
        <v>15</v>
      </c>
    </row>
    <row r="237" spans="1:13" x14ac:dyDescent="0.25">
      <c r="A237" t="s">
        <v>92</v>
      </c>
      <c r="B237" t="str">
        <f>VLOOKUP(data_to_clean[[#This Row],[Company]],tb_countries[],2,0)</f>
        <v>USA</v>
      </c>
      <c r="C237" t="s">
        <v>5275</v>
      </c>
      <c r="D237" t="s">
        <v>5315</v>
      </c>
      <c r="E237" t="s">
        <v>5246</v>
      </c>
      <c r="F237" s="1">
        <v>23140</v>
      </c>
      <c r="G237" t="s">
        <v>172</v>
      </c>
      <c r="H237" t="s">
        <v>13</v>
      </c>
      <c r="I237" t="s">
        <v>14</v>
      </c>
      <c r="J237" t="str" cm="1">
        <f t="array" ref="J2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 t="str">
        <f>IF(data_to_clean[[#This Row],[Price Formatted Step 1]]="No Data","No Data",SUBSTITUTE(data_to_clean[[#This Row],[Price Formatted Step 1]],",","."))</f>
        <v>No Data</v>
      </c>
      <c r="L237" t="str">
        <f>IF(data_to_clean[[#This Row],[Price Formatted Step 2]]="No Data","No Data",VALUE(SUBSTITUTE(data_to_clean[[#This Row],[Price Formatted Step 2]],".","")))</f>
        <v>No Data</v>
      </c>
      <c r="M237" t="s">
        <v>15</v>
      </c>
    </row>
    <row r="238" spans="1:13" x14ac:dyDescent="0.25">
      <c r="A238" t="s">
        <v>54</v>
      </c>
      <c r="B238" t="str">
        <f>VLOOKUP(data_to_clean[[#This Row],[Company]],tb_countries[],2,0)</f>
        <v>USA</v>
      </c>
      <c r="C238" t="s">
        <v>5273</v>
      </c>
      <c r="D238" t="s">
        <v>5313</v>
      </c>
      <c r="E238" t="s">
        <v>5246</v>
      </c>
      <c r="F238" s="1">
        <v>23146</v>
      </c>
      <c r="G238" t="s">
        <v>83</v>
      </c>
      <c r="H238" t="s">
        <v>13</v>
      </c>
      <c r="I238" t="s">
        <v>14</v>
      </c>
      <c r="J238" t="str" cm="1">
        <f t="array" ref="J2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 t="str">
        <f>IF(data_to_clean[[#This Row],[Price Formatted Step 1]]="No Data","No Data",SUBSTITUTE(data_to_clean[[#This Row],[Price Formatted Step 1]],",","."))</f>
        <v>No Data</v>
      </c>
      <c r="L238" t="str">
        <f>IF(data_to_clean[[#This Row],[Price Formatted Step 2]]="No Data","No Data",VALUE(SUBSTITUTE(data_to_clean[[#This Row],[Price Formatted Step 2]],".","")))</f>
        <v>No Data</v>
      </c>
      <c r="M238" t="s">
        <v>15</v>
      </c>
    </row>
    <row r="239" spans="1:13" x14ac:dyDescent="0.25">
      <c r="A239" t="s">
        <v>9</v>
      </c>
      <c r="B239" t="str">
        <f>VLOOKUP(data_to_clean[[#This Row],[Company]],tb_countries[],2,0)</f>
        <v>USSR/Russia</v>
      </c>
      <c r="C239" t="s">
        <v>5277</v>
      </c>
      <c r="D239" t="s">
        <v>5317</v>
      </c>
      <c r="E239" t="s">
        <v>5247</v>
      </c>
      <c r="F239" s="1">
        <v>23153</v>
      </c>
      <c r="G239" t="s">
        <v>190</v>
      </c>
      <c r="H239" t="s">
        <v>13</v>
      </c>
      <c r="I239" t="s">
        <v>14</v>
      </c>
      <c r="J239" t="str" cm="1">
        <f t="array" ref="J2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 t="str">
        <f>IF(data_to_clean[[#This Row],[Price Formatted Step 1]]="No Data","No Data",SUBSTITUTE(data_to_clean[[#This Row],[Price Formatted Step 1]],",","."))</f>
        <v>No Data</v>
      </c>
      <c r="L239" t="str">
        <f>IF(data_to_clean[[#This Row],[Price Formatted Step 2]]="No Data","No Data",VALUE(SUBSTITUTE(data_to_clean[[#This Row],[Price Formatted Step 2]],".","")))</f>
        <v>No Data</v>
      </c>
      <c r="M239" t="s">
        <v>15</v>
      </c>
    </row>
    <row r="240" spans="1:13" x14ac:dyDescent="0.25">
      <c r="A240" t="s">
        <v>9</v>
      </c>
      <c r="B240" t="str">
        <f>VLOOKUP(data_to_clean[[#This Row],[Company]],tb_countries[],2,0)</f>
        <v>USSR/Russia</v>
      </c>
      <c r="C240" t="s">
        <v>5272</v>
      </c>
      <c r="D240" t="s">
        <v>5312</v>
      </c>
      <c r="E240" t="s">
        <v>5245</v>
      </c>
      <c r="F240" s="1">
        <v>23155</v>
      </c>
      <c r="G240" t="s">
        <v>237</v>
      </c>
      <c r="H240" t="s">
        <v>13</v>
      </c>
      <c r="I240" t="s">
        <v>14</v>
      </c>
      <c r="J240" t="str" cm="1">
        <f t="array" ref="J2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 t="str">
        <f>IF(data_to_clean[[#This Row],[Price Formatted Step 1]]="No Data","No Data",SUBSTITUTE(data_to_clean[[#This Row],[Price Formatted Step 1]],",","."))</f>
        <v>No Data</v>
      </c>
      <c r="L240" t="str">
        <f>IF(data_to_clean[[#This Row],[Price Formatted Step 2]]="No Data","No Data",VALUE(SUBSTITUTE(data_to_clean[[#This Row],[Price Formatted Step 2]],".","")))</f>
        <v>No Data</v>
      </c>
      <c r="M240" t="s">
        <v>15</v>
      </c>
    </row>
    <row r="241" spans="1:13" x14ac:dyDescent="0.25">
      <c r="A241" t="s">
        <v>9</v>
      </c>
      <c r="B241" t="str">
        <f>VLOOKUP(data_to_clean[[#This Row],[Company]],tb_countries[],2,0)</f>
        <v>USSR/Russia</v>
      </c>
      <c r="C241" t="s">
        <v>5277</v>
      </c>
      <c r="D241" t="s">
        <v>5317</v>
      </c>
      <c r="E241" t="s">
        <v>5247</v>
      </c>
      <c r="F241" s="1">
        <v>23163</v>
      </c>
      <c r="G241" t="s">
        <v>190</v>
      </c>
      <c r="H241" t="s">
        <v>13</v>
      </c>
      <c r="I241" t="s">
        <v>14</v>
      </c>
      <c r="J241" t="str" cm="1">
        <f t="array" ref="J2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 t="str">
        <f>IF(data_to_clean[[#This Row],[Price Formatted Step 1]]="No Data","No Data",SUBSTITUTE(data_to_clean[[#This Row],[Price Formatted Step 1]],",","."))</f>
        <v>No Data</v>
      </c>
      <c r="L241" t="str">
        <f>IF(data_to_clean[[#This Row],[Price Formatted Step 2]]="No Data","No Data",VALUE(SUBSTITUTE(data_to_clean[[#This Row],[Price Formatted Step 2]],".","")))</f>
        <v>No Data</v>
      </c>
      <c r="M241" t="s">
        <v>21</v>
      </c>
    </row>
    <row r="242" spans="1:13" x14ac:dyDescent="0.25">
      <c r="A242" t="s">
        <v>92</v>
      </c>
      <c r="B242" t="str">
        <f>VLOOKUP(data_to_clean[[#This Row],[Company]],tb_countries[],2,0)</f>
        <v>USA</v>
      </c>
      <c r="C242" t="s">
        <v>5275</v>
      </c>
      <c r="D242" t="s">
        <v>5315</v>
      </c>
      <c r="E242" t="s">
        <v>5246</v>
      </c>
      <c r="F242" s="1">
        <v>23174</v>
      </c>
      <c r="G242" t="s">
        <v>172</v>
      </c>
      <c r="H242" t="s">
        <v>13</v>
      </c>
      <c r="I242" t="s">
        <v>14</v>
      </c>
      <c r="J242" t="str" cm="1">
        <f t="array" ref="J2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 t="str">
        <f>IF(data_to_clean[[#This Row],[Price Formatted Step 1]]="No Data","No Data",SUBSTITUTE(data_to_clean[[#This Row],[Price Formatted Step 1]],",","."))</f>
        <v>No Data</v>
      </c>
      <c r="L242" t="str">
        <f>IF(data_to_clean[[#This Row],[Price Formatted Step 2]]="No Data","No Data",VALUE(SUBSTITUTE(data_to_clean[[#This Row],[Price Formatted Step 2]],".","")))</f>
        <v>No Data</v>
      </c>
      <c r="M242" t="s">
        <v>21</v>
      </c>
    </row>
    <row r="243" spans="1:13" x14ac:dyDescent="0.25">
      <c r="A243" t="s">
        <v>9</v>
      </c>
      <c r="B243" t="str">
        <f>VLOOKUP(data_to_clean[[#This Row],[Company]],tb_countries[],2,0)</f>
        <v>USSR/Russia</v>
      </c>
      <c r="C243" t="s">
        <v>5272</v>
      </c>
      <c r="D243" t="s">
        <v>5312</v>
      </c>
      <c r="E243" t="s">
        <v>5245</v>
      </c>
      <c r="F243" s="1">
        <v>23176</v>
      </c>
      <c r="G243" t="s">
        <v>51</v>
      </c>
      <c r="H243" t="s">
        <v>13</v>
      </c>
      <c r="I243" t="s">
        <v>14</v>
      </c>
      <c r="J243" t="str" cm="1">
        <f t="array" ref="J2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 t="str">
        <f>IF(data_to_clean[[#This Row],[Price Formatted Step 1]]="No Data","No Data",SUBSTITUTE(data_to_clean[[#This Row],[Price Formatted Step 1]],",","."))</f>
        <v>No Data</v>
      </c>
      <c r="L243" t="str">
        <f>IF(data_to_clean[[#This Row],[Price Formatted Step 2]]="No Data","No Data",VALUE(SUBSTITUTE(data_to_clean[[#This Row],[Price Formatted Step 2]],".","")))</f>
        <v>No Data</v>
      </c>
      <c r="M243" t="s">
        <v>15</v>
      </c>
    </row>
    <row r="244" spans="1:13" x14ac:dyDescent="0.25">
      <c r="A244" t="s">
        <v>42</v>
      </c>
      <c r="B244" t="str">
        <f>VLOOKUP(data_to_clean[[#This Row],[Company]],tb_countries[],2,0)</f>
        <v>USA</v>
      </c>
      <c r="C244" t="s">
        <v>5275</v>
      </c>
      <c r="D244" t="s">
        <v>5315</v>
      </c>
      <c r="E244" t="s">
        <v>5246</v>
      </c>
      <c r="F244" s="1">
        <v>23178</v>
      </c>
      <c r="G244" t="s">
        <v>293</v>
      </c>
      <c r="H244" t="s">
        <v>13</v>
      </c>
      <c r="I244" t="s">
        <v>14</v>
      </c>
      <c r="J244" t="str" cm="1">
        <f t="array" ref="J2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 t="str">
        <f>IF(data_to_clean[[#This Row],[Price Formatted Step 1]]="No Data","No Data",SUBSTITUTE(data_to_clean[[#This Row],[Price Formatted Step 1]],",","."))</f>
        <v>No Data</v>
      </c>
      <c r="L244" t="str">
        <f>IF(data_to_clean[[#This Row],[Price Formatted Step 2]]="No Data","No Data",VALUE(SUBSTITUTE(data_to_clean[[#This Row],[Price Formatted Step 2]],".","")))</f>
        <v>No Data</v>
      </c>
      <c r="M244" t="s">
        <v>15</v>
      </c>
    </row>
    <row r="245" spans="1:13" x14ac:dyDescent="0.25">
      <c r="A245" t="s">
        <v>9</v>
      </c>
      <c r="B245" t="str">
        <f>VLOOKUP(data_to_clean[[#This Row],[Company]],tb_countries[],2,0)</f>
        <v>USSR/Russia</v>
      </c>
      <c r="C245" t="s">
        <v>5272</v>
      </c>
      <c r="D245" t="s">
        <v>5312</v>
      </c>
      <c r="E245" t="s">
        <v>5245</v>
      </c>
      <c r="F245" s="1">
        <v>23178</v>
      </c>
      <c r="G245" t="s">
        <v>51</v>
      </c>
      <c r="H245" t="s">
        <v>13</v>
      </c>
      <c r="I245" t="s">
        <v>14</v>
      </c>
      <c r="J245" t="str" cm="1">
        <f t="array" ref="J2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 t="str">
        <f>IF(data_to_clean[[#This Row],[Price Formatted Step 1]]="No Data","No Data",SUBSTITUTE(data_to_clean[[#This Row],[Price Formatted Step 1]],",","."))</f>
        <v>No Data</v>
      </c>
      <c r="L245" t="str">
        <f>IF(data_to_clean[[#This Row],[Price Formatted Step 2]]="No Data","No Data",VALUE(SUBSTITUTE(data_to_clean[[#This Row],[Price Formatted Step 2]],".","")))</f>
        <v>No Data</v>
      </c>
      <c r="M245" t="s">
        <v>15</v>
      </c>
    </row>
    <row r="246" spans="1:13" x14ac:dyDescent="0.25">
      <c r="A246" t="s">
        <v>42</v>
      </c>
      <c r="B246" t="str">
        <f>VLOOKUP(data_to_clean[[#This Row],[Company]],tb_countries[],2,0)</f>
        <v>USA</v>
      </c>
      <c r="C246" t="s">
        <v>5275</v>
      </c>
      <c r="D246" t="s">
        <v>5315</v>
      </c>
      <c r="E246" t="s">
        <v>5246</v>
      </c>
      <c r="F246" s="1">
        <v>23190</v>
      </c>
      <c r="G246" t="s">
        <v>319</v>
      </c>
      <c r="H246" t="s">
        <v>13</v>
      </c>
      <c r="I246" t="s">
        <v>14</v>
      </c>
      <c r="J246" t="str" cm="1">
        <f t="array" ref="J2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 t="str">
        <f>IF(data_to_clean[[#This Row],[Price Formatted Step 1]]="No Data","No Data",SUBSTITUTE(data_to_clean[[#This Row],[Price Formatted Step 1]],",","."))</f>
        <v>No Data</v>
      </c>
      <c r="L246" t="str">
        <f>IF(data_to_clean[[#This Row],[Price Formatted Step 2]]="No Data","No Data",VALUE(SUBSTITUTE(data_to_clean[[#This Row],[Price Formatted Step 2]],".","")))</f>
        <v>No Data</v>
      </c>
      <c r="M246" t="s">
        <v>15</v>
      </c>
    </row>
    <row r="247" spans="1:13" x14ac:dyDescent="0.25">
      <c r="A247" t="s">
        <v>9</v>
      </c>
      <c r="B247" t="str">
        <f>VLOOKUP(data_to_clean[[#This Row],[Company]],tb_countries[],2,0)</f>
        <v>USSR/Russia</v>
      </c>
      <c r="C247" t="s">
        <v>5272</v>
      </c>
      <c r="D247" t="s">
        <v>5312</v>
      </c>
      <c r="E247" t="s">
        <v>5245</v>
      </c>
      <c r="F247" s="1">
        <v>23202</v>
      </c>
      <c r="G247" t="s">
        <v>237</v>
      </c>
      <c r="H247" t="s">
        <v>13</v>
      </c>
      <c r="I247" t="s">
        <v>14</v>
      </c>
      <c r="J247" t="str" cm="1">
        <f t="array" ref="J2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 t="str">
        <f>IF(data_to_clean[[#This Row],[Price Formatted Step 1]]="No Data","No Data",SUBSTITUTE(data_to_clean[[#This Row],[Price Formatted Step 1]],",","."))</f>
        <v>No Data</v>
      </c>
      <c r="L247" t="str">
        <f>IF(data_to_clean[[#This Row],[Price Formatted Step 2]]="No Data","No Data",VALUE(SUBSTITUTE(data_to_clean[[#This Row],[Price Formatted Step 2]],".","")))</f>
        <v>No Data</v>
      </c>
      <c r="M247" t="s">
        <v>21</v>
      </c>
    </row>
    <row r="248" spans="1:13" x14ac:dyDescent="0.25">
      <c r="A248" t="s">
        <v>92</v>
      </c>
      <c r="B248" t="str">
        <f>VLOOKUP(data_to_clean[[#This Row],[Company]],tb_countries[],2,0)</f>
        <v>USA</v>
      </c>
      <c r="C248" t="s">
        <v>5275</v>
      </c>
      <c r="D248" t="s">
        <v>5315</v>
      </c>
      <c r="E248" t="s">
        <v>5246</v>
      </c>
      <c r="F248" s="1">
        <v>23204</v>
      </c>
      <c r="G248" t="s">
        <v>323</v>
      </c>
      <c r="H248" t="s">
        <v>13</v>
      </c>
      <c r="I248" t="s">
        <v>14</v>
      </c>
      <c r="J248" t="str" cm="1">
        <f t="array" ref="J2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 t="str">
        <f>IF(data_to_clean[[#This Row],[Price Formatted Step 1]]="No Data","No Data",SUBSTITUTE(data_to_clean[[#This Row],[Price Formatted Step 1]],",","."))</f>
        <v>No Data</v>
      </c>
      <c r="L248" t="str">
        <f>IF(data_to_clean[[#This Row],[Price Formatted Step 2]]="No Data","No Data",VALUE(SUBSTITUTE(data_to_clean[[#This Row],[Price Formatted Step 2]],".","")))</f>
        <v>No Data</v>
      </c>
      <c r="M248" t="s">
        <v>15</v>
      </c>
    </row>
    <row r="249" spans="1:13" x14ac:dyDescent="0.25">
      <c r="A249" t="s">
        <v>92</v>
      </c>
      <c r="B249" t="str">
        <f>VLOOKUP(data_to_clean[[#This Row],[Company]],tb_countries[],2,0)</f>
        <v>USA</v>
      </c>
      <c r="C249" t="s">
        <v>5275</v>
      </c>
      <c r="D249" t="s">
        <v>5315</v>
      </c>
      <c r="E249" t="s">
        <v>5246</v>
      </c>
      <c r="F249" s="1">
        <v>23211</v>
      </c>
      <c r="G249" t="s">
        <v>172</v>
      </c>
      <c r="H249" t="s">
        <v>13</v>
      </c>
      <c r="I249" t="s">
        <v>14</v>
      </c>
      <c r="J249" t="str" cm="1">
        <f t="array" ref="J2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 t="str">
        <f>IF(data_to_clean[[#This Row],[Price Formatted Step 1]]="No Data","No Data",SUBSTITUTE(data_to_clean[[#This Row],[Price Formatted Step 1]],",","."))</f>
        <v>No Data</v>
      </c>
      <c r="L249" t="str">
        <f>IF(data_to_clean[[#This Row],[Price Formatted Step 2]]="No Data","No Data",VALUE(SUBSTITUTE(data_to_clean[[#This Row],[Price Formatted Step 2]],".","")))</f>
        <v>No Data</v>
      </c>
      <c r="M249" t="s">
        <v>15</v>
      </c>
    </row>
    <row r="250" spans="1:13" x14ac:dyDescent="0.25">
      <c r="A250" t="s">
        <v>9</v>
      </c>
      <c r="B250" t="str">
        <f>VLOOKUP(data_to_clean[[#This Row],[Company]],tb_countries[],2,0)</f>
        <v>USSR/Russia</v>
      </c>
      <c r="C250" t="s">
        <v>5277</v>
      </c>
      <c r="D250" t="s">
        <v>5317</v>
      </c>
      <c r="E250" t="s">
        <v>5247</v>
      </c>
      <c r="F250" s="1">
        <v>23229</v>
      </c>
      <c r="G250" t="s">
        <v>190</v>
      </c>
      <c r="H250" t="s">
        <v>13</v>
      </c>
      <c r="I250" t="s">
        <v>14</v>
      </c>
      <c r="J250" t="str" cm="1">
        <f t="array" ref="J2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 t="str">
        <f>IF(data_to_clean[[#This Row],[Price Formatted Step 1]]="No Data","No Data",SUBSTITUTE(data_to_clean[[#This Row],[Price Formatted Step 1]],",","."))</f>
        <v>No Data</v>
      </c>
      <c r="L250" t="str">
        <f>IF(data_to_clean[[#This Row],[Price Formatted Step 2]]="No Data","No Data",VALUE(SUBSTITUTE(data_to_clean[[#This Row],[Price Formatted Step 2]],".","")))</f>
        <v>No Data</v>
      </c>
      <c r="M250" t="s">
        <v>15</v>
      </c>
    </row>
    <row r="251" spans="1:13" x14ac:dyDescent="0.25">
      <c r="A251" t="s">
        <v>9</v>
      </c>
      <c r="B251" t="str">
        <f>VLOOKUP(data_to_clean[[#This Row],[Company]],tb_countries[],2,0)</f>
        <v>USSR/Russia</v>
      </c>
      <c r="C251" t="s">
        <v>5277</v>
      </c>
      <c r="D251" t="s">
        <v>5317</v>
      </c>
      <c r="E251" t="s">
        <v>5247</v>
      </c>
      <c r="F251" s="1">
        <v>23245</v>
      </c>
      <c r="G251" t="s">
        <v>190</v>
      </c>
      <c r="H251" t="s">
        <v>13</v>
      </c>
      <c r="I251" t="s">
        <v>14</v>
      </c>
      <c r="J251" t="str" cm="1">
        <f t="array" ref="J2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 t="str">
        <f>IF(data_to_clean[[#This Row],[Price Formatted Step 1]]="No Data","No Data",SUBSTITUTE(data_to_clean[[#This Row],[Price Formatted Step 1]],",","."))</f>
        <v>No Data</v>
      </c>
      <c r="L251" t="str">
        <f>IF(data_to_clean[[#This Row],[Price Formatted Step 2]]="No Data","No Data",VALUE(SUBSTITUTE(data_to_clean[[#This Row],[Price Formatted Step 2]],".","")))</f>
        <v>No Data</v>
      </c>
      <c r="M251" t="s">
        <v>21</v>
      </c>
    </row>
    <row r="252" spans="1:13" x14ac:dyDescent="0.25">
      <c r="A252" t="s">
        <v>92</v>
      </c>
      <c r="B252" t="str">
        <f>VLOOKUP(data_to_clean[[#This Row],[Company]],tb_countries[],2,0)</f>
        <v>USA</v>
      </c>
      <c r="C252" t="s">
        <v>5275</v>
      </c>
      <c r="D252" t="s">
        <v>5315</v>
      </c>
      <c r="E252" t="s">
        <v>5246</v>
      </c>
      <c r="F252" s="1">
        <v>23260</v>
      </c>
      <c r="G252" t="s">
        <v>323</v>
      </c>
      <c r="H252" t="s">
        <v>13</v>
      </c>
      <c r="I252" t="s">
        <v>14</v>
      </c>
      <c r="J252" t="str" cm="1">
        <f t="array" ref="J2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 t="str">
        <f>IF(data_to_clean[[#This Row],[Price Formatted Step 1]]="No Data","No Data",SUBSTITUTE(data_to_clean[[#This Row],[Price Formatted Step 1]],",","."))</f>
        <v>No Data</v>
      </c>
      <c r="L252" t="str">
        <f>IF(data_to_clean[[#This Row],[Price Formatted Step 2]]="No Data","No Data",VALUE(SUBSTITUTE(data_to_clean[[#This Row],[Price Formatted Step 2]],".","")))</f>
        <v>No Data</v>
      </c>
      <c r="M252" t="s">
        <v>15</v>
      </c>
    </row>
    <row r="253" spans="1:13" x14ac:dyDescent="0.25">
      <c r="A253" t="s">
        <v>42</v>
      </c>
      <c r="B253" t="str">
        <f>VLOOKUP(data_to_clean[[#This Row],[Company]],tb_countries[],2,0)</f>
        <v>USA</v>
      </c>
      <c r="C253" t="s">
        <v>5275</v>
      </c>
      <c r="D253" t="s">
        <v>5315</v>
      </c>
      <c r="E253" t="s">
        <v>5246</v>
      </c>
      <c r="F253" s="1">
        <v>23281</v>
      </c>
      <c r="G253" t="s">
        <v>329</v>
      </c>
      <c r="H253" t="s">
        <v>13</v>
      </c>
      <c r="I253" t="s">
        <v>14</v>
      </c>
      <c r="J253" t="str" cm="1">
        <f t="array" ref="J2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 t="str">
        <f>IF(data_to_clean[[#This Row],[Price Formatted Step 1]]="No Data","No Data",SUBSTITUTE(data_to_clean[[#This Row],[Price Formatted Step 1]],",","."))</f>
        <v>No Data</v>
      </c>
      <c r="L253" t="str">
        <f>IF(data_to_clean[[#This Row],[Price Formatted Step 2]]="No Data","No Data",VALUE(SUBSTITUTE(data_to_clean[[#This Row],[Price Formatted Step 2]],".","")))</f>
        <v>No Data</v>
      </c>
      <c r="M253" t="s">
        <v>21</v>
      </c>
    </row>
    <row r="254" spans="1:13" x14ac:dyDescent="0.25">
      <c r="A254" t="s">
        <v>92</v>
      </c>
      <c r="B254" t="str">
        <f>VLOOKUP(data_to_clean[[#This Row],[Company]],tb_countries[],2,0)</f>
        <v>USA</v>
      </c>
      <c r="C254" t="s">
        <v>5273</v>
      </c>
      <c r="D254" t="s">
        <v>5313</v>
      </c>
      <c r="E254" t="s">
        <v>5246</v>
      </c>
      <c r="F254" s="1">
        <v>23301</v>
      </c>
      <c r="G254" t="s">
        <v>323</v>
      </c>
      <c r="H254" t="s">
        <v>13</v>
      </c>
      <c r="I254" t="s">
        <v>14</v>
      </c>
      <c r="J254" t="str" cm="1">
        <f t="array" ref="J2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 t="str">
        <f>IF(data_to_clean[[#This Row],[Price Formatted Step 1]]="No Data","No Data",SUBSTITUTE(data_to_clean[[#This Row],[Price Formatted Step 1]],",","."))</f>
        <v>No Data</v>
      </c>
      <c r="L254" t="str">
        <f>IF(data_to_clean[[#This Row],[Price Formatted Step 2]]="No Data","No Data",VALUE(SUBSTITUTE(data_to_clean[[#This Row],[Price Formatted Step 2]],".","")))</f>
        <v>No Data</v>
      </c>
      <c r="M254" t="s">
        <v>15</v>
      </c>
    </row>
    <row r="255" spans="1:13" x14ac:dyDescent="0.25">
      <c r="A255" t="s">
        <v>9</v>
      </c>
      <c r="B255" t="str">
        <f>VLOOKUP(data_to_clean[[#This Row],[Company]],tb_countries[],2,0)</f>
        <v>USSR/Russia</v>
      </c>
      <c r="C255" t="s">
        <v>5272</v>
      </c>
      <c r="D255" t="s">
        <v>5312</v>
      </c>
      <c r="E255" t="s">
        <v>5245</v>
      </c>
      <c r="F255" s="1">
        <v>23302</v>
      </c>
      <c r="G255" t="s">
        <v>237</v>
      </c>
      <c r="H255" t="s">
        <v>13</v>
      </c>
      <c r="I255" t="s">
        <v>14</v>
      </c>
      <c r="J255" t="str" cm="1">
        <f t="array" ref="J2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 t="str">
        <f>IF(data_to_clean[[#This Row],[Price Formatted Step 1]]="No Data","No Data",SUBSTITUTE(data_to_clean[[#This Row],[Price Formatted Step 1]],",","."))</f>
        <v>No Data</v>
      </c>
      <c r="L255" t="str">
        <f>IF(data_to_clean[[#This Row],[Price Formatted Step 2]]="No Data","No Data",VALUE(SUBSTITUTE(data_to_clean[[#This Row],[Price Formatted Step 2]],".","")))</f>
        <v>No Data</v>
      </c>
      <c r="M255" t="s">
        <v>15</v>
      </c>
    </row>
    <row r="256" spans="1:13" x14ac:dyDescent="0.25">
      <c r="A256" t="s">
        <v>9</v>
      </c>
      <c r="B256" t="str">
        <f>VLOOKUP(data_to_clean[[#This Row],[Company]],tb_countries[],2,0)</f>
        <v>USSR/Russia</v>
      </c>
      <c r="C256" t="s">
        <v>5277</v>
      </c>
      <c r="D256" t="s">
        <v>5317</v>
      </c>
      <c r="E256" t="s">
        <v>5247</v>
      </c>
      <c r="F256" s="1">
        <v>23308</v>
      </c>
      <c r="G256" t="s">
        <v>190</v>
      </c>
      <c r="H256" t="s">
        <v>13</v>
      </c>
      <c r="I256" t="s">
        <v>14</v>
      </c>
      <c r="J256" t="str" cm="1">
        <f t="array" ref="J2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 t="str">
        <f>IF(data_to_clean[[#This Row],[Price Formatted Step 1]]="No Data","No Data",SUBSTITUTE(data_to_clean[[#This Row],[Price Formatted Step 1]],",","."))</f>
        <v>No Data</v>
      </c>
      <c r="L256" t="str">
        <f>IF(data_to_clean[[#This Row],[Price Formatted Step 2]]="No Data","No Data",VALUE(SUBSTITUTE(data_to_clean[[#This Row],[Price Formatted Step 2]],".","")))</f>
        <v>No Data</v>
      </c>
      <c r="M256" t="s">
        <v>21</v>
      </c>
    </row>
    <row r="257" spans="1:13" x14ac:dyDescent="0.25">
      <c r="A257" t="s">
        <v>92</v>
      </c>
      <c r="B257" t="str">
        <f>VLOOKUP(data_to_clean[[#This Row],[Company]],tb_countries[],2,0)</f>
        <v>USA</v>
      </c>
      <c r="C257" t="s">
        <v>5275</v>
      </c>
      <c r="D257" t="s">
        <v>5315</v>
      </c>
      <c r="E257" t="s">
        <v>5246</v>
      </c>
      <c r="F257" s="1">
        <v>23309</v>
      </c>
      <c r="G257" t="s">
        <v>323</v>
      </c>
      <c r="H257" t="s">
        <v>13</v>
      </c>
      <c r="I257" t="s">
        <v>14</v>
      </c>
      <c r="J257" t="str" cm="1">
        <f t="array" ref="J2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 t="str">
        <f>IF(data_to_clean[[#This Row],[Price Formatted Step 1]]="No Data","No Data",SUBSTITUTE(data_to_clean[[#This Row],[Price Formatted Step 1]],",","."))</f>
        <v>No Data</v>
      </c>
      <c r="L257" t="str">
        <f>IF(data_to_clean[[#This Row],[Price Formatted Step 2]]="No Data","No Data",VALUE(SUBSTITUTE(data_to_clean[[#This Row],[Price Formatted Step 2]],".","")))</f>
        <v>No Data</v>
      </c>
      <c r="M257" t="s">
        <v>15</v>
      </c>
    </row>
    <row r="258" spans="1:13" x14ac:dyDescent="0.25">
      <c r="A258" t="s">
        <v>9</v>
      </c>
      <c r="B258" t="str">
        <f>VLOOKUP(data_to_clean[[#This Row],[Company]],tb_countries[],2,0)</f>
        <v>USSR/Russia</v>
      </c>
      <c r="C258" t="s">
        <v>5272</v>
      </c>
      <c r="D258" t="s">
        <v>5312</v>
      </c>
      <c r="E258" t="s">
        <v>5245</v>
      </c>
      <c r="F258" s="1">
        <v>23316</v>
      </c>
      <c r="G258" t="s">
        <v>336</v>
      </c>
      <c r="H258" t="s">
        <v>13</v>
      </c>
      <c r="I258" t="s">
        <v>14</v>
      </c>
      <c r="J258" t="str" cm="1">
        <f t="array" ref="J2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 t="str">
        <f>IF(data_to_clean[[#This Row],[Price Formatted Step 1]]="No Data","No Data",SUBSTITUTE(data_to_clean[[#This Row],[Price Formatted Step 1]],",","."))</f>
        <v>No Data</v>
      </c>
      <c r="L258" t="str">
        <f>IF(data_to_clean[[#This Row],[Price Formatted Step 2]]="No Data","No Data",VALUE(SUBSTITUTE(data_to_clean[[#This Row],[Price Formatted Step 2]],".","")))</f>
        <v>No Data</v>
      </c>
      <c r="M258" t="s">
        <v>15</v>
      </c>
    </row>
    <row r="259" spans="1:13" x14ac:dyDescent="0.25">
      <c r="A259" t="s">
        <v>9</v>
      </c>
      <c r="B259" t="str">
        <f>VLOOKUP(data_to_clean[[#This Row],[Company]],tb_countries[],2,0)</f>
        <v>USSR/Russia</v>
      </c>
      <c r="C259" t="s">
        <v>5272</v>
      </c>
      <c r="D259" t="s">
        <v>5312</v>
      </c>
      <c r="E259" t="s">
        <v>5245</v>
      </c>
      <c r="F259" s="1">
        <v>23326</v>
      </c>
      <c r="G259" t="s">
        <v>125</v>
      </c>
      <c r="H259" t="s">
        <v>13</v>
      </c>
      <c r="I259" t="s">
        <v>14</v>
      </c>
      <c r="J259" t="str" cm="1">
        <f t="array" ref="J2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 t="str">
        <f>IF(data_to_clean[[#This Row],[Price Formatted Step 1]]="No Data","No Data",SUBSTITUTE(data_to_clean[[#This Row],[Price Formatted Step 1]],",","."))</f>
        <v>No Data</v>
      </c>
      <c r="L259" t="str">
        <f>IF(data_to_clean[[#This Row],[Price Formatted Step 2]]="No Data","No Data",VALUE(SUBSTITUTE(data_to_clean[[#This Row],[Price Formatted Step 2]],".","")))</f>
        <v>No Data</v>
      </c>
      <c r="M259" t="s">
        <v>15</v>
      </c>
    </row>
    <row r="260" spans="1:13" x14ac:dyDescent="0.25">
      <c r="A260" t="s">
        <v>9</v>
      </c>
      <c r="B260" t="str">
        <f>VLOOKUP(data_to_clean[[#This Row],[Company]],tb_countries[],2,0)</f>
        <v>USSR/Russia</v>
      </c>
      <c r="C260" t="s">
        <v>5272</v>
      </c>
      <c r="D260" t="s">
        <v>5312</v>
      </c>
      <c r="E260" t="s">
        <v>5245</v>
      </c>
      <c r="F260" s="1">
        <v>23331</v>
      </c>
      <c r="G260" t="s">
        <v>339</v>
      </c>
      <c r="H260" t="s">
        <v>13</v>
      </c>
      <c r="I260" t="s">
        <v>14</v>
      </c>
      <c r="J260" t="str" cm="1">
        <f t="array" ref="J2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 t="str">
        <f>IF(data_to_clean[[#This Row],[Price Formatted Step 1]]="No Data","No Data",SUBSTITUTE(data_to_clean[[#This Row],[Price Formatted Step 1]],",","."))</f>
        <v>No Data</v>
      </c>
      <c r="L260" t="str">
        <f>IF(data_to_clean[[#This Row],[Price Formatted Step 2]]="No Data","No Data",VALUE(SUBSTITUTE(data_to_clean[[#This Row],[Price Formatted Step 2]],".","")))</f>
        <v>No Data</v>
      </c>
      <c r="M260" t="s">
        <v>15</v>
      </c>
    </row>
    <row r="261" spans="1:13" x14ac:dyDescent="0.25">
      <c r="A261" t="s">
        <v>92</v>
      </c>
      <c r="B261" t="str">
        <f>VLOOKUP(data_to_clean[[#This Row],[Company]],tb_countries[],2,0)</f>
        <v>USA</v>
      </c>
      <c r="C261" t="s">
        <v>5273</v>
      </c>
      <c r="D261" t="s">
        <v>5313</v>
      </c>
      <c r="E261" t="s">
        <v>5246</v>
      </c>
      <c r="F261" s="1">
        <v>23342</v>
      </c>
      <c r="G261" t="s">
        <v>341</v>
      </c>
      <c r="H261" t="s">
        <v>13</v>
      </c>
      <c r="I261" t="s">
        <v>14</v>
      </c>
      <c r="J261" t="str" cm="1">
        <f t="array" ref="J2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 t="str">
        <f>IF(data_to_clean[[#This Row],[Price Formatted Step 1]]="No Data","No Data",SUBSTITUTE(data_to_clean[[#This Row],[Price Formatted Step 1]],",","."))</f>
        <v>No Data</v>
      </c>
      <c r="L261" t="str">
        <f>IF(data_to_clean[[#This Row],[Price Formatted Step 2]]="No Data","No Data",VALUE(SUBSTITUTE(data_to_clean[[#This Row],[Price Formatted Step 2]],".","")))</f>
        <v>No Data</v>
      </c>
      <c r="M261" t="s">
        <v>15</v>
      </c>
    </row>
    <row r="262" spans="1:13" x14ac:dyDescent="0.25">
      <c r="A262" t="s">
        <v>9</v>
      </c>
      <c r="B262" t="str">
        <f>VLOOKUP(data_to_clean[[#This Row],[Company]],tb_countries[],2,0)</f>
        <v>USSR/Russia</v>
      </c>
      <c r="C262" t="s">
        <v>5272</v>
      </c>
      <c r="D262" t="s">
        <v>5312</v>
      </c>
      <c r="E262" t="s">
        <v>5245</v>
      </c>
      <c r="F262" s="1">
        <v>23343</v>
      </c>
      <c r="G262" t="s">
        <v>237</v>
      </c>
      <c r="H262" t="s">
        <v>13</v>
      </c>
      <c r="I262" t="s">
        <v>14</v>
      </c>
      <c r="J262" t="str" cm="1">
        <f t="array" ref="J2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 t="str">
        <f>IF(data_to_clean[[#This Row],[Price Formatted Step 1]]="No Data","No Data",SUBSTITUTE(data_to_clean[[#This Row],[Price Formatted Step 1]],",","."))</f>
        <v>No Data</v>
      </c>
      <c r="L262" t="str">
        <f>IF(data_to_clean[[#This Row],[Price Formatted Step 2]]="No Data","No Data",VALUE(SUBSTITUTE(data_to_clean[[#This Row],[Price Formatted Step 2]],".","")))</f>
        <v>No Data</v>
      </c>
      <c r="M262" t="s">
        <v>21</v>
      </c>
    </row>
    <row r="263" spans="1:13" x14ac:dyDescent="0.25">
      <c r="A263" t="s">
        <v>9</v>
      </c>
      <c r="B263" t="str">
        <f>VLOOKUP(data_to_clean[[#This Row],[Company]],tb_countries[],2,0)</f>
        <v>USSR/Russia</v>
      </c>
      <c r="C263" t="s">
        <v>5277</v>
      </c>
      <c r="D263" t="s">
        <v>5317</v>
      </c>
      <c r="E263" t="s">
        <v>5247</v>
      </c>
      <c r="F263" s="1">
        <v>23358</v>
      </c>
      <c r="G263" t="s">
        <v>190</v>
      </c>
      <c r="H263" t="s">
        <v>13</v>
      </c>
      <c r="I263" t="s">
        <v>14</v>
      </c>
      <c r="J263" t="str" cm="1">
        <f t="array" ref="J2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 t="str">
        <f>IF(data_to_clean[[#This Row],[Price Formatted Step 1]]="No Data","No Data",SUBSTITUTE(data_to_clean[[#This Row],[Price Formatted Step 1]],",","."))</f>
        <v>No Data</v>
      </c>
      <c r="L263" t="str">
        <f>IF(data_to_clean[[#This Row],[Price Formatted Step 2]]="No Data","No Data",VALUE(SUBSTITUTE(data_to_clean[[#This Row],[Price Formatted Step 2]],".","")))</f>
        <v>No Data</v>
      </c>
      <c r="M263" t="s">
        <v>15</v>
      </c>
    </row>
    <row r="264" spans="1:13" x14ac:dyDescent="0.25">
      <c r="A264" t="s">
        <v>92</v>
      </c>
      <c r="B264" t="str">
        <f>VLOOKUP(data_to_clean[[#This Row],[Company]],tb_countries[],2,0)</f>
        <v>USA</v>
      </c>
      <c r="C264" t="s">
        <v>5275</v>
      </c>
      <c r="D264" t="s">
        <v>5315</v>
      </c>
      <c r="E264" t="s">
        <v>5246</v>
      </c>
      <c r="F264" s="1">
        <v>23363</v>
      </c>
      <c r="G264" t="s">
        <v>323</v>
      </c>
      <c r="H264" t="s">
        <v>13</v>
      </c>
      <c r="I264" t="s">
        <v>14</v>
      </c>
      <c r="J264" t="str" cm="1">
        <f t="array" ref="J2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 t="str">
        <f>IF(data_to_clean[[#This Row],[Price Formatted Step 1]]="No Data","No Data",SUBSTITUTE(data_to_clean[[#This Row],[Price Formatted Step 1]],",","."))</f>
        <v>No Data</v>
      </c>
      <c r="L264" t="str">
        <f>IF(data_to_clean[[#This Row],[Price Formatted Step 2]]="No Data","No Data",VALUE(SUBSTITUTE(data_to_clean[[#This Row],[Price Formatted Step 2]],".","")))</f>
        <v>No Data</v>
      </c>
      <c r="M264" t="s">
        <v>15</v>
      </c>
    </row>
    <row r="265" spans="1:13" x14ac:dyDescent="0.25">
      <c r="A265" t="s">
        <v>9</v>
      </c>
      <c r="B265" t="str">
        <f>VLOOKUP(data_to_clean[[#This Row],[Company]],tb_countries[],2,0)</f>
        <v>USSR/Russia</v>
      </c>
      <c r="C265" t="s">
        <v>5272</v>
      </c>
      <c r="D265" t="s">
        <v>5312</v>
      </c>
      <c r="E265" t="s">
        <v>5245</v>
      </c>
      <c r="F265" s="1">
        <v>23364</v>
      </c>
      <c r="G265" t="s">
        <v>237</v>
      </c>
      <c r="H265" t="s">
        <v>13</v>
      </c>
      <c r="I265" t="s">
        <v>14</v>
      </c>
      <c r="J265" t="str" cm="1">
        <f t="array" ref="J2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 t="str">
        <f>IF(data_to_clean[[#This Row],[Price Formatted Step 1]]="No Data","No Data",SUBSTITUTE(data_to_clean[[#This Row],[Price Formatted Step 1]],",","."))</f>
        <v>No Data</v>
      </c>
      <c r="L265" t="str">
        <f>IF(data_to_clean[[#This Row],[Price Formatted Step 2]]="No Data","No Data",VALUE(SUBSTITUTE(data_to_clean[[#This Row],[Price Formatted Step 2]],".","")))</f>
        <v>No Data</v>
      </c>
      <c r="M265" t="s">
        <v>15</v>
      </c>
    </row>
    <row r="266" spans="1:13" x14ac:dyDescent="0.25">
      <c r="A266" t="s">
        <v>54</v>
      </c>
      <c r="B266" t="str">
        <f>VLOOKUP(data_to_clean[[#This Row],[Company]],tb_countries[],2,0)</f>
        <v>USA</v>
      </c>
      <c r="C266" t="s">
        <v>5275</v>
      </c>
      <c r="D266" t="s">
        <v>5315</v>
      </c>
      <c r="E266" t="s">
        <v>5246</v>
      </c>
      <c r="F266" s="1">
        <v>23364</v>
      </c>
      <c r="G266" t="s">
        <v>319</v>
      </c>
      <c r="H266" t="s">
        <v>13</v>
      </c>
      <c r="I266" t="s">
        <v>14</v>
      </c>
      <c r="J266" t="str" cm="1">
        <f t="array" ref="J2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 t="str">
        <f>IF(data_to_clean[[#This Row],[Price Formatted Step 1]]="No Data","No Data",SUBSTITUTE(data_to_clean[[#This Row],[Price Formatted Step 1]],",","."))</f>
        <v>No Data</v>
      </c>
      <c r="L266" t="str">
        <f>IF(data_to_clean[[#This Row],[Price Formatted Step 2]]="No Data","No Data",VALUE(SUBSTITUTE(data_to_clean[[#This Row],[Price Formatted Step 2]],".","")))</f>
        <v>No Data</v>
      </c>
      <c r="M266" t="s">
        <v>15</v>
      </c>
    </row>
    <row r="267" spans="1:13" x14ac:dyDescent="0.25">
      <c r="A267" t="s">
        <v>54</v>
      </c>
      <c r="B267" t="str">
        <f>VLOOKUP(data_to_clean[[#This Row],[Company]],tb_countries[],2,0)</f>
        <v>USA</v>
      </c>
      <c r="C267" t="s">
        <v>5273</v>
      </c>
      <c r="D267" t="s">
        <v>5313</v>
      </c>
      <c r="E267" t="s">
        <v>5246</v>
      </c>
      <c r="F267" s="1">
        <v>23405</v>
      </c>
      <c r="G267" t="s">
        <v>349</v>
      </c>
      <c r="H267" t="s">
        <v>13</v>
      </c>
      <c r="I267" t="s">
        <v>14</v>
      </c>
      <c r="J267" t="str" cm="1">
        <f t="array" ref="J2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 t="str">
        <f>IF(data_to_clean[[#This Row],[Price Formatted Step 1]]="No Data","No Data",SUBSTITUTE(data_to_clean[[#This Row],[Price Formatted Step 1]],",","."))</f>
        <v>No Data</v>
      </c>
      <c r="L267" t="str">
        <f>IF(data_to_clean[[#This Row],[Price Formatted Step 2]]="No Data","No Data",VALUE(SUBSTITUTE(data_to_clean[[#This Row],[Price Formatted Step 2]],".","")))</f>
        <v>No Data</v>
      </c>
      <c r="M267" t="s">
        <v>15</v>
      </c>
    </row>
    <row r="268" spans="1:13" x14ac:dyDescent="0.25">
      <c r="A268" t="s">
        <v>9</v>
      </c>
      <c r="B268" t="str">
        <f>VLOOKUP(data_to_clean[[#This Row],[Company]],tb_countries[],2,0)</f>
        <v>USSR/Russia</v>
      </c>
      <c r="C268" t="s">
        <v>5272</v>
      </c>
      <c r="D268" t="s">
        <v>5312</v>
      </c>
      <c r="E268" t="s">
        <v>5245</v>
      </c>
      <c r="F268" s="1">
        <v>23406</v>
      </c>
      <c r="G268" t="s">
        <v>51</v>
      </c>
      <c r="H268" t="s">
        <v>13</v>
      </c>
      <c r="I268" t="s">
        <v>14</v>
      </c>
      <c r="J268" t="str" cm="1">
        <f t="array" ref="J2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 t="str">
        <f>IF(data_to_clean[[#This Row],[Price Formatted Step 1]]="No Data","No Data",SUBSTITUTE(data_to_clean[[#This Row],[Price Formatted Step 1]],",","."))</f>
        <v>No Data</v>
      </c>
      <c r="L268" t="str">
        <f>IF(data_to_clean[[#This Row],[Price Formatted Step 2]]="No Data","No Data",VALUE(SUBSTITUTE(data_to_clean[[#This Row],[Price Formatted Step 2]],".","")))</f>
        <v>No Data</v>
      </c>
      <c r="M268" t="s">
        <v>15</v>
      </c>
    </row>
    <row r="269" spans="1:13" x14ac:dyDescent="0.25">
      <c r="A269" t="s">
        <v>92</v>
      </c>
      <c r="B269" t="str">
        <f>VLOOKUP(data_to_clean[[#This Row],[Company]],tb_countries[],2,0)</f>
        <v>USA</v>
      </c>
      <c r="C269" t="s">
        <v>5273</v>
      </c>
      <c r="D269" t="s">
        <v>5313</v>
      </c>
      <c r="E269" t="s">
        <v>5246</v>
      </c>
      <c r="F269" s="1">
        <v>23406</v>
      </c>
      <c r="G269" t="s">
        <v>172</v>
      </c>
      <c r="H269" t="s">
        <v>13</v>
      </c>
      <c r="I269" t="s">
        <v>14</v>
      </c>
      <c r="J269" t="str" cm="1">
        <f t="array" ref="J2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 t="str">
        <f>IF(data_to_clean[[#This Row],[Price Formatted Step 1]]="No Data","No Data",SUBSTITUTE(data_to_clean[[#This Row],[Price Formatted Step 1]],",","."))</f>
        <v>No Data</v>
      </c>
      <c r="L269" t="str">
        <f>IF(data_to_clean[[#This Row],[Price Formatted Step 2]]="No Data","No Data",VALUE(SUBSTITUTE(data_to_clean[[#This Row],[Price Formatted Step 2]],".","")))</f>
        <v>No Data</v>
      </c>
      <c r="M269" t="s">
        <v>15</v>
      </c>
    </row>
    <row r="270" spans="1:13" x14ac:dyDescent="0.25">
      <c r="A270" t="s">
        <v>9</v>
      </c>
      <c r="B270" t="str">
        <f>VLOOKUP(data_to_clean[[#This Row],[Company]],tb_countries[],2,0)</f>
        <v>USSR/Russia</v>
      </c>
      <c r="C270" t="s">
        <v>5272</v>
      </c>
      <c r="D270" t="s">
        <v>5312</v>
      </c>
      <c r="E270" t="s">
        <v>5245</v>
      </c>
      <c r="F270" s="1">
        <v>23426</v>
      </c>
      <c r="G270" t="s">
        <v>125</v>
      </c>
      <c r="H270" t="s">
        <v>13</v>
      </c>
      <c r="I270" t="s">
        <v>14</v>
      </c>
      <c r="J270" t="str" cm="1">
        <f t="array" ref="J2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 t="str">
        <f>IF(data_to_clean[[#This Row],[Price Formatted Step 1]]="No Data","No Data",SUBSTITUTE(data_to_clean[[#This Row],[Price Formatted Step 1]],",","."))</f>
        <v>No Data</v>
      </c>
      <c r="L270" t="str">
        <f>IF(data_to_clean[[#This Row],[Price Formatted Step 2]]="No Data","No Data",VALUE(SUBSTITUTE(data_to_clean[[#This Row],[Price Formatted Step 2]],".","")))</f>
        <v>No Data</v>
      </c>
      <c r="M270" t="s">
        <v>21</v>
      </c>
    </row>
    <row r="271" spans="1:13" x14ac:dyDescent="0.25">
      <c r="A271" t="s">
        <v>92</v>
      </c>
      <c r="B271" t="str">
        <f>VLOOKUP(data_to_clean[[#This Row],[Company]],tb_countries[],2,0)</f>
        <v>USA</v>
      </c>
      <c r="C271" t="s">
        <v>5275</v>
      </c>
      <c r="D271" t="s">
        <v>5315</v>
      </c>
      <c r="E271" t="s">
        <v>5246</v>
      </c>
      <c r="F271" s="1">
        <v>23432</v>
      </c>
      <c r="G271" t="s">
        <v>323</v>
      </c>
      <c r="H271" t="s">
        <v>13</v>
      </c>
      <c r="I271" t="s">
        <v>14</v>
      </c>
      <c r="J271" t="str" cm="1">
        <f t="array" ref="J2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1" t="str">
        <f>IF(data_to_clean[[#This Row],[Price Formatted Step 1]]="No Data","No Data",SUBSTITUTE(data_to_clean[[#This Row],[Price Formatted Step 1]],",","."))</f>
        <v>No Data</v>
      </c>
      <c r="L271" t="str">
        <f>IF(data_to_clean[[#This Row],[Price Formatted Step 2]]="No Data","No Data",VALUE(SUBSTITUTE(data_to_clean[[#This Row],[Price Formatted Step 2]],".","")))</f>
        <v>No Data</v>
      </c>
      <c r="M271" t="s">
        <v>15</v>
      </c>
    </row>
    <row r="272" spans="1:13" x14ac:dyDescent="0.25">
      <c r="A272" t="s">
        <v>9</v>
      </c>
      <c r="B272" t="str">
        <f>VLOOKUP(data_to_clean[[#This Row],[Company]],tb_countries[],2,0)</f>
        <v>USSR/Russia</v>
      </c>
      <c r="C272" t="s">
        <v>5277</v>
      </c>
      <c r="D272" t="s">
        <v>5317</v>
      </c>
      <c r="E272" t="s">
        <v>5247</v>
      </c>
      <c r="F272" s="1">
        <v>23434</v>
      </c>
      <c r="G272" t="s">
        <v>190</v>
      </c>
      <c r="H272" t="s">
        <v>13</v>
      </c>
      <c r="I272" t="s">
        <v>14</v>
      </c>
      <c r="J272" t="str" cm="1">
        <f t="array" ref="J2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 t="str">
        <f>IF(data_to_clean[[#This Row],[Price Formatted Step 1]]="No Data","No Data",SUBSTITUTE(data_to_clean[[#This Row],[Price Formatted Step 1]],",","."))</f>
        <v>No Data</v>
      </c>
      <c r="L272" t="str">
        <f>IF(data_to_clean[[#This Row],[Price Formatted Step 2]]="No Data","No Data",VALUE(SUBSTITUTE(data_to_clean[[#This Row],[Price Formatted Step 2]],".","")))</f>
        <v>No Data</v>
      </c>
      <c r="M272" t="s">
        <v>15</v>
      </c>
    </row>
    <row r="273" spans="1:13" x14ac:dyDescent="0.25">
      <c r="A273" t="s">
        <v>92</v>
      </c>
      <c r="B273" t="str">
        <f>VLOOKUP(data_to_clean[[#This Row],[Company]],tb_countries[],2,0)</f>
        <v>USA</v>
      </c>
      <c r="C273" t="s">
        <v>5275</v>
      </c>
      <c r="D273" t="s">
        <v>5315</v>
      </c>
      <c r="E273" t="s">
        <v>5246</v>
      </c>
      <c r="F273" s="1">
        <v>23447</v>
      </c>
      <c r="G273" t="s">
        <v>323</v>
      </c>
      <c r="H273" t="s">
        <v>13</v>
      </c>
      <c r="I273" t="s">
        <v>14</v>
      </c>
      <c r="J273" t="str" cm="1">
        <f t="array" ref="J2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 t="str">
        <f>IF(data_to_clean[[#This Row],[Price Formatted Step 1]]="No Data","No Data",SUBSTITUTE(data_to_clean[[#This Row],[Price Formatted Step 1]],",","."))</f>
        <v>No Data</v>
      </c>
      <c r="L273" t="str">
        <f>IF(data_to_clean[[#This Row],[Price Formatted Step 2]]="No Data","No Data",VALUE(SUBSTITUTE(data_to_clean[[#This Row],[Price Formatted Step 2]],".","")))</f>
        <v>No Data</v>
      </c>
      <c r="M273" t="s">
        <v>15</v>
      </c>
    </row>
    <row r="274" spans="1:13" x14ac:dyDescent="0.25">
      <c r="A274" t="s">
        <v>9</v>
      </c>
      <c r="B274" t="str">
        <f>VLOOKUP(data_to_clean[[#This Row],[Company]],tb_countries[],2,0)</f>
        <v>USSR/Russia</v>
      </c>
      <c r="C274" t="s">
        <v>5277</v>
      </c>
      <c r="D274" t="s">
        <v>5317</v>
      </c>
      <c r="E274" t="s">
        <v>5247</v>
      </c>
      <c r="F274" s="1">
        <v>23454</v>
      </c>
      <c r="G274" t="s">
        <v>190</v>
      </c>
      <c r="H274" t="s">
        <v>13</v>
      </c>
      <c r="I274" t="s">
        <v>14</v>
      </c>
      <c r="J274" t="str" cm="1">
        <f t="array" ref="J2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 t="str">
        <f>IF(data_to_clean[[#This Row],[Price Formatted Step 1]]="No Data","No Data",SUBSTITUTE(data_to_clean[[#This Row],[Price Formatted Step 1]],",","."))</f>
        <v>No Data</v>
      </c>
      <c r="L274" t="str">
        <f>IF(data_to_clean[[#This Row],[Price Formatted Step 2]]="No Data","No Data",VALUE(SUBSTITUTE(data_to_clean[[#This Row],[Price Formatted Step 2]],".","")))</f>
        <v>No Data</v>
      </c>
      <c r="M274" t="s">
        <v>15</v>
      </c>
    </row>
    <row r="275" spans="1:13" x14ac:dyDescent="0.25">
      <c r="A275" t="s">
        <v>9</v>
      </c>
      <c r="B275" t="str">
        <f>VLOOKUP(data_to_clean[[#This Row],[Company]],tb_countries[],2,0)</f>
        <v>USSR/Russia</v>
      </c>
      <c r="C275" t="s">
        <v>5272</v>
      </c>
      <c r="D275" t="s">
        <v>5312</v>
      </c>
      <c r="E275" t="s">
        <v>5245</v>
      </c>
      <c r="F275" s="1">
        <v>23457</v>
      </c>
      <c r="G275" t="s">
        <v>125</v>
      </c>
      <c r="H275" t="s">
        <v>13</v>
      </c>
      <c r="I275" t="s">
        <v>14</v>
      </c>
      <c r="J275" t="str" cm="1">
        <f t="array" ref="J2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 t="str">
        <f>IF(data_to_clean[[#This Row],[Price Formatted Step 1]]="No Data","No Data",SUBSTITUTE(data_to_clean[[#This Row],[Price Formatted Step 1]],",","."))</f>
        <v>No Data</v>
      </c>
      <c r="L275" t="str">
        <f>IF(data_to_clean[[#This Row],[Price Formatted Step 2]]="No Data","No Data",VALUE(SUBSTITUTE(data_to_clean[[#This Row],[Price Formatted Step 2]],".","")))</f>
        <v>No Data</v>
      </c>
      <c r="M275" t="s">
        <v>21</v>
      </c>
    </row>
    <row r="276" spans="1:13" x14ac:dyDescent="0.25">
      <c r="A276" t="s">
        <v>9</v>
      </c>
      <c r="B276" t="str">
        <f>VLOOKUP(data_to_clean[[#This Row],[Company]],tb_countries[],2,0)</f>
        <v>USSR/Russia</v>
      </c>
      <c r="C276" t="s">
        <v>5272</v>
      </c>
      <c r="D276" t="s">
        <v>5312</v>
      </c>
      <c r="E276" t="s">
        <v>5245</v>
      </c>
      <c r="F276" s="1">
        <v>23463</v>
      </c>
      <c r="G276" t="s">
        <v>125</v>
      </c>
      <c r="H276" t="s">
        <v>13</v>
      </c>
      <c r="I276" t="s">
        <v>14</v>
      </c>
      <c r="J276" t="str" cm="1">
        <f t="array" ref="J2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 t="str">
        <f>IF(data_to_clean[[#This Row],[Price Formatted Step 1]]="No Data","No Data",SUBSTITUTE(data_to_clean[[#This Row],[Price Formatted Step 1]],",","."))</f>
        <v>No Data</v>
      </c>
      <c r="L276" t="str">
        <f>IF(data_to_clean[[#This Row],[Price Formatted Step 2]]="No Data","No Data",VALUE(SUBSTITUTE(data_to_clean[[#This Row],[Price Formatted Step 2]],".","")))</f>
        <v>No Data</v>
      </c>
      <c r="M276" t="s">
        <v>56</v>
      </c>
    </row>
    <row r="277" spans="1:13" x14ac:dyDescent="0.25">
      <c r="A277" t="s">
        <v>9</v>
      </c>
      <c r="B277" t="str">
        <f>VLOOKUP(data_to_clean[[#This Row],[Company]],tb_countries[],2,0)</f>
        <v>USSR/Russia</v>
      </c>
      <c r="C277" t="s">
        <v>5272</v>
      </c>
      <c r="D277" t="s">
        <v>5312</v>
      </c>
      <c r="E277" t="s">
        <v>5245</v>
      </c>
      <c r="F277" s="1">
        <v>23469</v>
      </c>
      <c r="G277" t="s">
        <v>125</v>
      </c>
      <c r="H277" t="s">
        <v>13</v>
      </c>
      <c r="I277" t="s">
        <v>14</v>
      </c>
      <c r="J277" t="str" cm="1">
        <f t="array" ref="J2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 t="str">
        <f>IF(data_to_clean[[#This Row],[Price Formatted Step 1]]="No Data","No Data",SUBSTITUTE(data_to_clean[[#This Row],[Price Formatted Step 1]],",","."))</f>
        <v>No Data</v>
      </c>
      <c r="L277" t="str">
        <f>IF(data_to_clean[[#This Row],[Price Formatted Step 2]]="No Data","No Data",VALUE(SUBSTITUTE(data_to_clean[[#This Row],[Price Formatted Step 2]],".","")))</f>
        <v>No Data</v>
      </c>
      <c r="M277" t="s">
        <v>15</v>
      </c>
    </row>
    <row r="278" spans="1:13" x14ac:dyDescent="0.25">
      <c r="A278" t="s">
        <v>9</v>
      </c>
      <c r="B278" t="str">
        <f>VLOOKUP(data_to_clean[[#This Row],[Company]],tb_countries[],2,0)</f>
        <v>USSR/Russia</v>
      </c>
      <c r="C278" t="s">
        <v>5272</v>
      </c>
      <c r="D278" t="s">
        <v>5312</v>
      </c>
      <c r="E278" t="s">
        <v>5245</v>
      </c>
      <c r="F278" s="1">
        <v>23471</v>
      </c>
      <c r="G278" t="s">
        <v>237</v>
      </c>
      <c r="H278" t="s">
        <v>13</v>
      </c>
      <c r="I278" t="s">
        <v>14</v>
      </c>
      <c r="J278" t="str" cm="1">
        <f t="array" ref="J2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 t="str">
        <f>IF(data_to_clean[[#This Row],[Price Formatted Step 1]]="No Data","No Data",SUBSTITUTE(data_to_clean[[#This Row],[Price Formatted Step 1]],",","."))</f>
        <v>No Data</v>
      </c>
      <c r="L278" t="str">
        <f>IF(data_to_clean[[#This Row],[Price Formatted Step 2]]="No Data","No Data",VALUE(SUBSTITUTE(data_to_clean[[#This Row],[Price Formatted Step 2]],".","")))</f>
        <v>No Data</v>
      </c>
      <c r="M278" t="s">
        <v>15</v>
      </c>
    </row>
    <row r="279" spans="1:13" x14ac:dyDescent="0.25">
      <c r="A279" t="s">
        <v>54</v>
      </c>
      <c r="B279" t="str">
        <f>VLOOKUP(data_to_clean[[#This Row],[Company]],tb_countries[],2,0)</f>
        <v>USA</v>
      </c>
      <c r="C279" t="s">
        <v>5273</v>
      </c>
      <c r="D279" t="s">
        <v>5313</v>
      </c>
      <c r="E279" t="s">
        <v>5246</v>
      </c>
      <c r="F279" s="1">
        <v>23475</v>
      </c>
      <c r="G279" t="s">
        <v>364</v>
      </c>
      <c r="H279" t="s">
        <v>13</v>
      </c>
      <c r="I279" t="s">
        <v>14</v>
      </c>
      <c r="J279" t="str" cm="1">
        <f t="array" ref="J2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 t="str">
        <f>IF(data_to_clean[[#This Row],[Price Formatted Step 1]]="No Data","No Data",SUBSTITUTE(data_to_clean[[#This Row],[Price Formatted Step 1]],",","."))</f>
        <v>No Data</v>
      </c>
      <c r="L279" t="str">
        <f>IF(data_to_clean[[#This Row],[Price Formatted Step 2]]="No Data","No Data",VALUE(SUBSTITUTE(data_to_clean[[#This Row],[Price Formatted Step 2]],".","")))</f>
        <v>No Data</v>
      </c>
      <c r="M279" t="s">
        <v>15</v>
      </c>
    </row>
    <row r="280" spans="1:13" x14ac:dyDescent="0.25">
      <c r="A280" t="s">
        <v>9</v>
      </c>
      <c r="B280" t="str">
        <f>VLOOKUP(data_to_clean[[#This Row],[Company]],tb_countries[],2,0)</f>
        <v>USSR/Russia</v>
      </c>
      <c r="C280" t="s">
        <v>5272</v>
      </c>
      <c r="D280" t="s">
        <v>5312</v>
      </c>
      <c r="E280" t="s">
        <v>5245</v>
      </c>
      <c r="F280" s="1">
        <v>23479</v>
      </c>
      <c r="G280" t="s">
        <v>336</v>
      </c>
      <c r="H280" t="s">
        <v>13</v>
      </c>
      <c r="I280" t="s">
        <v>14</v>
      </c>
      <c r="J280" t="str" cm="1">
        <f t="array" ref="J2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 t="str">
        <f>IF(data_to_clean[[#This Row],[Price Formatted Step 1]]="No Data","No Data",SUBSTITUTE(data_to_clean[[#This Row],[Price Formatted Step 1]],",","."))</f>
        <v>No Data</v>
      </c>
      <c r="L280" t="str">
        <f>IF(data_to_clean[[#This Row],[Price Formatted Step 2]]="No Data","No Data",VALUE(SUBSTITUTE(data_to_clean[[#This Row],[Price Formatted Step 2]],".","")))</f>
        <v>No Data</v>
      </c>
      <c r="M280" t="s">
        <v>15</v>
      </c>
    </row>
    <row r="281" spans="1:13" x14ac:dyDescent="0.25">
      <c r="A281" t="s">
        <v>9</v>
      </c>
      <c r="B281" t="str">
        <f>VLOOKUP(data_to_clean[[#This Row],[Company]],tb_countries[],2,0)</f>
        <v>USSR/Russia</v>
      </c>
      <c r="C281" t="s">
        <v>5272</v>
      </c>
      <c r="D281" t="s">
        <v>5312</v>
      </c>
      <c r="E281" t="s">
        <v>5245</v>
      </c>
      <c r="F281" s="1">
        <v>23487</v>
      </c>
      <c r="G281" t="s">
        <v>125</v>
      </c>
      <c r="H281" t="s">
        <v>13</v>
      </c>
      <c r="I281" t="s">
        <v>14</v>
      </c>
      <c r="J281" t="str" cm="1">
        <f t="array" ref="J2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 t="str">
        <f>IF(data_to_clean[[#This Row],[Price Formatted Step 1]]="No Data","No Data",SUBSTITUTE(data_to_clean[[#This Row],[Price Formatted Step 1]],",","."))</f>
        <v>No Data</v>
      </c>
      <c r="L281" t="str">
        <f>IF(data_to_clean[[#This Row],[Price Formatted Step 2]]="No Data","No Data",VALUE(SUBSTITUTE(data_to_clean[[#This Row],[Price Formatted Step 2]],".","")))</f>
        <v>No Data</v>
      </c>
      <c r="M281" t="s">
        <v>21</v>
      </c>
    </row>
    <row r="282" spans="1:13" x14ac:dyDescent="0.25">
      <c r="A282" t="s">
        <v>92</v>
      </c>
      <c r="B282" t="str">
        <f>VLOOKUP(data_to_clean[[#This Row],[Company]],tb_countries[],2,0)</f>
        <v>USA</v>
      </c>
      <c r="C282" t="s">
        <v>5275</v>
      </c>
      <c r="D282" t="s">
        <v>5315</v>
      </c>
      <c r="E282" t="s">
        <v>5246</v>
      </c>
      <c r="F282" s="1">
        <v>23490</v>
      </c>
      <c r="G282" t="s">
        <v>323</v>
      </c>
      <c r="H282" t="s">
        <v>13</v>
      </c>
      <c r="I282" t="s">
        <v>14</v>
      </c>
      <c r="J282" t="str" cm="1">
        <f t="array" ref="J2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 t="str">
        <f>IF(data_to_clean[[#This Row],[Price Formatted Step 1]]="No Data","No Data",SUBSTITUTE(data_to_clean[[#This Row],[Price Formatted Step 1]],",","."))</f>
        <v>No Data</v>
      </c>
      <c r="L282" t="str">
        <f>IF(data_to_clean[[#This Row],[Price Formatted Step 2]]="No Data","No Data",VALUE(SUBSTITUTE(data_to_clean[[#This Row],[Price Formatted Step 2]],".","")))</f>
        <v>No Data</v>
      </c>
      <c r="M282" t="s">
        <v>15</v>
      </c>
    </row>
    <row r="283" spans="1:13" x14ac:dyDescent="0.25">
      <c r="A283" t="s">
        <v>9</v>
      </c>
      <c r="B283" t="str">
        <f>VLOOKUP(data_to_clean[[#This Row],[Company]],tb_countries[],2,0)</f>
        <v>USSR/Russia</v>
      </c>
      <c r="C283" t="s">
        <v>5272</v>
      </c>
      <c r="D283" t="s">
        <v>5312</v>
      </c>
      <c r="E283" t="s">
        <v>5245</v>
      </c>
      <c r="F283" s="1">
        <v>23492</v>
      </c>
      <c r="G283" t="s">
        <v>237</v>
      </c>
      <c r="H283" t="s">
        <v>13</v>
      </c>
      <c r="I283" t="s">
        <v>14</v>
      </c>
      <c r="J283" t="str" cm="1">
        <f t="array" ref="J2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 t="str">
        <f>IF(data_to_clean[[#This Row],[Price Formatted Step 1]]="No Data","No Data",SUBSTITUTE(data_to_clean[[#This Row],[Price Formatted Step 1]],",","."))</f>
        <v>No Data</v>
      </c>
      <c r="L283" t="str">
        <f>IF(data_to_clean[[#This Row],[Price Formatted Step 2]]="No Data","No Data",VALUE(SUBSTITUTE(data_to_clean[[#This Row],[Price Formatted Step 2]],".","")))</f>
        <v>No Data</v>
      </c>
      <c r="M283" t="s">
        <v>15</v>
      </c>
    </row>
    <row r="284" spans="1:13" x14ac:dyDescent="0.25">
      <c r="A284" t="s">
        <v>9</v>
      </c>
      <c r="B284" t="str">
        <f>VLOOKUP(data_to_clean[[#This Row],[Company]],tb_countries[],2,0)</f>
        <v>USSR/Russia</v>
      </c>
      <c r="C284" t="s">
        <v>5272</v>
      </c>
      <c r="D284" t="s">
        <v>5312</v>
      </c>
      <c r="E284" t="s">
        <v>5245</v>
      </c>
      <c r="F284" s="1">
        <v>23515</v>
      </c>
      <c r="G284" t="s">
        <v>339</v>
      </c>
      <c r="H284" t="s">
        <v>13</v>
      </c>
      <c r="I284" t="s">
        <v>14</v>
      </c>
      <c r="J284" t="str" cm="1">
        <f t="array" ref="J2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 t="str">
        <f>IF(data_to_clean[[#This Row],[Price Formatted Step 1]]="No Data","No Data",SUBSTITUTE(data_to_clean[[#This Row],[Price Formatted Step 1]],",","."))</f>
        <v>No Data</v>
      </c>
      <c r="L284" t="str">
        <f>IF(data_to_clean[[#This Row],[Price Formatted Step 2]]="No Data","No Data",VALUE(SUBSTITUTE(data_to_clean[[#This Row],[Price Formatted Step 2]],".","")))</f>
        <v>No Data</v>
      </c>
      <c r="M284" t="s">
        <v>15</v>
      </c>
    </row>
    <row r="285" spans="1:13" x14ac:dyDescent="0.25">
      <c r="A285" t="s">
        <v>92</v>
      </c>
      <c r="B285" t="str">
        <f>VLOOKUP(data_to_clean[[#This Row],[Company]],tb_countries[],2,0)</f>
        <v>USA</v>
      </c>
      <c r="C285" t="s">
        <v>5275</v>
      </c>
      <c r="D285" t="s">
        <v>5315</v>
      </c>
      <c r="E285" t="s">
        <v>5246</v>
      </c>
      <c r="F285" s="1">
        <v>23516</v>
      </c>
      <c r="G285" t="s">
        <v>323</v>
      </c>
      <c r="H285" t="s">
        <v>13</v>
      </c>
      <c r="I285" t="s">
        <v>14</v>
      </c>
      <c r="J285" t="str" cm="1">
        <f t="array" ref="J2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 t="str">
        <f>IF(data_to_clean[[#This Row],[Price Formatted Step 1]]="No Data","No Data",SUBSTITUTE(data_to_clean[[#This Row],[Price Formatted Step 1]],",","."))</f>
        <v>No Data</v>
      </c>
      <c r="L285" t="str">
        <f>IF(data_to_clean[[#This Row],[Price Formatted Step 2]]="No Data","No Data",VALUE(SUBSTITUTE(data_to_clean[[#This Row],[Price Formatted Step 2]],".","")))</f>
        <v>No Data</v>
      </c>
      <c r="M285" t="s">
        <v>15</v>
      </c>
    </row>
    <row r="286" spans="1:13" x14ac:dyDescent="0.25">
      <c r="A286" t="s">
        <v>54</v>
      </c>
      <c r="B286" t="str">
        <f>VLOOKUP(data_to_clean[[#This Row],[Company]],tb_countries[],2,0)</f>
        <v>USA</v>
      </c>
      <c r="C286" t="s">
        <v>5273</v>
      </c>
      <c r="D286" t="s">
        <v>5313</v>
      </c>
      <c r="E286" t="s">
        <v>5246</v>
      </c>
      <c r="F286" s="1">
        <v>23525</v>
      </c>
      <c r="G286" t="s">
        <v>349</v>
      </c>
      <c r="H286" t="s">
        <v>13</v>
      </c>
      <c r="I286" t="s">
        <v>14</v>
      </c>
      <c r="J286" t="str" cm="1">
        <f t="array" ref="J2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 t="str">
        <f>IF(data_to_clean[[#This Row],[Price Formatted Step 1]]="No Data","No Data",SUBSTITUTE(data_to_clean[[#This Row],[Price Formatted Step 1]],",","."))</f>
        <v>No Data</v>
      </c>
      <c r="L286" t="str">
        <f>IF(data_to_clean[[#This Row],[Price Formatted Step 2]]="No Data","No Data",VALUE(SUBSTITUTE(data_to_clean[[#This Row],[Price Formatted Step 2]],".","")))</f>
        <v>No Data</v>
      </c>
      <c r="M286" t="s">
        <v>15</v>
      </c>
    </row>
    <row r="287" spans="1:13" x14ac:dyDescent="0.25">
      <c r="A287" t="s">
        <v>9</v>
      </c>
      <c r="B287" t="str">
        <f>VLOOKUP(data_to_clean[[#This Row],[Company]],tb_countries[],2,0)</f>
        <v>USSR/Russia</v>
      </c>
      <c r="C287" t="s">
        <v>5272</v>
      </c>
      <c r="D287" t="s">
        <v>5312</v>
      </c>
      <c r="E287" t="s">
        <v>5245</v>
      </c>
      <c r="F287" s="1">
        <v>23532</v>
      </c>
      <c r="G287" t="s">
        <v>125</v>
      </c>
      <c r="H287" t="s">
        <v>13</v>
      </c>
      <c r="I287" t="s">
        <v>14</v>
      </c>
      <c r="J287" t="str" cm="1">
        <f t="array" ref="J2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 t="str">
        <f>IF(data_to_clean[[#This Row],[Price Formatted Step 1]]="No Data","No Data",SUBSTITUTE(data_to_clean[[#This Row],[Price Formatted Step 1]],",","."))</f>
        <v>No Data</v>
      </c>
      <c r="L287" t="str">
        <f>IF(data_to_clean[[#This Row],[Price Formatted Step 2]]="No Data","No Data",VALUE(SUBSTITUTE(data_to_clean[[#This Row],[Price Formatted Step 2]],".","")))</f>
        <v>No Data</v>
      </c>
      <c r="M287" t="s">
        <v>21</v>
      </c>
    </row>
    <row r="288" spans="1:13" x14ac:dyDescent="0.25">
      <c r="A288" t="s">
        <v>9</v>
      </c>
      <c r="B288" t="str">
        <f>VLOOKUP(data_to_clean[[#This Row],[Company]],tb_countries[],2,0)</f>
        <v>USSR/Russia</v>
      </c>
      <c r="C288" t="s">
        <v>5277</v>
      </c>
      <c r="D288" t="s">
        <v>5317</v>
      </c>
      <c r="E288" t="s">
        <v>5247</v>
      </c>
      <c r="F288" s="1">
        <v>23534</v>
      </c>
      <c r="G288" t="s">
        <v>190</v>
      </c>
      <c r="H288" t="s">
        <v>13</v>
      </c>
      <c r="I288" t="s">
        <v>14</v>
      </c>
      <c r="J288" t="str" cm="1">
        <f t="array" ref="J2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 t="str">
        <f>IF(data_to_clean[[#This Row],[Price Formatted Step 1]]="No Data","No Data",SUBSTITUTE(data_to_clean[[#This Row],[Price Formatted Step 1]],",","."))</f>
        <v>No Data</v>
      </c>
      <c r="L288" t="str">
        <f>IF(data_to_clean[[#This Row],[Price Formatted Step 2]]="No Data","No Data",VALUE(SUBSTITUTE(data_to_clean[[#This Row],[Price Formatted Step 2]],".","")))</f>
        <v>No Data</v>
      </c>
      <c r="M288" t="s">
        <v>15</v>
      </c>
    </row>
    <row r="289" spans="1:13" x14ac:dyDescent="0.25">
      <c r="A289" t="s">
        <v>9</v>
      </c>
      <c r="B289" t="str">
        <f>VLOOKUP(data_to_clean[[#This Row],[Company]],tb_countries[],2,0)</f>
        <v>USSR/Russia</v>
      </c>
      <c r="C289" t="s">
        <v>5272</v>
      </c>
      <c r="D289" t="s">
        <v>5312</v>
      </c>
      <c r="E289" t="s">
        <v>5245</v>
      </c>
      <c r="F289" s="1">
        <v>23538</v>
      </c>
      <c r="G289" t="s">
        <v>237</v>
      </c>
      <c r="H289" t="s">
        <v>13</v>
      </c>
      <c r="I289" t="s">
        <v>14</v>
      </c>
      <c r="J289" t="str" cm="1">
        <f t="array" ref="J2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 t="str">
        <f>IF(data_to_clean[[#This Row],[Price Formatted Step 1]]="No Data","No Data",SUBSTITUTE(data_to_clean[[#This Row],[Price Formatted Step 1]],",","."))</f>
        <v>No Data</v>
      </c>
      <c r="L289" t="str">
        <f>IF(data_to_clean[[#This Row],[Price Formatted Step 2]]="No Data","No Data",VALUE(SUBSTITUTE(data_to_clean[[#This Row],[Price Formatted Step 2]],".","")))</f>
        <v>No Data</v>
      </c>
      <c r="M289" t="s">
        <v>15</v>
      </c>
    </row>
    <row r="290" spans="1:13" x14ac:dyDescent="0.25">
      <c r="A290" t="s">
        <v>9</v>
      </c>
      <c r="B290" t="str">
        <f>VLOOKUP(data_to_clean[[#This Row],[Company]],tb_countries[],2,0)</f>
        <v>USSR/Russia</v>
      </c>
      <c r="C290" t="s">
        <v>5272</v>
      </c>
      <c r="D290" t="s">
        <v>5312</v>
      </c>
      <c r="E290" t="s">
        <v>5245</v>
      </c>
      <c r="F290" s="1">
        <v>23551</v>
      </c>
      <c r="G290" t="s">
        <v>237</v>
      </c>
      <c r="H290" t="s">
        <v>13</v>
      </c>
      <c r="I290" t="s">
        <v>14</v>
      </c>
      <c r="J290" t="str" cm="1">
        <f t="array" ref="J2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 t="str">
        <f>IF(data_to_clean[[#This Row],[Price Formatted Step 1]]="No Data","No Data",SUBSTITUTE(data_to_clean[[#This Row],[Price Formatted Step 1]],",","."))</f>
        <v>No Data</v>
      </c>
      <c r="L290" t="str">
        <f>IF(data_to_clean[[#This Row],[Price Formatted Step 2]]="No Data","No Data",VALUE(SUBSTITUTE(data_to_clean[[#This Row],[Price Formatted Step 2]],".","")))</f>
        <v>No Data</v>
      </c>
      <c r="M290" t="s">
        <v>15</v>
      </c>
    </row>
    <row r="291" spans="1:13" x14ac:dyDescent="0.25">
      <c r="A291" t="s">
        <v>92</v>
      </c>
      <c r="B291" t="str">
        <f>VLOOKUP(data_to_clean[[#This Row],[Company]],tb_countries[],2,0)</f>
        <v>USA</v>
      </c>
      <c r="C291" t="s">
        <v>5273</v>
      </c>
      <c r="D291" t="s">
        <v>5313</v>
      </c>
      <c r="E291" t="s">
        <v>5246</v>
      </c>
      <c r="F291" s="1">
        <v>23558</v>
      </c>
      <c r="G291" t="s">
        <v>378</v>
      </c>
      <c r="H291" t="s">
        <v>13</v>
      </c>
      <c r="I291" t="s">
        <v>14</v>
      </c>
      <c r="J291" t="str" cm="1">
        <f t="array" ref="J2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 t="str">
        <f>IF(data_to_clean[[#This Row],[Price Formatted Step 1]]="No Data","No Data",SUBSTITUTE(data_to_clean[[#This Row],[Price Formatted Step 1]],",","."))</f>
        <v>No Data</v>
      </c>
      <c r="L291" t="str">
        <f>IF(data_to_clean[[#This Row],[Price Formatted Step 2]]="No Data","No Data",VALUE(SUBSTITUTE(data_to_clean[[#This Row],[Price Formatted Step 2]],".","")))</f>
        <v>No Data</v>
      </c>
      <c r="M291" t="s">
        <v>21</v>
      </c>
    </row>
    <row r="292" spans="1:13" x14ac:dyDescent="0.25">
      <c r="A292" t="s">
        <v>9</v>
      </c>
      <c r="B292" t="str">
        <f>VLOOKUP(data_to_clean[[#This Row],[Company]],tb_countries[],2,0)</f>
        <v>USSR/Russia</v>
      </c>
      <c r="C292" t="s">
        <v>5272</v>
      </c>
      <c r="D292" t="s">
        <v>5312</v>
      </c>
      <c r="E292" t="s">
        <v>5245</v>
      </c>
      <c r="F292" s="1">
        <v>23559</v>
      </c>
      <c r="G292" t="s">
        <v>339</v>
      </c>
      <c r="H292" t="s">
        <v>13</v>
      </c>
      <c r="I292" t="s">
        <v>14</v>
      </c>
      <c r="J292" t="str" cm="1">
        <f t="array" ref="J2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 t="str">
        <f>IF(data_to_clean[[#This Row],[Price Formatted Step 1]]="No Data","No Data",SUBSTITUTE(data_to_clean[[#This Row],[Price Formatted Step 1]],",","."))</f>
        <v>No Data</v>
      </c>
      <c r="L292" t="str">
        <f>IF(data_to_clean[[#This Row],[Price Formatted Step 2]]="No Data","No Data",VALUE(SUBSTITUTE(data_to_clean[[#This Row],[Price Formatted Step 2]],".","")))</f>
        <v>No Data</v>
      </c>
      <c r="M292" t="s">
        <v>15</v>
      </c>
    </row>
    <row r="293" spans="1:13" x14ac:dyDescent="0.25">
      <c r="A293" t="s">
        <v>92</v>
      </c>
      <c r="B293" t="str">
        <f>VLOOKUP(data_to_clean[[#This Row],[Company]],tb_countries[],2,0)</f>
        <v>USA</v>
      </c>
      <c r="C293" t="s">
        <v>5275</v>
      </c>
      <c r="D293" t="s">
        <v>5315</v>
      </c>
      <c r="E293" t="s">
        <v>5246</v>
      </c>
      <c r="F293" s="1">
        <v>23564</v>
      </c>
      <c r="G293" t="s">
        <v>323</v>
      </c>
      <c r="H293" t="s">
        <v>13</v>
      </c>
      <c r="I293" t="s">
        <v>14</v>
      </c>
      <c r="J293" t="str" cm="1">
        <f t="array" ref="J2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 t="str">
        <f>IF(data_to_clean[[#This Row],[Price Formatted Step 1]]="No Data","No Data",SUBSTITUTE(data_to_clean[[#This Row],[Price Formatted Step 1]],",","."))</f>
        <v>No Data</v>
      </c>
      <c r="L293" t="str">
        <f>IF(data_to_clean[[#This Row],[Price Formatted Step 2]]="No Data","No Data",VALUE(SUBSTITUTE(data_to_clean[[#This Row],[Price Formatted Step 2]],".","")))</f>
        <v>No Data</v>
      </c>
      <c r="M293" t="s">
        <v>15</v>
      </c>
    </row>
    <row r="294" spans="1:13" x14ac:dyDescent="0.25">
      <c r="A294" t="s">
        <v>9</v>
      </c>
      <c r="B294" t="str">
        <f>VLOOKUP(data_to_clean[[#This Row],[Company]],tb_countries[],2,0)</f>
        <v>USSR/Russia</v>
      </c>
      <c r="C294" t="s">
        <v>5272</v>
      </c>
      <c r="D294" t="s">
        <v>5312</v>
      </c>
      <c r="E294" t="s">
        <v>5245</v>
      </c>
      <c r="F294" s="1">
        <v>23568</v>
      </c>
      <c r="G294" t="s">
        <v>51</v>
      </c>
      <c r="H294" t="s">
        <v>13</v>
      </c>
      <c r="I294" t="s">
        <v>14</v>
      </c>
      <c r="J294" t="str" cm="1">
        <f t="array" ref="J2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 t="str">
        <f>IF(data_to_clean[[#This Row],[Price Formatted Step 1]]="No Data","No Data",SUBSTITUTE(data_to_clean[[#This Row],[Price Formatted Step 1]],",","."))</f>
        <v>No Data</v>
      </c>
      <c r="L294" t="str">
        <f>IF(data_to_clean[[#This Row],[Price Formatted Step 2]]="No Data","No Data",VALUE(SUBSTITUTE(data_to_clean[[#This Row],[Price Formatted Step 2]],".","")))</f>
        <v>No Data</v>
      </c>
      <c r="M294" t="s">
        <v>15</v>
      </c>
    </row>
    <row r="295" spans="1:13" x14ac:dyDescent="0.25">
      <c r="A295" t="s">
        <v>9</v>
      </c>
      <c r="B295" t="str">
        <f>VLOOKUP(data_to_clean[[#This Row],[Company]],tb_countries[],2,0)</f>
        <v>USSR/Russia</v>
      </c>
      <c r="C295" t="s">
        <v>5272</v>
      </c>
      <c r="D295" t="s">
        <v>5312</v>
      </c>
      <c r="E295" t="s">
        <v>5245</v>
      </c>
      <c r="F295" s="1">
        <v>23573</v>
      </c>
      <c r="G295" t="s">
        <v>237</v>
      </c>
      <c r="H295" t="s">
        <v>13</v>
      </c>
      <c r="I295" t="s">
        <v>14</v>
      </c>
      <c r="J295" t="str" cm="1">
        <f t="array" ref="J2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 t="str">
        <f>IF(data_to_clean[[#This Row],[Price Formatted Step 1]]="No Data","No Data",SUBSTITUTE(data_to_clean[[#This Row],[Price Formatted Step 1]],",","."))</f>
        <v>No Data</v>
      </c>
      <c r="L295" t="str">
        <f>IF(data_to_clean[[#This Row],[Price Formatted Step 2]]="No Data","No Data",VALUE(SUBSTITUTE(data_to_clean[[#This Row],[Price Formatted Step 2]],".","")))</f>
        <v>No Data</v>
      </c>
      <c r="M295" t="s">
        <v>15</v>
      </c>
    </row>
    <row r="296" spans="1:13" x14ac:dyDescent="0.25">
      <c r="A296" t="s">
        <v>92</v>
      </c>
      <c r="B296" t="str">
        <f>VLOOKUP(data_to_clean[[#This Row],[Company]],tb_countries[],2,0)</f>
        <v>USA</v>
      </c>
      <c r="C296" t="s">
        <v>5273</v>
      </c>
      <c r="D296" t="s">
        <v>5313</v>
      </c>
      <c r="E296" t="s">
        <v>5246</v>
      </c>
      <c r="F296" s="1">
        <v>23575</v>
      </c>
      <c r="G296" t="s">
        <v>323</v>
      </c>
      <c r="H296" t="s">
        <v>13</v>
      </c>
      <c r="I296" t="s">
        <v>14</v>
      </c>
      <c r="J296" t="str" cm="1">
        <f t="array" ref="J2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 t="str">
        <f>IF(data_to_clean[[#This Row],[Price Formatted Step 1]]="No Data","No Data",SUBSTITUTE(data_to_clean[[#This Row],[Price Formatted Step 1]],",","."))</f>
        <v>No Data</v>
      </c>
      <c r="L296" t="str">
        <f>IF(data_to_clean[[#This Row],[Price Formatted Step 2]]="No Data","No Data",VALUE(SUBSTITUTE(data_to_clean[[#This Row],[Price Formatted Step 2]],".","")))</f>
        <v>No Data</v>
      </c>
      <c r="M296" t="s">
        <v>15</v>
      </c>
    </row>
    <row r="297" spans="1:13" x14ac:dyDescent="0.25">
      <c r="A297" t="s">
        <v>92</v>
      </c>
      <c r="B297" t="str">
        <f>VLOOKUP(data_to_clean[[#This Row],[Company]],tb_countries[],2,0)</f>
        <v>USA</v>
      </c>
      <c r="C297" t="s">
        <v>5273</v>
      </c>
      <c r="D297" t="s">
        <v>5313</v>
      </c>
      <c r="E297" t="s">
        <v>5246</v>
      </c>
      <c r="F297" s="1">
        <v>23586</v>
      </c>
      <c r="G297" t="s">
        <v>172</v>
      </c>
      <c r="H297" t="s">
        <v>13</v>
      </c>
      <c r="I297" t="s">
        <v>14</v>
      </c>
      <c r="J297" t="str" cm="1">
        <f t="array" ref="J2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 t="str">
        <f>IF(data_to_clean[[#This Row],[Price Formatted Step 1]]="No Data","No Data",SUBSTITUTE(data_to_clean[[#This Row],[Price Formatted Step 1]],",","."))</f>
        <v>No Data</v>
      </c>
      <c r="L297" t="str">
        <f>IF(data_to_clean[[#This Row],[Price Formatted Step 2]]="No Data","No Data",VALUE(SUBSTITUTE(data_to_clean[[#This Row],[Price Formatted Step 2]],".","")))</f>
        <v>No Data</v>
      </c>
      <c r="M297" t="s">
        <v>15</v>
      </c>
    </row>
    <row r="298" spans="1:13" x14ac:dyDescent="0.25">
      <c r="A298" t="s">
        <v>9</v>
      </c>
      <c r="B298" t="str">
        <f>VLOOKUP(data_to_clean[[#This Row],[Company]],tb_countries[],2,0)</f>
        <v>USSR/Russia</v>
      </c>
      <c r="C298" t="s">
        <v>5277</v>
      </c>
      <c r="D298" t="s">
        <v>5317</v>
      </c>
      <c r="E298" t="s">
        <v>5247</v>
      </c>
      <c r="F298" s="1">
        <v>23588</v>
      </c>
      <c r="G298" t="s">
        <v>190</v>
      </c>
      <c r="H298" t="s">
        <v>13</v>
      </c>
      <c r="I298" t="s">
        <v>14</v>
      </c>
      <c r="J298" t="str" cm="1">
        <f t="array" ref="J2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 t="str">
        <f>IF(data_to_clean[[#This Row],[Price Formatted Step 1]]="No Data","No Data",SUBSTITUTE(data_to_clean[[#This Row],[Price Formatted Step 1]],",","."))</f>
        <v>No Data</v>
      </c>
      <c r="L298" t="str">
        <f>IF(data_to_clean[[#This Row],[Price Formatted Step 2]]="No Data","No Data",VALUE(SUBSTITUTE(data_to_clean[[#This Row],[Price Formatted Step 2]],".","")))</f>
        <v>No Data</v>
      </c>
      <c r="M298" t="s">
        <v>15</v>
      </c>
    </row>
    <row r="299" spans="1:13" x14ac:dyDescent="0.25">
      <c r="A299" t="s">
        <v>9</v>
      </c>
      <c r="B299" t="str">
        <f>VLOOKUP(data_to_clean[[#This Row],[Company]],tb_countries[],2,0)</f>
        <v>USSR/Russia</v>
      </c>
      <c r="C299" t="s">
        <v>5272</v>
      </c>
      <c r="D299" t="s">
        <v>5312</v>
      </c>
      <c r="E299" t="s">
        <v>5245</v>
      </c>
      <c r="F299" s="1">
        <v>23603</v>
      </c>
      <c r="G299" t="s">
        <v>237</v>
      </c>
      <c r="H299" t="s">
        <v>13</v>
      </c>
      <c r="I299" t="s">
        <v>14</v>
      </c>
      <c r="J299" t="str" cm="1">
        <f t="array" ref="J2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 t="str">
        <f>IF(data_to_clean[[#This Row],[Price Formatted Step 1]]="No Data","No Data",SUBSTITUTE(data_to_clean[[#This Row],[Price Formatted Step 1]],",","."))</f>
        <v>No Data</v>
      </c>
      <c r="L299" t="str">
        <f>IF(data_to_clean[[#This Row],[Price Formatted Step 2]]="No Data","No Data",VALUE(SUBSTITUTE(data_to_clean[[#This Row],[Price Formatted Step 2]],".","")))</f>
        <v>No Data</v>
      </c>
      <c r="M299" t="s">
        <v>15</v>
      </c>
    </row>
    <row r="300" spans="1:13" x14ac:dyDescent="0.25">
      <c r="A300" t="s">
        <v>92</v>
      </c>
      <c r="B300" t="str">
        <f>VLOOKUP(data_to_clean[[#This Row],[Company]],tb_countries[],2,0)</f>
        <v>USA</v>
      </c>
      <c r="C300" t="s">
        <v>5275</v>
      </c>
      <c r="D300" t="s">
        <v>5315</v>
      </c>
      <c r="E300" t="s">
        <v>5246</v>
      </c>
      <c r="F300" s="1">
        <v>23603</v>
      </c>
      <c r="G300" t="s">
        <v>389</v>
      </c>
      <c r="H300" t="s">
        <v>13</v>
      </c>
      <c r="I300" t="s">
        <v>14</v>
      </c>
      <c r="J300" t="str" cm="1">
        <f t="array" ref="J3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 t="str">
        <f>IF(data_to_clean[[#This Row],[Price Formatted Step 1]]="No Data","No Data",SUBSTITUTE(data_to_clean[[#This Row],[Price Formatted Step 1]],",","."))</f>
        <v>No Data</v>
      </c>
      <c r="L300" t="str">
        <f>IF(data_to_clean[[#This Row],[Price Formatted Step 2]]="No Data","No Data",VALUE(SUBSTITUTE(data_to_clean[[#This Row],[Price Formatted Step 2]],".","")))</f>
        <v>No Data</v>
      </c>
      <c r="M300" t="s">
        <v>15</v>
      </c>
    </row>
    <row r="301" spans="1:13" x14ac:dyDescent="0.25">
      <c r="A301" t="s">
        <v>9</v>
      </c>
      <c r="B301" t="str">
        <f>VLOOKUP(data_to_clean[[#This Row],[Company]],tb_countries[],2,0)</f>
        <v>USSR/Russia</v>
      </c>
      <c r="C301" t="s">
        <v>5272</v>
      </c>
      <c r="D301" t="s">
        <v>5312</v>
      </c>
      <c r="E301" t="s">
        <v>5245</v>
      </c>
      <c r="F301" s="1">
        <v>23607</v>
      </c>
      <c r="G301" t="s">
        <v>392</v>
      </c>
      <c r="H301" t="s">
        <v>13</v>
      </c>
      <c r="I301" t="s">
        <v>14</v>
      </c>
      <c r="J301" t="str" cm="1">
        <f t="array" ref="J3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 t="str">
        <f>IF(data_to_clean[[#This Row],[Price Formatted Step 1]]="No Data","No Data",SUBSTITUTE(data_to_clean[[#This Row],[Price Formatted Step 1]],",","."))</f>
        <v>No Data</v>
      </c>
      <c r="L301" t="str">
        <f>IF(data_to_clean[[#This Row],[Price Formatted Step 2]]="No Data","No Data",VALUE(SUBSTITUTE(data_to_clean[[#This Row],[Price Formatted Step 2]],".","")))</f>
        <v>No Data</v>
      </c>
      <c r="M301" t="s">
        <v>15</v>
      </c>
    </row>
    <row r="302" spans="1:13" x14ac:dyDescent="0.25">
      <c r="A302" t="s">
        <v>9</v>
      </c>
      <c r="B302" t="str">
        <f>VLOOKUP(data_to_clean[[#This Row],[Company]],tb_countries[],2,0)</f>
        <v>USSR/Russia</v>
      </c>
      <c r="C302" t="s">
        <v>5272</v>
      </c>
      <c r="D302" t="s">
        <v>5312</v>
      </c>
      <c r="E302" t="s">
        <v>5245</v>
      </c>
      <c r="F302" s="1">
        <v>23611</v>
      </c>
      <c r="G302" t="s">
        <v>125</v>
      </c>
      <c r="H302" t="s">
        <v>13</v>
      </c>
      <c r="I302" t="s">
        <v>14</v>
      </c>
      <c r="J302" t="str" cm="1">
        <f t="array" ref="J3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 t="str">
        <f>IF(data_to_clean[[#This Row],[Price Formatted Step 1]]="No Data","No Data",SUBSTITUTE(data_to_clean[[#This Row],[Price Formatted Step 1]],",","."))</f>
        <v>No Data</v>
      </c>
      <c r="L302" t="str">
        <f>IF(data_to_clean[[#This Row],[Price Formatted Step 2]]="No Data","No Data",VALUE(SUBSTITUTE(data_to_clean[[#This Row],[Price Formatted Step 2]],".","")))</f>
        <v>No Data</v>
      </c>
      <c r="M302" t="s">
        <v>15</v>
      </c>
    </row>
    <row r="303" spans="1:13" x14ac:dyDescent="0.25">
      <c r="A303" t="s">
        <v>9</v>
      </c>
      <c r="B303" t="str">
        <f>VLOOKUP(data_to_clean[[#This Row],[Company]],tb_countries[],2,0)</f>
        <v>USSR/Russia</v>
      </c>
      <c r="C303" t="s">
        <v>5277</v>
      </c>
      <c r="D303" t="s">
        <v>5317</v>
      </c>
      <c r="E303" t="s">
        <v>5247</v>
      </c>
      <c r="F303" s="1">
        <v>23611</v>
      </c>
      <c r="G303" t="s">
        <v>190</v>
      </c>
      <c r="H303" t="s">
        <v>13</v>
      </c>
      <c r="I303" t="s">
        <v>14</v>
      </c>
      <c r="J303" t="str" cm="1">
        <f t="array" ref="J3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 t="str">
        <f>IF(data_to_clean[[#This Row],[Price Formatted Step 1]]="No Data","No Data",SUBSTITUTE(data_to_clean[[#This Row],[Price Formatted Step 1]],",","."))</f>
        <v>No Data</v>
      </c>
      <c r="L303" t="str">
        <f>IF(data_to_clean[[#This Row],[Price Formatted Step 2]]="No Data","No Data",VALUE(SUBSTITUTE(data_to_clean[[#This Row],[Price Formatted Step 2]],".","")))</f>
        <v>No Data</v>
      </c>
      <c r="M303" t="s">
        <v>15</v>
      </c>
    </row>
    <row r="304" spans="1:13" x14ac:dyDescent="0.25">
      <c r="A304" t="s">
        <v>9</v>
      </c>
      <c r="B304" t="str">
        <f>VLOOKUP(data_to_clean[[#This Row],[Company]],tb_countries[],2,0)</f>
        <v>USSR/Russia</v>
      </c>
      <c r="C304" t="s">
        <v>5272</v>
      </c>
      <c r="D304" t="s">
        <v>5312</v>
      </c>
      <c r="E304" t="s">
        <v>5245</v>
      </c>
      <c r="F304" s="1">
        <v>23617</v>
      </c>
      <c r="G304" t="s">
        <v>396</v>
      </c>
      <c r="H304" t="s">
        <v>13</v>
      </c>
      <c r="I304" t="s">
        <v>14</v>
      </c>
      <c r="J304" t="str" cm="1">
        <f t="array" ref="J3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 t="str">
        <f>IF(data_to_clean[[#This Row],[Price Formatted Step 1]]="No Data","No Data",SUBSTITUTE(data_to_clean[[#This Row],[Price Formatted Step 1]],",","."))</f>
        <v>No Data</v>
      </c>
      <c r="L304" t="str">
        <f>IF(data_to_clean[[#This Row],[Price Formatted Step 2]]="No Data","No Data",VALUE(SUBSTITUTE(data_to_clean[[#This Row],[Price Formatted Step 2]],".","")))</f>
        <v>No Data</v>
      </c>
      <c r="M304" t="s">
        <v>15</v>
      </c>
    </row>
    <row r="305" spans="1:13" x14ac:dyDescent="0.25">
      <c r="A305" t="s">
        <v>42</v>
      </c>
      <c r="B305" t="str">
        <f>VLOOKUP(data_to_clean[[#This Row],[Company]],tb_countries[],2,0)</f>
        <v>USA</v>
      </c>
      <c r="C305" t="s">
        <v>5273</v>
      </c>
      <c r="D305" t="s">
        <v>5313</v>
      </c>
      <c r="E305" t="s">
        <v>5246</v>
      </c>
      <c r="F305" s="1">
        <v>23621</v>
      </c>
      <c r="G305" t="s">
        <v>399</v>
      </c>
      <c r="H305" t="s">
        <v>13</v>
      </c>
      <c r="I305" t="s">
        <v>401</v>
      </c>
      <c r="J305" t="str" cm="1">
        <f t="array" ref="J3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63.230000</v>
      </c>
      <c r="K305" t="str">
        <f>IF(data_to_clean[[#This Row],[Price Formatted Step 1]]="No Data","No Data",SUBSTITUTE(data_to_clean[[#This Row],[Price Formatted Step 1]],",","."))</f>
        <v>63.230000</v>
      </c>
      <c r="L305" s="3">
        <f>IF(data_to_clean[[#This Row],[Price Formatted Step 2]]="No Data","No Data",VALUE(SUBSTITUTE(data_to_clean[[#This Row],[Price Formatted Step 2]],".","")))</f>
        <v>63230000</v>
      </c>
      <c r="M305" t="s">
        <v>21</v>
      </c>
    </row>
    <row r="306" spans="1:13" x14ac:dyDescent="0.25">
      <c r="A306" t="s">
        <v>92</v>
      </c>
      <c r="B306" t="str">
        <f>VLOOKUP(data_to_clean[[#This Row],[Company]],tb_countries[],2,0)</f>
        <v>USA</v>
      </c>
      <c r="C306" t="s">
        <v>5273</v>
      </c>
      <c r="D306" t="s">
        <v>5313</v>
      </c>
      <c r="E306" t="s">
        <v>5246</v>
      </c>
      <c r="F306" s="1">
        <v>23625</v>
      </c>
      <c r="G306" t="s">
        <v>172</v>
      </c>
      <c r="H306" t="s">
        <v>13</v>
      </c>
      <c r="I306" t="s">
        <v>14</v>
      </c>
      <c r="J306" t="str" cm="1">
        <f t="array" ref="J3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 t="str">
        <f>IF(data_to_clean[[#This Row],[Price Formatted Step 1]]="No Data","No Data",SUBSTITUTE(data_to_clean[[#This Row],[Price Formatted Step 1]],",","."))</f>
        <v>No Data</v>
      </c>
      <c r="L306" t="str">
        <f>IF(data_to_clean[[#This Row],[Price Formatted Step 2]]="No Data","No Data",VALUE(SUBSTITUTE(data_to_clean[[#This Row],[Price Formatted Step 2]],".","")))</f>
        <v>No Data</v>
      </c>
      <c r="M306" t="s">
        <v>15</v>
      </c>
    </row>
    <row r="307" spans="1:13" x14ac:dyDescent="0.25">
      <c r="A307" t="s">
        <v>9</v>
      </c>
      <c r="B307" t="str">
        <f>VLOOKUP(data_to_clean[[#This Row],[Company]],tb_countries[],2,0)</f>
        <v>USSR/Russia</v>
      </c>
      <c r="C307" t="s">
        <v>5272</v>
      </c>
      <c r="D307" t="s">
        <v>5312</v>
      </c>
      <c r="E307" t="s">
        <v>5245</v>
      </c>
      <c r="F307" s="1">
        <v>23633</v>
      </c>
      <c r="G307" t="s">
        <v>339</v>
      </c>
      <c r="H307" t="s">
        <v>13</v>
      </c>
      <c r="I307" t="s">
        <v>14</v>
      </c>
      <c r="J307" t="str" cm="1">
        <f t="array" ref="J3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7" t="str">
        <f>IF(data_to_clean[[#This Row],[Price Formatted Step 1]]="No Data","No Data",SUBSTITUTE(data_to_clean[[#This Row],[Price Formatted Step 1]],",","."))</f>
        <v>No Data</v>
      </c>
      <c r="L307" t="str">
        <f>IF(data_to_clean[[#This Row],[Price Formatted Step 2]]="No Data","No Data",VALUE(SUBSTITUTE(data_to_clean[[#This Row],[Price Formatted Step 2]],".","")))</f>
        <v>No Data</v>
      </c>
      <c r="M307" t="s">
        <v>15</v>
      </c>
    </row>
    <row r="308" spans="1:13" x14ac:dyDescent="0.25">
      <c r="A308" t="s">
        <v>54</v>
      </c>
      <c r="B308" t="str">
        <f>VLOOKUP(data_to_clean[[#This Row],[Company]],tb_countries[],2,0)</f>
        <v>USA</v>
      </c>
      <c r="C308" t="s">
        <v>5273</v>
      </c>
      <c r="D308" t="s">
        <v>5313</v>
      </c>
      <c r="E308" t="s">
        <v>5246</v>
      </c>
      <c r="F308" s="1">
        <v>23638</v>
      </c>
      <c r="G308" t="s">
        <v>349</v>
      </c>
      <c r="H308" t="s">
        <v>13</v>
      </c>
      <c r="I308" t="s">
        <v>14</v>
      </c>
      <c r="J308" t="str" cm="1">
        <f t="array" ref="J3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 t="str">
        <f>IF(data_to_clean[[#This Row],[Price Formatted Step 1]]="No Data","No Data",SUBSTITUTE(data_to_clean[[#This Row],[Price Formatted Step 1]],",","."))</f>
        <v>No Data</v>
      </c>
      <c r="L308" t="str">
        <f>IF(data_to_clean[[#This Row],[Price Formatted Step 2]]="No Data","No Data",VALUE(SUBSTITUTE(data_to_clean[[#This Row],[Price Formatted Step 2]],".","")))</f>
        <v>No Data</v>
      </c>
      <c r="M308" t="s">
        <v>15</v>
      </c>
    </row>
    <row r="309" spans="1:13" x14ac:dyDescent="0.25">
      <c r="A309" t="s">
        <v>92</v>
      </c>
      <c r="B309" t="str">
        <f>VLOOKUP(data_to_clean[[#This Row],[Company]],tb_countries[],2,0)</f>
        <v>USA</v>
      </c>
      <c r="C309" t="s">
        <v>5275</v>
      </c>
      <c r="D309" t="s">
        <v>5315</v>
      </c>
      <c r="E309" t="s">
        <v>5246</v>
      </c>
      <c r="F309" s="1">
        <v>23643</v>
      </c>
      <c r="G309" t="s">
        <v>389</v>
      </c>
      <c r="H309" t="s">
        <v>13</v>
      </c>
      <c r="I309" t="s">
        <v>14</v>
      </c>
      <c r="J309" t="str" cm="1">
        <f t="array" ref="J3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 t="str">
        <f>IF(data_to_clean[[#This Row],[Price Formatted Step 1]]="No Data","No Data",SUBSTITUTE(data_to_clean[[#This Row],[Price Formatted Step 1]],",","."))</f>
        <v>No Data</v>
      </c>
      <c r="L309" t="str">
        <f>IF(data_to_clean[[#This Row],[Price Formatted Step 2]]="No Data","No Data",VALUE(SUBSTITUTE(data_to_clean[[#This Row],[Price Formatted Step 2]],".","")))</f>
        <v>No Data</v>
      </c>
      <c r="M309" t="s">
        <v>15</v>
      </c>
    </row>
    <row r="310" spans="1:13" x14ac:dyDescent="0.25">
      <c r="A310" t="s">
        <v>9</v>
      </c>
      <c r="B310" t="str">
        <f>VLOOKUP(data_to_clean[[#This Row],[Company]],tb_countries[],2,0)</f>
        <v>USSR/Russia</v>
      </c>
      <c r="C310" t="s">
        <v>5272</v>
      </c>
      <c r="D310" t="s">
        <v>5312</v>
      </c>
      <c r="E310" t="s">
        <v>5245</v>
      </c>
      <c r="F310" s="1">
        <v>23644</v>
      </c>
      <c r="G310" t="s">
        <v>237</v>
      </c>
      <c r="H310" t="s">
        <v>13</v>
      </c>
      <c r="I310" t="s">
        <v>14</v>
      </c>
      <c r="J310" t="str" cm="1">
        <f t="array" ref="J3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 t="str">
        <f>IF(data_to_clean[[#This Row],[Price Formatted Step 1]]="No Data","No Data",SUBSTITUTE(data_to_clean[[#This Row],[Price Formatted Step 1]],",","."))</f>
        <v>No Data</v>
      </c>
      <c r="L310" t="str">
        <f>IF(data_to_clean[[#This Row],[Price Formatted Step 2]]="No Data","No Data",VALUE(SUBSTITUTE(data_to_clean[[#This Row],[Price Formatted Step 2]],".","")))</f>
        <v>No Data</v>
      </c>
      <c r="M310" t="s">
        <v>15</v>
      </c>
    </row>
    <row r="311" spans="1:13" x14ac:dyDescent="0.25">
      <c r="A311" t="s">
        <v>9</v>
      </c>
      <c r="B311" t="str">
        <f>VLOOKUP(data_to_clean[[#This Row],[Company]],tb_countries[],2,0)</f>
        <v>USSR/Russia</v>
      </c>
      <c r="C311" t="s">
        <v>5272</v>
      </c>
      <c r="D311" t="s">
        <v>5312</v>
      </c>
      <c r="E311" t="s">
        <v>5245</v>
      </c>
      <c r="F311" s="1">
        <v>23656</v>
      </c>
      <c r="G311" t="s">
        <v>339</v>
      </c>
      <c r="H311" t="s">
        <v>13</v>
      </c>
      <c r="I311" t="s">
        <v>14</v>
      </c>
      <c r="J311" t="str" cm="1">
        <f t="array" ref="J3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 t="str">
        <f>IF(data_to_clean[[#This Row],[Price Formatted Step 1]]="No Data","No Data",SUBSTITUTE(data_to_clean[[#This Row],[Price Formatted Step 1]],",","."))</f>
        <v>No Data</v>
      </c>
      <c r="L311" t="str">
        <f>IF(data_to_clean[[#This Row],[Price Formatted Step 2]]="No Data","No Data",VALUE(SUBSTITUTE(data_to_clean[[#This Row],[Price Formatted Step 2]],".","")))</f>
        <v>No Data</v>
      </c>
      <c r="M311" t="s">
        <v>15</v>
      </c>
    </row>
    <row r="312" spans="1:13" x14ac:dyDescent="0.25">
      <c r="A312" t="s">
        <v>92</v>
      </c>
      <c r="B312" t="str">
        <f>VLOOKUP(data_to_clean[[#This Row],[Company]],tb_countries[],2,0)</f>
        <v>USA</v>
      </c>
      <c r="C312" t="s">
        <v>5275</v>
      </c>
      <c r="D312" t="s">
        <v>5315</v>
      </c>
      <c r="E312" t="s">
        <v>5246</v>
      </c>
      <c r="F312" s="1">
        <v>23658</v>
      </c>
      <c r="G312" t="s">
        <v>389</v>
      </c>
      <c r="H312" t="s">
        <v>13</v>
      </c>
      <c r="I312" t="s">
        <v>14</v>
      </c>
      <c r="J312" t="str" cm="1">
        <f t="array" ref="J3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 t="str">
        <f>IF(data_to_clean[[#This Row],[Price Formatted Step 1]]="No Data","No Data",SUBSTITUTE(data_to_clean[[#This Row],[Price Formatted Step 1]],",","."))</f>
        <v>No Data</v>
      </c>
      <c r="L312" t="str">
        <f>IF(data_to_clean[[#This Row],[Price Formatted Step 2]]="No Data","No Data",VALUE(SUBSTITUTE(data_to_clean[[#This Row],[Price Formatted Step 2]],".","")))</f>
        <v>No Data</v>
      </c>
      <c r="M312" t="s">
        <v>21</v>
      </c>
    </row>
    <row r="313" spans="1:13" x14ac:dyDescent="0.25">
      <c r="A313" t="s">
        <v>9</v>
      </c>
      <c r="B313" t="str">
        <f>VLOOKUP(data_to_clean[[#This Row],[Company]],tb_countries[],2,0)</f>
        <v>USSR/Russia</v>
      </c>
      <c r="C313" t="s">
        <v>5272</v>
      </c>
      <c r="D313" t="s">
        <v>5312</v>
      </c>
      <c r="E313" t="s">
        <v>5245</v>
      </c>
      <c r="F313" s="1">
        <v>23662</v>
      </c>
      <c r="G313" t="s">
        <v>339</v>
      </c>
      <c r="H313" t="s">
        <v>13</v>
      </c>
      <c r="I313" t="s">
        <v>14</v>
      </c>
      <c r="J313" t="str" cm="1">
        <f t="array" ref="J3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 t="str">
        <f>IF(data_to_clean[[#This Row],[Price Formatted Step 1]]="No Data","No Data",SUBSTITUTE(data_to_clean[[#This Row],[Price Formatted Step 1]],",","."))</f>
        <v>No Data</v>
      </c>
      <c r="L313" t="str">
        <f>IF(data_to_clean[[#This Row],[Price Formatted Step 2]]="No Data","No Data",VALUE(SUBSTITUTE(data_to_clean[[#This Row],[Price Formatted Step 2]],".","")))</f>
        <v>No Data</v>
      </c>
      <c r="M313" t="s">
        <v>15</v>
      </c>
    </row>
    <row r="314" spans="1:13" x14ac:dyDescent="0.25">
      <c r="A314" t="s">
        <v>9</v>
      </c>
      <c r="B314" t="str">
        <f>VLOOKUP(data_to_clean[[#This Row],[Company]],tb_countries[],2,0)</f>
        <v>USSR/Russia</v>
      </c>
      <c r="C314" t="s">
        <v>5272</v>
      </c>
      <c r="D314" t="s">
        <v>5312</v>
      </c>
      <c r="E314" t="s">
        <v>5245</v>
      </c>
      <c r="F314" s="1">
        <v>23664</v>
      </c>
      <c r="G314" t="s">
        <v>237</v>
      </c>
      <c r="H314" t="s">
        <v>13</v>
      </c>
      <c r="I314" t="s">
        <v>14</v>
      </c>
      <c r="J314" t="str" cm="1">
        <f t="array" ref="J3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 t="str">
        <f>IF(data_to_clean[[#This Row],[Price Formatted Step 1]]="No Data","No Data",SUBSTITUTE(data_to_clean[[#This Row],[Price Formatted Step 1]],",","."))</f>
        <v>No Data</v>
      </c>
      <c r="L314" t="str">
        <f>IF(data_to_clean[[#This Row],[Price Formatted Step 2]]="No Data","No Data",VALUE(SUBSTITUTE(data_to_clean[[#This Row],[Price Formatted Step 2]],".","")))</f>
        <v>No Data</v>
      </c>
      <c r="M314" t="s">
        <v>15</v>
      </c>
    </row>
    <row r="315" spans="1:13" x14ac:dyDescent="0.25">
      <c r="A315" t="s">
        <v>92</v>
      </c>
      <c r="B315" t="str">
        <f>VLOOKUP(data_to_clean[[#This Row],[Company]],tb_countries[],2,0)</f>
        <v>USA</v>
      </c>
      <c r="C315" t="s">
        <v>5275</v>
      </c>
      <c r="D315" t="s">
        <v>5315</v>
      </c>
      <c r="E315" t="s">
        <v>5246</v>
      </c>
      <c r="F315" s="1">
        <v>23673</v>
      </c>
      <c r="G315" t="s">
        <v>323</v>
      </c>
      <c r="H315" t="s">
        <v>13</v>
      </c>
      <c r="I315" t="s">
        <v>14</v>
      </c>
      <c r="J315" t="str" cm="1">
        <f t="array" ref="J3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 t="str">
        <f>IF(data_to_clean[[#This Row],[Price Formatted Step 1]]="No Data","No Data",SUBSTITUTE(data_to_clean[[#This Row],[Price Formatted Step 1]],",","."))</f>
        <v>No Data</v>
      </c>
      <c r="L315" t="str">
        <f>IF(data_to_clean[[#This Row],[Price Formatted Step 2]]="No Data","No Data",VALUE(SUBSTITUTE(data_to_clean[[#This Row],[Price Formatted Step 2]],".","")))</f>
        <v>No Data</v>
      </c>
      <c r="M315" t="s">
        <v>15</v>
      </c>
    </row>
    <row r="316" spans="1:13" x14ac:dyDescent="0.25">
      <c r="A316" t="s">
        <v>9</v>
      </c>
      <c r="B316" t="str">
        <f>VLOOKUP(data_to_clean[[#This Row],[Company]],tb_countries[],2,0)</f>
        <v>USSR/Russia</v>
      </c>
      <c r="C316" t="s">
        <v>5272</v>
      </c>
      <c r="D316" t="s">
        <v>5312</v>
      </c>
      <c r="E316" t="s">
        <v>5245</v>
      </c>
      <c r="F316" s="1">
        <v>23673</v>
      </c>
      <c r="G316" t="s">
        <v>392</v>
      </c>
      <c r="H316" t="s">
        <v>13</v>
      </c>
      <c r="I316" t="s">
        <v>14</v>
      </c>
      <c r="J316" t="str" cm="1">
        <f t="array" ref="J3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 t="str">
        <f>IF(data_to_clean[[#This Row],[Price Formatted Step 1]]="No Data","No Data",SUBSTITUTE(data_to_clean[[#This Row],[Price Formatted Step 1]],",","."))</f>
        <v>No Data</v>
      </c>
      <c r="L316" t="str">
        <f>IF(data_to_clean[[#This Row],[Price Formatted Step 2]]="No Data","No Data",VALUE(SUBSTITUTE(data_to_clean[[#This Row],[Price Formatted Step 2]],".","")))</f>
        <v>No Data</v>
      </c>
      <c r="M316" t="s">
        <v>21</v>
      </c>
    </row>
    <row r="317" spans="1:13" x14ac:dyDescent="0.25">
      <c r="A317" t="s">
        <v>9</v>
      </c>
      <c r="B317" t="str">
        <f>VLOOKUP(data_to_clean[[#This Row],[Company]],tb_countries[],2,0)</f>
        <v>USSR/Russia</v>
      </c>
      <c r="C317" t="s">
        <v>5277</v>
      </c>
      <c r="D317" t="s">
        <v>5317</v>
      </c>
      <c r="E317" t="s">
        <v>5247</v>
      </c>
      <c r="F317" s="1">
        <v>23674</v>
      </c>
      <c r="G317" t="s">
        <v>190</v>
      </c>
      <c r="H317" t="s">
        <v>13</v>
      </c>
      <c r="I317" t="s">
        <v>14</v>
      </c>
      <c r="J317" t="str" cm="1">
        <f t="array" ref="J3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 t="str">
        <f>IF(data_to_clean[[#This Row],[Price Formatted Step 1]]="No Data","No Data",SUBSTITUTE(data_to_clean[[#This Row],[Price Formatted Step 1]],",","."))</f>
        <v>No Data</v>
      </c>
      <c r="L317" t="str">
        <f>IF(data_to_clean[[#This Row],[Price Formatted Step 2]]="No Data","No Data",VALUE(SUBSTITUTE(data_to_clean[[#This Row],[Price Formatted Step 2]],".","")))</f>
        <v>No Data</v>
      </c>
      <c r="M317" t="s">
        <v>15</v>
      </c>
    </row>
    <row r="318" spans="1:13" x14ac:dyDescent="0.25">
      <c r="A318" t="s">
        <v>9</v>
      </c>
      <c r="B318" t="str">
        <f>VLOOKUP(data_to_clean[[#This Row],[Company]],tb_countries[],2,0)</f>
        <v>USSR/Russia</v>
      </c>
      <c r="C318" t="s">
        <v>5272</v>
      </c>
      <c r="D318" t="s">
        <v>5312</v>
      </c>
      <c r="E318" t="s">
        <v>5245</v>
      </c>
      <c r="F318" s="1">
        <v>23678</v>
      </c>
      <c r="G318" t="s">
        <v>237</v>
      </c>
      <c r="H318" t="s">
        <v>13</v>
      </c>
      <c r="I318" t="s">
        <v>14</v>
      </c>
      <c r="J318" t="str" cm="1">
        <f t="array" ref="J3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 t="str">
        <f>IF(data_to_clean[[#This Row],[Price Formatted Step 1]]="No Data","No Data",SUBSTITUTE(data_to_clean[[#This Row],[Price Formatted Step 1]],",","."))</f>
        <v>No Data</v>
      </c>
      <c r="L318" t="str">
        <f>IF(data_to_clean[[#This Row],[Price Formatted Step 2]]="No Data","No Data",VALUE(SUBSTITUTE(data_to_clean[[#This Row],[Price Formatted Step 2]],".","")))</f>
        <v>No Data</v>
      </c>
      <c r="M318" t="s">
        <v>15</v>
      </c>
    </row>
    <row r="319" spans="1:13" x14ac:dyDescent="0.25">
      <c r="A319" t="s">
        <v>92</v>
      </c>
      <c r="B319" t="str">
        <f>VLOOKUP(data_to_clean[[#This Row],[Company]],tb_countries[],2,0)</f>
        <v>USA</v>
      </c>
      <c r="C319" t="s">
        <v>5273</v>
      </c>
      <c r="D319" t="s">
        <v>5313</v>
      </c>
      <c r="E319" t="s">
        <v>5246</v>
      </c>
      <c r="F319" s="1">
        <v>23686</v>
      </c>
      <c r="G319" t="s">
        <v>323</v>
      </c>
      <c r="H319" t="s">
        <v>13</v>
      </c>
      <c r="I319" t="s">
        <v>14</v>
      </c>
      <c r="J319" t="str" cm="1">
        <f t="array" ref="J3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 t="str">
        <f>IF(data_to_clean[[#This Row],[Price Formatted Step 1]]="No Data","No Data",SUBSTITUTE(data_to_clean[[#This Row],[Price Formatted Step 1]],",","."))</f>
        <v>No Data</v>
      </c>
      <c r="L319" t="str">
        <f>IF(data_to_clean[[#This Row],[Price Formatted Step 2]]="No Data","No Data",VALUE(SUBSTITUTE(data_to_clean[[#This Row],[Price Formatted Step 2]],".","")))</f>
        <v>No Data</v>
      </c>
      <c r="M319" t="s">
        <v>21</v>
      </c>
    </row>
    <row r="320" spans="1:13" x14ac:dyDescent="0.25">
      <c r="A320" t="s">
        <v>92</v>
      </c>
      <c r="B320" t="str">
        <f>VLOOKUP(data_to_clean[[#This Row],[Company]],tb_countries[],2,0)</f>
        <v>USA</v>
      </c>
      <c r="C320" t="s">
        <v>5273</v>
      </c>
      <c r="D320" t="s">
        <v>5313</v>
      </c>
      <c r="E320" t="s">
        <v>5246</v>
      </c>
      <c r="F320" s="1">
        <v>23709</v>
      </c>
      <c r="G320" t="s">
        <v>323</v>
      </c>
      <c r="H320" t="s">
        <v>13</v>
      </c>
      <c r="I320" t="s">
        <v>14</v>
      </c>
      <c r="J320" t="str" cm="1">
        <f t="array" ref="J3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 t="str">
        <f>IF(data_to_clean[[#This Row],[Price Formatted Step 1]]="No Data","No Data",SUBSTITUTE(data_to_clean[[#This Row],[Price Formatted Step 1]],",","."))</f>
        <v>No Data</v>
      </c>
      <c r="L320" t="str">
        <f>IF(data_to_clean[[#This Row],[Price Formatted Step 2]]="No Data","No Data",VALUE(SUBSTITUTE(data_to_clean[[#This Row],[Price Formatted Step 2]],".","")))</f>
        <v>No Data</v>
      </c>
      <c r="M320" t="s">
        <v>15</v>
      </c>
    </row>
    <row r="321" spans="1:13" x14ac:dyDescent="0.25">
      <c r="A321" t="s">
        <v>9</v>
      </c>
      <c r="B321" t="str">
        <f>VLOOKUP(data_to_clean[[#This Row],[Company]],tb_countries[],2,0)</f>
        <v>USSR/Russia</v>
      </c>
      <c r="C321" t="s">
        <v>5272</v>
      </c>
      <c r="D321" t="s">
        <v>5312</v>
      </c>
      <c r="E321" t="s">
        <v>5245</v>
      </c>
      <c r="F321" s="1">
        <v>23711</v>
      </c>
      <c r="G321" t="s">
        <v>125</v>
      </c>
      <c r="H321" t="s">
        <v>13</v>
      </c>
      <c r="I321" t="s">
        <v>14</v>
      </c>
      <c r="J321" t="str" cm="1">
        <f t="array" ref="J3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 t="str">
        <f>IF(data_to_clean[[#This Row],[Price Formatted Step 1]]="No Data","No Data",SUBSTITUTE(data_to_clean[[#This Row],[Price Formatted Step 1]],",","."))</f>
        <v>No Data</v>
      </c>
      <c r="L321" t="str">
        <f>IF(data_to_clean[[#This Row],[Price Formatted Step 2]]="No Data","No Data",VALUE(SUBSTITUTE(data_to_clean[[#This Row],[Price Formatted Step 2]],".","")))</f>
        <v>No Data</v>
      </c>
      <c r="M321" t="s">
        <v>15</v>
      </c>
    </row>
    <row r="322" spans="1:13" x14ac:dyDescent="0.25">
      <c r="A322" t="s">
        <v>9</v>
      </c>
      <c r="B322" t="str">
        <f>VLOOKUP(data_to_clean[[#This Row],[Company]],tb_countries[],2,0)</f>
        <v>USSR/Russia</v>
      </c>
      <c r="C322" t="s">
        <v>5277</v>
      </c>
      <c r="D322" t="s">
        <v>5317</v>
      </c>
      <c r="E322" t="s">
        <v>5247</v>
      </c>
      <c r="F322" s="1">
        <v>23712</v>
      </c>
      <c r="G322" t="s">
        <v>190</v>
      </c>
      <c r="H322" t="s">
        <v>13</v>
      </c>
      <c r="I322" t="s">
        <v>14</v>
      </c>
      <c r="J322" t="str" cm="1">
        <f t="array" ref="J3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 t="str">
        <f>IF(data_to_clean[[#This Row],[Price Formatted Step 1]]="No Data","No Data",SUBSTITUTE(data_to_clean[[#This Row],[Price Formatted Step 1]],",","."))</f>
        <v>No Data</v>
      </c>
      <c r="L322" t="str">
        <f>IF(data_to_clean[[#This Row],[Price Formatted Step 2]]="No Data","No Data",VALUE(SUBSTITUTE(data_to_clean[[#This Row],[Price Formatted Step 2]],".","")))</f>
        <v>No Data</v>
      </c>
      <c r="M322" t="s">
        <v>21</v>
      </c>
    </row>
    <row r="323" spans="1:13" x14ac:dyDescent="0.25">
      <c r="A323" t="s">
        <v>92</v>
      </c>
      <c r="B323" t="str">
        <f>VLOOKUP(data_to_clean[[#This Row],[Company]],tb_countries[],2,0)</f>
        <v>USA</v>
      </c>
      <c r="C323" t="s">
        <v>5275</v>
      </c>
      <c r="D323" t="s">
        <v>5315</v>
      </c>
      <c r="E323" t="s">
        <v>5246</v>
      </c>
      <c r="F323" s="1">
        <v>23715</v>
      </c>
      <c r="G323" t="s">
        <v>389</v>
      </c>
      <c r="H323" t="s">
        <v>13</v>
      </c>
      <c r="I323" t="s">
        <v>14</v>
      </c>
      <c r="J323" t="str" cm="1">
        <f t="array" ref="J3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 t="str">
        <f>IF(data_to_clean[[#This Row],[Price Formatted Step 1]]="No Data","No Data",SUBSTITUTE(data_to_clean[[#This Row],[Price Formatted Step 1]],",","."))</f>
        <v>No Data</v>
      </c>
      <c r="L323" t="str">
        <f>IF(data_to_clean[[#This Row],[Price Formatted Step 2]]="No Data","No Data",VALUE(SUBSTITUTE(data_to_clean[[#This Row],[Price Formatted Step 2]],".","")))</f>
        <v>No Data</v>
      </c>
      <c r="M323" t="s">
        <v>15</v>
      </c>
    </row>
    <row r="324" spans="1:13" x14ac:dyDescent="0.25">
      <c r="A324" t="s">
        <v>9</v>
      </c>
      <c r="B324" t="str">
        <f>VLOOKUP(data_to_clean[[#This Row],[Company]],tb_countries[],2,0)</f>
        <v>USSR/Russia</v>
      </c>
      <c r="C324" t="s">
        <v>5277</v>
      </c>
      <c r="D324" t="s">
        <v>5317</v>
      </c>
      <c r="E324" t="s">
        <v>5247</v>
      </c>
      <c r="F324" s="1">
        <v>23720</v>
      </c>
      <c r="G324" t="s">
        <v>190</v>
      </c>
      <c r="H324" t="s">
        <v>13</v>
      </c>
      <c r="I324" t="s">
        <v>14</v>
      </c>
      <c r="J324" t="str" cm="1">
        <f t="array" ref="J3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 t="str">
        <f>IF(data_to_clean[[#This Row],[Price Formatted Step 1]]="No Data","No Data",SUBSTITUTE(data_to_clean[[#This Row],[Price Formatted Step 1]],",","."))</f>
        <v>No Data</v>
      </c>
      <c r="L324" t="str">
        <f>IF(data_to_clean[[#This Row],[Price Formatted Step 2]]="No Data","No Data",VALUE(SUBSTITUTE(data_to_clean[[#This Row],[Price Formatted Step 2]],".","")))</f>
        <v>No Data</v>
      </c>
      <c r="M324" t="s">
        <v>15</v>
      </c>
    </row>
    <row r="325" spans="1:13" x14ac:dyDescent="0.25">
      <c r="A325" t="s">
        <v>42</v>
      </c>
      <c r="B325" t="str">
        <f>VLOOKUP(data_to_clean[[#This Row],[Company]],tb_countries[],2,0)</f>
        <v>USA</v>
      </c>
      <c r="C325" t="s">
        <v>5273</v>
      </c>
      <c r="D325" t="s">
        <v>5313</v>
      </c>
      <c r="E325" t="s">
        <v>5246</v>
      </c>
      <c r="F325" s="1">
        <v>23721</v>
      </c>
      <c r="G325" t="s">
        <v>399</v>
      </c>
      <c r="H325" t="s">
        <v>13</v>
      </c>
      <c r="I325" t="s">
        <v>401</v>
      </c>
      <c r="J325" t="str" cm="1">
        <f t="array" ref="J3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63.230000</v>
      </c>
      <c r="K325" t="str">
        <f>IF(data_to_clean[[#This Row],[Price Formatted Step 1]]="No Data","No Data",SUBSTITUTE(data_to_clean[[#This Row],[Price Formatted Step 1]],",","."))</f>
        <v>63.230000</v>
      </c>
      <c r="L325" s="3">
        <f>IF(data_to_clean[[#This Row],[Price Formatted Step 2]]="No Data","No Data",VALUE(SUBSTITUTE(data_to_clean[[#This Row],[Price Formatted Step 2]],".","")))</f>
        <v>63230000</v>
      </c>
      <c r="M325" t="s">
        <v>15</v>
      </c>
    </row>
    <row r="326" spans="1:13" x14ac:dyDescent="0.25">
      <c r="A326" t="s">
        <v>92</v>
      </c>
      <c r="B326" t="str">
        <f>VLOOKUP(data_to_clean[[#This Row],[Company]],tb_countries[],2,0)</f>
        <v>USA</v>
      </c>
      <c r="C326" t="s">
        <v>5273</v>
      </c>
      <c r="D326" t="s">
        <v>5313</v>
      </c>
      <c r="E326" t="s">
        <v>5246</v>
      </c>
      <c r="F326" s="1">
        <v>23722</v>
      </c>
      <c r="G326" t="s">
        <v>378</v>
      </c>
      <c r="H326" t="s">
        <v>13</v>
      </c>
      <c r="I326" t="s">
        <v>14</v>
      </c>
      <c r="J326" t="str" cm="1">
        <f t="array" ref="J3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 t="str">
        <f>IF(data_to_clean[[#This Row],[Price Formatted Step 1]]="No Data","No Data",SUBSTITUTE(data_to_clean[[#This Row],[Price Formatted Step 1]],",","."))</f>
        <v>No Data</v>
      </c>
      <c r="L326" t="str">
        <f>IF(data_to_clean[[#This Row],[Price Formatted Step 2]]="No Data","No Data",VALUE(SUBSTITUTE(data_to_clean[[#This Row],[Price Formatted Step 2]],".","")))</f>
        <v>No Data</v>
      </c>
      <c r="M326" t="s">
        <v>56</v>
      </c>
    </row>
    <row r="327" spans="1:13" x14ac:dyDescent="0.25">
      <c r="A327" t="s">
        <v>9</v>
      </c>
      <c r="B327" t="str">
        <f>VLOOKUP(data_to_clean[[#This Row],[Company]],tb_countries[],2,0)</f>
        <v>USSR/Russia</v>
      </c>
      <c r="C327" t="s">
        <v>5272</v>
      </c>
      <c r="D327" t="s">
        <v>5312</v>
      </c>
      <c r="E327" t="s">
        <v>5245</v>
      </c>
      <c r="F327" s="1">
        <v>23753</v>
      </c>
      <c r="G327" t="s">
        <v>237</v>
      </c>
      <c r="H327" t="s">
        <v>13</v>
      </c>
      <c r="I327" t="s">
        <v>14</v>
      </c>
      <c r="J327" t="str" cm="1">
        <f t="array" ref="J3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 t="str">
        <f>IF(data_to_clean[[#This Row],[Price Formatted Step 1]]="No Data","No Data",SUBSTITUTE(data_to_clean[[#This Row],[Price Formatted Step 1]],",","."))</f>
        <v>No Data</v>
      </c>
      <c r="L327" t="str">
        <f>IF(data_to_clean[[#This Row],[Price Formatted Step 2]]="No Data","No Data",VALUE(SUBSTITUTE(data_to_clean[[#This Row],[Price Formatted Step 2]],".","")))</f>
        <v>No Data</v>
      </c>
      <c r="M327" t="s">
        <v>15</v>
      </c>
    </row>
    <row r="328" spans="1:13" x14ac:dyDescent="0.25">
      <c r="A328" t="s">
        <v>54</v>
      </c>
      <c r="B328" t="str">
        <f>VLOOKUP(data_to_clean[[#This Row],[Company]],tb_countries[],2,0)</f>
        <v>USA</v>
      </c>
      <c r="C328" t="s">
        <v>5273</v>
      </c>
      <c r="D328" t="s">
        <v>5313</v>
      </c>
      <c r="E328" t="s">
        <v>5246</v>
      </c>
      <c r="F328" s="1">
        <v>23761</v>
      </c>
      <c r="G328" t="s">
        <v>364</v>
      </c>
      <c r="H328" t="s">
        <v>13</v>
      </c>
      <c r="I328" t="s">
        <v>14</v>
      </c>
      <c r="J328" t="str" cm="1">
        <f t="array" ref="J3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 t="str">
        <f>IF(data_to_clean[[#This Row],[Price Formatted Step 1]]="No Data","No Data",SUBSTITUTE(data_to_clean[[#This Row],[Price Formatted Step 1]],",","."))</f>
        <v>No Data</v>
      </c>
      <c r="L328" t="str">
        <f>IF(data_to_clean[[#This Row],[Price Formatted Step 2]]="No Data","No Data",VALUE(SUBSTITUTE(data_to_clean[[#This Row],[Price Formatted Step 2]],".","")))</f>
        <v>No Data</v>
      </c>
      <c r="M328" t="s">
        <v>15</v>
      </c>
    </row>
    <row r="329" spans="1:13" x14ac:dyDescent="0.25">
      <c r="A329" t="s">
        <v>92</v>
      </c>
      <c r="B329" t="str">
        <f>VLOOKUP(data_to_clean[[#This Row],[Company]],tb_countries[],2,0)</f>
        <v>USA</v>
      </c>
      <c r="C329" t="s">
        <v>5275</v>
      </c>
      <c r="D329" t="s">
        <v>5315</v>
      </c>
      <c r="E329" t="s">
        <v>5246</v>
      </c>
      <c r="F329" s="1">
        <v>23763</v>
      </c>
      <c r="G329" t="s">
        <v>427</v>
      </c>
      <c r="H329" t="s">
        <v>13</v>
      </c>
      <c r="I329" t="s">
        <v>14</v>
      </c>
      <c r="J329" t="str" cm="1">
        <f t="array" ref="J3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 t="str">
        <f>IF(data_to_clean[[#This Row],[Price Formatted Step 1]]="No Data","No Data",SUBSTITUTE(data_to_clean[[#This Row],[Price Formatted Step 1]],",","."))</f>
        <v>No Data</v>
      </c>
      <c r="L329" t="str">
        <f>IF(data_to_clean[[#This Row],[Price Formatted Step 2]]="No Data","No Data",VALUE(SUBSTITUTE(data_to_clean[[#This Row],[Price Formatted Step 2]],".","")))</f>
        <v>No Data</v>
      </c>
      <c r="M329" t="s">
        <v>21</v>
      </c>
    </row>
    <row r="330" spans="1:13" x14ac:dyDescent="0.25">
      <c r="A330" t="s">
        <v>92</v>
      </c>
      <c r="B330" t="str">
        <f>VLOOKUP(data_to_clean[[#This Row],[Company]],tb_countries[],2,0)</f>
        <v>USA</v>
      </c>
      <c r="C330" t="s">
        <v>5275</v>
      </c>
      <c r="D330" t="s">
        <v>5315</v>
      </c>
      <c r="E330" t="s">
        <v>5246</v>
      </c>
      <c r="F330" s="1">
        <v>23765</v>
      </c>
      <c r="G330" t="s">
        <v>389</v>
      </c>
      <c r="H330" t="s">
        <v>13</v>
      </c>
      <c r="I330" t="s">
        <v>14</v>
      </c>
      <c r="J330" t="str" cm="1">
        <f t="array" ref="J3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0" t="str">
        <f>IF(data_to_clean[[#This Row],[Price Formatted Step 1]]="No Data","No Data",SUBSTITUTE(data_to_clean[[#This Row],[Price Formatted Step 1]],",","."))</f>
        <v>No Data</v>
      </c>
      <c r="L330" t="str">
        <f>IF(data_to_clean[[#This Row],[Price Formatted Step 2]]="No Data","No Data",VALUE(SUBSTITUTE(data_to_clean[[#This Row],[Price Formatted Step 2]],".","")))</f>
        <v>No Data</v>
      </c>
      <c r="M330" t="s">
        <v>15</v>
      </c>
    </row>
    <row r="331" spans="1:13" x14ac:dyDescent="0.25">
      <c r="A331" t="s">
        <v>9</v>
      </c>
      <c r="B331" t="str">
        <f>VLOOKUP(data_to_clean[[#This Row],[Company]],tb_countries[],2,0)</f>
        <v>USSR/Russia</v>
      </c>
      <c r="C331" t="s">
        <v>5277</v>
      </c>
      <c r="D331" t="s">
        <v>5317</v>
      </c>
      <c r="E331" t="s">
        <v>5247</v>
      </c>
      <c r="F331" s="1">
        <v>23772</v>
      </c>
      <c r="G331" t="s">
        <v>190</v>
      </c>
      <c r="H331" t="s">
        <v>13</v>
      </c>
      <c r="I331" t="s">
        <v>14</v>
      </c>
      <c r="J331" t="str" cm="1">
        <f t="array" ref="J3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 t="str">
        <f>IF(data_to_clean[[#This Row],[Price Formatted Step 1]]="No Data","No Data",SUBSTITUTE(data_to_clean[[#This Row],[Price Formatted Step 1]],",","."))</f>
        <v>No Data</v>
      </c>
      <c r="L331" t="str">
        <f>IF(data_to_clean[[#This Row],[Price Formatted Step 2]]="No Data","No Data",VALUE(SUBSTITUTE(data_to_clean[[#This Row],[Price Formatted Step 2]],".","")))</f>
        <v>No Data</v>
      </c>
      <c r="M331" t="s">
        <v>15</v>
      </c>
    </row>
    <row r="332" spans="1:13" x14ac:dyDescent="0.25">
      <c r="A332" t="s">
        <v>42</v>
      </c>
      <c r="B332" t="str">
        <f>VLOOKUP(data_to_clean[[#This Row],[Company]],tb_countries[],2,0)</f>
        <v>USA</v>
      </c>
      <c r="C332" t="s">
        <v>5273</v>
      </c>
      <c r="D332" t="s">
        <v>5313</v>
      </c>
      <c r="E332" t="s">
        <v>5246</v>
      </c>
      <c r="F332" s="1">
        <v>23784</v>
      </c>
      <c r="G332" t="s">
        <v>399</v>
      </c>
      <c r="H332" t="s">
        <v>13</v>
      </c>
      <c r="I332" t="s">
        <v>401</v>
      </c>
      <c r="J332" t="str" cm="1">
        <f t="array" ref="J3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63.230000</v>
      </c>
      <c r="K332" t="str">
        <f>IF(data_to_clean[[#This Row],[Price Formatted Step 1]]="No Data","No Data",SUBSTITUTE(data_to_clean[[#This Row],[Price Formatted Step 1]],",","."))</f>
        <v>63.230000</v>
      </c>
      <c r="L332" s="3">
        <f>IF(data_to_clean[[#This Row],[Price Formatted Step 2]]="No Data","No Data",VALUE(SUBSTITUTE(data_to_clean[[#This Row],[Price Formatted Step 2]],".","")))</f>
        <v>63230000</v>
      </c>
      <c r="M332" t="s">
        <v>15</v>
      </c>
    </row>
    <row r="333" spans="1:13" x14ac:dyDescent="0.25">
      <c r="A333" t="s">
        <v>9</v>
      </c>
      <c r="B333" t="str">
        <f>VLOOKUP(data_to_clean[[#This Row],[Company]],tb_countries[],2,0)</f>
        <v>USSR/Russia</v>
      </c>
      <c r="C333" t="s">
        <v>5277</v>
      </c>
      <c r="D333" t="s">
        <v>5317</v>
      </c>
      <c r="E333" t="s">
        <v>5247</v>
      </c>
      <c r="F333" s="1">
        <v>23785</v>
      </c>
      <c r="G333" t="s">
        <v>190</v>
      </c>
      <c r="H333" t="s">
        <v>13</v>
      </c>
      <c r="I333" t="s">
        <v>14</v>
      </c>
      <c r="J333" t="str" cm="1">
        <f t="array" ref="J3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3" t="str">
        <f>IF(data_to_clean[[#This Row],[Price Formatted Step 1]]="No Data","No Data",SUBSTITUTE(data_to_clean[[#This Row],[Price Formatted Step 1]],",","."))</f>
        <v>No Data</v>
      </c>
      <c r="L333" t="str">
        <f>IF(data_to_clean[[#This Row],[Price Formatted Step 2]]="No Data","No Data",VALUE(SUBSTITUTE(data_to_clean[[#This Row],[Price Formatted Step 2]],".","")))</f>
        <v>No Data</v>
      </c>
      <c r="M333" t="s">
        <v>21</v>
      </c>
    </row>
    <row r="334" spans="1:13" x14ac:dyDescent="0.25">
      <c r="A334" t="s">
        <v>54</v>
      </c>
      <c r="B334" t="str">
        <f>VLOOKUP(data_to_clean[[#This Row],[Company]],tb_countries[],2,0)</f>
        <v>USA</v>
      </c>
      <c r="C334" t="s">
        <v>5273</v>
      </c>
      <c r="D334" t="s">
        <v>5313</v>
      </c>
      <c r="E334" t="s">
        <v>5246</v>
      </c>
      <c r="F334" s="1">
        <v>23789</v>
      </c>
      <c r="G334" t="s">
        <v>349</v>
      </c>
      <c r="H334" t="s">
        <v>13</v>
      </c>
      <c r="I334" t="s">
        <v>14</v>
      </c>
      <c r="J334" t="str" cm="1">
        <f t="array" ref="J3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4" t="str">
        <f>IF(data_to_clean[[#This Row],[Price Formatted Step 1]]="No Data","No Data",SUBSTITUTE(data_to_clean[[#This Row],[Price Formatted Step 1]],",","."))</f>
        <v>No Data</v>
      </c>
      <c r="L334" t="str">
        <f>IF(data_to_clean[[#This Row],[Price Formatted Step 2]]="No Data","No Data",VALUE(SUBSTITUTE(data_to_clean[[#This Row],[Price Formatted Step 2]],".","")))</f>
        <v>No Data</v>
      </c>
      <c r="M334" t="s">
        <v>15</v>
      </c>
    </row>
    <row r="335" spans="1:13" x14ac:dyDescent="0.25">
      <c r="A335" t="s">
        <v>92</v>
      </c>
      <c r="B335" t="str">
        <f>VLOOKUP(data_to_clean[[#This Row],[Company]],tb_countries[],2,0)</f>
        <v>USA</v>
      </c>
      <c r="C335" t="s">
        <v>5273</v>
      </c>
      <c r="D335" t="s">
        <v>5313</v>
      </c>
      <c r="E335" t="s">
        <v>5246</v>
      </c>
      <c r="F335" s="1">
        <v>23790</v>
      </c>
      <c r="G335" t="s">
        <v>172</v>
      </c>
      <c r="H335" t="s">
        <v>13</v>
      </c>
      <c r="I335" t="s">
        <v>14</v>
      </c>
      <c r="J335" t="str" cm="1">
        <f t="array" ref="J3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 t="str">
        <f>IF(data_to_clean[[#This Row],[Price Formatted Step 1]]="No Data","No Data",SUBSTITUTE(data_to_clean[[#This Row],[Price Formatted Step 1]],",","."))</f>
        <v>No Data</v>
      </c>
      <c r="L335" t="str">
        <f>IF(data_to_clean[[#This Row],[Price Formatted Step 2]]="No Data","No Data",VALUE(SUBSTITUTE(data_to_clean[[#This Row],[Price Formatted Step 2]],".","")))</f>
        <v>No Data</v>
      </c>
      <c r="M335" t="s">
        <v>15</v>
      </c>
    </row>
    <row r="336" spans="1:13" x14ac:dyDescent="0.25">
      <c r="A336" t="s">
        <v>9</v>
      </c>
      <c r="B336" t="str">
        <f>VLOOKUP(data_to_clean[[#This Row],[Company]],tb_countries[],2,0)</f>
        <v>USSR/Russia</v>
      </c>
      <c r="C336" t="s">
        <v>5277</v>
      </c>
      <c r="D336" t="s">
        <v>5317</v>
      </c>
      <c r="E336" t="s">
        <v>5247</v>
      </c>
      <c r="F336" s="1">
        <v>23793</v>
      </c>
      <c r="G336" t="s">
        <v>190</v>
      </c>
      <c r="H336" t="s">
        <v>13</v>
      </c>
      <c r="I336" t="s">
        <v>14</v>
      </c>
      <c r="J336" t="str" cm="1">
        <f t="array" ref="J3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 t="str">
        <f>IF(data_to_clean[[#This Row],[Price Formatted Step 1]]="No Data","No Data",SUBSTITUTE(data_to_clean[[#This Row],[Price Formatted Step 1]],",","."))</f>
        <v>No Data</v>
      </c>
      <c r="L336" t="str">
        <f>IF(data_to_clean[[#This Row],[Price Formatted Step 2]]="No Data","No Data",VALUE(SUBSTITUTE(data_to_clean[[#This Row],[Price Formatted Step 2]],".","")))</f>
        <v>No Data</v>
      </c>
      <c r="M336" t="s">
        <v>21</v>
      </c>
    </row>
    <row r="337" spans="1:13" x14ac:dyDescent="0.25">
      <c r="A337" t="s">
        <v>9</v>
      </c>
      <c r="B337" t="str">
        <f>VLOOKUP(data_to_clean[[#This Row],[Company]],tb_countries[],2,0)</f>
        <v>USSR/Russia</v>
      </c>
      <c r="C337" t="s">
        <v>5272</v>
      </c>
      <c r="D337" t="s">
        <v>5312</v>
      </c>
      <c r="E337" t="s">
        <v>5245</v>
      </c>
      <c r="F337" s="1">
        <v>23794</v>
      </c>
      <c r="G337" t="s">
        <v>392</v>
      </c>
      <c r="H337" t="s">
        <v>13</v>
      </c>
      <c r="I337" t="s">
        <v>14</v>
      </c>
      <c r="J337" t="str" cm="1">
        <f t="array" ref="J3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7" t="str">
        <f>IF(data_to_clean[[#This Row],[Price Formatted Step 1]]="No Data","No Data",SUBSTITUTE(data_to_clean[[#This Row],[Price Formatted Step 1]],",","."))</f>
        <v>No Data</v>
      </c>
      <c r="L337" t="str">
        <f>IF(data_to_clean[[#This Row],[Price Formatted Step 2]]="No Data","No Data",VALUE(SUBSTITUTE(data_to_clean[[#This Row],[Price Formatted Step 2]],".","")))</f>
        <v>No Data</v>
      </c>
      <c r="M337" t="s">
        <v>15</v>
      </c>
    </row>
    <row r="338" spans="1:13" x14ac:dyDescent="0.25">
      <c r="A338" t="s">
        <v>9</v>
      </c>
      <c r="B338" t="str">
        <f>VLOOKUP(data_to_clean[[#This Row],[Company]],tb_countries[],2,0)</f>
        <v>USSR/Russia</v>
      </c>
      <c r="C338" t="s">
        <v>5272</v>
      </c>
      <c r="D338" t="s">
        <v>5312</v>
      </c>
      <c r="E338" t="s">
        <v>5245</v>
      </c>
      <c r="F338" s="1">
        <v>23795</v>
      </c>
      <c r="G338" t="s">
        <v>339</v>
      </c>
      <c r="H338" t="s">
        <v>13</v>
      </c>
      <c r="I338" t="s">
        <v>14</v>
      </c>
      <c r="J338" t="str" cm="1">
        <f t="array" ref="J3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 t="str">
        <f>IF(data_to_clean[[#This Row],[Price Formatted Step 1]]="No Data","No Data",SUBSTITUTE(data_to_clean[[#This Row],[Price Formatted Step 1]],",","."))</f>
        <v>No Data</v>
      </c>
      <c r="L338" t="str">
        <f>IF(data_to_clean[[#This Row],[Price Formatted Step 2]]="No Data","No Data",VALUE(SUBSTITUTE(data_to_clean[[#This Row],[Price Formatted Step 2]],".","")))</f>
        <v>No Data</v>
      </c>
      <c r="M338" t="s">
        <v>15</v>
      </c>
    </row>
    <row r="339" spans="1:13" x14ac:dyDescent="0.25">
      <c r="A339" t="s">
        <v>9</v>
      </c>
      <c r="B339" t="str">
        <f>VLOOKUP(data_to_clean[[#This Row],[Company]],tb_countries[],2,0)</f>
        <v>USSR/Russia</v>
      </c>
      <c r="C339" t="s">
        <v>5272</v>
      </c>
      <c r="D339" t="s">
        <v>5312</v>
      </c>
      <c r="E339" t="s">
        <v>5245</v>
      </c>
      <c r="F339" s="1">
        <v>23799</v>
      </c>
      <c r="G339" t="s">
        <v>396</v>
      </c>
      <c r="H339" t="s">
        <v>13</v>
      </c>
      <c r="I339" t="s">
        <v>14</v>
      </c>
      <c r="J339" t="str" cm="1">
        <f t="array" ref="J3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9" t="str">
        <f>IF(data_to_clean[[#This Row],[Price Formatted Step 1]]="No Data","No Data",SUBSTITUTE(data_to_clean[[#This Row],[Price Formatted Step 1]],",","."))</f>
        <v>No Data</v>
      </c>
      <c r="L339" t="str">
        <f>IF(data_to_clean[[#This Row],[Price Formatted Step 2]]="No Data","No Data",VALUE(SUBSTITUTE(data_to_clean[[#This Row],[Price Formatted Step 2]],".","")))</f>
        <v>No Data</v>
      </c>
      <c r="M339" t="s">
        <v>15</v>
      </c>
    </row>
    <row r="340" spans="1:13" x14ac:dyDescent="0.25">
      <c r="A340" t="s">
        <v>92</v>
      </c>
      <c r="B340" t="str">
        <f>VLOOKUP(data_to_clean[[#This Row],[Company]],tb_countries[],2,0)</f>
        <v>USA</v>
      </c>
      <c r="C340" t="s">
        <v>5273</v>
      </c>
      <c r="D340" t="s">
        <v>5313</v>
      </c>
      <c r="E340" t="s">
        <v>5246</v>
      </c>
      <c r="F340" s="1">
        <v>23803</v>
      </c>
      <c r="G340" t="s">
        <v>378</v>
      </c>
      <c r="H340" t="s">
        <v>13</v>
      </c>
      <c r="I340" t="s">
        <v>14</v>
      </c>
      <c r="J340" t="str" cm="1">
        <f t="array" ref="J3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 t="str">
        <f>IF(data_to_clean[[#This Row],[Price Formatted Step 1]]="No Data","No Data",SUBSTITUTE(data_to_clean[[#This Row],[Price Formatted Step 1]],",","."))</f>
        <v>No Data</v>
      </c>
      <c r="L340" t="str">
        <f>IF(data_to_clean[[#This Row],[Price Formatted Step 2]]="No Data","No Data",VALUE(SUBSTITUTE(data_to_clean[[#This Row],[Price Formatted Step 2]],".","")))</f>
        <v>No Data</v>
      </c>
      <c r="M340" t="s">
        <v>21</v>
      </c>
    </row>
    <row r="341" spans="1:13" x14ac:dyDescent="0.25">
      <c r="A341" t="s">
        <v>9</v>
      </c>
      <c r="B341" t="str">
        <f>VLOOKUP(data_to_clean[[#This Row],[Company]],tb_countries[],2,0)</f>
        <v>USSR/Russia</v>
      </c>
      <c r="C341" t="s">
        <v>5272</v>
      </c>
      <c r="D341" t="s">
        <v>5312</v>
      </c>
      <c r="E341" t="s">
        <v>5245</v>
      </c>
      <c r="F341" s="1">
        <v>23808</v>
      </c>
      <c r="G341" t="s">
        <v>339</v>
      </c>
      <c r="H341" t="s">
        <v>13</v>
      </c>
      <c r="I341" t="s">
        <v>14</v>
      </c>
      <c r="J341" t="str" cm="1">
        <f t="array" ref="J3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1" t="str">
        <f>IF(data_to_clean[[#This Row],[Price Formatted Step 1]]="No Data","No Data",SUBSTITUTE(data_to_clean[[#This Row],[Price Formatted Step 1]],",","."))</f>
        <v>No Data</v>
      </c>
      <c r="L341" t="str">
        <f>IF(data_to_clean[[#This Row],[Price Formatted Step 2]]="No Data","No Data",VALUE(SUBSTITUTE(data_to_clean[[#This Row],[Price Formatted Step 2]],".","")))</f>
        <v>No Data</v>
      </c>
      <c r="M341" t="s">
        <v>15</v>
      </c>
    </row>
    <row r="342" spans="1:13" x14ac:dyDescent="0.25">
      <c r="A342" t="s">
        <v>9</v>
      </c>
      <c r="B342" t="str">
        <f>VLOOKUP(data_to_clean[[#This Row],[Company]],tb_countries[],2,0)</f>
        <v>USSR/Russia</v>
      </c>
      <c r="C342" t="s">
        <v>5272</v>
      </c>
      <c r="D342" t="s">
        <v>5312</v>
      </c>
      <c r="E342" t="s">
        <v>5245</v>
      </c>
      <c r="F342" s="1">
        <v>23813</v>
      </c>
      <c r="G342" t="s">
        <v>125</v>
      </c>
      <c r="H342" t="s">
        <v>13</v>
      </c>
      <c r="I342" t="s">
        <v>14</v>
      </c>
      <c r="J342" t="str" cm="1">
        <f t="array" ref="J3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2" t="str">
        <f>IF(data_to_clean[[#This Row],[Price Formatted Step 1]]="No Data","No Data",SUBSTITUTE(data_to_clean[[#This Row],[Price Formatted Step 1]],",","."))</f>
        <v>No Data</v>
      </c>
      <c r="L342" t="str">
        <f>IF(data_to_clean[[#This Row],[Price Formatted Step 2]]="No Data","No Data",VALUE(SUBSTITUTE(data_to_clean[[#This Row],[Price Formatted Step 2]],".","")))</f>
        <v>No Data</v>
      </c>
      <c r="M342" t="s">
        <v>15</v>
      </c>
    </row>
    <row r="343" spans="1:13" x14ac:dyDescent="0.25">
      <c r="A343" t="s">
        <v>92</v>
      </c>
      <c r="B343" t="str">
        <f>VLOOKUP(data_to_clean[[#This Row],[Company]],tb_countries[],2,0)</f>
        <v>USA</v>
      </c>
      <c r="C343" t="s">
        <v>5275</v>
      </c>
      <c r="D343" t="s">
        <v>5315</v>
      </c>
      <c r="E343" t="s">
        <v>5246</v>
      </c>
      <c r="F343" s="1">
        <v>23813</v>
      </c>
      <c r="G343" t="s">
        <v>389</v>
      </c>
      <c r="H343" t="s">
        <v>13</v>
      </c>
      <c r="I343" t="s">
        <v>14</v>
      </c>
      <c r="J343" t="str" cm="1">
        <f t="array" ref="J3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3" t="str">
        <f>IF(data_to_clean[[#This Row],[Price Formatted Step 1]]="No Data","No Data",SUBSTITUTE(data_to_clean[[#This Row],[Price Formatted Step 1]],",","."))</f>
        <v>No Data</v>
      </c>
      <c r="L343" t="str">
        <f>IF(data_to_clean[[#This Row],[Price Formatted Step 2]]="No Data","No Data",VALUE(SUBSTITUTE(data_to_clean[[#This Row],[Price Formatted Step 2]],".","")))</f>
        <v>No Data</v>
      </c>
      <c r="M343" t="s">
        <v>15</v>
      </c>
    </row>
    <row r="344" spans="1:13" x14ac:dyDescent="0.25">
      <c r="A344" t="s">
        <v>9</v>
      </c>
      <c r="B344" t="str">
        <f>VLOOKUP(data_to_clean[[#This Row],[Company]],tb_countries[],2,0)</f>
        <v>USSR/Russia</v>
      </c>
      <c r="C344" t="s">
        <v>5272</v>
      </c>
      <c r="D344" t="s">
        <v>5312</v>
      </c>
      <c r="E344" t="s">
        <v>5245</v>
      </c>
      <c r="F344" s="1">
        <v>23816</v>
      </c>
      <c r="G344" t="s">
        <v>392</v>
      </c>
      <c r="H344" t="s">
        <v>13</v>
      </c>
      <c r="I344" t="s">
        <v>14</v>
      </c>
      <c r="J344" t="str" cm="1">
        <f t="array" ref="J3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4" t="str">
        <f>IF(data_to_clean[[#This Row],[Price Formatted Step 1]]="No Data","No Data",SUBSTITUTE(data_to_clean[[#This Row],[Price Formatted Step 1]],",","."))</f>
        <v>No Data</v>
      </c>
      <c r="L344" t="str">
        <f>IF(data_to_clean[[#This Row],[Price Formatted Step 2]]="No Data","No Data",VALUE(SUBSTITUTE(data_to_clean[[#This Row],[Price Formatted Step 2]],".","")))</f>
        <v>No Data</v>
      </c>
      <c r="M344" t="s">
        <v>15</v>
      </c>
    </row>
    <row r="345" spans="1:13" x14ac:dyDescent="0.25">
      <c r="A345" t="s">
        <v>9</v>
      </c>
      <c r="B345" t="str">
        <f>VLOOKUP(data_to_clean[[#This Row],[Company]],tb_countries[],2,0)</f>
        <v>USSR/Russia</v>
      </c>
      <c r="C345" t="s">
        <v>5272</v>
      </c>
      <c r="D345" t="s">
        <v>5312</v>
      </c>
      <c r="E345" t="s">
        <v>5245</v>
      </c>
      <c r="F345" s="1">
        <v>23819</v>
      </c>
      <c r="G345" t="s">
        <v>339</v>
      </c>
      <c r="H345" t="s">
        <v>13</v>
      </c>
      <c r="I345" t="s">
        <v>14</v>
      </c>
      <c r="J345" t="str" cm="1">
        <f t="array" ref="J3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5" t="str">
        <f>IF(data_to_clean[[#This Row],[Price Formatted Step 1]]="No Data","No Data",SUBSTITUTE(data_to_clean[[#This Row],[Price Formatted Step 1]],",","."))</f>
        <v>No Data</v>
      </c>
      <c r="L345" t="str">
        <f>IF(data_to_clean[[#This Row],[Price Formatted Step 2]]="No Data","No Data",VALUE(SUBSTITUTE(data_to_clean[[#This Row],[Price Formatted Step 2]],".","")))</f>
        <v>No Data</v>
      </c>
      <c r="M345" t="s">
        <v>15</v>
      </c>
    </row>
    <row r="346" spans="1:13" x14ac:dyDescent="0.25">
      <c r="A346" t="s">
        <v>92</v>
      </c>
      <c r="B346" t="str">
        <f>VLOOKUP(data_to_clean[[#This Row],[Company]],tb_countries[],2,0)</f>
        <v>USA</v>
      </c>
      <c r="C346" t="s">
        <v>5273</v>
      </c>
      <c r="D346" t="s">
        <v>5313</v>
      </c>
      <c r="E346" t="s">
        <v>5246</v>
      </c>
      <c r="F346" s="1">
        <v>23822</v>
      </c>
      <c r="G346" t="s">
        <v>172</v>
      </c>
      <c r="H346" t="s">
        <v>13</v>
      </c>
      <c r="I346" t="s">
        <v>14</v>
      </c>
      <c r="J346" t="str" cm="1">
        <f t="array" ref="J3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6" t="str">
        <f>IF(data_to_clean[[#This Row],[Price Formatted Step 1]]="No Data","No Data",SUBSTITUTE(data_to_clean[[#This Row],[Price Formatted Step 1]],",","."))</f>
        <v>No Data</v>
      </c>
      <c r="L346" t="str">
        <f>IF(data_to_clean[[#This Row],[Price Formatted Step 2]]="No Data","No Data",VALUE(SUBSTITUTE(data_to_clean[[#This Row],[Price Formatted Step 2]],".","")))</f>
        <v>No Data</v>
      </c>
      <c r="M346" t="s">
        <v>15</v>
      </c>
    </row>
    <row r="347" spans="1:13" x14ac:dyDescent="0.25">
      <c r="A347" t="s">
        <v>54</v>
      </c>
      <c r="B347" t="str">
        <f>VLOOKUP(data_to_clean[[#This Row],[Company]],tb_countries[],2,0)</f>
        <v>USA</v>
      </c>
      <c r="C347" t="s">
        <v>5273</v>
      </c>
      <c r="D347" t="s">
        <v>5313</v>
      </c>
      <c r="E347" t="s">
        <v>5246</v>
      </c>
      <c r="F347" s="1">
        <v>23824</v>
      </c>
      <c r="G347" t="s">
        <v>364</v>
      </c>
      <c r="H347" t="s">
        <v>13</v>
      </c>
      <c r="I347" t="s">
        <v>14</v>
      </c>
      <c r="J347" t="str" cm="1">
        <f t="array" ref="J3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 t="str">
        <f>IF(data_to_clean[[#This Row],[Price Formatted Step 1]]="No Data","No Data",SUBSTITUTE(data_to_clean[[#This Row],[Price Formatted Step 1]],",","."))</f>
        <v>No Data</v>
      </c>
      <c r="L347" t="str">
        <f>IF(data_to_clean[[#This Row],[Price Formatted Step 2]]="No Data","No Data",VALUE(SUBSTITUTE(data_to_clean[[#This Row],[Price Formatted Step 2]],".","")))</f>
        <v>No Data</v>
      </c>
      <c r="M347" t="s">
        <v>15</v>
      </c>
    </row>
    <row r="348" spans="1:13" x14ac:dyDescent="0.25">
      <c r="A348" t="s">
        <v>9</v>
      </c>
      <c r="B348" t="str">
        <f>VLOOKUP(data_to_clean[[#This Row],[Company]],tb_countries[],2,0)</f>
        <v>USSR/Russia</v>
      </c>
      <c r="C348" t="s">
        <v>5272</v>
      </c>
      <c r="D348" t="s">
        <v>5312</v>
      </c>
      <c r="E348" t="s">
        <v>5245</v>
      </c>
      <c r="F348" s="1">
        <v>23826</v>
      </c>
      <c r="G348" t="s">
        <v>237</v>
      </c>
      <c r="H348" t="s">
        <v>13</v>
      </c>
      <c r="I348" t="s">
        <v>14</v>
      </c>
      <c r="J348" t="str" cm="1">
        <f t="array" ref="J3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8" t="str">
        <f>IF(data_to_clean[[#This Row],[Price Formatted Step 1]]="No Data","No Data",SUBSTITUTE(data_to_clean[[#This Row],[Price Formatted Step 1]],",","."))</f>
        <v>No Data</v>
      </c>
      <c r="L348" t="str">
        <f>IF(data_to_clean[[#This Row],[Price Formatted Step 2]]="No Data","No Data",VALUE(SUBSTITUTE(data_to_clean[[#This Row],[Price Formatted Step 2]],".","")))</f>
        <v>No Data</v>
      </c>
      <c r="M348" t="s">
        <v>15</v>
      </c>
    </row>
    <row r="349" spans="1:13" x14ac:dyDescent="0.25">
      <c r="A349" t="s">
        <v>92</v>
      </c>
      <c r="B349" t="str">
        <f>VLOOKUP(data_to_clean[[#This Row],[Company]],tb_countries[],2,0)</f>
        <v>USA</v>
      </c>
      <c r="C349" t="s">
        <v>5275</v>
      </c>
      <c r="D349" t="s">
        <v>5315</v>
      </c>
      <c r="E349" t="s">
        <v>5246</v>
      </c>
      <c r="F349" s="1">
        <v>23835</v>
      </c>
      <c r="G349" t="s">
        <v>389</v>
      </c>
      <c r="H349" t="s">
        <v>13</v>
      </c>
      <c r="I349" t="s">
        <v>14</v>
      </c>
      <c r="J349" t="str" cm="1">
        <f t="array" ref="J3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9" t="str">
        <f>IF(data_to_clean[[#This Row],[Price Formatted Step 1]]="No Data","No Data",SUBSTITUTE(data_to_clean[[#This Row],[Price Formatted Step 1]],",","."))</f>
        <v>No Data</v>
      </c>
      <c r="L349" t="str">
        <f>IF(data_to_clean[[#This Row],[Price Formatted Step 2]]="No Data","No Data",VALUE(SUBSTITUTE(data_to_clean[[#This Row],[Price Formatted Step 2]],".","")))</f>
        <v>No Data</v>
      </c>
      <c r="M349" t="s">
        <v>15</v>
      </c>
    </row>
    <row r="350" spans="1:13" x14ac:dyDescent="0.25">
      <c r="A350" t="s">
        <v>9</v>
      </c>
      <c r="B350" t="str">
        <f>VLOOKUP(data_to_clean[[#This Row],[Company]],tb_countries[],2,0)</f>
        <v>USSR/Russia</v>
      </c>
      <c r="C350" t="s">
        <v>5272</v>
      </c>
      <c r="D350" t="s">
        <v>5312</v>
      </c>
      <c r="E350" t="s">
        <v>5245</v>
      </c>
      <c r="F350" s="1">
        <v>23842</v>
      </c>
      <c r="G350" t="s">
        <v>125</v>
      </c>
      <c r="H350" t="s">
        <v>13</v>
      </c>
      <c r="I350" t="s">
        <v>14</v>
      </c>
      <c r="J350" t="str" cm="1">
        <f t="array" ref="J3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0" t="str">
        <f>IF(data_to_clean[[#This Row],[Price Formatted Step 1]]="No Data","No Data",SUBSTITUTE(data_to_clean[[#This Row],[Price Formatted Step 1]],",","."))</f>
        <v>No Data</v>
      </c>
      <c r="L350" t="str">
        <f>IF(data_to_clean[[#This Row],[Price Formatted Step 2]]="No Data","No Data",VALUE(SUBSTITUTE(data_to_clean[[#This Row],[Price Formatted Step 2]],".","")))</f>
        <v>No Data</v>
      </c>
      <c r="M350" t="s">
        <v>21</v>
      </c>
    </row>
    <row r="351" spans="1:13" x14ac:dyDescent="0.25">
      <c r="A351" t="s">
        <v>9</v>
      </c>
      <c r="B351" t="str">
        <f>VLOOKUP(data_to_clean[[#This Row],[Company]],tb_countries[],2,0)</f>
        <v>USSR/Russia</v>
      </c>
      <c r="C351" t="s">
        <v>5272</v>
      </c>
      <c r="D351" t="s">
        <v>5312</v>
      </c>
      <c r="E351" t="s">
        <v>5245</v>
      </c>
      <c r="F351" s="1">
        <v>23849</v>
      </c>
      <c r="G351" t="s">
        <v>339</v>
      </c>
      <c r="H351" t="s">
        <v>13</v>
      </c>
      <c r="I351" t="s">
        <v>14</v>
      </c>
      <c r="J351" t="str" cm="1">
        <f t="array" ref="J3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1" t="str">
        <f>IF(data_to_clean[[#This Row],[Price Formatted Step 1]]="No Data","No Data",SUBSTITUTE(data_to_clean[[#This Row],[Price Formatted Step 1]],",","."))</f>
        <v>No Data</v>
      </c>
      <c r="L351" t="str">
        <f>IF(data_to_clean[[#This Row],[Price Formatted Step 2]]="No Data","No Data",VALUE(SUBSTITUTE(data_to_clean[[#This Row],[Price Formatted Step 2]],".","")))</f>
        <v>No Data</v>
      </c>
      <c r="M351" t="s">
        <v>15</v>
      </c>
    </row>
    <row r="352" spans="1:13" x14ac:dyDescent="0.25">
      <c r="A352" t="s">
        <v>9</v>
      </c>
      <c r="B352" t="str">
        <f>VLOOKUP(data_to_clean[[#This Row],[Company]],tb_countries[],2,0)</f>
        <v>USSR/Russia</v>
      </c>
      <c r="C352" t="s">
        <v>5272</v>
      </c>
      <c r="D352" t="s">
        <v>5312</v>
      </c>
      <c r="E352" t="s">
        <v>5245</v>
      </c>
      <c r="F352" s="1">
        <v>23855</v>
      </c>
      <c r="G352" t="s">
        <v>125</v>
      </c>
      <c r="H352" t="s">
        <v>13</v>
      </c>
      <c r="I352" t="s">
        <v>14</v>
      </c>
      <c r="J352" t="str" cm="1">
        <f t="array" ref="J3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2" t="str">
        <f>IF(data_to_clean[[#This Row],[Price Formatted Step 1]]="No Data","No Data",SUBSTITUTE(data_to_clean[[#This Row],[Price Formatted Step 1]],",","."))</f>
        <v>No Data</v>
      </c>
      <c r="L352" t="str">
        <f>IF(data_to_clean[[#This Row],[Price Formatted Step 2]]="No Data","No Data",VALUE(SUBSTITUTE(data_to_clean[[#This Row],[Price Formatted Step 2]],".","")))</f>
        <v>No Data</v>
      </c>
      <c r="M352" t="s">
        <v>15</v>
      </c>
    </row>
    <row r="353" spans="1:13" x14ac:dyDescent="0.25">
      <c r="A353" t="s">
        <v>92</v>
      </c>
      <c r="B353" t="str">
        <f>VLOOKUP(data_to_clean[[#This Row],[Company]],tb_countries[],2,0)</f>
        <v>USA</v>
      </c>
      <c r="C353" t="s">
        <v>5275</v>
      </c>
      <c r="D353" t="s">
        <v>5315</v>
      </c>
      <c r="E353" t="s">
        <v>5246</v>
      </c>
      <c r="F353" s="1">
        <v>23860</v>
      </c>
      <c r="G353" t="s">
        <v>389</v>
      </c>
      <c r="H353" t="s">
        <v>13</v>
      </c>
      <c r="I353" t="s">
        <v>14</v>
      </c>
      <c r="J353" t="str" cm="1">
        <f t="array" ref="J3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3" t="str">
        <f>IF(data_to_clean[[#This Row],[Price Formatted Step 1]]="No Data","No Data",SUBSTITUTE(data_to_clean[[#This Row],[Price Formatted Step 1]],",","."))</f>
        <v>No Data</v>
      </c>
      <c r="L353" t="str">
        <f>IF(data_to_clean[[#This Row],[Price Formatted Step 2]]="No Data","No Data",VALUE(SUBSTITUTE(data_to_clean[[#This Row],[Price Formatted Step 2]],".","")))</f>
        <v>No Data</v>
      </c>
      <c r="M353" t="s">
        <v>15</v>
      </c>
    </row>
    <row r="354" spans="1:13" x14ac:dyDescent="0.25">
      <c r="A354" t="s">
        <v>42</v>
      </c>
      <c r="B354" t="str">
        <f>VLOOKUP(data_to_clean[[#This Row],[Company]],tb_countries[],2,0)</f>
        <v>USA</v>
      </c>
      <c r="C354" t="s">
        <v>5273</v>
      </c>
      <c r="D354" t="s">
        <v>5313</v>
      </c>
      <c r="E354" t="s">
        <v>5246</v>
      </c>
      <c r="F354" s="1">
        <v>23868</v>
      </c>
      <c r="G354" t="s">
        <v>399</v>
      </c>
      <c r="H354" t="s">
        <v>13</v>
      </c>
      <c r="I354" t="s">
        <v>401</v>
      </c>
      <c r="J354" t="str" cm="1">
        <f t="array" ref="J3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63.230000</v>
      </c>
      <c r="K354" t="str">
        <f>IF(data_to_clean[[#This Row],[Price Formatted Step 1]]="No Data","No Data",SUBSTITUTE(data_to_clean[[#This Row],[Price Formatted Step 1]],",","."))</f>
        <v>63.230000</v>
      </c>
      <c r="L354" s="3">
        <f>IF(data_to_clean[[#This Row],[Price Formatted Step 2]]="No Data","No Data",VALUE(SUBSTITUTE(data_to_clean[[#This Row],[Price Formatted Step 2]],".","")))</f>
        <v>63230000</v>
      </c>
      <c r="M354" t="s">
        <v>15</v>
      </c>
    </row>
    <row r="355" spans="1:13" x14ac:dyDescent="0.25">
      <c r="A355" t="s">
        <v>9</v>
      </c>
      <c r="B355" t="str">
        <f>VLOOKUP(data_to_clean[[#This Row],[Company]],tb_countries[],2,0)</f>
        <v>USSR/Russia</v>
      </c>
      <c r="C355" t="s">
        <v>5272</v>
      </c>
      <c r="D355" t="s">
        <v>5312</v>
      </c>
      <c r="E355" t="s">
        <v>5245</v>
      </c>
      <c r="F355" s="1">
        <v>23869</v>
      </c>
      <c r="G355" t="s">
        <v>237</v>
      </c>
      <c r="H355" t="s">
        <v>13</v>
      </c>
      <c r="I355" t="s">
        <v>14</v>
      </c>
      <c r="J355" t="str" cm="1">
        <f t="array" ref="J3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5" t="str">
        <f>IF(data_to_clean[[#This Row],[Price Formatted Step 1]]="No Data","No Data",SUBSTITUTE(data_to_clean[[#This Row],[Price Formatted Step 1]],",","."))</f>
        <v>No Data</v>
      </c>
      <c r="L355" t="str">
        <f>IF(data_to_clean[[#This Row],[Price Formatted Step 2]]="No Data","No Data",VALUE(SUBSTITUTE(data_to_clean[[#This Row],[Price Formatted Step 2]],".","")))</f>
        <v>No Data</v>
      </c>
      <c r="M355" t="s">
        <v>15</v>
      </c>
    </row>
    <row r="356" spans="1:13" x14ac:dyDescent="0.25">
      <c r="A356" t="s">
        <v>9</v>
      </c>
      <c r="B356" t="str">
        <f>VLOOKUP(data_to_clean[[#This Row],[Company]],tb_countries[],2,0)</f>
        <v>USSR/Russia</v>
      </c>
      <c r="C356" t="s">
        <v>5272</v>
      </c>
      <c r="D356" t="s">
        <v>5312</v>
      </c>
      <c r="E356" t="s">
        <v>5245</v>
      </c>
      <c r="F356" s="1">
        <v>23871</v>
      </c>
      <c r="G356" t="s">
        <v>125</v>
      </c>
      <c r="H356" t="s">
        <v>13</v>
      </c>
      <c r="I356" t="s">
        <v>14</v>
      </c>
      <c r="J356" t="str" cm="1">
        <f t="array" ref="J3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6" t="str">
        <f>IF(data_to_clean[[#This Row],[Price Formatted Step 1]]="No Data","No Data",SUBSTITUTE(data_to_clean[[#This Row],[Price Formatted Step 1]],",","."))</f>
        <v>No Data</v>
      </c>
      <c r="L356" t="str">
        <f>IF(data_to_clean[[#This Row],[Price Formatted Step 2]]="No Data","No Data",VALUE(SUBSTITUTE(data_to_clean[[#This Row],[Price Formatted Step 2]],".","")))</f>
        <v>No Data</v>
      </c>
      <c r="M356" t="s">
        <v>15</v>
      </c>
    </row>
    <row r="357" spans="1:13" x14ac:dyDescent="0.25">
      <c r="A357" t="s">
        <v>54</v>
      </c>
      <c r="B357" t="str">
        <f>VLOOKUP(data_to_clean[[#This Row],[Company]],tb_countries[],2,0)</f>
        <v>USA</v>
      </c>
      <c r="C357" t="s">
        <v>5273</v>
      </c>
      <c r="D357" t="s">
        <v>5313</v>
      </c>
      <c r="E357" t="s">
        <v>5246</v>
      </c>
      <c r="F357" s="1">
        <v>23887</v>
      </c>
      <c r="G357" t="s">
        <v>349</v>
      </c>
      <c r="H357" t="s">
        <v>13</v>
      </c>
      <c r="I357" t="s">
        <v>14</v>
      </c>
      <c r="J357" t="str" cm="1">
        <f t="array" ref="J3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7" t="str">
        <f>IF(data_to_clean[[#This Row],[Price Formatted Step 1]]="No Data","No Data",SUBSTITUTE(data_to_clean[[#This Row],[Price Formatted Step 1]],",","."))</f>
        <v>No Data</v>
      </c>
      <c r="L357" t="str">
        <f>IF(data_to_clean[[#This Row],[Price Formatted Step 2]]="No Data","No Data",VALUE(SUBSTITUTE(data_to_clean[[#This Row],[Price Formatted Step 2]],".","")))</f>
        <v>No Data</v>
      </c>
      <c r="M357" t="s">
        <v>15</v>
      </c>
    </row>
    <row r="358" spans="1:13" x14ac:dyDescent="0.25">
      <c r="A358" t="s">
        <v>9</v>
      </c>
      <c r="B358" t="str">
        <f>VLOOKUP(data_to_clean[[#This Row],[Company]],tb_countries[],2,0)</f>
        <v>USSR/Russia</v>
      </c>
      <c r="C358" t="s">
        <v>5272</v>
      </c>
      <c r="D358" t="s">
        <v>5312</v>
      </c>
      <c r="E358" t="s">
        <v>5245</v>
      </c>
      <c r="F358" s="1">
        <v>23887</v>
      </c>
      <c r="G358" t="s">
        <v>339</v>
      </c>
      <c r="H358" t="s">
        <v>13</v>
      </c>
      <c r="I358" t="s">
        <v>14</v>
      </c>
      <c r="J358" t="str" cm="1">
        <f t="array" ref="J3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 t="str">
        <f>IF(data_to_clean[[#This Row],[Price Formatted Step 1]]="No Data","No Data",SUBSTITUTE(data_to_clean[[#This Row],[Price Formatted Step 1]],",","."))</f>
        <v>No Data</v>
      </c>
      <c r="L358" t="str">
        <f>IF(data_to_clean[[#This Row],[Price Formatted Step 2]]="No Data","No Data",VALUE(SUBSTITUTE(data_to_clean[[#This Row],[Price Formatted Step 2]],".","")))</f>
        <v>No Data</v>
      </c>
      <c r="M358" t="s">
        <v>15</v>
      </c>
    </row>
    <row r="359" spans="1:13" x14ac:dyDescent="0.25">
      <c r="A359" t="s">
        <v>92</v>
      </c>
      <c r="B359" t="str">
        <f>VLOOKUP(data_to_clean[[#This Row],[Company]],tb_countries[],2,0)</f>
        <v>USA</v>
      </c>
      <c r="C359" t="s">
        <v>5275</v>
      </c>
      <c r="D359" t="s">
        <v>5315</v>
      </c>
      <c r="E359" t="s">
        <v>5246</v>
      </c>
      <c r="F359" s="1">
        <v>23889</v>
      </c>
      <c r="G359" t="s">
        <v>389</v>
      </c>
      <c r="H359" t="s">
        <v>13</v>
      </c>
      <c r="I359" t="s">
        <v>14</v>
      </c>
      <c r="J359" t="str" cm="1">
        <f t="array" ref="J3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9" t="str">
        <f>IF(data_to_clean[[#This Row],[Price Formatted Step 1]]="No Data","No Data",SUBSTITUTE(data_to_clean[[#This Row],[Price Formatted Step 1]],",","."))</f>
        <v>No Data</v>
      </c>
      <c r="L359" t="str">
        <f>IF(data_to_clean[[#This Row],[Price Formatted Step 2]]="No Data","No Data",VALUE(SUBSTITUTE(data_to_clean[[#This Row],[Price Formatted Step 2]],".","")))</f>
        <v>No Data</v>
      </c>
      <c r="M359" t="s">
        <v>15</v>
      </c>
    </row>
    <row r="360" spans="1:13" x14ac:dyDescent="0.25">
      <c r="A360" t="s">
        <v>92</v>
      </c>
      <c r="B360" t="str">
        <f>VLOOKUP(data_to_clean[[#This Row],[Company]],tb_countries[],2,0)</f>
        <v>USA</v>
      </c>
      <c r="C360" t="s">
        <v>5275</v>
      </c>
      <c r="D360" t="s">
        <v>5315</v>
      </c>
      <c r="E360" t="s">
        <v>5246</v>
      </c>
      <c r="F360" s="1">
        <v>23890</v>
      </c>
      <c r="G360" t="s">
        <v>427</v>
      </c>
      <c r="H360" t="s">
        <v>13</v>
      </c>
      <c r="I360" t="s">
        <v>14</v>
      </c>
      <c r="J360" t="str" cm="1">
        <f t="array" ref="J3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0" t="str">
        <f>IF(data_to_clean[[#This Row],[Price Formatted Step 1]]="No Data","No Data",SUBSTITUTE(data_to_clean[[#This Row],[Price Formatted Step 1]],",","."))</f>
        <v>No Data</v>
      </c>
      <c r="L360" t="str">
        <f>IF(data_to_clean[[#This Row],[Price Formatted Step 2]]="No Data","No Data",VALUE(SUBSTITUTE(data_to_clean[[#This Row],[Price Formatted Step 2]],".","")))</f>
        <v>No Data</v>
      </c>
      <c r="M360" t="s">
        <v>21</v>
      </c>
    </row>
    <row r="361" spans="1:13" x14ac:dyDescent="0.25">
      <c r="A361" t="s">
        <v>54</v>
      </c>
      <c r="B361" t="str">
        <f>VLOOKUP(data_to_clean[[#This Row],[Company]],tb_countries[],2,0)</f>
        <v>USA</v>
      </c>
      <c r="C361" t="s">
        <v>5273</v>
      </c>
      <c r="D361" t="s">
        <v>5313</v>
      </c>
      <c r="E361" t="s">
        <v>5246</v>
      </c>
      <c r="F361" s="1">
        <v>23896</v>
      </c>
      <c r="G361" t="s">
        <v>364</v>
      </c>
      <c r="H361" t="s">
        <v>13</v>
      </c>
      <c r="I361" t="s">
        <v>14</v>
      </c>
      <c r="J361" t="str" cm="1">
        <f t="array" ref="J3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1" t="str">
        <f>IF(data_to_clean[[#This Row],[Price Formatted Step 1]]="No Data","No Data",SUBSTITUTE(data_to_clean[[#This Row],[Price Formatted Step 1]],",","."))</f>
        <v>No Data</v>
      </c>
      <c r="L361" t="str">
        <f>IF(data_to_clean[[#This Row],[Price Formatted Step 2]]="No Data","No Data",VALUE(SUBSTITUTE(data_to_clean[[#This Row],[Price Formatted Step 2]],".","")))</f>
        <v>No Data</v>
      </c>
      <c r="M361" t="s">
        <v>15</v>
      </c>
    </row>
    <row r="362" spans="1:13" x14ac:dyDescent="0.25">
      <c r="A362" t="s">
        <v>9</v>
      </c>
      <c r="B362" t="str">
        <f>VLOOKUP(data_to_clean[[#This Row],[Company]],tb_countries[],2,0)</f>
        <v>USSR/Russia</v>
      </c>
      <c r="C362" t="s">
        <v>5272</v>
      </c>
      <c r="D362" t="s">
        <v>5312</v>
      </c>
      <c r="E362" t="s">
        <v>5245</v>
      </c>
      <c r="F362" s="1">
        <v>23901</v>
      </c>
      <c r="G362" t="s">
        <v>125</v>
      </c>
      <c r="H362" t="s">
        <v>13</v>
      </c>
      <c r="I362" t="s">
        <v>14</v>
      </c>
      <c r="J362" t="str" cm="1">
        <f t="array" ref="J3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2" t="str">
        <f>IF(data_to_clean[[#This Row],[Price Formatted Step 1]]="No Data","No Data",SUBSTITUTE(data_to_clean[[#This Row],[Price Formatted Step 1]],",","."))</f>
        <v>No Data</v>
      </c>
      <c r="L362" t="str">
        <f>IF(data_to_clean[[#This Row],[Price Formatted Step 2]]="No Data","No Data",VALUE(SUBSTITUTE(data_to_clean[[#This Row],[Price Formatted Step 2]],".","")))</f>
        <v>No Data</v>
      </c>
      <c r="M362" t="s">
        <v>15</v>
      </c>
    </row>
    <row r="363" spans="1:13" x14ac:dyDescent="0.25">
      <c r="A363" t="s">
        <v>9</v>
      </c>
      <c r="B363" t="str">
        <f>VLOOKUP(data_to_clean[[#This Row],[Company]],tb_countries[],2,0)</f>
        <v>USSR/Russia</v>
      </c>
      <c r="C363" t="s">
        <v>5272</v>
      </c>
      <c r="D363" t="s">
        <v>5312</v>
      </c>
      <c r="E363" t="s">
        <v>5245</v>
      </c>
      <c r="F363" s="1">
        <v>23908</v>
      </c>
      <c r="G363" t="s">
        <v>237</v>
      </c>
      <c r="H363" t="s">
        <v>13</v>
      </c>
      <c r="I363" t="s">
        <v>14</v>
      </c>
      <c r="J363" t="str" cm="1">
        <f t="array" ref="J3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3" t="str">
        <f>IF(data_to_clean[[#This Row],[Price Formatted Step 1]]="No Data","No Data",SUBSTITUTE(data_to_clean[[#This Row],[Price Formatted Step 1]],",","."))</f>
        <v>No Data</v>
      </c>
      <c r="L363" t="str">
        <f>IF(data_to_clean[[#This Row],[Price Formatted Step 2]]="No Data","No Data",VALUE(SUBSTITUTE(data_to_clean[[#This Row],[Price Formatted Step 2]],".","")))</f>
        <v>No Data</v>
      </c>
      <c r="M363" t="s">
        <v>15</v>
      </c>
    </row>
    <row r="364" spans="1:13" x14ac:dyDescent="0.25">
      <c r="A364" t="s">
        <v>463</v>
      </c>
      <c r="B364" t="str">
        <f>VLOOKUP(data_to_clean[[#This Row],[Company]],tb_countries[],2,0)</f>
        <v>USA</v>
      </c>
      <c r="C364" t="s">
        <v>5273</v>
      </c>
      <c r="D364" t="s">
        <v>5313</v>
      </c>
      <c r="E364" t="s">
        <v>5246</v>
      </c>
      <c r="F364" s="1">
        <v>23911</v>
      </c>
      <c r="G364" t="s">
        <v>465</v>
      </c>
      <c r="H364" t="s">
        <v>13</v>
      </c>
      <c r="I364" t="s">
        <v>14</v>
      </c>
      <c r="J364" t="str" cm="1">
        <f t="array" ref="J3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4" t="str">
        <f>IF(data_to_clean[[#This Row],[Price Formatted Step 1]]="No Data","No Data",SUBSTITUTE(data_to_clean[[#This Row],[Price Formatted Step 1]],",","."))</f>
        <v>No Data</v>
      </c>
      <c r="L364" t="str">
        <f>IF(data_to_clean[[#This Row],[Price Formatted Step 2]]="No Data","No Data",VALUE(SUBSTITUTE(data_to_clean[[#This Row],[Price Formatted Step 2]],".","")))</f>
        <v>No Data</v>
      </c>
      <c r="M364" t="s">
        <v>15</v>
      </c>
    </row>
    <row r="365" spans="1:13" x14ac:dyDescent="0.25">
      <c r="A365" t="s">
        <v>9</v>
      </c>
      <c r="B365" t="str">
        <f>VLOOKUP(data_to_clean[[#This Row],[Company]],tb_countries[],2,0)</f>
        <v>USSR/Russia</v>
      </c>
      <c r="C365" t="s">
        <v>5272</v>
      </c>
      <c r="D365" t="s">
        <v>5312</v>
      </c>
      <c r="E365" t="s">
        <v>5245</v>
      </c>
      <c r="F365" s="1">
        <v>23918</v>
      </c>
      <c r="G365" t="s">
        <v>339</v>
      </c>
      <c r="H365" t="s">
        <v>13</v>
      </c>
      <c r="I365" t="s">
        <v>14</v>
      </c>
      <c r="J365" t="str" cm="1">
        <f t="array" ref="J3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5" t="str">
        <f>IF(data_to_clean[[#This Row],[Price Formatted Step 1]]="No Data","No Data",SUBSTITUTE(data_to_clean[[#This Row],[Price Formatted Step 1]],",","."))</f>
        <v>No Data</v>
      </c>
      <c r="L365" t="str">
        <f>IF(data_to_clean[[#This Row],[Price Formatted Step 2]]="No Data","No Data",VALUE(SUBSTITUTE(data_to_clean[[#This Row],[Price Formatted Step 2]],".","")))</f>
        <v>No Data</v>
      </c>
      <c r="M365" t="s">
        <v>15</v>
      </c>
    </row>
    <row r="366" spans="1:13" x14ac:dyDescent="0.25">
      <c r="A366" t="s">
        <v>92</v>
      </c>
      <c r="B366" t="str">
        <f>VLOOKUP(data_to_clean[[#This Row],[Company]],tb_countries[],2,0)</f>
        <v>USA</v>
      </c>
      <c r="C366" t="s">
        <v>5275</v>
      </c>
      <c r="D366" t="s">
        <v>5315</v>
      </c>
      <c r="E366" t="s">
        <v>5246</v>
      </c>
      <c r="F366" s="1">
        <v>23918</v>
      </c>
      <c r="G366" t="s">
        <v>389</v>
      </c>
      <c r="H366" t="s">
        <v>13</v>
      </c>
      <c r="I366" t="s">
        <v>14</v>
      </c>
      <c r="J366" t="str" cm="1">
        <f t="array" ref="J3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6" t="str">
        <f>IF(data_to_clean[[#This Row],[Price Formatted Step 1]]="No Data","No Data",SUBSTITUTE(data_to_clean[[#This Row],[Price Formatted Step 1]],",","."))</f>
        <v>No Data</v>
      </c>
      <c r="L366" t="str">
        <f>IF(data_to_clean[[#This Row],[Price Formatted Step 2]]="No Data","No Data",VALUE(SUBSTITUTE(data_to_clean[[#This Row],[Price Formatted Step 2]],".","")))</f>
        <v>No Data</v>
      </c>
      <c r="M366" t="s">
        <v>15</v>
      </c>
    </row>
    <row r="367" spans="1:13" x14ac:dyDescent="0.25">
      <c r="A367" t="s">
        <v>9</v>
      </c>
      <c r="B367" t="str">
        <f>VLOOKUP(data_to_clean[[#This Row],[Company]],tb_countries[],2,0)</f>
        <v>USSR/Russia</v>
      </c>
      <c r="C367" t="s">
        <v>5277</v>
      </c>
      <c r="D367" t="s">
        <v>5317</v>
      </c>
      <c r="E367" t="s">
        <v>5247</v>
      </c>
      <c r="F367" s="1">
        <v>23925</v>
      </c>
      <c r="G367" t="s">
        <v>190</v>
      </c>
      <c r="H367" t="s">
        <v>13</v>
      </c>
      <c r="I367" t="s">
        <v>14</v>
      </c>
      <c r="J367" t="str" cm="1">
        <f t="array" ref="J3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7" t="str">
        <f>IF(data_to_clean[[#This Row],[Price Formatted Step 1]]="No Data","No Data",SUBSTITUTE(data_to_clean[[#This Row],[Price Formatted Step 1]],",","."))</f>
        <v>No Data</v>
      </c>
      <c r="L367" t="str">
        <f>IF(data_to_clean[[#This Row],[Price Formatted Step 2]]="No Data","No Data",VALUE(SUBSTITUTE(data_to_clean[[#This Row],[Price Formatted Step 2]],".","")))</f>
        <v>No Data</v>
      </c>
      <c r="M367" t="s">
        <v>15</v>
      </c>
    </row>
    <row r="368" spans="1:13" x14ac:dyDescent="0.25">
      <c r="A368" t="s">
        <v>92</v>
      </c>
      <c r="B368" t="str">
        <f>VLOOKUP(data_to_clean[[#This Row],[Company]],tb_countries[],2,0)</f>
        <v>USA</v>
      </c>
      <c r="C368" t="s">
        <v>5275</v>
      </c>
      <c r="D368" t="s">
        <v>5315</v>
      </c>
      <c r="E368" t="s">
        <v>5246</v>
      </c>
      <c r="F368" s="1">
        <v>23935</v>
      </c>
      <c r="G368" t="s">
        <v>389</v>
      </c>
      <c r="H368" t="s">
        <v>13</v>
      </c>
      <c r="I368" t="s">
        <v>14</v>
      </c>
      <c r="J368" t="str" cm="1">
        <f t="array" ref="J3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8" t="str">
        <f>IF(data_to_clean[[#This Row],[Price Formatted Step 1]]="No Data","No Data",SUBSTITUTE(data_to_clean[[#This Row],[Price Formatted Step 1]],",","."))</f>
        <v>No Data</v>
      </c>
      <c r="L368" t="str">
        <f>IF(data_to_clean[[#This Row],[Price Formatted Step 2]]="No Data","No Data",VALUE(SUBSTITUTE(data_to_clean[[#This Row],[Price Formatted Step 2]],".","")))</f>
        <v>No Data</v>
      </c>
      <c r="M368" t="s">
        <v>21</v>
      </c>
    </row>
    <row r="369" spans="1:13" x14ac:dyDescent="0.25">
      <c r="A369" t="s">
        <v>9</v>
      </c>
      <c r="B369" t="str">
        <f>VLOOKUP(data_to_clean[[#This Row],[Company]],tb_countries[],2,0)</f>
        <v>USSR/Russia</v>
      </c>
      <c r="C369" t="s">
        <v>5272</v>
      </c>
      <c r="D369" t="s">
        <v>5312</v>
      </c>
      <c r="E369" t="s">
        <v>5245</v>
      </c>
      <c r="F369" s="1">
        <v>23936</v>
      </c>
      <c r="G369" t="s">
        <v>237</v>
      </c>
      <c r="H369" t="s">
        <v>13</v>
      </c>
      <c r="I369" t="s">
        <v>14</v>
      </c>
      <c r="J369" t="str" cm="1">
        <f t="array" ref="J3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9" t="str">
        <f>IF(data_to_clean[[#This Row],[Price Formatted Step 1]]="No Data","No Data",SUBSTITUTE(data_to_clean[[#This Row],[Price Formatted Step 1]],",","."))</f>
        <v>No Data</v>
      </c>
      <c r="L369" t="str">
        <f>IF(data_to_clean[[#This Row],[Price Formatted Step 2]]="No Data","No Data",VALUE(SUBSTITUTE(data_to_clean[[#This Row],[Price Formatted Step 2]],".","")))</f>
        <v>No Data</v>
      </c>
      <c r="M369" t="s">
        <v>21</v>
      </c>
    </row>
    <row r="370" spans="1:13" x14ac:dyDescent="0.25">
      <c r="A370" t="s">
        <v>9</v>
      </c>
      <c r="B370" t="str">
        <f>VLOOKUP(data_to_clean[[#This Row],[Company]],tb_countries[],2,0)</f>
        <v>USSR/Russia</v>
      </c>
      <c r="C370" t="s">
        <v>5272</v>
      </c>
      <c r="D370" t="s">
        <v>5312</v>
      </c>
      <c r="E370" t="s">
        <v>5245</v>
      </c>
      <c r="F370" s="1">
        <v>23939</v>
      </c>
      <c r="G370" t="s">
        <v>392</v>
      </c>
      <c r="H370" t="s">
        <v>13</v>
      </c>
      <c r="I370" t="s">
        <v>14</v>
      </c>
      <c r="J370" t="str" cm="1">
        <f t="array" ref="J3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0" t="str">
        <f>IF(data_to_clean[[#This Row],[Price Formatted Step 1]]="No Data","No Data",SUBSTITUTE(data_to_clean[[#This Row],[Price Formatted Step 1]],",","."))</f>
        <v>No Data</v>
      </c>
      <c r="L370" t="str">
        <f>IF(data_to_clean[[#This Row],[Price Formatted Step 2]]="No Data","No Data",VALUE(SUBSTITUTE(data_to_clean[[#This Row],[Price Formatted Step 2]],".","")))</f>
        <v>No Data</v>
      </c>
      <c r="M370" t="s">
        <v>15</v>
      </c>
    </row>
    <row r="371" spans="1:13" x14ac:dyDescent="0.25">
      <c r="A371" t="s">
        <v>9</v>
      </c>
      <c r="B371" t="str">
        <f>VLOOKUP(data_to_clean[[#This Row],[Company]],tb_countries[],2,0)</f>
        <v>USSR/Russia</v>
      </c>
      <c r="C371" t="s">
        <v>5272</v>
      </c>
      <c r="D371" t="s">
        <v>5312</v>
      </c>
      <c r="E371" t="s">
        <v>5245</v>
      </c>
      <c r="F371" s="1">
        <v>23939</v>
      </c>
      <c r="G371" t="s">
        <v>474</v>
      </c>
      <c r="H371" t="s">
        <v>13</v>
      </c>
      <c r="I371" t="s">
        <v>14</v>
      </c>
      <c r="J371" t="str" cm="1">
        <f t="array" ref="J3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1" t="str">
        <f>IF(data_to_clean[[#This Row],[Price Formatted Step 1]]="No Data","No Data",SUBSTITUTE(data_to_clean[[#This Row],[Price Formatted Step 1]],",","."))</f>
        <v>No Data</v>
      </c>
      <c r="L371" t="str">
        <f>IF(data_to_clean[[#This Row],[Price Formatted Step 2]]="No Data","No Data",VALUE(SUBSTITUTE(data_to_clean[[#This Row],[Price Formatted Step 2]],".","")))</f>
        <v>No Data</v>
      </c>
      <c r="M371" t="s">
        <v>15</v>
      </c>
    </row>
    <row r="372" spans="1:13" x14ac:dyDescent="0.25">
      <c r="A372" t="s">
        <v>9</v>
      </c>
      <c r="B372" t="str">
        <f>VLOOKUP(data_to_clean[[#This Row],[Company]],tb_countries[],2,0)</f>
        <v>USSR/Russia</v>
      </c>
      <c r="C372" t="s">
        <v>5272</v>
      </c>
      <c r="D372" t="s">
        <v>5312</v>
      </c>
      <c r="E372" t="s">
        <v>5245</v>
      </c>
      <c r="F372" s="1">
        <v>23941</v>
      </c>
      <c r="G372" t="s">
        <v>125</v>
      </c>
      <c r="H372" t="s">
        <v>13</v>
      </c>
      <c r="I372" t="s">
        <v>14</v>
      </c>
      <c r="J372" t="str" cm="1">
        <f t="array" ref="J3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2" t="str">
        <f>IF(data_to_clean[[#This Row],[Price Formatted Step 1]]="No Data","No Data",SUBSTITUTE(data_to_clean[[#This Row],[Price Formatted Step 1]],",","."))</f>
        <v>No Data</v>
      </c>
      <c r="L372" t="str">
        <f>IF(data_to_clean[[#This Row],[Price Formatted Step 2]]="No Data","No Data",VALUE(SUBSTITUTE(data_to_clean[[#This Row],[Price Formatted Step 2]],".","")))</f>
        <v>No Data</v>
      </c>
      <c r="M372" t="s">
        <v>15</v>
      </c>
    </row>
    <row r="373" spans="1:13" x14ac:dyDescent="0.25">
      <c r="A373" t="s">
        <v>92</v>
      </c>
      <c r="B373" t="str">
        <f>VLOOKUP(data_to_clean[[#This Row],[Company]],tb_countries[],2,0)</f>
        <v>USA</v>
      </c>
      <c r="C373" t="s">
        <v>5273</v>
      </c>
      <c r="D373" t="s">
        <v>5313</v>
      </c>
      <c r="E373" t="s">
        <v>5246</v>
      </c>
      <c r="F373" s="1">
        <v>23943</v>
      </c>
      <c r="G373" t="s">
        <v>323</v>
      </c>
      <c r="H373" t="s">
        <v>13</v>
      </c>
      <c r="I373" t="s">
        <v>14</v>
      </c>
      <c r="J373" t="str" cm="1">
        <f t="array" ref="J3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3" t="str">
        <f>IF(data_to_clean[[#This Row],[Price Formatted Step 1]]="No Data","No Data",SUBSTITUTE(data_to_clean[[#This Row],[Price Formatted Step 1]],",","."))</f>
        <v>No Data</v>
      </c>
      <c r="L373" t="str">
        <f>IF(data_to_clean[[#This Row],[Price Formatted Step 2]]="No Data","No Data",VALUE(SUBSTITUTE(data_to_clean[[#This Row],[Price Formatted Step 2]],".","")))</f>
        <v>No Data</v>
      </c>
      <c r="M373" t="s">
        <v>15</v>
      </c>
    </row>
    <row r="374" spans="1:13" x14ac:dyDescent="0.25">
      <c r="A374" t="s">
        <v>9</v>
      </c>
      <c r="B374" t="str">
        <f>VLOOKUP(data_to_clean[[#This Row],[Company]],tb_countries[],2,0)</f>
        <v>USSR/Russia</v>
      </c>
      <c r="C374" t="s">
        <v>5277</v>
      </c>
      <c r="D374" t="s">
        <v>5317</v>
      </c>
      <c r="E374" t="s">
        <v>5247</v>
      </c>
      <c r="F374" s="1">
        <v>23946</v>
      </c>
      <c r="G374" t="s">
        <v>190</v>
      </c>
      <c r="H374" t="s">
        <v>13</v>
      </c>
      <c r="I374" t="s">
        <v>14</v>
      </c>
      <c r="J374" t="str" cm="1">
        <f t="array" ref="J3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4" t="str">
        <f>IF(data_to_clean[[#This Row],[Price Formatted Step 1]]="No Data","No Data",SUBSTITUTE(data_to_clean[[#This Row],[Price Formatted Step 1]],",","."))</f>
        <v>No Data</v>
      </c>
      <c r="L374" t="str">
        <f>IF(data_to_clean[[#This Row],[Price Formatted Step 2]]="No Data","No Data",VALUE(SUBSTITUTE(data_to_clean[[#This Row],[Price Formatted Step 2]],".","")))</f>
        <v>No Data</v>
      </c>
      <c r="M374" t="s">
        <v>15</v>
      </c>
    </row>
    <row r="375" spans="1:13" x14ac:dyDescent="0.25">
      <c r="A375" t="s">
        <v>54</v>
      </c>
      <c r="B375" t="str">
        <f>VLOOKUP(data_to_clean[[#This Row],[Company]],tb_countries[],2,0)</f>
        <v>USA</v>
      </c>
      <c r="C375" t="s">
        <v>5273</v>
      </c>
      <c r="D375" t="s">
        <v>5313</v>
      </c>
      <c r="E375" t="s">
        <v>5246</v>
      </c>
      <c r="F375" s="1">
        <v>23953</v>
      </c>
      <c r="G375" t="s">
        <v>349</v>
      </c>
      <c r="H375" t="s">
        <v>13</v>
      </c>
      <c r="I375" t="s">
        <v>14</v>
      </c>
      <c r="J375" t="str" cm="1">
        <f t="array" ref="J3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5" t="str">
        <f>IF(data_to_clean[[#This Row],[Price Formatted Step 1]]="No Data","No Data",SUBSTITUTE(data_to_clean[[#This Row],[Price Formatted Step 1]],",","."))</f>
        <v>No Data</v>
      </c>
      <c r="L375" t="str">
        <f>IF(data_to_clean[[#This Row],[Price Formatted Step 2]]="No Data","No Data",VALUE(SUBSTITUTE(data_to_clean[[#This Row],[Price Formatted Step 2]],".","")))</f>
        <v>No Data</v>
      </c>
      <c r="M375" t="s">
        <v>15</v>
      </c>
    </row>
    <row r="376" spans="1:13" x14ac:dyDescent="0.25">
      <c r="A376" t="s">
        <v>9</v>
      </c>
      <c r="B376" t="str">
        <f>VLOOKUP(data_to_clean[[#This Row],[Company]],tb_countries[],2,0)</f>
        <v>USSR/Russia</v>
      </c>
      <c r="C376" t="s">
        <v>5272</v>
      </c>
      <c r="D376" t="s">
        <v>5312</v>
      </c>
      <c r="E376" t="s">
        <v>5245</v>
      </c>
      <c r="F376" s="1">
        <v>23957</v>
      </c>
      <c r="G376" t="s">
        <v>339</v>
      </c>
      <c r="H376" t="s">
        <v>13</v>
      </c>
      <c r="I376" t="s">
        <v>14</v>
      </c>
      <c r="J376" t="str" cm="1">
        <f t="array" ref="J3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6" t="str">
        <f>IF(data_to_clean[[#This Row],[Price Formatted Step 1]]="No Data","No Data",SUBSTITUTE(data_to_clean[[#This Row],[Price Formatted Step 1]],",","."))</f>
        <v>No Data</v>
      </c>
      <c r="L376" t="str">
        <f>IF(data_to_clean[[#This Row],[Price Formatted Step 2]]="No Data","No Data",VALUE(SUBSTITUTE(data_to_clean[[#This Row],[Price Formatted Step 2]],".","")))</f>
        <v>No Data</v>
      </c>
      <c r="M376" t="s">
        <v>15</v>
      </c>
    </row>
    <row r="377" spans="1:13" x14ac:dyDescent="0.25">
      <c r="A377" t="s">
        <v>92</v>
      </c>
      <c r="B377" t="str">
        <f>VLOOKUP(data_to_clean[[#This Row],[Company]],tb_countries[],2,0)</f>
        <v>USA</v>
      </c>
      <c r="C377" t="s">
        <v>5275</v>
      </c>
      <c r="D377" t="s">
        <v>5315</v>
      </c>
      <c r="E377" t="s">
        <v>5246</v>
      </c>
      <c r="F377" s="1">
        <v>23957</v>
      </c>
      <c r="G377" t="s">
        <v>389</v>
      </c>
      <c r="H377" t="s">
        <v>13</v>
      </c>
      <c r="I377" t="s">
        <v>14</v>
      </c>
      <c r="J377" t="str" cm="1">
        <f t="array" ref="J3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7" t="str">
        <f>IF(data_to_clean[[#This Row],[Price Formatted Step 1]]="No Data","No Data",SUBSTITUTE(data_to_clean[[#This Row],[Price Formatted Step 1]],",","."))</f>
        <v>No Data</v>
      </c>
      <c r="L377" t="str">
        <f>IF(data_to_clean[[#This Row],[Price Formatted Step 2]]="No Data","No Data",VALUE(SUBSTITUTE(data_to_clean[[#This Row],[Price Formatted Step 2]],".","")))</f>
        <v>No Data</v>
      </c>
      <c r="M377" t="s">
        <v>15</v>
      </c>
    </row>
    <row r="378" spans="1:13" x14ac:dyDescent="0.25">
      <c r="A378" t="s">
        <v>92</v>
      </c>
      <c r="B378" t="str">
        <f>VLOOKUP(data_to_clean[[#This Row],[Company]],tb_countries[],2,0)</f>
        <v>USA</v>
      </c>
      <c r="C378" t="s">
        <v>5273</v>
      </c>
      <c r="D378" t="s">
        <v>5313</v>
      </c>
      <c r="E378" t="s">
        <v>5246</v>
      </c>
      <c r="F378" s="1">
        <v>23965</v>
      </c>
      <c r="G378" t="s">
        <v>483</v>
      </c>
      <c r="H378" t="s">
        <v>13</v>
      </c>
      <c r="I378" t="s">
        <v>14</v>
      </c>
      <c r="J378" t="str" cm="1">
        <f t="array" ref="J3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8" t="str">
        <f>IF(data_to_clean[[#This Row],[Price Formatted Step 1]]="No Data","No Data",SUBSTITUTE(data_to_clean[[#This Row],[Price Formatted Step 1]],",","."))</f>
        <v>No Data</v>
      </c>
      <c r="L378" t="str">
        <f>IF(data_to_clean[[#This Row],[Price Formatted Step 2]]="No Data","No Data",VALUE(SUBSTITUTE(data_to_clean[[#This Row],[Price Formatted Step 2]],".","")))</f>
        <v>No Data</v>
      </c>
      <c r="M378" t="s">
        <v>15</v>
      </c>
    </row>
    <row r="379" spans="1:13" x14ac:dyDescent="0.25">
      <c r="A379" t="s">
        <v>9</v>
      </c>
      <c r="B379" t="str">
        <f>VLOOKUP(data_to_clean[[#This Row],[Company]],tb_countries[],2,0)</f>
        <v>USSR/Russia</v>
      </c>
      <c r="C379" t="s">
        <v>5272</v>
      </c>
      <c r="D379" t="s">
        <v>5312</v>
      </c>
      <c r="E379" t="s">
        <v>5245</v>
      </c>
      <c r="F379" s="1">
        <v>23968</v>
      </c>
      <c r="G379" t="s">
        <v>237</v>
      </c>
      <c r="H379" t="s">
        <v>13</v>
      </c>
      <c r="I379" t="s">
        <v>14</v>
      </c>
      <c r="J379" t="str" cm="1">
        <f t="array" ref="J3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9" t="str">
        <f>IF(data_to_clean[[#This Row],[Price Formatted Step 1]]="No Data","No Data",SUBSTITUTE(data_to_clean[[#This Row],[Price Formatted Step 1]],",","."))</f>
        <v>No Data</v>
      </c>
      <c r="L379" t="str">
        <f>IF(data_to_clean[[#This Row],[Price Formatted Step 2]]="No Data","No Data",VALUE(SUBSTITUTE(data_to_clean[[#This Row],[Price Formatted Step 2]],".","")))</f>
        <v>No Data</v>
      </c>
      <c r="M379" t="s">
        <v>15</v>
      </c>
    </row>
    <row r="380" spans="1:13" x14ac:dyDescent="0.25">
      <c r="A380" t="s">
        <v>54</v>
      </c>
      <c r="B380" t="str">
        <f>VLOOKUP(data_to_clean[[#This Row],[Company]],tb_countries[],2,0)</f>
        <v>USA</v>
      </c>
      <c r="C380" t="s">
        <v>5273</v>
      </c>
      <c r="D380" t="s">
        <v>5313</v>
      </c>
      <c r="E380" t="s">
        <v>5246</v>
      </c>
      <c r="F380" s="1">
        <v>23975</v>
      </c>
      <c r="G380" t="s">
        <v>364</v>
      </c>
      <c r="H380" t="s">
        <v>13</v>
      </c>
      <c r="I380" t="s">
        <v>14</v>
      </c>
      <c r="J380" t="str" cm="1">
        <f t="array" ref="J3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0" t="str">
        <f>IF(data_to_clean[[#This Row],[Price Formatted Step 1]]="No Data","No Data",SUBSTITUTE(data_to_clean[[#This Row],[Price Formatted Step 1]],",","."))</f>
        <v>No Data</v>
      </c>
      <c r="L380" t="str">
        <f>IF(data_to_clean[[#This Row],[Price Formatted Step 2]]="No Data","No Data",VALUE(SUBSTITUTE(data_to_clean[[#This Row],[Price Formatted Step 2]],".","")))</f>
        <v>No Data</v>
      </c>
      <c r="M380" t="s">
        <v>15</v>
      </c>
    </row>
    <row r="381" spans="1:13" x14ac:dyDescent="0.25">
      <c r="A381" t="s">
        <v>9</v>
      </c>
      <c r="B381" t="str">
        <f>VLOOKUP(data_to_clean[[#This Row],[Company]],tb_countries[],2,0)</f>
        <v>USSR/Russia</v>
      </c>
      <c r="C381" t="s">
        <v>5272</v>
      </c>
      <c r="D381" t="s">
        <v>5312</v>
      </c>
      <c r="E381" t="s">
        <v>5245</v>
      </c>
      <c r="F381" s="1">
        <v>23979</v>
      </c>
      <c r="G381" t="s">
        <v>339</v>
      </c>
      <c r="H381" t="s">
        <v>13</v>
      </c>
      <c r="I381" t="s">
        <v>14</v>
      </c>
      <c r="J381" t="str" cm="1">
        <f t="array" ref="J3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1" t="str">
        <f>IF(data_to_clean[[#This Row],[Price Formatted Step 1]]="No Data","No Data",SUBSTITUTE(data_to_clean[[#This Row],[Price Formatted Step 1]],",","."))</f>
        <v>No Data</v>
      </c>
      <c r="L381" t="str">
        <f>IF(data_to_clean[[#This Row],[Price Formatted Step 2]]="No Data","No Data",VALUE(SUBSTITUTE(data_to_clean[[#This Row],[Price Formatted Step 2]],".","")))</f>
        <v>No Data</v>
      </c>
      <c r="M381" t="s">
        <v>15</v>
      </c>
    </row>
    <row r="382" spans="1:13" x14ac:dyDescent="0.25">
      <c r="A382" t="s">
        <v>9</v>
      </c>
      <c r="B382" t="str">
        <f>VLOOKUP(data_to_clean[[#This Row],[Company]],tb_countries[],2,0)</f>
        <v>USSR/Russia</v>
      </c>
      <c r="C382" t="s">
        <v>5272</v>
      </c>
      <c r="D382" t="s">
        <v>5312</v>
      </c>
      <c r="E382" t="s">
        <v>5245</v>
      </c>
      <c r="F382" s="1">
        <v>23988</v>
      </c>
      <c r="G382" t="s">
        <v>392</v>
      </c>
      <c r="H382" t="s">
        <v>13</v>
      </c>
      <c r="I382" t="s">
        <v>14</v>
      </c>
      <c r="J382" t="str" cm="1">
        <f t="array" ref="J3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2" t="str">
        <f>IF(data_to_clean[[#This Row],[Price Formatted Step 1]]="No Data","No Data",SUBSTITUTE(data_to_clean[[#This Row],[Price Formatted Step 1]],",","."))</f>
        <v>No Data</v>
      </c>
      <c r="L382" t="str">
        <f>IF(data_to_clean[[#This Row],[Price Formatted Step 2]]="No Data","No Data",VALUE(SUBSTITUTE(data_to_clean[[#This Row],[Price Formatted Step 2]],".","")))</f>
        <v>No Data</v>
      </c>
      <c r="M382" t="s">
        <v>15</v>
      </c>
    </row>
    <row r="383" spans="1:13" x14ac:dyDescent="0.25">
      <c r="A383" t="s">
        <v>9</v>
      </c>
      <c r="B383" t="str">
        <f>VLOOKUP(data_to_clean[[#This Row],[Company]],tb_countries[],2,0)</f>
        <v>USSR/Russia</v>
      </c>
      <c r="C383" t="s">
        <v>5272</v>
      </c>
      <c r="D383" t="s">
        <v>5312</v>
      </c>
      <c r="E383" t="s">
        <v>5245</v>
      </c>
      <c r="F383" s="1">
        <v>23994</v>
      </c>
      <c r="G383" t="s">
        <v>339</v>
      </c>
      <c r="H383" t="s">
        <v>13</v>
      </c>
      <c r="I383" t="s">
        <v>14</v>
      </c>
      <c r="J383" t="str" cm="1">
        <f t="array" ref="J3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3" t="str">
        <f>IF(data_to_clean[[#This Row],[Price Formatted Step 1]]="No Data","No Data",SUBSTITUTE(data_to_clean[[#This Row],[Price Formatted Step 1]],",","."))</f>
        <v>No Data</v>
      </c>
      <c r="L383" t="str">
        <f>IF(data_to_clean[[#This Row],[Price Formatted Step 2]]="No Data","No Data",VALUE(SUBSTITUTE(data_to_clean[[#This Row],[Price Formatted Step 2]],".","")))</f>
        <v>No Data</v>
      </c>
      <c r="M383" t="s">
        <v>15</v>
      </c>
    </row>
    <row r="384" spans="1:13" x14ac:dyDescent="0.25">
      <c r="A384" t="s">
        <v>9</v>
      </c>
      <c r="B384" t="str">
        <f>VLOOKUP(data_to_clean[[#This Row],[Company]],tb_countries[],2,0)</f>
        <v>USSR/Russia</v>
      </c>
      <c r="C384" t="s">
        <v>5272</v>
      </c>
      <c r="D384" t="s">
        <v>5312</v>
      </c>
      <c r="E384" t="s">
        <v>5245</v>
      </c>
      <c r="F384" s="1">
        <v>24003</v>
      </c>
      <c r="G384" t="s">
        <v>392</v>
      </c>
      <c r="H384" t="s">
        <v>13</v>
      </c>
      <c r="I384" t="s">
        <v>14</v>
      </c>
      <c r="J384" t="str" cm="1">
        <f t="array" ref="J3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4" t="str">
        <f>IF(data_to_clean[[#This Row],[Price Formatted Step 1]]="No Data","No Data",SUBSTITUTE(data_to_clean[[#This Row],[Price Formatted Step 1]],",","."))</f>
        <v>No Data</v>
      </c>
      <c r="L384" t="str">
        <f>IF(data_to_clean[[#This Row],[Price Formatted Step 2]]="No Data","No Data",VALUE(SUBSTITUTE(data_to_clean[[#This Row],[Price Formatted Step 2]],".","")))</f>
        <v>No Data</v>
      </c>
      <c r="M384" t="s">
        <v>15</v>
      </c>
    </row>
    <row r="385" spans="1:13" x14ac:dyDescent="0.25">
      <c r="A385" t="s">
        <v>9</v>
      </c>
      <c r="B385" t="str">
        <f>VLOOKUP(data_to_clean[[#This Row],[Company]],tb_countries[],2,0)</f>
        <v>USSR/Russia</v>
      </c>
      <c r="C385" t="s">
        <v>5272</v>
      </c>
      <c r="D385" t="s">
        <v>5312</v>
      </c>
      <c r="E385" t="s">
        <v>5245</v>
      </c>
      <c r="F385" s="1">
        <v>24008</v>
      </c>
      <c r="G385" t="s">
        <v>339</v>
      </c>
      <c r="H385" t="s">
        <v>13</v>
      </c>
      <c r="I385" t="s">
        <v>14</v>
      </c>
      <c r="J385" t="str" cm="1">
        <f t="array" ref="J3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5" t="str">
        <f>IF(data_to_clean[[#This Row],[Price Formatted Step 1]]="No Data","No Data",SUBSTITUTE(data_to_clean[[#This Row],[Price Formatted Step 1]],",","."))</f>
        <v>No Data</v>
      </c>
      <c r="L385" t="str">
        <f>IF(data_to_clean[[#This Row],[Price Formatted Step 2]]="No Data","No Data",VALUE(SUBSTITUTE(data_to_clean[[#This Row],[Price Formatted Step 2]],".","")))</f>
        <v>No Data</v>
      </c>
      <c r="M385" t="s">
        <v>15</v>
      </c>
    </row>
    <row r="386" spans="1:13" x14ac:dyDescent="0.25">
      <c r="A386" t="s">
        <v>92</v>
      </c>
      <c r="B386" t="str">
        <f>VLOOKUP(data_to_clean[[#This Row],[Company]],tb_countries[],2,0)</f>
        <v>USA</v>
      </c>
      <c r="C386" t="s">
        <v>5275</v>
      </c>
      <c r="D386" t="s">
        <v>5315</v>
      </c>
      <c r="E386" t="s">
        <v>5246</v>
      </c>
      <c r="F386" s="1">
        <v>24015</v>
      </c>
      <c r="G386" t="s">
        <v>389</v>
      </c>
      <c r="H386" t="s">
        <v>13</v>
      </c>
      <c r="I386" t="s">
        <v>14</v>
      </c>
      <c r="J386" t="str" cm="1">
        <f t="array" ref="J3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6" t="str">
        <f>IF(data_to_clean[[#This Row],[Price Formatted Step 1]]="No Data","No Data",SUBSTITUTE(data_to_clean[[#This Row],[Price Formatted Step 1]],",","."))</f>
        <v>No Data</v>
      </c>
      <c r="L386" t="str">
        <f>IF(data_to_clean[[#This Row],[Price Formatted Step 2]]="No Data","No Data",VALUE(SUBSTITUTE(data_to_clean[[#This Row],[Price Formatted Step 2]],".","")))</f>
        <v>No Data</v>
      </c>
      <c r="M386" t="s">
        <v>15</v>
      </c>
    </row>
    <row r="387" spans="1:13" x14ac:dyDescent="0.25">
      <c r="A387" t="s">
        <v>9</v>
      </c>
      <c r="B387" t="str">
        <f>VLOOKUP(data_to_clean[[#This Row],[Company]],tb_countries[],2,0)</f>
        <v>USSR/Russia</v>
      </c>
      <c r="C387" t="s">
        <v>5272</v>
      </c>
      <c r="D387" t="s">
        <v>5312</v>
      </c>
      <c r="E387" t="s">
        <v>5245</v>
      </c>
      <c r="F387" s="1">
        <v>24019</v>
      </c>
      <c r="G387" t="s">
        <v>493</v>
      </c>
      <c r="H387" t="s">
        <v>13</v>
      </c>
      <c r="I387" t="s">
        <v>14</v>
      </c>
      <c r="J387" t="str" cm="1">
        <f t="array" ref="J3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7" t="str">
        <f>IF(data_to_clean[[#This Row],[Price Formatted Step 1]]="No Data","No Data",SUBSTITUTE(data_to_clean[[#This Row],[Price Formatted Step 1]],",","."))</f>
        <v>No Data</v>
      </c>
      <c r="L387" t="str">
        <f>IF(data_to_clean[[#This Row],[Price Formatted Step 2]]="No Data","No Data",VALUE(SUBSTITUTE(data_to_clean[[#This Row],[Price Formatted Step 2]],".","")))</f>
        <v>No Data</v>
      </c>
      <c r="M387" t="s">
        <v>15</v>
      </c>
    </row>
    <row r="388" spans="1:13" x14ac:dyDescent="0.25">
      <c r="A388" t="s">
        <v>92</v>
      </c>
      <c r="B388" t="str">
        <f>VLOOKUP(data_to_clean[[#This Row],[Company]],tb_countries[],2,0)</f>
        <v>USA</v>
      </c>
      <c r="C388" t="s">
        <v>5275</v>
      </c>
      <c r="D388" t="s">
        <v>5315</v>
      </c>
      <c r="E388" t="s">
        <v>5246</v>
      </c>
      <c r="F388" s="1">
        <v>24020</v>
      </c>
      <c r="G388" t="s">
        <v>427</v>
      </c>
      <c r="H388" t="s">
        <v>13</v>
      </c>
      <c r="I388" t="s">
        <v>14</v>
      </c>
      <c r="J388" t="str" cm="1">
        <f t="array" ref="J3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8" t="str">
        <f>IF(data_to_clean[[#This Row],[Price Formatted Step 1]]="No Data","No Data",SUBSTITUTE(data_to_clean[[#This Row],[Price Formatted Step 1]],",","."))</f>
        <v>No Data</v>
      </c>
      <c r="L388" t="str">
        <f>IF(data_to_clean[[#This Row],[Price Formatted Step 2]]="No Data","No Data",VALUE(SUBSTITUTE(data_to_clean[[#This Row],[Price Formatted Step 2]],".","")))</f>
        <v>No Data</v>
      </c>
      <c r="M388" t="s">
        <v>15</v>
      </c>
    </row>
    <row r="389" spans="1:13" x14ac:dyDescent="0.25">
      <c r="A389" t="s">
        <v>9</v>
      </c>
      <c r="B389" t="str">
        <f>VLOOKUP(data_to_clean[[#This Row],[Company]],tb_countries[],2,0)</f>
        <v>USSR/Russia</v>
      </c>
      <c r="C389" t="s">
        <v>5272</v>
      </c>
      <c r="D389" t="s">
        <v>5312</v>
      </c>
      <c r="E389" t="s">
        <v>5245</v>
      </c>
      <c r="F389" s="1">
        <v>24029</v>
      </c>
      <c r="G389" t="s">
        <v>125</v>
      </c>
      <c r="H389" t="s">
        <v>13</v>
      </c>
      <c r="I389" t="s">
        <v>14</v>
      </c>
      <c r="J389" t="str" cm="1">
        <f t="array" ref="J3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9" t="str">
        <f>IF(data_to_clean[[#This Row],[Price Formatted Step 1]]="No Data","No Data",SUBSTITUTE(data_to_clean[[#This Row],[Price Formatted Step 1]],",","."))</f>
        <v>No Data</v>
      </c>
      <c r="L389" t="str">
        <f>IF(data_to_clean[[#This Row],[Price Formatted Step 2]]="No Data","No Data",VALUE(SUBSTITUTE(data_to_clean[[#This Row],[Price Formatted Step 2]],".","")))</f>
        <v>No Data</v>
      </c>
      <c r="M389" t="s">
        <v>15</v>
      </c>
    </row>
    <row r="390" spans="1:13" x14ac:dyDescent="0.25">
      <c r="A390" t="s">
        <v>463</v>
      </c>
      <c r="B390" t="str">
        <f>VLOOKUP(data_to_clean[[#This Row],[Company]],tb_countries[],2,0)</f>
        <v>USA</v>
      </c>
      <c r="C390" t="s">
        <v>5273</v>
      </c>
      <c r="D390" t="s">
        <v>5313</v>
      </c>
      <c r="E390" t="s">
        <v>5246</v>
      </c>
      <c r="F390" s="1">
        <v>24030</v>
      </c>
      <c r="G390" t="s">
        <v>465</v>
      </c>
      <c r="H390" t="s">
        <v>13</v>
      </c>
      <c r="I390" t="s">
        <v>14</v>
      </c>
      <c r="J390" t="str" cm="1">
        <f t="array" ref="J3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0" t="str">
        <f>IF(data_to_clean[[#This Row],[Price Formatted Step 1]]="No Data","No Data",SUBSTITUTE(data_to_clean[[#This Row],[Price Formatted Step 1]],",","."))</f>
        <v>No Data</v>
      </c>
      <c r="L390" t="str">
        <f>IF(data_to_clean[[#This Row],[Price Formatted Step 2]]="No Data","No Data",VALUE(SUBSTITUTE(data_to_clean[[#This Row],[Price Formatted Step 2]],".","")))</f>
        <v>No Data</v>
      </c>
      <c r="M390" t="s">
        <v>21</v>
      </c>
    </row>
    <row r="391" spans="1:13" x14ac:dyDescent="0.25">
      <c r="A391" t="s">
        <v>9</v>
      </c>
      <c r="B391" t="str">
        <f>VLOOKUP(data_to_clean[[#This Row],[Company]],tb_countries[],2,0)</f>
        <v>USSR/Russia</v>
      </c>
      <c r="C391" t="s">
        <v>5272</v>
      </c>
      <c r="D391" t="s">
        <v>5312</v>
      </c>
      <c r="E391" t="s">
        <v>5245</v>
      </c>
      <c r="F391" s="1">
        <v>24031</v>
      </c>
      <c r="G391" t="s">
        <v>339</v>
      </c>
      <c r="H391" t="s">
        <v>13</v>
      </c>
      <c r="I391" t="s">
        <v>14</v>
      </c>
      <c r="J391" t="str" cm="1">
        <f t="array" ref="J3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1" t="str">
        <f>IF(data_to_clean[[#This Row],[Price Formatted Step 1]]="No Data","No Data",SUBSTITUTE(data_to_clean[[#This Row],[Price Formatted Step 1]],",","."))</f>
        <v>No Data</v>
      </c>
      <c r="L391" t="str">
        <f>IF(data_to_clean[[#This Row],[Price Formatted Step 2]]="No Data","No Data",VALUE(SUBSTITUTE(data_to_clean[[#This Row],[Price Formatted Step 2]],".","")))</f>
        <v>No Data</v>
      </c>
      <c r="M391" t="s">
        <v>15</v>
      </c>
    </row>
    <row r="392" spans="1:13" x14ac:dyDescent="0.25">
      <c r="A392" t="s">
        <v>9</v>
      </c>
      <c r="B392" t="str">
        <f>VLOOKUP(data_to_clean[[#This Row],[Company]],tb_countries[],2,0)</f>
        <v>USSR/Russia</v>
      </c>
      <c r="C392" t="s">
        <v>5277</v>
      </c>
      <c r="D392" t="s">
        <v>5317</v>
      </c>
      <c r="E392" t="s">
        <v>5247</v>
      </c>
      <c r="F392" s="1">
        <v>24034</v>
      </c>
      <c r="G392" t="s">
        <v>499</v>
      </c>
      <c r="H392" t="s">
        <v>13</v>
      </c>
      <c r="I392" t="s">
        <v>14</v>
      </c>
      <c r="J392" t="str" cm="1">
        <f t="array" ref="J3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2" t="str">
        <f>IF(data_to_clean[[#This Row],[Price Formatted Step 1]]="No Data","No Data",SUBSTITUTE(data_to_clean[[#This Row],[Price Formatted Step 1]],",","."))</f>
        <v>No Data</v>
      </c>
      <c r="L392" t="str">
        <f>IF(data_to_clean[[#This Row],[Price Formatted Step 2]]="No Data","No Data",VALUE(SUBSTITUTE(data_to_clean[[#This Row],[Price Formatted Step 2]],".","")))</f>
        <v>No Data</v>
      </c>
      <c r="M392" t="s">
        <v>15</v>
      </c>
    </row>
    <row r="393" spans="1:13" x14ac:dyDescent="0.25">
      <c r="A393" t="s">
        <v>92</v>
      </c>
      <c r="B393" t="str">
        <f>VLOOKUP(data_to_clean[[#This Row],[Company]],tb_countries[],2,0)</f>
        <v>USA</v>
      </c>
      <c r="C393" t="s">
        <v>5273</v>
      </c>
      <c r="D393" t="s">
        <v>5313</v>
      </c>
      <c r="E393" t="s">
        <v>5246</v>
      </c>
      <c r="F393" s="1">
        <v>24040</v>
      </c>
      <c r="G393" t="s">
        <v>389</v>
      </c>
      <c r="H393" t="s">
        <v>13</v>
      </c>
      <c r="I393" t="s">
        <v>14</v>
      </c>
      <c r="J393" t="str" cm="1">
        <f t="array" ref="J3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3" t="str">
        <f>IF(data_to_clean[[#This Row],[Price Formatted Step 1]]="No Data","No Data",SUBSTITUTE(data_to_clean[[#This Row],[Price Formatted Step 1]],",","."))</f>
        <v>No Data</v>
      </c>
      <c r="L393" t="str">
        <f>IF(data_to_clean[[#This Row],[Price Formatted Step 2]]="No Data","No Data",VALUE(SUBSTITUTE(data_to_clean[[#This Row],[Price Formatted Step 2]],".","")))</f>
        <v>No Data</v>
      </c>
      <c r="M393" t="s">
        <v>21</v>
      </c>
    </row>
    <row r="394" spans="1:13" x14ac:dyDescent="0.25">
      <c r="A394" t="s">
        <v>9</v>
      </c>
      <c r="B394" t="str">
        <f>VLOOKUP(data_to_clean[[#This Row],[Company]],tb_countries[],2,0)</f>
        <v>USSR/Russia</v>
      </c>
      <c r="C394" t="s">
        <v>5272</v>
      </c>
      <c r="D394" t="s">
        <v>5312</v>
      </c>
      <c r="E394" t="s">
        <v>5245</v>
      </c>
      <c r="F394" s="1">
        <v>24043</v>
      </c>
      <c r="G394" t="s">
        <v>339</v>
      </c>
      <c r="H394" t="s">
        <v>13</v>
      </c>
      <c r="I394" t="s">
        <v>14</v>
      </c>
      <c r="J394" t="str" cm="1">
        <f t="array" ref="J3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4" t="str">
        <f>IF(data_to_clean[[#This Row],[Price Formatted Step 1]]="No Data","No Data",SUBSTITUTE(data_to_clean[[#This Row],[Price Formatted Step 1]],",","."))</f>
        <v>No Data</v>
      </c>
      <c r="L394" t="str">
        <f>IF(data_to_clean[[#This Row],[Price Formatted Step 2]]="No Data","No Data",VALUE(SUBSTITUTE(data_to_clean[[#This Row],[Price Formatted Step 2]],".","")))</f>
        <v>No Data</v>
      </c>
      <c r="M394" t="s">
        <v>15</v>
      </c>
    </row>
    <row r="395" spans="1:13" x14ac:dyDescent="0.25">
      <c r="A395" t="s">
        <v>9</v>
      </c>
      <c r="B395" t="str">
        <f>VLOOKUP(data_to_clean[[#This Row],[Company]],tb_countries[],2,0)</f>
        <v>USSR/Russia</v>
      </c>
      <c r="C395" t="s">
        <v>5272</v>
      </c>
      <c r="D395" t="s">
        <v>5312</v>
      </c>
      <c r="E395" t="s">
        <v>5245</v>
      </c>
      <c r="F395" s="1">
        <v>24048</v>
      </c>
      <c r="G395" t="s">
        <v>474</v>
      </c>
      <c r="H395" t="s">
        <v>13</v>
      </c>
      <c r="I395" t="s">
        <v>14</v>
      </c>
      <c r="J395" t="str" cm="1">
        <f t="array" ref="J3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5" t="str">
        <f>IF(data_to_clean[[#This Row],[Price Formatted Step 1]]="No Data","No Data",SUBSTITUTE(data_to_clean[[#This Row],[Price Formatted Step 1]],",","."))</f>
        <v>No Data</v>
      </c>
      <c r="L395" t="str">
        <f>IF(data_to_clean[[#This Row],[Price Formatted Step 2]]="No Data","No Data",VALUE(SUBSTITUTE(data_to_clean[[#This Row],[Price Formatted Step 2]],".","")))</f>
        <v>No Data</v>
      </c>
      <c r="M395" t="s">
        <v>15</v>
      </c>
    </row>
    <row r="396" spans="1:13" x14ac:dyDescent="0.25">
      <c r="A396" t="s">
        <v>9</v>
      </c>
      <c r="B396" t="str">
        <f>VLOOKUP(data_to_clean[[#This Row],[Company]],tb_countries[],2,0)</f>
        <v>USSR/Russia</v>
      </c>
      <c r="C396" t="s">
        <v>5277</v>
      </c>
      <c r="D396" t="s">
        <v>5317</v>
      </c>
      <c r="E396" t="s">
        <v>5247</v>
      </c>
      <c r="F396" s="1">
        <v>24050</v>
      </c>
      <c r="G396" t="s">
        <v>499</v>
      </c>
      <c r="H396" t="s">
        <v>13</v>
      </c>
      <c r="I396" t="s">
        <v>14</v>
      </c>
      <c r="J396" t="str" cm="1">
        <f t="array" ref="J3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6" t="str">
        <f>IF(data_to_clean[[#This Row],[Price Formatted Step 1]]="No Data","No Data",SUBSTITUTE(data_to_clean[[#This Row],[Price Formatted Step 1]],",","."))</f>
        <v>No Data</v>
      </c>
      <c r="L396" t="str">
        <f>IF(data_to_clean[[#This Row],[Price Formatted Step 2]]="No Data","No Data",VALUE(SUBSTITUTE(data_to_clean[[#This Row],[Price Formatted Step 2]],".","")))</f>
        <v>No Data</v>
      </c>
      <c r="M396" t="s">
        <v>15</v>
      </c>
    </row>
    <row r="397" spans="1:13" x14ac:dyDescent="0.25">
      <c r="A397" t="s">
        <v>92</v>
      </c>
      <c r="B397" t="str">
        <f>VLOOKUP(data_to_clean[[#This Row],[Company]],tb_countries[],2,0)</f>
        <v>USA</v>
      </c>
      <c r="C397" t="s">
        <v>5275</v>
      </c>
      <c r="D397" t="s">
        <v>5315</v>
      </c>
      <c r="E397" t="s">
        <v>5246</v>
      </c>
      <c r="F397" s="1">
        <v>24054</v>
      </c>
      <c r="G397" t="s">
        <v>389</v>
      </c>
      <c r="H397" t="s">
        <v>13</v>
      </c>
      <c r="I397" t="s">
        <v>14</v>
      </c>
      <c r="J397" t="str" cm="1">
        <f t="array" ref="J3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7" t="str">
        <f>IF(data_to_clean[[#This Row],[Price Formatted Step 1]]="No Data","No Data",SUBSTITUTE(data_to_clean[[#This Row],[Price Formatted Step 1]],",","."))</f>
        <v>No Data</v>
      </c>
      <c r="L397" t="str">
        <f>IF(data_to_clean[[#This Row],[Price Formatted Step 2]]="No Data","No Data",VALUE(SUBSTITUTE(data_to_clean[[#This Row],[Price Formatted Step 2]],".","")))</f>
        <v>No Data</v>
      </c>
      <c r="M397" t="s">
        <v>15</v>
      </c>
    </row>
    <row r="398" spans="1:13" x14ac:dyDescent="0.25">
      <c r="A398" t="s">
        <v>9</v>
      </c>
      <c r="B398" t="str">
        <f>VLOOKUP(data_to_clean[[#This Row],[Company]],tb_countries[],2,0)</f>
        <v>USSR/Russia</v>
      </c>
      <c r="C398" t="s">
        <v>5272</v>
      </c>
      <c r="D398" t="s">
        <v>5312</v>
      </c>
      <c r="E398" t="s">
        <v>5245</v>
      </c>
      <c r="F398" s="1">
        <v>24058</v>
      </c>
      <c r="G398" t="s">
        <v>125</v>
      </c>
      <c r="H398" t="s">
        <v>13</v>
      </c>
      <c r="I398" t="s">
        <v>14</v>
      </c>
      <c r="J398" t="str" cm="1">
        <f t="array" ref="J3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8" t="str">
        <f>IF(data_to_clean[[#This Row],[Price Formatted Step 1]]="No Data","No Data",SUBSTITUTE(data_to_clean[[#This Row],[Price Formatted Step 1]],",","."))</f>
        <v>No Data</v>
      </c>
      <c r="L398" t="str">
        <f>IF(data_to_clean[[#This Row],[Price Formatted Step 2]]="No Data","No Data",VALUE(SUBSTITUTE(data_to_clean[[#This Row],[Price Formatted Step 2]],".","")))</f>
        <v>No Data</v>
      </c>
      <c r="M398" t="s">
        <v>15</v>
      </c>
    </row>
    <row r="399" spans="1:13" x14ac:dyDescent="0.25">
      <c r="A399" t="s">
        <v>9</v>
      </c>
      <c r="B399" t="str">
        <f>VLOOKUP(data_to_clean[[#This Row],[Company]],tb_countries[],2,0)</f>
        <v>USSR/Russia</v>
      </c>
      <c r="C399" t="s">
        <v>5272</v>
      </c>
      <c r="D399" t="s">
        <v>5312</v>
      </c>
      <c r="E399" t="s">
        <v>5245</v>
      </c>
      <c r="F399" s="1">
        <v>24062</v>
      </c>
      <c r="G399" t="s">
        <v>125</v>
      </c>
      <c r="H399" t="s">
        <v>13</v>
      </c>
      <c r="I399" t="s">
        <v>14</v>
      </c>
      <c r="J399" t="str" cm="1">
        <f t="array" ref="J3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9" t="str">
        <f>IF(data_to_clean[[#This Row],[Price Formatted Step 1]]="No Data","No Data",SUBSTITUTE(data_to_clean[[#This Row],[Price Formatted Step 1]],",","."))</f>
        <v>No Data</v>
      </c>
      <c r="L399" t="str">
        <f>IF(data_to_clean[[#This Row],[Price Formatted Step 2]]="No Data","No Data",VALUE(SUBSTITUTE(data_to_clean[[#This Row],[Price Formatted Step 2]],".","")))</f>
        <v>No Data</v>
      </c>
      <c r="M399" t="s">
        <v>15</v>
      </c>
    </row>
    <row r="400" spans="1:13" x14ac:dyDescent="0.25">
      <c r="A400" t="s">
        <v>9</v>
      </c>
      <c r="B400" t="str">
        <f>VLOOKUP(data_to_clean[[#This Row],[Company]],tb_countries[],2,0)</f>
        <v>USSR/Russia</v>
      </c>
      <c r="C400" t="s">
        <v>5272</v>
      </c>
      <c r="D400" t="s">
        <v>5312</v>
      </c>
      <c r="E400" t="s">
        <v>5245</v>
      </c>
      <c r="F400" s="1">
        <v>24069</v>
      </c>
      <c r="G400" t="s">
        <v>125</v>
      </c>
      <c r="H400" t="s">
        <v>13</v>
      </c>
      <c r="I400" t="s">
        <v>14</v>
      </c>
      <c r="J400" t="str" cm="1">
        <f t="array" ref="J4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0" t="str">
        <f>IF(data_to_clean[[#This Row],[Price Formatted Step 1]]="No Data","No Data",SUBSTITUTE(data_to_clean[[#This Row],[Price Formatted Step 1]],",","."))</f>
        <v>No Data</v>
      </c>
      <c r="L400" t="str">
        <f>IF(data_to_clean[[#This Row],[Price Formatted Step 2]]="No Data","No Data",VALUE(SUBSTITUTE(data_to_clean[[#This Row],[Price Formatted Step 2]],".","")))</f>
        <v>No Data</v>
      </c>
      <c r="M400" t="s">
        <v>56</v>
      </c>
    </row>
    <row r="401" spans="1:13" x14ac:dyDescent="0.25">
      <c r="A401" t="s">
        <v>9</v>
      </c>
      <c r="B401" t="str">
        <f>VLOOKUP(data_to_clean[[#This Row],[Company]],tb_countries[],2,0)</f>
        <v>USSR/Russia</v>
      </c>
      <c r="C401" t="s">
        <v>5277</v>
      </c>
      <c r="D401" t="s">
        <v>5317</v>
      </c>
      <c r="E401" t="s">
        <v>5247</v>
      </c>
      <c r="F401" s="1">
        <v>24072</v>
      </c>
      <c r="G401" t="s">
        <v>499</v>
      </c>
      <c r="H401" t="s">
        <v>13</v>
      </c>
      <c r="I401" t="s">
        <v>14</v>
      </c>
      <c r="J401" t="str" cm="1">
        <f t="array" ref="J4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1" t="str">
        <f>IF(data_to_clean[[#This Row],[Price Formatted Step 1]]="No Data","No Data",SUBSTITUTE(data_to_clean[[#This Row],[Price Formatted Step 1]],",","."))</f>
        <v>No Data</v>
      </c>
      <c r="L401" t="str">
        <f>IF(data_to_clean[[#This Row],[Price Formatted Step 2]]="No Data","No Data",VALUE(SUBSTITUTE(data_to_clean[[#This Row],[Price Formatted Step 2]],".","")))</f>
        <v>No Data</v>
      </c>
      <c r="M401" t="s">
        <v>15</v>
      </c>
    </row>
    <row r="402" spans="1:13" x14ac:dyDescent="0.25">
      <c r="A402" t="s">
        <v>510</v>
      </c>
      <c r="B402" t="str">
        <f>VLOOKUP(data_to_clean[[#This Row],[Company]],tb_countries[],2,0)</f>
        <v>France</v>
      </c>
      <c r="C402" t="s">
        <v>5278</v>
      </c>
      <c r="D402" t="s">
        <v>5318</v>
      </c>
      <c r="E402" t="s">
        <v>5319</v>
      </c>
      <c r="F402" s="1">
        <v>24072</v>
      </c>
      <c r="G402" t="s">
        <v>512</v>
      </c>
      <c r="H402" t="s">
        <v>13</v>
      </c>
      <c r="I402" t="s">
        <v>14</v>
      </c>
      <c r="J402" t="str" cm="1">
        <f t="array" ref="J4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2" t="str">
        <f>IF(data_to_clean[[#This Row],[Price Formatted Step 1]]="No Data","No Data",SUBSTITUTE(data_to_clean[[#This Row],[Price Formatted Step 1]],",","."))</f>
        <v>No Data</v>
      </c>
      <c r="L402" t="str">
        <f>IF(data_to_clean[[#This Row],[Price Formatted Step 2]]="No Data","No Data",VALUE(SUBSTITUTE(data_to_clean[[#This Row],[Price Formatted Step 2]],".","")))</f>
        <v>No Data</v>
      </c>
      <c r="M402" t="s">
        <v>15</v>
      </c>
    </row>
    <row r="403" spans="1:13" x14ac:dyDescent="0.25">
      <c r="A403" t="s">
        <v>9</v>
      </c>
      <c r="B403" t="str">
        <f>VLOOKUP(data_to_clean[[#This Row],[Company]],tb_countries[],2,0)</f>
        <v>USSR/Russia</v>
      </c>
      <c r="C403" t="s">
        <v>5272</v>
      </c>
      <c r="D403" t="s">
        <v>5312</v>
      </c>
      <c r="E403" t="s">
        <v>5245</v>
      </c>
      <c r="F403" s="1">
        <v>24073</v>
      </c>
      <c r="G403" t="s">
        <v>237</v>
      </c>
      <c r="H403" t="s">
        <v>13</v>
      </c>
      <c r="I403" t="s">
        <v>14</v>
      </c>
      <c r="J403" t="str" cm="1">
        <f t="array" ref="J4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3" t="str">
        <f>IF(data_to_clean[[#This Row],[Price Formatted Step 1]]="No Data","No Data",SUBSTITUTE(data_to_clean[[#This Row],[Price Formatted Step 1]],",","."))</f>
        <v>No Data</v>
      </c>
      <c r="L403" t="str">
        <f>IF(data_to_clean[[#This Row],[Price Formatted Step 2]]="No Data","No Data",VALUE(SUBSTITUTE(data_to_clean[[#This Row],[Price Formatted Step 2]],".","")))</f>
        <v>No Data</v>
      </c>
      <c r="M403" t="s">
        <v>15</v>
      </c>
    </row>
    <row r="404" spans="1:13" x14ac:dyDescent="0.25">
      <c r="A404" t="s">
        <v>9</v>
      </c>
      <c r="B404" t="str">
        <f>VLOOKUP(data_to_clean[[#This Row],[Company]],tb_countries[],2,0)</f>
        <v>USSR/Russia</v>
      </c>
      <c r="C404" t="s">
        <v>5272</v>
      </c>
      <c r="D404" t="s">
        <v>5312</v>
      </c>
      <c r="E404" t="s">
        <v>5245</v>
      </c>
      <c r="F404" s="1">
        <v>24079</v>
      </c>
      <c r="G404" t="s">
        <v>125</v>
      </c>
      <c r="H404" t="s">
        <v>13</v>
      </c>
      <c r="I404" t="s">
        <v>14</v>
      </c>
      <c r="J404" t="str" cm="1">
        <f t="array" ref="J4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4" t="str">
        <f>IF(data_to_clean[[#This Row],[Price Formatted Step 1]]="No Data","No Data",SUBSTITUTE(data_to_clean[[#This Row],[Price Formatted Step 1]],",","."))</f>
        <v>No Data</v>
      </c>
      <c r="L404" t="str">
        <f>IF(data_to_clean[[#This Row],[Price Formatted Step 2]]="No Data","No Data",VALUE(SUBSTITUTE(data_to_clean[[#This Row],[Price Formatted Step 2]],".","")))</f>
        <v>No Data</v>
      </c>
      <c r="M404" t="s">
        <v>15</v>
      </c>
    </row>
    <row r="405" spans="1:13" x14ac:dyDescent="0.25">
      <c r="A405" t="s">
        <v>54</v>
      </c>
      <c r="B405" t="str">
        <f>VLOOKUP(data_to_clean[[#This Row],[Company]],tb_countries[],2,0)</f>
        <v>USA</v>
      </c>
      <c r="C405" t="s">
        <v>5273</v>
      </c>
      <c r="D405" t="s">
        <v>5313</v>
      </c>
      <c r="E405" t="s">
        <v>5246</v>
      </c>
      <c r="F405" s="1">
        <v>24080</v>
      </c>
      <c r="G405" t="s">
        <v>364</v>
      </c>
      <c r="H405" t="s">
        <v>13</v>
      </c>
      <c r="I405" t="s">
        <v>14</v>
      </c>
      <c r="J405" t="str" cm="1">
        <f t="array" ref="J4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5" t="str">
        <f>IF(data_to_clean[[#This Row],[Price Formatted Step 1]]="No Data","No Data",SUBSTITUTE(data_to_clean[[#This Row],[Price Formatted Step 1]],",","."))</f>
        <v>No Data</v>
      </c>
      <c r="L405" t="str">
        <f>IF(data_to_clean[[#This Row],[Price Formatted Step 2]]="No Data","No Data",VALUE(SUBSTITUTE(data_to_clean[[#This Row],[Price Formatted Step 2]],".","")))</f>
        <v>No Data</v>
      </c>
      <c r="M405" t="s">
        <v>15</v>
      </c>
    </row>
    <row r="406" spans="1:13" x14ac:dyDescent="0.25">
      <c r="A406" t="s">
        <v>9</v>
      </c>
      <c r="B406" t="str">
        <f>VLOOKUP(data_to_clean[[#This Row],[Company]],tb_countries[],2,0)</f>
        <v>USSR/Russia</v>
      </c>
      <c r="C406" t="s">
        <v>5272</v>
      </c>
      <c r="D406" t="s">
        <v>5312</v>
      </c>
      <c r="E406" t="s">
        <v>5245</v>
      </c>
      <c r="F406" s="1">
        <v>24086</v>
      </c>
      <c r="G406" t="s">
        <v>237</v>
      </c>
      <c r="H406" t="s">
        <v>13</v>
      </c>
      <c r="I406" t="s">
        <v>14</v>
      </c>
      <c r="J406" t="str" cm="1">
        <f t="array" ref="J4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6" t="str">
        <f>IF(data_to_clean[[#This Row],[Price Formatted Step 1]]="No Data","No Data",SUBSTITUTE(data_to_clean[[#This Row],[Price Formatted Step 1]],",","."))</f>
        <v>No Data</v>
      </c>
      <c r="L406" t="str">
        <f>IF(data_to_clean[[#This Row],[Price Formatted Step 2]]="No Data","No Data",VALUE(SUBSTITUTE(data_to_clean[[#This Row],[Price Formatted Step 2]],".","")))</f>
        <v>No Data</v>
      </c>
      <c r="M406" t="s">
        <v>15</v>
      </c>
    </row>
    <row r="407" spans="1:13" x14ac:dyDescent="0.25">
      <c r="A407" t="s">
        <v>54</v>
      </c>
      <c r="B407" t="str">
        <f>VLOOKUP(data_to_clean[[#This Row],[Company]],tb_countries[],2,0)</f>
        <v>USA</v>
      </c>
      <c r="C407" t="s">
        <v>5273</v>
      </c>
      <c r="D407" t="s">
        <v>5313</v>
      </c>
      <c r="E407" t="s">
        <v>5246</v>
      </c>
      <c r="F407" s="1">
        <v>24091</v>
      </c>
      <c r="G407" t="s">
        <v>364</v>
      </c>
      <c r="H407" t="s">
        <v>13</v>
      </c>
      <c r="I407" t="s">
        <v>14</v>
      </c>
      <c r="J407" t="str" cm="1">
        <f t="array" ref="J4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7" t="str">
        <f>IF(data_to_clean[[#This Row],[Price Formatted Step 1]]="No Data","No Data",SUBSTITUTE(data_to_clean[[#This Row],[Price Formatted Step 1]],",","."))</f>
        <v>No Data</v>
      </c>
      <c r="L407" t="str">
        <f>IF(data_to_clean[[#This Row],[Price Formatted Step 2]]="No Data","No Data",VALUE(SUBSTITUTE(data_to_clean[[#This Row],[Price Formatted Step 2]],".","")))</f>
        <v>No Data</v>
      </c>
      <c r="M407" t="s">
        <v>15</v>
      </c>
    </row>
    <row r="408" spans="1:13" x14ac:dyDescent="0.25">
      <c r="A408" t="s">
        <v>9</v>
      </c>
      <c r="B408" t="str">
        <f>VLOOKUP(data_to_clean[[#This Row],[Company]],tb_countries[],2,0)</f>
        <v>USSR/Russia</v>
      </c>
      <c r="C408" t="s">
        <v>5272</v>
      </c>
      <c r="D408" t="s">
        <v>5312</v>
      </c>
      <c r="E408" t="s">
        <v>5245</v>
      </c>
      <c r="F408" s="1">
        <v>24093</v>
      </c>
      <c r="G408" t="s">
        <v>396</v>
      </c>
      <c r="H408" t="s">
        <v>13</v>
      </c>
      <c r="I408" t="s">
        <v>14</v>
      </c>
      <c r="J408" t="str" cm="1">
        <f t="array" ref="J4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8" t="str">
        <f>IF(data_to_clean[[#This Row],[Price Formatted Step 1]]="No Data","No Data",SUBSTITUTE(data_to_clean[[#This Row],[Price Formatted Step 1]],",","."))</f>
        <v>No Data</v>
      </c>
      <c r="L408" t="str">
        <f>IF(data_to_clean[[#This Row],[Price Formatted Step 2]]="No Data","No Data",VALUE(SUBSTITUTE(data_to_clean[[#This Row],[Price Formatted Step 2]],".","")))</f>
        <v>No Data</v>
      </c>
      <c r="M408" t="s">
        <v>15</v>
      </c>
    </row>
    <row r="409" spans="1:13" x14ac:dyDescent="0.25">
      <c r="A409" t="s">
        <v>9</v>
      </c>
      <c r="B409" t="str">
        <f>VLOOKUP(data_to_clean[[#This Row],[Company]],tb_countries[],2,0)</f>
        <v>USSR/Russia</v>
      </c>
      <c r="C409" t="s">
        <v>5277</v>
      </c>
      <c r="D409" t="s">
        <v>5317</v>
      </c>
      <c r="E409" t="s">
        <v>5247</v>
      </c>
      <c r="F409" s="1">
        <v>24097</v>
      </c>
      <c r="G409" t="s">
        <v>190</v>
      </c>
      <c r="H409" t="s">
        <v>13</v>
      </c>
      <c r="I409" t="s">
        <v>14</v>
      </c>
      <c r="J409" t="str" cm="1">
        <f t="array" ref="J4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9" t="str">
        <f>IF(data_to_clean[[#This Row],[Price Formatted Step 1]]="No Data","No Data",SUBSTITUTE(data_to_clean[[#This Row],[Price Formatted Step 1]],",","."))</f>
        <v>No Data</v>
      </c>
      <c r="L409" t="str">
        <f>IF(data_to_clean[[#This Row],[Price Formatted Step 2]]="No Data","No Data",VALUE(SUBSTITUTE(data_to_clean[[#This Row],[Price Formatted Step 2]],".","")))</f>
        <v>No Data</v>
      </c>
      <c r="M409" t="s">
        <v>15</v>
      </c>
    </row>
    <row r="410" spans="1:13" x14ac:dyDescent="0.25">
      <c r="A410" t="s">
        <v>463</v>
      </c>
      <c r="B410" t="str">
        <f>VLOOKUP(data_to_clean[[#This Row],[Company]],tb_countries[],2,0)</f>
        <v>USA</v>
      </c>
      <c r="C410" t="s">
        <v>5273</v>
      </c>
      <c r="D410" t="s">
        <v>5313</v>
      </c>
      <c r="E410" t="s">
        <v>5246</v>
      </c>
      <c r="F410" s="1">
        <v>24097</v>
      </c>
      <c r="G410" t="s">
        <v>465</v>
      </c>
      <c r="H410" t="s">
        <v>13</v>
      </c>
      <c r="I410" t="s">
        <v>14</v>
      </c>
      <c r="J410" t="str" cm="1">
        <f t="array" ref="J4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0" t="str">
        <f>IF(data_to_clean[[#This Row],[Price Formatted Step 1]]="No Data","No Data",SUBSTITUTE(data_to_clean[[#This Row],[Price Formatted Step 1]],",","."))</f>
        <v>No Data</v>
      </c>
      <c r="L410" t="str">
        <f>IF(data_to_clean[[#This Row],[Price Formatted Step 2]]="No Data","No Data",VALUE(SUBSTITUTE(data_to_clean[[#This Row],[Price Formatted Step 2]],".","")))</f>
        <v>No Data</v>
      </c>
      <c r="M410" t="s">
        <v>56</v>
      </c>
    </row>
    <row r="411" spans="1:13" x14ac:dyDescent="0.25">
      <c r="A411" t="s">
        <v>9</v>
      </c>
      <c r="B411" t="str">
        <f>VLOOKUP(data_to_clean[[#This Row],[Company]],tb_countries[],2,0)</f>
        <v>USSR/Russia</v>
      </c>
      <c r="C411" t="s">
        <v>5272</v>
      </c>
      <c r="D411" t="s">
        <v>5312</v>
      </c>
      <c r="E411" t="s">
        <v>5245</v>
      </c>
      <c r="F411" s="1">
        <v>24103</v>
      </c>
      <c r="G411" t="s">
        <v>523</v>
      </c>
      <c r="H411" t="s">
        <v>13</v>
      </c>
      <c r="I411" t="s">
        <v>14</v>
      </c>
      <c r="J411" t="str" cm="1">
        <f t="array" ref="J4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1" t="str">
        <f>IF(data_to_clean[[#This Row],[Price Formatted Step 1]]="No Data","No Data",SUBSTITUTE(data_to_clean[[#This Row],[Price Formatted Step 1]],",","."))</f>
        <v>No Data</v>
      </c>
      <c r="L411" t="str">
        <f>IF(data_to_clean[[#This Row],[Price Formatted Step 2]]="No Data","No Data",VALUE(SUBSTITUTE(data_to_clean[[#This Row],[Price Formatted Step 2]],".","")))</f>
        <v>No Data</v>
      </c>
      <c r="M411" t="s">
        <v>15</v>
      </c>
    </row>
    <row r="412" spans="1:13" x14ac:dyDescent="0.25">
      <c r="A412" t="s">
        <v>9</v>
      </c>
      <c r="B412" t="str">
        <f>VLOOKUP(data_to_clean[[#This Row],[Company]],tb_countries[],2,0)</f>
        <v>USSR/Russia</v>
      </c>
      <c r="C412" t="s">
        <v>5272</v>
      </c>
      <c r="D412" t="s">
        <v>5312</v>
      </c>
      <c r="E412" t="s">
        <v>5245</v>
      </c>
      <c r="F412" s="1">
        <v>24104</v>
      </c>
      <c r="G412" t="s">
        <v>392</v>
      </c>
      <c r="H412" t="s">
        <v>13</v>
      </c>
      <c r="I412" t="s">
        <v>14</v>
      </c>
      <c r="J412" t="str" cm="1">
        <f t="array" ref="J4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2" t="str">
        <f>IF(data_to_clean[[#This Row],[Price Formatted Step 1]]="No Data","No Data",SUBSTITUTE(data_to_clean[[#This Row],[Price Formatted Step 1]],",","."))</f>
        <v>No Data</v>
      </c>
      <c r="L412" t="str">
        <f>IF(data_to_clean[[#This Row],[Price Formatted Step 2]]="No Data","No Data",VALUE(SUBSTITUTE(data_to_clean[[#This Row],[Price Formatted Step 2]],".","")))</f>
        <v>No Data</v>
      </c>
      <c r="M412" t="s">
        <v>15</v>
      </c>
    </row>
    <row r="413" spans="1:13" x14ac:dyDescent="0.25">
      <c r="A413" t="s">
        <v>9</v>
      </c>
      <c r="B413" t="str">
        <f>VLOOKUP(data_to_clean[[#This Row],[Company]],tb_countries[],2,0)</f>
        <v>USSR/Russia</v>
      </c>
      <c r="C413" t="s">
        <v>5277</v>
      </c>
      <c r="D413" t="s">
        <v>5317</v>
      </c>
      <c r="E413" t="s">
        <v>5247</v>
      </c>
      <c r="F413" s="1">
        <v>24104</v>
      </c>
      <c r="G413" t="s">
        <v>190</v>
      </c>
      <c r="H413" t="s">
        <v>13</v>
      </c>
      <c r="I413" t="s">
        <v>14</v>
      </c>
      <c r="J413" t="str" cm="1">
        <f t="array" ref="J4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3" t="str">
        <f>IF(data_to_clean[[#This Row],[Price Formatted Step 1]]="No Data","No Data",SUBSTITUTE(data_to_clean[[#This Row],[Price Formatted Step 1]],",","."))</f>
        <v>No Data</v>
      </c>
      <c r="L413" t="str">
        <f>IF(data_to_clean[[#This Row],[Price Formatted Step 2]]="No Data","No Data",VALUE(SUBSTITUTE(data_to_clean[[#This Row],[Price Formatted Step 2]],".","")))</f>
        <v>No Data</v>
      </c>
      <c r="M413" t="s">
        <v>21</v>
      </c>
    </row>
    <row r="414" spans="1:13" x14ac:dyDescent="0.25">
      <c r="A414" t="s">
        <v>9</v>
      </c>
      <c r="B414" t="str">
        <f>VLOOKUP(data_to_clean[[#This Row],[Company]],tb_countries[],2,0)</f>
        <v>USSR/Russia</v>
      </c>
      <c r="C414" t="s">
        <v>5272</v>
      </c>
      <c r="D414" t="s">
        <v>5312</v>
      </c>
      <c r="E414" t="s">
        <v>5245</v>
      </c>
      <c r="F414" s="1">
        <v>24114</v>
      </c>
      <c r="G414" t="s">
        <v>237</v>
      </c>
      <c r="H414" t="s">
        <v>13</v>
      </c>
      <c r="I414" t="s">
        <v>14</v>
      </c>
      <c r="J414" t="str" cm="1">
        <f t="array" ref="J4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4" t="str">
        <f>IF(data_to_clean[[#This Row],[Price Formatted Step 1]]="No Data","No Data",SUBSTITUTE(data_to_clean[[#This Row],[Price Formatted Step 1]],",","."))</f>
        <v>No Data</v>
      </c>
      <c r="L414" t="str">
        <f>IF(data_to_clean[[#This Row],[Price Formatted Step 2]]="No Data","No Data",VALUE(SUBSTITUTE(data_to_clean[[#This Row],[Price Formatted Step 2]],".","")))</f>
        <v>No Data</v>
      </c>
      <c r="M414" t="s">
        <v>56</v>
      </c>
    </row>
    <row r="415" spans="1:13" x14ac:dyDescent="0.25">
      <c r="A415" t="s">
        <v>92</v>
      </c>
      <c r="B415" t="str">
        <f>VLOOKUP(data_to_clean[[#This Row],[Company]],tb_countries[],2,0)</f>
        <v>USA</v>
      </c>
      <c r="C415" t="s">
        <v>5275</v>
      </c>
      <c r="D415" t="s">
        <v>5315</v>
      </c>
      <c r="E415" t="s">
        <v>5246</v>
      </c>
      <c r="F415" s="1">
        <v>24126</v>
      </c>
      <c r="G415" t="s">
        <v>389</v>
      </c>
      <c r="H415" t="s">
        <v>13</v>
      </c>
      <c r="I415" t="s">
        <v>14</v>
      </c>
      <c r="J415" t="str" cm="1">
        <f t="array" ref="J4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5" t="str">
        <f>IF(data_to_clean[[#This Row],[Price Formatted Step 1]]="No Data","No Data",SUBSTITUTE(data_to_clean[[#This Row],[Price Formatted Step 1]],",","."))</f>
        <v>No Data</v>
      </c>
      <c r="L415" t="str">
        <f>IF(data_to_clean[[#This Row],[Price Formatted Step 2]]="No Data","No Data",VALUE(SUBSTITUTE(data_to_clean[[#This Row],[Price Formatted Step 2]],".","")))</f>
        <v>No Data</v>
      </c>
      <c r="M415" t="s">
        <v>15</v>
      </c>
    </row>
    <row r="416" spans="1:13" x14ac:dyDescent="0.25">
      <c r="A416" t="s">
        <v>9</v>
      </c>
      <c r="B416" t="str">
        <f>VLOOKUP(data_to_clean[[#This Row],[Company]],tb_countries[],2,0)</f>
        <v>USSR/Russia</v>
      </c>
      <c r="C416" t="s">
        <v>5272</v>
      </c>
      <c r="D416" t="s">
        <v>5312</v>
      </c>
      <c r="E416" t="s">
        <v>5245</v>
      </c>
      <c r="F416" s="1">
        <v>24129</v>
      </c>
      <c r="G416" t="s">
        <v>237</v>
      </c>
      <c r="H416" t="s">
        <v>13</v>
      </c>
      <c r="I416" t="s">
        <v>14</v>
      </c>
      <c r="J416" t="str" cm="1">
        <f t="array" ref="J4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6" t="str">
        <f>IF(data_to_clean[[#This Row],[Price Formatted Step 1]]="No Data","No Data",SUBSTITUTE(data_to_clean[[#This Row],[Price Formatted Step 1]],",","."))</f>
        <v>No Data</v>
      </c>
      <c r="L416" t="str">
        <f>IF(data_to_clean[[#This Row],[Price Formatted Step 2]]="No Data","No Data",VALUE(SUBSTITUTE(data_to_clean[[#This Row],[Price Formatted Step 2]],".","")))</f>
        <v>No Data</v>
      </c>
      <c r="M416" t="s">
        <v>15</v>
      </c>
    </row>
    <row r="417" spans="1:13" x14ac:dyDescent="0.25">
      <c r="A417" t="s">
        <v>9</v>
      </c>
      <c r="B417" t="str">
        <f>VLOOKUP(data_to_clean[[#This Row],[Company]],tb_countries[],2,0)</f>
        <v>USSR/Russia</v>
      </c>
      <c r="C417" t="s">
        <v>5277</v>
      </c>
      <c r="D417" t="s">
        <v>5317</v>
      </c>
      <c r="E417" t="s">
        <v>5247</v>
      </c>
      <c r="F417" s="1">
        <v>24132</v>
      </c>
      <c r="G417" t="s">
        <v>499</v>
      </c>
      <c r="H417" t="s">
        <v>13</v>
      </c>
      <c r="I417" t="s">
        <v>14</v>
      </c>
      <c r="J417" t="str" cm="1">
        <f t="array" ref="J4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7" t="str">
        <f>IF(data_to_clean[[#This Row],[Price Formatted Step 1]]="No Data","No Data",SUBSTITUTE(data_to_clean[[#This Row],[Price Formatted Step 1]],",","."))</f>
        <v>No Data</v>
      </c>
      <c r="L417" t="str">
        <f>IF(data_to_clean[[#This Row],[Price Formatted Step 2]]="No Data","No Data",VALUE(SUBSTITUTE(data_to_clean[[#This Row],[Price Formatted Step 2]],".","")))</f>
        <v>No Data</v>
      </c>
      <c r="M417" t="s">
        <v>15</v>
      </c>
    </row>
    <row r="418" spans="1:13" x14ac:dyDescent="0.25">
      <c r="A418" t="s">
        <v>9</v>
      </c>
      <c r="B418" t="str">
        <f>VLOOKUP(data_to_clean[[#This Row],[Company]],tb_countries[],2,0)</f>
        <v>USSR/Russia</v>
      </c>
      <c r="C418" t="s">
        <v>5272</v>
      </c>
      <c r="D418" t="s">
        <v>5312</v>
      </c>
      <c r="E418" t="s">
        <v>5245</v>
      </c>
      <c r="F418" s="1">
        <v>24138</v>
      </c>
      <c r="G418" t="s">
        <v>493</v>
      </c>
      <c r="H418" t="s">
        <v>13</v>
      </c>
      <c r="I418" t="s">
        <v>14</v>
      </c>
      <c r="J418" t="str" cm="1">
        <f t="array" ref="J4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8" t="str">
        <f>IF(data_to_clean[[#This Row],[Price Formatted Step 1]]="No Data","No Data",SUBSTITUTE(data_to_clean[[#This Row],[Price Formatted Step 1]],",","."))</f>
        <v>No Data</v>
      </c>
      <c r="L418" t="str">
        <f>IF(data_to_clean[[#This Row],[Price Formatted Step 2]]="No Data","No Data",VALUE(SUBSTITUTE(data_to_clean[[#This Row],[Price Formatted Step 2]],".","")))</f>
        <v>No Data</v>
      </c>
      <c r="M418" t="s">
        <v>15</v>
      </c>
    </row>
    <row r="419" spans="1:13" x14ac:dyDescent="0.25">
      <c r="A419" t="s">
        <v>9</v>
      </c>
      <c r="B419" t="str">
        <f>VLOOKUP(data_to_clean[[#This Row],[Company]],tb_countries[],2,0)</f>
        <v>USSR/Russia</v>
      </c>
      <c r="C419" t="s">
        <v>5272</v>
      </c>
      <c r="D419" t="s">
        <v>5312</v>
      </c>
      <c r="E419" t="s">
        <v>5245</v>
      </c>
      <c r="F419" s="1">
        <v>24148</v>
      </c>
      <c r="G419" t="s">
        <v>237</v>
      </c>
      <c r="H419" t="s">
        <v>13</v>
      </c>
      <c r="I419" t="s">
        <v>14</v>
      </c>
      <c r="J419" t="str" cm="1">
        <f t="array" ref="J4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9" t="str">
        <f>IF(data_to_clean[[#This Row],[Price Formatted Step 1]]="No Data","No Data",SUBSTITUTE(data_to_clean[[#This Row],[Price Formatted Step 1]],",","."))</f>
        <v>No Data</v>
      </c>
      <c r="L419" t="str">
        <f>IF(data_to_clean[[#This Row],[Price Formatted Step 2]]="No Data","No Data",VALUE(SUBSTITUTE(data_to_clean[[#This Row],[Price Formatted Step 2]],".","")))</f>
        <v>No Data</v>
      </c>
      <c r="M419" t="s">
        <v>15</v>
      </c>
    </row>
    <row r="420" spans="1:13" x14ac:dyDescent="0.25">
      <c r="A420" t="s">
        <v>9</v>
      </c>
      <c r="B420" t="str">
        <f>VLOOKUP(data_to_clean[[#This Row],[Company]],tb_countries[],2,0)</f>
        <v>USSR/Russia</v>
      </c>
      <c r="C420" t="s">
        <v>5277</v>
      </c>
      <c r="D420" t="s">
        <v>5317</v>
      </c>
      <c r="E420" t="s">
        <v>5247</v>
      </c>
      <c r="F420" s="1">
        <v>24149</v>
      </c>
      <c r="G420" t="s">
        <v>190</v>
      </c>
      <c r="H420" t="s">
        <v>13</v>
      </c>
      <c r="I420" t="s">
        <v>14</v>
      </c>
      <c r="J420" t="str" cm="1">
        <f t="array" ref="J4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0" t="str">
        <f>IF(data_to_clean[[#This Row],[Price Formatted Step 1]]="No Data","No Data",SUBSTITUTE(data_to_clean[[#This Row],[Price Formatted Step 1]],",","."))</f>
        <v>No Data</v>
      </c>
      <c r="L420" t="str">
        <f>IF(data_to_clean[[#This Row],[Price Formatted Step 2]]="No Data","No Data",VALUE(SUBSTITUTE(data_to_clean[[#This Row],[Price Formatted Step 2]],".","")))</f>
        <v>No Data</v>
      </c>
      <c r="M420" t="s">
        <v>15</v>
      </c>
    </row>
    <row r="421" spans="1:13" x14ac:dyDescent="0.25">
      <c r="A421" t="s">
        <v>92</v>
      </c>
      <c r="B421" t="str">
        <f>VLOOKUP(data_to_clean[[#This Row],[Company]],tb_countries[],2,0)</f>
        <v>USA</v>
      </c>
      <c r="C421" t="s">
        <v>5275</v>
      </c>
      <c r="D421" t="s">
        <v>5315</v>
      </c>
      <c r="E421" t="s">
        <v>5246</v>
      </c>
      <c r="F421" s="1">
        <v>24153</v>
      </c>
      <c r="G421" t="s">
        <v>389</v>
      </c>
      <c r="H421" t="s">
        <v>13</v>
      </c>
      <c r="I421" t="s">
        <v>14</v>
      </c>
      <c r="J421" t="str" cm="1">
        <f t="array" ref="J4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1" t="str">
        <f>IF(data_to_clean[[#This Row],[Price Formatted Step 1]]="No Data","No Data",SUBSTITUTE(data_to_clean[[#This Row],[Price Formatted Step 1]],",","."))</f>
        <v>No Data</v>
      </c>
      <c r="L421" t="str">
        <f>IF(data_to_clean[[#This Row],[Price Formatted Step 2]]="No Data","No Data",VALUE(SUBSTITUTE(data_to_clean[[#This Row],[Price Formatted Step 2]],".","")))</f>
        <v>No Data</v>
      </c>
      <c r="M421" t="s">
        <v>15</v>
      </c>
    </row>
    <row r="422" spans="1:13" x14ac:dyDescent="0.25">
      <c r="A422" t="s">
        <v>510</v>
      </c>
      <c r="B422" t="str">
        <f>VLOOKUP(data_to_clean[[#This Row],[Company]],tb_countries[],2,0)</f>
        <v>France</v>
      </c>
      <c r="C422" t="s">
        <v>5278</v>
      </c>
      <c r="D422" t="s">
        <v>5318</v>
      </c>
      <c r="E422" t="s">
        <v>5319</v>
      </c>
      <c r="F422" s="1">
        <v>24155</v>
      </c>
      <c r="G422" t="s">
        <v>512</v>
      </c>
      <c r="H422" t="s">
        <v>13</v>
      </c>
      <c r="I422" t="s">
        <v>14</v>
      </c>
      <c r="J422" t="str" cm="1">
        <f t="array" ref="J4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2" t="str">
        <f>IF(data_to_clean[[#This Row],[Price Formatted Step 1]]="No Data","No Data",SUBSTITUTE(data_to_clean[[#This Row],[Price Formatted Step 1]],",","."))</f>
        <v>No Data</v>
      </c>
      <c r="L422" t="str">
        <f>IF(data_to_clean[[#This Row],[Price Formatted Step 2]]="No Data","No Data",VALUE(SUBSTITUTE(data_to_clean[[#This Row],[Price Formatted Step 2]],".","")))</f>
        <v>No Data</v>
      </c>
      <c r="M422" t="s">
        <v>15</v>
      </c>
    </row>
    <row r="423" spans="1:13" x14ac:dyDescent="0.25">
      <c r="A423" t="s">
        <v>9</v>
      </c>
      <c r="B423" t="str">
        <f>VLOOKUP(data_to_clean[[#This Row],[Company]],tb_countries[],2,0)</f>
        <v>USSR/Russia</v>
      </c>
      <c r="C423" t="s">
        <v>5272</v>
      </c>
      <c r="D423" t="s">
        <v>5312</v>
      </c>
      <c r="E423" t="s">
        <v>5245</v>
      </c>
      <c r="F423" s="1">
        <v>24157</v>
      </c>
      <c r="G423" t="s">
        <v>339</v>
      </c>
      <c r="H423" t="s">
        <v>13</v>
      </c>
      <c r="I423" t="s">
        <v>14</v>
      </c>
      <c r="J423" t="str" cm="1">
        <f t="array" ref="J4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3" t="str">
        <f>IF(data_to_clean[[#This Row],[Price Formatted Step 1]]="No Data","No Data",SUBSTITUTE(data_to_clean[[#This Row],[Price Formatted Step 1]],",","."))</f>
        <v>No Data</v>
      </c>
      <c r="L423" t="str">
        <f>IF(data_to_clean[[#This Row],[Price Formatted Step 2]]="No Data","No Data",VALUE(SUBSTITUTE(data_to_clean[[#This Row],[Price Formatted Step 2]],".","")))</f>
        <v>No Data</v>
      </c>
      <c r="M423" t="s">
        <v>15</v>
      </c>
    </row>
    <row r="424" spans="1:13" x14ac:dyDescent="0.25">
      <c r="A424" t="s">
        <v>9</v>
      </c>
      <c r="B424" t="str">
        <f>VLOOKUP(data_to_clean[[#This Row],[Company]],tb_countries[],2,0)</f>
        <v>USSR/Russia</v>
      </c>
      <c r="C424" t="s">
        <v>5277</v>
      </c>
      <c r="D424" t="s">
        <v>5317</v>
      </c>
      <c r="E424" t="s">
        <v>5247</v>
      </c>
      <c r="F424" s="1">
        <v>24159</v>
      </c>
      <c r="G424" t="s">
        <v>190</v>
      </c>
      <c r="H424" t="s">
        <v>13</v>
      </c>
      <c r="I424" t="s">
        <v>14</v>
      </c>
      <c r="J424" t="str" cm="1">
        <f t="array" ref="J4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4" t="str">
        <f>IF(data_to_clean[[#This Row],[Price Formatted Step 1]]="No Data","No Data",SUBSTITUTE(data_to_clean[[#This Row],[Price Formatted Step 1]],",","."))</f>
        <v>No Data</v>
      </c>
      <c r="L424" t="str">
        <f>IF(data_to_clean[[#This Row],[Price Formatted Step 2]]="No Data","No Data",VALUE(SUBSTITUTE(data_to_clean[[#This Row],[Price Formatted Step 2]],".","")))</f>
        <v>No Data</v>
      </c>
      <c r="M424" t="s">
        <v>21</v>
      </c>
    </row>
    <row r="425" spans="1:13" x14ac:dyDescent="0.25">
      <c r="A425" t="s">
        <v>9</v>
      </c>
      <c r="B425" t="str">
        <f>VLOOKUP(data_to_clean[[#This Row],[Company]],tb_countries[],2,0)</f>
        <v>USSR/Russia</v>
      </c>
      <c r="C425" t="s">
        <v>5272</v>
      </c>
      <c r="D425" t="s">
        <v>5312</v>
      </c>
      <c r="E425" t="s">
        <v>5245</v>
      </c>
      <c r="F425" s="1">
        <v>24160</v>
      </c>
      <c r="G425" t="s">
        <v>339</v>
      </c>
      <c r="H425" t="s">
        <v>13</v>
      </c>
      <c r="I425" t="s">
        <v>14</v>
      </c>
      <c r="J425" t="str" cm="1">
        <f t="array" ref="J4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5" t="str">
        <f>IF(data_to_clean[[#This Row],[Price Formatted Step 1]]="No Data","No Data",SUBSTITUTE(data_to_clean[[#This Row],[Price Formatted Step 1]],",","."))</f>
        <v>No Data</v>
      </c>
      <c r="L425" t="str">
        <f>IF(data_to_clean[[#This Row],[Price Formatted Step 2]]="No Data","No Data",VALUE(SUBSTITUTE(data_to_clean[[#This Row],[Price Formatted Step 2]],".","")))</f>
        <v>No Data</v>
      </c>
      <c r="M425" t="s">
        <v>15</v>
      </c>
    </row>
    <row r="426" spans="1:13" x14ac:dyDescent="0.25">
      <c r="A426" t="s">
        <v>54</v>
      </c>
      <c r="B426" t="str">
        <f>VLOOKUP(data_to_clean[[#This Row],[Company]],tb_countries[],2,0)</f>
        <v>USA</v>
      </c>
      <c r="C426" t="s">
        <v>5273</v>
      </c>
      <c r="D426" t="s">
        <v>5313</v>
      </c>
      <c r="E426" t="s">
        <v>5246</v>
      </c>
      <c r="F426" s="1">
        <v>24164</v>
      </c>
      <c r="G426" t="s">
        <v>539</v>
      </c>
      <c r="H426" t="s">
        <v>13</v>
      </c>
      <c r="I426" t="s">
        <v>14</v>
      </c>
      <c r="J426" t="str" cm="1">
        <f t="array" ref="J4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6" t="str">
        <f>IF(data_to_clean[[#This Row],[Price Formatted Step 1]]="No Data","No Data",SUBSTITUTE(data_to_clean[[#This Row],[Price Formatted Step 1]],",","."))</f>
        <v>No Data</v>
      </c>
      <c r="L426" t="str">
        <f>IF(data_to_clean[[#This Row],[Price Formatted Step 2]]="No Data","No Data",VALUE(SUBSTITUTE(data_to_clean[[#This Row],[Price Formatted Step 2]],".","")))</f>
        <v>No Data</v>
      </c>
      <c r="M426" t="s">
        <v>15</v>
      </c>
    </row>
    <row r="427" spans="1:13" x14ac:dyDescent="0.25">
      <c r="A427" t="s">
        <v>9</v>
      </c>
      <c r="B427" t="str">
        <f>VLOOKUP(data_to_clean[[#This Row],[Company]],tb_countries[],2,0)</f>
        <v>USSR/Russia</v>
      </c>
      <c r="C427" t="s">
        <v>5272</v>
      </c>
      <c r="D427" t="s">
        <v>5312</v>
      </c>
      <c r="E427" t="s">
        <v>5245</v>
      </c>
      <c r="F427" s="1">
        <v>24167</v>
      </c>
      <c r="G427" t="s">
        <v>493</v>
      </c>
      <c r="H427" t="s">
        <v>13</v>
      </c>
      <c r="I427" t="s">
        <v>14</v>
      </c>
      <c r="J427" t="str" cm="1">
        <f t="array" ref="J4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7" t="str">
        <f>IF(data_to_clean[[#This Row],[Price Formatted Step 1]]="No Data","No Data",SUBSTITUTE(data_to_clean[[#This Row],[Price Formatted Step 1]],",","."))</f>
        <v>No Data</v>
      </c>
      <c r="L427" t="str">
        <f>IF(data_to_clean[[#This Row],[Price Formatted Step 2]]="No Data","No Data",VALUE(SUBSTITUTE(data_to_clean[[#This Row],[Price Formatted Step 2]],".","")))</f>
        <v>No Data</v>
      </c>
      <c r="M427" t="s">
        <v>56</v>
      </c>
    </row>
    <row r="428" spans="1:13" x14ac:dyDescent="0.25">
      <c r="A428" t="s">
        <v>92</v>
      </c>
      <c r="B428" t="str">
        <f>VLOOKUP(data_to_clean[[#This Row],[Company]],tb_countries[],2,0)</f>
        <v>USA</v>
      </c>
      <c r="C428" t="s">
        <v>5273</v>
      </c>
      <c r="D428" t="s">
        <v>5313</v>
      </c>
      <c r="E428" t="s">
        <v>5246</v>
      </c>
      <c r="F428" s="1">
        <v>24182</v>
      </c>
      <c r="G428" t="s">
        <v>389</v>
      </c>
      <c r="H428" t="s">
        <v>13</v>
      </c>
      <c r="I428" t="s">
        <v>14</v>
      </c>
      <c r="J428" t="str" cm="1">
        <f t="array" ref="J4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8" t="str">
        <f>IF(data_to_clean[[#This Row],[Price Formatted Step 1]]="No Data","No Data",SUBSTITUTE(data_to_clean[[#This Row],[Price Formatted Step 1]],",","."))</f>
        <v>No Data</v>
      </c>
      <c r="L428" t="str">
        <f>IF(data_to_clean[[#This Row],[Price Formatted Step 2]]="No Data","No Data",VALUE(SUBSTITUTE(data_to_clean[[#This Row],[Price Formatted Step 2]],".","")))</f>
        <v>No Data</v>
      </c>
      <c r="M428" t="s">
        <v>15</v>
      </c>
    </row>
    <row r="429" spans="1:13" x14ac:dyDescent="0.25">
      <c r="A429" t="s">
        <v>9</v>
      </c>
      <c r="B429" t="str">
        <f>VLOOKUP(data_to_clean[[#This Row],[Company]],tb_countries[],2,0)</f>
        <v>USSR/Russia</v>
      </c>
      <c r="C429" t="s">
        <v>5279</v>
      </c>
      <c r="D429" t="s">
        <v>5320</v>
      </c>
      <c r="E429" t="s">
        <v>5247</v>
      </c>
      <c r="F429" s="1">
        <v>24183</v>
      </c>
      <c r="G429" t="s">
        <v>237</v>
      </c>
      <c r="H429" t="s">
        <v>13</v>
      </c>
      <c r="I429" t="s">
        <v>14</v>
      </c>
      <c r="J429" t="str" cm="1">
        <f t="array" ref="J4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9" t="str">
        <f>IF(data_to_clean[[#This Row],[Price Formatted Step 1]]="No Data","No Data",SUBSTITUTE(data_to_clean[[#This Row],[Price Formatted Step 1]],",","."))</f>
        <v>No Data</v>
      </c>
      <c r="L429" t="str">
        <f>IF(data_to_clean[[#This Row],[Price Formatted Step 2]]="No Data","No Data",VALUE(SUBSTITUTE(data_to_clean[[#This Row],[Price Formatted Step 2]],".","")))</f>
        <v>No Data</v>
      </c>
      <c r="M429" t="s">
        <v>15</v>
      </c>
    </row>
    <row r="430" spans="1:13" x14ac:dyDescent="0.25">
      <c r="A430" t="s">
        <v>92</v>
      </c>
      <c r="B430" t="str">
        <f>VLOOKUP(data_to_clean[[#This Row],[Company]],tb_countries[],2,0)</f>
        <v>USA</v>
      </c>
      <c r="C430" t="s">
        <v>5275</v>
      </c>
      <c r="D430" t="s">
        <v>5315</v>
      </c>
      <c r="E430" t="s">
        <v>5246</v>
      </c>
      <c r="F430" s="1">
        <v>24184</v>
      </c>
      <c r="G430" t="s">
        <v>389</v>
      </c>
      <c r="H430" t="s">
        <v>13</v>
      </c>
      <c r="I430" t="s">
        <v>14</v>
      </c>
      <c r="J430" t="str" cm="1">
        <f t="array" ref="J4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0" t="str">
        <f>IF(data_to_clean[[#This Row],[Price Formatted Step 1]]="No Data","No Data",SUBSTITUTE(data_to_clean[[#This Row],[Price Formatted Step 1]],",","."))</f>
        <v>No Data</v>
      </c>
      <c r="L430" t="str">
        <f>IF(data_to_clean[[#This Row],[Price Formatted Step 2]]="No Data","No Data",VALUE(SUBSTITUTE(data_to_clean[[#This Row],[Price Formatted Step 2]],".","")))</f>
        <v>No Data</v>
      </c>
      <c r="M430" t="s">
        <v>15</v>
      </c>
    </row>
    <row r="431" spans="1:13" x14ac:dyDescent="0.25">
      <c r="A431" t="s">
        <v>9</v>
      </c>
      <c r="B431" t="str">
        <f>VLOOKUP(data_to_clean[[#This Row],[Company]],tb_countries[],2,0)</f>
        <v>USSR/Russia</v>
      </c>
      <c r="C431" t="s">
        <v>5272</v>
      </c>
      <c r="D431" t="s">
        <v>5312</v>
      </c>
      <c r="E431" t="s">
        <v>5245</v>
      </c>
      <c r="F431" s="1">
        <v>24187</v>
      </c>
      <c r="G431" t="s">
        <v>339</v>
      </c>
      <c r="H431" t="s">
        <v>13</v>
      </c>
      <c r="I431" t="s">
        <v>14</v>
      </c>
      <c r="J431" t="str" cm="1">
        <f t="array" ref="J4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1" t="str">
        <f>IF(data_to_clean[[#This Row],[Price Formatted Step 1]]="No Data","No Data",SUBSTITUTE(data_to_clean[[#This Row],[Price Formatted Step 1]],",","."))</f>
        <v>No Data</v>
      </c>
      <c r="L431" t="str">
        <f>IF(data_to_clean[[#This Row],[Price Formatted Step 2]]="No Data","No Data",VALUE(SUBSTITUTE(data_to_clean[[#This Row],[Price Formatted Step 2]],".","")))</f>
        <v>No Data</v>
      </c>
      <c r="M431" t="s">
        <v>15</v>
      </c>
    </row>
    <row r="432" spans="1:13" x14ac:dyDescent="0.25">
      <c r="A432" t="s">
        <v>9</v>
      </c>
      <c r="B432" t="str">
        <f>VLOOKUP(data_to_clean[[#This Row],[Company]],tb_countries[],2,0)</f>
        <v>USSR/Russia</v>
      </c>
      <c r="C432" t="s">
        <v>5272</v>
      </c>
      <c r="D432" t="s">
        <v>5312</v>
      </c>
      <c r="E432" t="s">
        <v>5245</v>
      </c>
      <c r="F432" s="1">
        <v>24190</v>
      </c>
      <c r="G432" t="s">
        <v>474</v>
      </c>
      <c r="H432" t="s">
        <v>13</v>
      </c>
      <c r="I432" t="s">
        <v>14</v>
      </c>
      <c r="J432" t="str" cm="1">
        <f t="array" ref="J4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2" t="str">
        <f>IF(data_to_clean[[#This Row],[Price Formatted Step 1]]="No Data","No Data",SUBSTITUTE(data_to_clean[[#This Row],[Price Formatted Step 1]],",","."))</f>
        <v>No Data</v>
      </c>
      <c r="L432" t="str">
        <f>IF(data_to_clean[[#This Row],[Price Formatted Step 2]]="No Data","No Data",VALUE(SUBSTITUTE(data_to_clean[[#This Row],[Price Formatted Step 2]],".","")))</f>
        <v>No Data</v>
      </c>
      <c r="M432" t="s">
        <v>21</v>
      </c>
    </row>
    <row r="433" spans="1:13" x14ac:dyDescent="0.25">
      <c r="A433" t="s">
        <v>9</v>
      </c>
      <c r="B433" t="str">
        <f>VLOOKUP(data_to_clean[[#This Row],[Company]],tb_countries[],2,0)</f>
        <v>USSR/Russia</v>
      </c>
      <c r="C433" t="s">
        <v>5272</v>
      </c>
      <c r="D433" t="s">
        <v>5312</v>
      </c>
      <c r="E433" t="s">
        <v>5245</v>
      </c>
      <c r="F433" s="1">
        <v>24193</v>
      </c>
      <c r="G433" t="s">
        <v>125</v>
      </c>
      <c r="H433" t="s">
        <v>13</v>
      </c>
      <c r="I433" t="s">
        <v>14</v>
      </c>
      <c r="J433" t="str" cm="1">
        <f t="array" ref="J4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3" t="str">
        <f>IF(data_to_clean[[#This Row],[Price Formatted Step 1]]="No Data","No Data",SUBSTITUTE(data_to_clean[[#This Row],[Price Formatted Step 1]],",","."))</f>
        <v>No Data</v>
      </c>
      <c r="L433" t="str">
        <f>IF(data_to_clean[[#This Row],[Price Formatted Step 2]]="No Data","No Data",VALUE(SUBSTITUTE(data_to_clean[[#This Row],[Price Formatted Step 2]],".","")))</f>
        <v>No Data</v>
      </c>
      <c r="M433" t="s">
        <v>21</v>
      </c>
    </row>
    <row r="434" spans="1:13" x14ac:dyDescent="0.25">
      <c r="A434" t="s">
        <v>92</v>
      </c>
      <c r="B434" t="str">
        <f>VLOOKUP(data_to_clean[[#This Row],[Company]],tb_countries[],2,0)</f>
        <v>USA</v>
      </c>
      <c r="C434" t="s">
        <v>5275</v>
      </c>
      <c r="D434" t="s">
        <v>5315</v>
      </c>
      <c r="E434" t="s">
        <v>5246</v>
      </c>
      <c r="F434" s="1">
        <v>24196</v>
      </c>
      <c r="G434" t="s">
        <v>427</v>
      </c>
      <c r="H434" t="s">
        <v>13</v>
      </c>
      <c r="I434" t="s">
        <v>14</v>
      </c>
      <c r="J434" t="str" cm="1">
        <f t="array" ref="J4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4" t="str">
        <f>IF(data_to_clean[[#This Row],[Price Formatted Step 1]]="No Data","No Data",SUBSTITUTE(data_to_clean[[#This Row],[Price Formatted Step 1]],",","."))</f>
        <v>No Data</v>
      </c>
      <c r="L434" t="str">
        <f>IF(data_to_clean[[#This Row],[Price Formatted Step 2]]="No Data","No Data",VALUE(SUBSTITUTE(data_to_clean[[#This Row],[Price Formatted Step 2]],".","")))</f>
        <v>No Data</v>
      </c>
      <c r="M434" t="s">
        <v>15</v>
      </c>
    </row>
    <row r="435" spans="1:13" x14ac:dyDescent="0.25">
      <c r="A435" t="s">
        <v>9</v>
      </c>
      <c r="B435" t="str">
        <f>VLOOKUP(data_to_clean[[#This Row],[Company]],tb_countries[],2,0)</f>
        <v>USSR/Russia</v>
      </c>
      <c r="C435" t="s">
        <v>5272</v>
      </c>
      <c r="D435" t="s">
        <v>5312</v>
      </c>
      <c r="E435" t="s">
        <v>5245</v>
      </c>
      <c r="F435" s="1">
        <v>24197</v>
      </c>
      <c r="G435" t="s">
        <v>493</v>
      </c>
      <c r="H435" t="s">
        <v>13</v>
      </c>
      <c r="I435" t="s">
        <v>14</v>
      </c>
      <c r="J435" t="str" cm="1">
        <f t="array" ref="J4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5" t="str">
        <f>IF(data_to_clean[[#This Row],[Price Formatted Step 1]]="No Data","No Data",SUBSTITUTE(data_to_clean[[#This Row],[Price Formatted Step 1]],",","."))</f>
        <v>No Data</v>
      </c>
      <c r="L435" t="str">
        <f>IF(data_to_clean[[#This Row],[Price Formatted Step 2]]="No Data","No Data",VALUE(SUBSTITUTE(data_to_clean[[#This Row],[Price Formatted Step 2]],".","")))</f>
        <v>No Data</v>
      </c>
      <c r="M435" t="s">
        <v>15</v>
      </c>
    </row>
    <row r="436" spans="1:13" x14ac:dyDescent="0.25">
      <c r="A436" t="s">
        <v>9</v>
      </c>
      <c r="B436" t="str">
        <f>VLOOKUP(data_to_clean[[#This Row],[Company]],tb_countries[],2,0)</f>
        <v>USSR/Russia</v>
      </c>
      <c r="C436" t="s">
        <v>5279</v>
      </c>
      <c r="D436" t="s">
        <v>5320</v>
      </c>
      <c r="E436" t="s">
        <v>5247</v>
      </c>
      <c r="F436" s="1">
        <v>24203</v>
      </c>
      <c r="G436" t="s">
        <v>339</v>
      </c>
      <c r="H436" t="s">
        <v>13</v>
      </c>
      <c r="I436" t="s">
        <v>14</v>
      </c>
      <c r="J436" t="str" cm="1">
        <f t="array" ref="J4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6" t="str">
        <f>IF(data_to_clean[[#This Row],[Price Formatted Step 1]]="No Data","No Data",SUBSTITUTE(data_to_clean[[#This Row],[Price Formatted Step 1]],",","."))</f>
        <v>No Data</v>
      </c>
      <c r="L436" t="str">
        <f>IF(data_to_clean[[#This Row],[Price Formatted Step 2]]="No Data","No Data",VALUE(SUBSTITUTE(data_to_clean[[#This Row],[Price Formatted Step 2]],".","")))</f>
        <v>No Data</v>
      </c>
      <c r="M436" t="s">
        <v>15</v>
      </c>
    </row>
    <row r="437" spans="1:13" x14ac:dyDescent="0.25">
      <c r="A437" t="s">
        <v>92</v>
      </c>
      <c r="B437" t="str">
        <f>VLOOKUP(data_to_clean[[#This Row],[Company]],tb_countries[],2,0)</f>
        <v>USA</v>
      </c>
      <c r="C437" t="s">
        <v>5273</v>
      </c>
      <c r="D437" t="s">
        <v>5313</v>
      </c>
      <c r="E437" t="s">
        <v>5246</v>
      </c>
      <c r="F437" s="1">
        <v>24205</v>
      </c>
      <c r="G437" t="s">
        <v>483</v>
      </c>
      <c r="H437" t="s">
        <v>13</v>
      </c>
      <c r="I437" t="s">
        <v>14</v>
      </c>
      <c r="J437" t="str" cm="1">
        <f t="array" ref="J4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7" t="str">
        <f>IF(data_to_clean[[#This Row],[Price Formatted Step 1]]="No Data","No Data",SUBSTITUTE(data_to_clean[[#This Row],[Price Formatted Step 1]],",","."))</f>
        <v>No Data</v>
      </c>
      <c r="L437" t="str">
        <f>IF(data_to_clean[[#This Row],[Price Formatted Step 2]]="No Data","No Data",VALUE(SUBSTITUTE(data_to_clean[[#This Row],[Price Formatted Step 2]],".","")))</f>
        <v>No Data</v>
      </c>
      <c r="M437" t="s">
        <v>56</v>
      </c>
    </row>
    <row r="438" spans="1:13" x14ac:dyDescent="0.25">
      <c r="A438" t="s">
        <v>92</v>
      </c>
      <c r="B438" t="str">
        <f>VLOOKUP(data_to_clean[[#This Row],[Company]],tb_countries[],2,0)</f>
        <v>USA</v>
      </c>
      <c r="C438" t="s">
        <v>5273</v>
      </c>
      <c r="D438" t="s">
        <v>5313</v>
      </c>
      <c r="E438" t="s">
        <v>5246</v>
      </c>
      <c r="F438" s="1">
        <v>24205</v>
      </c>
      <c r="G438" t="s">
        <v>553</v>
      </c>
      <c r="H438" t="s">
        <v>13</v>
      </c>
      <c r="I438" t="s">
        <v>14</v>
      </c>
      <c r="J438" t="str" cm="1">
        <f t="array" ref="J4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8" t="str">
        <f>IF(data_to_clean[[#This Row],[Price Formatted Step 1]]="No Data","No Data",SUBSTITUTE(data_to_clean[[#This Row],[Price Formatted Step 1]],",","."))</f>
        <v>No Data</v>
      </c>
      <c r="L438" t="str">
        <f>IF(data_to_clean[[#This Row],[Price Formatted Step 2]]="No Data","No Data",VALUE(SUBSTITUTE(data_to_clean[[#This Row],[Price Formatted Step 2]],".","")))</f>
        <v>No Data</v>
      </c>
      <c r="M438" t="s">
        <v>15</v>
      </c>
    </row>
    <row r="439" spans="1:13" x14ac:dyDescent="0.25">
      <c r="A439" t="s">
        <v>92</v>
      </c>
      <c r="B439" t="str">
        <f>VLOOKUP(data_to_clean[[#This Row],[Company]],tb_countries[],2,0)</f>
        <v>USA</v>
      </c>
      <c r="C439" t="s">
        <v>5275</v>
      </c>
      <c r="D439" t="s">
        <v>5315</v>
      </c>
      <c r="E439" t="s">
        <v>5246</v>
      </c>
      <c r="F439" s="1">
        <v>24216</v>
      </c>
      <c r="G439" t="s">
        <v>389</v>
      </c>
      <c r="H439" t="s">
        <v>13</v>
      </c>
      <c r="I439" t="s">
        <v>14</v>
      </c>
      <c r="J439" t="str" cm="1">
        <f t="array" ref="J4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9" t="str">
        <f>IF(data_to_clean[[#This Row],[Price Formatted Step 1]]="No Data","No Data",SUBSTITUTE(data_to_clean[[#This Row],[Price Formatted Step 1]],",","."))</f>
        <v>No Data</v>
      </c>
      <c r="L439" t="str">
        <f>IF(data_to_clean[[#This Row],[Price Formatted Step 2]]="No Data","No Data",VALUE(SUBSTITUTE(data_to_clean[[#This Row],[Price Formatted Step 2]],".","")))</f>
        <v>No Data</v>
      </c>
      <c r="M439" t="s">
        <v>15</v>
      </c>
    </row>
    <row r="440" spans="1:13" x14ac:dyDescent="0.25">
      <c r="A440" t="s">
        <v>9</v>
      </c>
      <c r="B440" t="str">
        <f>VLOOKUP(data_to_clean[[#This Row],[Company]],tb_countries[],2,0)</f>
        <v>USSR/Russia</v>
      </c>
      <c r="C440" t="s">
        <v>5272</v>
      </c>
      <c r="D440" t="s">
        <v>5312</v>
      </c>
      <c r="E440" t="s">
        <v>5245</v>
      </c>
      <c r="F440" s="1">
        <v>24217</v>
      </c>
      <c r="G440" t="s">
        <v>237</v>
      </c>
      <c r="H440" t="s">
        <v>13</v>
      </c>
      <c r="I440" t="s">
        <v>14</v>
      </c>
      <c r="J440" t="str" cm="1">
        <f t="array" ref="J4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0" t="str">
        <f>IF(data_to_clean[[#This Row],[Price Formatted Step 1]]="No Data","No Data",SUBSTITUTE(data_to_clean[[#This Row],[Price Formatted Step 1]],",","."))</f>
        <v>No Data</v>
      </c>
      <c r="L440" t="str">
        <f>IF(data_to_clean[[#This Row],[Price Formatted Step 2]]="No Data","No Data",VALUE(SUBSTITUTE(data_to_clean[[#This Row],[Price Formatted Step 2]],".","")))</f>
        <v>No Data</v>
      </c>
      <c r="M440" t="s">
        <v>15</v>
      </c>
    </row>
    <row r="441" spans="1:13" x14ac:dyDescent="0.25">
      <c r="A441" t="s">
        <v>9</v>
      </c>
      <c r="B441" t="str">
        <f>VLOOKUP(data_to_clean[[#This Row],[Company]],tb_countries[],2,0)</f>
        <v>USSR/Russia</v>
      </c>
      <c r="C441" t="s">
        <v>5272</v>
      </c>
      <c r="D441" t="s">
        <v>5312</v>
      </c>
      <c r="E441" t="s">
        <v>5245</v>
      </c>
      <c r="F441" s="1">
        <v>24222</v>
      </c>
      <c r="G441" t="s">
        <v>125</v>
      </c>
      <c r="H441" t="s">
        <v>13</v>
      </c>
      <c r="I441" t="s">
        <v>14</v>
      </c>
      <c r="J441" t="str" cm="1">
        <f t="array" ref="J4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1" t="str">
        <f>IF(data_to_clean[[#This Row],[Price Formatted Step 1]]="No Data","No Data",SUBSTITUTE(data_to_clean[[#This Row],[Price Formatted Step 1]],",","."))</f>
        <v>No Data</v>
      </c>
      <c r="L441" t="str">
        <f>IF(data_to_clean[[#This Row],[Price Formatted Step 2]]="No Data","No Data",VALUE(SUBSTITUTE(data_to_clean[[#This Row],[Price Formatted Step 2]],".","")))</f>
        <v>No Data</v>
      </c>
      <c r="M441" t="s">
        <v>15</v>
      </c>
    </row>
    <row r="442" spans="1:13" x14ac:dyDescent="0.25">
      <c r="A442" t="s">
        <v>9</v>
      </c>
      <c r="B442" t="str">
        <f>VLOOKUP(data_to_clean[[#This Row],[Company]],tb_countries[],2,0)</f>
        <v>USSR/Russia</v>
      </c>
      <c r="C442" t="s">
        <v>5277</v>
      </c>
      <c r="D442" t="s">
        <v>5317</v>
      </c>
      <c r="E442" t="s">
        <v>5247</v>
      </c>
      <c r="F442" s="1">
        <v>24223</v>
      </c>
      <c r="G442" t="s">
        <v>499</v>
      </c>
      <c r="H442" t="s">
        <v>13</v>
      </c>
      <c r="I442" t="s">
        <v>14</v>
      </c>
      <c r="J442" t="str" cm="1">
        <f t="array" ref="J4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2" t="str">
        <f>IF(data_to_clean[[#This Row],[Price Formatted Step 1]]="No Data","No Data",SUBSTITUTE(data_to_clean[[#This Row],[Price Formatted Step 1]],",","."))</f>
        <v>No Data</v>
      </c>
      <c r="L442" t="str">
        <f>IF(data_to_clean[[#This Row],[Price Formatted Step 2]]="No Data","No Data",VALUE(SUBSTITUTE(data_to_clean[[#This Row],[Price Formatted Step 2]],".","")))</f>
        <v>No Data</v>
      </c>
      <c r="M442" t="s">
        <v>15</v>
      </c>
    </row>
    <row r="443" spans="1:13" x14ac:dyDescent="0.25">
      <c r="A443" t="s">
        <v>9</v>
      </c>
      <c r="B443" t="str">
        <f>VLOOKUP(data_to_clean[[#This Row],[Company]],tb_countries[],2,0)</f>
        <v>USSR/Russia</v>
      </c>
      <c r="C443" t="s">
        <v>5272</v>
      </c>
      <c r="D443" t="s">
        <v>5312</v>
      </c>
      <c r="E443" t="s">
        <v>5245</v>
      </c>
      <c r="F443" s="1">
        <v>24233</v>
      </c>
      <c r="G443" t="s">
        <v>237</v>
      </c>
      <c r="H443" t="s">
        <v>13</v>
      </c>
      <c r="I443" t="s">
        <v>14</v>
      </c>
      <c r="J443" t="str" cm="1">
        <f t="array" ref="J4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3" t="str">
        <f>IF(data_to_clean[[#This Row],[Price Formatted Step 1]]="No Data","No Data",SUBSTITUTE(data_to_clean[[#This Row],[Price Formatted Step 1]],",","."))</f>
        <v>No Data</v>
      </c>
      <c r="L443" t="str">
        <f>IF(data_to_clean[[#This Row],[Price Formatted Step 2]]="No Data","No Data",VALUE(SUBSTITUTE(data_to_clean[[#This Row],[Price Formatted Step 2]],".","")))</f>
        <v>No Data</v>
      </c>
      <c r="M443" t="s">
        <v>15</v>
      </c>
    </row>
    <row r="444" spans="1:13" x14ac:dyDescent="0.25">
      <c r="A444" t="s">
        <v>9</v>
      </c>
      <c r="B444" t="str">
        <f>VLOOKUP(data_to_clean[[#This Row],[Company]],tb_countries[],2,0)</f>
        <v>USSR/Russia</v>
      </c>
      <c r="C444" t="s">
        <v>5272</v>
      </c>
      <c r="D444" t="s">
        <v>5312</v>
      </c>
      <c r="E444" t="s">
        <v>5245</v>
      </c>
      <c r="F444" s="1">
        <v>24238</v>
      </c>
      <c r="G444" t="s">
        <v>396</v>
      </c>
      <c r="H444" t="s">
        <v>13</v>
      </c>
      <c r="I444" t="s">
        <v>14</v>
      </c>
      <c r="J444" t="str" cm="1">
        <f t="array" ref="J4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4" t="str">
        <f>IF(data_to_clean[[#This Row],[Price Formatted Step 1]]="No Data","No Data",SUBSTITUTE(data_to_clean[[#This Row],[Price Formatted Step 1]],",","."))</f>
        <v>No Data</v>
      </c>
      <c r="L444" t="str">
        <f>IF(data_to_clean[[#This Row],[Price Formatted Step 2]]="No Data","No Data",VALUE(SUBSTITUTE(data_to_clean[[#This Row],[Price Formatted Step 2]],".","")))</f>
        <v>No Data</v>
      </c>
      <c r="M444" t="s">
        <v>15</v>
      </c>
    </row>
    <row r="445" spans="1:13" x14ac:dyDescent="0.25">
      <c r="A445" t="s">
        <v>92</v>
      </c>
      <c r="B445" t="str">
        <f>VLOOKUP(data_to_clean[[#This Row],[Company]],tb_countries[],2,0)</f>
        <v>USA</v>
      </c>
      <c r="C445" t="s">
        <v>5275</v>
      </c>
      <c r="D445" t="s">
        <v>5315</v>
      </c>
      <c r="E445" t="s">
        <v>5246</v>
      </c>
      <c r="F445" s="1">
        <v>24241</v>
      </c>
      <c r="G445" t="s">
        <v>389</v>
      </c>
      <c r="H445" t="s">
        <v>13</v>
      </c>
      <c r="I445" t="s">
        <v>14</v>
      </c>
      <c r="J445" t="str" cm="1">
        <f t="array" ref="J4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5" t="str">
        <f>IF(data_to_clean[[#This Row],[Price Formatted Step 1]]="No Data","No Data",SUBSTITUTE(data_to_clean[[#This Row],[Price Formatted Step 1]],",","."))</f>
        <v>No Data</v>
      </c>
      <c r="L445" t="str">
        <f>IF(data_to_clean[[#This Row],[Price Formatted Step 2]]="No Data","No Data",VALUE(SUBSTITUTE(data_to_clean[[#This Row],[Price Formatted Step 2]],".","")))</f>
        <v>No Data</v>
      </c>
      <c r="M445" t="s">
        <v>15</v>
      </c>
    </row>
    <row r="446" spans="1:13" x14ac:dyDescent="0.25">
      <c r="A446" t="s">
        <v>54</v>
      </c>
      <c r="B446" t="str">
        <f>VLOOKUP(data_to_clean[[#This Row],[Company]],tb_countries[],2,0)</f>
        <v>USA</v>
      </c>
      <c r="C446" t="s">
        <v>5273</v>
      </c>
      <c r="D446" t="s">
        <v>5313</v>
      </c>
      <c r="E446" t="s">
        <v>5246</v>
      </c>
      <c r="F446" s="1">
        <v>24243</v>
      </c>
      <c r="G446" t="s">
        <v>364</v>
      </c>
      <c r="H446" t="s">
        <v>13</v>
      </c>
      <c r="I446" t="s">
        <v>14</v>
      </c>
      <c r="J446" t="str" cm="1">
        <f t="array" ref="J4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6" t="str">
        <f>IF(data_to_clean[[#This Row],[Price Formatted Step 1]]="No Data","No Data",SUBSTITUTE(data_to_clean[[#This Row],[Price Formatted Step 1]],",","."))</f>
        <v>No Data</v>
      </c>
      <c r="L446" t="str">
        <f>IF(data_to_clean[[#This Row],[Price Formatted Step 2]]="No Data","No Data",VALUE(SUBSTITUTE(data_to_clean[[#This Row],[Price Formatted Step 2]],".","")))</f>
        <v>No Data</v>
      </c>
      <c r="M446" t="s">
        <v>56</v>
      </c>
    </row>
    <row r="447" spans="1:13" x14ac:dyDescent="0.25">
      <c r="A447" t="s">
        <v>9</v>
      </c>
      <c r="B447" t="str">
        <f>VLOOKUP(data_to_clean[[#This Row],[Company]],tb_countries[],2,0)</f>
        <v>USSR/Russia</v>
      </c>
      <c r="C447" t="s">
        <v>5279</v>
      </c>
      <c r="D447" t="s">
        <v>5320</v>
      </c>
      <c r="E447" t="s">
        <v>5247</v>
      </c>
      <c r="F447" s="1">
        <v>24244</v>
      </c>
      <c r="G447" t="s">
        <v>339</v>
      </c>
      <c r="H447" t="s">
        <v>13</v>
      </c>
      <c r="I447" t="s">
        <v>14</v>
      </c>
      <c r="J447" t="str" cm="1">
        <f t="array" ref="J4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7" t="str">
        <f>IF(data_to_clean[[#This Row],[Price Formatted Step 1]]="No Data","No Data",SUBSTITUTE(data_to_clean[[#This Row],[Price Formatted Step 1]],",","."))</f>
        <v>No Data</v>
      </c>
      <c r="L447" t="str">
        <f>IF(data_to_clean[[#This Row],[Price Formatted Step 2]]="No Data","No Data",VALUE(SUBSTITUTE(data_to_clean[[#This Row],[Price Formatted Step 2]],".","")))</f>
        <v>No Data</v>
      </c>
      <c r="M447" t="s">
        <v>21</v>
      </c>
    </row>
    <row r="448" spans="1:13" x14ac:dyDescent="0.25">
      <c r="A448" t="s">
        <v>92</v>
      </c>
      <c r="B448" t="str">
        <f>VLOOKUP(data_to_clean[[#This Row],[Company]],tb_countries[],2,0)</f>
        <v>USA</v>
      </c>
      <c r="C448" t="s">
        <v>5273</v>
      </c>
      <c r="D448" t="s">
        <v>5313</v>
      </c>
      <c r="E448" t="s">
        <v>5246</v>
      </c>
      <c r="F448" s="1">
        <v>24244</v>
      </c>
      <c r="G448" t="s">
        <v>389</v>
      </c>
      <c r="H448" t="s">
        <v>13</v>
      </c>
      <c r="I448" t="s">
        <v>14</v>
      </c>
      <c r="J448" t="str" cm="1">
        <f t="array" ref="J4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8" t="str">
        <f>IF(data_to_clean[[#This Row],[Price Formatted Step 1]]="No Data","No Data",SUBSTITUTE(data_to_clean[[#This Row],[Price Formatted Step 1]],",","."))</f>
        <v>No Data</v>
      </c>
      <c r="L448" t="str">
        <f>IF(data_to_clean[[#This Row],[Price Formatted Step 2]]="No Data","No Data",VALUE(SUBSTITUTE(data_to_clean[[#This Row],[Price Formatted Step 2]],".","")))</f>
        <v>No Data</v>
      </c>
      <c r="M448" t="s">
        <v>21</v>
      </c>
    </row>
    <row r="449" spans="1:13" x14ac:dyDescent="0.25">
      <c r="A449" t="s">
        <v>9</v>
      </c>
      <c r="B449" t="str">
        <f>VLOOKUP(data_to_clean[[#This Row],[Company]],tb_countries[],2,0)</f>
        <v>USSR/Russia</v>
      </c>
      <c r="C449" t="s">
        <v>5277</v>
      </c>
      <c r="D449" t="s">
        <v>5317</v>
      </c>
      <c r="E449" t="s">
        <v>5247</v>
      </c>
      <c r="F449" s="1">
        <v>24251</v>
      </c>
      <c r="G449" t="s">
        <v>499</v>
      </c>
      <c r="H449" t="s">
        <v>13</v>
      </c>
      <c r="I449" t="s">
        <v>14</v>
      </c>
      <c r="J449" t="str" cm="1">
        <f t="array" ref="J4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9" t="str">
        <f>IF(data_to_clean[[#This Row],[Price Formatted Step 1]]="No Data","No Data",SUBSTITUTE(data_to_clean[[#This Row],[Price Formatted Step 1]],",","."))</f>
        <v>No Data</v>
      </c>
      <c r="L449" t="str">
        <f>IF(data_to_clean[[#This Row],[Price Formatted Step 2]]="No Data","No Data",VALUE(SUBSTITUTE(data_to_clean[[#This Row],[Price Formatted Step 2]],".","")))</f>
        <v>No Data</v>
      </c>
      <c r="M449" t="s">
        <v>15</v>
      </c>
    </row>
    <row r="450" spans="1:13" x14ac:dyDescent="0.25">
      <c r="A450" t="s">
        <v>92</v>
      </c>
      <c r="B450" t="str">
        <f>VLOOKUP(data_to_clean[[#This Row],[Company]],tb_countries[],2,0)</f>
        <v>USA</v>
      </c>
      <c r="C450" t="s">
        <v>5273</v>
      </c>
      <c r="D450" t="s">
        <v>5313</v>
      </c>
      <c r="E450" t="s">
        <v>5246</v>
      </c>
      <c r="F450" s="1">
        <v>24257</v>
      </c>
      <c r="G450" t="s">
        <v>483</v>
      </c>
      <c r="H450" t="s">
        <v>13</v>
      </c>
      <c r="I450" t="s">
        <v>14</v>
      </c>
      <c r="J450" t="str" cm="1">
        <f t="array" ref="J4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0" t="str">
        <f>IF(data_to_clean[[#This Row],[Price Formatted Step 1]]="No Data","No Data",SUBSTITUTE(data_to_clean[[#This Row],[Price Formatted Step 1]],",","."))</f>
        <v>No Data</v>
      </c>
      <c r="L450" t="str">
        <f>IF(data_to_clean[[#This Row],[Price Formatted Step 2]]="No Data","No Data",VALUE(SUBSTITUTE(data_to_clean[[#This Row],[Price Formatted Step 2]],".","")))</f>
        <v>No Data</v>
      </c>
      <c r="M450" t="s">
        <v>15</v>
      </c>
    </row>
    <row r="451" spans="1:13" x14ac:dyDescent="0.25">
      <c r="A451" t="s">
        <v>92</v>
      </c>
      <c r="B451" t="str">
        <f>VLOOKUP(data_to_clean[[#This Row],[Company]],tb_countries[],2,0)</f>
        <v>USA</v>
      </c>
      <c r="C451" t="s">
        <v>5273</v>
      </c>
      <c r="D451" t="s">
        <v>5313</v>
      </c>
      <c r="E451" t="s">
        <v>5246</v>
      </c>
      <c r="F451" s="1">
        <v>24259</v>
      </c>
      <c r="G451" t="s">
        <v>567</v>
      </c>
      <c r="H451" t="s">
        <v>13</v>
      </c>
      <c r="I451" t="s">
        <v>14</v>
      </c>
      <c r="J451" t="str" cm="1">
        <f t="array" ref="J4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1" t="str">
        <f>IF(data_to_clean[[#This Row],[Price Formatted Step 1]]="No Data","No Data",SUBSTITUTE(data_to_clean[[#This Row],[Price Formatted Step 1]],",","."))</f>
        <v>No Data</v>
      </c>
      <c r="L451" t="str">
        <f>IF(data_to_clean[[#This Row],[Price Formatted Step 2]]="No Data","No Data",VALUE(SUBSTITUTE(data_to_clean[[#This Row],[Price Formatted Step 2]],".","")))</f>
        <v>No Data</v>
      </c>
      <c r="M451" t="s">
        <v>15</v>
      </c>
    </row>
    <row r="452" spans="1:13" x14ac:dyDescent="0.25">
      <c r="A452" t="s">
        <v>54</v>
      </c>
      <c r="B452" t="str">
        <f>VLOOKUP(data_to_clean[[#This Row],[Company]],tb_countries[],2,0)</f>
        <v>USA</v>
      </c>
      <c r="C452" t="s">
        <v>5273</v>
      </c>
      <c r="D452" t="s">
        <v>5313</v>
      </c>
      <c r="E452" t="s">
        <v>5246</v>
      </c>
      <c r="F452" s="1">
        <v>24261</v>
      </c>
      <c r="G452" t="s">
        <v>364</v>
      </c>
      <c r="H452" t="s">
        <v>13</v>
      </c>
      <c r="I452" t="s">
        <v>14</v>
      </c>
      <c r="J452" t="str" cm="1">
        <f t="array" ref="J4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2" t="str">
        <f>IF(data_to_clean[[#This Row],[Price Formatted Step 1]]="No Data","No Data",SUBSTITUTE(data_to_clean[[#This Row],[Price Formatted Step 1]],",","."))</f>
        <v>No Data</v>
      </c>
      <c r="L452" t="str">
        <f>IF(data_to_clean[[#This Row],[Price Formatted Step 2]]="No Data","No Data",VALUE(SUBSTITUTE(data_to_clean[[#This Row],[Price Formatted Step 2]],".","")))</f>
        <v>No Data</v>
      </c>
      <c r="M452" t="s">
        <v>56</v>
      </c>
    </row>
    <row r="453" spans="1:13" x14ac:dyDescent="0.25">
      <c r="A453" t="s">
        <v>92</v>
      </c>
      <c r="B453" t="str">
        <f>VLOOKUP(data_to_clean[[#This Row],[Company]],tb_countries[],2,0)</f>
        <v>USA</v>
      </c>
      <c r="C453" t="s">
        <v>5275</v>
      </c>
      <c r="D453" t="s">
        <v>5315</v>
      </c>
      <c r="E453" t="s">
        <v>5246</v>
      </c>
      <c r="F453" s="1">
        <v>24261</v>
      </c>
      <c r="G453" t="s">
        <v>389</v>
      </c>
      <c r="H453" t="s">
        <v>13</v>
      </c>
      <c r="I453" t="s">
        <v>14</v>
      </c>
      <c r="J453" t="str" cm="1">
        <f t="array" ref="J4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3" t="str">
        <f>IF(data_to_clean[[#This Row],[Price Formatted Step 1]]="No Data","No Data",SUBSTITUTE(data_to_clean[[#This Row],[Price Formatted Step 1]],",","."))</f>
        <v>No Data</v>
      </c>
      <c r="L453" t="str">
        <f>IF(data_to_clean[[#This Row],[Price Formatted Step 2]]="No Data","No Data",VALUE(SUBSTITUTE(data_to_clean[[#This Row],[Price Formatted Step 2]],".","")))</f>
        <v>No Data</v>
      </c>
      <c r="M453" t="s">
        <v>15</v>
      </c>
    </row>
    <row r="454" spans="1:13" x14ac:dyDescent="0.25">
      <c r="A454" t="s">
        <v>92</v>
      </c>
      <c r="B454" t="str">
        <f>VLOOKUP(data_to_clean[[#This Row],[Company]],tb_countries[],2,0)</f>
        <v>USA</v>
      </c>
      <c r="C454" t="s">
        <v>5273</v>
      </c>
      <c r="D454" t="s">
        <v>5313</v>
      </c>
      <c r="E454" t="s">
        <v>5246</v>
      </c>
      <c r="F454" s="1">
        <v>24265</v>
      </c>
      <c r="G454" t="s">
        <v>571</v>
      </c>
      <c r="H454" t="s">
        <v>13</v>
      </c>
      <c r="I454" t="s">
        <v>14</v>
      </c>
      <c r="J454" t="str" cm="1">
        <f t="array" ref="J4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4" t="str">
        <f>IF(data_to_clean[[#This Row],[Price Formatted Step 1]]="No Data","No Data",SUBSTITUTE(data_to_clean[[#This Row],[Price Formatted Step 1]],",","."))</f>
        <v>No Data</v>
      </c>
      <c r="L454" t="str">
        <f>IF(data_to_clean[[#This Row],[Price Formatted Step 2]]="No Data","No Data",VALUE(SUBSTITUTE(data_to_clean[[#This Row],[Price Formatted Step 2]],".","")))</f>
        <v>No Data</v>
      </c>
      <c r="M454" t="s">
        <v>15</v>
      </c>
    </row>
    <row r="455" spans="1:13" x14ac:dyDescent="0.25">
      <c r="A455" t="s">
        <v>9</v>
      </c>
      <c r="B455" t="str">
        <f>VLOOKUP(data_to_clean[[#This Row],[Company]],tb_countries[],2,0)</f>
        <v>USSR/Russia</v>
      </c>
      <c r="C455" t="s">
        <v>5272</v>
      </c>
      <c r="D455" t="s">
        <v>5312</v>
      </c>
      <c r="E455" t="s">
        <v>5245</v>
      </c>
      <c r="F455" s="1">
        <v>24266</v>
      </c>
      <c r="G455" t="s">
        <v>339</v>
      </c>
      <c r="H455" t="s">
        <v>13</v>
      </c>
      <c r="I455" t="s">
        <v>14</v>
      </c>
      <c r="J455" t="str" cm="1">
        <f t="array" ref="J4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5" t="str">
        <f>IF(data_to_clean[[#This Row],[Price Formatted Step 1]]="No Data","No Data",SUBSTITUTE(data_to_clean[[#This Row],[Price Formatted Step 1]],",","."))</f>
        <v>No Data</v>
      </c>
      <c r="L455" t="str">
        <f>IF(data_to_clean[[#This Row],[Price Formatted Step 2]]="No Data","No Data",VALUE(SUBSTITUTE(data_to_clean[[#This Row],[Price Formatted Step 2]],".","")))</f>
        <v>No Data</v>
      </c>
      <c r="M455" t="s">
        <v>15</v>
      </c>
    </row>
    <row r="456" spans="1:13" x14ac:dyDescent="0.25">
      <c r="A456" t="s">
        <v>92</v>
      </c>
      <c r="B456" t="str">
        <f>VLOOKUP(data_to_clean[[#This Row],[Company]],tb_countries[],2,0)</f>
        <v>USA</v>
      </c>
      <c r="C456" t="s">
        <v>5275</v>
      </c>
      <c r="D456" t="s">
        <v>5315</v>
      </c>
      <c r="E456" t="s">
        <v>5246</v>
      </c>
      <c r="F456" s="1">
        <v>24267</v>
      </c>
      <c r="G456" t="s">
        <v>389</v>
      </c>
      <c r="H456" t="s">
        <v>13</v>
      </c>
      <c r="I456" t="s">
        <v>14</v>
      </c>
      <c r="J456" t="str" cm="1">
        <f t="array" ref="J4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6" t="str">
        <f>IF(data_to_clean[[#This Row],[Price Formatted Step 1]]="No Data","No Data",SUBSTITUTE(data_to_clean[[#This Row],[Price Formatted Step 1]],",","."))</f>
        <v>No Data</v>
      </c>
      <c r="L456" t="str">
        <f>IF(data_to_clean[[#This Row],[Price Formatted Step 2]]="No Data","No Data",VALUE(SUBSTITUTE(data_to_clean[[#This Row],[Price Formatted Step 2]],".","")))</f>
        <v>No Data</v>
      </c>
      <c r="M456" t="s">
        <v>56</v>
      </c>
    </row>
    <row r="457" spans="1:13" x14ac:dyDescent="0.25">
      <c r="A457" t="s">
        <v>463</v>
      </c>
      <c r="B457" t="str">
        <f>VLOOKUP(data_to_clean[[#This Row],[Company]],tb_countries[],2,0)</f>
        <v>USA</v>
      </c>
      <c r="C457" t="s">
        <v>5273</v>
      </c>
      <c r="D457" t="s">
        <v>5313</v>
      </c>
      <c r="E457" t="s">
        <v>5246</v>
      </c>
      <c r="F457" s="1">
        <v>24274</v>
      </c>
      <c r="G457" t="s">
        <v>465</v>
      </c>
      <c r="H457" t="s">
        <v>13</v>
      </c>
      <c r="I457" t="s">
        <v>14</v>
      </c>
      <c r="J457" t="str" cm="1">
        <f t="array" ref="J4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7" t="str">
        <f>IF(data_to_clean[[#This Row],[Price Formatted Step 1]]="No Data","No Data",SUBSTITUTE(data_to_clean[[#This Row],[Price Formatted Step 1]],",","."))</f>
        <v>No Data</v>
      </c>
      <c r="L457" t="str">
        <f>IF(data_to_clean[[#This Row],[Price Formatted Step 2]]="No Data","No Data",VALUE(SUBSTITUTE(data_to_clean[[#This Row],[Price Formatted Step 2]],".","")))</f>
        <v>No Data</v>
      </c>
      <c r="M457" t="s">
        <v>15</v>
      </c>
    </row>
    <row r="458" spans="1:13" x14ac:dyDescent="0.25">
      <c r="A458" t="s">
        <v>9</v>
      </c>
      <c r="B458" t="str">
        <f>VLOOKUP(data_to_clean[[#This Row],[Company]],tb_countries[],2,0)</f>
        <v>USSR/Russia</v>
      </c>
      <c r="C458" t="s">
        <v>5279</v>
      </c>
      <c r="D458" t="s">
        <v>5320</v>
      </c>
      <c r="E458" t="s">
        <v>5247</v>
      </c>
      <c r="F458" s="1">
        <v>24275</v>
      </c>
      <c r="G458" t="s">
        <v>339</v>
      </c>
      <c r="H458" t="s">
        <v>13</v>
      </c>
      <c r="I458" t="s">
        <v>14</v>
      </c>
      <c r="J458" t="str" cm="1">
        <f t="array" ref="J4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8" t="str">
        <f>IF(data_to_clean[[#This Row],[Price Formatted Step 1]]="No Data","No Data",SUBSTITUTE(data_to_clean[[#This Row],[Price Formatted Step 1]],",","."))</f>
        <v>No Data</v>
      </c>
      <c r="L458" t="str">
        <f>IF(data_to_clean[[#This Row],[Price Formatted Step 2]]="No Data","No Data",VALUE(SUBSTITUTE(data_to_clean[[#This Row],[Price Formatted Step 2]],".","")))</f>
        <v>No Data</v>
      </c>
      <c r="M458" t="s">
        <v>15</v>
      </c>
    </row>
    <row r="459" spans="1:13" x14ac:dyDescent="0.25">
      <c r="A459" t="s">
        <v>9</v>
      </c>
      <c r="B459" t="str">
        <f>VLOOKUP(data_to_clean[[#This Row],[Company]],tb_countries[],2,0)</f>
        <v>USSR/Russia</v>
      </c>
      <c r="C459" t="s">
        <v>5272</v>
      </c>
      <c r="D459" t="s">
        <v>5312</v>
      </c>
      <c r="E459" t="s">
        <v>5245</v>
      </c>
      <c r="F459" s="1">
        <v>24283</v>
      </c>
      <c r="G459" t="s">
        <v>396</v>
      </c>
      <c r="H459" t="s">
        <v>13</v>
      </c>
      <c r="I459" t="s">
        <v>14</v>
      </c>
      <c r="J459" t="str" cm="1">
        <f t="array" ref="J4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9" t="str">
        <f>IF(data_to_clean[[#This Row],[Price Formatted Step 1]]="No Data","No Data",SUBSTITUTE(data_to_clean[[#This Row],[Price Formatted Step 1]],",","."))</f>
        <v>No Data</v>
      </c>
      <c r="L459" t="str">
        <f>IF(data_to_clean[[#This Row],[Price Formatted Step 2]]="No Data","No Data",VALUE(SUBSTITUTE(data_to_clean[[#This Row],[Price Formatted Step 2]],".","")))</f>
        <v>No Data</v>
      </c>
      <c r="M459" t="s">
        <v>15</v>
      </c>
    </row>
    <row r="460" spans="1:13" x14ac:dyDescent="0.25">
      <c r="A460" t="s">
        <v>54</v>
      </c>
      <c r="B460" t="str">
        <f>VLOOKUP(data_to_clean[[#This Row],[Company]],tb_countries[],2,0)</f>
        <v>USA</v>
      </c>
      <c r="C460" t="s">
        <v>5273</v>
      </c>
      <c r="D460" t="s">
        <v>5313</v>
      </c>
      <c r="E460" t="s">
        <v>5246</v>
      </c>
      <c r="F460" s="1">
        <v>24293</v>
      </c>
      <c r="G460" t="s">
        <v>539</v>
      </c>
      <c r="H460" t="s">
        <v>13</v>
      </c>
      <c r="I460" t="s">
        <v>14</v>
      </c>
      <c r="J460" t="str" cm="1">
        <f t="array" ref="J4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0" t="str">
        <f>IF(data_to_clean[[#This Row],[Price Formatted Step 1]]="No Data","No Data",SUBSTITUTE(data_to_clean[[#This Row],[Price Formatted Step 1]],",","."))</f>
        <v>No Data</v>
      </c>
      <c r="L460" t="str">
        <f>IF(data_to_clean[[#This Row],[Price Formatted Step 2]]="No Data","No Data",VALUE(SUBSTITUTE(data_to_clean[[#This Row],[Price Formatted Step 2]],".","")))</f>
        <v>No Data</v>
      </c>
      <c r="M460" t="s">
        <v>15</v>
      </c>
    </row>
    <row r="461" spans="1:13" x14ac:dyDescent="0.25">
      <c r="A461" t="s">
        <v>9</v>
      </c>
      <c r="B461" t="str">
        <f>VLOOKUP(data_to_clean[[#This Row],[Company]],tb_countries[],2,0)</f>
        <v>USSR/Russia</v>
      </c>
      <c r="C461" t="s">
        <v>5272</v>
      </c>
      <c r="D461" t="s">
        <v>5312</v>
      </c>
      <c r="E461" t="s">
        <v>5245</v>
      </c>
      <c r="F461" s="1">
        <v>24294</v>
      </c>
      <c r="G461" t="s">
        <v>474</v>
      </c>
      <c r="H461" t="s">
        <v>13</v>
      </c>
      <c r="I461" t="s">
        <v>14</v>
      </c>
      <c r="J461" t="str" cm="1">
        <f t="array" ref="J4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1" t="str">
        <f>IF(data_to_clean[[#This Row],[Price Formatted Step 1]]="No Data","No Data",SUBSTITUTE(data_to_clean[[#This Row],[Price Formatted Step 1]],",","."))</f>
        <v>No Data</v>
      </c>
      <c r="L461" t="str">
        <f>IF(data_to_clean[[#This Row],[Price Formatted Step 2]]="No Data","No Data",VALUE(SUBSTITUTE(data_to_clean[[#This Row],[Price Formatted Step 2]],".","")))</f>
        <v>No Data</v>
      </c>
      <c r="M461" t="s">
        <v>15</v>
      </c>
    </row>
    <row r="462" spans="1:13" x14ac:dyDescent="0.25">
      <c r="A462" t="s">
        <v>9</v>
      </c>
      <c r="B462" t="str">
        <f>VLOOKUP(data_to_clean[[#This Row],[Company]],tb_countries[],2,0)</f>
        <v>USSR/Russia</v>
      </c>
      <c r="C462" t="s">
        <v>5277</v>
      </c>
      <c r="D462" t="s">
        <v>5317</v>
      </c>
      <c r="E462" t="s">
        <v>5247</v>
      </c>
      <c r="F462" s="1">
        <v>24296</v>
      </c>
      <c r="G462" t="s">
        <v>190</v>
      </c>
      <c r="H462" t="s">
        <v>13</v>
      </c>
      <c r="I462" t="s">
        <v>14</v>
      </c>
      <c r="J462" t="str" cm="1">
        <f t="array" ref="J4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2" t="str">
        <f>IF(data_to_clean[[#This Row],[Price Formatted Step 1]]="No Data","No Data",SUBSTITUTE(data_to_clean[[#This Row],[Price Formatted Step 1]],",","."))</f>
        <v>No Data</v>
      </c>
      <c r="L462" t="str">
        <f>IF(data_to_clean[[#This Row],[Price Formatted Step 2]]="No Data","No Data",VALUE(SUBSTITUTE(data_to_clean[[#This Row],[Price Formatted Step 2]],".","")))</f>
        <v>No Data</v>
      </c>
      <c r="M462" t="s">
        <v>15</v>
      </c>
    </row>
    <row r="463" spans="1:13" x14ac:dyDescent="0.25">
      <c r="A463" t="s">
        <v>92</v>
      </c>
      <c r="B463" t="str">
        <f>VLOOKUP(data_to_clean[[#This Row],[Company]],tb_countries[],2,0)</f>
        <v>USA</v>
      </c>
      <c r="C463" t="s">
        <v>5275</v>
      </c>
      <c r="D463" t="s">
        <v>5315</v>
      </c>
      <c r="E463" t="s">
        <v>5246</v>
      </c>
      <c r="F463" s="1">
        <v>24300</v>
      </c>
      <c r="G463" t="s">
        <v>389</v>
      </c>
      <c r="H463" t="s">
        <v>13</v>
      </c>
      <c r="I463" t="s">
        <v>14</v>
      </c>
      <c r="J463" t="str" cm="1">
        <f t="array" ref="J4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3" t="str">
        <f>IF(data_to_clean[[#This Row],[Price Formatted Step 1]]="No Data","No Data",SUBSTITUTE(data_to_clean[[#This Row],[Price Formatted Step 1]],",","."))</f>
        <v>No Data</v>
      </c>
      <c r="L463" t="str">
        <f>IF(data_to_clean[[#This Row],[Price Formatted Step 2]]="No Data","No Data",VALUE(SUBSTITUTE(data_to_clean[[#This Row],[Price Formatted Step 2]],".","")))</f>
        <v>No Data</v>
      </c>
      <c r="M463" t="s">
        <v>15</v>
      </c>
    </row>
    <row r="464" spans="1:13" x14ac:dyDescent="0.25">
      <c r="A464" t="s">
        <v>92</v>
      </c>
      <c r="B464" t="str">
        <f>VLOOKUP(data_to_clean[[#This Row],[Company]],tb_countries[],2,0)</f>
        <v>USA</v>
      </c>
      <c r="C464" t="s">
        <v>5275</v>
      </c>
      <c r="D464" t="s">
        <v>5315</v>
      </c>
      <c r="E464" t="s">
        <v>5246</v>
      </c>
      <c r="F464" s="1">
        <v>24302</v>
      </c>
      <c r="G464" t="s">
        <v>427</v>
      </c>
      <c r="H464" t="s">
        <v>13</v>
      </c>
      <c r="I464" t="s">
        <v>14</v>
      </c>
      <c r="J464" t="str" cm="1">
        <f t="array" ref="J4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4" t="str">
        <f>IF(data_to_clean[[#This Row],[Price Formatted Step 1]]="No Data","No Data",SUBSTITUTE(data_to_clean[[#This Row],[Price Formatted Step 1]],",","."))</f>
        <v>No Data</v>
      </c>
      <c r="L464" t="str">
        <f>IF(data_to_clean[[#This Row],[Price Formatted Step 2]]="No Data","No Data",VALUE(SUBSTITUTE(data_to_clean[[#This Row],[Price Formatted Step 2]],".","")))</f>
        <v>No Data</v>
      </c>
      <c r="M464" t="s">
        <v>56</v>
      </c>
    </row>
    <row r="465" spans="1:13" x14ac:dyDescent="0.25">
      <c r="A465" t="s">
        <v>9</v>
      </c>
      <c r="B465" t="str">
        <f>VLOOKUP(data_to_clean[[#This Row],[Company]],tb_countries[],2,0)</f>
        <v>USSR/Russia</v>
      </c>
      <c r="C465" t="s">
        <v>5272</v>
      </c>
      <c r="D465" t="s">
        <v>5312</v>
      </c>
      <c r="E465" t="s">
        <v>5245</v>
      </c>
      <c r="F465" s="1">
        <v>24302</v>
      </c>
      <c r="G465" t="s">
        <v>339</v>
      </c>
      <c r="H465" t="s">
        <v>13</v>
      </c>
      <c r="I465" t="s">
        <v>14</v>
      </c>
      <c r="J465" t="str" cm="1">
        <f t="array" ref="J4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5" t="str">
        <f>IF(data_to_clean[[#This Row],[Price Formatted Step 1]]="No Data","No Data",SUBSTITUTE(data_to_clean[[#This Row],[Price Formatted Step 1]],",","."))</f>
        <v>No Data</v>
      </c>
      <c r="L465" t="str">
        <f>IF(data_to_clean[[#This Row],[Price Formatted Step 2]]="No Data","No Data",VALUE(SUBSTITUTE(data_to_clean[[#This Row],[Price Formatted Step 2]],".","")))</f>
        <v>No Data</v>
      </c>
      <c r="M465" t="s">
        <v>15</v>
      </c>
    </row>
    <row r="466" spans="1:13" x14ac:dyDescent="0.25">
      <c r="A466" t="s">
        <v>92</v>
      </c>
      <c r="B466" t="str">
        <f>VLOOKUP(data_to_clean[[#This Row],[Company]],tb_countries[],2,0)</f>
        <v>USA</v>
      </c>
      <c r="C466" t="s">
        <v>5273</v>
      </c>
      <c r="D466" t="s">
        <v>5313</v>
      </c>
      <c r="E466" t="s">
        <v>5246</v>
      </c>
      <c r="F466" s="1">
        <v>24306</v>
      </c>
      <c r="G466" t="s">
        <v>389</v>
      </c>
      <c r="H466" t="s">
        <v>13</v>
      </c>
      <c r="I466" t="s">
        <v>14</v>
      </c>
      <c r="J466" t="str" cm="1">
        <f t="array" ref="J4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6" t="str">
        <f>IF(data_to_clean[[#This Row],[Price Formatted Step 1]]="No Data","No Data",SUBSTITUTE(data_to_clean[[#This Row],[Price Formatted Step 1]],",","."))</f>
        <v>No Data</v>
      </c>
      <c r="L466" t="str">
        <f>IF(data_to_clean[[#This Row],[Price Formatted Step 2]]="No Data","No Data",VALUE(SUBSTITUTE(data_to_clean[[#This Row],[Price Formatted Step 2]],".","")))</f>
        <v>No Data</v>
      </c>
      <c r="M466" t="s">
        <v>15</v>
      </c>
    </row>
    <row r="467" spans="1:13" x14ac:dyDescent="0.25">
      <c r="A467" t="s">
        <v>54</v>
      </c>
      <c r="B467" t="str">
        <f>VLOOKUP(data_to_clean[[#This Row],[Company]],tb_countries[],2,0)</f>
        <v>USA</v>
      </c>
      <c r="C467" t="s">
        <v>5273</v>
      </c>
      <c r="D467" t="s">
        <v>5313</v>
      </c>
      <c r="E467" t="s">
        <v>5246</v>
      </c>
      <c r="F467" s="1">
        <v>24306</v>
      </c>
      <c r="G467" t="s">
        <v>364</v>
      </c>
      <c r="H467" t="s">
        <v>13</v>
      </c>
      <c r="I467" t="s">
        <v>14</v>
      </c>
      <c r="J467" t="str" cm="1">
        <f t="array" ref="J4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7" t="str">
        <f>IF(data_to_clean[[#This Row],[Price Formatted Step 1]]="No Data","No Data",SUBSTITUTE(data_to_clean[[#This Row],[Price Formatted Step 1]],",","."))</f>
        <v>No Data</v>
      </c>
      <c r="L467" t="str">
        <f>IF(data_to_clean[[#This Row],[Price Formatted Step 2]]="No Data","No Data",VALUE(SUBSTITUTE(data_to_clean[[#This Row],[Price Formatted Step 2]],".","")))</f>
        <v>No Data</v>
      </c>
      <c r="M467" t="s">
        <v>15</v>
      </c>
    </row>
    <row r="468" spans="1:13" x14ac:dyDescent="0.25">
      <c r="A468" t="s">
        <v>9</v>
      </c>
      <c r="B468" t="str">
        <f>VLOOKUP(data_to_clean[[#This Row],[Company]],tb_countries[],2,0)</f>
        <v>USSR/Russia</v>
      </c>
      <c r="C468" t="s">
        <v>5272</v>
      </c>
      <c r="D468" t="s">
        <v>5312</v>
      </c>
      <c r="E468" t="s">
        <v>5245</v>
      </c>
      <c r="F468" s="1">
        <v>24308</v>
      </c>
      <c r="G468" t="s">
        <v>523</v>
      </c>
      <c r="H468" t="s">
        <v>13</v>
      </c>
      <c r="I468" t="s">
        <v>14</v>
      </c>
      <c r="J468" t="str" cm="1">
        <f t="array" ref="J4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8" t="str">
        <f>IF(data_to_clean[[#This Row],[Price Formatted Step 1]]="No Data","No Data",SUBSTITUTE(data_to_clean[[#This Row],[Price Formatted Step 1]],",","."))</f>
        <v>No Data</v>
      </c>
      <c r="L468" t="str">
        <f>IF(data_to_clean[[#This Row],[Price Formatted Step 2]]="No Data","No Data",VALUE(SUBSTITUTE(data_to_clean[[#This Row],[Price Formatted Step 2]],".","")))</f>
        <v>No Data</v>
      </c>
      <c r="M468" t="s">
        <v>15</v>
      </c>
    </row>
    <row r="469" spans="1:13" x14ac:dyDescent="0.25">
      <c r="A469" t="s">
        <v>9</v>
      </c>
      <c r="B469" t="str">
        <f>VLOOKUP(data_to_clean[[#This Row],[Company]],tb_countries[],2,0)</f>
        <v>USSR/Russia</v>
      </c>
      <c r="C469" t="s">
        <v>5272</v>
      </c>
      <c r="D469" t="s">
        <v>5312</v>
      </c>
      <c r="E469" t="s">
        <v>5245</v>
      </c>
      <c r="F469" s="1">
        <v>24316</v>
      </c>
      <c r="G469" t="s">
        <v>339</v>
      </c>
      <c r="H469" t="s">
        <v>13</v>
      </c>
      <c r="I469" t="s">
        <v>14</v>
      </c>
      <c r="J469" t="str" cm="1">
        <f t="array" ref="J4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9" t="str">
        <f>IF(data_to_clean[[#This Row],[Price Formatted Step 1]]="No Data","No Data",SUBSTITUTE(data_to_clean[[#This Row],[Price Formatted Step 1]],",","."))</f>
        <v>No Data</v>
      </c>
      <c r="L469" t="str">
        <f>IF(data_to_clean[[#This Row],[Price Formatted Step 2]]="No Data","No Data",VALUE(SUBSTITUTE(data_to_clean[[#This Row],[Price Formatted Step 2]],".","")))</f>
        <v>No Data</v>
      </c>
      <c r="M469" t="s">
        <v>15</v>
      </c>
    </row>
    <row r="470" spans="1:13" x14ac:dyDescent="0.25">
      <c r="A470" t="s">
        <v>42</v>
      </c>
      <c r="B470" t="str">
        <f>VLOOKUP(data_to_clean[[#This Row],[Company]],tb_countries[],2,0)</f>
        <v>USA</v>
      </c>
      <c r="C470" t="s">
        <v>5275</v>
      </c>
      <c r="D470" t="s">
        <v>5315</v>
      </c>
      <c r="E470" t="s">
        <v>5246</v>
      </c>
      <c r="F470" s="1">
        <v>24317</v>
      </c>
      <c r="G470" t="s">
        <v>588</v>
      </c>
      <c r="H470" t="s">
        <v>13</v>
      </c>
      <c r="I470" t="s">
        <v>590</v>
      </c>
      <c r="J470" t="str" cm="1">
        <f t="array" ref="J4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470" t="str">
        <f>IF(data_to_clean[[#This Row],[Price Formatted Step 1]]="No Data","No Data",SUBSTITUTE(data_to_clean[[#This Row],[Price Formatted Step 1]],",","."))</f>
        <v>59000000</v>
      </c>
      <c r="L470" s="3">
        <f>IF(data_to_clean[[#This Row],[Price Formatted Step 2]]="No Data","No Data",VALUE(SUBSTITUTE(data_to_clean[[#This Row],[Price Formatted Step 2]],".","")))</f>
        <v>59000000</v>
      </c>
      <c r="M470" t="s">
        <v>15</v>
      </c>
    </row>
    <row r="471" spans="1:13" x14ac:dyDescent="0.25">
      <c r="A471" t="s">
        <v>9</v>
      </c>
      <c r="B471" t="str">
        <f>VLOOKUP(data_to_clean[[#This Row],[Company]],tb_countries[],2,0)</f>
        <v>USSR/Russia</v>
      </c>
      <c r="C471" t="s">
        <v>5272</v>
      </c>
      <c r="D471" t="s">
        <v>5312</v>
      </c>
      <c r="E471" t="s">
        <v>5245</v>
      </c>
      <c r="F471" s="1">
        <v>24327</v>
      </c>
      <c r="G471" t="s">
        <v>339</v>
      </c>
      <c r="H471" t="s">
        <v>13</v>
      </c>
      <c r="I471" t="s">
        <v>14</v>
      </c>
      <c r="J471" t="str" cm="1">
        <f t="array" ref="J4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1" t="str">
        <f>IF(data_to_clean[[#This Row],[Price Formatted Step 1]]="No Data","No Data",SUBSTITUTE(data_to_clean[[#This Row],[Price Formatted Step 1]],",","."))</f>
        <v>No Data</v>
      </c>
      <c r="L471" t="str">
        <f>IF(data_to_clean[[#This Row],[Price Formatted Step 2]]="No Data","No Data",VALUE(SUBSTITUTE(data_to_clean[[#This Row],[Price Formatted Step 2]],".","")))</f>
        <v>No Data</v>
      </c>
      <c r="M471" t="s">
        <v>15</v>
      </c>
    </row>
    <row r="472" spans="1:13" x14ac:dyDescent="0.25">
      <c r="A472" t="s">
        <v>92</v>
      </c>
      <c r="B472" t="str">
        <f>VLOOKUP(data_to_clean[[#This Row],[Company]],tb_countries[],2,0)</f>
        <v>USA</v>
      </c>
      <c r="C472" t="s">
        <v>5273</v>
      </c>
      <c r="D472" t="s">
        <v>5313</v>
      </c>
      <c r="E472" t="s">
        <v>5246</v>
      </c>
      <c r="F472" s="1">
        <v>24329</v>
      </c>
      <c r="G472" t="s">
        <v>389</v>
      </c>
      <c r="H472" t="s">
        <v>13</v>
      </c>
      <c r="I472" t="s">
        <v>14</v>
      </c>
      <c r="J472" t="str" cm="1">
        <f t="array" ref="J4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2" t="str">
        <f>IF(data_to_clean[[#This Row],[Price Formatted Step 1]]="No Data","No Data",SUBSTITUTE(data_to_clean[[#This Row],[Price Formatted Step 1]],",","."))</f>
        <v>No Data</v>
      </c>
      <c r="L472" t="str">
        <f>IF(data_to_clean[[#This Row],[Price Formatted Step 2]]="No Data","No Data",VALUE(SUBSTITUTE(data_to_clean[[#This Row],[Price Formatted Step 2]],".","")))</f>
        <v>No Data</v>
      </c>
      <c r="M472" t="s">
        <v>15</v>
      </c>
    </row>
    <row r="473" spans="1:13" x14ac:dyDescent="0.25">
      <c r="A473" t="s">
        <v>92</v>
      </c>
      <c r="B473" t="str">
        <f>VLOOKUP(data_to_clean[[#This Row],[Company]],tb_countries[],2,0)</f>
        <v>USA</v>
      </c>
      <c r="C473" t="s">
        <v>5275</v>
      </c>
      <c r="D473" t="s">
        <v>5315</v>
      </c>
      <c r="E473" t="s">
        <v>5246</v>
      </c>
      <c r="F473" s="1">
        <v>24335</v>
      </c>
      <c r="G473" t="s">
        <v>389</v>
      </c>
      <c r="H473" t="s">
        <v>13</v>
      </c>
      <c r="I473" t="s">
        <v>14</v>
      </c>
      <c r="J473" t="str" cm="1">
        <f t="array" ref="J4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3" t="str">
        <f>IF(data_to_clean[[#This Row],[Price Formatted Step 1]]="No Data","No Data",SUBSTITUTE(data_to_clean[[#This Row],[Price Formatted Step 1]],",","."))</f>
        <v>No Data</v>
      </c>
      <c r="L473" t="str">
        <f>IF(data_to_clean[[#This Row],[Price Formatted Step 2]]="No Data","No Data",VALUE(SUBSTITUTE(data_to_clean[[#This Row],[Price Formatted Step 2]],".","")))</f>
        <v>No Data</v>
      </c>
      <c r="M473" t="s">
        <v>15</v>
      </c>
    </row>
    <row r="474" spans="1:13" x14ac:dyDescent="0.25">
      <c r="A474" t="s">
        <v>92</v>
      </c>
      <c r="B474" t="str">
        <f>VLOOKUP(data_to_clean[[#This Row],[Company]],tb_countries[],2,0)</f>
        <v>USA</v>
      </c>
      <c r="C474" t="s">
        <v>5275</v>
      </c>
      <c r="D474" t="s">
        <v>5315</v>
      </c>
      <c r="E474" t="s">
        <v>5246</v>
      </c>
      <c r="F474" s="1">
        <v>24338</v>
      </c>
      <c r="G474" t="s">
        <v>389</v>
      </c>
      <c r="H474" t="s">
        <v>13</v>
      </c>
      <c r="I474" t="s">
        <v>14</v>
      </c>
      <c r="J474" t="str" cm="1">
        <f t="array" ref="J4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4" t="str">
        <f>IF(data_to_clean[[#This Row],[Price Formatted Step 1]]="No Data","No Data",SUBSTITUTE(data_to_clean[[#This Row],[Price Formatted Step 1]],",","."))</f>
        <v>No Data</v>
      </c>
      <c r="L474" t="str">
        <f>IF(data_to_clean[[#This Row],[Price Formatted Step 2]]="No Data","No Data",VALUE(SUBSTITUTE(data_to_clean[[#This Row],[Price Formatted Step 2]],".","")))</f>
        <v>No Data</v>
      </c>
      <c r="M474" t="s">
        <v>15</v>
      </c>
    </row>
    <row r="475" spans="1:13" x14ac:dyDescent="0.25">
      <c r="A475" t="s">
        <v>9</v>
      </c>
      <c r="B475" t="str">
        <f>VLOOKUP(data_to_clean[[#This Row],[Company]],tb_countries[],2,0)</f>
        <v>USSR/Russia</v>
      </c>
      <c r="C475" t="s">
        <v>5272</v>
      </c>
      <c r="D475" t="s">
        <v>5312</v>
      </c>
      <c r="E475" t="s">
        <v>5245</v>
      </c>
      <c r="F475" s="1">
        <v>24343</v>
      </c>
      <c r="G475" t="s">
        <v>493</v>
      </c>
      <c r="H475" t="s">
        <v>13</v>
      </c>
      <c r="I475" t="s">
        <v>14</v>
      </c>
      <c r="J475" t="str" cm="1">
        <f t="array" ref="J4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5" t="str">
        <f>IF(data_to_clean[[#This Row],[Price Formatted Step 1]]="No Data","No Data",SUBSTITUTE(data_to_clean[[#This Row],[Price Formatted Step 1]],",","."))</f>
        <v>No Data</v>
      </c>
      <c r="L475" t="str">
        <f>IF(data_to_clean[[#This Row],[Price Formatted Step 2]]="No Data","No Data",VALUE(SUBSTITUTE(data_to_clean[[#This Row],[Price Formatted Step 2]],".","")))</f>
        <v>No Data</v>
      </c>
      <c r="M475" t="s">
        <v>15</v>
      </c>
    </row>
    <row r="476" spans="1:13" x14ac:dyDescent="0.25">
      <c r="A476" t="s">
        <v>54</v>
      </c>
      <c r="B476" t="str">
        <f>VLOOKUP(data_to_clean[[#This Row],[Company]],tb_countries[],2,0)</f>
        <v>USA</v>
      </c>
      <c r="C476" t="s">
        <v>5273</v>
      </c>
      <c r="D476" t="s">
        <v>5313</v>
      </c>
      <c r="E476" t="s">
        <v>5246</v>
      </c>
      <c r="F476" s="1">
        <v>24344</v>
      </c>
      <c r="G476" t="s">
        <v>539</v>
      </c>
      <c r="H476" t="s">
        <v>13</v>
      </c>
      <c r="I476" t="s">
        <v>14</v>
      </c>
      <c r="J476" t="str" cm="1">
        <f t="array" ref="J4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6" t="str">
        <f>IF(data_to_clean[[#This Row],[Price Formatted Step 1]]="No Data","No Data",SUBSTITUTE(data_to_clean[[#This Row],[Price Formatted Step 1]],",","."))</f>
        <v>No Data</v>
      </c>
      <c r="L476" t="str">
        <f>IF(data_to_clean[[#This Row],[Price Formatted Step 2]]="No Data","No Data",VALUE(SUBSTITUTE(data_to_clean[[#This Row],[Price Formatted Step 2]],".","")))</f>
        <v>No Data</v>
      </c>
      <c r="M476" t="s">
        <v>15</v>
      </c>
    </row>
    <row r="477" spans="1:13" x14ac:dyDescent="0.25">
      <c r="A477" t="s">
        <v>463</v>
      </c>
      <c r="B477" t="str">
        <f>VLOOKUP(data_to_clean[[#This Row],[Company]],tb_countries[],2,0)</f>
        <v>USA</v>
      </c>
      <c r="C477" t="s">
        <v>5273</v>
      </c>
      <c r="D477" t="s">
        <v>5313</v>
      </c>
      <c r="E477" t="s">
        <v>5246</v>
      </c>
      <c r="F477" s="1">
        <v>24345</v>
      </c>
      <c r="G477" t="s">
        <v>465</v>
      </c>
      <c r="H477" t="s">
        <v>13</v>
      </c>
      <c r="I477" t="s">
        <v>14</v>
      </c>
      <c r="J477" t="str" cm="1">
        <f t="array" ref="J4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7" t="str">
        <f>IF(data_to_clean[[#This Row],[Price Formatted Step 1]]="No Data","No Data",SUBSTITUTE(data_to_clean[[#This Row],[Price Formatted Step 1]],",","."))</f>
        <v>No Data</v>
      </c>
      <c r="L477" t="str">
        <f>IF(data_to_clean[[#This Row],[Price Formatted Step 2]]="No Data","No Data",VALUE(SUBSTITUTE(data_to_clean[[#This Row],[Price Formatted Step 2]],".","")))</f>
        <v>No Data</v>
      </c>
      <c r="M477" t="s">
        <v>21</v>
      </c>
    </row>
    <row r="478" spans="1:13" x14ac:dyDescent="0.25">
      <c r="A478" t="s">
        <v>9</v>
      </c>
      <c r="B478" t="str">
        <f>VLOOKUP(data_to_clean[[#This Row],[Company]],tb_countries[],2,0)</f>
        <v>USSR/Russia</v>
      </c>
      <c r="C478" t="s">
        <v>5272</v>
      </c>
      <c r="D478" t="s">
        <v>5312</v>
      </c>
      <c r="E478" t="s">
        <v>5245</v>
      </c>
      <c r="F478" s="1">
        <v>24346</v>
      </c>
      <c r="G478" t="s">
        <v>339</v>
      </c>
      <c r="H478" t="s">
        <v>13</v>
      </c>
      <c r="I478" t="s">
        <v>14</v>
      </c>
      <c r="J478" t="str" cm="1">
        <f t="array" ref="J4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8" t="str">
        <f>IF(data_to_clean[[#This Row],[Price Formatted Step 1]]="No Data","No Data",SUBSTITUTE(data_to_clean[[#This Row],[Price Formatted Step 1]],",","."))</f>
        <v>No Data</v>
      </c>
      <c r="L478" t="str">
        <f>IF(data_to_clean[[#This Row],[Price Formatted Step 2]]="No Data","No Data",VALUE(SUBSTITUTE(data_to_clean[[#This Row],[Price Formatted Step 2]],".","")))</f>
        <v>No Data</v>
      </c>
      <c r="M478" t="s">
        <v>15</v>
      </c>
    </row>
    <row r="479" spans="1:13" x14ac:dyDescent="0.25">
      <c r="A479" t="s">
        <v>92</v>
      </c>
      <c r="B479" t="str">
        <f>VLOOKUP(data_to_clean[[#This Row],[Company]],tb_countries[],2,0)</f>
        <v>USA</v>
      </c>
      <c r="C479" t="s">
        <v>5273</v>
      </c>
      <c r="D479" t="s">
        <v>5313</v>
      </c>
      <c r="E479" t="s">
        <v>5246</v>
      </c>
      <c r="F479" s="1">
        <v>24362</v>
      </c>
      <c r="G479" t="s">
        <v>389</v>
      </c>
      <c r="H479" t="s">
        <v>13</v>
      </c>
      <c r="I479" t="s">
        <v>14</v>
      </c>
      <c r="J479" t="str" cm="1">
        <f t="array" ref="J4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79" t="str">
        <f>IF(data_to_clean[[#This Row],[Price Formatted Step 1]]="No Data","No Data",SUBSTITUTE(data_to_clean[[#This Row],[Price Formatted Step 1]],",","."))</f>
        <v>No Data</v>
      </c>
      <c r="L479" t="str">
        <f>IF(data_to_clean[[#This Row],[Price Formatted Step 2]]="No Data","No Data",VALUE(SUBSTITUTE(data_to_clean[[#This Row],[Price Formatted Step 2]],".","")))</f>
        <v>No Data</v>
      </c>
      <c r="M479" t="s">
        <v>15</v>
      </c>
    </row>
    <row r="480" spans="1:13" x14ac:dyDescent="0.25">
      <c r="A480" t="s">
        <v>54</v>
      </c>
      <c r="B480" t="str">
        <f>VLOOKUP(data_to_clean[[#This Row],[Company]],tb_countries[],2,0)</f>
        <v>USA</v>
      </c>
      <c r="C480" t="s">
        <v>5273</v>
      </c>
      <c r="D480" t="s">
        <v>5313</v>
      </c>
      <c r="E480" t="s">
        <v>5246</v>
      </c>
      <c r="F480" s="1">
        <v>24362</v>
      </c>
      <c r="G480" t="s">
        <v>364</v>
      </c>
      <c r="H480" t="s">
        <v>13</v>
      </c>
      <c r="I480" t="s">
        <v>14</v>
      </c>
      <c r="J480" t="str" cm="1">
        <f t="array" ref="J4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0" t="str">
        <f>IF(data_to_clean[[#This Row],[Price Formatted Step 1]]="No Data","No Data",SUBSTITUTE(data_to_clean[[#This Row],[Price Formatted Step 1]],",","."))</f>
        <v>No Data</v>
      </c>
      <c r="L480" t="str">
        <f>IF(data_to_clean[[#This Row],[Price Formatted Step 2]]="No Data","No Data",VALUE(SUBSTITUTE(data_to_clean[[#This Row],[Price Formatted Step 2]],".","")))</f>
        <v>No Data</v>
      </c>
      <c r="M480" t="s">
        <v>15</v>
      </c>
    </row>
    <row r="481" spans="1:13" x14ac:dyDescent="0.25">
      <c r="A481" t="s">
        <v>9</v>
      </c>
      <c r="B481" t="str">
        <f>VLOOKUP(data_to_clean[[#This Row],[Company]],tb_countries[],2,0)</f>
        <v>USSR/Russia</v>
      </c>
      <c r="C481" t="s">
        <v>5272</v>
      </c>
      <c r="D481" t="s">
        <v>5312</v>
      </c>
      <c r="E481" t="s">
        <v>5245</v>
      </c>
      <c r="F481" s="1">
        <v>24366</v>
      </c>
      <c r="G481" t="s">
        <v>237</v>
      </c>
      <c r="H481" t="s">
        <v>13</v>
      </c>
      <c r="I481" t="s">
        <v>14</v>
      </c>
      <c r="J481" t="str" cm="1">
        <f t="array" ref="J4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1" t="str">
        <f>IF(data_to_clean[[#This Row],[Price Formatted Step 1]]="No Data","No Data",SUBSTITUTE(data_to_clean[[#This Row],[Price Formatted Step 1]],",","."))</f>
        <v>No Data</v>
      </c>
      <c r="L481" t="str">
        <f>IF(data_to_clean[[#This Row],[Price Formatted Step 2]]="No Data","No Data",VALUE(SUBSTITUTE(data_to_clean[[#This Row],[Price Formatted Step 2]],".","")))</f>
        <v>No Data</v>
      </c>
      <c r="M481" t="s">
        <v>21</v>
      </c>
    </row>
    <row r="482" spans="1:13" x14ac:dyDescent="0.25">
      <c r="A482" t="s">
        <v>92</v>
      </c>
      <c r="B482" t="str">
        <f>VLOOKUP(data_to_clean[[#This Row],[Company]],tb_countries[],2,0)</f>
        <v>USA</v>
      </c>
      <c r="C482" t="s">
        <v>5275</v>
      </c>
      <c r="D482" t="s">
        <v>5315</v>
      </c>
      <c r="E482" t="s">
        <v>5246</v>
      </c>
      <c r="F482" s="1">
        <v>24366</v>
      </c>
      <c r="G482" t="s">
        <v>389</v>
      </c>
      <c r="H482" t="s">
        <v>13</v>
      </c>
      <c r="I482" t="s">
        <v>14</v>
      </c>
      <c r="J482" t="str" cm="1">
        <f t="array" ref="J4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2" t="str">
        <f>IF(data_to_clean[[#This Row],[Price Formatted Step 1]]="No Data","No Data",SUBSTITUTE(data_to_clean[[#This Row],[Price Formatted Step 1]],",","."))</f>
        <v>No Data</v>
      </c>
      <c r="L482" t="str">
        <f>IF(data_to_clean[[#This Row],[Price Formatted Step 2]]="No Data","No Data",VALUE(SUBSTITUTE(data_to_clean[[#This Row],[Price Formatted Step 2]],".","")))</f>
        <v>No Data</v>
      </c>
      <c r="M482" t="s">
        <v>15</v>
      </c>
    </row>
    <row r="483" spans="1:13" x14ac:dyDescent="0.25">
      <c r="A483" t="s">
        <v>9</v>
      </c>
      <c r="B483" t="str">
        <f>VLOOKUP(data_to_clean[[#This Row],[Company]],tb_countries[],2,0)</f>
        <v>USSR/Russia</v>
      </c>
      <c r="C483" t="s">
        <v>5272</v>
      </c>
      <c r="D483" t="s">
        <v>5312</v>
      </c>
      <c r="E483" t="s">
        <v>5245</v>
      </c>
      <c r="F483" s="1">
        <v>24367</v>
      </c>
      <c r="G483" t="s">
        <v>604</v>
      </c>
      <c r="H483" t="s">
        <v>13</v>
      </c>
      <c r="I483" t="s">
        <v>14</v>
      </c>
      <c r="J483" t="str" cm="1">
        <f t="array" ref="J4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3" t="str">
        <f>IF(data_to_clean[[#This Row],[Price Formatted Step 1]]="No Data","No Data",SUBSTITUTE(data_to_clean[[#This Row],[Price Formatted Step 1]],",","."))</f>
        <v>No Data</v>
      </c>
      <c r="L483" t="str">
        <f>IF(data_to_clean[[#This Row],[Price Formatted Step 2]]="No Data","No Data",VALUE(SUBSTITUTE(data_to_clean[[#This Row],[Price Formatted Step 2]],".","")))</f>
        <v>No Data</v>
      </c>
      <c r="M483" t="s">
        <v>56</v>
      </c>
    </row>
    <row r="484" spans="1:13" x14ac:dyDescent="0.25">
      <c r="A484" t="s">
        <v>92</v>
      </c>
      <c r="B484" t="str">
        <f>VLOOKUP(data_to_clean[[#This Row],[Company]],tb_countries[],2,0)</f>
        <v>USA</v>
      </c>
      <c r="C484" t="s">
        <v>5273</v>
      </c>
      <c r="D484" t="s">
        <v>5313</v>
      </c>
      <c r="E484" t="s">
        <v>5246</v>
      </c>
      <c r="F484" s="1">
        <v>24370</v>
      </c>
      <c r="G484" t="s">
        <v>483</v>
      </c>
      <c r="H484" t="s">
        <v>13</v>
      </c>
      <c r="I484" t="s">
        <v>14</v>
      </c>
      <c r="J484" t="str" cm="1">
        <f t="array" ref="J4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4" t="str">
        <f>IF(data_to_clean[[#This Row],[Price Formatted Step 1]]="No Data","No Data",SUBSTITUTE(data_to_clean[[#This Row],[Price Formatted Step 1]],",","."))</f>
        <v>No Data</v>
      </c>
      <c r="L484" t="str">
        <f>IF(data_to_clean[[#This Row],[Price Formatted Step 2]]="No Data","No Data",VALUE(SUBSTITUTE(data_to_clean[[#This Row],[Price Formatted Step 2]],".","")))</f>
        <v>No Data</v>
      </c>
      <c r="M484" t="s">
        <v>15</v>
      </c>
    </row>
    <row r="485" spans="1:13" x14ac:dyDescent="0.25">
      <c r="A485" t="s">
        <v>607</v>
      </c>
      <c r="B485" t="str">
        <f>VLOOKUP(data_to_clean[[#This Row],[Company]],tb_countries[],2,0)</f>
        <v>USA</v>
      </c>
      <c r="C485" t="s">
        <v>608</v>
      </c>
      <c r="D485" t="s">
        <v>5248</v>
      </c>
      <c r="E485" t="s">
        <v>5249</v>
      </c>
      <c r="F485" s="1">
        <v>24376</v>
      </c>
      <c r="G485" t="s">
        <v>609</v>
      </c>
      <c r="H485" t="s">
        <v>13</v>
      </c>
      <c r="I485" t="s">
        <v>14</v>
      </c>
      <c r="J485" t="str" cm="1">
        <f t="array" ref="J4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5" t="str">
        <f>IF(data_to_clean[[#This Row],[Price Formatted Step 1]]="No Data","No Data",SUBSTITUTE(data_to_clean[[#This Row],[Price Formatted Step 1]],",","."))</f>
        <v>No Data</v>
      </c>
      <c r="L485" t="str">
        <f>IF(data_to_clean[[#This Row],[Price Formatted Step 2]]="No Data","No Data",VALUE(SUBSTITUTE(data_to_clean[[#This Row],[Price Formatted Step 2]],".","")))</f>
        <v>No Data</v>
      </c>
      <c r="M485" t="s">
        <v>21</v>
      </c>
    </row>
    <row r="486" spans="1:13" x14ac:dyDescent="0.25">
      <c r="A486" t="s">
        <v>42</v>
      </c>
      <c r="B486" t="str">
        <f>VLOOKUP(data_to_clean[[#This Row],[Company]],tb_countries[],2,0)</f>
        <v>USA</v>
      </c>
      <c r="C486" t="s">
        <v>5275</v>
      </c>
      <c r="D486" t="s">
        <v>5315</v>
      </c>
      <c r="E486" t="s">
        <v>5246</v>
      </c>
      <c r="F486" s="1">
        <v>24378</v>
      </c>
      <c r="G486" t="s">
        <v>588</v>
      </c>
      <c r="H486" t="s">
        <v>13</v>
      </c>
      <c r="I486" t="s">
        <v>590</v>
      </c>
      <c r="J486" t="str" cm="1">
        <f t="array" ref="J4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486" t="str">
        <f>IF(data_to_clean[[#This Row],[Price Formatted Step 1]]="No Data","No Data",SUBSTITUTE(data_to_clean[[#This Row],[Price Formatted Step 1]],",","."))</f>
        <v>59000000</v>
      </c>
      <c r="L486" s="3">
        <f>IF(data_to_clean[[#This Row],[Price Formatted Step 2]]="No Data","No Data",VALUE(SUBSTITUTE(data_to_clean[[#This Row],[Price Formatted Step 2]],".","")))</f>
        <v>59000000</v>
      </c>
      <c r="M486" t="s">
        <v>15</v>
      </c>
    </row>
    <row r="487" spans="1:13" x14ac:dyDescent="0.25">
      <c r="A487" t="s">
        <v>92</v>
      </c>
      <c r="B487" t="str">
        <f>VLOOKUP(data_to_clean[[#This Row],[Company]],tb_countries[],2,0)</f>
        <v>USA</v>
      </c>
      <c r="C487" t="s">
        <v>5275</v>
      </c>
      <c r="D487" t="s">
        <v>5315</v>
      </c>
      <c r="E487" t="s">
        <v>5246</v>
      </c>
      <c r="F487" s="1">
        <v>24385</v>
      </c>
      <c r="G487" t="s">
        <v>389</v>
      </c>
      <c r="H487" t="s">
        <v>13</v>
      </c>
      <c r="I487" t="s">
        <v>14</v>
      </c>
      <c r="J487" t="str" cm="1">
        <f t="array" ref="J4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7" t="str">
        <f>IF(data_to_clean[[#This Row],[Price Formatted Step 1]]="No Data","No Data",SUBSTITUTE(data_to_clean[[#This Row],[Price Formatted Step 1]],",","."))</f>
        <v>No Data</v>
      </c>
      <c r="L487" t="str">
        <f>IF(data_to_clean[[#This Row],[Price Formatted Step 2]]="No Data","No Data",VALUE(SUBSTITUTE(data_to_clean[[#This Row],[Price Formatted Step 2]],".","")))</f>
        <v>No Data</v>
      </c>
      <c r="M487" t="s">
        <v>15</v>
      </c>
    </row>
    <row r="488" spans="1:13" x14ac:dyDescent="0.25">
      <c r="A488" t="s">
        <v>92</v>
      </c>
      <c r="B488" t="str">
        <f>VLOOKUP(data_to_clean[[#This Row],[Company]],tb_countries[],2,0)</f>
        <v>USA</v>
      </c>
      <c r="C488" t="s">
        <v>5275</v>
      </c>
      <c r="D488" t="s">
        <v>5315</v>
      </c>
      <c r="E488" t="s">
        <v>5246</v>
      </c>
      <c r="F488" s="1">
        <v>24392</v>
      </c>
      <c r="G488" t="s">
        <v>389</v>
      </c>
      <c r="H488" t="s">
        <v>13</v>
      </c>
      <c r="I488" t="s">
        <v>14</v>
      </c>
      <c r="J488" t="str" cm="1">
        <f t="array" ref="J4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8" t="str">
        <f>IF(data_to_clean[[#This Row],[Price Formatted Step 1]]="No Data","No Data",SUBSTITUTE(data_to_clean[[#This Row],[Price Formatted Step 1]],",","."))</f>
        <v>No Data</v>
      </c>
      <c r="L488" t="str">
        <f>IF(data_to_clean[[#This Row],[Price Formatted Step 2]]="No Data","No Data",VALUE(SUBSTITUTE(data_to_clean[[#This Row],[Price Formatted Step 2]],".","")))</f>
        <v>No Data</v>
      </c>
      <c r="M488" t="s">
        <v>15</v>
      </c>
    </row>
    <row r="489" spans="1:13" x14ac:dyDescent="0.25">
      <c r="A489" t="s">
        <v>9</v>
      </c>
      <c r="B489" t="str">
        <f>VLOOKUP(data_to_clean[[#This Row],[Company]],tb_countries[],2,0)</f>
        <v>USSR/Russia</v>
      </c>
      <c r="C489" t="s">
        <v>5279</v>
      </c>
      <c r="D489" t="s">
        <v>5320</v>
      </c>
      <c r="E489" t="s">
        <v>5247</v>
      </c>
      <c r="F489" s="1">
        <v>24394</v>
      </c>
      <c r="G489" t="s">
        <v>237</v>
      </c>
      <c r="H489" t="s">
        <v>13</v>
      </c>
      <c r="I489" t="s">
        <v>14</v>
      </c>
      <c r="J489" t="str" cm="1">
        <f t="array" ref="J4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89" t="str">
        <f>IF(data_to_clean[[#This Row],[Price Formatted Step 1]]="No Data","No Data",SUBSTITUTE(data_to_clean[[#This Row],[Price Formatted Step 1]],",","."))</f>
        <v>No Data</v>
      </c>
      <c r="L489" t="str">
        <f>IF(data_to_clean[[#This Row],[Price Formatted Step 2]]="No Data","No Data",VALUE(SUBSTITUTE(data_to_clean[[#This Row],[Price Formatted Step 2]],".","")))</f>
        <v>No Data</v>
      </c>
      <c r="M489" t="s">
        <v>15</v>
      </c>
    </row>
    <row r="490" spans="1:13" x14ac:dyDescent="0.25">
      <c r="A490" t="s">
        <v>9</v>
      </c>
      <c r="B490" t="str">
        <f>VLOOKUP(data_to_clean[[#This Row],[Company]],tb_countries[],2,0)</f>
        <v>USSR/Russia</v>
      </c>
      <c r="C490" t="s">
        <v>5272</v>
      </c>
      <c r="D490" t="s">
        <v>5312</v>
      </c>
      <c r="E490" t="s">
        <v>5245</v>
      </c>
      <c r="F490" s="1">
        <v>24400</v>
      </c>
      <c r="G490" t="s">
        <v>125</v>
      </c>
      <c r="H490" t="s">
        <v>13</v>
      </c>
      <c r="I490" t="s">
        <v>14</v>
      </c>
      <c r="J490" t="str" cm="1">
        <f t="array" ref="J4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0" t="str">
        <f>IF(data_to_clean[[#This Row],[Price Formatted Step 1]]="No Data","No Data",SUBSTITUTE(data_to_clean[[#This Row],[Price Formatted Step 1]],",","."))</f>
        <v>No Data</v>
      </c>
      <c r="L490" t="str">
        <f>IF(data_to_clean[[#This Row],[Price Formatted Step 2]]="No Data","No Data",VALUE(SUBSTITUTE(data_to_clean[[#This Row],[Price Formatted Step 2]],".","")))</f>
        <v>No Data</v>
      </c>
      <c r="M490" t="s">
        <v>15</v>
      </c>
    </row>
    <row r="491" spans="1:13" x14ac:dyDescent="0.25">
      <c r="A491" t="s">
        <v>9</v>
      </c>
      <c r="B491" t="str">
        <f>VLOOKUP(data_to_clean[[#This Row],[Company]],tb_countries[],2,0)</f>
        <v>USSR/Russia</v>
      </c>
      <c r="C491" t="s">
        <v>5272</v>
      </c>
      <c r="D491" t="s">
        <v>5312</v>
      </c>
      <c r="E491" t="s">
        <v>5245</v>
      </c>
      <c r="F491" s="1">
        <v>24400</v>
      </c>
      <c r="G491" t="s">
        <v>339</v>
      </c>
      <c r="H491" t="s">
        <v>13</v>
      </c>
      <c r="I491" t="s">
        <v>14</v>
      </c>
      <c r="J491" t="str" cm="1">
        <f t="array" ref="J4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1" t="str">
        <f>IF(data_to_clean[[#This Row],[Price Formatted Step 1]]="No Data","No Data",SUBSTITUTE(data_to_clean[[#This Row],[Price Formatted Step 1]],",","."))</f>
        <v>No Data</v>
      </c>
      <c r="L491" t="str">
        <f>IF(data_to_clean[[#This Row],[Price Formatted Step 2]]="No Data","No Data",VALUE(SUBSTITUTE(data_to_clean[[#This Row],[Price Formatted Step 2]],".","")))</f>
        <v>No Data</v>
      </c>
      <c r="M491" t="s">
        <v>15</v>
      </c>
    </row>
    <row r="492" spans="1:13" x14ac:dyDescent="0.25">
      <c r="A492" t="s">
        <v>9</v>
      </c>
      <c r="B492" t="str">
        <f>VLOOKUP(data_to_clean[[#This Row],[Company]],tb_countries[],2,0)</f>
        <v>USSR/Russia</v>
      </c>
      <c r="C492" t="s">
        <v>5272</v>
      </c>
      <c r="D492" t="s">
        <v>5312</v>
      </c>
      <c r="E492" t="s">
        <v>5245</v>
      </c>
      <c r="F492" s="1">
        <v>24402</v>
      </c>
      <c r="G492" t="s">
        <v>493</v>
      </c>
      <c r="H492" t="s">
        <v>13</v>
      </c>
      <c r="I492" t="s">
        <v>14</v>
      </c>
      <c r="J492" t="str" cm="1">
        <f t="array" ref="J4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2" t="str">
        <f>IF(data_to_clean[[#This Row],[Price Formatted Step 1]]="No Data","No Data",SUBSTITUTE(data_to_clean[[#This Row],[Price Formatted Step 1]],",","."))</f>
        <v>No Data</v>
      </c>
      <c r="L492" t="str">
        <f>IF(data_to_clean[[#This Row],[Price Formatted Step 2]]="No Data","No Data",VALUE(SUBSTITUTE(data_to_clean[[#This Row],[Price Formatted Step 2]],".","")))</f>
        <v>No Data</v>
      </c>
      <c r="M492" t="s">
        <v>15</v>
      </c>
    </row>
    <row r="493" spans="1:13" x14ac:dyDescent="0.25">
      <c r="A493" t="s">
        <v>92</v>
      </c>
      <c r="B493" t="str">
        <f>VLOOKUP(data_to_clean[[#This Row],[Company]],tb_countries[],2,0)</f>
        <v>USA</v>
      </c>
      <c r="C493" t="s">
        <v>5273</v>
      </c>
      <c r="D493" t="s">
        <v>5313</v>
      </c>
      <c r="E493" t="s">
        <v>5246</v>
      </c>
      <c r="F493" s="1">
        <v>24406</v>
      </c>
      <c r="G493" t="s">
        <v>483</v>
      </c>
      <c r="H493" t="s">
        <v>13</v>
      </c>
      <c r="I493" t="s">
        <v>14</v>
      </c>
      <c r="J493" t="str" cm="1">
        <f t="array" ref="J4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3" t="str">
        <f>IF(data_to_clean[[#This Row],[Price Formatted Step 1]]="No Data","No Data",SUBSTITUTE(data_to_clean[[#This Row],[Price Formatted Step 1]],",","."))</f>
        <v>No Data</v>
      </c>
      <c r="L493" t="str">
        <f>IF(data_to_clean[[#This Row],[Price Formatted Step 2]]="No Data","No Data",VALUE(SUBSTITUTE(data_to_clean[[#This Row],[Price Formatted Step 2]],".","")))</f>
        <v>No Data</v>
      </c>
      <c r="M493" t="s">
        <v>15</v>
      </c>
    </row>
    <row r="494" spans="1:13" x14ac:dyDescent="0.25">
      <c r="A494" t="s">
        <v>9</v>
      </c>
      <c r="B494" t="str">
        <f>VLOOKUP(data_to_clean[[#This Row],[Company]],tb_countries[],2,0)</f>
        <v>USSR/Russia</v>
      </c>
      <c r="C494" t="s">
        <v>5272</v>
      </c>
      <c r="D494" t="s">
        <v>5312</v>
      </c>
      <c r="E494" t="s">
        <v>5245</v>
      </c>
      <c r="F494" s="1">
        <v>24413</v>
      </c>
      <c r="G494" t="s">
        <v>604</v>
      </c>
      <c r="H494" t="s">
        <v>13</v>
      </c>
      <c r="I494" t="s">
        <v>14</v>
      </c>
      <c r="J494" t="str" cm="1">
        <f t="array" ref="J4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4" t="str">
        <f>IF(data_to_clean[[#This Row],[Price Formatted Step 1]]="No Data","No Data",SUBSTITUTE(data_to_clean[[#This Row],[Price Formatted Step 1]],",","."))</f>
        <v>No Data</v>
      </c>
      <c r="L494" t="str">
        <f>IF(data_to_clean[[#This Row],[Price Formatted Step 2]]="No Data","No Data",VALUE(SUBSTITUTE(data_to_clean[[#This Row],[Price Formatted Step 2]],".","")))</f>
        <v>No Data</v>
      </c>
      <c r="M494" t="s">
        <v>56</v>
      </c>
    </row>
    <row r="495" spans="1:13" x14ac:dyDescent="0.25">
      <c r="A495" t="s">
        <v>92</v>
      </c>
      <c r="B495" t="str">
        <f>VLOOKUP(data_to_clean[[#This Row],[Company]],tb_countries[],2,0)</f>
        <v>USA</v>
      </c>
      <c r="C495" t="s">
        <v>5275</v>
      </c>
      <c r="D495" t="s">
        <v>5315</v>
      </c>
      <c r="E495" t="s">
        <v>5246</v>
      </c>
      <c r="F495" s="1">
        <v>24413</v>
      </c>
      <c r="G495" t="s">
        <v>389</v>
      </c>
      <c r="H495" t="s">
        <v>13</v>
      </c>
      <c r="I495" t="s">
        <v>14</v>
      </c>
      <c r="J495" t="str" cm="1">
        <f t="array" ref="J4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5" t="str">
        <f>IF(data_to_clean[[#This Row],[Price Formatted Step 1]]="No Data","No Data",SUBSTITUTE(data_to_clean[[#This Row],[Price Formatted Step 1]],",","."))</f>
        <v>No Data</v>
      </c>
      <c r="L495" t="str">
        <f>IF(data_to_clean[[#This Row],[Price Formatted Step 2]]="No Data","No Data",VALUE(SUBSTITUTE(data_to_clean[[#This Row],[Price Formatted Step 2]],".","")))</f>
        <v>No Data</v>
      </c>
      <c r="M495" t="s">
        <v>15</v>
      </c>
    </row>
    <row r="496" spans="1:13" x14ac:dyDescent="0.25">
      <c r="A496" t="s">
        <v>463</v>
      </c>
      <c r="B496" t="str">
        <f>VLOOKUP(data_to_clean[[#This Row],[Company]],tb_countries[],2,0)</f>
        <v>USA</v>
      </c>
      <c r="C496" t="s">
        <v>5273</v>
      </c>
      <c r="D496" t="s">
        <v>5313</v>
      </c>
      <c r="E496" t="s">
        <v>5246</v>
      </c>
      <c r="F496" s="1">
        <v>24414</v>
      </c>
      <c r="G496" t="s">
        <v>465</v>
      </c>
      <c r="H496" t="s">
        <v>13</v>
      </c>
      <c r="I496" t="s">
        <v>14</v>
      </c>
      <c r="J496" t="str" cm="1">
        <f t="array" ref="J4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6" t="str">
        <f>IF(data_to_clean[[#This Row],[Price Formatted Step 1]]="No Data","No Data",SUBSTITUTE(data_to_clean[[#This Row],[Price Formatted Step 1]],",","."))</f>
        <v>No Data</v>
      </c>
      <c r="L496" t="str">
        <f>IF(data_to_clean[[#This Row],[Price Formatted Step 2]]="No Data","No Data",VALUE(SUBSTITUTE(data_to_clean[[#This Row],[Price Formatted Step 2]],".","")))</f>
        <v>No Data</v>
      </c>
      <c r="M496" t="s">
        <v>15</v>
      </c>
    </row>
    <row r="497" spans="1:13" x14ac:dyDescent="0.25">
      <c r="A497" t="s">
        <v>92</v>
      </c>
      <c r="B497" t="str">
        <f>VLOOKUP(data_to_clean[[#This Row],[Company]],tb_countries[],2,0)</f>
        <v>USA</v>
      </c>
      <c r="C497" t="s">
        <v>5273</v>
      </c>
      <c r="D497" t="s">
        <v>5313</v>
      </c>
      <c r="E497" t="s">
        <v>5246</v>
      </c>
      <c r="F497" s="1">
        <v>24417</v>
      </c>
      <c r="G497" t="s">
        <v>389</v>
      </c>
      <c r="H497" t="s">
        <v>13</v>
      </c>
      <c r="I497" t="s">
        <v>14</v>
      </c>
      <c r="J497" t="str" cm="1">
        <f t="array" ref="J4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7" t="str">
        <f>IF(data_to_clean[[#This Row],[Price Formatted Step 1]]="No Data","No Data",SUBSTITUTE(data_to_clean[[#This Row],[Price Formatted Step 1]],",","."))</f>
        <v>No Data</v>
      </c>
      <c r="L497" t="str">
        <f>IF(data_to_clean[[#This Row],[Price Formatted Step 2]]="No Data","No Data",VALUE(SUBSTITUTE(data_to_clean[[#This Row],[Price Formatted Step 2]],".","")))</f>
        <v>No Data</v>
      </c>
      <c r="M497" t="s">
        <v>15</v>
      </c>
    </row>
    <row r="498" spans="1:13" x14ac:dyDescent="0.25">
      <c r="A498" t="s">
        <v>92</v>
      </c>
      <c r="B498" t="str">
        <f>VLOOKUP(data_to_clean[[#This Row],[Company]],tb_countries[],2,0)</f>
        <v>USA</v>
      </c>
      <c r="C498" t="s">
        <v>5273</v>
      </c>
      <c r="D498" t="s">
        <v>5313</v>
      </c>
      <c r="E498" t="s">
        <v>5246</v>
      </c>
      <c r="F498" s="1">
        <v>24422</v>
      </c>
      <c r="G498" t="s">
        <v>389</v>
      </c>
      <c r="H498" t="s">
        <v>13</v>
      </c>
      <c r="I498" t="s">
        <v>14</v>
      </c>
      <c r="J498" t="str" cm="1">
        <f t="array" ref="J4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8" t="str">
        <f>IF(data_to_clean[[#This Row],[Price Formatted Step 1]]="No Data","No Data",SUBSTITUTE(data_to_clean[[#This Row],[Price Formatted Step 1]],",","."))</f>
        <v>No Data</v>
      </c>
      <c r="L498" t="str">
        <f>IF(data_to_clean[[#This Row],[Price Formatted Step 2]]="No Data","No Data",VALUE(SUBSTITUTE(data_to_clean[[#This Row],[Price Formatted Step 2]],".","")))</f>
        <v>No Data</v>
      </c>
      <c r="M498" t="s">
        <v>15</v>
      </c>
    </row>
    <row r="499" spans="1:13" x14ac:dyDescent="0.25">
      <c r="A499" t="s">
        <v>54</v>
      </c>
      <c r="B499" t="str">
        <f>VLOOKUP(data_to_clean[[#This Row],[Company]],tb_countries[],2,0)</f>
        <v>USA</v>
      </c>
      <c r="C499" t="s">
        <v>5273</v>
      </c>
      <c r="D499" t="s">
        <v>5313</v>
      </c>
      <c r="E499" t="s">
        <v>5246</v>
      </c>
      <c r="F499" s="1">
        <v>24422</v>
      </c>
      <c r="G499" t="s">
        <v>364</v>
      </c>
      <c r="H499" t="s">
        <v>13</v>
      </c>
      <c r="I499" t="s">
        <v>14</v>
      </c>
      <c r="J499" t="str" cm="1">
        <f t="array" ref="J4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99" t="str">
        <f>IF(data_to_clean[[#This Row],[Price Formatted Step 1]]="No Data","No Data",SUBSTITUTE(data_to_clean[[#This Row],[Price Formatted Step 1]],",","."))</f>
        <v>No Data</v>
      </c>
      <c r="L499" t="str">
        <f>IF(data_to_clean[[#This Row],[Price Formatted Step 2]]="No Data","No Data",VALUE(SUBSTITUTE(data_to_clean[[#This Row],[Price Formatted Step 2]],".","")))</f>
        <v>No Data</v>
      </c>
      <c r="M499" t="s">
        <v>15</v>
      </c>
    </row>
    <row r="500" spans="1:13" x14ac:dyDescent="0.25">
      <c r="A500" t="s">
        <v>9</v>
      </c>
      <c r="B500" t="str">
        <f>VLOOKUP(data_to_clean[[#This Row],[Company]],tb_countries[],2,0)</f>
        <v>USSR/Russia</v>
      </c>
      <c r="C500" t="s">
        <v>5279</v>
      </c>
      <c r="D500" t="s">
        <v>5320</v>
      </c>
      <c r="E500" t="s">
        <v>5247</v>
      </c>
      <c r="F500" s="1">
        <v>24423</v>
      </c>
      <c r="G500" t="s">
        <v>339</v>
      </c>
      <c r="H500" t="s">
        <v>13</v>
      </c>
      <c r="I500" t="s">
        <v>14</v>
      </c>
      <c r="J500" t="str" cm="1">
        <f t="array" ref="J5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0" t="str">
        <f>IF(data_to_clean[[#This Row],[Price Formatted Step 1]]="No Data","No Data",SUBSTITUTE(data_to_clean[[#This Row],[Price Formatted Step 1]],",","."))</f>
        <v>No Data</v>
      </c>
      <c r="L500" t="str">
        <f>IF(data_to_clean[[#This Row],[Price Formatted Step 2]]="No Data","No Data",VALUE(SUBSTITUTE(data_to_clean[[#This Row],[Price Formatted Step 2]],".","")))</f>
        <v>No Data</v>
      </c>
      <c r="M500" t="s">
        <v>15</v>
      </c>
    </row>
    <row r="501" spans="1:13" x14ac:dyDescent="0.25">
      <c r="A501" t="s">
        <v>9</v>
      </c>
      <c r="B501" t="str">
        <f>VLOOKUP(data_to_clean[[#This Row],[Company]],tb_countries[],2,0)</f>
        <v>USSR/Russia</v>
      </c>
      <c r="C501" t="s">
        <v>5272</v>
      </c>
      <c r="D501" t="s">
        <v>5312</v>
      </c>
      <c r="E501" t="s">
        <v>5245</v>
      </c>
      <c r="F501" s="1">
        <v>24427</v>
      </c>
      <c r="G501" t="s">
        <v>626</v>
      </c>
      <c r="H501" t="s">
        <v>13</v>
      </c>
      <c r="I501" t="s">
        <v>14</v>
      </c>
      <c r="J501" t="str" cm="1">
        <f t="array" ref="J5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1" t="str">
        <f>IF(data_to_clean[[#This Row],[Price Formatted Step 1]]="No Data","No Data",SUBSTITUTE(data_to_clean[[#This Row],[Price Formatted Step 1]],",","."))</f>
        <v>No Data</v>
      </c>
      <c r="L501" t="str">
        <f>IF(data_to_clean[[#This Row],[Price Formatted Step 2]]="No Data","No Data",VALUE(SUBSTITUTE(data_to_clean[[#This Row],[Price Formatted Step 2]],".","")))</f>
        <v>No Data</v>
      </c>
      <c r="M501" t="s">
        <v>21</v>
      </c>
    </row>
    <row r="502" spans="1:13" x14ac:dyDescent="0.25">
      <c r="A502" t="s">
        <v>9</v>
      </c>
      <c r="B502" t="str">
        <f>VLOOKUP(data_to_clean[[#This Row],[Company]],tb_countries[],2,0)</f>
        <v>USSR/Russia</v>
      </c>
      <c r="C502" t="s">
        <v>5272</v>
      </c>
      <c r="D502" t="s">
        <v>5312</v>
      </c>
      <c r="E502" t="s">
        <v>5245</v>
      </c>
      <c r="F502" s="1">
        <v>24430</v>
      </c>
      <c r="G502" t="s">
        <v>237</v>
      </c>
      <c r="H502" t="s">
        <v>13</v>
      </c>
      <c r="I502" t="s">
        <v>14</v>
      </c>
      <c r="J502" t="str" cm="1">
        <f t="array" ref="J5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2" t="str">
        <f>IF(data_to_clean[[#This Row],[Price Formatted Step 1]]="No Data","No Data",SUBSTITUTE(data_to_clean[[#This Row],[Price Formatted Step 1]],",","."))</f>
        <v>No Data</v>
      </c>
      <c r="L502" t="str">
        <f>IF(data_to_clean[[#This Row],[Price Formatted Step 2]]="No Data","No Data",VALUE(SUBSTITUTE(data_to_clean[[#This Row],[Price Formatted Step 2]],".","")))</f>
        <v>No Data</v>
      </c>
      <c r="M502" t="s">
        <v>15</v>
      </c>
    </row>
    <row r="503" spans="1:13" x14ac:dyDescent="0.25">
      <c r="A503" t="s">
        <v>9</v>
      </c>
      <c r="B503" t="str">
        <f>VLOOKUP(data_to_clean[[#This Row],[Company]],tb_countries[],2,0)</f>
        <v>USSR/Russia</v>
      </c>
      <c r="C503" t="s">
        <v>5272</v>
      </c>
      <c r="D503" t="s">
        <v>5312</v>
      </c>
      <c r="E503" t="s">
        <v>5245</v>
      </c>
      <c r="F503" s="1">
        <v>24439</v>
      </c>
      <c r="G503" t="s">
        <v>629</v>
      </c>
      <c r="H503" t="s">
        <v>13</v>
      </c>
      <c r="I503" t="s">
        <v>14</v>
      </c>
      <c r="J503" t="str" cm="1">
        <f t="array" ref="J5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3" t="str">
        <f>IF(data_to_clean[[#This Row],[Price Formatted Step 1]]="No Data","No Data",SUBSTITUTE(data_to_clean[[#This Row],[Price Formatted Step 1]],",","."))</f>
        <v>No Data</v>
      </c>
      <c r="L503" t="str">
        <f>IF(data_to_clean[[#This Row],[Price Formatted Step 2]]="No Data","No Data",VALUE(SUBSTITUTE(data_to_clean[[#This Row],[Price Formatted Step 2]],".","")))</f>
        <v>No Data</v>
      </c>
      <c r="M503" t="s">
        <v>15</v>
      </c>
    </row>
    <row r="504" spans="1:13" x14ac:dyDescent="0.25">
      <c r="A504" t="s">
        <v>9</v>
      </c>
      <c r="B504" t="str">
        <f>VLOOKUP(data_to_clean[[#This Row],[Company]],tb_countries[],2,0)</f>
        <v>USSR/Russia</v>
      </c>
      <c r="C504" t="s">
        <v>5272</v>
      </c>
      <c r="D504" t="s">
        <v>5312</v>
      </c>
      <c r="E504" t="s">
        <v>5245</v>
      </c>
      <c r="F504" s="1">
        <v>24444</v>
      </c>
      <c r="G504" t="s">
        <v>339</v>
      </c>
      <c r="H504" t="s">
        <v>13</v>
      </c>
      <c r="I504" t="s">
        <v>14</v>
      </c>
      <c r="J504" t="str" cm="1">
        <f t="array" ref="J5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4" t="str">
        <f>IF(data_to_clean[[#This Row],[Price Formatted Step 1]]="No Data","No Data",SUBSTITUTE(data_to_clean[[#This Row],[Price Formatted Step 1]],",","."))</f>
        <v>No Data</v>
      </c>
      <c r="L504" t="str">
        <f>IF(data_to_clean[[#This Row],[Price Formatted Step 2]]="No Data","No Data",VALUE(SUBSTITUTE(data_to_clean[[#This Row],[Price Formatted Step 2]],".","")))</f>
        <v>No Data</v>
      </c>
      <c r="M504" t="s">
        <v>15</v>
      </c>
    </row>
    <row r="505" spans="1:13" x14ac:dyDescent="0.25">
      <c r="A505" t="s">
        <v>92</v>
      </c>
      <c r="B505" t="str">
        <f>VLOOKUP(data_to_clean[[#This Row],[Company]],tb_countries[],2,0)</f>
        <v>USA</v>
      </c>
      <c r="C505" t="s">
        <v>5275</v>
      </c>
      <c r="D505" t="s">
        <v>5315</v>
      </c>
      <c r="E505" t="s">
        <v>5246</v>
      </c>
      <c r="F505" s="1">
        <v>24446</v>
      </c>
      <c r="G505" t="s">
        <v>389</v>
      </c>
      <c r="H505" t="s">
        <v>13</v>
      </c>
      <c r="I505" t="s">
        <v>14</v>
      </c>
      <c r="J505" t="str" cm="1">
        <f t="array" ref="J5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5" t="str">
        <f>IF(data_to_clean[[#This Row],[Price Formatted Step 1]]="No Data","No Data",SUBSTITUTE(data_to_clean[[#This Row],[Price Formatted Step 1]],",","."))</f>
        <v>No Data</v>
      </c>
      <c r="L505" t="str">
        <f>IF(data_to_clean[[#This Row],[Price Formatted Step 2]]="No Data","No Data",VALUE(SUBSTITUTE(data_to_clean[[#This Row],[Price Formatted Step 2]],".","")))</f>
        <v>No Data</v>
      </c>
      <c r="M505" t="s">
        <v>15</v>
      </c>
    </row>
    <row r="506" spans="1:13" x14ac:dyDescent="0.25">
      <c r="A506" t="s">
        <v>92</v>
      </c>
      <c r="B506" t="str">
        <f>VLOOKUP(data_to_clean[[#This Row],[Company]],tb_countries[],2,0)</f>
        <v>USA</v>
      </c>
      <c r="C506" t="s">
        <v>5273</v>
      </c>
      <c r="D506" t="s">
        <v>5313</v>
      </c>
      <c r="E506" t="s">
        <v>5246</v>
      </c>
      <c r="F506" s="1">
        <v>24448</v>
      </c>
      <c r="G506" t="s">
        <v>389</v>
      </c>
      <c r="H506" t="s">
        <v>13</v>
      </c>
      <c r="I506" t="s">
        <v>14</v>
      </c>
      <c r="J506" t="str" cm="1">
        <f t="array" ref="J5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6" t="str">
        <f>IF(data_to_clean[[#This Row],[Price Formatted Step 1]]="No Data","No Data",SUBSTITUTE(data_to_clean[[#This Row],[Price Formatted Step 1]],",","."))</f>
        <v>No Data</v>
      </c>
      <c r="L506" t="str">
        <f>IF(data_to_clean[[#This Row],[Price Formatted Step 2]]="No Data","No Data",VALUE(SUBSTITUTE(data_to_clean[[#This Row],[Price Formatted Step 2]],".","")))</f>
        <v>No Data</v>
      </c>
      <c r="M506" t="s">
        <v>15</v>
      </c>
    </row>
    <row r="507" spans="1:13" x14ac:dyDescent="0.25">
      <c r="A507" t="s">
        <v>92</v>
      </c>
      <c r="B507" t="str">
        <f>VLOOKUP(data_to_clean[[#This Row],[Company]],tb_countries[],2,0)</f>
        <v>USA</v>
      </c>
      <c r="C507" t="s">
        <v>5275</v>
      </c>
      <c r="D507" t="s">
        <v>5315</v>
      </c>
      <c r="E507" t="s">
        <v>5246</v>
      </c>
      <c r="F507" s="1">
        <v>24452</v>
      </c>
      <c r="G507" t="s">
        <v>427</v>
      </c>
      <c r="H507" t="s">
        <v>13</v>
      </c>
      <c r="I507" t="s">
        <v>14</v>
      </c>
      <c r="J507" t="str" cm="1">
        <f t="array" ref="J5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7" t="str">
        <f>IF(data_to_clean[[#This Row],[Price Formatted Step 1]]="No Data","No Data",SUBSTITUTE(data_to_clean[[#This Row],[Price Formatted Step 1]],",","."))</f>
        <v>No Data</v>
      </c>
      <c r="L507" t="str">
        <f>IF(data_to_clean[[#This Row],[Price Formatted Step 2]]="No Data","No Data",VALUE(SUBSTITUTE(data_to_clean[[#This Row],[Price Formatted Step 2]],".","")))</f>
        <v>No Data</v>
      </c>
      <c r="M507" t="s">
        <v>15</v>
      </c>
    </row>
    <row r="508" spans="1:13" x14ac:dyDescent="0.25">
      <c r="A508" t="s">
        <v>9</v>
      </c>
      <c r="B508" t="str">
        <f>VLOOKUP(data_to_clean[[#This Row],[Company]],tb_countries[],2,0)</f>
        <v>USSR/Russia</v>
      </c>
      <c r="C508" t="s">
        <v>5277</v>
      </c>
      <c r="D508" t="s">
        <v>5317</v>
      </c>
      <c r="E508" t="s">
        <v>5247</v>
      </c>
      <c r="F508" s="1">
        <v>24453</v>
      </c>
      <c r="G508" t="s">
        <v>499</v>
      </c>
      <c r="H508" t="s">
        <v>13</v>
      </c>
      <c r="I508" t="s">
        <v>14</v>
      </c>
      <c r="J508" t="str" cm="1">
        <f t="array" ref="J5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8" t="str">
        <f>IF(data_to_clean[[#This Row],[Price Formatted Step 1]]="No Data","No Data",SUBSTITUTE(data_to_clean[[#This Row],[Price Formatted Step 1]],",","."))</f>
        <v>No Data</v>
      </c>
      <c r="L508" t="str">
        <f>IF(data_to_clean[[#This Row],[Price Formatted Step 2]]="No Data","No Data",VALUE(SUBSTITUTE(data_to_clean[[#This Row],[Price Formatted Step 2]],".","")))</f>
        <v>No Data</v>
      </c>
      <c r="M508" t="s">
        <v>15</v>
      </c>
    </row>
    <row r="509" spans="1:13" x14ac:dyDescent="0.25">
      <c r="A509" t="s">
        <v>9</v>
      </c>
      <c r="B509" t="str">
        <f>VLOOKUP(data_to_clean[[#This Row],[Company]],tb_countries[],2,0)</f>
        <v>USSR/Russia</v>
      </c>
      <c r="C509" t="s">
        <v>5272</v>
      </c>
      <c r="D509" t="s">
        <v>5312</v>
      </c>
      <c r="E509" t="s">
        <v>5245</v>
      </c>
      <c r="F509" s="1">
        <v>24455</v>
      </c>
      <c r="G509" t="s">
        <v>629</v>
      </c>
      <c r="H509" t="s">
        <v>13</v>
      </c>
      <c r="I509" t="s">
        <v>14</v>
      </c>
      <c r="J509" t="str" cm="1">
        <f t="array" ref="J5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09" t="str">
        <f>IF(data_to_clean[[#This Row],[Price Formatted Step 1]]="No Data","No Data",SUBSTITUTE(data_to_clean[[#This Row],[Price Formatted Step 1]],",","."))</f>
        <v>No Data</v>
      </c>
      <c r="L509" t="str">
        <f>IF(data_to_clean[[#This Row],[Price Formatted Step 2]]="No Data","No Data",VALUE(SUBSTITUTE(data_to_clean[[#This Row],[Price Formatted Step 2]],".","")))</f>
        <v>No Data</v>
      </c>
      <c r="M509" t="s">
        <v>637</v>
      </c>
    </row>
    <row r="510" spans="1:13" x14ac:dyDescent="0.25">
      <c r="A510" t="s">
        <v>42</v>
      </c>
      <c r="B510" t="str">
        <f>VLOOKUP(data_to_clean[[#This Row],[Company]],tb_countries[],2,0)</f>
        <v>USA</v>
      </c>
      <c r="C510" t="s">
        <v>5275</v>
      </c>
      <c r="D510" t="s">
        <v>5315</v>
      </c>
      <c r="E510" t="s">
        <v>5246</v>
      </c>
      <c r="F510" s="1">
        <v>24455</v>
      </c>
      <c r="G510" t="s">
        <v>588</v>
      </c>
      <c r="H510" t="s">
        <v>13</v>
      </c>
      <c r="I510" t="s">
        <v>590</v>
      </c>
      <c r="J510" t="str" cm="1">
        <f t="array" ref="J5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510" t="str">
        <f>IF(data_to_clean[[#This Row],[Price Formatted Step 1]]="No Data","No Data",SUBSTITUTE(data_to_clean[[#This Row],[Price Formatted Step 1]],",","."))</f>
        <v>59000000</v>
      </c>
      <c r="L510" s="3">
        <f>IF(data_to_clean[[#This Row],[Price Formatted Step 2]]="No Data","No Data",VALUE(SUBSTITUTE(data_to_clean[[#This Row],[Price Formatted Step 2]],".","")))</f>
        <v>59000000</v>
      </c>
      <c r="M510" t="s">
        <v>15</v>
      </c>
    </row>
    <row r="511" spans="1:13" x14ac:dyDescent="0.25">
      <c r="A511" t="s">
        <v>9</v>
      </c>
      <c r="B511" t="str">
        <f>VLOOKUP(data_to_clean[[#This Row],[Company]],tb_countries[],2,0)</f>
        <v>USSR/Russia</v>
      </c>
      <c r="C511" t="s">
        <v>5279</v>
      </c>
      <c r="D511" t="s">
        <v>5320</v>
      </c>
      <c r="E511" t="s">
        <v>5247</v>
      </c>
      <c r="F511" s="1">
        <v>24460</v>
      </c>
      <c r="G511" t="s">
        <v>237</v>
      </c>
      <c r="H511" t="s">
        <v>13</v>
      </c>
      <c r="I511" t="s">
        <v>14</v>
      </c>
      <c r="J511" t="str" cm="1">
        <f t="array" ref="J5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1" t="str">
        <f>IF(data_to_clean[[#This Row],[Price Formatted Step 1]]="No Data","No Data",SUBSTITUTE(data_to_clean[[#This Row],[Price Formatted Step 1]],",","."))</f>
        <v>No Data</v>
      </c>
      <c r="L511" t="str">
        <f>IF(data_to_clean[[#This Row],[Price Formatted Step 2]]="No Data","No Data",VALUE(SUBSTITUTE(data_to_clean[[#This Row],[Price Formatted Step 2]],".","")))</f>
        <v>No Data</v>
      </c>
      <c r="M511" t="s">
        <v>15</v>
      </c>
    </row>
    <row r="512" spans="1:13" x14ac:dyDescent="0.25">
      <c r="A512" t="s">
        <v>607</v>
      </c>
      <c r="B512" t="str">
        <f>VLOOKUP(data_to_clean[[#This Row],[Company]],tb_countries[],2,0)</f>
        <v>USA</v>
      </c>
      <c r="C512" t="s">
        <v>608</v>
      </c>
      <c r="D512" t="s">
        <v>5248</v>
      </c>
      <c r="E512" t="s">
        <v>5249</v>
      </c>
      <c r="F512" s="1">
        <v>24461</v>
      </c>
      <c r="G512" t="s">
        <v>609</v>
      </c>
      <c r="H512" t="s">
        <v>13</v>
      </c>
      <c r="I512" t="s">
        <v>14</v>
      </c>
      <c r="J512" t="str" cm="1">
        <f t="array" ref="J5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2" t="str">
        <f>IF(data_to_clean[[#This Row],[Price Formatted Step 1]]="No Data","No Data",SUBSTITUTE(data_to_clean[[#This Row],[Price Formatted Step 1]],",","."))</f>
        <v>No Data</v>
      </c>
      <c r="L512" t="str">
        <f>IF(data_to_clean[[#This Row],[Price Formatted Step 2]]="No Data","No Data",VALUE(SUBSTITUTE(data_to_clean[[#This Row],[Price Formatted Step 2]],".","")))</f>
        <v>No Data</v>
      </c>
      <c r="M512" t="s">
        <v>21</v>
      </c>
    </row>
    <row r="513" spans="1:13" x14ac:dyDescent="0.25">
      <c r="A513" t="s">
        <v>9</v>
      </c>
      <c r="B513" t="str">
        <f>VLOOKUP(data_to_clean[[#This Row],[Company]],tb_countries[],2,0)</f>
        <v>USSR/Russia</v>
      </c>
      <c r="C513" t="s">
        <v>5272</v>
      </c>
      <c r="D513" t="s">
        <v>5312</v>
      </c>
      <c r="E513" t="s">
        <v>5245</v>
      </c>
      <c r="F513" s="1">
        <v>24462</v>
      </c>
      <c r="G513" t="s">
        <v>493</v>
      </c>
      <c r="H513" t="s">
        <v>13</v>
      </c>
      <c r="I513" t="s">
        <v>14</v>
      </c>
      <c r="J513" t="str" cm="1">
        <f t="array" ref="J5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3" t="str">
        <f>IF(data_to_clean[[#This Row],[Price Formatted Step 1]]="No Data","No Data",SUBSTITUTE(data_to_clean[[#This Row],[Price Formatted Step 1]],",","."))</f>
        <v>No Data</v>
      </c>
      <c r="L513" t="str">
        <f>IF(data_to_clean[[#This Row],[Price Formatted Step 2]]="No Data","No Data",VALUE(SUBSTITUTE(data_to_clean[[#This Row],[Price Formatted Step 2]],".","")))</f>
        <v>No Data</v>
      </c>
      <c r="M513" t="s">
        <v>15</v>
      </c>
    </row>
    <row r="514" spans="1:13" x14ac:dyDescent="0.25">
      <c r="A514" t="s">
        <v>9</v>
      </c>
      <c r="B514" t="str">
        <f>VLOOKUP(data_to_clean[[#This Row],[Company]],tb_countries[],2,0)</f>
        <v>USSR/Russia</v>
      </c>
      <c r="C514" t="s">
        <v>5277</v>
      </c>
      <c r="D514" t="s">
        <v>5317</v>
      </c>
      <c r="E514" t="s">
        <v>5247</v>
      </c>
      <c r="F514" s="1">
        <v>24462</v>
      </c>
      <c r="G514" t="s">
        <v>190</v>
      </c>
      <c r="H514" t="s">
        <v>13</v>
      </c>
      <c r="I514" t="s">
        <v>14</v>
      </c>
      <c r="J514" t="str" cm="1">
        <f t="array" ref="J5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4" t="str">
        <f>IF(data_to_clean[[#This Row],[Price Formatted Step 1]]="No Data","No Data",SUBSTITUTE(data_to_clean[[#This Row],[Price Formatted Step 1]],",","."))</f>
        <v>No Data</v>
      </c>
      <c r="L514" t="str">
        <f>IF(data_to_clean[[#This Row],[Price Formatted Step 2]]="No Data","No Data",VALUE(SUBSTITUTE(data_to_clean[[#This Row],[Price Formatted Step 2]],".","")))</f>
        <v>No Data</v>
      </c>
      <c r="M514" t="s">
        <v>15</v>
      </c>
    </row>
    <row r="515" spans="1:13" x14ac:dyDescent="0.25">
      <c r="A515" t="s">
        <v>463</v>
      </c>
      <c r="B515" t="str">
        <f>VLOOKUP(data_to_clean[[#This Row],[Company]],tb_countries[],2,0)</f>
        <v>USA</v>
      </c>
      <c r="C515" t="s">
        <v>5273</v>
      </c>
      <c r="D515" t="s">
        <v>5313</v>
      </c>
      <c r="E515" t="s">
        <v>5246</v>
      </c>
      <c r="F515" s="1">
        <v>24490</v>
      </c>
      <c r="G515" t="s">
        <v>465</v>
      </c>
      <c r="H515" t="s">
        <v>13</v>
      </c>
      <c r="I515" t="s">
        <v>14</v>
      </c>
      <c r="J515" t="str" cm="1">
        <f t="array" ref="J5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5" t="str">
        <f>IF(data_to_clean[[#This Row],[Price Formatted Step 1]]="No Data","No Data",SUBSTITUTE(data_to_clean[[#This Row],[Price Formatted Step 1]],",","."))</f>
        <v>No Data</v>
      </c>
      <c r="L515" t="str">
        <f>IF(data_to_clean[[#This Row],[Price Formatted Step 2]]="No Data","No Data",VALUE(SUBSTITUTE(data_to_clean[[#This Row],[Price Formatted Step 2]],".","")))</f>
        <v>No Data</v>
      </c>
      <c r="M515" t="s">
        <v>15</v>
      </c>
    </row>
    <row r="516" spans="1:13" x14ac:dyDescent="0.25">
      <c r="A516" t="s">
        <v>9</v>
      </c>
      <c r="B516" t="str">
        <f>VLOOKUP(data_to_clean[[#This Row],[Company]],tb_countries[],2,0)</f>
        <v>USSR/Russia</v>
      </c>
      <c r="C516" t="s">
        <v>5279</v>
      </c>
      <c r="D516" t="s">
        <v>5320</v>
      </c>
      <c r="E516" t="s">
        <v>5247</v>
      </c>
      <c r="F516" s="1">
        <v>24491</v>
      </c>
      <c r="G516" t="s">
        <v>237</v>
      </c>
      <c r="H516" t="s">
        <v>13</v>
      </c>
      <c r="I516" t="s">
        <v>14</v>
      </c>
      <c r="J516" t="str" cm="1">
        <f t="array" ref="J5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6" t="str">
        <f>IF(data_to_clean[[#This Row],[Price Formatted Step 1]]="No Data","No Data",SUBSTITUTE(data_to_clean[[#This Row],[Price Formatted Step 1]],",","."))</f>
        <v>No Data</v>
      </c>
      <c r="L516" t="str">
        <f>IF(data_to_clean[[#This Row],[Price Formatted Step 2]]="No Data","No Data",VALUE(SUBSTITUTE(data_to_clean[[#This Row],[Price Formatted Step 2]],".","")))</f>
        <v>No Data</v>
      </c>
      <c r="M516" t="s">
        <v>15</v>
      </c>
    </row>
    <row r="517" spans="1:13" x14ac:dyDescent="0.25">
      <c r="A517" t="s">
        <v>9</v>
      </c>
      <c r="B517" t="str">
        <f>VLOOKUP(data_to_clean[[#This Row],[Company]],tb_countries[],2,0)</f>
        <v>USSR/Russia</v>
      </c>
      <c r="C517" t="s">
        <v>5272</v>
      </c>
      <c r="D517" t="s">
        <v>5312</v>
      </c>
      <c r="E517" t="s">
        <v>5245</v>
      </c>
      <c r="F517" s="1">
        <v>24497</v>
      </c>
      <c r="G517" t="s">
        <v>604</v>
      </c>
      <c r="H517" t="s">
        <v>13</v>
      </c>
      <c r="I517" t="s">
        <v>14</v>
      </c>
      <c r="J517" t="str" cm="1">
        <f t="array" ref="J5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7" t="str">
        <f>IF(data_to_clean[[#This Row],[Price Formatted Step 1]]="No Data","No Data",SUBSTITUTE(data_to_clean[[#This Row],[Price Formatted Step 1]],",","."))</f>
        <v>No Data</v>
      </c>
      <c r="L517" t="str">
        <f>IF(data_to_clean[[#This Row],[Price Formatted Step 2]]="No Data","No Data",VALUE(SUBSTITUTE(data_to_clean[[#This Row],[Price Formatted Step 2]],".","")))</f>
        <v>No Data</v>
      </c>
      <c r="M517" t="s">
        <v>15</v>
      </c>
    </row>
    <row r="518" spans="1:13" x14ac:dyDescent="0.25">
      <c r="A518" t="s">
        <v>54</v>
      </c>
      <c r="B518" t="str">
        <f>VLOOKUP(data_to_clean[[#This Row],[Company]],tb_countries[],2,0)</f>
        <v>USA</v>
      </c>
      <c r="C518" t="s">
        <v>5273</v>
      </c>
      <c r="D518" t="s">
        <v>5313</v>
      </c>
      <c r="E518" t="s">
        <v>5246</v>
      </c>
      <c r="F518" s="1">
        <v>24499</v>
      </c>
      <c r="G518" t="s">
        <v>539</v>
      </c>
      <c r="H518" t="s">
        <v>13</v>
      </c>
      <c r="I518" t="s">
        <v>14</v>
      </c>
      <c r="J518" t="str" cm="1">
        <f t="array" ref="J5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8" t="str">
        <f>IF(data_to_clean[[#This Row],[Price Formatted Step 1]]="No Data","No Data",SUBSTITUTE(data_to_clean[[#This Row],[Price Formatted Step 1]],",","."))</f>
        <v>No Data</v>
      </c>
      <c r="L518" t="str">
        <f>IF(data_to_clean[[#This Row],[Price Formatted Step 2]]="No Data","No Data",VALUE(SUBSTITUTE(data_to_clean[[#This Row],[Price Formatted Step 2]],".","")))</f>
        <v>No Data</v>
      </c>
      <c r="M518" t="s">
        <v>21</v>
      </c>
    </row>
    <row r="519" spans="1:13" x14ac:dyDescent="0.25">
      <c r="A519" t="s">
        <v>92</v>
      </c>
      <c r="B519" t="str">
        <f>VLOOKUP(data_to_clean[[#This Row],[Company]],tb_countries[],2,0)</f>
        <v>USA</v>
      </c>
      <c r="C519" t="s">
        <v>5275</v>
      </c>
      <c r="D519" t="s">
        <v>5315</v>
      </c>
      <c r="E519" t="s">
        <v>5246</v>
      </c>
      <c r="F519" s="1">
        <v>24505</v>
      </c>
      <c r="G519" t="s">
        <v>389</v>
      </c>
      <c r="H519" t="s">
        <v>13</v>
      </c>
      <c r="I519" t="s">
        <v>14</v>
      </c>
      <c r="J519" t="str" cm="1">
        <f t="array" ref="J5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19" t="str">
        <f>IF(data_to_clean[[#This Row],[Price Formatted Step 1]]="No Data","No Data",SUBSTITUTE(data_to_clean[[#This Row],[Price Formatted Step 1]],",","."))</f>
        <v>No Data</v>
      </c>
      <c r="L519" t="str">
        <f>IF(data_to_clean[[#This Row],[Price Formatted Step 2]]="No Data","No Data",VALUE(SUBSTITUTE(data_to_clean[[#This Row],[Price Formatted Step 2]],".","")))</f>
        <v>No Data</v>
      </c>
      <c r="M519" t="s">
        <v>15</v>
      </c>
    </row>
    <row r="520" spans="1:13" x14ac:dyDescent="0.25">
      <c r="A520" t="s">
        <v>92</v>
      </c>
      <c r="B520" t="str">
        <f>VLOOKUP(data_to_clean[[#This Row],[Company]],tb_countries[],2,0)</f>
        <v>USA</v>
      </c>
      <c r="C520" t="s">
        <v>5273</v>
      </c>
      <c r="D520" t="s">
        <v>5313</v>
      </c>
      <c r="E520" t="s">
        <v>5246</v>
      </c>
      <c r="F520" s="1">
        <v>24508</v>
      </c>
      <c r="G520" t="s">
        <v>389</v>
      </c>
      <c r="H520" t="s">
        <v>13</v>
      </c>
      <c r="I520" t="s">
        <v>14</v>
      </c>
      <c r="J520" t="str" cm="1">
        <f t="array" ref="J5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0" t="str">
        <f>IF(data_to_clean[[#This Row],[Price Formatted Step 1]]="No Data","No Data",SUBSTITUTE(data_to_clean[[#This Row],[Price Formatted Step 1]],",","."))</f>
        <v>No Data</v>
      </c>
      <c r="L520" t="str">
        <f>IF(data_to_clean[[#This Row],[Price Formatted Step 2]]="No Data","No Data",VALUE(SUBSTITUTE(data_to_clean[[#This Row],[Price Formatted Step 2]],".","")))</f>
        <v>No Data</v>
      </c>
      <c r="M520" t="s">
        <v>15</v>
      </c>
    </row>
    <row r="521" spans="1:13" x14ac:dyDescent="0.25">
      <c r="A521" t="s">
        <v>9</v>
      </c>
      <c r="B521" t="str">
        <f>VLOOKUP(data_to_clean[[#This Row],[Company]],tb_countries[],2,0)</f>
        <v>USSR/Russia</v>
      </c>
      <c r="C521" t="s">
        <v>5272</v>
      </c>
      <c r="D521" t="s">
        <v>5312</v>
      </c>
      <c r="E521" t="s">
        <v>5245</v>
      </c>
      <c r="F521" s="1">
        <v>24510</v>
      </c>
      <c r="G521" t="s">
        <v>629</v>
      </c>
      <c r="H521" t="s">
        <v>13</v>
      </c>
      <c r="I521" t="s">
        <v>14</v>
      </c>
      <c r="J521" t="str" cm="1">
        <f t="array" ref="J5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1" t="str">
        <f>IF(data_to_clean[[#This Row],[Price Formatted Step 1]]="No Data","No Data",SUBSTITUTE(data_to_clean[[#This Row],[Price Formatted Step 1]],",","."))</f>
        <v>No Data</v>
      </c>
      <c r="L521" t="str">
        <f>IF(data_to_clean[[#This Row],[Price Formatted Step 2]]="No Data","No Data",VALUE(SUBSTITUTE(data_to_clean[[#This Row],[Price Formatted Step 2]],".","")))</f>
        <v>No Data</v>
      </c>
      <c r="M521" t="s">
        <v>15</v>
      </c>
    </row>
    <row r="522" spans="1:13" x14ac:dyDescent="0.25">
      <c r="A522" t="s">
        <v>510</v>
      </c>
      <c r="B522" t="str">
        <f>VLOOKUP(data_to_clean[[#This Row],[Company]],tb_countries[],2,0)</f>
        <v>France</v>
      </c>
      <c r="C522" t="s">
        <v>5278</v>
      </c>
      <c r="D522" t="s">
        <v>5318</v>
      </c>
      <c r="E522" t="s">
        <v>5319</v>
      </c>
      <c r="F522" s="1">
        <v>24511</v>
      </c>
      <c r="G522" t="s">
        <v>512</v>
      </c>
      <c r="H522" t="s">
        <v>13</v>
      </c>
      <c r="I522" t="s">
        <v>14</v>
      </c>
      <c r="J522" t="str" cm="1">
        <f t="array" ref="J5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2" t="str">
        <f>IF(data_to_clean[[#This Row],[Price Formatted Step 1]]="No Data","No Data",SUBSTITUTE(data_to_clean[[#This Row],[Price Formatted Step 1]],",","."))</f>
        <v>No Data</v>
      </c>
      <c r="L522" t="str">
        <f>IF(data_to_clean[[#This Row],[Price Formatted Step 2]]="No Data","No Data",VALUE(SUBSTITUTE(data_to_clean[[#This Row],[Price Formatted Step 2]],".","")))</f>
        <v>No Data</v>
      </c>
      <c r="M522" t="s">
        <v>56</v>
      </c>
    </row>
    <row r="523" spans="1:13" x14ac:dyDescent="0.25">
      <c r="A523" t="s">
        <v>9</v>
      </c>
      <c r="B523" t="str">
        <f>VLOOKUP(data_to_clean[[#This Row],[Company]],tb_countries[],2,0)</f>
        <v>USSR/Russia</v>
      </c>
      <c r="C523" t="s">
        <v>5279</v>
      </c>
      <c r="D523" t="s">
        <v>5320</v>
      </c>
      <c r="E523" t="s">
        <v>5247</v>
      </c>
      <c r="F523" s="1">
        <v>24511</v>
      </c>
      <c r="G523" t="s">
        <v>339</v>
      </c>
      <c r="H523" t="s">
        <v>13</v>
      </c>
      <c r="I523" t="s">
        <v>14</v>
      </c>
      <c r="J523" t="str" cm="1">
        <f t="array" ref="J5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3" t="str">
        <f>IF(data_to_clean[[#This Row],[Price Formatted Step 1]]="No Data","No Data",SUBSTITUTE(data_to_clean[[#This Row],[Price Formatted Step 1]],",","."))</f>
        <v>No Data</v>
      </c>
      <c r="L523" t="str">
        <f>IF(data_to_clean[[#This Row],[Price Formatted Step 2]]="No Data","No Data",VALUE(SUBSTITUTE(data_to_clean[[#This Row],[Price Formatted Step 2]],".","")))</f>
        <v>No Data</v>
      </c>
      <c r="M523" t="s">
        <v>15</v>
      </c>
    </row>
    <row r="524" spans="1:13" x14ac:dyDescent="0.25">
      <c r="A524" t="s">
        <v>9</v>
      </c>
      <c r="B524" t="str">
        <f>VLOOKUP(data_to_clean[[#This Row],[Company]],tb_countries[],2,0)</f>
        <v>USSR/Russia</v>
      </c>
      <c r="C524" t="s">
        <v>5277</v>
      </c>
      <c r="D524" t="s">
        <v>5317</v>
      </c>
      <c r="E524" t="s">
        <v>5247</v>
      </c>
      <c r="F524" s="1">
        <v>24517</v>
      </c>
      <c r="G524" t="s">
        <v>499</v>
      </c>
      <c r="H524" t="s">
        <v>13</v>
      </c>
      <c r="I524" t="s">
        <v>14</v>
      </c>
      <c r="J524" t="str" cm="1">
        <f t="array" ref="J5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4" t="str">
        <f>IF(data_to_clean[[#This Row],[Price Formatted Step 1]]="No Data","No Data",SUBSTITUTE(data_to_clean[[#This Row],[Price Formatted Step 1]],",","."))</f>
        <v>No Data</v>
      </c>
      <c r="L524" t="str">
        <f>IF(data_to_clean[[#This Row],[Price Formatted Step 2]]="No Data","No Data",VALUE(SUBSTITUTE(data_to_clean[[#This Row],[Price Formatted Step 2]],".","")))</f>
        <v>No Data</v>
      </c>
      <c r="M524" t="s">
        <v>15</v>
      </c>
    </row>
    <row r="525" spans="1:13" x14ac:dyDescent="0.25">
      <c r="A525" t="s">
        <v>510</v>
      </c>
      <c r="B525" t="str">
        <f>VLOOKUP(data_to_clean[[#This Row],[Company]],tb_countries[],2,0)</f>
        <v>France</v>
      </c>
      <c r="C525" t="s">
        <v>5278</v>
      </c>
      <c r="D525" t="s">
        <v>5318</v>
      </c>
      <c r="E525" t="s">
        <v>5319</v>
      </c>
      <c r="F525" s="1">
        <v>24518</v>
      </c>
      <c r="G525" t="s">
        <v>512</v>
      </c>
      <c r="H525" t="s">
        <v>13</v>
      </c>
      <c r="I525" t="s">
        <v>14</v>
      </c>
      <c r="J525" t="str" cm="1">
        <f t="array" ref="J5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5" t="str">
        <f>IF(data_to_clean[[#This Row],[Price Formatted Step 1]]="No Data","No Data",SUBSTITUTE(data_to_clean[[#This Row],[Price Formatted Step 1]],",","."))</f>
        <v>No Data</v>
      </c>
      <c r="L525" t="str">
        <f>IF(data_to_clean[[#This Row],[Price Formatted Step 2]]="No Data","No Data",VALUE(SUBSTITUTE(data_to_clean[[#This Row],[Price Formatted Step 2]],".","")))</f>
        <v>No Data</v>
      </c>
      <c r="M525" t="s">
        <v>15</v>
      </c>
    </row>
    <row r="526" spans="1:13" x14ac:dyDescent="0.25">
      <c r="A526" t="s">
        <v>42</v>
      </c>
      <c r="B526" t="str">
        <f>VLOOKUP(data_to_clean[[#This Row],[Company]],tb_countries[],2,0)</f>
        <v>USA</v>
      </c>
      <c r="C526" t="s">
        <v>5275</v>
      </c>
      <c r="D526" t="s">
        <v>5315</v>
      </c>
      <c r="E526" t="s">
        <v>5246</v>
      </c>
      <c r="F526" s="1">
        <v>24527</v>
      </c>
      <c r="G526" t="s">
        <v>588</v>
      </c>
      <c r="H526" t="s">
        <v>13</v>
      </c>
      <c r="I526" t="s">
        <v>590</v>
      </c>
      <c r="J526" t="str" cm="1">
        <f t="array" ref="J5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526" t="str">
        <f>IF(data_to_clean[[#This Row],[Price Formatted Step 1]]="No Data","No Data",SUBSTITUTE(data_to_clean[[#This Row],[Price Formatted Step 1]],",","."))</f>
        <v>59000000</v>
      </c>
      <c r="L526" s="3">
        <f>IF(data_to_clean[[#This Row],[Price Formatted Step 2]]="No Data","No Data",VALUE(SUBSTITUTE(data_to_clean[[#This Row],[Price Formatted Step 2]],".","")))</f>
        <v>59000000</v>
      </c>
      <c r="M526" t="s">
        <v>15</v>
      </c>
    </row>
    <row r="527" spans="1:13" x14ac:dyDescent="0.25">
      <c r="A527" t="s">
        <v>9</v>
      </c>
      <c r="B527" t="str">
        <f>VLOOKUP(data_to_clean[[#This Row],[Company]],tb_countries[],2,0)</f>
        <v>USSR/Russia</v>
      </c>
      <c r="C527" t="s">
        <v>5272</v>
      </c>
      <c r="D527" t="s">
        <v>5312</v>
      </c>
      <c r="E527" t="s">
        <v>5245</v>
      </c>
      <c r="F527" s="1">
        <v>24530</v>
      </c>
      <c r="G527" t="s">
        <v>237</v>
      </c>
      <c r="H527" t="s">
        <v>13</v>
      </c>
      <c r="I527" t="s">
        <v>14</v>
      </c>
      <c r="J527" t="str" cm="1">
        <f t="array" ref="J5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7" t="str">
        <f>IF(data_to_clean[[#This Row],[Price Formatted Step 1]]="No Data","No Data",SUBSTITUTE(data_to_clean[[#This Row],[Price Formatted Step 1]],",","."))</f>
        <v>No Data</v>
      </c>
      <c r="L527" t="str">
        <f>IF(data_to_clean[[#This Row],[Price Formatted Step 2]]="No Data","No Data",VALUE(SUBSTITUTE(data_to_clean[[#This Row],[Price Formatted Step 2]],".","")))</f>
        <v>No Data</v>
      </c>
      <c r="M527" t="s">
        <v>56</v>
      </c>
    </row>
    <row r="528" spans="1:13" x14ac:dyDescent="0.25">
      <c r="A528" t="s">
        <v>9</v>
      </c>
      <c r="B528" t="str">
        <f>VLOOKUP(data_to_clean[[#This Row],[Company]],tb_countries[],2,0)</f>
        <v>USSR/Russia</v>
      </c>
      <c r="C528" t="s">
        <v>5279</v>
      </c>
      <c r="D528" t="s">
        <v>5320</v>
      </c>
      <c r="E528" t="s">
        <v>5247</v>
      </c>
      <c r="F528" s="1">
        <v>24531</v>
      </c>
      <c r="G528" t="s">
        <v>396</v>
      </c>
      <c r="H528" t="s">
        <v>13</v>
      </c>
      <c r="I528" t="s">
        <v>14</v>
      </c>
      <c r="J528" t="str" cm="1">
        <f t="array" ref="J5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8" t="str">
        <f>IF(data_to_clean[[#This Row],[Price Formatted Step 1]]="No Data","No Data",SUBSTITUTE(data_to_clean[[#This Row],[Price Formatted Step 1]],",","."))</f>
        <v>No Data</v>
      </c>
      <c r="L528" t="str">
        <f>IF(data_to_clean[[#This Row],[Price Formatted Step 2]]="No Data","No Data",VALUE(SUBSTITUTE(data_to_clean[[#This Row],[Price Formatted Step 2]],".","")))</f>
        <v>No Data</v>
      </c>
      <c r="M528" t="s">
        <v>15</v>
      </c>
    </row>
    <row r="529" spans="1:13" x14ac:dyDescent="0.25">
      <c r="A529" t="s">
        <v>9</v>
      </c>
      <c r="B529" t="str">
        <f>VLOOKUP(data_to_clean[[#This Row],[Company]],tb_countries[],2,0)</f>
        <v>USSR/Russia</v>
      </c>
      <c r="C529" t="s">
        <v>5277</v>
      </c>
      <c r="D529" t="s">
        <v>5317</v>
      </c>
      <c r="E529" t="s">
        <v>5247</v>
      </c>
      <c r="F529" s="1">
        <v>24534</v>
      </c>
      <c r="G529" t="s">
        <v>499</v>
      </c>
      <c r="H529" t="s">
        <v>13</v>
      </c>
      <c r="I529" t="s">
        <v>14</v>
      </c>
      <c r="J529" t="str" cm="1">
        <f t="array" ref="J5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29" t="str">
        <f>IF(data_to_clean[[#This Row],[Price Formatted Step 1]]="No Data","No Data",SUBSTITUTE(data_to_clean[[#This Row],[Price Formatted Step 1]],",","."))</f>
        <v>No Data</v>
      </c>
      <c r="L529" t="str">
        <f>IF(data_to_clean[[#This Row],[Price Formatted Step 2]]="No Data","No Data",VALUE(SUBSTITUTE(data_to_clean[[#This Row],[Price Formatted Step 2]],".","")))</f>
        <v>No Data</v>
      </c>
      <c r="M529" t="s">
        <v>15</v>
      </c>
    </row>
    <row r="530" spans="1:13" x14ac:dyDescent="0.25">
      <c r="A530" t="s">
        <v>9</v>
      </c>
      <c r="B530" t="str">
        <f>VLOOKUP(data_to_clean[[#This Row],[Company]],tb_countries[],2,0)</f>
        <v>USSR/Russia</v>
      </c>
      <c r="C530" t="s">
        <v>5272</v>
      </c>
      <c r="D530" t="s">
        <v>5312</v>
      </c>
      <c r="E530" t="s">
        <v>5245</v>
      </c>
      <c r="F530" s="1">
        <v>24541</v>
      </c>
      <c r="G530" t="s">
        <v>658</v>
      </c>
      <c r="H530" t="s">
        <v>13</v>
      </c>
      <c r="I530" t="s">
        <v>14</v>
      </c>
      <c r="J530" t="str" cm="1">
        <f t="array" ref="J5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0" t="str">
        <f>IF(data_to_clean[[#This Row],[Price Formatted Step 1]]="No Data","No Data",SUBSTITUTE(data_to_clean[[#This Row],[Price Formatted Step 1]],",","."))</f>
        <v>No Data</v>
      </c>
      <c r="L530" t="str">
        <f>IF(data_to_clean[[#This Row],[Price Formatted Step 2]]="No Data","No Data",VALUE(SUBSTITUTE(data_to_clean[[#This Row],[Price Formatted Step 2]],".","")))</f>
        <v>No Data</v>
      </c>
      <c r="M530" t="s">
        <v>15</v>
      </c>
    </row>
    <row r="531" spans="1:13" x14ac:dyDescent="0.25">
      <c r="A531" t="s">
        <v>9</v>
      </c>
      <c r="B531" t="str">
        <f>VLOOKUP(data_to_clean[[#This Row],[Company]],tb_countries[],2,0)</f>
        <v>USSR/Russia</v>
      </c>
      <c r="C531" t="s">
        <v>5279</v>
      </c>
      <c r="D531" t="s">
        <v>5320</v>
      </c>
      <c r="E531" t="s">
        <v>5247</v>
      </c>
      <c r="F531" s="1">
        <v>24544</v>
      </c>
      <c r="G531" t="s">
        <v>237</v>
      </c>
      <c r="H531" t="s">
        <v>13</v>
      </c>
      <c r="I531" t="s">
        <v>14</v>
      </c>
      <c r="J531" t="str" cm="1">
        <f t="array" ref="J5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1" t="str">
        <f>IF(data_to_clean[[#This Row],[Price Formatted Step 1]]="No Data","No Data",SUBSTITUTE(data_to_clean[[#This Row],[Price Formatted Step 1]],",","."))</f>
        <v>No Data</v>
      </c>
      <c r="L531" t="str">
        <f>IF(data_to_clean[[#This Row],[Price Formatted Step 2]]="No Data","No Data",VALUE(SUBSTITUTE(data_to_clean[[#This Row],[Price Formatted Step 2]],".","")))</f>
        <v>No Data</v>
      </c>
      <c r="M531" t="s">
        <v>15</v>
      </c>
    </row>
    <row r="532" spans="1:13" x14ac:dyDescent="0.25">
      <c r="A532" t="s">
        <v>9</v>
      </c>
      <c r="B532" t="str">
        <f>VLOOKUP(data_to_clean[[#This Row],[Company]],tb_countries[],2,0)</f>
        <v>USSR/Russia</v>
      </c>
      <c r="C532" t="s">
        <v>5279</v>
      </c>
      <c r="D532" t="s">
        <v>5320</v>
      </c>
      <c r="E532" t="s">
        <v>5247</v>
      </c>
      <c r="F532" s="1">
        <v>24547</v>
      </c>
      <c r="G532" t="s">
        <v>499</v>
      </c>
      <c r="H532" t="s">
        <v>13</v>
      </c>
      <c r="I532" t="s">
        <v>14</v>
      </c>
      <c r="J532" t="str" cm="1">
        <f t="array" ref="J5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2" t="str">
        <f>IF(data_to_clean[[#This Row],[Price Formatted Step 1]]="No Data","No Data",SUBSTITUTE(data_to_clean[[#This Row],[Price Formatted Step 1]],",","."))</f>
        <v>No Data</v>
      </c>
      <c r="L532" t="str">
        <f>IF(data_to_clean[[#This Row],[Price Formatted Step 2]]="No Data","No Data",VALUE(SUBSTITUTE(data_to_clean[[#This Row],[Price Formatted Step 2]],".","")))</f>
        <v>No Data</v>
      </c>
      <c r="M532" t="s">
        <v>15</v>
      </c>
    </row>
    <row r="533" spans="1:13" x14ac:dyDescent="0.25">
      <c r="A533" t="s">
        <v>9</v>
      </c>
      <c r="B533" t="str">
        <f>VLOOKUP(data_to_clean[[#This Row],[Company]],tb_countries[],2,0)</f>
        <v>USSR/Russia</v>
      </c>
      <c r="C533" t="s">
        <v>5277</v>
      </c>
      <c r="D533" t="s">
        <v>5317</v>
      </c>
      <c r="E533" t="s">
        <v>5247</v>
      </c>
      <c r="F533" s="1">
        <v>24552</v>
      </c>
      <c r="G533" t="s">
        <v>499</v>
      </c>
      <c r="H533" t="s">
        <v>13</v>
      </c>
      <c r="I533" t="s">
        <v>14</v>
      </c>
      <c r="J533" t="str" cm="1">
        <f t="array" ref="J5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3" t="str">
        <f>IF(data_to_clean[[#This Row],[Price Formatted Step 1]]="No Data","No Data",SUBSTITUTE(data_to_clean[[#This Row],[Price Formatted Step 1]],",","."))</f>
        <v>No Data</v>
      </c>
      <c r="L533" t="str">
        <f>IF(data_to_clean[[#This Row],[Price Formatted Step 2]]="No Data","No Data",VALUE(SUBSTITUTE(data_to_clean[[#This Row],[Price Formatted Step 2]],".","")))</f>
        <v>No Data</v>
      </c>
      <c r="M533" t="s">
        <v>15</v>
      </c>
    </row>
    <row r="534" spans="1:13" x14ac:dyDescent="0.25">
      <c r="A534" t="s">
        <v>9</v>
      </c>
      <c r="B534" t="str">
        <f>VLOOKUP(data_to_clean[[#This Row],[Company]],tb_countries[],2,0)</f>
        <v>USSR/Russia</v>
      </c>
      <c r="C534" t="s">
        <v>5279</v>
      </c>
      <c r="D534" t="s">
        <v>5320</v>
      </c>
      <c r="E534" t="s">
        <v>5247</v>
      </c>
      <c r="F534" s="1">
        <v>24553</v>
      </c>
      <c r="G534" t="s">
        <v>339</v>
      </c>
      <c r="H534" t="s">
        <v>13</v>
      </c>
      <c r="I534" t="s">
        <v>14</v>
      </c>
      <c r="J534" t="str" cm="1">
        <f t="array" ref="J5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4" t="str">
        <f>IF(data_to_clean[[#This Row],[Price Formatted Step 1]]="No Data","No Data",SUBSTITUTE(data_to_clean[[#This Row],[Price Formatted Step 1]],",","."))</f>
        <v>No Data</v>
      </c>
      <c r="L534" t="str">
        <f>IF(data_to_clean[[#This Row],[Price Formatted Step 2]]="No Data","No Data",VALUE(SUBSTITUTE(data_to_clean[[#This Row],[Price Formatted Step 2]],".","")))</f>
        <v>No Data</v>
      </c>
      <c r="M534" t="s">
        <v>15</v>
      </c>
    </row>
    <row r="535" spans="1:13" x14ac:dyDescent="0.25">
      <c r="A535" t="s">
        <v>9</v>
      </c>
      <c r="B535" t="str">
        <f>VLOOKUP(data_to_clean[[#This Row],[Company]],tb_countries[],2,0)</f>
        <v>USSR/Russia</v>
      </c>
      <c r="C535" t="s">
        <v>5272</v>
      </c>
      <c r="D535" t="s">
        <v>5312</v>
      </c>
      <c r="E535" t="s">
        <v>5245</v>
      </c>
      <c r="F535" s="1">
        <v>24553</v>
      </c>
      <c r="G535" t="s">
        <v>604</v>
      </c>
      <c r="H535" t="s">
        <v>13</v>
      </c>
      <c r="I535" t="s">
        <v>14</v>
      </c>
      <c r="J535" t="str" cm="1">
        <f t="array" ref="J5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5" t="str">
        <f>IF(data_to_clean[[#This Row],[Price Formatted Step 1]]="No Data","No Data",SUBSTITUTE(data_to_clean[[#This Row],[Price Formatted Step 1]],",","."))</f>
        <v>No Data</v>
      </c>
      <c r="L535" t="str">
        <f>IF(data_to_clean[[#This Row],[Price Formatted Step 2]]="No Data","No Data",VALUE(SUBSTITUTE(data_to_clean[[#This Row],[Price Formatted Step 2]],".","")))</f>
        <v>No Data</v>
      </c>
      <c r="M535" t="s">
        <v>21</v>
      </c>
    </row>
    <row r="536" spans="1:13" x14ac:dyDescent="0.25">
      <c r="A536" t="s">
        <v>9</v>
      </c>
      <c r="B536" t="str">
        <f>VLOOKUP(data_to_clean[[#This Row],[Company]],tb_countries[],2,0)</f>
        <v>USSR/Russia</v>
      </c>
      <c r="C536" t="s">
        <v>5272</v>
      </c>
      <c r="D536" t="s">
        <v>5312</v>
      </c>
      <c r="E536" t="s">
        <v>5245</v>
      </c>
      <c r="F536" s="1">
        <v>24555</v>
      </c>
      <c r="G536" t="s">
        <v>626</v>
      </c>
      <c r="H536" t="s">
        <v>13</v>
      </c>
      <c r="I536" t="s">
        <v>14</v>
      </c>
      <c r="J536" t="str" cm="1">
        <f t="array" ref="J5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6" t="str">
        <f>IF(data_to_clean[[#This Row],[Price Formatted Step 1]]="No Data","No Data",SUBSTITUTE(data_to_clean[[#This Row],[Price Formatted Step 1]],",","."))</f>
        <v>No Data</v>
      </c>
      <c r="L536" t="str">
        <f>IF(data_to_clean[[#This Row],[Price Formatted Step 2]]="No Data","No Data",VALUE(SUBSTITUTE(data_to_clean[[#This Row],[Price Formatted Step 2]],".","")))</f>
        <v>No Data</v>
      </c>
      <c r="M536" t="s">
        <v>15</v>
      </c>
    </row>
    <row r="537" spans="1:13" x14ac:dyDescent="0.25">
      <c r="A537" t="s">
        <v>9</v>
      </c>
      <c r="B537" t="str">
        <f>VLOOKUP(data_to_clean[[#This Row],[Company]],tb_countries[],2,0)</f>
        <v>USSR/Russia</v>
      </c>
      <c r="C537" t="s">
        <v>5279</v>
      </c>
      <c r="D537" t="s">
        <v>5320</v>
      </c>
      <c r="E537" t="s">
        <v>5247</v>
      </c>
      <c r="F537" s="1">
        <v>24556</v>
      </c>
      <c r="G537" t="s">
        <v>499</v>
      </c>
      <c r="H537" t="s">
        <v>13</v>
      </c>
      <c r="I537" t="s">
        <v>14</v>
      </c>
      <c r="J537" t="str" cm="1">
        <f t="array" ref="J5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7" t="str">
        <f>IF(data_to_clean[[#This Row],[Price Formatted Step 1]]="No Data","No Data",SUBSTITUTE(data_to_clean[[#This Row],[Price Formatted Step 1]],",","."))</f>
        <v>No Data</v>
      </c>
      <c r="L537" t="str">
        <f>IF(data_to_clean[[#This Row],[Price Formatted Step 2]]="No Data","No Data",VALUE(SUBSTITUTE(data_to_clean[[#This Row],[Price Formatted Step 2]],".","")))</f>
        <v>No Data</v>
      </c>
      <c r="M537" t="s">
        <v>15</v>
      </c>
    </row>
    <row r="538" spans="1:13" x14ac:dyDescent="0.25">
      <c r="A538" t="s">
        <v>607</v>
      </c>
      <c r="B538" t="str">
        <f>VLOOKUP(data_to_clean[[#This Row],[Company]],tb_countries[],2,0)</f>
        <v>USA</v>
      </c>
      <c r="C538" t="s">
        <v>608</v>
      </c>
      <c r="D538" t="s">
        <v>5248</v>
      </c>
      <c r="E538" t="s">
        <v>5249</v>
      </c>
      <c r="F538" s="1">
        <v>24565</v>
      </c>
      <c r="G538" t="s">
        <v>609</v>
      </c>
      <c r="H538" t="s">
        <v>13</v>
      </c>
      <c r="I538" t="s">
        <v>14</v>
      </c>
      <c r="J538" t="str" cm="1">
        <f t="array" ref="J5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8" t="str">
        <f>IF(data_to_clean[[#This Row],[Price Formatted Step 1]]="No Data","No Data",SUBSTITUTE(data_to_clean[[#This Row],[Price Formatted Step 1]],",","."))</f>
        <v>No Data</v>
      </c>
      <c r="L538" t="str">
        <f>IF(data_to_clean[[#This Row],[Price Formatted Step 2]]="No Data","No Data",VALUE(SUBSTITUTE(data_to_clean[[#This Row],[Price Formatted Step 2]],".","")))</f>
        <v>No Data</v>
      </c>
      <c r="M538" t="s">
        <v>21</v>
      </c>
    </row>
    <row r="539" spans="1:13" x14ac:dyDescent="0.25">
      <c r="A539" t="s">
        <v>9</v>
      </c>
      <c r="B539" t="str">
        <f>VLOOKUP(data_to_clean[[#This Row],[Company]],tb_countries[],2,0)</f>
        <v>USSR/Russia</v>
      </c>
      <c r="C539" t="s">
        <v>5279</v>
      </c>
      <c r="D539" t="s">
        <v>5320</v>
      </c>
      <c r="E539" t="s">
        <v>5247</v>
      </c>
      <c r="F539" s="1">
        <v>24566</v>
      </c>
      <c r="G539" t="s">
        <v>237</v>
      </c>
      <c r="H539" t="s">
        <v>13</v>
      </c>
      <c r="I539" t="s">
        <v>14</v>
      </c>
      <c r="J539" t="str" cm="1">
        <f t="array" ref="J5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39" t="str">
        <f>IF(data_to_clean[[#This Row],[Price Formatted Step 1]]="No Data","No Data",SUBSTITUTE(data_to_clean[[#This Row],[Price Formatted Step 1]],",","."))</f>
        <v>No Data</v>
      </c>
      <c r="L539" t="str">
        <f>IF(data_to_clean[[#This Row],[Price Formatted Step 2]]="No Data","No Data",VALUE(SUBSTITUTE(data_to_clean[[#This Row],[Price Formatted Step 2]],".","")))</f>
        <v>No Data</v>
      </c>
      <c r="M539" t="s">
        <v>15</v>
      </c>
    </row>
    <row r="540" spans="1:13" x14ac:dyDescent="0.25">
      <c r="A540" t="s">
        <v>92</v>
      </c>
      <c r="B540" t="str">
        <f>VLOOKUP(data_to_clean[[#This Row],[Company]],tb_countries[],2,0)</f>
        <v>USA</v>
      </c>
      <c r="C540" t="s">
        <v>5273</v>
      </c>
      <c r="D540" t="s">
        <v>5313</v>
      </c>
      <c r="E540" t="s">
        <v>5246</v>
      </c>
      <c r="F540" s="1">
        <v>24568</v>
      </c>
      <c r="G540" t="s">
        <v>389</v>
      </c>
      <c r="H540" t="s">
        <v>13</v>
      </c>
      <c r="I540" t="s">
        <v>14</v>
      </c>
      <c r="J540" t="str" cm="1">
        <f t="array" ref="J5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0" t="str">
        <f>IF(data_to_clean[[#This Row],[Price Formatted Step 1]]="No Data","No Data",SUBSTITUTE(data_to_clean[[#This Row],[Price Formatted Step 1]],",","."))</f>
        <v>No Data</v>
      </c>
      <c r="L540" t="str">
        <f>IF(data_to_clean[[#This Row],[Price Formatted Step 2]]="No Data","No Data",VALUE(SUBSTITUTE(data_to_clean[[#This Row],[Price Formatted Step 2]],".","")))</f>
        <v>No Data</v>
      </c>
      <c r="M540" t="s">
        <v>56</v>
      </c>
    </row>
    <row r="541" spans="1:13" x14ac:dyDescent="0.25">
      <c r="A541" t="s">
        <v>9</v>
      </c>
      <c r="B541" t="str">
        <f>VLOOKUP(data_to_clean[[#This Row],[Company]],tb_countries[],2,0)</f>
        <v>USSR/Russia</v>
      </c>
      <c r="C541" t="s">
        <v>5272</v>
      </c>
      <c r="D541" t="s">
        <v>5312</v>
      </c>
      <c r="E541" t="s">
        <v>5245</v>
      </c>
      <c r="F541" s="1">
        <v>24570</v>
      </c>
      <c r="G541" t="s">
        <v>658</v>
      </c>
      <c r="H541" t="s">
        <v>13</v>
      </c>
      <c r="I541" t="s">
        <v>14</v>
      </c>
      <c r="J541" t="str" cm="1">
        <f t="array" ref="J5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1" t="str">
        <f>IF(data_to_clean[[#This Row],[Price Formatted Step 1]]="No Data","No Data",SUBSTITUTE(data_to_clean[[#This Row],[Price Formatted Step 1]],",","."))</f>
        <v>No Data</v>
      </c>
      <c r="L541" t="str">
        <f>IF(data_to_clean[[#This Row],[Price Formatted Step 2]]="No Data","No Data",VALUE(SUBSTITUTE(data_to_clean[[#This Row],[Price Formatted Step 2]],".","")))</f>
        <v>No Data</v>
      </c>
      <c r="M541" t="s">
        <v>56</v>
      </c>
    </row>
    <row r="542" spans="1:13" x14ac:dyDescent="0.25">
      <c r="A542" t="s">
        <v>9</v>
      </c>
      <c r="B542" t="str">
        <f>VLOOKUP(data_to_clean[[#This Row],[Company]],tb_countries[],2,0)</f>
        <v>USSR/Russia</v>
      </c>
      <c r="C542" t="s">
        <v>5272</v>
      </c>
      <c r="D542" t="s">
        <v>5312</v>
      </c>
      <c r="E542" t="s">
        <v>5245</v>
      </c>
      <c r="F542" s="1">
        <v>24574</v>
      </c>
      <c r="G542" t="s">
        <v>339</v>
      </c>
      <c r="H542" t="s">
        <v>13</v>
      </c>
      <c r="I542" t="s">
        <v>14</v>
      </c>
      <c r="J542" t="str" cm="1">
        <f t="array" ref="J5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2" t="str">
        <f>IF(data_to_clean[[#This Row],[Price Formatted Step 1]]="No Data","No Data",SUBSTITUTE(data_to_clean[[#This Row],[Price Formatted Step 1]],",","."))</f>
        <v>No Data</v>
      </c>
      <c r="L542" t="str">
        <f>IF(data_to_clean[[#This Row],[Price Formatted Step 2]]="No Data","No Data",VALUE(SUBSTITUTE(data_to_clean[[#This Row],[Price Formatted Step 2]],".","")))</f>
        <v>No Data</v>
      </c>
      <c r="M542" t="s">
        <v>15</v>
      </c>
    </row>
    <row r="543" spans="1:13" x14ac:dyDescent="0.25">
      <c r="A543" t="s">
        <v>92</v>
      </c>
      <c r="B543" t="str">
        <f>VLOOKUP(data_to_clean[[#This Row],[Company]],tb_countries[],2,0)</f>
        <v>USA</v>
      </c>
      <c r="C543" t="s">
        <v>5273</v>
      </c>
      <c r="D543" t="s">
        <v>5313</v>
      </c>
      <c r="E543" t="s">
        <v>5246</v>
      </c>
      <c r="F543" s="1">
        <v>24579</v>
      </c>
      <c r="G543" t="s">
        <v>483</v>
      </c>
      <c r="H543" t="s">
        <v>13</v>
      </c>
      <c r="I543" t="s">
        <v>14</v>
      </c>
      <c r="J543" t="str" cm="1">
        <f t="array" ref="J5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3" t="str">
        <f>IF(data_to_clean[[#This Row],[Price Formatted Step 1]]="No Data","No Data",SUBSTITUTE(data_to_clean[[#This Row],[Price Formatted Step 1]],",","."))</f>
        <v>No Data</v>
      </c>
      <c r="L543" t="str">
        <f>IF(data_to_clean[[#This Row],[Price Formatted Step 2]]="No Data","No Data",VALUE(SUBSTITUTE(data_to_clean[[#This Row],[Price Formatted Step 2]],".","")))</f>
        <v>No Data</v>
      </c>
      <c r="M543" t="s">
        <v>15</v>
      </c>
    </row>
    <row r="544" spans="1:13" x14ac:dyDescent="0.25">
      <c r="A544" t="s">
        <v>9</v>
      </c>
      <c r="B544" t="str">
        <f>VLOOKUP(data_to_clean[[#This Row],[Company]],tb_countries[],2,0)</f>
        <v>USSR/Russia</v>
      </c>
      <c r="C544" t="s">
        <v>5272</v>
      </c>
      <c r="D544" t="s">
        <v>5312</v>
      </c>
      <c r="E544" t="s">
        <v>5245</v>
      </c>
      <c r="F544" s="1">
        <v>24585</v>
      </c>
      <c r="G544" t="s">
        <v>629</v>
      </c>
      <c r="H544" t="s">
        <v>13</v>
      </c>
      <c r="I544" t="s">
        <v>14</v>
      </c>
      <c r="J544" t="str" cm="1">
        <f t="array" ref="J5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4" t="str">
        <f>IF(data_to_clean[[#This Row],[Price Formatted Step 1]]="No Data","No Data",SUBSTITUTE(data_to_clean[[#This Row],[Price Formatted Step 1]],",","."))</f>
        <v>No Data</v>
      </c>
      <c r="L544" t="str">
        <f>IF(data_to_clean[[#This Row],[Price Formatted Step 2]]="No Data","No Data",VALUE(SUBSTITUTE(data_to_clean[[#This Row],[Price Formatted Step 2]],".","")))</f>
        <v>No Data</v>
      </c>
      <c r="M544" t="s">
        <v>15</v>
      </c>
    </row>
    <row r="545" spans="1:13" x14ac:dyDescent="0.25">
      <c r="A545" t="s">
        <v>675</v>
      </c>
      <c r="B545" t="str">
        <f>VLOOKUP(data_to_clean[[#This Row],[Company]],tb_countries[],2,0)</f>
        <v>Italy</v>
      </c>
      <c r="C545" t="s">
        <v>5280</v>
      </c>
      <c r="D545" t="s">
        <v>5321</v>
      </c>
      <c r="E545" t="s">
        <v>5250</v>
      </c>
      <c r="F545" s="1">
        <v>24588</v>
      </c>
      <c r="G545" t="s">
        <v>677</v>
      </c>
      <c r="H545" t="s">
        <v>13</v>
      </c>
      <c r="I545" t="s">
        <v>14</v>
      </c>
      <c r="J545" t="str" cm="1">
        <f t="array" ref="J5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5" t="str">
        <f>IF(data_to_clean[[#This Row],[Price Formatted Step 1]]="No Data","No Data",SUBSTITUTE(data_to_clean[[#This Row],[Price Formatted Step 1]],",","."))</f>
        <v>No Data</v>
      </c>
      <c r="L545" t="str">
        <f>IF(data_to_clean[[#This Row],[Price Formatted Step 2]]="No Data","No Data",VALUE(SUBSTITUTE(data_to_clean[[#This Row],[Price Formatted Step 2]],".","")))</f>
        <v>No Data</v>
      </c>
      <c r="M545" t="s">
        <v>15</v>
      </c>
    </row>
    <row r="546" spans="1:13" x14ac:dyDescent="0.25">
      <c r="A546" t="s">
        <v>42</v>
      </c>
      <c r="B546" t="str">
        <f>VLOOKUP(data_to_clean[[#This Row],[Company]],tb_countries[],2,0)</f>
        <v>USA</v>
      </c>
      <c r="C546" t="s">
        <v>5275</v>
      </c>
      <c r="D546" t="s">
        <v>5315</v>
      </c>
      <c r="E546" t="s">
        <v>5246</v>
      </c>
      <c r="F546" s="1">
        <v>24588</v>
      </c>
      <c r="G546" t="s">
        <v>588</v>
      </c>
      <c r="H546" t="s">
        <v>13</v>
      </c>
      <c r="I546" t="s">
        <v>590</v>
      </c>
      <c r="J546" t="str" cm="1">
        <f t="array" ref="J5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546" t="str">
        <f>IF(data_to_clean[[#This Row],[Price Formatted Step 1]]="No Data","No Data",SUBSTITUTE(data_to_clean[[#This Row],[Price Formatted Step 1]],",","."))</f>
        <v>59000000</v>
      </c>
      <c r="L546" s="3">
        <f>IF(data_to_clean[[#This Row],[Price Formatted Step 2]]="No Data","No Data",VALUE(SUBSTITUTE(data_to_clean[[#This Row],[Price Formatted Step 2]],".","")))</f>
        <v>59000000</v>
      </c>
      <c r="M546" t="s">
        <v>21</v>
      </c>
    </row>
    <row r="547" spans="1:13" x14ac:dyDescent="0.25">
      <c r="A547" t="s">
        <v>9</v>
      </c>
      <c r="B547" t="str">
        <f>VLOOKUP(data_to_clean[[#This Row],[Company]],tb_countries[],2,0)</f>
        <v>USSR/Russia</v>
      </c>
      <c r="C547" t="s">
        <v>5279</v>
      </c>
      <c r="D547" t="s">
        <v>5320</v>
      </c>
      <c r="E547" t="s">
        <v>5247</v>
      </c>
      <c r="F547" s="1">
        <v>24589</v>
      </c>
      <c r="G547" t="s">
        <v>396</v>
      </c>
      <c r="H547" t="s">
        <v>13</v>
      </c>
      <c r="I547" t="s">
        <v>14</v>
      </c>
      <c r="J547" t="str" cm="1">
        <f t="array" ref="J5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7" t="str">
        <f>IF(data_to_clean[[#This Row],[Price Formatted Step 1]]="No Data","No Data",SUBSTITUTE(data_to_clean[[#This Row],[Price Formatted Step 1]],",","."))</f>
        <v>No Data</v>
      </c>
      <c r="L547" t="str">
        <f>IF(data_to_clean[[#This Row],[Price Formatted Step 2]]="No Data","No Data",VALUE(SUBSTITUTE(data_to_clean[[#This Row],[Price Formatted Step 2]],".","")))</f>
        <v>No Data</v>
      </c>
      <c r="M547" t="s">
        <v>15</v>
      </c>
    </row>
    <row r="548" spans="1:13" x14ac:dyDescent="0.25">
      <c r="A548" t="s">
        <v>463</v>
      </c>
      <c r="B548" t="str">
        <f>VLOOKUP(data_to_clean[[#This Row],[Company]],tb_countries[],2,0)</f>
        <v>USA</v>
      </c>
      <c r="C548" t="s">
        <v>5273</v>
      </c>
      <c r="D548" t="s">
        <v>5313</v>
      </c>
      <c r="E548" t="s">
        <v>5246</v>
      </c>
      <c r="F548" s="1">
        <v>24590</v>
      </c>
      <c r="G548" t="s">
        <v>465</v>
      </c>
      <c r="H548" t="s">
        <v>13</v>
      </c>
      <c r="I548" t="s">
        <v>14</v>
      </c>
      <c r="J548" t="str" cm="1">
        <f t="array" ref="J5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8" t="str">
        <f>IF(data_to_clean[[#This Row],[Price Formatted Step 1]]="No Data","No Data",SUBSTITUTE(data_to_clean[[#This Row],[Price Formatted Step 1]],",","."))</f>
        <v>No Data</v>
      </c>
      <c r="L548" t="str">
        <f>IF(data_to_clean[[#This Row],[Price Formatted Step 2]]="No Data","No Data",VALUE(SUBSTITUTE(data_to_clean[[#This Row],[Price Formatted Step 2]],".","")))</f>
        <v>No Data</v>
      </c>
      <c r="M548" t="s">
        <v>15</v>
      </c>
    </row>
    <row r="549" spans="1:13" x14ac:dyDescent="0.25">
      <c r="A549" t="s">
        <v>92</v>
      </c>
      <c r="B549" t="str">
        <f>VLOOKUP(data_to_clean[[#This Row],[Company]],tb_countries[],2,0)</f>
        <v>USA</v>
      </c>
      <c r="C549" t="s">
        <v>5273</v>
      </c>
      <c r="D549" t="s">
        <v>5313</v>
      </c>
      <c r="E549" t="s">
        <v>5246</v>
      </c>
      <c r="F549" s="1">
        <v>24596</v>
      </c>
      <c r="G549" t="s">
        <v>389</v>
      </c>
      <c r="H549" t="s">
        <v>13</v>
      </c>
      <c r="I549" t="s">
        <v>14</v>
      </c>
      <c r="J549" t="str" cm="1">
        <f t="array" ref="J5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49" t="str">
        <f>IF(data_to_clean[[#This Row],[Price Formatted Step 1]]="No Data","No Data",SUBSTITUTE(data_to_clean[[#This Row],[Price Formatted Step 1]],",","."))</f>
        <v>No Data</v>
      </c>
      <c r="L549" t="str">
        <f>IF(data_to_clean[[#This Row],[Price Formatted Step 2]]="No Data","No Data",VALUE(SUBSTITUTE(data_to_clean[[#This Row],[Price Formatted Step 2]],".","")))</f>
        <v>No Data</v>
      </c>
      <c r="M549" t="s">
        <v>15</v>
      </c>
    </row>
    <row r="550" spans="1:13" x14ac:dyDescent="0.25">
      <c r="A550" t="s">
        <v>9</v>
      </c>
      <c r="B550" t="str">
        <f>VLOOKUP(data_to_clean[[#This Row],[Company]],tb_countries[],2,0)</f>
        <v>USSR/Russia</v>
      </c>
      <c r="C550" t="s">
        <v>5272</v>
      </c>
      <c r="D550" t="s">
        <v>5312</v>
      </c>
      <c r="E550" t="s">
        <v>5245</v>
      </c>
      <c r="F550" s="1">
        <v>24604</v>
      </c>
      <c r="G550" t="s">
        <v>237</v>
      </c>
      <c r="H550" t="s">
        <v>13</v>
      </c>
      <c r="I550" t="s">
        <v>14</v>
      </c>
      <c r="J550" t="str" cm="1">
        <f t="array" ref="J5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0" t="str">
        <f>IF(data_to_clean[[#This Row],[Price Formatted Step 1]]="No Data","No Data",SUBSTITUTE(data_to_clean[[#This Row],[Price Formatted Step 1]],",","."))</f>
        <v>No Data</v>
      </c>
      <c r="L550" t="str">
        <f>IF(data_to_clean[[#This Row],[Price Formatted Step 2]]="No Data","No Data",VALUE(SUBSTITUTE(data_to_clean[[#This Row],[Price Formatted Step 2]],".","")))</f>
        <v>No Data</v>
      </c>
      <c r="M550" t="s">
        <v>15</v>
      </c>
    </row>
    <row r="551" spans="1:13" x14ac:dyDescent="0.25">
      <c r="A551" t="s">
        <v>9</v>
      </c>
      <c r="B551" t="str">
        <f>VLOOKUP(data_to_clean[[#This Row],[Company]],tb_countries[],2,0)</f>
        <v>USSR/Russia</v>
      </c>
      <c r="C551" t="s">
        <v>5279</v>
      </c>
      <c r="D551" t="s">
        <v>5320</v>
      </c>
      <c r="E551" t="s">
        <v>5247</v>
      </c>
      <c r="F551" s="1">
        <v>24607</v>
      </c>
      <c r="G551" t="s">
        <v>685</v>
      </c>
      <c r="H551" t="s">
        <v>13</v>
      </c>
      <c r="I551" t="s">
        <v>14</v>
      </c>
      <c r="J551" t="str" cm="1">
        <f t="array" ref="J5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1" t="str">
        <f>IF(data_to_clean[[#This Row],[Price Formatted Step 1]]="No Data","No Data",SUBSTITUTE(data_to_clean[[#This Row],[Price Formatted Step 1]],",","."))</f>
        <v>No Data</v>
      </c>
      <c r="L551" t="str">
        <f>IF(data_to_clean[[#This Row],[Price Formatted Step 2]]="No Data","No Data",VALUE(SUBSTITUTE(data_to_clean[[#This Row],[Price Formatted Step 2]],".","")))</f>
        <v>No Data</v>
      </c>
      <c r="M551" t="s">
        <v>15</v>
      </c>
    </row>
    <row r="552" spans="1:13" x14ac:dyDescent="0.25">
      <c r="A552" t="s">
        <v>9</v>
      </c>
      <c r="B552" t="str">
        <f>VLOOKUP(data_to_clean[[#This Row],[Company]],tb_countries[],2,0)</f>
        <v>USSR/Russia</v>
      </c>
      <c r="C552" t="s">
        <v>5272</v>
      </c>
      <c r="D552" t="s">
        <v>5312</v>
      </c>
      <c r="E552" t="s">
        <v>5245</v>
      </c>
      <c r="F552" s="1">
        <v>24608</v>
      </c>
      <c r="G552" t="s">
        <v>493</v>
      </c>
      <c r="H552" t="s">
        <v>13</v>
      </c>
      <c r="I552" t="s">
        <v>14</v>
      </c>
      <c r="J552" t="str" cm="1">
        <f t="array" ref="J5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2" t="str">
        <f>IF(data_to_clean[[#This Row],[Price Formatted Step 1]]="No Data","No Data",SUBSTITUTE(data_to_clean[[#This Row],[Price Formatted Step 1]],",","."))</f>
        <v>No Data</v>
      </c>
      <c r="L552" t="str">
        <f>IF(data_to_clean[[#This Row],[Price Formatted Step 2]]="No Data","No Data",VALUE(SUBSTITUTE(data_to_clean[[#This Row],[Price Formatted Step 2]],".","")))</f>
        <v>No Data</v>
      </c>
      <c r="M552" t="s">
        <v>56</v>
      </c>
    </row>
    <row r="553" spans="1:13" x14ac:dyDescent="0.25">
      <c r="A553" t="s">
        <v>9</v>
      </c>
      <c r="B553" t="str">
        <f>VLOOKUP(data_to_clean[[#This Row],[Company]],tb_countries[],2,0)</f>
        <v>USSR/Russia</v>
      </c>
      <c r="C553" t="s">
        <v>5272</v>
      </c>
      <c r="D553" t="s">
        <v>5312</v>
      </c>
      <c r="E553" t="s">
        <v>5245</v>
      </c>
      <c r="F553" s="1">
        <v>24609</v>
      </c>
      <c r="G553" t="s">
        <v>604</v>
      </c>
      <c r="H553" t="s">
        <v>13</v>
      </c>
      <c r="I553" t="s">
        <v>14</v>
      </c>
      <c r="J553" t="str" cm="1">
        <f t="array" ref="J5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3" t="str">
        <f>IF(data_to_clean[[#This Row],[Price Formatted Step 1]]="No Data","No Data",SUBSTITUTE(data_to_clean[[#This Row],[Price Formatted Step 1]],",","."))</f>
        <v>No Data</v>
      </c>
      <c r="L553" t="str">
        <f>IF(data_to_clean[[#This Row],[Price Formatted Step 2]]="No Data","No Data",VALUE(SUBSTITUTE(data_to_clean[[#This Row],[Price Formatted Step 2]],".","")))</f>
        <v>No Data</v>
      </c>
      <c r="M553" t="s">
        <v>15</v>
      </c>
    </row>
    <row r="554" spans="1:13" x14ac:dyDescent="0.25">
      <c r="A554" t="s">
        <v>9</v>
      </c>
      <c r="B554" t="str">
        <f>VLOOKUP(data_to_clean[[#This Row],[Company]],tb_countries[],2,0)</f>
        <v>USSR/Russia</v>
      </c>
      <c r="C554" t="s">
        <v>5279</v>
      </c>
      <c r="D554" t="s">
        <v>5320</v>
      </c>
      <c r="E554" t="s">
        <v>5247</v>
      </c>
      <c r="F554" s="1">
        <v>24614</v>
      </c>
      <c r="G554" t="s">
        <v>339</v>
      </c>
      <c r="H554" t="s">
        <v>13</v>
      </c>
      <c r="I554" t="s">
        <v>14</v>
      </c>
      <c r="J554" t="str" cm="1">
        <f t="array" ref="J5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4" t="str">
        <f>IF(data_to_clean[[#This Row],[Price Formatted Step 1]]="No Data","No Data",SUBSTITUTE(data_to_clean[[#This Row],[Price Formatted Step 1]],",","."))</f>
        <v>No Data</v>
      </c>
      <c r="L554" t="str">
        <f>IF(data_to_clean[[#This Row],[Price Formatted Step 2]]="No Data","No Data",VALUE(SUBSTITUTE(data_to_clean[[#This Row],[Price Formatted Step 2]],".","")))</f>
        <v>No Data</v>
      </c>
      <c r="M554" t="s">
        <v>15</v>
      </c>
    </row>
    <row r="555" spans="1:13" x14ac:dyDescent="0.25">
      <c r="A555" t="s">
        <v>92</v>
      </c>
      <c r="B555" t="str">
        <f>VLOOKUP(data_to_clean[[#This Row],[Company]],tb_countries[],2,0)</f>
        <v>USA</v>
      </c>
      <c r="C555" t="s">
        <v>5275</v>
      </c>
      <c r="D555" t="s">
        <v>5315</v>
      </c>
      <c r="E555" t="s">
        <v>5246</v>
      </c>
      <c r="F555" s="1">
        <v>24614</v>
      </c>
      <c r="G555" t="s">
        <v>389</v>
      </c>
      <c r="H555" t="s">
        <v>13</v>
      </c>
      <c r="I555" t="s">
        <v>14</v>
      </c>
      <c r="J555" t="str" cm="1">
        <f t="array" ref="J5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5" t="str">
        <f>IF(data_to_clean[[#This Row],[Price Formatted Step 1]]="No Data","No Data",SUBSTITUTE(data_to_clean[[#This Row],[Price Formatted Step 1]],",","."))</f>
        <v>No Data</v>
      </c>
      <c r="L555" t="str">
        <f>IF(data_to_clean[[#This Row],[Price Formatted Step 2]]="No Data","No Data",VALUE(SUBSTITUTE(data_to_clean[[#This Row],[Price Formatted Step 2]],".","")))</f>
        <v>No Data</v>
      </c>
      <c r="M555" t="s">
        <v>15</v>
      </c>
    </row>
    <row r="556" spans="1:13" x14ac:dyDescent="0.25">
      <c r="A556" t="s">
        <v>9</v>
      </c>
      <c r="B556" t="str">
        <f>VLOOKUP(data_to_clean[[#This Row],[Company]],tb_countries[],2,0)</f>
        <v>USSR/Russia</v>
      </c>
      <c r="C556" t="s">
        <v>5272</v>
      </c>
      <c r="D556" t="s">
        <v>5312</v>
      </c>
      <c r="E556" t="s">
        <v>5245</v>
      </c>
      <c r="F556" s="1">
        <v>24616</v>
      </c>
      <c r="G556" t="s">
        <v>125</v>
      </c>
      <c r="H556" t="s">
        <v>13</v>
      </c>
      <c r="I556" t="s">
        <v>14</v>
      </c>
      <c r="J556" t="str" cm="1">
        <f t="array" ref="J5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6" t="str">
        <f>IF(data_to_clean[[#This Row],[Price Formatted Step 1]]="No Data","No Data",SUBSTITUTE(data_to_clean[[#This Row],[Price Formatted Step 1]],",","."))</f>
        <v>No Data</v>
      </c>
      <c r="L556" t="str">
        <f>IF(data_to_clean[[#This Row],[Price Formatted Step 2]]="No Data","No Data",VALUE(SUBSTITUTE(data_to_clean[[#This Row],[Price Formatted Step 2]],".","")))</f>
        <v>No Data</v>
      </c>
      <c r="M556" t="s">
        <v>15</v>
      </c>
    </row>
    <row r="557" spans="1:13" x14ac:dyDescent="0.25">
      <c r="A557" t="s">
        <v>9</v>
      </c>
      <c r="B557" t="str">
        <f>VLOOKUP(data_to_clean[[#This Row],[Company]],tb_countries[],2,0)</f>
        <v>USSR/Russia</v>
      </c>
      <c r="C557" t="s">
        <v>5272</v>
      </c>
      <c r="D557" t="s">
        <v>5312</v>
      </c>
      <c r="E557" t="s">
        <v>5245</v>
      </c>
      <c r="F557" s="1">
        <v>24624</v>
      </c>
      <c r="G557" t="s">
        <v>339</v>
      </c>
      <c r="H557" t="s">
        <v>13</v>
      </c>
      <c r="I557" t="s">
        <v>14</v>
      </c>
      <c r="J557" t="str" cm="1">
        <f t="array" ref="J5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7" t="str">
        <f>IF(data_to_clean[[#This Row],[Price Formatted Step 1]]="No Data","No Data",SUBSTITUTE(data_to_clean[[#This Row],[Price Formatted Step 1]],",","."))</f>
        <v>No Data</v>
      </c>
      <c r="L557" t="str">
        <f>IF(data_to_clean[[#This Row],[Price Formatted Step 2]]="No Data","No Data",VALUE(SUBSTITUTE(data_to_clean[[#This Row],[Price Formatted Step 2]],".","")))</f>
        <v>No Data</v>
      </c>
      <c r="M557" t="s">
        <v>15</v>
      </c>
    </row>
    <row r="558" spans="1:13" x14ac:dyDescent="0.25">
      <c r="A558" t="s">
        <v>92</v>
      </c>
      <c r="B558" t="str">
        <f>VLOOKUP(data_to_clean[[#This Row],[Company]],tb_countries[],2,0)</f>
        <v>USA</v>
      </c>
      <c r="C558" t="s">
        <v>5275</v>
      </c>
      <c r="D558" t="s">
        <v>5315</v>
      </c>
      <c r="E558" t="s">
        <v>5246</v>
      </c>
      <c r="F558" s="1">
        <v>24627</v>
      </c>
      <c r="G558" t="s">
        <v>389</v>
      </c>
      <c r="H558" t="s">
        <v>13</v>
      </c>
      <c r="I558" t="s">
        <v>14</v>
      </c>
      <c r="J558" t="str" cm="1">
        <f t="array" ref="J5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8" t="str">
        <f>IF(data_to_clean[[#This Row],[Price Formatted Step 1]]="No Data","No Data",SUBSTITUTE(data_to_clean[[#This Row],[Price Formatted Step 1]],",","."))</f>
        <v>No Data</v>
      </c>
      <c r="L558" t="str">
        <f>IF(data_to_clean[[#This Row],[Price Formatted Step 2]]="No Data","No Data",VALUE(SUBSTITUTE(data_to_clean[[#This Row],[Price Formatted Step 2]],".","")))</f>
        <v>No Data</v>
      </c>
      <c r="M558" t="s">
        <v>15</v>
      </c>
    </row>
    <row r="559" spans="1:13" x14ac:dyDescent="0.25">
      <c r="A559" t="s">
        <v>9</v>
      </c>
      <c r="B559" t="str">
        <f>VLOOKUP(data_to_clean[[#This Row],[Company]],tb_countries[],2,0)</f>
        <v>USSR/Russia</v>
      </c>
      <c r="C559" t="s">
        <v>5277</v>
      </c>
      <c r="D559" t="s">
        <v>5317</v>
      </c>
      <c r="E559" t="s">
        <v>5247</v>
      </c>
      <c r="F559" s="1">
        <v>24628</v>
      </c>
      <c r="G559" t="s">
        <v>499</v>
      </c>
      <c r="H559" t="s">
        <v>13</v>
      </c>
      <c r="I559" t="s">
        <v>14</v>
      </c>
      <c r="J559" t="str" cm="1">
        <f t="array" ref="J5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59" t="str">
        <f>IF(data_to_clean[[#This Row],[Price Formatted Step 1]]="No Data","No Data",SUBSTITUTE(data_to_clean[[#This Row],[Price Formatted Step 1]],",","."))</f>
        <v>No Data</v>
      </c>
      <c r="L559" t="str">
        <f>IF(data_to_clean[[#This Row],[Price Formatted Step 2]]="No Data","No Data",VALUE(SUBSTITUTE(data_to_clean[[#This Row],[Price Formatted Step 2]],".","")))</f>
        <v>No Data</v>
      </c>
      <c r="M559" t="s">
        <v>15</v>
      </c>
    </row>
    <row r="560" spans="1:13" x14ac:dyDescent="0.25">
      <c r="A560" t="s">
        <v>9</v>
      </c>
      <c r="B560" t="str">
        <f>VLOOKUP(data_to_clean[[#This Row],[Company]],tb_countries[],2,0)</f>
        <v>USSR/Russia</v>
      </c>
      <c r="C560" t="s">
        <v>5279</v>
      </c>
      <c r="D560" t="s">
        <v>5320</v>
      </c>
      <c r="E560" t="s">
        <v>5247</v>
      </c>
      <c r="F560" s="1">
        <v>24631</v>
      </c>
      <c r="G560" t="s">
        <v>339</v>
      </c>
      <c r="H560" t="s">
        <v>13</v>
      </c>
      <c r="I560" t="s">
        <v>14</v>
      </c>
      <c r="J560" t="str" cm="1">
        <f t="array" ref="J5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0" t="str">
        <f>IF(data_to_clean[[#This Row],[Price Formatted Step 1]]="No Data","No Data",SUBSTITUTE(data_to_clean[[#This Row],[Price Formatted Step 1]],",","."))</f>
        <v>No Data</v>
      </c>
      <c r="L560" t="str">
        <f>IF(data_to_clean[[#This Row],[Price Formatted Step 2]]="No Data","No Data",VALUE(SUBSTITUTE(data_to_clean[[#This Row],[Price Formatted Step 2]],".","")))</f>
        <v>No Data</v>
      </c>
      <c r="M560" t="s">
        <v>15</v>
      </c>
    </row>
    <row r="561" spans="1:13" x14ac:dyDescent="0.25">
      <c r="A561" t="s">
        <v>9</v>
      </c>
      <c r="B561" t="str">
        <f>VLOOKUP(data_to_clean[[#This Row],[Company]],tb_countries[],2,0)</f>
        <v>USSR/Russia</v>
      </c>
      <c r="C561" t="s">
        <v>5272</v>
      </c>
      <c r="D561" t="s">
        <v>5312</v>
      </c>
      <c r="E561" t="s">
        <v>5245</v>
      </c>
      <c r="F561" s="1">
        <v>24635</v>
      </c>
      <c r="G561" t="s">
        <v>696</v>
      </c>
      <c r="H561" t="s">
        <v>13</v>
      </c>
      <c r="I561" t="s">
        <v>14</v>
      </c>
      <c r="J561" t="str" cm="1">
        <f t="array" ref="J5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1" t="str">
        <f>IF(data_to_clean[[#This Row],[Price Formatted Step 1]]="No Data","No Data",SUBSTITUTE(data_to_clean[[#This Row],[Price Formatted Step 1]],",","."))</f>
        <v>No Data</v>
      </c>
      <c r="L561" t="str">
        <f>IF(data_to_clean[[#This Row],[Price Formatted Step 2]]="No Data","No Data",VALUE(SUBSTITUTE(data_to_clean[[#This Row],[Price Formatted Step 2]],".","")))</f>
        <v>No Data</v>
      </c>
      <c r="M561" t="s">
        <v>15</v>
      </c>
    </row>
    <row r="562" spans="1:13" x14ac:dyDescent="0.25">
      <c r="A562" t="s">
        <v>9</v>
      </c>
      <c r="B562" t="str">
        <f>VLOOKUP(data_to_clean[[#This Row],[Company]],tb_countries[],2,0)</f>
        <v>USSR/Russia</v>
      </c>
      <c r="C562" t="s">
        <v>5279</v>
      </c>
      <c r="D562" t="s">
        <v>5320</v>
      </c>
      <c r="E562" t="s">
        <v>5247</v>
      </c>
      <c r="F562" s="1">
        <v>24635</v>
      </c>
      <c r="G562" t="s">
        <v>499</v>
      </c>
      <c r="H562" t="s">
        <v>13</v>
      </c>
      <c r="I562" t="s">
        <v>14</v>
      </c>
      <c r="J562" t="str" cm="1">
        <f t="array" ref="J5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2" t="str">
        <f>IF(data_to_clean[[#This Row],[Price Formatted Step 1]]="No Data","No Data",SUBSTITUTE(data_to_clean[[#This Row],[Price Formatted Step 1]],",","."))</f>
        <v>No Data</v>
      </c>
      <c r="L562" t="str">
        <f>IF(data_to_clean[[#This Row],[Price Formatted Step 2]]="No Data","No Data",VALUE(SUBSTITUTE(data_to_clean[[#This Row],[Price Formatted Step 2]],".","")))</f>
        <v>No Data</v>
      </c>
      <c r="M562" t="s">
        <v>15</v>
      </c>
    </row>
    <row r="563" spans="1:13" x14ac:dyDescent="0.25">
      <c r="A563" t="s">
        <v>92</v>
      </c>
      <c r="B563" t="str">
        <f>VLOOKUP(data_to_clean[[#This Row],[Company]],tb_countries[],2,0)</f>
        <v>USA</v>
      </c>
      <c r="C563" t="s">
        <v>5273</v>
      </c>
      <c r="D563" t="s">
        <v>5313</v>
      </c>
      <c r="E563" t="s">
        <v>5246</v>
      </c>
      <c r="F563" s="1">
        <v>24637</v>
      </c>
      <c r="G563" t="s">
        <v>389</v>
      </c>
      <c r="H563" t="s">
        <v>13</v>
      </c>
      <c r="I563" t="s">
        <v>14</v>
      </c>
      <c r="J563" t="str" cm="1">
        <f t="array" ref="J5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3" t="str">
        <f>IF(data_to_clean[[#This Row],[Price Formatted Step 1]]="No Data","No Data",SUBSTITUTE(data_to_clean[[#This Row],[Price Formatted Step 1]],",","."))</f>
        <v>No Data</v>
      </c>
      <c r="L563" t="str">
        <f>IF(data_to_clean[[#This Row],[Price Formatted Step 2]]="No Data","No Data",VALUE(SUBSTITUTE(data_to_clean[[#This Row],[Price Formatted Step 2]],".","")))</f>
        <v>No Data</v>
      </c>
      <c r="M563" t="s">
        <v>15</v>
      </c>
    </row>
    <row r="564" spans="1:13" x14ac:dyDescent="0.25">
      <c r="A564" t="s">
        <v>9</v>
      </c>
      <c r="B564" t="str">
        <f>VLOOKUP(data_to_clean[[#This Row],[Company]],tb_countries[],2,0)</f>
        <v>USSR/Russia</v>
      </c>
      <c r="C564" t="s">
        <v>5277</v>
      </c>
      <c r="D564" t="s">
        <v>5317</v>
      </c>
      <c r="E564" t="s">
        <v>5247</v>
      </c>
      <c r="F564" s="1">
        <v>24639</v>
      </c>
      <c r="G564" t="s">
        <v>499</v>
      </c>
      <c r="H564" t="s">
        <v>13</v>
      </c>
      <c r="I564" t="s">
        <v>14</v>
      </c>
      <c r="J564" t="str" cm="1">
        <f t="array" ref="J5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4" t="str">
        <f>IF(data_to_clean[[#This Row],[Price Formatted Step 1]]="No Data","No Data",SUBSTITUTE(data_to_clean[[#This Row],[Price Formatted Step 1]],",","."))</f>
        <v>No Data</v>
      </c>
      <c r="L564" t="str">
        <f>IF(data_to_clean[[#This Row],[Price Formatted Step 2]]="No Data","No Data",VALUE(SUBSTITUTE(data_to_clean[[#This Row],[Price Formatted Step 2]],".","")))</f>
        <v>No Data</v>
      </c>
      <c r="M564" t="s">
        <v>15</v>
      </c>
    </row>
    <row r="565" spans="1:13" x14ac:dyDescent="0.25">
      <c r="A565" t="s">
        <v>9</v>
      </c>
      <c r="B565" t="str">
        <f>VLOOKUP(data_to_clean[[#This Row],[Company]],tb_countries[],2,0)</f>
        <v>USSR/Russia</v>
      </c>
      <c r="C565" t="s">
        <v>5272</v>
      </c>
      <c r="D565" t="s">
        <v>5312</v>
      </c>
      <c r="E565" t="s">
        <v>5245</v>
      </c>
      <c r="F565" s="1">
        <v>24640</v>
      </c>
      <c r="G565" t="s">
        <v>696</v>
      </c>
      <c r="H565" t="s">
        <v>13</v>
      </c>
      <c r="I565" t="s">
        <v>14</v>
      </c>
      <c r="J565" t="str" cm="1">
        <f t="array" ref="J5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5" t="str">
        <f>IF(data_to_clean[[#This Row],[Price Formatted Step 1]]="No Data","No Data",SUBSTITUTE(data_to_clean[[#This Row],[Price Formatted Step 1]],",","."))</f>
        <v>No Data</v>
      </c>
      <c r="L565" t="str">
        <f>IF(data_to_clean[[#This Row],[Price Formatted Step 2]]="No Data","No Data",VALUE(SUBSTITUTE(data_to_clean[[#This Row],[Price Formatted Step 2]],".","")))</f>
        <v>No Data</v>
      </c>
      <c r="M565" t="s">
        <v>56</v>
      </c>
    </row>
    <row r="566" spans="1:13" x14ac:dyDescent="0.25">
      <c r="A566" t="s">
        <v>9</v>
      </c>
      <c r="B566" t="str">
        <f>VLOOKUP(data_to_clean[[#This Row],[Company]],tb_countries[],2,0)</f>
        <v>USSR/Russia</v>
      </c>
      <c r="C566" t="s">
        <v>5279</v>
      </c>
      <c r="D566" t="s">
        <v>5320</v>
      </c>
      <c r="E566" t="s">
        <v>5247</v>
      </c>
      <c r="F566" s="1">
        <v>24643</v>
      </c>
      <c r="G566" t="s">
        <v>339</v>
      </c>
      <c r="H566" t="s">
        <v>13</v>
      </c>
      <c r="I566" t="s">
        <v>14</v>
      </c>
      <c r="J566" t="str" cm="1">
        <f t="array" ref="J5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6" t="str">
        <f>IF(data_to_clean[[#This Row],[Price Formatted Step 1]]="No Data","No Data",SUBSTITUTE(data_to_clean[[#This Row],[Price Formatted Step 1]],",","."))</f>
        <v>No Data</v>
      </c>
      <c r="L566" t="str">
        <f>IF(data_to_clean[[#This Row],[Price Formatted Step 2]]="No Data","No Data",VALUE(SUBSTITUTE(data_to_clean[[#This Row],[Price Formatted Step 2]],".","")))</f>
        <v>No Data</v>
      </c>
      <c r="M566" t="s">
        <v>21</v>
      </c>
    </row>
    <row r="567" spans="1:13" x14ac:dyDescent="0.25">
      <c r="A567" t="s">
        <v>42</v>
      </c>
      <c r="B567" t="str">
        <f>VLOOKUP(data_to_clean[[#This Row],[Company]],tb_countries[],2,0)</f>
        <v>USA</v>
      </c>
      <c r="C567" t="s">
        <v>5275</v>
      </c>
      <c r="D567" t="s">
        <v>5315</v>
      </c>
      <c r="E567" t="s">
        <v>5246</v>
      </c>
      <c r="F567" s="1">
        <v>24643</v>
      </c>
      <c r="G567" t="s">
        <v>588</v>
      </c>
      <c r="H567" t="s">
        <v>13</v>
      </c>
      <c r="I567" t="s">
        <v>590</v>
      </c>
      <c r="J567" t="str" cm="1">
        <f t="array" ref="J5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567" t="str">
        <f>IF(data_to_clean[[#This Row],[Price Formatted Step 1]]="No Data","No Data",SUBSTITUTE(data_to_clean[[#This Row],[Price Formatted Step 1]],",","."))</f>
        <v>59000000</v>
      </c>
      <c r="L567" s="3">
        <f>IF(data_to_clean[[#This Row],[Price Formatted Step 2]]="No Data","No Data",VALUE(SUBSTITUTE(data_to_clean[[#This Row],[Price Formatted Step 2]],".","")))</f>
        <v>59000000</v>
      </c>
      <c r="M567" t="s">
        <v>56</v>
      </c>
    </row>
    <row r="568" spans="1:13" x14ac:dyDescent="0.25">
      <c r="A568" t="s">
        <v>9</v>
      </c>
      <c r="B568" t="str">
        <f>VLOOKUP(data_to_clean[[#This Row],[Company]],tb_countries[],2,0)</f>
        <v>USSR/Russia</v>
      </c>
      <c r="C568" t="s">
        <v>5279</v>
      </c>
      <c r="D568" t="s">
        <v>5320</v>
      </c>
      <c r="E568" t="s">
        <v>5247</v>
      </c>
      <c r="F568" s="1">
        <v>24649</v>
      </c>
      <c r="G568" t="s">
        <v>685</v>
      </c>
      <c r="H568" t="s">
        <v>13</v>
      </c>
      <c r="I568" t="s">
        <v>14</v>
      </c>
      <c r="J568" t="str" cm="1">
        <f t="array" ref="J5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8" t="str">
        <f>IF(data_to_clean[[#This Row],[Price Formatted Step 1]]="No Data","No Data",SUBSTITUTE(data_to_clean[[#This Row],[Price Formatted Step 1]],",","."))</f>
        <v>No Data</v>
      </c>
      <c r="L568" t="str">
        <f>IF(data_to_clean[[#This Row],[Price Formatted Step 2]]="No Data","No Data",VALUE(SUBSTITUTE(data_to_clean[[#This Row],[Price Formatted Step 2]],".","")))</f>
        <v>No Data</v>
      </c>
      <c r="M568" t="s">
        <v>21</v>
      </c>
    </row>
    <row r="569" spans="1:13" x14ac:dyDescent="0.25">
      <c r="A569" t="s">
        <v>463</v>
      </c>
      <c r="B569" t="str">
        <f>VLOOKUP(data_to_clean[[#This Row],[Company]],tb_countries[],2,0)</f>
        <v>USA</v>
      </c>
      <c r="C569" t="s">
        <v>5273</v>
      </c>
      <c r="D569" t="s">
        <v>5313</v>
      </c>
      <c r="E569" t="s">
        <v>5246</v>
      </c>
      <c r="F569" s="1">
        <v>24654</v>
      </c>
      <c r="G569" t="s">
        <v>465</v>
      </c>
      <c r="H569" t="s">
        <v>13</v>
      </c>
      <c r="I569" t="s">
        <v>14</v>
      </c>
      <c r="J569" t="str" cm="1">
        <f t="array" ref="J5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69" t="str">
        <f>IF(data_to_clean[[#This Row],[Price Formatted Step 1]]="No Data","No Data",SUBSTITUTE(data_to_clean[[#This Row],[Price Formatted Step 1]],",","."))</f>
        <v>No Data</v>
      </c>
      <c r="L569" t="str">
        <f>IF(data_to_clean[[#This Row],[Price Formatted Step 2]]="No Data","No Data",VALUE(SUBSTITUTE(data_to_clean[[#This Row],[Price Formatted Step 2]],".","")))</f>
        <v>No Data</v>
      </c>
      <c r="M569" t="s">
        <v>15</v>
      </c>
    </row>
    <row r="570" spans="1:13" x14ac:dyDescent="0.25">
      <c r="A570" t="s">
        <v>9</v>
      </c>
      <c r="B570" t="str">
        <f>VLOOKUP(data_to_clean[[#This Row],[Company]],tb_countries[],2,0)</f>
        <v>USSR/Russia</v>
      </c>
      <c r="C570" t="s">
        <v>5272</v>
      </c>
      <c r="D570" t="s">
        <v>5312</v>
      </c>
      <c r="E570" t="s">
        <v>5245</v>
      </c>
      <c r="F570" s="1">
        <v>24657</v>
      </c>
      <c r="G570" t="s">
        <v>339</v>
      </c>
      <c r="H570" t="s">
        <v>13</v>
      </c>
      <c r="I570" t="s">
        <v>14</v>
      </c>
      <c r="J570" t="str" cm="1">
        <f t="array" ref="J5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0" t="str">
        <f>IF(data_to_clean[[#This Row],[Price Formatted Step 1]]="No Data","No Data",SUBSTITUTE(data_to_clean[[#This Row],[Price Formatted Step 1]],",","."))</f>
        <v>No Data</v>
      </c>
      <c r="L570" t="str">
        <f>IF(data_to_clean[[#This Row],[Price Formatted Step 2]]="No Data","No Data",VALUE(SUBSTITUTE(data_to_clean[[#This Row],[Price Formatted Step 2]],".","")))</f>
        <v>No Data</v>
      </c>
      <c r="M570" t="s">
        <v>15</v>
      </c>
    </row>
    <row r="571" spans="1:13" x14ac:dyDescent="0.25">
      <c r="A571" t="s">
        <v>92</v>
      </c>
      <c r="B571" t="str">
        <f>VLOOKUP(data_to_clean[[#This Row],[Company]],tb_countries[],2,0)</f>
        <v>USA</v>
      </c>
      <c r="C571" t="s">
        <v>5273</v>
      </c>
      <c r="D571" t="s">
        <v>5313</v>
      </c>
      <c r="E571" t="s">
        <v>5246</v>
      </c>
      <c r="F571" s="1">
        <v>24667</v>
      </c>
      <c r="G571" t="s">
        <v>483</v>
      </c>
      <c r="H571" t="s">
        <v>13</v>
      </c>
      <c r="I571" t="s">
        <v>14</v>
      </c>
      <c r="J571" t="str" cm="1">
        <f t="array" ref="J5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1" t="str">
        <f>IF(data_to_clean[[#This Row],[Price Formatted Step 1]]="No Data","No Data",SUBSTITUTE(data_to_clean[[#This Row],[Price Formatted Step 1]],",","."))</f>
        <v>No Data</v>
      </c>
      <c r="L571" t="str">
        <f>IF(data_to_clean[[#This Row],[Price Formatted Step 2]]="No Data","No Data",VALUE(SUBSTITUTE(data_to_clean[[#This Row],[Price Formatted Step 2]],".","")))</f>
        <v>No Data</v>
      </c>
      <c r="M571" t="s">
        <v>15</v>
      </c>
    </row>
    <row r="572" spans="1:13" x14ac:dyDescent="0.25">
      <c r="A572" t="s">
        <v>9</v>
      </c>
      <c r="B572" t="str">
        <f>VLOOKUP(data_to_clean[[#This Row],[Company]],tb_countries[],2,0)</f>
        <v>USSR/Russia</v>
      </c>
      <c r="C572" t="s">
        <v>5272</v>
      </c>
      <c r="D572" t="s">
        <v>5312</v>
      </c>
      <c r="E572" t="s">
        <v>5245</v>
      </c>
      <c r="F572" s="1">
        <v>24670</v>
      </c>
      <c r="G572" t="s">
        <v>604</v>
      </c>
      <c r="H572" t="s">
        <v>13</v>
      </c>
      <c r="I572" t="s">
        <v>14</v>
      </c>
      <c r="J572" t="str" cm="1">
        <f t="array" ref="J5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2" t="str">
        <f>IF(data_to_clean[[#This Row],[Price Formatted Step 1]]="No Data","No Data",SUBSTITUTE(data_to_clean[[#This Row],[Price Formatted Step 1]],",","."))</f>
        <v>No Data</v>
      </c>
      <c r="L572" t="str">
        <f>IF(data_to_clean[[#This Row],[Price Formatted Step 2]]="No Data","No Data",VALUE(SUBSTITUTE(data_to_clean[[#This Row],[Price Formatted Step 2]],".","")))</f>
        <v>No Data</v>
      </c>
      <c r="M572" t="s">
        <v>15</v>
      </c>
    </row>
    <row r="573" spans="1:13" x14ac:dyDescent="0.25">
      <c r="A573" t="s">
        <v>9</v>
      </c>
      <c r="B573" t="str">
        <f>VLOOKUP(data_to_clean[[#This Row],[Company]],tb_countries[],2,0)</f>
        <v>USSR/Russia</v>
      </c>
      <c r="C573" t="s">
        <v>5272</v>
      </c>
      <c r="D573" t="s">
        <v>5312</v>
      </c>
      <c r="E573" t="s">
        <v>5245</v>
      </c>
      <c r="F573" s="1">
        <v>24674</v>
      </c>
      <c r="G573" t="s">
        <v>339</v>
      </c>
      <c r="H573" t="s">
        <v>13</v>
      </c>
      <c r="I573" t="s">
        <v>14</v>
      </c>
      <c r="J573" t="str" cm="1">
        <f t="array" ref="J5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3" t="str">
        <f>IF(data_to_clean[[#This Row],[Price Formatted Step 1]]="No Data","No Data",SUBSTITUTE(data_to_clean[[#This Row],[Price Formatted Step 1]],",","."))</f>
        <v>No Data</v>
      </c>
      <c r="L573" t="str">
        <f>IF(data_to_clean[[#This Row],[Price Formatted Step 2]]="No Data","No Data",VALUE(SUBSTITUTE(data_to_clean[[#This Row],[Price Formatted Step 2]],".","")))</f>
        <v>No Data</v>
      </c>
      <c r="M573" t="s">
        <v>21</v>
      </c>
    </row>
    <row r="574" spans="1:13" x14ac:dyDescent="0.25">
      <c r="A574" t="s">
        <v>92</v>
      </c>
      <c r="B574" t="str">
        <f>VLOOKUP(data_to_clean[[#This Row],[Company]],tb_countries[],2,0)</f>
        <v>USA</v>
      </c>
      <c r="C574" t="s">
        <v>5275</v>
      </c>
      <c r="D574" t="s">
        <v>5315</v>
      </c>
      <c r="E574" t="s">
        <v>5246</v>
      </c>
      <c r="F574" s="1">
        <v>24680</v>
      </c>
      <c r="G574" t="s">
        <v>427</v>
      </c>
      <c r="H574" t="s">
        <v>13</v>
      </c>
      <c r="I574" t="s">
        <v>14</v>
      </c>
      <c r="J574" t="str" cm="1">
        <f t="array" ref="J5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4" t="str">
        <f>IF(data_to_clean[[#This Row],[Price Formatted Step 1]]="No Data","No Data",SUBSTITUTE(data_to_clean[[#This Row],[Price Formatted Step 1]],",","."))</f>
        <v>No Data</v>
      </c>
      <c r="L574" t="str">
        <f>IF(data_to_clean[[#This Row],[Price Formatted Step 2]]="No Data","No Data",VALUE(SUBSTITUTE(data_to_clean[[#This Row],[Price Formatted Step 2]],".","")))</f>
        <v>No Data</v>
      </c>
      <c r="M574" t="s">
        <v>56</v>
      </c>
    </row>
    <row r="575" spans="1:13" x14ac:dyDescent="0.25">
      <c r="A575" t="s">
        <v>9</v>
      </c>
      <c r="B575" t="str">
        <f>VLOOKUP(data_to_clean[[#This Row],[Company]],tb_countries[],2,0)</f>
        <v>USSR/Russia</v>
      </c>
      <c r="C575" t="s">
        <v>5272</v>
      </c>
      <c r="D575" t="s">
        <v>5312</v>
      </c>
      <c r="E575" t="s">
        <v>5245</v>
      </c>
      <c r="F575" s="1">
        <v>24684</v>
      </c>
      <c r="G575" t="s">
        <v>604</v>
      </c>
      <c r="H575" t="s">
        <v>13</v>
      </c>
      <c r="I575" t="s">
        <v>14</v>
      </c>
      <c r="J575" t="str" cm="1">
        <f t="array" ref="J5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5" t="str">
        <f>IF(data_to_clean[[#This Row],[Price Formatted Step 1]]="No Data","No Data",SUBSTITUTE(data_to_clean[[#This Row],[Price Formatted Step 1]],",","."))</f>
        <v>No Data</v>
      </c>
      <c r="L575" t="str">
        <f>IF(data_to_clean[[#This Row],[Price Formatted Step 2]]="No Data","No Data",VALUE(SUBSTITUTE(data_to_clean[[#This Row],[Price Formatted Step 2]],".","")))</f>
        <v>No Data</v>
      </c>
      <c r="M575" t="s">
        <v>15</v>
      </c>
    </row>
    <row r="576" spans="1:13" x14ac:dyDescent="0.25">
      <c r="A576" t="s">
        <v>92</v>
      </c>
      <c r="B576" t="str">
        <f>VLOOKUP(data_to_clean[[#This Row],[Company]],tb_countries[],2,0)</f>
        <v>USA</v>
      </c>
      <c r="C576" t="s">
        <v>5273</v>
      </c>
      <c r="D576" t="s">
        <v>5313</v>
      </c>
      <c r="E576" t="s">
        <v>5246</v>
      </c>
      <c r="F576" s="1">
        <v>24685</v>
      </c>
      <c r="G576" t="s">
        <v>389</v>
      </c>
      <c r="H576" t="s">
        <v>13</v>
      </c>
      <c r="I576" t="s">
        <v>14</v>
      </c>
      <c r="J576" t="str" cm="1">
        <f t="array" ref="J5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6" t="str">
        <f>IF(data_to_clean[[#This Row],[Price Formatted Step 1]]="No Data","No Data",SUBSTITUTE(data_to_clean[[#This Row],[Price Formatted Step 1]],",","."))</f>
        <v>No Data</v>
      </c>
      <c r="L576" t="str">
        <f>IF(data_to_clean[[#This Row],[Price Formatted Step 2]]="No Data","No Data",VALUE(SUBSTITUTE(data_to_clean[[#This Row],[Price Formatted Step 2]],".","")))</f>
        <v>No Data</v>
      </c>
      <c r="M576" t="s">
        <v>15</v>
      </c>
    </row>
    <row r="577" spans="1:13" x14ac:dyDescent="0.25">
      <c r="A577" t="s">
        <v>9</v>
      </c>
      <c r="B577" t="str">
        <f>VLOOKUP(data_to_clean[[#This Row],[Company]],tb_countries[],2,0)</f>
        <v>USSR/Russia</v>
      </c>
      <c r="C577" t="s">
        <v>5272</v>
      </c>
      <c r="D577" t="s">
        <v>5312</v>
      </c>
      <c r="E577" t="s">
        <v>5245</v>
      </c>
      <c r="F577" s="1">
        <v>24692</v>
      </c>
      <c r="G577" t="s">
        <v>604</v>
      </c>
      <c r="H577" t="s">
        <v>13</v>
      </c>
      <c r="I577" t="s">
        <v>14</v>
      </c>
      <c r="J577" t="str" cm="1">
        <f t="array" ref="J5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7" t="str">
        <f>IF(data_to_clean[[#This Row],[Price Formatted Step 1]]="No Data","No Data",SUBSTITUTE(data_to_clean[[#This Row],[Price Formatted Step 1]],",","."))</f>
        <v>No Data</v>
      </c>
      <c r="L577" t="str">
        <f>IF(data_to_clean[[#This Row],[Price Formatted Step 2]]="No Data","No Data",VALUE(SUBSTITUTE(data_to_clean[[#This Row],[Price Formatted Step 2]],".","")))</f>
        <v>No Data</v>
      </c>
      <c r="M577" t="s">
        <v>15</v>
      </c>
    </row>
    <row r="578" spans="1:13" x14ac:dyDescent="0.25">
      <c r="A578" t="s">
        <v>9</v>
      </c>
      <c r="B578" t="str">
        <f>VLOOKUP(data_to_clean[[#This Row],[Company]],tb_countries[],2,0)</f>
        <v>USSR/Russia</v>
      </c>
      <c r="C578" t="s">
        <v>5272</v>
      </c>
      <c r="D578" t="s">
        <v>5312</v>
      </c>
      <c r="E578" t="s">
        <v>5245</v>
      </c>
      <c r="F578" s="1">
        <v>24693</v>
      </c>
      <c r="G578" t="s">
        <v>339</v>
      </c>
      <c r="H578" t="s">
        <v>13</v>
      </c>
      <c r="I578" t="s">
        <v>14</v>
      </c>
      <c r="J578" t="str" cm="1">
        <f t="array" ref="J5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78" t="str">
        <f>IF(data_to_clean[[#This Row],[Price Formatted Step 1]]="No Data","No Data",SUBSTITUTE(data_to_clean[[#This Row],[Price Formatted Step 1]],",","."))</f>
        <v>No Data</v>
      </c>
      <c r="L578" t="str">
        <f>IF(data_to_clean[[#This Row],[Price Formatted Step 2]]="No Data","No Data",VALUE(SUBSTITUTE(data_to_clean[[#This Row],[Price Formatted Step 2]],".","")))</f>
        <v>No Data</v>
      </c>
      <c r="M578" t="s">
        <v>15</v>
      </c>
    </row>
    <row r="579" spans="1:13" x14ac:dyDescent="0.25">
      <c r="A579" t="s">
        <v>42</v>
      </c>
      <c r="B579" t="str">
        <f>VLOOKUP(data_to_clean[[#This Row],[Company]],tb_countries[],2,0)</f>
        <v>USA</v>
      </c>
      <c r="C579" t="s">
        <v>5275</v>
      </c>
      <c r="D579" t="s">
        <v>5315</v>
      </c>
      <c r="E579" t="s">
        <v>5246</v>
      </c>
      <c r="F579" s="1">
        <v>24700</v>
      </c>
      <c r="G579" t="s">
        <v>588</v>
      </c>
      <c r="H579" t="s">
        <v>13</v>
      </c>
      <c r="I579" t="s">
        <v>590</v>
      </c>
      <c r="J579" t="str" cm="1">
        <f t="array" ref="J5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579" t="str">
        <f>IF(data_to_clean[[#This Row],[Price Formatted Step 1]]="No Data","No Data",SUBSTITUTE(data_to_clean[[#This Row],[Price Formatted Step 1]],",","."))</f>
        <v>59000000</v>
      </c>
      <c r="L579" s="3">
        <f>IF(data_to_clean[[#This Row],[Price Formatted Step 2]]="No Data","No Data",VALUE(SUBSTITUTE(data_to_clean[[#This Row],[Price Formatted Step 2]],".","")))</f>
        <v>59000000</v>
      </c>
      <c r="M579" t="s">
        <v>15</v>
      </c>
    </row>
    <row r="580" spans="1:13" x14ac:dyDescent="0.25">
      <c r="A580" t="s">
        <v>9</v>
      </c>
      <c r="B580" t="str">
        <f>VLOOKUP(data_to_clean[[#This Row],[Company]],tb_countries[],2,0)</f>
        <v>USSR/Russia</v>
      </c>
      <c r="C580" t="s">
        <v>5279</v>
      </c>
      <c r="D580" t="s">
        <v>5320</v>
      </c>
      <c r="E580" t="s">
        <v>5247</v>
      </c>
      <c r="F580" s="1">
        <v>24708</v>
      </c>
      <c r="G580" t="s">
        <v>499</v>
      </c>
      <c r="H580" t="s">
        <v>13</v>
      </c>
      <c r="I580" t="s">
        <v>14</v>
      </c>
      <c r="J580" t="str" cm="1">
        <f t="array" ref="J5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0" t="str">
        <f>IF(data_to_clean[[#This Row],[Price Formatted Step 1]]="No Data","No Data",SUBSTITUTE(data_to_clean[[#This Row],[Price Formatted Step 1]],",","."))</f>
        <v>No Data</v>
      </c>
      <c r="L580" t="str">
        <f>IF(data_to_clean[[#This Row],[Price Formatted Step 2]]="No Data","No Data",VALUE(SUBSTITUTE(data_to_clean[[#This Row],[Price Formatted Step 2]],".","")))</f>
        <v>No Data</v>
      </c>
      <c r="M580" t="s">
        <v>15</v>
      </c>
    </row>
    <row r="581" spans="1:13" x14ac:dyDescent="0.25">
      <c r="A581" t="s">
        <v>9</v>
      </c>
      <c r="B581" t="str">
        <f>VLOOKUP(data_to_clean[[#This Row],[Company]],tb_countries[],2,0)</f>
        <v>USSR/Russia</v>
      </c>
      <c r="C581" t="s">
        <v>5272</v>
      </c>
      <c r="D581" t="s">
        <v>5312</v>
      </c>
      <c r="E581" t="s">
        <v>5245</v>
      </c>
      <c r="F581" s="1">
        <v>24715</v>
      </c>
      <c r="G581" t="s">
        <v>125</v>
      </c>
      <c r="H581" t="s">
        <v>13</v>
      </c>
      <c r="I581" t="s">
        <v>14</v>
      </c>
      <c r="J581" t="str" cm="1">
        <f t="array" ref="J5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1" t="str">
        <f>IF(data_to_clean[[#This Row],[Price Formatted Step 1]]="No Data","No Data",SUBSTITUTE(data_to_clean[[#This Row],[Price Formatted Step 1]],",","."))</f>
        <v>No Data</v>
      </c>
      <c r="L581" t="str">
        <f>IF(data_to_clean[[#This Row],[Price Formatted Step 2]]="No Data","No Data",VALUE(SUBSTITUTE(data_to_clean[[#This Row],[Price Formatted Step 2]],".","")))</f>
        <v>No Data</v>
      </c>
      <c r="M581" t="s">
        <v>15</v>
      </c>
    </row>
    <row r="582" spans="1:13" x14ac:dyDescent="0.25">
      <c r="A582" t="s">
        <v>9</v>
      </c>
      <c r="B582" t="str">
        <f>VLOOKUP(data_to_clean[[#This Row],[Company]],tb_countries[],2,0)</f>
        <v>USSR/Russia</v>
      </c>
      <c r="C582" t="s">
        <v>5279</v>
      </c>
      <c r="D582" t="s">
        <v>5320</v>
      </c>
      <c r="E582" t="s">
        <v>5247</v>
      </c>
      <c r="F582" s="1">
        <v>24716</v>
      </c>
      <c r="G582" t="s">
        <v>339</v>
      </c>
      <c r="H582" t="s">
        <v>13</v>
      </c>
      <c r="I582" t="s">
        <v>14</v>
      </c>
      <c r="J582" t="str" cm="1">
        <f t="array" ref="J5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2" t="str">
        <f>IF(data_to_clean[[#This Row],[Price Formatted Step 1]]="No Data","No Data",SUBSTITUTE(data_to_clean[[#This Row],[Price Formatted Step 1]],",","."))</f>
        <v>No Data</v>
      </c>
      <c r="L582" t="str">
        <f>IF(data_to_clean[[#This Row],[Price Formatted Step 2]]="No Data","No Data",VALUE(SUBSTITUTE(data_to_clean[[#This Row],[Price Formatted Step 2]],".","")))</f>
        <v>No Data</v>
      </c>
      <c r="M582" t="s">
        <v>21</v>
      </c>
    </row>
    <row r="583" spans="1:13" x14ac:dyDescent="0.25">
      <c r="A583" t="s">
        <v>92</v>
      </c>
      <c r="B583" t="str">
        <f>VLOOKUP(data_to_clean[[#This Row],[Company]],tb_countries[],2,0)</f>
        <v>USA</v>
      </c>
      <c r="C583" t="s">
        <v>5273</v>
      </c>
      <c r="D583" t="s">
        <v>5313</v>
      </c>
      <c r="E583" t="s">
        <v>5246</v>
      </c>
      <c r="F583" s="1">
        <v>24723</v>
      </c>
      <c r="G583" t="s">
        <v>719</v>
      </c>
      <c r="H583" t="s">
        <v>13</v>
      </c>
      <c r="I583" t="s">
        <v>14</v>
      </c>
      <c r="J583" t="str" cm="1">
        <f t="array" ref="J5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3" t="str">
        <f>IF(data_to_clean[[#This Row],[Price Formatted Step 1]]="No Data","No Data",SUBSTITUTE(data_to_clean[[#This Row],[Price Formatted Step 1]],",","."))</f>
        <v>No Data</v>
      </c>
      <c r="L583" t="str">
        <f>IF(data_to_clean[[#This Row],[Price Formatted Step 2]]="No Data","No Data",VALUE(SUBSTITUTE(data_to_clean[[#This Row],[Price Formatted Step 2]],".","")))</f>
        <v>No Data</v>
      </c>
      <c r="M583" t="s">
        <v>15</v>
      </c>
    </row>
    <row r="584" spans="1:13" x14ac:dyDescent="0.25">
      <c r="A584" t="s">
        <v>9</v>
      </c>
      <c r="B584" t="str">
        <f>VLOOKUP(data_to_clean[[#This Row],[Company]],tb_countries[],2,0)</f>
        <v>USSR/Russia</v>
      </c>
      <c r="C584" t="s">
        <v>5279</v>
      </c>
      <c r="D584" t="s">
        <v>5320</v>
      </c>
      <c r="E584" t="s">
        <v>5247</v>
      </c>
      <c r="F584" s="1">
        <v>24726</v>
      </c>
      <c r="G584" t="s">
        <v>339</v>
      </c>
      <c r="H584" t="s">
        <v>13</v>
      </c>
      <c r="I584" t="s">
        <v>14</v>
      </c>
      <c r="J584" t="str" cm="1">
        <f t="array" ref="J5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4" t="str">
        <f>IF(data_to_clean[[#This Row],[Price Formatted Step 1]]="No Data","No Data",SUBSTITUTE(data_to_clean[[#This Row],[Price Formatted Step 1]],",","."))</f>
        <v>No Data</v>
      </c>
      <c r="L584" t="str">
        <f>IF(data_to_clean[[#This Row],[Price Formatted Step 2]]="No Data","No Data",VALUE(SUBSTITUTE(data_to_clean[[#This Row],[Price Formatted Step 2]],".","")))</f>
        <v>No Data</v>
      </c>
      <c r="M584" t="s">
        <v>15</v>
      </c>
    </row>
    <row r="585" spans="1:13" x14ac:dyDescent="0.25">
      <c r="A585" t="s">
        <v>9</v>
      </c>
      <c r="B585" t="str">
        <f>VLOOKUP(data_to_clean[[#This Row],[Company]],tb_countries[],2,0)</f>
        <v>USSR/Russia</v>
      </c>
      <c r="C585" t="s">
        <v>5279</v>
      </c>
      <c r="D585" t="s">
        <v>5320</v>
      </c>
      <c r="E585" t="s">
        <v>5247</v>
      </c>
      <c r="F585" s="1">
        <v>24727</v>
      </c>
      <c r="G585" t="s">
        <v>499</v>
      </c>
      <c r="H585" t="s">
        <v>13</v>
      </c>
      <c r="I585" t="s">
        <v>14</v>
      </c>
      <c r="J585" t="str" cm="1">
        <f t="array" ref="J5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5" t="str">
        <f>IF(data_to_clean[[#This Row],[Price Formatted Step 1]]="No Data","No Data",SUBSTITUTE(data_to_clean[[#This Row],[Price Formatted Step 1]],",","."))</f>
        <v>No Data</v>
      </c>
      <c r="L585" t="str">
        <f>IF(data_to_clean[[#This Row],[Price Formatted Step 2]]="No Data","No Data",VALUE(SUBSTITUTE(data_to_clean[[#This Row],[Price Formatted Step 2]],".","")))</f>
        <v>No Data</v>
      </c>
      <c r="M585" t="s">
        <v>15</v>
      </c>
    </row>
    <row r="586" spans="1:13" x14ac:dyDescent="0.25">
      <c r="A586" t="s">
        <v>9</v>
      </c>
      <c r="B586" t="str">
        <f>VLOOKUP(data_to_clean[[#This Row],[Company]],tb_countries[],2,0)</f>
        <v>USSR/Russia</v>
      </c>
      <c r="C586" t="s">
        <v>5272</v>
      </c>
      <c r="D586" t="s">
        <v>5312</v>
      </c>
      <c r="E586" t="s">
        <v>5245</v>
      </c>
      <c r="F586" s="1">
        <v>24731</v>
      </c>
      <c r="G586" t="s">
        <v>339</v>
      </c>
      <c r="H586" t="s">
        <v>13</v>
      </c>
      <c r="I586" t="s">
        <v>14</v>
      </c>
      <c r="J586" t="str" cm="1">
        <f t="array" ref="J5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6" t="str">
        <f>IF(data_to_clean[[#This Row],[Price Formatted Step 1]]="No Data","No Data",SUBSTITUTE(data_to_clean[[#This Row],[Price Formatted Step 1]],",","."))</f>
        <v>No Data</v>
      </c>
      <c r="L586" t="str">
        <f>IF(data_to_clean[[#This Row],[Price Formatted Step 2]]="No Data","No Data",VALUE(SUBSTITUTE(data_to_clean[[#This Row],[Price Formatted Step 2]],".","")))</f>
        <v>No Data</v>
      </c>
      <c r="M586" t="s">
        <v>15</v>
      </c>
    </row>
    <row r="587" spans="1:13" x14ac:dyDescent="0.25">
      <c r="A587" t="s">
        <v>9</v>
      </c>
      <c r="B587" t="str">
        <f>VLOOKUP(data_to_clean[[#This Row],[Company]],tb_countries[],2,0)</f>
        <v>USSR/Russia</v>
      </c>
      <c r="C587" t="s">
        <v>5272</v>
      </c>
      <c r="D587" t="s">
        <v>5312</v>
      </c>
      <c r="E587" t="s">
        <v>5245</v>
      </c>
      <c r="F587" s="1">
        <v>24734</v>
      </c>
      <c r="G587" t="s">
        <v>604</v>
      </c>
      <c r="H587" t="s">
        <v>13</v>
      </c>
      <c r="I587" t="s">
        <v>14</v>
      </c>
      <c r="J587" t="str" cm="1">
        <f t="array" ref="J5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7" t="str">
        <f>IF(data_to_clean[[#This Row],[Price Formatted Step 1]]="No Data","No Data",SUBSTITUTE(data_to_clean[[#This Row],[Price Formatted Step 1]],",","."))</f>
        <v>No Data</v>
      </c>
      <c r="L587" t="str">
        <f>IF(data_to_clean[[#This Row],[Price Formatted Step 2]]="No Data","No Data",VALUE(SUBSTITUTE(data_to_clean[[#This Row],[Price Formatted Step 2]],".","")))</f>
        <v>No Data</v>
      </c>
      <c r="M587" t="s">
        <v>15</v>
      </c>
    </row>
    <row r="588" spans="1:13" x14ac:dyDescent="0.25">
      <c r="A588" t="s">
        <v>42</v>
      </c>
      <c r="B588" t="str">
        <f>VLOOKUP(data_to_clean[[#This Row],[Company]],tb_countries[],2,0)</f>
        <v>USA</v>
      </c>
      <c r="C588" t="s">
        <v>5275</v>
      </c>
      <c r="D588" t="s">
        <v>5315</v>
      </c>
      <c r="E588" t="s">
        <v>5246</v>
      </c>
      <c r="F588" s="1">
        <v>24734</v>
      </c>
      <c r="G588" t="s">
        <v>588</v>
      </c>
      <c r="H588" t="s">
        <v>13</v>
      </c>
      <c r="I588" t="s">
        <v>590</v>
      </c>
      <c r="J588" t="str" cm="1">
        <f t="array" ref="J5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588" t="str">
        <f>IF(data_to_clean[[#This Row],[Price Formatted Step 1]]="No Data","No Data",SUBSTITUTE(data_to_clean[[#This Row],[Price Formatted Step 1]],",","."))</f>
        <v>59000000</v>
      </c>
      <c r="L588" s="3">
        <f>IF(data_to_clean[[#This Row],[Price Formatted Step 2]]="No Data","No Data",VALUE(SUBSTITUTE(data_to_clean[[#This Row],[Price Formatted Step 2]],".","")))</f>
        <v>59000000</v>
      </c>
      <c r="M588" t="s">
        <v>15</v>
      </c>
    </row>
    <row r="589" spans="1:13" x14ac:dyDescent="0.25">
      <c r="A589" t="s">
        <v>9</v>
      </c>
      <c r="B589" t="str">
        <f>VLOOKUP(data_to_clean[[#This Row],[Company]],tb_countries[],2,0)</f>
        <v>USSR/Russia</v>
      </c>
      <c r="C589" t="s">
        <v>5272</v>
      </c>
      <c r="D589" t="s">
        <v>5312</v>
      </c>
      <c r="E589" t="s">
        <v>5245</v>
      </c>
      <c r="F589" s="1">
        <v>24737</v>
      </c>
      <c r="G589" t="s">
        <v>604</v>
      </c>
      <c r="H589" t="s">
        <v>13</v>
      </c>
      <c r="I589" t="s">
        <v>14</v>
      </c>
      <c r="J589" t="str" cm="1">
        <f t="array" ref="J5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89" t="str">
        <f>IF(data_to_clean[[#This Row],[Price Formatted Step 1]]="No Data","No Data",SUBSTITUTE(data_to_clean[[#This Row],[Price Formatted Step 1]],",","."))</f>
        <v>No Data</v>
      </c>
      <c r="L589" t="str">
        <f>IF(data_to_clean[[#This Row],[Price Formatted Step 2]]="No Data","No Data",VALUE(SUBSTITUTE(data_to_clean[[#This Row],[Price Formatted Step 2]],".","")))</f>
        <v>No Data</v>
      </c>
      <c r="M589" t="s">
        <v>15</v>
      </c>
    </row>
    <row r="590" spans="1:13" x14ac:dyDescent="0.25">
      <c r="A590" t="s">
        <v>9</v>
      </c>
      <c r="B590" t="str">
        <f>VLOOKUP(data_to_clean[[#This Row],[Company]],tb_countries[],2,0)</f>
        <v>USSR/Russia</v>
      </c>
      <c r="C590" t="s">
        <v>5279</v>
      </c>
      <c r="D590" t="s">
        <v>5320</v>
      </c>
      <c r="E590" t="s">
        <v>5247</v>
      </c>
      <c r="F590" s="1">
        <v>24741</v>
      </c>
      <c r="G590" t="s">
        <v>339</v>
      </c>
      <c r="H590" t="s">
        <v>13</v>
      </c>
      <c r="I590" t="s">
        <v>14</v>
      </c>
      <c r="J590" t="str" cm="1">
        <f t="array" ref="J5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0" t="str">
        <f>IF(data_to_clean[[#This Row],[Price Formatted Step 1]]="No Data","No Data",SUBSTITUTE(data_to_clean[[#This Row],[Price Formatted Step 1]],",","."))</f>
        <v>No Data</v>
      </c>
      <c r="L590" t="str">
        <f>IF(data_to_clean[[#This Row],[Price Formatted Step 2]]="No Data","No Data",VALUE(SUBSTITUTE(data_to_clean[[#This Row],[Price Formatted Step 2]],".","")))</f>
        <v>No Data</v>
      </c>
      <c r="M590" t="s">
        <v>15</v>
      </c>
    </row>
    <row r="591" spans="1:13" x14ac:dyDescent="0.25">
      <c r="A591" t="s">
        <v>9</v>
      </c>
      <c r="B591" t="str">
        <f>VLOOKUP(data_to_clean[[#This Row],[Company]],tb_countries[],2,0)</f>
        <v>USSR/Russia</v>
      </c>
      <c r="C591" t="s">
        <v>5279</v>
      </c>
      <c r="D591" t="s">
        <v>5320</v>
      </c>
      <c r="E591" t="s">
        <v>5247</v>
      </c>
      <c r="F591" s="1">
        <v>24742</v>
      </c>
      <c r="G591" t="s">
        <v>685</v>
      </c>
      <c r="H591" t="s">
        <v>13</v>
      </c>
      <c r="I591" t="s">
        <v>14</v>
      </c>
      <c r="J591" t="str" cm="1">
        <f t="array" ref="J5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1" t="str">
        <f>IF(data_to_clean[[#This Row],[Price Formatted Step 1]]="No Data","No Data",SUBSTITUTE(data_to_clean[[#This Row],[Price Formatted Step 1]],",","."))</f>
        <v>No Data</v>
      </c>
      <c r="L591" t="str">
        <f>IF(data_to_clean[[#This Row],[Price Formatted Step 2]]="No Data","No Data",VALUE(SUBSTITUTE(data_to_clean[[#This Row],[Price Formatted Step 2]],".","")))</f>
        <v>No Data</v>
      </c>
      <c r="M591" t="s">
        <v>21</v>
      </c>
    </row>
    <row r="592" spans="1:13" x14ac:dyDescent="0.25">
      <c r="A592" t="s">
        <v>9</v>
      </c>
      <c r="B592" t="str">
        <f>VLOOKUP(data_to_clean[[#This Row],[Company]],tb_countries[],2,0)</f>
        <v>USSR/Russia</v>
      </c>
      <c r="C592" t="s">
        <v>5272</v>
      </c>
      <c r="D592" t="s">
        <v>5312</v>
      </c>
      <c r="E592" t="s">
        <v>5245</v>
      </c>
      <c r="F592" s="1">
        <v>24742</v>
      </c>
      <c r="G592" t="s">
        <v>658</v>
      </c>
      <c r="H592" t="s">
        <v>13</v>
      </c>
      <c r="I592" t="s">
        <v>14</v>
      </c>
      <c r="J592" t="str" cm="1">
        <f t="array" ref="J5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2" t="str">
        <f>IF(data_to_clean[[#This Row],[Price Formatted Step 1]]="No Data","No Data",SUBSTITUTE(data_to_clean[[#This Row],[Price Formatted Step 1]],",","."))</f>
        <v>No Data</v>
      </c>
      <c r="L592" t="str">
        <f>IF(data_to_clean[[#This Row],[Price Formatted Step 2]]="No Data","No Data",VALUE(SUBSTITUTE(data_to_clean[[#This Row],[Price Formatted Step 2]],".","")))</f>
        <v>No Data</v>
      </c>
      <c r="M592" t="s">
        <v>21</v>
      </c>
    </row>
    <row r="593" spans="1:13" x14ac:dyDescent="0.25">
      <c r="A593" t="s">
        <v>9</v>
      </c>
      <c r="B593" t="str">
        <f>VLOOKUP(data_to_clean[[#This Row],[Company]],tb_countries[],2,0)</f>
        <v>USSR/Russia</v>
      </c>
      <c r="C593" t="s">
        <v>5272</v>
      </c>
      <c r="D593" t="s">
        <v>5312</v>
      </c>
      <c r="E593" t="s">
        <v>5245</v>
      </c>
      <c r="F593" s="1">
        <v>24748</v>
      </c>
      <c r="G593" t="s">
        <v>125</v>
      </c>
      <c r="H593" t="s">
        <v>13</v>
      </c>
      <c r="I593" t="s">
        <v>14</v>
      </c>
      <c r="J593" t="str" cm="1">
        <f t="array" ref="J5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3" t="str">
        <f>IF(data_to_clean[[#This Row],[Price Formatted Step 1]]="No Data","No Data",SUBSTITUTE(data_to_clean[[#This Row],[Price Formatted Step 1]],",","."))</f>
        <v>No Data</v>
      </c>
      <c r="L593" t="str">
        <f>IF(data_to_clean[[#This Row],[Price Formatted Step 2]]="No Data","No Data",VALUE(SUBSTITUTE(data_to_clean[[#This Row],[Price Formatted Step 2]],".","")))</f>
        <v>No Data</v>
      </c>
      <c r="M593" t="s">
        <v>15</v>
      </c>
    </row>
    <row r="594" spans="1:13" x14ac:dyDescent="0.25">
      <c r="A594" t="s">
        <v>9</v>
      </c>
      <c r="B594" t="str">
        <f>VLOOKUP(data_to_clean[[#This Row],[Company]],tb_countries[],2,0)</f>
        <v>USSR/Russia</v>
      </c>
      <c r="C594" t="s">
        <v>5279</v>
      </c>
      <c r="D594" t="s">
        <v>5320</v>
      </c>
      <c r="E594" t="s">
        <v>5247</v>
      </c>
      <c r="F594" s="1">
        <v>24756</v>
      </c>
      <c r="G594" t="s">
        <v>339</v>
      </c>
      <c r="H594" t="s">
        <v>13</v>
      </c>
      <c r="I594" t="s">
        <v>14</v>
      </c>
      <c r="J594" t="str" cm="1">
        <f t="array" ref="J5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4" t="str">
        <f>IF(data_to_clean[[#This Row],[Price Formatted Step 1]]="No Data","No Data",SUBSTITUTE(data_to_clean[[#This Row],[Price Formatted Step 1]],",","."))</f>
        <v>No Data</v>
      </c>
      <c r="L594" t="str">
        <f>IF(data_to_clean[[#This Row],[Price Formatted Step 2]]="No Data","No Data",VALUE(SUBSTITUTE(data_to_clean[[#This Row],[Price Formatted Step 2]],".","")))</f>
        <v>No Data</v>
      </c>
      <c r="M594" t="s">
        <v>15</v>
      </c>
    </row>
    <row r="595" spans="1:13" x14ac:dyDescent="0.25">
      <c r="A595" t="s">
        <v>732</v>
      </c>
      <c r="B595" t="str">
        <f>VLOOKUP(data_to_clean[[#This Row],[Company]],tb_countries[],2,0)</f>
        <v>USSR/Russia</v>
      </c>
      <c r="C595" t="s">
        <v>5272</v>
      </c>
      <c r="D595" t="s">
        <v>5312</v>
      </c>
      <c r="E595" t="s">
        <v>5245</v>
      </c>
      <c r="F595" s="1">
        <v>24757</v>
      </c>
      <c r="G595" t="s">
        <v>626</v>
      </c>
      <c r="H595" t="s">
        <v>13</v>
      </c>
      <c r="I595" t="s">
        <v>14</v>
      </c>
      <c r="J595" t="str" cm="1">
        <f t="array" ref="J5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5" t="str">
        <f>IF(data_to_clean[[#This Row],[Price Formatted Step 1]]="No Data","No Data",SUBSTITUTE(data_to_clean[[#This Row],[Price Formatted Step 1]],",","."))</f>
        <v>No Data</v>
      </c>
      <c r="L595" t="str">
        <f>IF(data_to_clean[[#This Row],[Price Formatted Step 2]]="No Data","No Data",VALUE(SUBSTITUTE(data_to_clean[[#This Row],[Price Formatted Step 2]],".","")))</f>
        <v>No Data</v>
      </c>
      <c r="M595" t="s">
        <v>15</v>
      </c>
    </row>
    <row r="596" spans="1:13" x14ac:dyDescent="0.25">
      <c r="A596" t="s">
        <v>9</v>
      </c>
      <c r="B596" t="str">
        <f>VLOOKUP(data_to_clean[[#This Row],[Company]],tb_countries[],2,0)</f>
        <v>USSR/Russia</v>
      </c>
      <c r="C596" t="s">
        <v>5272</v>
      </c>
      <c r="D596" t="s">
        <v>5312</v>
      </c>
      <c r="E596" t="s">
        <v>5245</v>
      </c>
      <c r="F596" s="1">
        <v>24761</v>
      </c>
      <c r="G596" t="s">
        <v>339</v>
      </c>
      <c r="H596" t="s">
        <v>13</v>
      </c>
      <c r="I596" t="s">
        <v>14</v>
      </c>
      <c r="J596" t="str" cm="1">
        <f t="array" ref="J5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6" t="str">
        <f>IF(data_to_clean[[#This Row],[Price Formatted Step 1]]="No Data","No Data",SUBSTITUTE(data_to_clean[[#This Row],[Price Formatted Step 1]],",","."))</f>
        <v>No Data</v>
      </c>
      <c r="L596" t="str">
        <f>IF(data_to_clean[[#This Row],[Price Formatted Step 2]]="No Data","No Data",VALUE(SUBSTITUTE(data_to_clean[[#This Row],[Price Formatted Step 2]],".","")))</f>
        <v>No Data</v>
      </c>
      <c r="M596" t="s">
        <v>15</v>
      </c>
    </row>
    <row r="597" spans="1:13" x14ac:dyDescent="0.25">
      <c r="A597" t="s">
        <v>9</v>
      </c>
      <c r="B597" t="str">
        <f>VLOOKUP(data_to_clean[[#This Row],[Company]],tb_countries[],2,0)</f>
        <v>USSR/Russia</v>
      </c>
      <c r="C597" t="s">
        <v>5272</v>
      </c>
      <c r="D597" t="s">
        <v>5312</v>
      </c>
      <c r="E597" t="s">
        <v>5245</v>
      </c>
      <c r="F597" s="1">
        <v>24763</v>
      </c>
      <c r="G597" t="s">
        <v>604</v>
      </c>
      <c r="H597" t="s">
        <v>13</v>
      </c>
      <c r="I597" t="s">
        <v>14</v>
      </c>
      <c r="J597" t="str" cm="1">
        <f t="array" ref="J5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7" t="str">
        <f>IF(data_to_clean[[#This Row],[Price Formatted Step 1]]="No Data","No Data",SUBSTITUTE(data_to_clean[[#This Row],[Price Formatted Step 1]],",","."))</f>
        <v>No Data</v>
      </c>
      <c r="L597" t="str">
        <f>IF(data_to_clean[[#This Row],[Price Formatted Step 2]]="No Data","No Data",VALUE(SUBSTITUTE(data_to_clean[[#This Row],[Price Formatted Step 2]],".","")))</f>
        <v>No Data</v>
      </c>
      <c r="M597" t="s">
        <v>15</v>
      </c>
    </row>
    <row r="598" spans="1:13" x14ac:dyDescent="0.25">
      <c r="A598" t="s">
        <v>9</v>
      </c>
      <c r="B598" t="str">
        <f>VLOOKUP(data_to_clean[[#This Row],[Company]],tb_countries[],2,0)</f>
        <v>USSR/Russia</v>
      </c>
      <c r="C598" t="s">
        <v>5272</v>
      </c>
      <c r="D598" t="s">
        <v>5312</v>
      </c>
      <c r="E598" t="s">
        <v>5245</v>
      </c>
      <c r="F598" s="1">
        <v>24767</v>
      </c>
      <c r="G598" t="s">
        <v>125</v>
      </c>
      <c r="H598" t="s">
        <v>13</v>
      </c>
      <c r="I598" t="s">
        <v>14</v>
      </c>
      <c r="J598" t="str" cm="1">
        <f t="array" ref="J5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8" t="str">
        <f>IF(data_to_clean[[#This Row],[Price Formatted Step 1]]="No Data","No Data",SUBSTITUTE(data_to_clean[[#This Row],[Price Formatted Step 1]],",","."))</f>
        <v>No Data</v>
      </c>
      <c r="L598" t="str">
        <f>IF(data_to_clean[[#This Row],[Price Formatted Step 2]]="No Data","No Data",VALUE(SUBSTITUTE(data_to_clean[[#This Row],[Price Formatted Step 2]],".","")))</f>
        <v>No Data</v>
      </c>
      <c r="M598" t="s">
        <v>15</v>
      </c>
    </row>
    <row r="599" spans="1:13" x14ac:dyDescent="0.25">
      <c r="A599" t="s">
        <v>9</v>
      </c>
      <c r="B599" t="str">
        <f>VLOOKUP(data_to_clean[[#This Row],[Company]],tb_countries[],2,0)</f>
        <v>USSR/Russia</v>
      </c>
      <c r="C599" t="s">
        <v>5279</v>
      </c>
      <c r="D599" t="s">
        <v>5320</v>
      </c>
      <c r="E599" t="s">
        <v>5247</v>
      </c>
      <c r="F599" s="1">
        <v>24769</v>
      </c>
      <c r="G599" t="s">
        <v>396</v>
      </c>
      <c r="H599" t="s">
        <v>13</v>
      </c>
      <c r="I599" t="s">
        <v>14</v>
      </c>
      <c r="J599" t="str" cm="1">
        <f t="array" ref="J5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599" t="str">
        <f>IF(data_to_clean[[#This Row],[Price Formatted Step 1]]="No Data","No Data",SUBSTITUTE(data_to_clean[[#This Row],[Price Formatted Step 1]],",","."))</f>
        <v>No Data</v>
      </c>
      <c r="L599" t="str">
        <f>IF(data_to_clean[[#This Row],[Price Formatted Step 2]]="No Data","No Data",VALUE(SUBSTITUTE(data_to_clean[[#This Row],[Price Formatted Step 2]],".","")))</f>
        <v>No Data</v>
      </c>
      <c r="M599" t="s">
        <v>15</v>
      </c>
    </row>
    <row r="600" spans="1:13" x14ac:dyDescent="0.25">
      <c r="A600" t="s">
        <v>42</v>
      </c>
      <c r="B600" t="str">
        <f>VLOOKUP(data_to_clean[[#This Row],[Company]],tb_countries[],2,0)</f>
        <v>USA</v>
      </c>
      <c r="C600" t="s">
        <v>5275</v>
      </c>
      <c r="D600" t="s">
        <v>5315</v>
      </c>
      <c r="E600" t="s">
        <v>5246</v>
      </c>
      <c r="F600" s="1">
        <v>24770</v>
      </c>
      <c r="G600" t="s">
        <v>588</v>
      </c>
      <c r="H600" t="s">
        <v>13</v>
      </c>
      <c r="I600" t="s">
        <v>590</v>
      </c>
      <c r="J600" t="str" cm="1">
        <f t="array" ref="J6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00" t="str">
        <f>IF(data_to_clean[[#This Row],[Price Formatted Step 1]]="No Data","No Data",SUBSTITUTE(data_to_clean[[#This Row],[Price Formatted Step 1]],",","."))</f>
        <v>59000000</v>
      </c>
      <c r="L600" s="3">
        <f>IF(data_to_clean[[#This Row],[Price Formatted Step 2]]="No Data","No Data",VALUE(SUBSTITUTE(data_to_clean[[#This Row],[Price Formatted Step 2]],".","")))</f>
        <v>59000000</v>
      </c>
      <c r="M600" t="s">
        <v>15</v>
      </c>
    </row>
    <row r="601" spans="1:13" x14ac:dyDescent="0.25">
      <c r="A601" t="s">
        <v>9</v>
      </c>
      <c r="B601" t="str">
        <f>VLOOKUP(data_to_clean[[#This Row],[Company]],tb_countries[],2,0)</f>
        <v>USSR/Russia</v>
      </c>
      <c r="C601" t="s">
        <v>5272</v>
      </c>
      <c r="D601" t="s">
        <v>5312</v>
      </c>
      <c r="E601" t="s">
        <v>5245</v>
      </c>
      <c r="F601" s="1">
        <v>24772</v>
      </c>
      <c r="G601" t="s">
        <v>740</v>
      </c>
      <c r="H601" t="s">
        <v>13</v>
      </c>
      <c r="I601" t="s">
        <v>14</v>
      </c>
      <c r="J601" t="str" cm="1">
        <f t="array" ref="J6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1" t="str">
        <f>IF(data_to_clean[[#This Row],[Price Formatted Step 1]]="No Data","No Data",SUBSTITUTE(data_to_clean[[#This Row],[Price Formatted Step 1]],",","."))</f>
        <v>No Data</v>
      </c>
      <c r="L601" t="str">
        <f>IF(data_to_clean[[#This Row],[Price Formatted Step 2]]="No Data","No Data",VALUE(SUBSTITUTE(data_to_clean[[#This Row],[Price Formatted Step 2]],".","")))</f>
        <v>No Data</v>
      </c>
      <c r="M601" t="s">
        <v>15</v>
      </c>
    </row>
    <row r="602" spans="1:13" x14ac:dyDescent="0.25">
      <c r="A602" t="s">
        <v>9</v>
      </c>
      <c r="B602" t="str">
        <f>VLOOKUP(data_to_clean[[#This Row],[Company]],tb_countries[],2,0)</f>
        <v>USSR/Russia</v>
      </c>
      <c r="C602" t="s">
        <v>5272</v>
      </c>
      <c r="D602" t="s">
        <v>5312</v>
      </c>
      <c r="E602" t="s">
        <v>5245</v>
      </c>
      <c r="F602" s="1">
        <v>24772</v>
      </c>
      <c r="G602" t="s">
        <v>629</v>
      </c>
      <c r="H602" t="s">
        <v>13</v>
      </c>
      <c r="I602" t="s">
        <v>14</v>
      </c>
      <c r="J602" t="str" cm="1">
        <f t="array" ref="J6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2" t="str">
        <f>IF(data_to_clean[[#This Row],[Price Formatted Step 1]]="No Data","No Data",SUBSTITUTE(data_to_clean[[#This Row],[Price Formatted Step 1]],",","."))</f>
        <v>No Data</v>
      </c>
      <c r="L602" t="str">
        <f>IF(data_to_clean[[#This Row],[Price Formatted Step 2]]="No Data","No Data",VALUE(SUBSTITUTE(data_to_clean[[#This Row],[Price Formatted Step 2]],".","")))</f>
        <v>No Data</v>
      </c>
      <c r="M602" t="s">
        <v>15</v>
      </c>
    </row>
    <row r="603" spans="1:13" x14ac:dyDescent="0.25">
      <c r="A603" t="s">
        <v>9</v>
      </c>
      <c r="B603" t="str">
        <f>VLOOKUP(data_to_clean[[#This Row],[Company]],tb_countries[],2,0)</f>
        <v>USSR/Russia</v>
      </c>
      <c r="C603" t="s">
        <v>5272</v>
      </c>
      <c r="D603" t="s">
        <v>5312</v>
      </c>
      <c r="E603" t="s">
        <v>5245</v>
      </c>
      <c r="F603" s="1">
        <v>24773</v>
      </c>
      <c r="G603" t="s">
        <v>604</v>
      </c>
      <c r="H603" t="s">
        <v>13</v>
      </c>
      <c r="I603" t="s">
        <v>14</v>
      </c>
      <c r="J603" t="str" cm="1">
        <f t="array" ref="J6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3" t="str">
        <f>IF(data_to_clean[[#This Row],[Price Formatted Step 1]]="No Data","No Data",SUBSTITUTE(data_to_clean[[#This Row],[Price Formatted Step 1]],",","."))</f>
        <v>No Data</v>
      </c>
      <c r="L603" t="str">
        <f>IF(data_to_clean[[#This Row],[Price Formatted Step 2]]="No Data","No Data",VALUE(SUBSTITUTE(data_to_clean[[#This Row],[Price Formatted Step 2]],".","")))</f>
        <v>No Data</v>
      </c>
      <c r="M603" t="s">
        <v>15</v>
      </c>
    </row>
    <row r="604" spans="1:13" x14ac:dyDescent="0.25">
      <c r="A604" t="s">
        <v>9</v>
      </c>
      <c r="B604" t="str">
        <f>VLOOKUP(data_to_clean[[#This Row],[Company]],tb_countries[],2,0)</f>
        <v>USSR/Russia</v>
      </c>
      <c r="C604" t="s">
        <v>5272</v>
      </c>
      <c r="D604" t="s">
        <v>5312</v>
      </c>
      <c r="E604" t="s">
        <v>5245</v>
      </c>
      <c r="F604" s="1">
        <v>24775</v>
      </c>
      <c r="G604" t="s">
        <v>629</v>
      </c>
      <c r="H604" t="s">
        <v>13</v>
      </c>
      <c r="I604" t="s">
        <v>14</v>
      </c>
      <c r="J604" t="str" cm="1">
        <f t="array" ref="J6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4" t="str">
        <f>IF(data_to_clean[[#This Row],[Price Formatted Step 1]]="No Data","No Data",SUBSTITUTE(data_to_clean[[#This Row],[Price Formatted Step 1]],",","."))</f>
        <v>No Data</v>
      </c>
      <c r="L604" t="str">
        <f>IF(data_to_clean[[#This Row],[Price Formatted Step 2]]="No Data","No Data",VALUE(SUBSTITUTE(data_to_clean[[#This Row],[Price Formatted Step 2]],".","")))</f>
        <v>No Data</v>
      </c>
      <c r="M604" t="s">
        <v>15</v>
      </c>
    </row>
    <row r="605" spans="1:13" x14ac:dyDescent="0.25">
      <c r="A605" t="s">
        <v>9</v>
      </c>
      <c r="B605" t="str">
        <f>VLOOKUP(data_to_clean[[#This Row],[Company]],tb_countries[],2,0)</f>
        <v>USSR/Russia</v>
      </c>
      <c r="C605" t="s">
        <v>5279</v>
      </c>
      <c r="D605" t="s">
        <v>5320</v>
      </c>
      <c r="E605" t="s">
        <v>5247</v>
      </c>
      <c r="F605" s="1">
        <v>24775</v>
      </c>
      <c r="G605" t="s">
        <v>685</v>
      </c>
      <c r="H605" t="s">
        <v>13</v>
      </c>
      <c r="I605" t="s">
        <v>14</v>
      </c>
      <c r="J605" t="str" cm="1">
        <f t="array" ref="J6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5" t="str">
        <f>IF(data_to_clean[[#This Row],[Price Formatted Step 1]]="No Data","No Data",SUBSTITUTE(data_to_clean[[#This Row],[Price Formatted Step 1]],",","."))</f>
        <v>No Data</v>
      </c>
      <c r="L605" t="str">
        <f>IF(data_to_clean[[#This Row],[Price Formatted Step 2]]="No Data","No Data",VALUE(SUBSTITUTE(data_to_clean[[#This Row],[Price Formatted Step 2]],".","")))</f>
        <v>No Data</v>
      </c>
      <c r="M605" t="s">
        <v>15</v>
      </c>
    </row>
    <row r="606" spans="1:13" x14ac:dyDescent="0.25">
      <c r="A606" t="s">
        <v>9</v>
      </c>
      <c r="B606" t="str">
        <f>VLOOKUP(data_to_clean[[#This Row],[Company]],tb_countries[],2,0)</f>
        <v>USSR/Russia</v>
      </c>
      <c r="C606" t="s">
        <v>5279</v>
      </c>
      <c r="D606" t="s">
        <v>5320</v>
      </c>
      <c r="E606" t="s">
        <v>5247</v>
      </c>
      <c r="F606" s="1">
        <v>24779</v>
      </c>
      <c r="G606" t="s">
        <v>339</v>
      </c>
      <c r="H606" t="s">
        <v>13</v>
      </c>
      <c r="I606" t="s">
        <v>14</v>
      </c>
      <c r="J606" t="str" cm="1">
        <f t="array" ref="J6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6" t="str">
        <f>IF(data_to_clean[[#This Row],[Price Formatted Step 1]]="No Data","No Data",SUBSTITUTE(data_to_clean[[#This Row],[Price Formatted Step 1]],",","."))</f>
        <v>No Data</v>
      </c>
      <c r="L606" t="str">
        <f>IF(data_to_clean[[#This Row],[Price Formatted Step 2]]="No Data","No Data",VALUE(SUBSTITUTE(data_to_clean[[#This Row],[Price Formatted Step 2]],".","")))</f>
        <v>No Data</v>
      </c>
      <c r="M606" t="s">
        <v>15</v>
      </c>
    </row>
    <row r="607" spans="1:13" x14ac:dyDescent="0.25">
      <c r="A607" t="s">
        <v>92</v>
      </c>
      <c r="B607" t="str">
        <f>VLOOKUP(data_to_clean[[#This Row],[Company]],tb_countries[],2,0)</f>
        <v>USA</v>
      </c>
      <c r="C607" t="s">
        <v>5273</v>
      </c>
      <c r="D607" t="s">
        <v>5313</v>
      </c>
      <c r="E607" t="s">
        <v>5246</v>
      </c>
      <c r="F607" s="1">
        <v>24781</v>
      </c>
      <c r="G607" t="s">
        <v>389</v>
      </c>
      <c r="H607" t="s">
        <v>13</v>
      </c>
      <c r="I607" t="s">
        <v>14</v>
      </c>
      <c r="J607" t="str" cm="1">
        <f t="array" ref="J6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7" t="str">
        <f>IF(data_to_clean[[#This Row],[Price Formatted Step 1]]="No Data","No Data",SUBSTITUTE(data_to_clean[[#This Row],[Price Formatted Step 1]],",","."))</f>
        <v>No Data</v>
      </c>
      <c r="L607" t="str">
        <f>IF(data_to_clean[[#This Row],[Price Formatted Step 2]]="No Data","No Data",VALUE(SUBSTITUTE(data_to_clean[[#This Row],[Price Formatted Step 2]],".","")))</f>
        <v>No Data</v>
      </c>
      <c r="M607" t="s">
        <v>15</v>
      </c>
    </row>
    <row r="608" spans="1:13" x14ac:dyDescent="0.25">
      <c r="A608" t="s">
        <v>92</v>
      </c>
      <c r="B608" t="str">
        <f>VLOOKUP(data_to_clean[[#This Row],[Company]],tb_countries[],2,0)</f>
        <v>USA</v>
      </c>
      <c r="C608" t="s">
        <v>5273</v>
      </c>
      <c r="D608" t="s">
        <v>5313</v>
      </c>
      <c r="E608" t="s">
        <v>5246</v>
      </c>
      <c r="F608" s="1">
        <v>24783</v>
      </c>
      <c r="G608" t="s">
        <v>719</v>
      </c>
      <c r="H608" t="s">
        <v>13</v>
      </c>
      <c r="I608" t="s">
        <v>14</v>
      </c>
      <c r="J608" t="str" cm="1">
        <f t="array" ref="J6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08" t="str">
        <f>IF(data_to_clean[[#This Row],[Price Formatted Step 1]]="No Data","No Data",SUBSTITUTE(data_to_clean[[#This Row],[Price Formatted Step 1]],",","."))</f>
        <v>No Data</v>
      </c>
      <c r="L608" t="str">
        <f>IF(data_to_clean[[#This Row],[Price Formatted Step 2]]="No Data","No Data",VALUE(SUBSTITUTE(data_to_clean[[#This Row],[Price Formatted Step 2]],".","")))</f>
        <v>No Data</v>
      </c>
      <c r="M608" t="s">
        <v>15</v>
      </c>
    </row>
    <row r="609" spans="1:13" x14ac:dyDescent="0.25">
      <c r="A609" t="s">
        <v>54</v>
      </c>
      <c r="B609" t="str">
        <f>VLOOKUP(data_to_clean[[#This Row],[Company]],tb_countries[],2,0)</f>
        <v>USA</v>
      </c>
      <c r="C609" t="s">
        <v>5281</v>
      </c>
      <c r="D609" t="s">
        <v>5322</v>
      </c>
      <c r="E609" t="s">
        <v>5246</v>
      </c>
      <c r="F609" s="1">
        <v>24785</v>
      </c>
      <c r="G609" t="s">
        <v>750</v>
      </c>
      <c r="H609" t="s">
        <v>13</v>
      </c>
      <c r="I609" t="s">
        <v>752</v>
      </c>
      <c r="J609" t="str" cm="1">
        <f t="array" ref="J6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609" t="str">
        <f>IF(data_to_clean[[#This Row],[Price Formatted Step 1]]="No Data","No Data",SUBSTITUTE(data_to_clean[[#This Row],[Price Formatted Step 1]],",","."))</f>
        <v>1.160.000000</v>
      </c>
      <c r="L609" s="3">
        <f>IF(data_to_clean[[#This Row],[Price Formatted Step 2]]="No Data","No Data",VALUE(SUBSTITUTE(data_to_clean[[#This Row],[Price Formatted Step 2]],".","")))</f>
        <v>1160000000</v>
      </c>
      <c r="M609" t="s">
        <v>15</v>
      </c>
    </row>
    <row r="610" spans="1:13" x14ac:dyDescent="0.25">
      <c r="A610" t="s">
        <v>9</v>
      </c>
      <c r="B610" t="str">
        <f>VLOOKUP(data_to_clean[[#This Row],[Company]],tb_countries[],2,0)</f>
        <v>USSR/Russia</v>
      </c>
      <c r="C610" t="s">
        <v>5279</v>
      </c>
      <c r="D610" t="s">
        <v>5320</v>
      </c>
      <c r="E610" t="s">
        <v>5247</v>
      </c>
      <c r="F610" s="1">
        <v>24797</v>
      </c>
      <c r="G610" t="s">
        <v>499</v>
      </c>
      <c r="H610" t="s">
        <v>13</v>
      </c>
      <c r="I610" t="s">
        <v>14</v>
      </c>
      <c r="J610" t="str" cm="1">
        <f t="array" ref="J6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0" t="str">
        <f>IF(data_to_clean[[#This Row],[Price Formatted Step 1]]="No Data","No Data",SUBSTITUTE(data_to_clean[[#This Row],[Price Formatted Step 1]],",","."))</f>
        <v>No Data</v>
      </c>
      <c r="L610" t="str">
        <f>IF(data_to_clean[[#This Row],[Price Formatted Step 2]]="No Data","No Data",VALUE(SUBSTITUTE(data_to_clean[[#This Row],[Price Formatted Step 2]],".","")))</f>
        <v>No Data</v>
      </c>
      <c r="M610" t="s">
        <v>15</v>
      </c>
    </row>
    <row r="611" spans="1:13" x14ac:dyDescent="0.25">
      <c r="A611" t="s">
        <v>9</v>
      </c>
      <c r="B611" t="str">
        <f>VLOOKUP(data_to_clean[[#This Row],[Company]],tb_countries[],2,0)</f>
        <v>USSR/Russia</v>
      </c>
      <c r="C611" t="s">
        <v>5272</v>
      </c>
      <c r="D611" t="s">
        <v>5312</v>
      </c>
      <c r="E611" t="s">
        <v>5245</v>
      </c>
      <c r="F611" s="1">
        <v>24798</v>
      </c>
      <c r="G611" t="s">
        <v>658</v>
      </c>
      <c r="H611" t="s">
        <v>13</v>
      </c>
      <c r="I611" t="s">
        <v>14</v>
      </c>
      <c r="J611" t="str" cm="1">
        <f t="array" ref="J6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1" t="str">
        <f>IF(data_to_clean[[#This Row],[Price Formatted Step 1]]="No Data","No Data",SUBSTITUTE(data_to_clean[[#This Row],[Price Formatted Step 1]],",","."))</f>
        <v>No Data</v>
      </c>
      <c r="L611" t="str">
        <f>IF(data_to_clean[[#This Row],[Price Formatted Step 2]]="No Data","No Data",VALUE(SUBSTITUTE(data_to_clean[[#This Row],[Price Formatted Step 2]],".","")))</f>
        <v>No Data</v>
      </c>
      <c r="M611" t="s">
        <v>21</v>
      </c>
    </row>
    <row r="612" spans="1:13" x14ac:dyDescent="0.25">
      <c r="A612" t="s">
        <v>9</v>
      </c>
      <c r="B612" t="str">
        <f>VLOOKUP(data_to_clean[[#This Row],[Company]],tb_countries[],2,0)</f>
        <v>USSR/Russia</v>
      </c>
      <c r="C612" t="s">
        <v>5279</v>
      </c>
      <c r="D612" t="s">
        <v>5320</v>
      </c>
      <c r="E612" t="s">
        <v>5247</v>
      </c>
      <c r="F612" s="1">
        <v>24799</v>
      </c>
      <c r="G612" t="s">
        <v>685</v>
      </c>
      <c r="H612" t="s">
        <v>13</v>
      </c>
      <c r="I612" t="s">
        <v>14</v>
      </c>
      <c r="J612" t="str" cm="1">
        <f t="array" ref="J6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2" t="str">
        <f>IF(data_to_clean[[#This Row],[Price Formatted Step 1]]="No Data","No Data",SUBSTITUTE(data_to_clean[[#This Row],[Price Formatted Step 1]],",","."))</f>
        <v>No Data</v>
      </c>
      <c r="L612" t="str">
        <f>IF(data_to_clean[[#This Row],[Price Formatted Step 2]]="No Data","No Data",VALUE(SUBSTITUTE(data_to_clean[[#This Row],[Price Formatted Step 2]],".","")))</f>
        <v>No Data</v>
      </c>
      <c r="M612" t="s">
        <v>15</v>
      </c>
    </row>
    <row r="613" spans="1:13" x14ac:dyDescent="0.25">
      <c r="A613" t="s">
        <v>9</v>
      </c>
      <c r="B613" t="str">
        <f>VLOOKUP(data_to_clean[[#This Row],[Company]],tb_countries[],2,0)</f>
        <v>USSR/Russia</v>
      </c>
      <c r="C613" t="s">
        <v>5279</v>
      </c>
      <c r="D613" t="s">
        <v>5320</v>
      </c>
      <c r="E613" t="s">
        <v>5247</v>
      </c>
      <c r="F613" s="1">
        <v>24801</v>
      </c>
      <c r="G613" t="s">
        <v>339</v>
      </c>
      <c r="H613" t="s">
        <v>13</v>
      </c>
      <c r="I613" t="s">
        <v>14</v>
      </c>
      <c r="J613" t="str" cm="1">
        <f t="array" ref="J6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3" t="str">
        <f>IF(data_to_clean[[#This Row],[Price Formatted Step 1]]="No Data","No Data",SUBSTITUTE(data_to_clean[[#This Row],[Price Formatted Step 1]],",","."))</f>
        <v>No Data</v>
      </c>
      <c r="L613" t="str">
        <f>IF(data_to_clean[[#This Row],[Price Formatted Step 2]]="No Data","No Data",VALUE(SUBSTITUTE(data_to_clean[[#This Row],[Price Formatted Step 2]],".","")))</f>
        <v>No Data</v>
      </c>
      <c r="M613" t="s">
        <v>15</v>
      </c>
    </row>
    <row r="614" spans="1:13" x14ac:dyDescent="0.25">
      <c r="A614" t="s">
        <v>22</v>
      </c>
      <c r="B614" t="str">
        <f>VLOOKUP(data_to_clean[[#This Row],[Company]],tb_countries[],2,0)</f>
        <v>USA</v>
      </c>
      <c r="C614" t="s">
        <v>5284</v>
      </c>
      <c r="D614" t="s">
        <v>5323</v>
      </c>
      <c r="E614" t="s">
        <v>5251</v>
      </c>
      <c r="F614" s="1">
        <v>24805</v>
      </c>
      <c r="G614" t="s">
        <v>757</v>
      </c>
      <c r="H614" t="s">
        <v>13</v>
      </c>
      <c r="I614" t="s">
        <v>14</v>
      </c>
      <c r="J614" t="str" cm="1">
        <f t="array" ref="J6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4" t="str">
        <f>IF(data_to_clean[[#This Row],[Price Formatted Step 1]]="No Data","No Data",SUBSTITUTE(data_to_clean[[#This Row],[Price Formatted Step 1]],",","."))</f>
        <v>No Data</v>
      </c>
      <c r="L614" t="str">
        <f>IF(data_to_clean[[#This Row],[Price Formatted Step 2]]="No Data","No Data",VALUE(SUBSTITUTE(data_to_clean[[#This Row],[Price Formatted Step 2]],".","")))</f>
        <v>No Data</v>
      </c>
      <c r="M614" t="s">
        <v>15</v>
      </c>
    </row>
    <row r="615" spans="1:13" x14ac:dyDescent="0.25">
      <c r="A615" t="s">
        <v>9</v>
      </c>
      <c r="B615" t="str">
        <f>VLOOKUP(data_to_clean[[#This Row],[Company]],tb_countries[],2,0)</f>
        <v>USSR/Russia</v>
      </c>
      <c r="C615" t="s">
        <v>5279</v>
      </c>
      <c r="D615" t="s">
        <v>5320</v>
      </c>
      <c r="E615" t="s">
        <v>5247</v>
      </c>
      <c r="F615" s="1">
        <v>24809</v>
      </c>
      <c r="G615" t="s">
        <v>339</v>
      </c>
      <c r="H615" t="s">
        <v>13</v>
      </c>
      <c r="I615" t="s">
        <v>14</v>
      </c>
      <c r="J615" t="str" cm="1">
        <f t="array" ref="J6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5" t="str">
        <f>IF(data_to_clean[[#This Row],[Price Formatted Step 1]]="No Data","No Data",SUBSTITUTE(data_to_clean[[#This Row],[Price Formatted Step 1]],",","."))</f>
        <v>No Data</v>
      </c>
      <c r="L615" t="str">
        <f>IF(data_to_clean[[#This Row],[Price Formatted Step 2]]="No Data","No Data",VALUE(SUBSTITUTE(data_to_clean[[#This Row],[Price Formatted Step 2]],".","")))</f>
        <v>No Data</v>
      </c>
      <c r="M615" t="s">
        <v>15</v>
      </c>
    </row>
    <row r="616" spans="1:13" x14ac:dyDescent="0.25">
      <c r="A616" t="s">
        <v>42</v>
      </c>
      <c r="B616" t="str">
        <f>VLOOKUP(data_to_clean[[#This Row],[Company]],tb_countries[],2,0)</f>
        <v>USA</v>
      </c>
      <c r="C616" t="s">
        <v>5275</v>
      </c>
      <c r="D616" t="s">
        <v>5315</v>
      </c>
      <c r="E616" t="s">
        <v>5246</v>
      </c>
      <c r="F616" s="1">
        <v>24811</v>
      </c>
      <c r="G616" t="s">
        <v>588</v>
      </c>
      <c r="H616" t="s">
        <v>13</v>
      </c>
      <c r="I616" t="s">
        <v>590</v>
      </c>
      <c r="J616" t="str" cm="1">
        <f t="array" ref="J6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16" t="str">
        <f>IF(data_to_clean[[#This Row],[Price Formatted Step 1]]="No Data","No Data",SUBSTITUTE(data_to_clean[[#This Row],[Price Formatted Step 1]],",","."))</f>
        <v>59000000</v>
      </c>
      <c r="L616" s="3">
        <f>IF(data_to_clean[[#This Row],[Price Formatted Step 2]]="No Data","No Data",VALUE(SUBSTITUTE(data_to_clean[[#This Row],[Price Formatted Step 2]],".","")))</f>
        <v>59000000</v>
      </c>
      <c r="M616" t="s">
        <v>15</v>
      </c>
    </row>
    <row r="617" spans="1:13" x14ac:dyDescent="0.25">
      <c r="A617" t="s">
        <v>9</v>
      </c>
      <c r="B617" t="str">
        <f>VLOOKUP(data_to_clean[[#This Row],[Company]],tb_countries[],2,0)</f>
        <v>USSR/Russia</v>
      </c>
      <c r="C617" t="s">
        <v>5279</v>
      </c>
      <c r="D617" t="s">
        <v>5320</v>
      </c>
      <c r="E617" t="s">
        <v>5247</v>
      </c>
      <c r="F617" s="1">
        <v>24822</v>
      </c>
      <c r="G617" t="s">
        <v>339</v>
      </c>
      <c r="H617" t="s">
        <v>13</v>
      </c>
      <c r="I617" t="s">
        <v>14</v>
      </c>
      <c r="J617" t="str" cm="1">
        <f t="array" ref="J6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7" t="str">
        <f>IF(data_to_clean[[#This Row],[Price Formatted Step 1]]="No Data","No Data",SUBSTITUTE(data_to_clean[[#This Row],[Price Formatted Step 1]],",","."))</f>
        <v>No Data</v>
      </c>
      <c r="L617" t="str">
        <f>IF(data_to_clean[[#This Row],[Price Formatted Step 2]]="No Data","No Data",VALUE(SUBSTITUTE(data_to_clean[[#This Row],[Price Formatted Step 2]],".","")))</f>
        <v>No Data</v>
      </c>
      <c r="M617" t="s">
        <v>15</v>
      </c>
    </row>
    <row r="618" spans="1:13" x14ac:dyDescent="0.25">
      <c r="A618" t="s">
        <v>9</v>
      </c>
      <c r="B618" t="str">
        <f>VLOOKUP(data_to_clean[[#This Row],[Company]],tb_countries[],2,0)</f>
        <v>USSR/Russia</v>
      </c>
      <c r="C618" t="s">
        <v>5277</v>
      </c>
      <c r="D618" t="s">
        <v>5317</v>
      </c>
      <c r="E618" t="s">
        <v>5247</v>
      </c>
      <c r="F618" s="1">
        <v>24825</v>
      </c>
      <c r="G618" t="s">
        <v>190</v>
      </c>
      <c r="H618" t="s">
        <v>13</v>
      </c>
      <c r="I618" t="s">
        <v>14</v>
      </c>
      <c r="J618" t="str" cm="1">
        <f t="array" ref="J6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8" t="str">
        <f>IF(data_to_clean[[#This Row],[Price Formatted Step 1]]="No Data","No Data",SUBSTITUTE(data_to_clean[[#This Row],[Price Formatted Step 1]],",","."))</f>
        <v>No Data</v>
      </c>
      <c r="L618" t="str">
        <f>IF(data_to_clean[[#This Row],[Price Formatted Step 2]]="No Data","No Data",VALUE(SUBSTITUTE(data_to_clean[[#This Row],[Price Formatted Step 2]],".","")))</f>
        <v>No Data</v>
      </c>
      <c r="M618" t="s">
        <v>15</v>
      </c>
    </row>
    <row r="619" spans="1:13" x14ac:dyDescent="0.25">
      <c r="A619" t="s">
        <v>9</v>
      </c>
      <c r="B619" t="str">
        <f>VLOOKUP(data_to_clean[[#This Row],[Company]],tb_countries[],2,0)</f>
        <v>USSR/Russia</v>
      </c>
      <c r="C619" t="s">
        <v>5277</v>
      </c>
      <c r="D619" t="s">
        <v>5317</v>
      </c>
      <c r="E619" t="s">
        <v>5247</v>
      </c>
      <c r="F619" s="1">
        <v>24832</v>
      </c>
      <c r="G619" t="s">
        <v>499</v>
      </c>
      <c r="H619" t="s">
        <v>13</v>
      </c>
      <c r="I619" t="s">
        <v>14</v>
      </c>
      <c r="J619" t="str" cm="1">
        <f t="array" ref="J6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19" t="str">
        <f>IF(data_to_clean[[#This Row],[Price Formatted Step 1]]="No Data","No Data",SUBSTITUTE(data_to_clean[[#This Row],[Price Formatted Step 1]],",","."))</f>
        <v>No Data</v>
      </c>
      <c r="L619" t="str">
        <f>IF(data_to_clean[[#This Row],[Price Formatted Step 2]]="No Data","No Data",VALUE(SUBSTITUTE(data_to_clean[[#This Row],[Price Formatted Step 2]],".","")))</f>
        <v>No Data</v>
      </c>
      <c r="M619" t="s">
        <v>15</v>
      </c>
    </row>
    <row r="620" spans="1:13" x14ac:dyDescent="0.25">
      <c r="A620" t="s">
        <v>9</v>
      </c>
      <c r="B620" t="str">
        <f>VLOOKUP(data_to_clean[[#This Row],[Company]],tb_countries[],2,0)</f>
        <v>USSR/Russia</v>
      </c>
      <c r="C620" t="s">
        <v>5272</v>
      </c>
      <c r="D620" t="s">
        <v>5312</v>
      </c>
      <c r="E620" t="s">
        <v>5245</v>
      </c>
      <c r="F620" s="1">
        <v>24833</v>
      </c>
      <c r="G620" t="s">
        <v>740</v>
      </c>
      <c r="H620" t="s">
        <v>13</v>
      </c>
      <c r="I620" t="s">
        <v>14</v>
      </c>
      <c r="J620" t="str" cm="1">
        <f t="array" ref="J6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0" t="str">
        <f>IF(data_to_clean[[#This Row],[Price Formatted Step 1]]="No Data","No Data",SUBSTITUTE(data_to_clean[[#This Row],[Price Formatted Step 1]],",","."))</f>
        <v>No Data</v>
      </c>
      <c r="L620" t="str">
        <f>IF(data_to_clean[[#This Row],[Price Formatted Step 2]]="No Data","No Data",VALUE(SUBSTITUTE(data_to_clean[[#This Row],[Price Formatted Step 2]],".","")))</f>
        <v>No Data</v>
      </c>
      <c r="M620" t="s">
        <v>15</v>
      </c>
    </row>
    <row r="621" spans="1:13" x14ac:dyDescent="0.25">
      <c r="A621" t="s">
        <v>92</v>
      </c>
      <c r="B621" t="str">
        <f>VLOOKUP(data_to_clean[[#This Row],[Company]],tb_countries[],2,0)</f>
        <v>USA</v>
      </c>
      <c r="C621" t="s">
        <v>5273</v>
      </c>
      <c r="D621" t="s">
        <v>5313</v>
      </c>
      <c r="E621" t="s">
        <v>5246</v>
      </c>
      <c r="F621" s="1">
        <v>24844</v>
      </c>
      <c r="G621" t="s">
        <v>719</v>
      </c>
      <c r="H621" t="s">
        <v>13</v>
      </c>
      <c r="I621" t="s">
        <v>14</v>
      </c>
      <c r="J621" t="str" cm="1">
        <f t="array" ref="J6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1" t="str">
        <f>IF(data_to_clean[[#This Row],[Price Formatted Step 1]]="No Data","No Data",SUBSTITUTE(data_to_clean[[#This Row],[Price Formatted Step 1]],",","."))</f>
        <v>No Data</v>
      </c>
      <c r="L621" t="str">
        <f>IF(data_to_clean[[#This Row],[Price Formatted Step 2]]="No Data","No Data",VALUE(SUBSTITUTE(data_to_clean[[#This Row],[Price Formatted Step 2]],".","")))</f>
        <v>No Data</v>
      </c>
      <c r="M621" t="s">
        <v>15</v>
      </c>
    </row>
    <row r="622" spans="1:13" x14ac:dyDescent="0.25">
      <c r="A622" t="s">
        <v>9</v>
      </c>
      <c r="B622" t="str">
        <f>VLOOKUP(data_to_clean[[#This Row],[Company]],tb_countries[],2,0)</f>
        <v>USSR/Russia</v>
      </c>
      <c r="C622" t="s">
        <v>5279</v>
      </c>
      <c r="D622" t="s">
        <v>5320</v>
      </c>
      <c r="E622" t="s">
        <v>5247</v>
      </c>
      <c r="F622" s="1">
        <v>24853</v>
      </c>
      <c r="G622" t="s">
        <v>339</v>
      </c>
      <c r="H622" t="s">
        <v>13</v>
      </c>
      <c r="I622" t="s">
        <v>14</v>
      </c>
      <c r="J622" t="str" cm="1">
        <f t="array" ref="J6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2" t="str">
        <f>IF(data_to_clean[[#This Row],[Price Formatted Step 1]]="No Data","No Data",SUBSTITUTE(data_to_clean[[#This Row],[Price Formatted Step 1]],",","."))</f>
        <v>No Data</v>
      </c>
      <c r="L622" t="str">
        <f>IF(data_to_clean[[#This Row],[Price Formatted Step 2]]="No Data","No Data",VALUE(SUBSTITUTE(data_to_clean[[#This Row],[Price Formatted Step 2]],".","")))</f>
        <v>No Data</v>
      </c>
      <c r="M622" t="s">
        <v>15</v>
      </c>
    </row>
    <row r="623" spans="1:13" x14ac:dyDescent="0.25">
      <c r="A623" t="s">
        <v>42</v>
      </c>
      <c r="B623" t="str">
        <f>VLOOKUP(data_to_clean[[#This Row],[Company]],tb_countries[],2,0)</f>
        <v>USA</v>
      </c>
      <c r="C623" t="s">
        <v>5275</v>
      </c>
      <c r="D623" t="s">
        <v>5315</v>
      </c>
      <c r="E623" t="s">
        <v>5246</v>
      </c>
      <c r="F623" s="1">
        <v>24855</v>
      </c>
      <c r="G623" t="s">
        <v>588</v>
      </c>
      <c r="H623" t="s">
        <v>13</v>
      </c>
      <c r="I623" t="s">
        <v>590</v>
      </c>
      <c r="J623" t="str" cm="1">
        <f t="array" ref="J6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23" t="str">
        <f>IF(data_to_clean[[#This Row],[Price Formatted Step 1]]="No Data","No Data",SUBSTITUTE(data_to_clean[[#This Row],[Price Formatted Step 1]],",","."))</f>
        <v>59000000</v>
      </c>
      <c r="L623" s="3">
        <f>IF(data_to_clean[[#This Row],[Price Formatted Step 2]]="No Data","No Data",VALUE(SUBSTITUTE(data_to_clean[[#This Row],[Price Formatted Step 2]],".","")))</f>
        <v>59000000</v>
      </c>
      <c r="M623" t="s">
        <v>15</v>
      </c>
    </row>
    <row r="624" spans="1:13" x14ac:dyDescent="0.25">
      <c r="A624" t="s">
        <v>9</v>
      </c>
      <c r="B624" t="str">
        <f>VLOOKUP(data_to_clean[[#This Row],[Company]],tb_countries[],2,0)</f>
        <v>USSR/Russia</v>
      </c>
      <c r="C624" t="s">
        <v>5279</v>
      </c>
      <c r="D624" t="s">
        <v>5320</v>
      </c>
      <c r="E624" t="s">
        <v>5247</v>
      </c>
      <c r="F624" s="1">
        <v>24856</v>
      </c>
      <c r="G624" t="s">
        <v>685</v>
      </c>
      <c r="H624" t="s">
        <v>13</v>
      </c>
      <c r="I624" t="s">
        <v>14</v>
      </c>
      <c r="J624" t="str" cm="1">
        <f t="array" ref="J6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4" t="str">
        <f>IF(data_to_clean[[#This Row],[Price Formatted Step 1]]="No Data","No Data",SUBSTITUTE(data_to_clean[[#This Row],[Price Formatted Step 1]],",","."))</f>
        <v>No Data</v>
      </c>
      <c r="L624" t="str">
        <f>IF(data_to_clean[[#This Row],[Price Formatted Step 2]]="No Data","No Data",VALUE(SUBSTITUTE(data_to_clean[[#This Row],[Price Formatted Step 2]],".","")))</f>
        <v>No Data</v>
      </c>
      <c r="M624" t="s">
        <v>15</v>
      </c>
    </row>
    <row r="625" spans="1:13" x14ac:dyDescent="0.25">
      <c r="A625" t="s">
        <v>54</v>
      </c>
      <c r="B625" t="str">
        <f>VLOOKUP(data_to_clean[[#This Row],[Company]],tb_countries[],2,0)</f>
        <v>USA</v>
      </c>
      <c r="C625" t="s">
        <v>5273</v>
      </c>
      <c r="D625" t="s">
        <v>5313</v>
      </c>
      <c r="E625" t="s">
        <v>5246</v>
      </c>
      <c r="F625" s="1">
        <v>24859</v>
      </c>
      <c r="G625" t="s">
        <v>539</v>
      </c>
      <c r="H625" t="s">
        <v>13</v>
      </c>
      <c r="I625" t="s">
        <v>14</v>
      </c>
      <c r="J625" t="str" cm="1">
        <f t="array" ref="J6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5" t="str">
        <f>IF(data_to_clean[[#This Row],[Price Formatted Step 1]]="No Data","No Data",SUBSTITUTE(data_to_clean[[#This Row],[Price Formatted Step 1]],",","."))</f>
        <v>No Data</v>
      </c>
      <c r="L625" t="str">
        <f>IF(data_to_clean[[#This Row],[Price Formatted Step 2]]="No Data","No Data",VALUE(SUBSTITUTE(data_to_clean[[#This Row],[Price Formatted Step 2]],".","")))</f>
        <v>No Data</v>
      </c>
      <c r="M625" t="s">
        <v>15</v>
      </c>
    </row>
    <row r="626" spans="1:13" x14ac:dyDescent="0.25">
      <c r="A626" t="s">
        <v>9</v>
      </c>
      <c r="B626" t="str">
        <f>VLOOKUP(data_to_clean[[#This Row],[Company]],tb_countries[],2,0)</f>
        <v>USSR/Russia</v>
      </c>
      <c r="C626" t="s">
        <v>5272</v>
      </c>
      <c r="D626" t="s">
        <v>5312</v>
      </c>
      <c r="E626" t="s">
        <v>5245</v>
      </c>
      <c r="F626" s="1">
        <v>24874</v>
      </c>
      <c r="G626" t="s">
        <v>339</v>
      </c>
      <c r="H626" t="s">
        <v>13</v>
      </c>
      <c r="I626" t="s">
        <v>14</v>
      </c>
      <c r="J626" t="str" cm="1">
        <f t="array" ref="J6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6" t="str">
        <f>IF(data_to_clean[[#This Row],[Price Formatted Step 1]]="No Data","No Data",SUBSTITUTE(data_to_clean[[#This Row],[Price Formatted Step 1]],",","."))</f>
        <v>No Data</v>
      </c>
      <c r="L626" t="str">
        <f>IF(data_to_clean[[#This Row],[Price Formatted Step 2]]="No Data","No Data",VALUE(SUBSTITUTE(data_to_clean[[#This Row],[Price Formatted Step 2]],".","")))</f>
        <v>No Data</v>
      </c>
      <c r="M626" t="s">
        <v>15</v>
      </c>
    </row>
    <row r="627" spans="1:13" x14ac:dyDescent="0.25">
      <c r="A627" t="s">
        <v>9</v>
      </c>
      <c r="B627" t="str">
        <f>VLOOKUP(data_to_clean[[#This Row],[Company]],tb_countries[],2,0)</f>
        <v>USSR/Russia</v>
      </c>
      <c r="C627" t="s">
        <v>5272</v>
      </c>
      <c r="D627" t="s">
        <v>5312</v>
      </c>
      <c r="E627" t="s">
        <v>5245</v>
      </c>
      <c r="F627" s="1">
        <v>24875</v>
      </c>
      <c r="G627" t="s">
        <v>493</v>
      </c>
      <c r="H627" t="s">
        <v>13</v>
      </c>
      <c r="I627" t="s">
        <v>14</v>
      </c>
      <c r="J627" t="str" cm="1">
        <f t="array" ref="J6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7" t="str">
        <f>IF(data_to_clean[[#This Row],[Price Formatted Step 1]]="No Data","No Data",SUBSTITUTE(data_to_clean[[#This Row],[Price Formatted Step 1]],",","."))</f>
        <v>No Data</v>
      </c>
      <c r="L627" t="str">
        <f>IF(data_to_clean[[#This Row],[Price Formatted Step 2]]="No Data","No Data",VALUE(SUBSTITUTE(data_to_clean[[#This Row],[Price Formatted Step 2]],".","")))</f>
        <v>No Data</v>
      </c>
      <c r="M627" t="s">
        <v>21</v>
      </c>
    </row>
    <row r="628" spans="1:13" x14ac:dyDescent="0.25">
      <c r="A628" t="s">
        <v>9</v>
      </c>
      <c r="B628" t="str">
        <f>VLOOKUP(data_to_clean[[#This Row],[Company]],tb_countries[],2,0)</f>
        <v>USSR/Russia</v>
      </c>
      <c r="C628" t="s">
        <v>5277</v>
      </c>
      <c r="D628" t="s">
        <v>5317</v>
      </c>
      <c r="E628" t="s">
        <v>5247</v>
      </c>
      <c r="F628" s="1">
        <v>24888</v>
      </c>
      <c r="G628" t="s">
        <v>499</v>
      </c>
      <c r="H628" t="s">
        <v>13</v>
      </c>
      <c r="I628" t="s">
        <v>14</v>
      </c>
      <c r="J628" t="str" cm="1">
        <f t="array" ref="J6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8" t="str">
        <f>IF(data_to_clean[[#This Row],[Price Formatted Step 1]]="No Data","No Data",SUBSTITUTE(data_to_clean[[#This Row],[Price Formatted Step 1]],",","."))</f>
        <v>No Data</v>
      </c>
      <c r="L628" t="str">
        <f>IF(data_to_clean[[#This Row],[Price Formatted Step 2]]="No Data","No Data",VALUE(SUBSTITUTE(data_to_clean[[#This Row],[Price Formatted Step 2]],".","")))</f>
        <v>No Data</v>
      </c>
      <c r="M628" t="s">
        <v>15</v>
      </c>
    </row>
    <row r="629" spans="1:13" x14ac:dyDescent="0.25">
      <c r="A629" t="s">
        <v>9</v>
      </c>
      <c r="B629" t="str">
        <f>VLOOKUP(data_to_clean[[#This Row],[Company]],tb_countries[],2,0)</f>
        <v>USSR/Russia</v>
      </c>
      <c r="C629" t="s">
        <v>5279</v>
      </c>
      <c r="D629" t="s">
        <v>5320</v>
      </c>
      <c r="E629" t="s">
        <v>5247</v>
      </c>
      <c r="F629" s="1">
        <v>24888</v>
      </c>
      <c r="G629" t="s">
        <v>685</v>
      </c>
      <c r="H629" t="s">
        <v>13</v>
      </c>
      <c r="I629" t="s">
        <v>14</v>
      </c>
      <c r="J629" t="str" cm="1">
        <f t="array" ref="J6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29" t="str">
        <f>IF(data_to_clean[[#This Row],[Price Formatted Step 1]]="No Data","No Data",SUBSTITUTE(data_to_clean[[#This Row],[Price Formatted Step 1]],",","."))</f>
        <v>No Data</v>
      </c>
      <c r="L629" t="str">
        <f>IF(data_to_clean[[#This Row],[Price Formatted Step 2]]="No Data","No Data",VALUE(SUBSTITUTE(data_to_clean[[#This Row],[Price Formatted Step 2]],".","")))</f>
        <v>No Data</v>
      </c>
      <c r="M629" t="s">
        <v>15</v>
      </c>
    </row>
    <row r="630" spans="1:13" x14ac:dyDescent="0.25">
      <c r="A630" t="s">
        <v>9</v>
      </c>
      <c r="B630" t="str">
        <f>VLOOKUP(data_to_clean[[#This Row],[Company]],tb_countries[],2,0)</f>
        <v>USSR/Russia</v>
      </c>
      <c r="C630" t="s">
        <v>5272</v>
      </c>
      <c r="D630" t="s">
        <v>5312</v>
      </c>
      <c r="E630" t="s">
        <v>5245</v>
      </c>
      <c r="F630" s="1">
        <v>24899</v>
      </c>
      <c r="G630" t="s">
        <v>658</v>
      </c>
      <c r="H630" t="s">
        <v>13</v>
      </c>
      <c r="I630" t="s">
        <v>14</v>
      </c>
      <c r="J630" t="str" cm="1">
        <f t="array" ref="J6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0" t="str">
        <f>IF(data_to_clean[[#This Row],[Price Formatted Step 1]]="No Data","No Data",SUBSTITUTE(data_to_clean[[#This Row],[Price Formatted Step 1]],",","."))</f>
        <v>No Data</v>
      </c>
      <c r="L630" t="str">
        <f>IF(data_to_clean[[#This Row],[Price Formatted Step 2]]="No Data","No Data",VALUE(SUBSTITUTE(data_to_clean[[#This Row],[Price Formatted Step 2]],".","")))</f>
        <v>No Data</v>
      </c>
      <c r="M630" t="s">
        <v>56</v>
      </c>
    </row>
    <row r="631" spans="1:13" x14ac:dyDescent="0.25">
      <c r="A631" t="s">
        <v>92</v>
      </c>
      <c r="B631" t="str">
        <f>VLOOKUP(data_to_clean[[#This Row],[Company]],tb_countries[],2,0)</f>
        <v>USA</v>
      </c>
      <c r="C631" t="s">
        <v>5273</v>
      </c>
      <c r="D631" t="s">
        <v>5313</v>
      </c>
      <c r="E631" t="s">
        <v>5246</v>
      </c>
      <c r="F631" s="1">
        <v>24901</v>
      </c>
      <c r="G631" t="s">
        <v>775</v>
      </c>
      <c r="H631" t="s">
        <v>13</v>
      </c>
      <c r="I631" t="s">
        <v>14</v>
      </c>
      <c r="J631" t="str" cm="1">
        <f t="array" ref="J6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1" t="str">
        <f>IF(data_to_clean[[#This Row],[Price Formatted Step 1]]="No Data","No Data",SUBSTITUTE(data_to_clean[[#This Row],[Price Formatted Step 1]],",","."))</f>
        <v>No Data</v>
      </c>
      <c r="L631" t="str">
        <f>IF(data_to_clean[[#This Row],[Price Formatted Step 2]]="No Data","No Data",VALUE(SUBSTITUTE(data_to_clean[[#This Row],[Price Formatted Step 2]],".","")))</f>
        <v>No Data</v>
      </c>
      <c r="M631" t="s">
        <v>15</v>
      </c>
    </row>
    <row r="632" spans="1:13" x14ac:dyDescent="0.25">
      <c r="A632" t="s">
        <v>9</v>
      </c>
      <c r="B632" t="str">
        <f>VLOOKUP(data_to_clean[[#This Row],[Company]],tb_countries[],2,0)</f>
        <v>USSR/Russia</v>
      </c>
      <c r="C632" t="s">
        <v>5279</v>
      </c>
      <c r="D632" t="s">
        <v>5320</v>
      </c>
      <c r="E632" t="s">
        <v>5247</v>
      </c>
      <c r="F632" s="1">
        <v>24902</v>
      </c>
      <c r="G632" t="s">
        <v>499</v>
      </c>
      <c r="H632" t="s">
        <v>13</v>
      </c>
      <c r="I632" t="s">
        <v>14</v>
      </c>
      <c r="J632" t="str" cm="1">
        <f t="array" ref="J6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2" t="str">
        <f>IF(data_to_clean[[#This Row],[Price Formatted Step 1]]="No Data","No Data",SUBSTITUTE(data_to_clean[[#This Row],[Price Formatted Step 1]],",","."))</f>
        <v>No Data</v>
      </c>
      <c r="L632" t="str">
        <f>IF(data_to_clean[[#This Row],[Price Formatted Step 2]]="No Data","No Data",VALUE(SUBSTITUTE(data_to_clean[[#This Row],[Price Formatted Step 2]],".","")))</f>
        <v>No Data</v>
      </c>
      <c r="M632" t="s">
        <v>15</v>
      </c>
    </row>
    <row r="633" spans="1:13" x14ac:dyDescent="0.25">
      <c r="A633" t="s">
        <v>9</v>
      </c>
      <c r="B633" t="str">
        <f>VLOOKUP(data_to_clean[[#This Row],[Company]],tb_countries[],2,0)</f>
        <v>USSR/Russia</v>
      </c>
      <c r="C633" t="s">
        <v>5279</v>
      </c>
      <c r="D633" t="s">
        <v>5320</v>
      </c>
      <c r="E633" t="s">
        <v>5247</v>
      </c>
      <c r="F633" s="1">
        <v>24902</v>
      </c>
      <c r="G633" t="s">
        <v>339</v>
      </c>
      <c r="H633" t="s">
        <v>13</v>
      </c>
      <c r="I633" t="s">
        <v>14</v>
      </c>
      <c r="J633" t="str" cm="1">
        <f t="array" ref="J6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3" t="str">
        <f>IF(data_to_clean[[#This Row],[Price Formatted Step 1]]="No Data","No Data",SUBSTITUTE(data_to_clean[[#This Row],[Price Formatted Step 1]],",","."))</f>
        <v>No Data</v>
      </c>
      <c r="L633" t="str">
        <f>IF(data_to_clean[[#This Row],[Price Formatted Step 2]]="No Data","No Data",VALUE(SUBSTITUTE(data_to_clean[[#This Row],[Price Formatted Step 2]],".","")))</f>
        <v>No Data</v>
      </c>
      <c r="M633" t="s">
        <v>15</v>
      </c>
    </row>
    <row r="634" spans="1:13" x14ac:dyDescent="0.25">
      <c r="A634" t="s">
        <v>9</v>
      </c>
      <c r="B634" t="str">
        <f>VLOOKUP(data_to_clean[[#This Row],[Company]],tb_countries[],2,0)</f>
        <v>USSR/Russia</v>
      </c>
      <c r="C634" t="s">
        <v>5277</v>
      </c>
      <c r="D634" t="s">
        <v>5317</v>
      </c>
      <c r="E634" t="s">
        <v>5247</v>
      </c>
      <c r="F634" s="1">
        <v>24903</v>
      </c>
      <c r="G634" t="s">
        <v>499</v>
      </c>
      <c r="H634" t="s">
        <v>13</v>
      </c>
      <c r="I634" t="s">
        <v>14</v>
      </c>
      <c r="J634" t="str" cm="1">
        <f t="array" ref="J6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4" t="str">
        <f>IF(data_to_clean[[#This Row],[Price Formatted Step 1]]="No Data","No Data",SUBSTITUTE(data_to_clean[[#This Row],[Price Formatted Step 1]],",","."))</f>
        <v>No Data</v>
      </c>
      <c r="L634" t="str">
        <f>IF(data_to_clean[[#This Row],[Price Formatted Step 2]]="No Data","No Data",VALUE(SUBSTITUTE(data_to_clean[[#This Row],[Price Formatted Step 2]],".","")))</f>
        <v>No Data</v>
      </c>
      <c r="M634" t="s">
        <v>21</v>
      </c>
    </row>
    <row r="635" spans="1:13" x14ac:dyDescent="0.25">
      <c r="A635" t="s">
        <v>42</v>
      </c>
      <c r="B635" t="str">
        <f>VLOOKUP(data_to_clean[[#This Row],[Company]],tb_countries[],2,0)</f>
        <v>USA</v>
      </c>
      <c r="C635" t="s">
        <v>5275</v>
      </c>
      <c r="D635" t="s">
        <v>5315</v>
      </c>
      <c r="E635" t="s">
        <v>5246</v>
      </c>
      <c r="F635" s="1">
        <v>24910</v>
      </c>
      <c r="G635" t="s">
        <v>588</v>
      </c>
      <c r="H635" t="s">
        <v>13</v>
      </c>
      <c r="I635" t="s">
        <v>590</v>
      </c>
      <c r="J635" t="str" cm="1">
        <f t="array" ref="J6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35" t="str">
        <f>IF(data_to_clean[[#This Row],[Price Formatted Step 1]]="No Data","No Data",SUBSTITUTE(data_to_clean[[#This Row],[Price Formatted Step 1]],",","."))</f>
        <v>59000000</v>
      </c>
      <c r="L635" s="3">
        <f>IF(data_to_clean[[#This Row],[Price Formatted Step 2]]="No Data","No Data",VALUE(SUBSTITUTE(data_to_clean[[#This Row],[Price Formatted Step 2]],".","")))</f>
        <v>59000000</v>
      </c>
      <c r="M635" t="s">
        <v>15</v>
      </c>
    </row>
    <row r="636" spans="1:13" x14ac:dyDescent="0.25">
      <c r="A636" t="s">
        <v>9</v>
      </c>
      <c r="B636" t="str">
        <f>VLOOKUP(data_to_clean[[#This Row],[Company]],tb_countries[],2,0)</f>
        <v>USSR/Russia</v>
      </c>
      <c r="C636" t="s">
        <v>5279</v>
      </c>
      <c r="D636" t="s">
        <v>5320</v>
      </c>
      <c r="E636" t="s">
        <v>5247</v>
      </c>
      <c r="F636" s="1">
        <v>24911</v>
      </c>
      <c r="G636" t="s">
        <v>396</v>
      </c>
      <c r="H636" t="s">
        <v>13</v>
      </c>
      <c r="I636" t="s">
        <v>14</v>
      </c>
      <c r="J636" t="str" cm="1">
        <f t="array" ref="J6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6" t="str">
        <f>IF(data_to_clean[[#This Row],[Price Formatted Step 1]]="No Data","No Data",SUBSTITUTE(data_to_clean[[#This Row],[Price Formatted Step 1]],",","."))</f>
        <v>No Data</v>
      </c>
      <c r="L636" t="str">
        <f>IF(data_to_clean[[#This Row],[Price Formatted Step 2]]="No Data","No Data",VALUE(SUBSTITUTE(data_to_clean[[#This Row],[Price Formatted Step 2]],".","")))</f>
        <v>No Data</v>
      </c>
      <c r="M636" t="s">
        <v>15</v>
      </c>
    </row>
    <row r="637" spans="1:13" x14ac:dyDescent="0.25">
      <c r="A637" t="s">
        <v>9</v>
      </c>
      <c r="B637" t="str">
        <f>VLOOKUP(data_to_clean[[#This Row],[Company]],tb_countries[],2,0)</f>
        <v>USSR/Russia</v>
      </c>
      <c r="C637" t="s">
        <v>5279</v>
      </c>
      <c r="D637" t="s">
        <v>5320</v>
      </c>
      <c r="E637" t="s">
        <v>5247</v>
      </c>
      <c r="F637" s="1">
        <v>24913</v>
      </c>
      <c r="G637" t="s">
        <v>339</v>
      </c>
      <c r="H637" t="s">
        <v>13</v>
      </c>
      <c r="I637" t="s">
        <v>14</v>
      </c>
      <c r="J637" t="str" cm="1">
        <f t="array" ref="J6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7" t="str">
        <f>IF(data_to_clean[[#This Row],[Price Formatted Step 1]]="No Data","No Data",SUBSTITUTE(data_to_clean[[#This Row],[Price Formatted Step 1]],",","."))</f>
        <v>No Data</v>
      </c>
      <c r="L637" t="str">
        <f>IF(data_to_clean[[#This Row],[Price Formatted Step 2]]="No Data","No Data",VALUE(SUBSTITUTE(data_to_clean[[#This Row],[Price Formatted Step 2]],".","")))</f>
        <v>No Data</v>
      </c>
      <c r="M637" t="s">
        <v>15</v>
      </c>
    </row>
    <row r="638" spans="1:13" x14ac:dyDescent="0.25">
      <c r="A638" t="s">
        <v>9</v>
      </c>
      <c r="B638" t="str">
        <f>VLOOKUP(data_to_clean[[#This Row],[Company]],tb_countries[],2,0)</f>
        <v>USSR/Russia</v>
      </c>
      <c r="C638" t="s">
        <v>5272</v>
      </c>
      <c r="D638" t="s">
        <v>5312</v>
      </c>
      <c r="E638" t="s">
        <v>5245</v>
      </c>
      <c r="F638" s="1">
        <v>24918</v>
      </c>
      <c r="G638" t="s">
        <v>339</v>
      </c>
      <c r="H638" t="s">
        <v>13</v>
      </c>
      <c r="I638" t="s">
        <v>14</v>
      </c>
      <c r="J638" t="str" cm="1">
        <f t="array" ref="J6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8" t="str">
        <f>IF(data_to_clean[[#This Row],[Price Formatted Step 1]]="No Data","No Data",SUBSTITUTE(data_to_clean[[#This Row],[Price Formatted Step 1]],",","."))</f>
        <v>No Data</v>
      </c>
      <c r="L638" t="str">
        <f>IF(data_to_clean[[#This Row],[Price Formatted Step 2]]="No Data","No Data",VALUE(SUBSTITUTE(data_to_clean[[#This Row],[Price Formatted Step 2]],".","")))</f>
        <v>No Data</v>
      </c>
      <c r="M638" t="s">
        <v>15</v>
      </c>
    </row>
    <row r="639" spans="1:13" x14ac:dyDescent="0.25">
      <c r="A639" t="s">
        <v>9</v>
      </c>
      <c r="B639" t="str">
        <f>VLOOKUP(data_to_clean[[#This Row],[Company]],tb_countries[],2,0)</f>
        <v>USSR/Russia</v>
      </c>
      <c r="C639" t="s">
        <v>5272</v>
      </c>
      <c r="D639" t="s">
        <v>5312</v>
      </c>
      <c r="E639" t="s">
        <v>5245</v>
      </c>
      <c r="F639" s="1">
        <v>24919</v>
      </c>
      <c r="G639" t="s">
        <v>740</v>
      </c>
      <c r="H639" t="s">
        <v>13</v>
      </c>
      <c r="I639" t="s">
        <v>14</v>
      </c>
      <c r="J639" t="str" cm="1">
        <f t="array" ref="J6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39" t="str">
        <f>IF(data_to_clean[[#This Row],[Price Formatted Step 1]]="No Data","No Data",SUBSTITUTE(data_to_clean[[#This Row],[Price Formatted Step 1]],",","."))</f>
        <v>No Data</v>
      </c>
      <c r="L639" t="str">
        <f>IF(data_to_clean[[#This Row],[Price Formatted Step 2]]="No Data","No Data",VALUE(SUBSTITUTE(data_to_clean[[#This Row],[Price Formatted Step 2]],".","")))</f>
        <v>No Data</v>
      </c>
      <c r="M639" t="s">
        <v>15</v>
      </c>
    </row>
    <row r="640" spans="1:13" x14ac:dyDescent="0.25">
      <c r="A640" t="s">
        <v>732</v>
      </c>
      <c r="B640" t="str">
        <f>VLOOKUP(data_to_clean[[#This Row],[Company]],tb_countries[],2,0)</f>
        <v>USSR/Russia</v>
      </c>
      <c r="C640" t="s">
        <v>5272</v>
      </c>
      <c r="D640" t="s">
        <v>5312</v>
      </c>
      <c r="E640" t="s">
        <v>5245</v>
      </c>
      <c r="F640" s="1">
        <v>24925</v>
      </c>
      <c r="G640" t="s">
        <v>626</v>
      </c>
      <c r="H640" t="s">
        <v>13</v>
      </c>
      <c r="I640" t="s">
        <v>14</v>
      </c>
      <c r="J640" t="str" cm="1">
        <f t="array" ref="J6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0" t="str">
        <f>IF(data_to_clean[[#This Row],[Price Formatted Step 1]]="No Data","No Data",SUBSTITUTE(data_to_clean[[#This Row],[Price Formatted Step 1]],",","."))</f>
        <v>No Data</v>
      </c>
      <c r="L640" t="str">
        <f>IF(data_to_clean[[#This Row],[Price Formatted Step 2]]="No Data","No Data",VALUE(SUBSTITUTE(data_to_clean[[#This Row],[Price Formatted Step 2]],".","")))</f>
        <v>No Data</v>
      </c>
      <c r="M640" t="s">
        <v>15</v>
      </c>
    </row>
    <row r="641" spans="1:13" x14ac:dyDescent="0.25">
      <c r="A641" t="s">
        <v>9</v>
      </c>
      <c r="B641" t="str">
        <f>VLOOKUP(data_to_clean[[#This Row],[Company]],tb_countries[],2,0)</f>
        <v>USSR/Russia</v>
      </c>
      <c r="C641" t="s">
        <v>5279</v>
      </c>
      <c r="D641" t="s">
        <v>5320</v>
      </c>
      <c r="E641" t="s">
        <v>5247</v>
      </c>
      <c r="F641" s="1">
        <v>24931</v>
      </c>
      <c r="G641" t="s">
        <v>339</v>
      </c>
      <c r="H641" t="s">
        <v>13</v>
      </c>
      <c r="I641" t="s">
        <v>14</v>
      </c>
      <c r="J641" t="str" cm="1">
        <f t="array" ref="J6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1" t="str">
        <f>IF(data_to_clean[[#This Row],[Price Formatted Step 1]]="No Data","No Data",SUBSTITUTE(data_to_clean[[#This Row],[Price Formatted Step 1]],",","."))</f>
        <v>No Data</v>
      </c>
      <c r="L641" t="str">
        <f>IF(data_to_clean[[#This Row],[Price Formatted Step 2]]="No Data","No Data",VALUE(SUBSTITUTE(data_to_clean[[#This Row],[Price Formatted Step 2]],".","")))</f>
        <v>No Data</v>
      </c>
      <c r="M641" t="s">
        <v>15</v>
      </c>
    </row>
    <row r="642" spans="1:13" x14ac:dyDescent="0.25">
      <c r="A642" t="s">
        <v>54</v>
      </c>
      <c r="B642" t="str">
        <f>VLOOKUP(data_to_clean[[#This Row],[Company]],tb_countries[],2,0)</f>
        <v>USA</v>
      </c>
      <c r="C642" t="s">
        <v>5281</v>
      </c>
      <c r="D642" t="s">
        <v>5322</v>
      </c>
      <c r="E642" t="s">
        <v>5246</v>
      </c>
      <c r="F642" s="1">
        <v>24932</v>
      </c>
      <c r="G642" t="s">
        <v>750</v>
      </c>
      <c r="H642" t="s">
        <v>13</v>
      </c>
      <c r="I642" t="s">
        <v>752</v>
      </c>
      <c r="J642" t="str" cm="1">
        <f t="array" ref="J6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642" t="str">
        <f>IF(data_to_clean[[#This Row],[Price Formatted Step 1]]="No Data","No Data",SUBSTITUTE(data_to_clean[[#This Row],[Price Formatted Step 1]],",","."))</f>
        <v>1.160.000000</v>
      </c>
      <c r="L642" s="3">
        <f>IF(data_to_clean[[#This Row],[Price Formatted Step 2]]="No Data","No Data",VALUE(SUBSTITUTE(data_to_clean[[#This Row],[Price Formatted Step 2]],".","")))</f>
        <v>1160000000</v>
      </c>
      <c r="M642" t="s">
        <v>56</v>
      </c>
    </row>
    <row r="643" spans="1:13" x14ac:dyDescent="0.25">
      <c r="A643" t="s">
        <v>92</v>
      </c>
      <c r="B643" t="str">
        <f>VLOOKUP(data_to_clean[[#This Row],[Company]],tb_countries[],2,0)</f>
        <v>USA</v>
      </c>
      <c r="C643" t="s">
        <v>5275</v>
      </c>
      <c r="D643" t="s">
        <v>5315</v>
      </c>
      <c r="E643" t="s">
        <v>5246</v>
      </c>
      <c r="F643" s="1">
        <v>24934</v>
      </c>
      <c r="G643" t="s">
        <v>788</v>
      </c>
      <c r="H643" t="s">
        <v>13</v>
      </c>
      <c r="I643" t="s">
        <v>14</v>
      </c>
      <c r="J643" t="str" cm="1">
        <f t="array" ref="J6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3" t="str">
        <f>IF(data_to_clean[[#This Row],[Price Formatted Step 1]]="No Data","No Data",SUBSTITUTE(data_to_clean[[#This Row],[Price Formatted Step 1]],",","."))</f>
        <v>No Data</v>
      </c>
      <c r="L643" t="str">
        <f>IF(data_to_clean[[#This Row],[Price Formatted Step 2]]="No Data","No Data",VALUE(SUBSTITUTE(data_to_clean[[#This Row],[Price Formatted Step 2]],".","")))</f>
        <v>No Data</v>
      </c>
      <c r="M643" t="s">
        <v>15</v>
      </c>
    </row>
    <row r="644" spans="1:13" x14ac:dyDescent="0.25">
      <c r="A644" t="s">
        <v>9</v>
      </c>
      <c r="B644" t="str">
        <f>VLOOKUP(data_to_clean[[#This Row],[Company]],tb_countries[],2,0)</f>
        <v>USSR/Russia</v>
      </c>
      <c r="C644" t="s">
        <v>5272</v>
      </c>
      <c r="D644" t="s">
        <v>5312</v>
      </c>
      <c r="E644" t="s">
        <v>5245</v>
      </c>
      <c r="F644" s="1">
        <v>24935</v>
      </c>
      <c r="G644" t="s">
        <v>493</v>
      </c>
      <c r="H644" t="s">
        <v>13</v>
      </c>
      <c r="I644" t="s">
        <v>14</v>
      </c>
      <c r="J644" t="str" cm="1">
        <f t="array" ref="J6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4" t="str">
        <f>IF(data_to_clean[[#This Row],[Price Formatted Step 1]]="No Data","No Data",SUBSTITUTE(data_to_clean[[#This Row],[Price Formatted Step 1]],",","."))</f>
        <v>No Data</v>
      </c>
      <c r="L644" t="str">
        <f>IF(data_to_clean[[#This Row],[Price Formatted Step 2]]="No Data","No Data",VALUE(SUBSTITUTE(data_to_clean[[#This Row],[Price Formatted Step 2]],".","")))</f>
        <v>No Data</v>
      </c>
      <c r="M644" t="s">
        <v>15</v>
      </c>
    </row>
    <row r="645" spans="1:13" x14ac:dyDescent="0.25">
      <c r="A645" t="s">
        <v>9</v>
      </c>
      <c r="B645" t="str">
        <f>VLOOKUP(data_to_clean[[#This Row],[Company]],tb_countries[],2,0)</f>
        <v>USSR/Russia</v>
      </c>
      <c r="C645" t="s">
        <v>5279</v>
      </c>
      <c r="D645" t="s">
        <v>5320</v>
      </c>
      <c r="E645" t="s">
        <v>5247</v>
      </c>
      <c r="F645" s="1">
        <v>24937</v>
      </c>
      <c r="G645" t="s">
        <v>499</v>
      </c>
      <c r="H645" t="s">
        <v>13</v>
      </c>
      <c r="I645" t="s">
        <v>14</v>
      </c>
      <c r="J645" t="str" cm="1">
        <f t="array" ref="J6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5" t="str">
        <f>IF(data_to_clean[[#This Row],[Price Formatted Step 1]]="No Data","No Data",SUBSTITUTE(data_to_clean[[#This Row],[Price Formatted Step 1]],",","."))</f>
        <v>No Data</v>
      </c>
      <c r="L645" t="str">
        <f>IF(data_to_clean[[#This Row],[Price Formatted Step 2]]="No Data","No Data",VALUE(SUBSTITUTE(data_to_clean[[#This Row],[Price Formatted Step 2]],".","")))</f>
        <v>No Data</v>
      </c>
      <c r="M645" t="s">
        <v>15</v>
      </c>
    </row>
    <row r="646" spans="1:13" x14ac:dyDescent="0.25">
      <c r="A646" t="s">
        <v>9</v>
      </c>
      <c r="B646" t="str">
        <f>VLOOKUP(data_to_clean[[#This Row],[Company]],tb_countries[],2,0)</f>
        <v>USSR/Russia</v>
      </c>
      <c r="C646" t="s">
        <v>5272</v>
      </c>
      <c r="D646" t="s">
        <v>5312</v>
      </c>
      <c r="E646" t="s">
        <v>5245</v>
      </c>
      <c r="F646" s="1">
        <v>24942</v>
      </c>
      <c r="G646" t="s">
        <v>629</v>
      </c>
      <c r="H646" t="s">
        <v>13</v>
      </c>
      <c r="I646" t="s">
        <v>14</v>
      </c>
      <c r="J646" t="str" cm="1">
        <f t="array" ref="J6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6" t="str">
        <f>IF(data_to_clean[[#This Row],[Price Formatted Step 1]]="No Data","No Data",SUBSTITUTE(data_to_clean[[#This Row],[Price Formatted Step 1]],",","."))</f>
        <v>No Data</v>
      </c>
      <c r="L646" t="str">
        <f>IF(data_to_clean[[#This Row],[Price Formatted Step 2]]="No Data","No Data",VALUE(SUBSTITUTE(data_to_clean[[#This Row],[Price Formatted Step 2]],".","")))</f>
        <v>No Data</v>
      </c>
      <c r="M646" t="s">
        <v>15</v>
      </c>
    </row>
    <row r="647" spans="1:13" x14ac:dyDescent="0.25">
      <c r="A647" t="s">
        <v>9</v>
      </c>
      <c r="B647" t="str">
        <f>VLOOKUP(data_to_clean[[#This Row],[Company]],tb_countries[],2,0)</f>
        <v>USSR/Russia</v>
      </c>
      <c r="C647" t="s">
        <v>5272</v>
      </c>
      <c r="D647" t="s">
        <v>5312</v>
      </c>
      <c r="E647" t="s">
        <v>5245</v>
      </c>
      <c r="F647" s="1">
        <v>24943</v>
      </c>
      <c r="G647" t="s">
        <v>629</v>
      </c>
      <c r="H647" t="s">
        <v>13</v>
      </c>
      <c r="I647" t="s">
        <v>14</v>
      </c>
      <c r="J647" t="str" cm="1">
        <f t="array" ref="J6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7" t="str">
        <f>IF(data_to_clean[[#This Row],[Price Formatted Step 1]]="No Data","No Data",SUBSTITUTE(data_to_clean[[#This Row],[Price Formatted Step 1]],",","."))</f>
        <v>No Data</v>
      </c>
      <c r="L647" t="str">
        <f>IF(data_to_clean[[#This Row],[Price Formatted Step 2]]="No Data","No Data",VALUE(SUBSTITUTE(data_to_clean[[#This Row],[Price Formatted Step 2]],".","")))</f>
        <v>No Data</v>
      </c>
      <c r="M647" t="s">
        <v>15</v>
      </c>
    </row>
    <row r="648" spans="1:13" x14ac:dyDescent="0.25">
      <c r="A648" t="s">
        <v>42</v>
      </c>
      <c r="B648" t="str">
        <f>VLOOKUP(data_to_clean[[#This Row],[Company]],tb_countries[],2,0)</f>
        <v>USA</v>
      </c>
      <c r="C648" t="s">
        <v>5275</v>
      </c>
      <c r="D648" t="s">
        <v>5315</v>
      </c>
      <c r="E648" t="s">
        <v>5246</v>
      </c>
      <c r="F648" s="1">
        <v>24945</v>
      </c>
      <c r="G648" t="s">
        <v>588</v>
      </c>
      <c r="H648" t="s">
        <v>13</v>
      </c>
      <c r="I648" t="s">
        <v>590</v>
      </c>
      <c r="J648" t="str" cm="1">
        <f t="array" ref="J6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48" t="str">
        <f>IF(data_to_clean[[#This Row],[Price Formatted Step 1]]="No Data","No Data",SUBSTITUTE(data_to_clean[[#This Row],[Price Formatted Step 1]],",","."))</f>
        <v>59000000</v>
      </c>
      <c r="L648" s="3">
        <f>IF(data_to_clean[[#This Row],[Price Formatted Step 2]]="No Data","No Data",VALUE(SUBSTITUTE(data_to_clean[[#This Row],[Price Formatted Step 2]],".","")))</f>
        <v>59000000</v>
      </c>
      <c r="M648" t="s">
        <v>15</v>
      </c>
    </row>
    <row r="649" spans="1:13" x14ac:dyDescent="0.25">
      <c r="A649" t="s">
        <v>9</v>
      </c>
      <c r="B649" t="str">
        <f>VLOOKUP(data_to_clean[[#This Row],[Company]],tb_countries[],2,0)</f>
        <v>USSR/Russia</v>
      </c>
      <c r="C649" t="s">
        <v>5279</v>
      </c>
      <c r="D649" t="s">
        <v>5320</v>
      </c>
      <c r="E649" t="s">
        <v>5247</v>
      </c>
      <c r="F649" s="1">
        <v>24946</v>
      </c>
      <c r="G649" t="s">
        <v>339</v>
      </c>
      <c r="H649" t="s">
        <v>13</v>
      </c>
      <c r="I649" t="s">
        <v>14</v>
      </c>
      <c r="J649" t="str" cm="1">
        <f t="array" ref="J6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49" t="str">
        <f>IF(data_to_clean[[#This Row],[Price Formatted Step 1]]="No Data","No Data",SUBSTITUTE(data_to_clean[[#This Row],[Price Formatted Step 1]],",","."))</f>
        <v>No Data</v>
      </c>
      <c r="L649" t="str">
        <f>IF(data_to_clean[[#This Row],[Price Formatted Step 2]]="No Data","No Data",VALUE(SUBSTITUTE(data_to_clean[[#This Row],[Price Formatted Step 2]],".","")))</f>
        <v>No Data</v>
      </c>
      <c r="M649" t="s">
        <v>15</v>
      </c>
    </row>
    <row r="650" spans="1:13" x14ac:dyDescent="0.25">
      <c r="A650" t="s">
        <v>9</v>
      </c>
      <c r="B650" t="str">
        <f>VLOOKUP(data_to_clean[[#This Row],[Company]],tb_countries[],2,0)</f>
        <v>USSR/Russia</v>
      </c>
      <c r="C650" t="s">
        <v>5277</v>
      </c>
      <c r="D650" t="s">
        <v>5317</v>
      </c>
      <c r="E650" t="s">
        <v>5247</v>
      </c>
      <c r="F650" s="1">
        <v>24946</v>
      </c>
      <c r="G650" t="s">
        <v>499</v>
      </c>
      <c r="H650" t="s">
        <v>13</v>
      </c>
      <c r="I650" t="s">
        <v>14</v>
      </c>
      <c r="J650" t="str" cm="1">
        <f t="array" ref="J6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0" t="str">
        <f>IF(data_to_clean[[#This Row],[Price Formatted Step 1]]="No Data","No Data",SUBSTITUTE(data_to_clean[[#This Row],[Price Formatted Step 1]],",","."))</f>
        <v>No Data</v>
      </c>
      <c r="L650" t="str">
        <f>IF(data_to_clean[[#This Row],[Price Formatted Step 2]]="No Data","No Data",VALUE(SUBSTITUTE(data_to_clean[[#This Row],[Price Formatted Step 2]],".","")))</f>
        <v>No Data</v>
      </c>
      <c r="M650" t="s">
        <v>15</v>
      </c>
    </row>
    <row r="651" spans="1:13" x14ac:dyDescent="0.25">
      <c r="A651" t="s">
        <v>9</v>
      </c>
      <c r="B651" t="str">
        <f>VLOOKUP(data_to_clean[[#This Row],[Company]],tb_countries[],2,0)</f>
        <v>USSR/Russia</v>
      </c>
      <c r="C651" t="s">
        <v>5272</v>
      </c>
      <c r="D651" t="s">
        <v>5312</v>
      </c>
      <c r="E651" t="s">
        <v>5245</v>
      </c>
      <c r="F651" s="1">
        <v>24948</v>
      </c>
      <c r="G651" t="s">
        <v>339</v>
      </c>
      <c r="H651" t="s">
        <v>13</v>
      </c>
      <c r="I651" t="s">
        <v>14</v>
      </c>
      <c r="J651" t="str" cm="1">
        <f t="array" ref="J6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1" t="str">
        <f>IF(data_to_clean[[#This Row],[Price Formatted Step 1]]="No Data","No Data",SUBSTITUTE(data_to_clean[[#This Row],[Price Formatted Step 1]],",","."))</f>
        <v>No Data</v>
      </c>
      <c r="L651" t="str">
        <f>IF(data_to_clean[[#This Row],[Price Formatted Step 2]]="No Data","No Data",VALUE(SUBSTITUTE(data_to_clean[[#This Row],[Price Formatted Step 2]],".","")))</f>
        <v>No Data</v>
      </c>
      <c r="M651" t="s">
        <v>15</v>
      </c>
    </row>
    <row r="652" spans="1:13" x14ac:dyDescent="0.25">
      <c r="A652" t="s">
        <v>9</v>
      </c>
      <c r="B652" t="str">
        <f>VLOOKUP(data_to_clean[[#This Row],[Company]],tb_countries[],2,0)</f>
        <v>USSR/Russia</v>
      </c>
      <c r="C652" t="s">
        <v>5272</v>
      </c>
      <c r="D652" t="s">
        <v>5312</v>
      </c>
      <c r="E652" t="s">
        <v>5245</v>
      </c>
      <c r="F652" s="1">
        <v>24949</v>
      </c>
      <c r="G652" t="s">
        <v>493</v>
      </c>
      <c r="H652" t="s">
        <v>13</v>
      </c>
      <c r="I652" t="s">
        <v>14</v>
      </c>
      <c r="J652" t="str" cm="1">
        <f t="array" ref="J6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2" t="str">
        <f>IF(data_to_clean[[#This Row],[Price Formatted Step 1]]="No Data","No Data",SUBSTITUTE(data_to_clean[[#This Row],[Price Formatted Step 1]],",","."))</f>
        <v>No Data</v>
      </c>
      <c r="L652" t="str">
        <f>IF(data_to_clean[[#This Row],[Price Formatted Step 2]]="No Data","No Data",VALUE(SUBSTITUTE(data_to_clean[[#This Row],[Price Formatted Step 2]],".","")))</f>
        <v>No Data</v>
      </c>
      <c r="M652" t="s">
        <v>15</v>
      </c>
    </row>
    <row r="653" spans="1:13" x14ac:dyDescent="0.25">
      <c r="A653" t="s">
        <v>9</v>
      </c>
      <c r="B653" t="str">
        <f>VLOOKUP(data_to_clean[[#This Row],[Company]],tb_countries[],2,0)</f>
        <v>USSR/Russia</v>
      </c>
      <c r="C653" t="s">
        <v>5272</v>
      </c>
      <c r="D653" t="s">
        <v>5312</v>
      </c>
      <c r="E653" t="s">
        <v>5245</v>
      </c>
      <c r="F653" s="1">
        <v>24950</v>
      </c>
      <c r="G653" t="s">
        <v>658</v>
      </c>
      <c r="H653" t="s">
        <v>13</v>
      </c>
      <c r="I653" t="s">
        <v>14</v>
      </c>
      <c r="J653" t="str" cm="1">
        <f t="array" ref="J6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3" t="str">
        <f>IF(data_to_clean[[#This Row],[Price Formatted Step 1]]="No Data","No Data",SUBSTITUTE(data_to_clean[[#This Row],[Price Formatted Step 1]],",","."))</f>
        <v>No Data</v>
      </c>
      <c r="L653" t="str">
        <f>IF(data_to_clean[[#This Row],[Price Formatted Step 2]]="No Data","No Data",VALUE(SUBSTITUTE(data_to_clean[[#This Row],[Price Formatted Step 2]],".","")))</f>
        <v>No Data</v>
      </c>
      <c r="M653" t="s">
        <v>21</v>
      </c>
    </row>
    <row r="654" spans="1:13" x14ac:dyDescent="0.25">
      <c r="A654" t="s">
        <v>9</v>
      </c>
      <c r="B654" t="str">
        <f>VLOOKUP(data_to_clean[[#This Row],[Company]],tb_countries[],2,0)</f>
        <v>USSR/Russia</v>
      </c>
      <c r="C654" t="s">
        <v>5272</v>
      </c>
      <c r="D654" t="s">
        <v>5312</v>
      </c>
      <c r="E654" t="s">
        <v>5245</v>
      </c>
      <c r="F654" s="1">
        <v>24952</v>
      </c>
      <c r="G654" t="s">
        <v>740</v>
      </c>
      <c r="H654" t="s">
        <v>13</v>
      </c>
      <c r="I654" t="s">
        <v>14</v>
      </c>
      <c r="J654" t="str" cm="1">
        <f t="array" ref="J6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4" t="str">
        <f>IF(data_to_clean[[#This Row],[Price Formatted Step 1]]="No Data","No Data",SUBSTITUTE(data_to_clean[[#This Row],[Price Formatted Step 1]],",","."))</f>
        <v>No Data</v>
      </c>
      <c r="L654" t="str">
        <f>IF(data_to_clean[[#This Row],[Price Formatted Step 2]]="No Data","No Data",VALUE(SUBSTITUTE(data_to_clean[[#This Row],[Price Formatted Step 2]],".","")))</f>
        <v>No Data</v>
      </c>
      <c r="M654" t="s">
        <v>56</v>
      </c>
    </row>
    <row r="655" spans="1:13" x14ac:dyDescent="0.25">
      <c r="A655" t="s">
        <v>9</v>
      </c>
      <c r="B655" t="str">
        <f>VLOOKUP(data_to_clean[[#This Row],[Company]],tb_countries[],2,0)</f>
        <v>USSR/Russia</v>
      </c>
      <c r="C655" t="s">
        <v>5272</v>
      </c>
      <c r="D655" t="s">
        <v>5312</v>
      </c>
      <c r="E655" t="s">
        <v>5245</v>
      </c>
      <c r="F655" s="1">
        <v>24953</v>
      </c>
      <c r="G655" t="s">
        <v>604</v>
      </c>
      <c r="H655" t="s">
        <v>13</v>
      </c>
      <c r="I655" t="s">
        <v>14</v>
      </c>
      <c r="J655" t="str" cm="1">
        <f t="array" ref="J6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5" t="str">
        <f>IF(data_to_clean[[#This Row],[Price Formatted Step 1]]="No Data","No Data",SUBSTITUTE(data_to_clean[[#This Row],[Price Formatted Step 1]],",","."))</f>
        <v>No Data</v>
      </c>
      <c r="L655" t="str">
        <f>IF(data_to_clean[[#This Row],[Price Formatted Step 2]]="No Data","No Data",VALUE(SUBSTITUTE(data_to_clean[[#This Row],[Price Formatted Step 2]],".","")))</f>
        <v>No Data</v>
      </c>
      <c r="M655" t="s">
        <v>15</v>
      </c>
    </row>
    <row r="656" spans="1:13" x14ac:dyDescent="0.25">
      <c r="A656" t="s">
        <v>9</v>
      </c>
      <c r="B656" t="str">
        <f>VLOOKUP(data_to_clean[[#This Row],[Company]],tb_countries[],2,0)</f>
        <v>USSR/Russia</v>
      </c>
      <c r="C656" t="s">
        <v>5277</v>
      </c>
      <c r="D656" t="s">
        <v>5317</v>
      </c>
      <c r="E656" t="s">
        <v>5247</v>
      </c>
      <c r="F656" s="1">
        <v>24954</v>
      </c>
      <c r="G656" t="s">
        <v>499</v>
      </c>
      <c r="H656" t="s">
        <v>13</v>
      </c>
      <c r="I656" t="s">
        <v>14</v>
      </c>
      <c r="J656" t="str" cm="1">
        <f t="array" ref="J6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6" t="str">
        <f>IF(data_to_clean[[#This Row],[Price Formatted Step 1]]="No Data","No Data",SUBSTITUTE(data_to_clean[[#This Row],[Price Formatted Step 1]],",","."))</f>
        <v>No Data</v>
      </c>
      <c r="L656" t="str">
        <f>IF(data_to_clean[[#This Row],[Price Formatted Step 2]]="No Data","No Data",VALUE(SUBSTITUTE(data_to_clean[[#This Row],[Price Formatted Step 2]],".","")))</f>
        <v>No Data</v>
      </c>
      <c r="M656" t="s">
        <v>15</v>
      </c>
    </row>
    <row r="657" spans="1:13" x14ac:dyDescent="0.25">
      <c r="A657" t="s">
        <v>9</v>
      </c>
      <c r="B657" t="str">
        <f>VLOOKUP(data_to_clean[[#This Row],[Company]],tb_countries[],2,0)</f>
        <v>USSR/Russia</v>
      </c>
      <c r="C657" t="s">
        <v>5279</v>
      </c>
      <c r="D657" t="s">
        <v>5320</v>
      </c>
      <c r="E657" t="s">
        <v>5247</v>
      </c>
      <c r="F657" s="1">
        <v>24965</v>
      </c>
      <c r="G657" t="s">
        <v>685</v>
      </c>
      <c r="H657" t="s">
        <v>13</v>
      </c>
      <c r="I657" t="s">
        <v>14</v>
      </c>
      <c r="J657" t="str" cm="1">
        <f t="array" ref="J6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7" t="str">
        <f>IF(data_to_clean[[#This Row],[Price Formatted Step 1]]="No Data","No Data",SUBSTITUTE(data_to_clean[[#This Row],[Price Formatted Step 1]],",","."))</f>
        <v>No Data</v>
      </c>
      <c r="L657" t="str">
        <f>IF(data_to_clean[[#This Row],[Price Formatted Step 2]]="No Data","No Data",VALUE(SUBSTITUTE(data_to_clean[[#This Row],[Price Formatted Step 2]],".","")))</f>
        <v>No Data</v>
      </c>
      <c r="M657" t="s">
        <v>15</v>
      </c>
    </row>
    <row r="658" spans="1:13" x14ac:dyDescent="0.25">
      <c r="A658" t="s">
        <v>9</v>
      </c>
      <c r="B658" t="str">
        <f>VLOOKUP(data_to_clean[[#This Row],[Company]],tb_countries[],2,0)</f>
        <v>USSR/Russia</v>
      </c>
      <c r="C658" t="s">
        <v>5277</v>
      </c>
      <c r="D658" t="s">
        <v>5317</v>
      </c>
      <c r="E658" t="s">
        <v>5247</v>
      </c>
      <c r="F658" s="1">
        <v>24982</v>
      </c>
      <c r="G658" t="s">
        <v>499</v>
      </c>
      <c r="H658" t="s">
        <v>13</v>
      </c>
      <c r="I658" t="s">
        <v>14</v>
      </c>
      <c r="J658" t="str" cm="1">
        <f t="array" ref="J6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8" t="str">
        <f>IF(data_to_clean[[#This Row],[Price Formatted Step 1]]="No Data","No Data",SUBSTITUTE(data_to_clean[[#This Row],[Price Formatted Step 1]],",","."))</f>
        <v>No Data</v>
      </c>
      <c r="L658" t="str">
        <f>IF(data_to_clean[[#This Row],[Price Formatted Step 2]]="No Data","No Data",VALUE(SUBSTITUTE(data_to_clean[[#This Row],[Price Formatted Step 2]],".","")))</f>
        <v>No Data</v>
      </c>
      <c r="M658" t="s">
        <v>15</v>
      </c>
    </row>
    <row r="659" spans="1:13" x14ac:dyDescent="0.25">
      <c r="A659" t="s">
        <v>9</v>
      </c>
      <c r="B659" t="str">
        <f>VLOOKUP(data_to_clean[[#This Row],[Company]],tb_countries[],2,0)</f>
        <v>USSR/Russia</v>
      </c>
      <c r="C659" t="s">
        <v>5279</v>
      </c>
      <c r="D659" t="s">
        <v>5320</v>
      </c>
      <c r="E659" t="s">
        <v>5247</v>
      </c>
      <c r="F659" s="1">
        <v>24988</v>
      </c>
      <c r="G659" t="s">
        <v>499</v>
      </c>
      <c r="H659" t="s">
        <v>13</v>
      </c>
      <c r="I659" t="s">
        <v>14</v>
      </c>
      <c r="J659" t="str" cm="1">
        <f t="array" ref="J6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59" t="str">
        <f>IF(data_to_clean[[#This Row],[Price Formatted Step 1]]="No Data","No Data",SUBSTITUTE(data_to_clean[[#This Row],[Price Formatted Step 1]],",","."))</f>
        <v>No Data</v>
      </c>
      <c r="L659" t="str">
        <f>IF(data_to_clean[[#This Row],[Price Formatted Step 2]]="No Data","No Data",VALUE(SUBSTITUTE(data_to_clean[[#This Row],[Price Formatted Step 2]],".","")))</f>
        <v>No Data</v>
      </c>
      <c r="M659" t="s">
        <v>15</v>
      </c>
    </row>
    <row r="660" spans="1:13" x14ac:dyDescent="0.25">
      <c r="A660" t="s">
        <v>9</v>
      </c>
      <c r="B660" t="str">
        <f>VLOOKUP(data_to_clean[[#This Row],[Company]],tb_countries[],2,0)</f>
        <v>USSR/Russia</v>
      </c>
      <c r="C660" t="s">
        <v>5279</v>
      </c>
      <c r="D660" t="s">
        <v>5320</v>
      </c>
      <c r="E660" t="s">
        <v>5247</v>
      </c>
      <c r="F660" s="1">
        <v>24990</v>
      </c>
      <c r="G660" t="s">
        <v>339</v>
      </c>
      <c r="H660" t="s">
        <v>13</v>
      </c>
      <c r="I660" t="s">
        <v>14</v>
      </c>
      <c r="J660" t="str" cm="1">
        <f t="array" ref="J6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0" t="str">
        <f>IF(data_to_clean[[#This Row],[Price Formatted Step 1]]="No Data","No Data",SUBSTITUTE(data_to_clean[[#This Row],[Price Formatted Step 1]],",","."))</f>
        <v>No Data</v>
      </c>
      <c r="L660" t="str">
        <f>IF(data_to_clean[[#This Row],[Price Formatted Step 2]]="No Data","No Data",VALUE(SUBSTITUTE(data_to_clean[[#This Row],[Price Formatted Step 2]],".","")))</f>
        <v>No Data</v>
      </c>
      <c r="M660" t="s">
        <v>15</v>
      </c>
    </row>
    <row r="661" spans="1:13" x14ac:dyDescent="0.25">
      <c r="A661" t="s">
        <v>9</v>
      </c>
      <c r="B661" t="str">
        <f>VLOOKUP(data_to_clean[[#This Row],[Company]],tb_countries[],2,0)</f>
        <v>USSR/Russia</v>
      </c>
      <c r="C661" t="s">
        <v>5272</v>
      </c>
      <c r="D661" t="s">
        <v>5312</v>
      </c>
      <c r="E661" t="s">
        <v>5245</v>
      </c>
      <c r="F661" s="1">
        <v>24993</v>
      </c>
      <c r="G661" t="s">
        <v>339</v>
      </c>
      <c r="H661" t="s">
        <v>13</v>
      </c>
      <c r="I661" t="s">
        <v>14</v>
      </c>
      <c r="J661" t="str" cm="1">
        <f t="array" ref="J6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1" t="str">
        <f>IF(data_to_clean[[#This Row],[Price Formatted Step 1]]="No Data","No Data",SUBSTITUTE(data_to_clean[[#This Row],[Price Formatted Step 1]],",","."))</f>
        <v>No Data</v>
      </c>
      <c r="L661" t="str">
        <f>IF(data_to_clean[[#This Row],[Price Formatted Step 2]]="No Data","No Data",VALUE(SUBSTITUTE(data_to_clean[[#This Row],[Price Formatted Step 2]],".","")))</f>
        <v>No Data</v>
      </c>
      <c r="M661" t="s">
        <v>15</v>
      </c>
    </row>
    <row r="662" spans="1:13" x14ac:dyDescent="0.25">
      <c r="A662" t="s">
        <v>9</v>
      </c>
      <c r="B662" t="str">
        <f>VLOOKUP(data_to_clean[[#This Row],[Company]],tb_countries[],2,0)</f>
        <v>USSR/Russia</v>
      </c>
      <c r="C662" t="s">
        <v>5279</v>
      </c>
      <c r="D662" t="s">
        <v>5320</v>
      </c>
      <c r="E662" t="s">
        <v>5247</v>
      </c>
      <c r="F662" s="1">
        <v>24993</v>
      </c>
      <c r="G662" t="s">
        <v>685</v>
      </c>
      <c r="H662" t="s">
        <v>13</v>
      </c>
      <c r="I662" t="s">
        <v>14</v>
      </c>
      <c r="J662" t="str" cm="1">
        <f t="array" ref="J6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2" t="str">
        <f>IF(data_to_clean[[#This Row],[Price Formatted Step 1]]="No Data","No Data",SUBSTITUTE(data_to_clean[[#This Row],[Price Formatted Step 1]],",","."))</f>
        <v>No Data</v>
      </c>
      <c r="L662" t="str">
        <f>IF(data_to_clean[[#This Row],[Price Formatted Step 2]]="No Data","No Data",VALUE(SUBSTITUTE(data_to_clean[[#This Row],[Price Formatted Step 2]],".","")))</f>
        <v>No Data</v>
      </c>
      <c r="M662" t="s">
        <v>21</v>
      </c>
    </row>
    <row r="663" spans="1:13" x14ac:dyDescent="0.25">
      <c r="A663" t="s">
        <v>42</v>
      </c>
      <c r="B663" t="str">
        <f>VLOOKUP(data_to_clean[[#This Row],[Company]],tb_countries[],2,0)</f>
        <v>USA</v>
      </c>
      <c r="C663" t="s">
        <v>5275</v>
      </c>
      <c r="D663" t="s">
        <v>5315</v>
      </c>
      <c r="E663" t="s">
        <v>5246</v>
      </c>
      <c r="F663" s="1">
        <v>24994</v>
      </c>
      <c r="G663" t="s">
        <v>588</v>
      </c>
      <c r="H663" t="s">
        <v>13</v>
      </c>
      <c r="I663" t="s">
        <v>590</v>
      </c>
      <c r="J663" t="str" cm="1">
        <f t="array" ref="J6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63" t="str">
        <f>IF(data_to_clean[[#This Row],[Price Formatted Step 1]]="No Data","No Data",SUBSTITUTE(data_to_clean[[#This Row],[Price Formatted Step 1]],",","."))</f>
        <v>59000000</v>
      </c>
      <c r="L663" s="3">
        <f>IF(data_to_clean[[#This Row],[Price Formatted Step 2]]="No Data","No Data",VALUE(SUBSTITUTE(data_to_clean[[#This Row],[Price Formatted Step 2]],".","")))</f>
        <v>59000000</v>
      </c>
      <c r="M663" t="s">
        <v>15</v>
      </c>
    </row>
    <row r="664" spans="1:13" x14ac:dyDescent="0.25">
      <c r="A664" t="s">
        <v>9</v>
      </c>
      <c r="B664" t="str">
        <f>VLOOKUP(data_to_clean[[#This Row],[Company]],tb_countries[],2,0)</f>
        <v>USSR/Russia</v>
      </c>
      <c r="C664" t="s">
        <v>5277</v>
      </c>
      <c r="D664" t="s">
        <v>5317</v>
      </c>
      <c r="E664" t="s">
        <v>5247</v>
      </c>
      <c r="F664" s="1">
        <v>25000</v>
      </c>
      <c r="G664" t="s">
        <v>499</v>
      </c>
      <c r="H664" t="s">
        <v>13</v>
      </c>
      <c r="I664" t="s">
        <v>14</v>
      </c>
      <c r="J664" t="str" cm="1">
        <f t="array" ref="J6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4" t="str">
        <f>IF(data_to_clean[[#This Row],[Price Formatted Step 1]]="No Data","No Data",SUBSTITUTE(data_to_clean[[#This Row],[Price Formatted Step 1]],",","."))</f>
        <v>No Data</v>
      </c>
      <c r="L664" t="str">
        <f>IF(data_to_clean[[#This Row],[Price Formatted Step 2]]="No Data","No Data",VALUE(SUBSTITUTE(data_to_clean[[#This Row],[Price Formatted Step 2]],".","")))</f>
        <v>No Data</v>
      </c>
      <c r="M664" t="s">
        <v>15</v>
      </c>
    </row>
    <row r="665" spans="1:13" x14ac:dyDescent="0.25">
      <c r="A665" t="s">
        <v>9</v>
      </c>
      <c r="B665" t="str">
        <f>VLOOKUP(data_to_clean[[#This Row],[Company]],tb_countries[],2,0)</f>
        <v>USSR/Russia</v>
      </c>
      <c r="C665" t="s">
        <v>5279</v>
      </c>
      <c r="D665" t="s">
        <v>5320</v>
      </c>
      <c r="E665" t="s">
        <v>5247</v>
      </c>
      <c r="F665" s="1">
        <v>25001</v>
      </c>
      <c r="G665" t="s">
        <v>396</v>
      </c>
      <c r="H665" t="s">
        <v>13</v>
      </c>
      <c r="I665" t="s">
        <v>14</v>
      </c>
      <c r="J665" t="str" cm="1">
        <f t="array" ref="J6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5" t="str">
        <f>IF(data_to_clean[[#This Row],[Price Formatted Step 1]]="No Data","No Data",SUBSTITUTE(data_to_clean[[#This Row],[Price Formatted Step 1]],",","."))</f>
        <v>No Data</v>
      </c>
      <c r="L665" t="str">
        <f>IF(data_to_clean[[#This Row],[Price Formatted Step 2]]="No Data","No Data",VALUE(SUBSTITUTE(data_to_clean[[#This Row],[Price Formatted Step 2]],".","")))</f>
        <v>No Data</v>
      </c>
      <c r="M665" t="s">
        <v>15</v>
      </c>
    </row>
    <row r="666" spans="1:13" x14ac:dyDescent="0.25">
      <c r="A666" t="s">
        <v>463</v>
      </c>
      <c r="B666" t="str">
        <f>VLOOKUP(data_to_clean[[#This Row],[Company]],tb_countries[],2,0)</f>
        <v>USA</v>
      </c>
      <c r="C666" t="s">
        <v>5273</v>
      </c>
      <c r="D666" t="s">
        <v>5313</v>
      </c>
      <c r="E666" t="s">
        <v>5246</v>
      </c>
      <c r="F666" s="1">
        <v>25002</v>
      </c>
      <c r="G666" t="s">
        <v>465</v>
      </c>
      <c r="H666" t="s">
        <v>13</v>
      </c>
      <c r="I666" t="s">
        <v>14</v>
      </c>
      <c r="J666" t="str" cm="1">
        <f t="array" ref="J6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6" t="str">
        <f>IF(data_to_clean[[#This Row],[Price Formatted Step 1]]="No Data","No Data",SUBSTITUTE(data_to_clean[[#This Row],[Price Formatted Step 1]],",","."))</f>
        <v>No Data</v>
      </c>
      <c r="L666" t="str">
        <f>IF(data_to_clean[[#This Row],[Price Formatted Step 2]]="No Data","No Data",VALUE(SUBSTITUTE(data_to_clean[[#This Row],[Price Formatted Step 2]],".","")))</f>
        <v>No Data</v>
      </c>
      <c r="M666" t="s">
        <v>15</v>
      </c>
    </row>
    <row r="667" spans="1:13" x14ac:dyDescent="0.25">
      <c r="A667" t="s">
        <v>9</v>
      </c>
      <c r="B667" t="str">
        <f>VLOOKUP(data_to_clean[[#This Row],[Company]],tb_countries[],2,0)</f>
        <v>USSR/Russia</v>
      </c>
      <c r="C667" t="s">
        <v>5272</v>
      </c>
      <c r="D667" t="s">
        <v>5312</v>
      </c>
      <c r="E667" t="s">
        <v>5245</v>
      </c>
      <c r="F667" s="1">
        <v>25004</v>
      </c>
      <c r="G667" t="s">
        <v>626</v>
      </c>
      <c r="H667" t="s">
        <v>13</v>
      </c>
      <c r="I667" t="s">
        <v>14</v>
      </c>
      <c r="J667" t="str" cm="1">
        <f t="array" ref="J6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7" t="str">
        <f>IF(data_to_clean[[#This Row],[Price Formatted Step 1]]="No Data","No Data",SUBSTITUTE(data_to_clean[[#This Row],[Price Formatted Step 1]],",","."))</f>
        <v>No Data</v>
      </c>
      <c r="L667" t="str">
        <f>IF(data_to_clean[[#This Row],[Price Formatted Step 2]]="No Data","No Data",VALUE(SUBSTITUTE(data_to_clean[[#This Row],[Price Formatted Step 2]],".","")))</f>
        <v>No Data</v>
      </c>
      <c r="M667" t="s">
        <v>21</v>
      </c>
    </row>
    <row r="668" spans="1:13" x14ac:dyDescent="0.25">
      <c r="A668" t="s">
        <v>9</v>
      </c>
      <c r="B668" t="str">
        <f>VLOOKUP(data_to_clean[[#This Row],[Company]],tb_countries[],2,0)</f>
        <v>USSR/Russia</v>
      </c>
      <c r="C668" t="s">
        <v>5272</v>
      </c>
      <c r="D668" t="s">
        <v>5312</v>
      </c>
      <c r="E668" t="s">
        <v>5245</v>
      </c>
      <c r="F668" s="1">
        <v>25007</v>
      </c>
      <c r="G668" t="s">
        <v>339</v>
      </c>
      <c r="H668" t="s">
        <v>13</v>
      </c>
      <c r="I668" t="s">
        <v>14</v>
      </c>
      <c r="J668" t="str" cm="1">
        <f t="array" ref="J6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8" t="str">
        <f>IF(data_to_clean[[#This Row],[Price Formatted Step 1]]="No Data","No Data",SUBSTITUTE(data_to_clean[[#This Row],[Price Formatted Step 1]],",","."))</f>
        <v>No Data</v>
      </c>
      <c r="L668" t="str">
        <f>IF(data_to_clean[[#This Row],[Price Formatted Step 2]]="No Data","No Data",VALUE(SUBSTITUTE(data_to_clean[[#This Row],[Price Formatted Step 2]],".","")))</f>
        <v>No Data</v>
      </c>
      <c r="M668" t="s">
        <v>15</v>
      </c>
    </row>
    <row r="669" spans="1:13" x14ac:dyDescent="0.25">
      <c r="A669" t="s">
        <v>9</v>
      </c>
      <c r="B669" t="str">
        <f>VLOOKUP(data_to_clean[[#This Row],[Company]],tb_countries[],2,0)</f>
        <v>USSR/Russia</v>
      </c>
      <c r="C669" t="s">
        <v>5272</v>
      </c>
      <c r="D669" t="s">
        <v>5312</v>
      </c>
      <c r="E669" t="s">
        <v>5245</v>
      </c>
      <c r="F669" s="1">
        <v>25010</v>
      </c>
      <c r="G669" t="s">
        <v>339</v>
      </c>
      <c r="H669" t="s">
        <v>13</v>
      </c>
      <c r="I669" t="s">
        <v>14</v>
      </c>
      <c r="J669" t="str" cm="1">
        <f t="array" ref="J6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69" t="str">
        <f>IF(data_to_clean[[#This Row],[Price Formatted Step 1]]="No Data","No Data",SUBSTITUTE(data_to_clean[[#This Row],[Price Formatted Step 1]],",","."))</f>
        <v>No Data</v>
      </c>
      <c r="L669" t="str">
        <f>IF(data_to_clean[[#This Row],[Price Formatted Step 2]]="No Data","No Data",VALUE(SUBSTITUTE(data_to_clean[[#This Row],[Price Formatted Step 2]],".","")))</f>
        <v>No Data</v>
      </c>
      <c r="M669" t="s">
        <v>15</v>
      </c>
    </row>
    <row r="670" spans="1:13" x14ac:dyDescent="0.25">
      <c r="A670" t="s">
        <v>9</v>
      </c>
      <c r="B670" t="str">
        <f>VLOOKUP(data_to_clean[[#This Row],[Company]],tb_countries[],2,0)</f>
        <v>USSR/Russia</v>
      </c>
      <c r="C670" t="s">
        <v>5279</v>
      </c>
      <c r="D670" t="s">
        <v>5320</v>
      </c>
      <c r="E670" t="s">
        <v>5247</v>
      </c>
      <c r="F670" s="1">
        <v>25015</v>
      </c>
      <c r="G670" t="s">
        <v>339</v>
      </c>
      <c r="H670" t="s">
        <v>13</v>
      </c>
      <c r="I670" t="s">
        <v>14</v>
      </c>
      <c r="J670" t="str" cm="1">
        <f t="array" ref="J6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0" t="str">
        <f>IF(data_to_clean[[#This Row],[Price Formatted Step 1]]="No Data","No Data",SUBSTITUTE(data_to_clean[[#This Row],[Price Formatted Step 1]],",","."))</f>
        <v>No Data</v>
      </c>
      <c r="L670" t="str">
        <f>IF(data_to_clean[[#This Row],[Price Formatted Step 2]]="No Data","No Data",VALUE(SUBSTITUTE(data_to_clean[[#This Row],[Price Formatted Step 2]],".","")))</f>
        <v>No Data</v>
      </c>
      <c r="M670" t="s">
        <v>15</v>
      </c>
    </row>
    <row r="671" spans="1:13" x14ac:dyDescent="0.25">
      <c r="A671" t="s">
        <v>9</v>
      </c>
      <c r="B671" t="str">
        <f>VLOOKUP(data_to_clean[[#This Row],[Company]],tb_countries[],2,0)</f>
        <v>USSR/Russia</v>
      </c>
      <c r="C671" t="s">
        <v>5277</v>
      </c>
      <c r="D671" t="s">
        <v>5317</v>
      </c>
      <c r="E671" t="s">
        <v>5247</v>
      </c>
      <c r="F671" s="1">
        <v>25024</v>
      </c>
      <c r="G671" t="s">
        <v>499</v>
      </c>
      <c r="H671" t="s">
        <v>13</v>
      </c>
      <c r="I671" t="s">
        <v>14</v>
      </c>
      <c r="J671" t="str" cm="1">
        <f t="array" ref="J6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1" t="str">
        <f>IF(data_to_clean[[#This Row],[Price Formatted Step 1]]="No Data","No Data",SUBSTITUTE(data_to_clean[[#This Row],[Price Formatted Step 1]],",","."))</f>
        <v>No Data</v>
      </c>
      <c r="L671" t="str">
        <f>IF(data_to_clean[[#This Row],[Price Formatted Step 2]]="No Data","No Data",VALUE(SUBSTITUTE(data_to_clean[[#This Row],[Price Formatted Step 2]],".","")))</f>
        <v>No Data</v>
      </c>
      <c r="M671" t="s">
        <v>15</v>
      </c>
    </row>
    <row r="672" spans="1:13" x14ac:dyDescent="0.25">
      <c r="A672" t="s">
        <v>9</v>
      </c>
      <c r="B672" t="str">
        <f>VLOOKUP(data_to_clean[[#This Row],[Company]],tb_countries[],2,0)</f>
        <v>USSR/Russia</v>
      </c>
      <c r="C672" t="s">
        <v>5272</v>
      </c>
      <c r="D672" t="s">
        <v>5312</v>
      </c>
      <c r="E672" t="s">
        <v>5245</v>
      </c>
      <c r="F672" s="1">
        <v>25024</v>
      </c>
      <c r="G672" t="s">
        <v>493</v>
      </c>
      <c r="H672" t="s">
        <v>13</v>
      </c>
      <c r="I672" t="s">
        <v>14</v>
      </c>
      <c r="J672" t="str" cm="1">
        <f t="array" ref="J6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2" t="str">
        <f>IF(data_to_clean[[#This Row],[Price Formatted Step 1]]="No Data","No Data",SUBSTITUTE(data_to_clean[[#This Row],[Price Formatted Step 1]],",","."))</f>
        <v>No Data</v>
      </c>
      <c r="L672" t="str">
        <f>IF(data_to_clean[[#This Row],[Price Formatted Step 2]]="No Data","No Data",VALUE(SUBSTITUTE(data_to_clean[[#This Row],[Price Formatted Step 2]],".","")))</f>
        <v>No Data</v>
      </c>
      <c r="M672" t="s">
        <v>15</v>
      </c>
    </row>
    <row r="673" spans="1:13" x14ac:dyDescent="0.25">
      <c r="A673" t="s">
        <v>9</v>
      </c>
      <c r="B673" t="str">
        <f>VLOOKUP(data_to_clean[[#This Row],[Company]],tb_countries[],2,0)</f>
        <v>USSR/Russia</v>
      </c>
      <c r="C673" t="s">
        <v>5272</v>
      </c>
      <c r="D673" t="s">
        <v>5312</v>
      </c>
      <c r="E673" t="s">
        <v>5245</v>
      </c>
      <c r="F673" s="1">
        <v>25029</v>
      </c>
      <c r="G673" t="s">
        <v>339</v>
      </c>
      <c r="H673" t="s">
        <v>13</v>
      </c>
      <c r="I673" t="s">
        <v>14</v>
      </c>
      <c r="J673" t="str" cm="1">
        <f t="array" ref="J6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3" t="str">
        <f>IF(data_to_clean[[#This Row],[Price Formatted Step 1]]="No Data","No Data",SUBSTITUTE(data_to_clean[[#This Row],[Price Formatted Step 1]],",","."))</f>
        <v>No Data</v>
      </c>
      <c r="L673" t="str">
        <f>IF(data_to_clean[[#This Row],[Price Formatted Step 2]]="No Data","No Data",VALUE(SUBSTITUTE(data_to_clean[[#This Row],[Price Formatted Step 2]],".","")))</f>
        <v>No Data</v>
      </c>
      <c r="M673" t="s">
        <v>15</v>
      </c>
    </row>
    <row r="674" spans="1:13" x14ac:dyDescent="0.25">
      <c r="A674" t="s">
        <v>92</v>
      </c>
      <c r="B674" t="str">
        <f>VLOOKUP(data_to_clean[[#This Row],[Company]],tb_countries[],2,0)</f>
        <v>USA</v>
      </c>
      <c r="C674" t="s">
        <v>5275</v>
      </c>
      <c r="D674" t="s">
        <v>5315</v>
      </c>
      <c r="E674" t="s">
        <v>5246</v>
      </c>
      <c r="F674" s="1">
        <v>25030</v>
      </c>
      <c r="G674" t="s">
        <v>788</v>
      </c>
      <c r="H674" t="s">
        <v>13</v>
      </c>
      <c r="I674" t="s">
        <v>14</v>
      </c>
      <c r="J674" t="str" cm="1">
        <f t="array" ref="J6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4" t="str">
        <f>IF(data_to_clean[[#This Row],[Price Formatted Step 1]]="No Data","No Data",SUBSTITUTE(data_to_clean[[#This Row],[Price Formatted Step 1]],",","."))</f>
        <v>No Data</v>
      </c>
      <c r="L674" t="str">
        <f>IF(data_to_clean[[#This Row],[Price Formatted Step 2]]="No Data","No Data",VALUE(SUBSTITUTE(data_to_clean[[#This Row],[Price Formatted Step 2]],".","")))</f>
        <v>No Data</v>
      </c>
      <c r="M674" t="s">
        <v>15</v>
      </c>
    </row>
    <row r="675" spans="1:13" x14ac:dyDescent="0.25">
      <c r="A675" t="s">
        <v>9</v>
      </c>
      <c r="B675" t="str">
        <f>VLOOKUP(data_to_clean[[#This Row],[Company]],tb_countries[],2,0)</f>
        <v>USSR/Russia</v>
      </c>
      <c r="C675" t="s">
        <v>5279</v>
      </c>
      <c r="D675" t="s">
        <v>5320</v>
      </c>
      <c r="E675" t="s">
        <v>5247</v>
      </c>
      <c r="F675" s="1">
        <v>25035</v>
      </c>
      <c r="G675" t="s">
        <v>339</v>
      </c>
      <c r="H675" t="s">
        <v>13</v>
      </c>
      <c r="I675" t="s">
        <v>14</v>
      </c>
      <c r="J675" t="str" cm="1">
        <f t="array" ref="J6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5" t="str">
        <f>IF(data_to_clean[[#This Row],[Price Formatted Step 1]]="No Data","No Data",SUBSTITUTE(data_to_clean[[#This Row],[Price Formatted Step 1]],",","."))</f>
        <v>No Data</v>
      </c>
      <c r="L675" t="str">
        <f>IF(data_to_clean[[#This Row],[Price Formatted Step 2]]="No Data","No Data",VALUE(SUBSTITUTE(data_to_clean[[#This Row],[Price Formatted Step 2]],".","")))</f>
        <v>No Data</v>
      </c>
      <c r="M675" t="s">
        <v>15</v>
      </c>
    </row>
    <row r="676" spans="1:13" x14ac:dyDescent="0.25">
      <c r="A676" t="s">
        <v>9</v>
      </c>
      <c r="B676" t="str">
        <f>VLOOKUP(data_to_clean[[#This Row],[Company]],tb_countries[],2,0)</f>
        <v>USSR/Russia</v>
      </c>
      <c r="C676" t="s">
        <v>5279</v>
      </c>
      <c r="D676" t="s">
        <v>5320</v>
      </c>
      <c r="E676" t="s">
        <v>5247</v>
      </c>
      <c r="F676" s="1">
        <v>25037</v>
      </c>
      <c r="G676" t="s">
        <v>499</v>
      </c>
      <c r="H676" t="s">
        <v>13</v>
      </c>
      <c r="I676" t="s">
        <v>14</v>
      </c>
      <c r="J676" t="str" cm="1">
        <f t="array" ref="J6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6" t="str">
        <f>IF(data_to_clean[[#This Row],[Price Formatted Step 1]]="No Data","No Data",SUBSTITUTE(data_to_clean[[#This Row],[Price Formatted Step 1]],",","."))</f>
        <v>No Data</v>
      </c>
      <c r="L676" t="str">
        <f>IF(data_to_clean[[#This Row],[Price Formatted Step 2]]="No Data","No Data",VALUE(SUBSTITUTE(data_to_clean[[#This Row],[Price Formatted Step 2]],".","")))</f>
        <v>No Data</v>
      </c>
      <c r="M676" t="s">
        <v>15</v>
      </c>
    </row>
    <row r="677" spans="1:13" x14ac:dyDescent="0.25">
      <c r="A677" t="s">
        <v>9</v>
      </c>
      <c r="B677" t="str">
        <f>VLOOKUP(data_to_clean[[#This Row],[Company]],tb_countries[],2,0)</f>
        <v>USSR/Russia</v>
      </c>
      <c r="C677" t="s">
        <v>5272</v>
      </c>
      <c r="D677" t="s">
        <v>5312</v>
      </c>
      <c r="E677" t="s">
        <v>5245</v>
      </c>
      <c r="F677" s="1">
        <v>25049</v>
      </c>
      <c r="G677" t="s">
        <v>339</v>
      </c>
      <c r="H677" t="s">
        <v>13</v>
      </c>
      <c r="I677" t="s">
        <v>14</v>
      </c>
      <c r="J677" t="str" cm="1">
        <f t="array" ref="J6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7" t="str">
        <f>IF(data_to_clean[[#This Row],[Price Formatted Step 1]]="No Data","No Data",SUBSTITUTE(data_to_clean[[#This Row],[Price Formatted Step 1]],",","."))</f>
        <v>No Data</v>
      </c>
      <c r="L677" t="str">
        <f>IF(data_to_clean[[#This Row],[Price Formatted Step 2]]="No Data","No Data",VALUE(SUBSTITUTE(data_to_clean[[#This Row],[Price Formatted Step 2]],".","")))</f>
        <v>No Data</v>
      </c>
      <c r="M677" t="s">
        <v>15</v>
      </c>
    </row>
    <row r="678" spans="1:13" x14ac:dyDescent="0.25">
      <c r="A678" t="s">
        <v>92</v>
      </c>
      <c r="B678" t="str">
        <f>VLOOKUP(data_to_clean[[#This Row],[Company]],tb_countries[],2,0)</f>
        <v>USA</v>
      </c>
      <c r="C678" t="s">
        <v>5273</v>
      </c>
      <c r="D678" t="s">
        <v>5313</v>
      </c>
      <c r="E678" t="s">
        <v>5246</v>
      </c>
      <c r="F678" s="1">
        <v>25056</v>
      </c>
      <c r="G678" t="s">
        <v>775</v>
      </c>
      <c r="H678" t="s">
        <v>13</v>
      </c>
      <c r="I678" t="s">
        <v>14</v>
      </c>
      <c r="J678" t="str" cm="1">
        <f t="array" ref="J6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78" t="str">
        <f>IF(data_to_clean[[#This Row],[Price Formatted Step 1]]="No Data","No Data",SUBSTITUTE(data_to_clean[[#This Row],[Price Formatted Step 1]],",","."))</f>
        <v>No Data</v>
      </c>
      <c r="L678" t="str">
        <f>IF(data_to_clean[[#This Row],[Price Formatted Step 2]]="No Data","No Data",VALUE(SUBSTITUTE(data_to_clean[[#This Row],[Price Formatted Step 2]],".","")))</f>
        <v>No Data</v>
      </c>
      <c r="M678" t="s">
        <v>15</v>
      </c>
    </row>
    <row r="679" spans="1:13" x14ac:dyDescent="0.25">
      <c r="A679" t="s">
        <v>42</v>
      </c>
      <c r="B679" t="str">
        <f>VLOOKUP(data_to_clean[[#This Row],[Company]],tb_countries[],2,0)</f>
        <v>USA</v>
      </c>
      <c r="C679" t="s">
        <v>5275</v>
      </c>
      <c r="D679" t="s">
        <v>5315</v>
      </c>
      <c r="E679" t="s">
        <v>5246</v>
      </c>
      <c r="F679" s="1">
        <v>25056</v>
      </c>
      <c r="G679" t="s">
        <v>588</v>
      </c>
      <c r="H679" t="s">
        <v>13</v>
      </c>
      <c r="I679" t="s">
        <v>590</v>
      </c>
      <c r="J679" t="str" cm="1">
        <f t="array" ref="J6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679" t="str">
        <f>IF(data_to_clean[[#This Row],[Price Formatted Step 1]]="No Data","No Data",SUBSTITUTE(data_to_clean[[#This Row],[Price Formatted Step 1]],",","."))</f>
        <v>59000000</v>
      </c>
      <c r="L679" s="3">
        <f>IF(data_to_clean[[#This Row],[Price Formatted Step 2]]="No Data","No Data",VALUE(SUBSTITUTE(data_to_clean[[#This Row],[Price Formatted Step 2]],".","")))</f>
        <v>59000000</v>
      </c>
      <c r="M679" t="s">
        <v>15</v>
      </c>
    </row>
    <row r="680" spans="1:13" x14ac:dyDescent="0.25">
      <c r="A680" t="s">
        <v>9</v>
      </c>
      <c r="B680" t="str">
        <f>VLOOKUP(data_to_clean[[#This Row],[Company]],tb_countries[],2,0)</f>
        <v>USSR/Russia</v>
      </c>
      <c r="C680" t="s">
        <v>5272</v>
      </c>
      <c r="D680" t="s">
        <v>5312</v>
      </c>
      <c r="E680" t="s">
        <v>5245</v>
      </c>
      <c r="F680" s="1">
        <v>25059</v>
      </c>
      <c r="G680" t="s">
        <v>339</v>
      </c>
      <c r="H680" t="s">
        <v>13</v>
      </c>
      <c r="I680" t="s">
        <v>14</v>
      </c>
      <c r="J680" t="str" cm="1">
        <f t="array" ref="J6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0" t="str">
        <f>IF(data_to_clean[[#This Row],[Price Formatted Step 1]]="No Data","No Data",SUBSTITUTE(data_to_clean[[#This Row],[Price Formatted Step 1]],",","."))</f>
        <v>No Data</v>
      </c>
      <c r="L680" t="str">
        <f>IF(data_to_clean[[#This Row],[Price Formatted Step 2]]="No Data","No Data",VALUE(SUBSTITUTE(data_to_clean[[#This Row],[Price Formatted Step 2]],".","")))</f>
        <v>No Data</v>
      </c>
      <c r="M680" t="s">
        <v>15</v>
      </c>
    </row>
    <row r="681" spans="1:13" x14ac:dyDescent="0.25">
      <c r="A681" t="s">
        <v>92</v>
      </c>
      <c r="B681" t="str">
        <f>VLOOKUP(data_to_clean[[#This Row],[Company]],tb_countries[],2,0)</f>
        <v>USA</v>
      </c>
      <c r="C681" t="s">
        <v>5273</v>
      </c>
      <c r="D681" t="s">
        <v>5313</v>
      </c>
      <c r="E681" t="s">
        <v>5246</v>
      </c>
      <c r="F681" s="1">
        <v>25060</v>
      </c>
      <c r="G681" t="s">
        <v>719</v>
      </c>
      <c r="H681" t="s">
        <v>13</v>
      </c>
      <c r="I681" t="s">
        <v>14</v>
      </c>
      <c r="J681" t="str" cm="1">
        <f t="array" ref="J6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1" t="str">
        <f>IF(data_to_clean[[#This Row],[Price Formatted Step 1]]="No Data","No Data",SUBSTITUTE(data_to_clean[[#This Row],[Price Formatted Step 1]],",","."))</f>
        <v>No Data</v>
      </c>
      <c r="L681" t="str">
        <f>IF(data_to_clean[[#This Row],[Price Formatted Step 2]]="No Data","No Data",VALUE(SUBSTITUTE(data_to_clean[[#This Row],[Price Formatted Step 2]],".","")))</f>
        <v>No Data</v>
      </c>
      <c r="M681" t="s">
        <v>56</v>
      </c>
    </row>
    <row r="682" spans="1:13" x14ac:dyDescent="0.25">
      <c r="A682" t="s">
        <v>92</v>
      </c>
      <c r="B682" t="str">
        <f>VLOOKUP(data_to_clean[[#This Row],[Company]],tb_countries[],2,0)</f>
        <v>USA</v>
      </c>
      <c r="C682" t="s">
        <v>5275</v>
      </c>
      <c r="D682" t="s">
        <v>5315</v>
      </c>
      <c r="E682" t="s">
        <v>5246</v>
      </c>
      <c r="F682" s="1">
        <v>25066</v>
      </c>
      <c r="G682" t="s">
        <v>828</v>
      </c>
      <c r="H682" t="s">
        <v>13</v>
      </c>
      <c r="I682" t="s">
        <v>14</v>
      </c>
      <c r="J682" t="str" cm="1">
        <f t="array" ref="J6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2" t="str">
        <f>IF(data_to_clean[[#This Row],[Price Formatted Step 1]]="No Data","No Data",SUBSTITUTE(data_to_clean[[#This Row],[Price Formatted Step 1]],",","."))</f>
        <v>No Data</v>
      </c>
      <c r="L682" t="str">
        <f>IF(data_to_clean[[#This Row],[Price Formatted Step 2]]="No Data","No Data",VALUE(SUBSTITUTE(data_to_clean[[#This Row],[Price Formatted Step 2]],".","")))</f>
        <v>No Data</v>
      </c>
      <c r="M682" t="s">
        <v>21</v>
      </c>
    </row>
    <row r="683" spans="1:13" x14ac:dyDescent="0.25">
      <c r="A683" t="s">
        <v>9</v>
      </c>
      <c r="B683" t="str">
        <f>VLOOKUP(data_to_clean[[#This Row],[Company]],tb_countries[],2,0)</f>
        <v>USSR/Russia</v>
      </c>
      <c r="C683" t="s">
        <v>5272</v>
      </c>
      <c r="D683" t="s">
        <v>5312</v>
      </c>
      <c r="E683" t="s">
        <v>5245</v>
      </c>
      <c r="F683" s="1">
        <v>25077</v>
      </c>
      <c r="G683" t="s">
        <v>626</v>
      </c>
      <c r="H683" t="s">
        <v>13</v>
      </c>
      <c r="I683" t="s">
        <v>14</v>
      </c>
      <c r="J683" t="str" cm="1">
        <f t="array" ref="J6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3" t="str">
        <f>IF(data_to_clean[[#This Row],[Price Formatted Step 1]]="No Data","No Data",SUBSTITUTE(data_to_clean[[#This Row],[Price Formatted Step 1]],",","."))</f>
        <v>No Data</v>
      </c>
      <c r="L683" t="str">
        <f>IF(data_to_clean[[#This Row],[Price Formatted Step 2]]="No Data","No Data",VALUE(SUBSTITUTE(data_to_clean[[#This Row],[Price Formatted Step 2]],".","")))</f>
        <v>No Data</v>
      </c>
      <c r="M683" t="s">
        <v>15</v>
      </c>
    </row>
    <row r="684" spans="1:13" x14ac:dyDescent="0.25">
      <c r="A684" t="s">
        <v>9</v>
      </c>
      <c r="B684" t="str">
        <f>VLOOKUP(data_to_clean[[#This Row],[Company]],tb_countries[],2,0)</f>
        <v>USSR/Russia</v>
      </c>
      <c r="C684" t="s">
        <v>5279</v>
      </c>
      <c r="D684" t="s">
        <v>5320</v>
      </c>
      <c r="E684" t="s">
        <v>5247</v>
      </c>
      <c r="F684" s="1">
        <v>25077</v>
      </c>
      <c r="G684" t="s">
        <v>339</v>
      </c>
      <c r="H684" t="s">
        <v>13</v>
      </c>
      <c r="I684" t="s">
        <v>14</v>
      </c>
      <c r="J684" t="str" cm="1">
        <f t="array" ref="J6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4" t="str">
        <f>IF(data_to_clean[[#This Row],[Price Formatted Step 1]]="No Data","No Data",SUBSTITUTE(data_to_clean[[#This Row],[Price Formatted Step 1]],",","."))</f>
        <v>No Data</v>
      </c>
      <c r="L684" t="str">
        <f>IF(data_to_clean[[#This Row],[Price Formatted Step 2]]="No Data","No Data",VALUE(SUBSTITUTE(data_to_clean[[#This Row],[Price Formatted Step 2]],".","")))</f>
        <v>No Data</v>
      </c>
      <c r="M684" t="s">
        <v>15</v>
      </c>
    </row>
    <row r="685" spans="1:13" x14ac:dyDescent="0.25">
      <c r="A685" t="s">
        <v>9</v>
      </c>
      <c r="B685" t="str">
        <f>VLOOKUP(data_to_clean[[#This Row],[Company]],tb_countries[],2,0)</f>
        <v>USSR/Russia</v>
      </c>
      <c r="C685" t="s">
        <v>5272</v>
      </c>
      <c r="D685" t="s">
        <v>5312</v>
      </c>
      <c r="E685" t="s">
        <v>5245</v>
      </c>
      <c r="F685" s="1">
        <v>25078</v>
      </c>
      <c r="G685" t="s">
        <v>629</v>
      </c>
      <c r="H685" t="s">
        <v>13</v>
      </c>
      <c r="I685" t="s">
        <v>14</v>
      </c>
      <c r="J685" t="str" cm="1">
        <f t="array" ref="J6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5" t="str">
        <f>IF(data_to_clean[[#This Row],[Price Formatted Step 1]]="No Data","No Data",SUBSTITUTE(data_to_clean[[#This Row],[Price Formatted Step 1]],",","."))</f>
        <v>No Data</v>
      </c>
      <c r="L685" t="str">
        <f>IF(data_to_clean[[#This Row],[Price Formatted Step 2]]="No Data","No Data",VALUE(SUBSTITUTE(data_to_clean[[#This Row],[Price Formatted Step 2]],".","")))</f>
        <v>No Data</v>
      </c>
      <c r="M685" t="s">
        <v>15</v>
      </c>
    </row>
    <row r="686" spans="1:13" x14ac:dyDescent="0.25">
      <c r="A686" t="s">
        <v>9</v>
      </c>
      <c r="B686" t="str">
        <f>VLOOKUP(data_to_clean[[#This Row],[Company]],tb_countries[],2,0)</f>
        <v>USSR/Russia</v>
      </c>
      <c r="C686" t="s">
        <v>5272</v>
      </c>
      <c r="D686" t="s">
        <v>5312</v>
      </c>
      <c r="E686" t="s">
        <v>5245</v>
      </c>
      <c r="F686" s="1">
        <v>25086</v>
      </c>
      <c r="G686" t="s">
        <v>339</v>
      </c>
      <c r="H686" t="s">
        <v>13</v>
      </c>
      <c r="I686" t="s">
        <v>14</v>
      </c>
      <c r="J686" t="str" cm="1">
        <f t="array" ref="J6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6" t="str">
        <f>IF(data_to_clean[[#This Row],[Price Formatted Step 1]]="No Data","No Data",SUBSTITUTE(data_to_clean[[#This Row],[Price Formatted Step 1]],",","."))</f>
        <v>No Data</v>
      </c>
      <c r="L686" t="str">
        <f>IF(data_to_clean[[#This Row],[Price Formatted Step 2]]="No Data","No Data",VALUE(SUBSTITUTE(data_to_clean[[#This Row],[Price Formatted Step 2]],".","")))</f>
        <v>No Data</v>
      </c>
      <c r="M686" t="s">
        <v>15</v>
      </c>
    </row>
    <row r="687" spans="1:13" x14ac:dyDescent="0.25">
      <c r="A687" t="s">
        <v>9</v>
      </c>
      <c r="B687" t="str">
        <f>VLOOKUP(data_to_clean[[#This Row],[Company]],tb_countries[],2,0)</f>
        <v>USSR/Russia</v>
      </c>
      <c r="C687" t="s">
        <v>5272</v>
      </c>
      <c r="D687" t="s">
        <v>5312</v>
      </c>
      <c r="E687" t="s">
        <v>5245</v>
      </c>
      <c r="F687" s="1">
        <v>25095</v>
      </c>
      <c r="G687" t="s">
        <v>339</v>
      </c>
      <c r="H687" t="s">
        <v>13</v>
      </c>
      <c r="I687" t="s">
        <v>14</v>
      </c>
      <c r="J687" t="str" cm="1">
        <f t="array" ref="J6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7" t="str">
        <f>IF(data_to_clean[[#This Row],[Price Formatted Step 1]]="No Data","No Data",SUBSTITUTE(data_to_clean[[#This Row],[Price Formatted Step 1]],",","."))</f>
        <v>No Data</v>
      </c>
      <c r="L687" t="str">
        <f>IF(data_to_clean[[#This Row],[Price Formatted Step 2]]="No Data","No Data",VALUE(SUBSTITUTE(data_to_clean[[#This Row],[Price Formatted Step 2]],".","")))</f>
        <v>No Data</v>
      </c>
      <c r="M687" t="s">
        <v>15</v>
      </c>
    </row>
    <row r="688" spans="1:13" x14ac:dyDescent="0.25">
      <c r="A688" t="s">
        <v>9</v>
      </c>
      <c r="B688" t="str">
        <f>VLOOKUP(data_to_clean[[#This Row],[Company]],tb_countries[],2,0)</f>
        <v>USSR/Russia</v>
      </c>
      <c r="C688" t="s">
        <v>5272</v>
      </c>
      <c r="D688" t="s">
        <v>5312</v>
      </c>
      <c r="E688" t="s">
        <v>5245</v>
      </c>
      <c r="F688" s="1">
        <v>25095</v>
      </c>
      <c r="G688" t="s">
        <v>658</v>
      </c>
      <c r="H688" t="s">
        <v>13</v>
      </c>
      <c r="I688" t="s">
        <v>14</v>
      </c>
      <c r="J688" t="str" cm="1">
        <f t="array" ref="J6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8" t="str">
        <f>IF(data_to_clean[[#This Row],[Price Formatted Step 1]]="No Data","No Data",SUBSTITUTE(data_to_clean[[#This Row],[Price Formatted Step 1]],",","."))</f>
        <v>No Data</v>
      </c>
      <c r="L688" t="str">
        <f>IF(data_to_clean[[#This Row],[Price Formatted Step 2]]="No Data","No Data",VALUE(SUBSTITUTE(data_to_clean[[#This Row],[Price Formatted Step 2]],".","")))</f>
        <v>No Data</v>
      </c>
      <c r="M688" t="s">
        <v>15</v>
      </c>
    </row>
    <row r="689" spans="1:13" x14ac:dyDescent="0.25">
      <c r="A689" t="s">
        <v>9</v>
      </c>
      <c r="B689" t="str">
        <f>VLOOKUP(data_to_clean[[#This Row],[Company]],tb_countries[],2,0)</f>
        <v>USSR/Russia</v>
      </c>
      <c r="C689" t="s">
        <v>5279</v>
      </c>
      <c r="D689" t="s">
        <v>5320</v>
      </c>
      <c r="E689" t="s">
        <v>5247</v>
      </c>
      <c r="F689" s="1">
        <v>25097</v>
      </c>
      <c r="G689" t="s">
        <v>339</v>
      </c>
      <c r="H689" t="s">
        <v>13</v>
      </c>
      <c r="I689" t="s">
        <v>14</v>
      </c>
      <c r="J689" t="str" cm="1">
        <f t="array" ref="J6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89" t="str">
        <f>IF(data_to_clean[[#This Row],[Price Formatted Step 1]]="No Data","No Data",SUBSTITUTE(data_to_clean[[#This Row],[Price Formatted Step 1]],",","."))</f>
        <v>No Data</v>
      </c>
      <c r="L689" t="str">
        <f>IF(data_to_clean[[#This Row],[Price Formatted Step 2]]="No Data","No Data",VALUE(SUBSTITUTE(data_to_clean[[#This Row],[Price Formatted Step 2]],".","")))</f>
        <v>No Data</v>
      </c>
      <c r="M689" t="s">
        <v>15</v>
      </c>
    </row>
    <row r="690" spans="1:13" x14ac:dyDescent="0.25">
      <c r="A690" t="s">
        <v>9</v>
      </c>
      <c r="B690" t="str">
        <f>VLOOKUP(data_to_clean[[#This Row],[Company]],tb_countries[],2,0)</f>
        <v>USSR/Russia</v>
      </c>
      <c r="C690" t="s">
        <v>5279</v>
      </c>
      <c r="D690" t="s">
        <v>5320</v>
      </c>
      <c r="E690" t="s">
        <v>5247</v>
      </c>
      <c r="F690" s="1">
        <v>25101</v>
      </c>
      <c r="G690" t="s">
        <v>499</v>
      </c>
      <c r="H690" t="s">
        <v>13</v>
      </c>
      <c r="I690" t="s">
        <v>14</v>
      </c>
      <c r="J690" t="str" cm="1">
        <f t="array" ref="J6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0" t="str">
        <f>IF(data_to_clean[[#This Row],[Price Formatted Step 1]]="No Data","No Data",SUBSTITUTE(data_to_clean[[#This Row],[Price Formatted Step 1]],",","."))</f>
        <v>No Data</v>
      </c>
      <c r="L690" t="str">
        <f>IF(data_to_clean[[#This Row],[Price Formatted Step 2]]="No Data","No Data",VALUE(SUBSTITUTE(data_to_clean[[#This Row],[Price Formatted Step 2]],".","")))</f>
        <v>No Data</v>
      </c>
      <c r="M690" t="s">
        <v>15</v>
      </c>
    </row>
    <row r="691" spans="1:13" x14ac:dyDescent="0.25">
      <c r="A691" t="s">
        <v>9</v>
      </c>
      <c r="B691" t="str">
        <f>VLOOKUP(data_to_clean[[#This Row],[Company]],tb_countries[],2,0)</f>
        <v>USSR/Russia</v>
      </c>
      <c r="C691" t="s">
        <v>5272</v>
      </c>
      <c r="D691" t="s">
        <v>5312</v>
      </c>
      <c r="E691" t="s">
        <v>5245</v>
      </c>
      <c r="F691" s="1">
        <v>25104</v>
      </c>
      <c r="G691" t="s">
        <v>339</v>
      </c>
      <c r="H691" t="s">
        <v>13</v>
      </c>
      <c r="I691" t="s">
        <v>14</v>
      </c>
      <c r="J691" t="str" cm="1">
        <f t="array" ref="J6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1" t="str">
        <f>IF(data_to_clean[[#This Row],[Price Formatted Step 1]]="No Data","No Data",SUBSTITUTE(data_to_clean[[#This Row],[Price Formatted Step 1]],",","."))</f>
        <v>No Data</v>
      </c>
      <c r="L691" t="str">
        <f>IF(data_to_clean[[#This Row],[Price Formatted Step 2]]="No Data","No Data",VALUE(SUBSTITUTE(data_to_clean[[#This Row],[Price Formatted Step 2]],".","")))</f>
        <v>No Data</v>
      </c>
      <c r="M691" t="s">
        <v>15</v>
      </c>
    </row>
    <row r="692" spans="1:13" x14ac:dyDescent="0.25">
      <c r="A692" t="s">
        <v>463</v>
      </c>
      <c r="B692" t="str">
        <f>VLOOKUP(data_to_clean[[#This Row],[Company]],tb_countries[],2,0)</f>
        <v>USA</v>
      </c>
      <c r="C692" t="s">
        <v>5273</v>
      </c>
      <c r="D692" t="s">
        <v>5313</v>
      </c>
      <c r="E692" t="s">
        <v>5246</v>
      </c>
      <c r="F692" s="1">
        <v>25107</v>
      </c>
      <c r="G692" t="s">
        <v>465</v>
      </c>
      <c r="H692" t="s">
        <v>13</v>
      </c>
      <c r="I692" t="s">
        <v>14</v>
      </c>
      <c r="J692" t="str" cm="1">
        <f t="array" ref="J6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2" t="str">
        <f>IF(data_to_clean[[#This Row],[Price Formatted Step 1]]="No Data","No Data",SUBSTITUTE(data_to_clean[[#This Row],[Price Formatted Step 1]],",","."))</f>
        <v>No Data</v>
      </c>
      <c r="L692" t="str">
        <f>IF(data_to_clean[[#This Row],[Price Formatted Step 2]]="No Data","No Data",VALUE(SUBSTITUTE(data_to_clean[[#This Row],[Price Formatted Step 2]],".","")))</f>
        <v>No Data</v>
      </c>
      <c r="M692" t="s">
        <v>15</v>
      </c>
    </row>
    <row r="693" spans="1:13" x14ac:dyDescent="0.25">
      <c r="A693" t="s">
        <v>9</v>
      </c>
      <c r="B693" t="str">
        <f>VLOOKUP(data_to_clean[[#This Row],[Company]],tb_countries[],2,0)</f>
        <v>USSR/Russia</v>
      </c>
      <c r="C693" t="s">
        <v>5272</v>
      </c>
      <c r="D693" t="s">
        <v>5312</v>
      </c>
      <c r="E693" t="s">
        <v>5245</v>
      </c>
      <c r="F693" s="1">
        <v>25113</v>
      </c>
      <c r="G693" t="s">
        <v>604</v>
      </c>
      <c r="H693" t="s">
        <v>13</v>
      </c>
      <c r="I693" t="s">
        <v>14</v>
      </c>
      <c r="J693" t="str" cm="1">
        <f t="array" ref="J6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3" t="str">
        <f>IF(data_to_clean[[#This Row],[Price Formatted Step 1]]="No Data","No Data",SUBSTITUTE(data_to_clean[[#This Row],[Price Formatted Step 1]],",","."))</f>
        <v>No Data</v>
      </c>
      <c r="L693" t="str">
        <f>IF(data_to_clean[[#This Row],[Price Formatted Step 2]]="No Data","No Data",VALUE(SUBSTITUTE(data_to_clean[[#This Row],[Price Formatted Step 2]],".","")))</f>
        <v>No Data</v>
      </c>
      <c r="M693" t="s">
        <v>15</v>
      </c>
    </row>
    <row r="694" spans="1:13" x14ac:dyDescent="0.25">
      <c r="A694" t="s">
        <v>9</v>
      </c>
      <c r="B694" t="str">
        <f>VLOOKUP(data_to_clean[[#This Row],[Company]],tb_countries[],2,0)</f>
        <v>USSR/Russia</v>
      </c>
      <c r="C694" t="s">
        <v>5279</v>
      </c>
      <c r="D694" t="s">
        <v>5320</v>
      </c>
      <c r="E694" t="s">
        <v>5247</v>
      </c>
      <c r="F694" s="1">
        <v>25114</v>
      </c>
      <c r="G694" t="s">
        <v>499</v>
      </c>
      <c r="H694" t="s">
        <v>13</v>
      </c>
      <c r="I694" t="s">
        <v>14</v>
      </c>
      <c r="J694" t="str" cm="1">
        <f t="array" ref="J6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4" t="str">
        <f>IF(data_to_clean[[#This Row],[Price Formatted Step 1]]="No Data","No Data",SUBSTITUTE(data_to_clean[[#This Row],[Price Formatted Step 1]],",","."))</f>
        <v>No Data</v>
      </c>
      <c r="L694" t="str">
        <f>IF(data_to_clean[[#This Row],[Price Formatted Step 2]]="No Data","No Data",VALUE(SUBSTITUTE(data_to_clean[[#This Row],[Price Formatted Step 2]],".","")))</f>
        <v>No Data</v>
      </c>
      <c r="M694" t="s">
        <v>15</v>
      </c>
    </row>
    <row r="695" spans="1:13" x14ac:dyDescent="0.25">
      <c r="A695" t="s">
        <v>9</v>
      </c>
      <c r="B695" t="str">
        <f>VLOOKUP(data_to_clean[[#This Row],[Company]],tb_countries[],2,0)</f>
        <v>USSR/Russia</v>
      </c>
      <c r="C695" t="s">
        <v>5272</v>
      </c>
      <c r="D695" t="s">
        <v>5312</v>
      </c>
      <c r="E695" t="s">
        <v>5245</v>
      </c>
      <c r="F695" s="1">
        <v>25116</v>
      </c>
      <c r="G695" t="s">
        <v>493</v>
      </c>
      <c r="H695" t="s">
        <v>13</v>
      </c>
      <c r="I695" t="s">
        <v>14</v>
      </c>
      <c r="J695" t="str" cm="1">
        <f t="array" ref="J6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5" t="str">
        <f>IF(data_to_clean[[#This Row],[Price Formatted Step 1]]="No Data","No Data",SUBSTITUTE(data_to_clean[[#This Row],[Price Formatted Step 1]],",","."))</f>
        <v>No Data</v>
      </c>
      <c r="L695" t="str">
        <f>IF(data_to_clean[[#This Row],[Price Formatted Step 2]]="No Data","No Data",VALUE(SUBSTITUTE(data_to_clean[[#This Row],[Price Formatted Step 2]],".","")))</f>
        <v>No Data</v>
      </c>
      <c r="M695" t="s">
        <v>15</v>
      </c>
    </row>
    <row r="696" spans="1:13" x14ac:dyDescent="0.25">
      <c r="A696" t="s">
        <v>9</v>
      </c>
      <c r="B696" t="str">
        <f>VLOOKUP(data_to_clean[[#This Row],[Company]],tb_countries[],2,0)</f>
        <v>USSR/Russia</v>
      </c>
      <c r="C696" t="s">
        <v>5279</v>
      </c>
      <c r="D696" t="s">
        <v>5320</v>
      </c>
      <c r="E696" t="s">
        <v>5247</v>
      </c>
      <c r="F696" s="1">
        <v>25118</v>
      </c>
      <c r="G696" t="s">
        <v>339</v>
      </c>
      <c r="H696" t="s">
        <v>13</v>
      </c>
      <c r="I696" t="s">
        <v>14</v>
      </c>
      <c r="J696" t="str" cm="1">
        <f t="array" ref="J6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6" t="str">
        <f>IF(data_to_clean[[#This Row],[Price Formatted Step 1]]="No Data","No Data",SUBSTITUTE(data_to_clean[[#This Row],[Price Formatted Step 1]],",","."))</f>
        <v>No Data</v>
      </c>
      <c r="L696" t="str">
        <f>IF(data_to_clean[[#This Row],[Price Formatted Step 2]]="No Data","No Data",VALUE(SUBSTITUTE(data_to_clean[[#This Row],[Price Formatted Step 2]],".","")))</f>
        <v>No Data</v>
      </c>
      <c r="M696" t="s">
        <v>56</v>
      </c>
    </row>
    <row r="697" spans="1:13" x14ac:dyDescent="0.25">
      <c r="A697" t="s">
        <v>9</v>
      </c>
      <c r="B697" t="str">
        <f>VLOOKUP(data_to_clean[[#This Row],[Company]],tb_countries[],2,0)</f>
        <v>USSR/Russia</v>
      </c>
      <c r="C697" t="s">
        <v>5279</v>
      </c>
      <c r="D697" t="s">
        <v>5320</v>
      </c>
      <c r="E697" t="s">
        <v>5247</v>
      </c>
      <c r="F697" s="1">
        <v>25122</v>
      </c>
      <c r="G697" t="s">
        <v>339</v>
      </c>
      <c r="H697" t="s">
        <v>13</v>
      </c>
      <c r="I697" t="s">
        <v>14</v>
      </c>
      <c r="J697" t="str" cm="1">
        <f t="array" ref="J6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7" t="str">
        <f>IF(data_to_clean[[#This Row],[Price Formatted Step 1]]="No Data","No Data",SUBSTITUTE(data_to_clean[[#This Row],[Price Formatted Step 1]],",","."))</f>
        <v>No Data</v>
      </c>
      <c r="L697" t="str">
        <f>IF(data_to_clean[[#This Row],[Price Formatted Step 2]]="No Data","No Data",VALUE(SUBSTITUTE(data_to_clean[[#This Row],[Price Formatted Step 2]],".","")))</f>
        <v>No Data</v>
      </c>
      <c r="M697" t="s">
        <v>15</v>
      </c>
    </row>
    <row r="698" spans="1:13" x14ac:dyDescent="0.25">
      <c r="A698" t="s">
        <v>54</v>
      </c>
      <c r="B698" t="str">
        <f>VLOOKUP(data_to_clean[[#This Row],[Company]],tb_countries[],2,0)</f>
        <v>USA</v>
      </c>
      <c r="C698" t="s">
        <v>5273</v>
      </c>
      <c r="D698" t="s">
        <v>5313</v>
      </c>
      <c r="E698" t="s">
        <v>5246</v>
      </c>
      <c r="F698" s="1">
        <v>25122</v>
      </c>
      <c r="G698" t="s">
        <v>539</v>
      </c>
      <c r="H698" t="s">
        <v>13</v>
      </c>
      <c r="I698" t="s">
        <v>14</v>
      </c>
      <c r="J698" t="str" cm="1">
        <f t="array" ref="J6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8" t="str">
        <f>IF(data_to_clean[[#This Row],[Price Formatted Step 1]]="No Data","No Data",SUBSTITUTE(data_to_clean[[#This Row],[Price Formatted Step 1]],",","."))</f>
        <v>No Data</v>
      </c>
      <c r="L698" t="str">
        <f>IF(data_to_clean[[#This Row],[Price Formatted Step 2]]="No Data","No Data",VALUE(SUBSTITUTE(data_to_clean[[#This Row],[Price Formatted Step 2]],".","")))</f>
        <v>No Data</v>
      </c>
      <c r="M698" t="s">
        <v>15</v>
      </c>
    </row>
    <row r="699" spans="1:13" x14ac:dyDescent="0.25">
      <c r="A699" t="s">
        <v>9</v>
      </c>
      <c r="B699" t="str">
        <f>VLOOKUP(data_to_clean[[#This Row],[Company]],tb_countries[],2,0)</f>
        <v>USSR/Russia</v>
      </c>
      <c r="C699" t="s">
        <v>5272</v>
      </c>
      <c r="D699" t="s">
        <v>5312</v>
      </c>
      <c r="E699" t="s">
        <v>5245</v>
      </c>
      <c r="F699" s="1">
        <v>25130</v>
      </c>
      <c r="G699" t="s">
        <v>740</v>
      </c>
      <c r="H699" t="s">
        <v>13</v>
      </c>
      <c r="I699" t="s">
        <v>14</v>
      </c>
      <c r="J699" t="str" cm="1">
        <f t="array" ref="J6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699" t="str">
        <f>IF(data_to_clean[[#This Row],[Price Formatted Step 1]]="No Data","No Data",SUBSTITUTE(data_to_clean[[#This Row],[Price Formatted Step 1]],",","."))</f>
        <v>No Data</v>
      </c>
      <c r="L699" t="str">
        <f>IF(data_to_clean[[#This Row],[Price Formatted Step 2]]="No Data","No Data",VALUE(SUBSTITUTE(data_to_clean[[#This Row],[Price Formatted Step 2]],".","")))</f>
        <v>No Data</v>
      </c>
      <c r="M699" t="s">
        <v>15</v>
      </c>
    </row>
    <row r="700" spans="1:13" x14ac:dyDescent="0.25">
      <c r="A700" t="s">
        <v>9</v>
      </c>
      <c r="B700" t="str">
        <f>VLOOKUP(data_to_clean[[#This Row],[Company]],tb_countries[],2,0)</f>
        <v>USSR/Russia</v>
      </c>
      <c r="C700" t="s">
        <v>5272</v>
      </c>
      <c r="D700" t="s">
        <v>5312</v>
      </c>
      <c r="E700" t="s">
        <v>5245</v>
      </c>
      <c r="F700" s="1">
        <v>25131</v>
      </c>
      <c r="G700" t="s">
        <v>740</v>
      </c>
      <c r="H700" t="s">
        <v>13</v>
      </c>
      <c r="I700" t="s">
        <v>14</v>
      </c>
      <c r="J700" t="str" cm="1">
        <f t="array" ref="J7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0" t="str">
        <f>IF(data_to_clean[[#This Row],[Price Formatted Step 1]]="No Data","No Data",SUBSTITUTE(data_to_clean[[#This Row],[Price Formatted Step 1]],",","."))</f>
        <v>No Data</v>
      </c>
      <c r="L700" t="str">
        <f>IF(data_to_clean[[#This Row],[Price Formatted Step 2]]="No Data","No Data",VALUE(SUBSTITUTE(data_to_clean[[#This Row],[Price Formatted Step 2]],".","")))</f>
        <v>No Data</v>
      </c>
      <c r="M700" t="s">
        <v>15</v>
      </c>
    </row>
    <row r="701" spans="1:13" x14ac:dyDescent="0.25">
      <c r="A701" t="s">
        <v>9</v>
      </c>
      <c r="B701" t="str">
        <f>VLOOKUP(data_to_clean[[#This Row],[Company]],tb_countries[],2,0)</f>
        <v>USSR/Russia</v>
      </c>
      <c r="C701" t="s">
        <v>5272</v>
      </c>
      <c r="D701" t="s">
        <v>5312</v>
      </c>
      <c r="E701" t="s">
        <v>5245</v>
      </c>
      <c r="F701" s="1">
        <v>25136</v>
      </c>
      <c r="G701" t="s">
        <v>629</v>
      </c>
      <c r="H701" t="s">
        <v>13</v>
      </c>
      <c r="I701" t="s">
        <v>14</v>
      </c>
      <c r="J701" t="str" cm="1">
        <f t="array" ref="J7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1" t="str">
        <f>IF(data_to_clean[[#This Row],[Price Formatted Step 1]]="No Data","No Data",SUBSTITUTE(data_to_clean[[#This Row],[Price Formatted Step 1]],",","."))</f>
        <v>No Data</v>
      </c>
      <c r="L701" t="str">
        <f>IF(data_to_clean[[#This Row],[Price Formatted Step 2]]="No Data","No Data",VALUE(SUBSTITUTE(data_to_clean[[#This Row],[Price Formatted Step 2]],".","")))</f>
        <v>No Data</v>
      </c>
      <c r="M701" t="s">
        <v>15</v>
      </c>
    </row>
    <row r="702" spans="1:13" x14ac:dyDescent="0.25">
      <c r="A702" t="s">
        <v>9</v>
      </c>
      <c r="B702" t="str">
        <f>VLOOKUP(data_to_clean[[#This Row],[Company]],tb_countries[],2,0)</f>
        <v>USSR/Russia</v>
      </c>
      <c r="C702" t="s">
        <v>5272</v>
      </c>
      <c r="D702" t="s">
        <v>5312</v>
      </c>
      <c r="E702" t="s">
        <v>5245</v>
      </c>
      <c r="F702" s="1">
        <v>25137</v>
      </c>
      <c r="G702" t="s">
        <v>629</v>
      </c>
      <c r="H702" t="s">
        <v>13</v>
      </c>
      <c r="I702" t="s">
        <v>14</v>
      </c>
      <c r="J702" t="str" cm="1">
        <f t="array" ref="J7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2" t="str">
        <f>IF(data_to_clean[[#This Row],[Price Formatted Step 1]]="No Data","No Data",SUBSTITUTE(data_to_clean[[#This Row],[Price Formatted Step 1]],",","."))</f>
        <v>No Data</v>
      </c>
      <c r="L702" t="str">
        <f>IF(data_to_clean[[#This Row],[Price Formatted Step 2]]="No Data","No Data",VALUE(SUBSTITUTE(data_to_clean[[#This Row],[Price Formatted Step 2]],".","")))</f>
        <v>No Data</v>
      </c>
      <c r="M702" t="s">
        <v>15</v>
      </c>
    </row>
    <row r="703" spans="1:13" x14ac:dyDescent="0.25">
      <c r="A703" t="s">
        <v>9</v>
      </c>
      <c r="B703" t="str">
        <f>VLOOKUP(data_to_clean[[#This Row],[Company]],tb_countries[],2,0)</f>
        <v>USSR/Russia</v>
      </c>
      <c r="C703" t="s">
        <v>5279</v>
      </c>
      <c r="D703" t="s">
        <v>5320</v>
      </c>
      <c r="E703" t="s">
        <v>5247</v>
      </c>
      <c r="F703" s="1">
        <v>25141</v>
      </c>
      <c r="G703" t="s">
        <v>685</v>
      </c>
      <c r="H703" t="s">
        <v>13</v>
      </c>
      <c r="I703" t="s">
        <v>14</v>
      </c>
      <c r="J703" t="str" cm="1">
        <f t="array" ref="J7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3" t="str">
        <f>IF(data_to_clean[[#This Row],[Price Formatted Step 1]]="No Data","No Data",SUBSTITUTE(data_to_clean[[#This Row],[Price Formatted Step 1]],",","."))</f>
        <v>No Data</v>
      </c>
      <c r="L703" t="str">
        <f>IF(data_to_clean[[#This Row],[Price Formatted Step 2]]="No Data","No Data",VALUE(SUBSTITUTE(data_to_clean[[#This Row],[Price Formatted Step 2]],".","")))</f>
        <v>No Data</v>
      </c>
      <c r="M703" t="s">
        <v>15</v>
      </c>
    </row>
    <row r="704" spans="1:13" x14ac:dyDescent="0.25">
      <c r="A704" t="s">
        <v>9</v>
      </c>
      <c r="B704" t="str">
        <f>VLOOKUP(data_to_clean[[#This Row],[Company]],tb_countries[],2,0)</f>
        <v>USSR/Russia</v>
      </c>
      <c r="C704" t="s">
        <v>5272</v>
      </c>
      <c r="D704" t="s">
        <v>5312</v>
      </c>
      <c r="E704" t="s">
        <v>5245</v>
      </c>
      <c r="F704" s="1">
        <v>25142</v>
      </c>
      <c r="G704" t="s">
        <v>339</v>
      </c>
      <c r="H704" t="s">
        <v>13</v>
      </c>
      <c r="I704" t="s">
        <v>14</v>
      </c>
      <c r="J704" t="str" cm="1">
        <f t="array" ref="J7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4" t="str">
        <f>IF(data_to_clean[[#This Row],[Price Formatted Step 1]]="No Data","No Data",SUBSTITUTE(data_to_clean[[#This Row],[Price Formatted Step 1]],",","."))</f>
        <v>No Data</v>
      </c>
      <c r="L704" t="str">
        <f>IF(data_to_clean[[#This Row],[Price Formatted Step 2]]="No Data","No Data",VALUE(SUBSTITUTE(data_to_clean[[#This Row],[Price Formatted Step 2]],".","")))</f>
        <v>No Data</v>
      </c>
      <c r="M704" t="s">
        <v>15</v>
      </c>
    </row>
    <row r="705" spans="1:13" x14ac:dyDescent="0.25">
      <c r="A705" t="s">
        <v>9</v>
      </c>
      <c r="B705" t="str">
        <f>VLOOKUP(data_to_clean[[#This Row],[Company]],tb_countries[],2,0)</f>
        <v>USSR/Russia</v>
      </c>
      <c r="C705" t="s">
        <v>5272</v>
      </c>
      <c r="D705" t="s">
        <v>5312</v>
      </c>
      <c r="E705" t="s">
        <v>5245</v>
      </c>
      <c r="F705" s="1">
        <v>25143</v>
      </c>
      <c r="G705" t="s">
        <v>740</v>
      </c>
      <c r="H705" t="s">
        <v>13</v>
      </c>
      <c r="I705" t="s">
        <v>14</v>
      </c>
      <c r="J705" t="str" cm="1">
        <f t="array" ref="J7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5" t="str">
        <f>IF(data_to_clean[[#This Row],[Price Formatted Step 1]]="No Data","No Data",SUBSTITUTE(data_to_clean[[#This Row],[Price Formatted Step 1]],",","."))</f>
        <v>No Data</v>
      </c>
      <c r="L705" t="str">
        <f>IF(data_to_clean[[#This Row],[Price Formatted Step 2]]="No Data","No Data",VALUE(SUBSTITUTE(data_to_clean[[#This Row],[Price Formatted Step 2]],".","")))</f>
        <v>No Data</v>
      </c>
      <c r="M705" t="s">
        <v>15</v>
      </c>
    </row>
    <row r="706" spans="1:13" x14ac:dyDescent="0.25">
      <c r="A706" t="s">
        <v>42</v>
      </c>
      <c r="B706" t="str">
        <f>VLOOKUP(data_to_clean[[#This Row],[Company]],tb_countries[],2,0)</f>
        <v>USA</v>
      </c>
      <c r="C706" t="s">
        <v>5275</v>
      </c>
      <c r="D706" t="s">
        <v>5315</v>
      </c>
      <c r="E706" t="s">
        <v>5246</v>
      </c>
      <c r="F706" s="1">
        <v>25148</v>
      </c>
      <c r="G706" t="s">
        <v>588</v>
      </c>
      <c r="H706" t="s">
        <v>13</v>
      </c>
      <c r="I706" t="s">
        <v>590</v>
      </c>
      <c r="J706" t="str" cm="1">
        <f t="array" ref="J7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706" t="str">
        <f>IF(data_to_clean[[#This Row],[Price Formatted Step 1]]="No Data","No Data",SUBSTITUTE(data_to_clean[[#This Row],[Price Formatted Step 1]],",","."))</f>
        <v>59000000</v>
      </c>
      <c r="L706" s="3">
        <f>IF(data_to_clean[[#This Row],[Price Formatted Step 2]]="No Data","No Data",VALUE(SUBSTITUTE(data_to_clean[[#This Row],[Price Formatted Step 2]],".","")))</f>
        <v>59000000</v>
      </c>
      <c r="M706" t="s">
        <v>15</v>
      </c>
    </row>
    <row r="707" spans="1:13" x14ac:dyDescent="0.25">
      <c r="A707" t="s">
        <v>9</v>
      </c>
      <c r="B707" t="str">
        <f>VLOOKUP(data_to_clean[[#This Row],[Company]],tb_countries[],2,0)</f>
        <v>USSR/Russia</v>
      </c>
      <c r="C707" t="s">
        <v>5272</v>
      </c>
      <c r="D707" t="s">
        <v>5312</v>
      </c>
      <c r="E707" t="s">
        <v>5245</v>
      </c>
      <c r="F707" s="1">
        <v>25152</v>
      </c>
      <c r="G707" t="s">
        <v>658</v>
      </c>
      <c r="H707" t="s">
        <v>13</v>
      </c>
      <c r="I707" t="s">
        <v>14</v>
      </c>
      <c r="J707" t="str" cm="1">
        <f t="array" ref="J7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7" t="str">
        <f>IF(data_to_clean[[#This Row],[Price Formatted Step 1]]="No Data","No Data",SUBSTITUTE(data_to_clean[[#This Row],[Price Formatted Step 1]],",","."))</f>
        <v>No Data</v>
      </c>
      <c r="L707" t="str">
        <f>IF(data_to_clean[[#This Row],[Price Formatted Step 2]]="No Data","No Data",VALUE(SUBSTITUTE(data_to_clean[[#This Row],[Price Formatted Step 2]],".","")))</f>
        <v>No Data</v>
      </c>
      <c r="M707" t="s">
        <v>15</v>
      </c>
    </row>
    <row r="708" spans="1:13" x14ac:dyDescent="0.25">
      <c r="A708" t="s">
        <v>9</v>
      </c>
      <c r="B708" t="str">
        <f>VLOOKUP(data_to_clean[[#This Row],[Company]],tb_countries[],2,0)</f>
        <v>USSR/Russia</v>
      </c>
      <c r="C708" t="s">
        <v>5279</v>
      </c>
      <c r="D708" t="s">
        <v>5320</v>
      </c>
      <c r="E708" t="s">
        <v>5247</v>
      </c>
      <c r="F708" s="1">
        <v>25155</v>
      </c>
      <c r="G708" t="s">
        <v>339</v>
      </c>
      <c r="H708" t="s">
        <v>13</v>
      </c>
      <c r="I708" t="s">
        <v>14</v>
      </c>
      <c r="J708" t="str" cm="1">
        <f t="array" ref="J7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8" t="str">
        <f>IF(data_to_clean[[#This Row],[Price Formatted Step 1]]="No Data","No Data",SUBSTITUTE(data_to_clean[[#This Row],[Price Formatted Step 1]],",","."))</f>
        <v>No Data</v>
      </c>
      <c r="L708" t="str">
        <f>IF(data_to_clean[[#This Row],[Price Formatted Step 2]]="No Data","No Data",VALUE(SUBSTITUTE(data_to_clean[[#This Row],[Price Formatted Step 2]],".","")))</f>
        <v>No Data</v>
      </c>
      <c r="M708" t="s">
        <v>15</v>
      </c>
    </row>
    <row r="709" spans="1:13" x14ac:dyDescent="0.25">
      <c r="A709" t="s">
        <v>9</v>
      </c>
      <c r="B709" t="str">
        <f>VLOOKUP(data_to_clean[[#This Row],[Company]],tb_countries[],2,0)</f>
        <v>USSR/Russia</v>
      </c>
      <c r="C709" t="s">
        <v>5272</v>
      </c>
      <c r="D709" t="s">
        <v>5312</v>
      </c>
      <c r="E709" t="s">
        <v>5245</v>
      </c>
      <c r="F709" s="1">
        <v>25158</v>
      </c>
      <c r="G709" t="s">
        <v>857</v>
      </c>
      <c r="H709" t="s">
        <v>13</v>
      </c>
      <c r="I709" t="s">
        <v>14</v>
      </c>
      <c r="J709" t="str" cm="1">
        <f t="array" ref="J7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09" t="str">
        <f>IF(data_to_clean[[#This Row],[Price Formatted Step 1]]="No Data","No Data",SUBSTITUTE(data_to_clean[[#This Row],[Price Formatted Step 1]],",","."))</f>
        <v>No Data</v>
      </c>
      <c r="L709" t="str">
        <f>IF(data_to_clean[[#This Row],[Price Formatted Step 2]]="No Data","No Data",VALUE(SUBSTITUTE(data_to_clean[[#This Row],[Price Formatted Step 2]],".","")))</f>
        <v>No Data</v>
      </c>
      <c r="M709" t="s">
        <v>15</v>
      </c>
    </row>
    <row r="710" spans="1:13" x14ac:dyDescent="0.25">
      <c r="A710" t="s">
        <v>9</v>
      </c>
      <c r="B710" t="str">
        <f>VLOOKUP(data_to_clean[[#This Row],[Company]],tb_countries[],2,0)</f>
        <v>USSR/Russia</v>
      </c>
      <c r="C710" t="s">
        <v>5279</v>
      </c>
      <c r="D710" t="s">
        <v>5320</v>
      </c>
      <c r="E710" t="s">
        <v>5247</v>
      </c>
      <c r="F710" s="1">
        <v>25163</v>
      </c>
      <c r="G710" t="s">
        <v>339</v>
      </c>
      <c r="H710" t="s">
        <v>13</v>
      </c>
      <c r="I710" t="s">
        <v>14</v>
      </c>
      <c r="J710" t="str" cm="1">
        <f t="array" ref="J7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0" t="str">
        <f>IF(data_to_clean[[#This Row],[Price Formatted Step 1]]="No Data","No Data",SUBSTITUTE(data_to_clean[[#This Row],[Price Formatted Step 1]],",","."))</f>
        <v>No Data</v>
      </c>
      <c r="L710" t="str">
        <f>IF(data_to_clean[[#This Row],[Price Formatted Step 2]]="No Data","No Data",VALUE(SUBSTITUTE(data_to_clean[[#This Row],[Price Formatted Step 2]],".","")))</f>
        <v>No Data</v>
      </c>
      <c r="M710" t="s">
        <v>15</v>
      </c>
    </row>
    <row r="711" spans="1:13" x14ac:dyDescent="0.25">
      <c r="A711" t="s">
        <v>860</v>
      </c>
      <c r="B711" t="str">
        <f>VLOOKUP(data_to_clean[[#This Row],[Company]],tb_countries[],2,0)</f>
        <v>Europe</v>
      </c>
      <c r="C711" t="s">
        <v>5284</v>
      </c>
      <c r="D711" t="s">
        <v>5323</v>
      </c>
      <c r="E711" t="s">
        <v>5251</v>
      </c>
      <c r="F711" s="1">
        <v>25171</v>
      </c>
      <c r="G711" t="s">
        <v>861</v>
      </c>
      <c r="H711" t="s">
        <v>13</v>
      </c>
      <c r="I711" t="s">
        <v>14</v>
      </c>
      <c r="J711" t="str" cm="1">
        <f t="array" ref="J7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1" t="str">
        <f>IF(data_to_clean[[#This Row],[Price Formatted Step 1]]="No Data","No Data",SUBSTITUTE(data_to_clean[[#This Row],[Price Formatted Step 1]],",","."))</f>
        <v>No Data</v>
      </c>
      <c r="L711" t="str">
        <f>IF(data_to_clean[[#This Row],[Price Formatted Step 2]]="No Data","No Data",VALUE(SUBSTITUTE(data_to_clean[[#This Row],[Price Formatted Step 2]],".","")))</f>
        <v>No Data</v>
      </c>
      <c r="M711" t="s">
        <v>15</v>
      </c>
    </row>
    <row r="712" spans="1:13" x14ac:dyDescent="0.25">
      <c r="A712" t="s">
        <v>9</v>
      </c>
      <c r="B712" t="str">
        <f>VLOOKUP(data_to_clean[[#This Row],[Company]],tb_countries[],2,0)</f>
        <v>USSR/Russia</v>
      </c>
      <c r="C712" t="s">
        <v>5279</v>
      </c>
      <c r="D712" t="s">
        <v>5320</v>
      </c>
      <c r="E712" t="s">
        <v>5247</v>
      </c>
      <c r="F712" s="1">
        <v>25171</v>
      </c>
      <c r="G712" t="s">
        <v>339</v>
      </c>
      <c r="H712" t="s">
        <v>13</v>
      </c>
      <c r="I712" t="s">
        <v>14</v>
      </c>
      <c r="J712" t="str" cm="1">
        <f t="array" ref="J7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2" t="str">
        <f>IF(data_to_clean[[#This Row],[Price Formatted Step 1]]="No Data","No Data",SUBSTITUTE(data_to_clean[[#This Row],[Price Formatted Step 1]],",","."))</f>
        <v>No Data</v>
      </c>
      <c r="L712" t="str">
        <f>IF(data_to_clean[[#This Row],[Price Formatted Step 2]]="No Data","No Data",VALUE(SUBSTITUTE(data_to_clean[[#This Row],[Price Formatted Step 2]],".","")))</f>
        <v>No Data</v>
      </c>
      <c r="M712" t="s">
        <v>15</v>
      </c>
    </row>
    <row r="713" spans="1:13" x14ac:dyDescent="0.25">
      <c r="A713" t="s">
        <v>9</v>
      </c>
      <c r="B713" t="str">
        <f>VLOOKUP(data_to_clean[[#This Row],[Company]],tb_countries[],2,0)</f>
        <v>USSR/Russia</v>
      </c>
      <c r="C713" t="s">
        <v>5279</v>
      </c>
      <c r="D713" t="s">
        <v>5320</v>
      </c>
      <c r="E713" t="s">
        <v>5247</v>
      </c>
      <c r="F713" s="1">
        <v>25172</v>
      </c>
      <c r="G713" t="s">
        <v>685</v>
      </c>
      <c r="H713" t="s">
        <v>13</v>
      </c>
      <c r="I713" t="s">
        <v>14</v>
      </c>
      <c r="J713" t="str" cm="1">
        <f t="array" ref="J7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3" t="str">
        <f>IF(data_to_clean[[#This Row],[Price Formatted Step 1]]="No Data","No Data",SUBSTITUTE(data_to_clean[[#This Row],[Price Formatted Step 1]],",","."))</f>
        <v>No Data</v>
      </c>
      <c r="L713" t="str">
        <f>IF(data_to_clean[[#This Row],[Price Formatted Step 2]]="No Data","No Data",VALUE(SUBSTITUTE(data_to_clean[[#This Row],[Price Formatted Step 2]],".","")))</f>
        <v>No Data</v>
      </c>
      <c r="M713" t="s">
        <v>15</v>
      </c>
    </row>
    <row r="714" spans="1:13" x14ac:dyDescent="0.25">
      <c r="A714" t="s">
        <v>9</v>
      </c>
      <c r="B714" t="str">
        <f>VLOOKUP(data_to_clean[[#This Row],[Company]],tb_countries[],2,0)</f>
        <v>USSR/Russia</v>
      </c>
      <c r="C714" t="s">
        <v>5279</v>
      </c>
      <c r="D714" t="s">
        <v>5320</v>
      </c>
      <c r="E714" t="s">
        <v>5247</v>
      </c>
      <c r="F714" s="1">
        <v>25175</v>
      </c>
      <c r="G714" t="s">
        <v>499</v>
      </c>
      <c r="H714" t="s">
        <v>13</v>
      </c>
      <c r="I714" t="s">
        <v>14</v>
      </c>
      <c r="J714" t="str" cm="1">
        <f t="array" ref="J7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4" t="str">
        <f>IF(data_to_clean[[#This Row],[Price Formatted Step 1]]="No Data","No Data",SUBSTITUTE(data_to_clean[[#This Row],[Price Formatted Step 1]],",","."))</f>
        <v>No Data</v>
      </c>
      <c r="L714" t="str">
        <f>IF(data_to_clean[[#This Row],[Price Formatted Step 2]]="No Data","No Data",VALUE(SUBSTITUTE(data_to_clean[[#This Row],[Price Formatted Step 2]],".","")))</f>
        <v>No Data</v>
      </c>
      <c r="M714" t="s">
        <v>15</v>
      </c>
    </row>
    <row r="715" spans="1:13" x14ac:dyDescent="0.25">
      <c r="A715" t="s">
        <v>42</v>
      </c>
      <c r="B715" t="str">
        <f>VLOOKUP(data_to_clean[[#This Row],[Company]],tb_countries[],2,0)</f>
        <v>USA</v>
      </c>
      <c r="C715" t="s">
        <v>5275</v>
      </c>
      <c r="D715" t="s">
        <v>5315</v>
      </c>
      <c r="E715" t="s">
        <v>5246</v>
      </c>
      <c r="F715" s="1">
        <v>25176</v>
      </c>
      <c r="G715" t="s">
        <v>588</v>
      </c>
      <c r="H715" t="s">
        <v>13</v>
      </c>
      <c r="I715" t="s">
        <v>590</v>
      </c>
      <c r="J715" t="str" cm="1">
        <f t="array" ref="J7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715" t="str">
        <f>IF(data_to_clean[[#This Row],[Price Formatted Step 1]]="No Data","No Data",SUBSTITUTE(data_to_clean[[#This Row],[Price Formatted Step 1]],",","."))</f>
        <v>59000000</v>
      </c>
      <c r="L715" s="3">
        <f>IF(data_to_clean[[#This Row],[Price Formatted Step 2]]="No Data","No Data",VALUE(SUBSTITUTE(data_to_clean[[#This Row],[Price Formatted Step 2]],".","")))</f>
        <v>59000000</v>
      </c>
      <c r="M715" t="s">
        <v>15</v>
      </c>
    </row>
    <row r="716" spans="1:13" x14ac:dyDescent="0.25">
      <c r="A716" t="s">
        <v>92</v>
      </c>
      <c r="B716" t="str">
        <f>VLOOKUP(data_to_clean[[#This Row],[Company]],tb_countries[],2,0)</f>
        <v>USA</v>
      </c>
      <c r="C716" t="s">
        <v>5273</v>
      </c>
      <c r="D716" t="s">
        <v>5313</v>
      </c>
      <c r="E716" t="s">
        <v>5246</v>
      </c>
      <c r="F716" s="1">
        <v>25179</v>
      </c>
      <c r="G716" t="s">
        <v>719</v>
      </c>
      <c r="H716" t="s">
        <v>13</v>
      </c>
      <c r="I716" t="s">
        <v>14</v>
      </c>
      <c r="J716" t="str" cm="1">
        <f t="array" ref="J7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6" t="str">
        <f>IF(data_to_clean[[#This Row],[Price Formatted Step 1]]="No Data","No Data",SUBSTITUTE(data_to_clean[[#This Row],[Price Formatted Step 1]],",","."))</f>
        <v>No Data</v>
      </c>
      <c r="L716" t="str">
        <f>IF(data_to_clean[[#This Row],[Price Formatted Step 2]]="No Data","No Data",VALUE(SUBSTITUTE(data_to_clean[[#This Row],[Price Formatted Step 2]],".","")))</f>
        <v>No Data</v>
      </c>
      <c r="M716" t="s">
        <v>15</v>
      </c>
    </row>
    <row r="717" spans="1:13" x14ac:dyDescent="0.25">
      <c r="A717" t="s">
        <v>9</v>
      </c>
      <c r="B717" t="str">
        <f>VLOOKUP(data_to_clean[[#This Row],[Company]],tb_countries[],2,0)</f>
        <v>USSR/Russia</v>
      </c>
      <c r="C717" t="s">
        <v>5272</v>
      </c>
      <c r="D717" t="s">
        <v>5312</v>
      </c>
      <c r="E717" t="s">
        <v>5245</v>
      </c>
      <c r="F717" s="1">
        <v>25182</v>
      </c>
      <c r="G717" t="s">
        <v>339</v>
      </c>
      <c r="H717" t="s">
        <v>13</v>
      </c>
      <c r="I717" t="s">
        <v>14</v>
      </c>
      <c r="J717" t="str" cm="1">
        <f t="array" ref="J7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7" t="str">
        <f>IF(data_to_clean[[#This Row],[Price Formatted Step 1]]="No Data","No Data",SUBSTITUTE(data_to_clean[[#This Row],[Price Formatted Step 1]],",","."))</f>
        <v>No Data</v>
      </c>
      <c r="L717" t="str">
        <f>IF(data_to_clean[[#This Row],[Price Formatted Step 2]]="No Data","No Data",VALUE(SUBSTITUTE(data_to_clean[[#This Row],[Price Formatted Step 2]],".","")))</f>
        <v>No Data</v>
      </c>
      <c r="M717" t="s">
        <v>15</v>
      </c>
    </row>
    <row r="718" spans="1:13" x14ac:dyDescent="0.25">
      <c r="A718" t="s">
        <v>9</v>
      </c>
      <c r="B718" t="str">
        <f>VLOOKUP(data_to_clean[[#This Row],[Company]],tb_countries[],2,0)</f>
        <v>USSR/Russia</v>
      </c>
      <c r="C718" t="s">
        <v>5277</v>
      </c>
      <c r="D718" t="s">
        <v>5317</v>
      </c>
      <c r="E718" t="s">
        <v>5247</v>
      </c>
      <c r="F718" s="1">
        <v>25186</v>
      </c>
      <c r="G718" t="s">
        <v>499</v>
      </c>
      <c r="H718" t="s">
        <v>13</v>
      </c>
      <c r="I718" t="s">
        <v>14</v>
      </c>
      <c r="J718" t="str" cm="1">
        <f t="array" ref="J7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8" t="str">
        <f>IF(data_to_clean[[#This Row],[Price Formatted Step 1]]="No Data","No Data",SUBSTITUTE(data_to_clean[[#This Row],[Price Formatted Step 1]],",","."))</f>
        <v>No Data</v>
      </c>
      <c r="L718" t="str">
        <f>IF(data_to_clean[[#This Row],[Price Formatted Step 2]]="No Data","No Data",VALUE(SUBSTITUTE(data_to_clean[[#This Row],[Price Formatted Step 2]],".","")))</f>
        <v>No Data</v>
      </c>
      <c r="M718" t="s">
        <v>15</v>
      </c>
    </row>
    <row r="719" spans="1:13" x14ac:dyDescent="0.25">
      <c r="A719" t="s">
        <v>9</v>
      </c>
      <c r="B719" t="str">
        <f>VLOOKUP(data_to_clean[[#This Row],[Company]],tb_countries[],2,0)</f>
        <v>USSR/Russia</v>
      </c>
      <c r="C719" t="s">
        <v>5272</v>
      </c>
      <c r="D719" t="s">
        <v>5312</v>
      </c>
      <c r="E719" t="s">
        <v>5245</v>
      </c>
      <c r="F719" s="1">
        <v>25188</v>
      </c>
      <c r="G719" t="s">
        <v>493</v>
      </c>
      <c r="H719" t="s">
        <v>13</v>
      </c>
      <c r="I719" t="s">
        <v>14</v>
      </c>
      <c r="J719" t="str" cm="1">
        <f t="array" ref="J7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19" t="str">
        <f>IF(data_to_clean[[#This Row],[Price Formatted Step 1]]="No Data","No Data",SUBSTITUTE(data_to_clean[[#This Row],[Price Formatted Step 1]],",","."))</f>
        <v>No Data</v>
      </c>
      <c r="L719" t="str">
        <f>IF(data_to_clean[[#This Row],[Price Formatted Step 2]]="No Data","No Data",VALUE(SUBSTITUTE(data_to_clean[[#This Row],[Price Formatted Step 2]],".","")))</f>
        <v>No Data</v>
      </c>
      <c r="M719" t="s">
        <v>15</v>
      </c>
    </row>
    <row r="720" spans="1:13" x14ac:dyDescent="0.25">
      <c r="A720" t="s">
        <v>9</v>
      </c>
      <c r="B720" t="str">
        <f>VLOOKUP(data_to_clean[[#This Row],[Company]],tb_countries[],2,0)</f>
        <v>USSR/Russia</v>
      </c>
      <c r="C720" t="s">
        <v>5279</v>
      </c>
      <c r="D720" t="s">
        <v>5320</v>
      </c>
      <c r="E720" t="s">
        <v>5247</v>
      </c>
      <c r="F720" s="1">
        <v>25191</v>
      </c>
      <c r="G720" t="s">
        <v>499</v>
      </c>
      <c r="H720" t="s">
        <v>13</v>
      </c>
      <c r="I720" t="s">
        <v>14</v>
      </c>
      <c r="J720" t="str" cm="1">
        <f t="array" ref="J7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0" t="str">
        <f>IF(data_to_clean[[#This Row],[Price Formatted Step 1]]="No Data","No Data",SUBSTITUTE(data_to_clean[[#This Row],[Price Formatted Step 1]],",","."))</f>
        <v>No Data</v>
      </c>
      <c r="L720" t="str">
        <f>IF(data_to_clean[[#This Row],[Price Formatted Step 2]]="No Data","No Data",VALUE(SUBSTITUTE(data_to_clean[[#This Row],[Price Formatted Step 2]],".","")))</f>
        <v>No Data</v>
      </c>
      <c r="M720" t="s">
        <v>15</v>
      </c>
    </row>
    <row r="721" spans="1:13" x14ac:dyDescent="0.25">
      <c r="A721" t="s">
        <v>54</v>
      </c>
      <c r="B721" t="str">
        <f>VLOOKUP(data_to_clean[[#This Row],[Company]],tb_countries[],2,0)</f>
        <v>USA</v>
      </c>
      <c r="C721" t="s">
        <v>5281</v>
      </c>
      <c r="D721" t="s">
        <v>5322</v>
      </c>
      <c r="E721" t="s">
        <v>5246</v>
      </c>
      <c r="F721" s="1">
        <v>25193</v>
      </c>
      <c r="G721" t="s">
        <v>750</v>
      </c>
      <c r="H721" t="s">
        <v>13</v>
      </c>
      <c r="I721" t="s">
        <v>752</v>
      </c>
      <c r="J721" t="str" cm="1">
        <f t="array" ref="J7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721" t="str">
        <f>IF(data_to_clean[[#This Row],[Price Formatted Step 1]]="No Data","No Data",SUBSTITUTE(data_to_clean[[#This Row],[Price Formatted Step 1]],",","."))</f>
        <v>1.160.000000</v>
      </c>
      <c r="L721" s="3">
        <f>IF(data_to_clean[[#This Row],[Price Formatted Step 2]]="No Data","No Data",VALUE(SUBSTITUTE(data_to_clean[[#This Row],[Price Formatted Step 2]],".","")))</f>
        <v>1160000000</v>
      </c>
      <c r="M721" t="s">
        <v>15</v>
      </c>
    </row>
    <row r="722" spans="1:13" x14ac:dyDescent="0.25">
      <c r="A722" t="s">
        <v>9</v>
      </c>
      <c r="B722" t="str">
        <f>VLOOKUP(data_to_clean[[#This Row],[Company]],tb_countries[],2,0)</f>
        <v>USSR/Russia</v>
      </c>
      <c r="C722" t="s">
        <v>5277</v>
      </c>
      <c r="D722" t="s">
        <v>5317</v>
      </c>
      <c r="E722" t="s">
        <v>5247</v>
      </c>
      <c r="F722" s="1">
        <v>25198</v>
      </c>
      <c r="G722" t="s">
        <v>499</v>
      </c>
      <c r="H722" t="s">
        <v>13</v>
      </c>
      <c r="I722" t="s">
        <v>14</v>
      </c>
      <c r="J722" t="str" cm="1">
        <f t="array" ref="J7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2" t="str">
        <f>IF(data_to_clean[[#This Row],[Price Formatted Step 1]]="No Data","No Data",SUBSTITUTE(data_to_clean[[#This Row],[Price Formatted Step 1]],",","."))</f>
        <v>No Data</v>
      </c>
      <c r="L722" t="str">
        <f>IF(data_to_clean[[#This Row],[Price Formatted Step 2]]="No Data","No Data",VALUE(SUBSTITUTE(data_to_clean[[#This Row],[Price Formatted Step 2]],".","")))</f>
        <v>No Data</v>
      </c>
      <c r="M722" t="s">
        <v>15</v>
      </c>
    </row>
    <row r="723" spans="1:13" x14ac:dyDescent="0.25">
      <c r="A723" t="s">
        <v>9</v>
      </c>
      <c r="B723" t="str">
        <f>VLOOKUP(data_to_clean[[#This Row],[Company]],tb_countries[],2,0)</f>
        <v>USSR/Russia</v>
      </c>
      <c r="C723" t="s">
        <v>5272</v>
      </c>
      <c r="D723" t="s">
        <v>5312</v>
      </c>
      <c r="E723" t="s">
        <v>5245</v>
      </c>
      <c r="F723" s="1">
        <v>25208</v>
      </c>
      <c r="G723" t="s">
        <v>696</v>
      </c>
      <c r="H723" t="s">
        <v>13</v>
      </c>
      <c r="I723" t="s">
        <v>14</v>
      </c>
      <c r="J723" t="str" cm="1">
        <f t="array" ref="J7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3" t="str">
        <f>IF(data_to_clean[[#This Row],[Price Formatted Step 1]]="No Data","No Data",SUBSTITUTE(data_to_clean[[#This Row],[Price Formatted Step 1]],",","."))</f>
        <v>No Data</v>
      </c>
      <c r="L723" t="str">
        <f>IF(data_to_clean[[#This Row],[Price Formatted Step 2]]="No Data","No Data",VALUE(SUBSTITUTE(data_to_clean[[#This Row],[Price Formatted Step 2]],".","")))</f>
        <v>No Data</v>
      </c>
      <c r="M723" t="s">
        <v>15</v>
      </c>
    </row>
    <row r="724" spans="1:13" x14ac:dyDescent="0.25">
      <c r="A724" t="s">
        <v>9</v>
      </c>
      <c r="B724" t="str">
        <f>VLOOKUP(data_to_clean[[#This Row],[Company]],tb_countries[],2,0)</f>
        <v>USSR/Russia</v>
      </c>
      <c r="C724" t="s">
        <v>5272</v>
      </c>
      <c r="D724" t="s">
        <v>5312</v>
      </c>
      <c r="E724" t="s">
        <v>5245</v>
      </c>
      <c r="F724" s="1">
        <v>25213</v>
      </c>
      <c r="G724" t="s">
        <v>696</v>
      </c>
      <c r="H724" t="s">
        <v>13</v>
      </c>
      <c r="I724" t="s">
        <v>14</v>
      </c>
      <c r="J724" t="str" cm="1">
        <f t="array" ref="J7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4" t="str">
        <f>IF(data_to_clean[[#This Row],[Price Formatted Step 1]]="No Data","No Data",SUBSTITUTE(data_to_clean[[#This Row],[Price Formatted Step 1]],",","."))</f>
        <v>No Data</v>
      </c>
      <c r="L724" t="str">
        <f>IF(data_to_clean[[#This Row],[Price Formatted Step 2]]="No Data","No Data",VALUE(SUBSTITUTE(data_to_clean[[#This Row],[Price Formatted Step 2]],".","")))</f>
        <v>No Data</v>
      </c>
      <c r="M724" t="s">
        <v>15</v>
      </c>
    </row>
    <row r="725" spans="1:13" x14ac:dyDescent="0.25">
      <c r="A725" t="s">
        <v>9</v>
      </c>
      <c r="B725" t="str">
        <f>VLOOKUP(data_to_clean[[#This Row],[Company]],tb_countries[],2,0)</f>
        <v>USSR/Russia</v>
      </c>
      <c r="C725" t="s">
        <v>5279</v>
      </c>
      <c r="D725" t="s">
        <v>5320</v>
      </c>
      <c r="E725" t="s">
        <v>5247</v>
      </c>
      <c r="F725" s="1">
        <v>25215</v>
      </c>
      <c r="G725" t="s">
        <v>339</v>
      </c>
      <c r="H725" t="s">
        <v>13</v>
      </c>
      <c r="I725" t="s">
        <v>14</v>
      </c>
      <c r="J725" t="str" cm="1">
        <f t="array" ref="J7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5" t="str">
        <f>IF(data_to_clean[[#This Row],[Price Formatted Step 1]]="No Data","No Data",SUBSTITUTE(data_to_clean[[#This Row],[Price Formatted Step 1]],",","."))</f>
        <v>No Data</v>
      </c>
      <c r="L725" t="str">
        <f>IF(data_to_clean[[#This Row],[Price Formatted Step 2]]="No Data","No Data",VALUE(SUBSTITUTE(data_to_clean[[#This Row],[Price Formatted Step 2]],".","")))</f>
        <v>No Data</v>
      </c>
      <c r="M725" t="s">
        <v>15</v>
      </c>
    </row>
    <row r="726" spans="1:13" x14ac:dyDescent="0.25">
      <c r="A726" t="s">
        <v>9</v>
      </c>
      <c r="B726" t="str">
        <f>VLOOKUP(data_to_clean[[#This Row],[Company]],tb_countries[],2,0)</f>
        <v>USSR/Russia</v>
      </c>
      <c r="C726" t="s">
        <v>5272</v>
      </c>
      <c r="D726" t="s">
        <v>5312</v>
      </c>
      <c r="E726" t="s">
        <v>5245</v>
      </c>
      <c r="F726" s="1">
        <v>25217</v>
      </c>
      <c r="G726" t="s">
        <v>629</v>
      </c>
      <c r="H726" t="s">
        <v>13</v>
      </c>
      <c r="I726" t="s">
        <v>14</v>
      </c>
      <c r="J726" t="str" cm="1">
        <f t="array" ref="J7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6" t="str">
        <f>IF(data_to_clean[[#This Row],[Price Formatted Step 1]]="No Data","No Data",SUBSTITUTE(data_to_clean[[#This Row],[Price Formatted Step 1]],",","."))</f>
        <v>No Data</v>
      </c>
      <c r="L726" t="str">
        <f>IF(data_to_clean[[#This Row],[Price Formatted Step 2]]="No Data","No Data",VALUE(SUBSTITUTE(data_to_clean[[#This Row],[Price Formatted Step 2]],".","")))</f>
        <v>No Data</v>
      </c>
      <c r="M726" t="s">
        <v>15</v>
      </c>
    </row>
    <row r="727" spans="1:13" x14ac:dyDescent="0.25">
      <c r="A727" t="s">
        <v>9</v>
      </c>
      <c r="B727" t="str">
        <f>VLOOKUP(data_to_clean[[#This Row],[Company]],tb_countries[],2,0)</f>
        <v>USSR/Russia</v>
      </c>
      <c r="C727" t="s">
        <v>5272</v>
      </c>
      <c r="D727" t="s">
        <v>5312</v>
      </c>
      <c r="E727" t="s">
        <v>5245</v>
      </c>
      <c r="F727" s="1">
        <v>25218</v>
      </c>
      <c r="G727" t="s">
        <v>629</v>
      </c>
      <c r="H727" t="s">
        <v>13</v>
      </c>
      <c r="I727" t="s">
        <v>14</v>
      </c>
      <c r="J727" t="str" cm="1">
        <f t="array" ref="J7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7" t="str">
        <f>IF(data_to_clean[[#This Row],[Price Formatted Step 1]]="No Data","No Data",SUBSTITUTE(data_to_clean[[#This Row],[Price Formatted Step 1]],",","."))</f>
        <v>No Data</v>
      </c>
      <c r="L727" t="str">
        <f>IF(data_to_clean[[#This Row],[Price Formatted Step 2]]="No Data","No Data",VALUE(SUBSTITUTE(data_to_clean[[#This Row],[Price Formatted Step 2]],".","")))</f>
        <v>No Data</v>
      </c>
      <c r="M727" t="s">
        <v>15</v>
      </c>
    </row>
    <row r="728" spans="1:13" x14ac:dyDescent="0.25">
      <c r="A728" t="s">
        <v>9</v>
      </c>
      <c r="B728" t="str">
        <f>VLOOKUP(data_to_clean[[#This Row],[Company]],tb_countries[],2,0)</f>
        <v>USSR/Russia</v>
      </c>
      <c r="C728" t="s">
        <v>5272</v>
      </c>
      <c r="D728" t="s">
        <v>5312</v>
      </c>
      <c r="E728" t="s">
        <v>5245</v>
      </c>
      <c r="F728" s="1">
        <v>25223</v>
      </c>
      <c r="G728" t="s">
        <v>658</v>
      </c>
      <c r="H728" t="s">
        <v>13</v>
      </c>
      <c r="I728" t="s">
        <v>14</v>
      </c>
      <c r="J728" t="str" cm="1">
        <f t="array" ref="J7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28" t="str">
        <f>IF(data_to_clean[[#This Row],[Price Formatted Step 1]]="No Data","No Data",SUBSTITUTE(data_to_clean[[#This Row],[Price Formatted Step 1]],",","."))</f>
        <v>No Data</v>
      </c>
      <c r="L728" t="str">
        <f>IF(data_to_clean[[#This Row],[Price Formatted Step 2]]="No Data","No Data",VALUE(SUBSTITUTE(data_to_clean[[#This Row],[Price Formatted Step 2]],".","")))</f>
        <v>No Data</v>
      </c>
      <c r="M728" t="s">
        <v>21</v>
      </c>
    </row>
    <row r="729" spans="1:13" x14ac:dyDescent="0.25">
      <c r="A729" t="s">
        <v>42</v>
      </c>
      <c r="B729" t="str">
        <f>VLOOKUP(data_to_clean[[#This Row],[Company]],tb_countries[],2,0)</f>
        <v>USA</v>
      </c>
      <c r="C729" t="s">
        <v>5275</v>
      </c>
      <c r="D729" t="s">
        <v>5315</v>
      </c>
      <c r="E729" t="s">
        <v>5246</v>
      </c>
      <c r="F729" s="1">
        <v>25225</v>
      </c>
      <c r="G729" t="s">
        <v>588</v>
      </c>
      <c r="H729" t="s">
        <v>13</v>
      </c>
      <c r="I729" t="s">
        <v>590</v>
      </c>
      <c r="J729" t="str" cm="1">
        <f t="array" ref="J7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729" t="str">
        <f>IF(data_to_clean[[#This Row],[Price Formatted Step 1]]="No Data","No Data",SUBSTITUTE(data_to_clean[[#This Row],[Price Formatted Step 1]],",","."))</f>
        <v>59000000</v>
      </c>
      <c r="L729" s="3">
        <f>IF(data_to_clean[[#This Row],[Price Formatted Step 2]]="No Data","No Data",VALUE(SUBSTITUTE(data_to_clean[[#This Row],[Price Formatted Step 2]],".","")))</f>
        <v>59000000</v>
      </c>
      <c r="M729" t="s">
        <v>15</v>
      </c>
    </row>
    <row r="730" spans="1:13" x14ac:dyDescent="0.25">
      <c r="A730" t="s">
        <v>9</v>
      </c>
      <c r="B730" t="str">
        <f>VLOOKUP(data_to_clean[[#This Row],[Company]],tb_countries[],2,0)</f>
        <v>USSR/Russia</v>
      </c>
      <c r="C730" t="s">
        <v>5272</v>
      </c>
      <c r="D730" t="s">
        <v>5312</v>
      </c>
      <c r="E730" t="s">
        <v>5245</v>
      </c>
      <c r="F730" s="1">
        <v>25226</v>
      </c>
      <c r="G730" t="s">
        <v>339</v>
      </c>
      <c r="H730" t="s">
        <v>13</v>
      </c>
      <c r="I730" t="s">
        <v>14</v>
      </c>
      <c r="J730" t="str" cm="1">
        <f t="array" ref="J7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0" t="str">
        <f>IF(data_to_clean[[#This Row],[Price Formatted Step 1]]="No Data","No Data",SUBSTITUTE(data_to_clean[[#This Row],[Price Formatted Step 1]],",","."))</f>
        <v>No Data</v>
      </c>
      <c r="L730" t="str">
        <f>IF(data_to_clean[[#This Row],[Price Formatted Step 2]]="No Data","No Data",VALUE(SUBSTITUTE(data_to_clean[[#This Row],[Price Formatted Step 2]],".","")))</f>
        <v>No Data</v>
      </c>
      <c r="M730" t="s">
        <v>15</v>
      </c>
    </row>
    <row r="731" spans="1:13" x14ac:dyDescent="0.25">
      <c r="A731" t="s">
        <v>9</v>
      </c>
      <c r="B731" t="str">
        <f>VLOOKUP(data_to_clean[[#This Row],[Company]],tb_countries[],2,0)</f>
        <v>USSR/Russia</v>
      </c>
      <c r="C731" t="s">
        <v>5272</v>
      </c>
      <c r="D731" t="s">
        <v>5312</v>
      </c>
      <c r="E731" t="s">
        <v>5245</v>
      </c>
      <c r="F731" s="1">
        <v>25228</v>
      </c>
      <c r="G731" t="s">
        <v>740</v>
      </c>
      <c r="H731" t="s">
        <v>13</v>
      </c>
      <c r="I731" t="s">
        <v>14</v>
      </c>
      <c r="J731" t="str" cm="1">
        <f t="array" ref="J7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1" t="str">
        <f>IF(data_to_clean[[#This Row],[Price Formatted Step 1]]="No Data","No Data",SUBSTITUTE(data_to_clean[[#This Row],[Price Formatted Step 1]],",","."))</f>
        <v>No Data</v>
      </c>
      <c r="L731" t="str">
        <f>IF(data_to_clean[[#This Row],[Price Formatted Step 2]]="No Data","No Data",VALUE(SUBSTITUTE(data_to_clean[[#This Row],[Price Formatted Step 2]],".","")))</f>
        <v>No Data</v>
      </c>
      <c r="M731" t="s">
        <v>21</v>
      </c>
    </row>
    <row r="732" spans="1:13" x14ac:dyDescent="0.25">
      <c r="A732" t="s">
        <v>9</v>
      </c>
      <c r="B732" t="str">
        <f>VLOOKUP(data_to_clean[[#This Row],[Company]],tb_countries[],2,0)</f>
        <v>USSR/Russia</v>
      </c>
      <c r="C732" t="s">
        <v>5279</v>
      </c>
      <c r="D732" t="s">
        <v>5320</v>
      </c>
      <c r="E732" t="s">
        <v>5247</v>
      </c>
      <c r="F732" s="1">
        <v>25235</v>
      </c>
      <c r="G732" t="s">
        <v>396</v>
      </c>
      <c r="H732" t="s">
        <v>13</v>
      </c>
      <c r="I732" t="s">
        <v>14</v>
      </c>
      <c r="J732" t="str" cm="1">
        <f t="array" ref="J7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2" t="str">
        <f>IF(data_to_clean[[#This Row],[Price Formatted Step 1]]="No Data","No Data",SUBSTITUTE(data_to_clean[[#This Row],[Price Formatted Step 1]],",","."))</f>
        <v>No Data</v>
      </c>
      <c r="L732" t="str">
        <f>IF(data_to_clean[[#This Row],[Price Formatted Step 2]]="No Data","No Data",VALUE(SUBSTITUTE(data_to_clean[[#This Row],[Price Formatted Step 2]],".","")))</f>
        <v>No Data</v>
      </c>
      <c r="M732" t="s">
        <v>21</v>
      </c>
    </row>
    <row r="733" spans="1:13" x14ac:dyDescent="0.25">
      <c r="A733" t="s">
        <v>9</v>
      </c>
      <c r="B733" t="str">
        <f>VLOOKUP(data_to_clean[[#This Row],[Company]],tb_countries[],2,0)</f>
        <v>USSR/Russia</v>
      </c>
      <c r="C733" t="s">
        <v>5279</v>
      </c>
      <c r="D733" t="s">
        <v>5320</v>
      </c>
      <c r="E733" t="s">
        <v>5247</v>
      </c>
      <c r="F733" s="1">
        <v>25241</v>
      </c>
      <c r="G733" t="s">
        <v>499</v>
      </c>
      <c r="H733" t="s">
        <v>13</v>
      </c>
      <c r="I733" t="s">
        <v>14</v>
      </c>
      <c r="J733" t="str" cm="1">
        <f t="array" ref="J7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3" t="str">
        <f>IF(data_to_clean[[#This Row],[Price Formatted Step 1]]="No Data","No Data",SUBSTITUTE(data_to_clean[[#This Row],[Price Formatted Step 1]],",","."))</f>
        <v>No Data</v>
      </c>
      <c r="L733" t="str">
        <f>IF(data_to_clean[[#This Row],[Price Formatted Step 2]]="No Data","No Data",VALUE(SUBSTITUTE(data_to_clean[[#This Row],[Price Formatted Step 2]],".","")))</f>
        <v>No Data</v>
      </c>
      <c r="M733" t="s">
        <v>15</v>
      </c>
    </row>
    <row r="734" spans="1:13" x14ac:dyDescent="0.25">
      <c r="A734" t="s">
        <v>463</v>
      </c>
      <c r="B734" t="str">
        <f>VLOOKUP(data_to_clean[[#This Row],[Company]],tb_countries[],2,0)</f>
        <v>USA</v>
      </c>
      <c r="C734" t="s">
        <v>5273</v>
      </c>
      <c r="D734" t="s">
        <v>5313</v>
      </c>
      <c r="E734" t="s">
        <v>5246</v>
      </c>
      <c r="F734" s="1">
        <v>25243</v>
      </c>
      <c r="G734" t="s">
        <v>465</v>
      </c>
      <c r="H734" t="s">
        <v>13</v>
      </c>
      <c r="I734" t="s">
        <v>14</v>
      </c>
      <c r="J734" t="str" cm="1">
        <f t="array" ref="J7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4" t="str">
        <f>IF(data_to_clean[[#This Row],[Price Formatted Step 1]]="No Data","No Data",SUBSTITUTE(data_to_clean[[#This Row],[Price Formatted Step 1]],",","."))</f>
        <v>No Data</v>
      </c>
      <c r="L734" t="str">
        <f>IF(data_to_clean[[#This Row],[Price Formatted Step 2]]="No Data","No Data",VALUE(SUBSTITUTE(data_to_clean[[#This Row],[Price Formatted Step 2]],".","")))</f>
        <v>No Data</v>
      </c>
      <c r="M734" t="s">
        <v>15</v>
      </c>
    </row>
    <row r="735" spans="1:13" x14ac:dyDescent="0.25">
      <c r="A735" t="s">
        <v>9</v>
      </c>
      <c r="B735" t="str">
        <f>VLOOKUP(data_to_clean[[#This Row],[Company]],tb_countries[],2,0)</f>
        <v>USSR/Russia</v>
      </c>
      <c r="C735" t="s">
        <v>5272</v>
      </c>
      <c r="D735" t="s">
        <v>5312</v>
      </c>
      <c r="E735" t="s">
        <v>5245</v>
      </c>
      <c r="F735" s="1">
        <v>25253</v>
      </c>
      <c r="G735" t="s">
        <v>658</v>
      </c>
      <c r="H735" t="s">
        <v>13</v>
      </c>
      <c r="I735" t="s">
        <v>14</v>
      </c>
      <c r="J735" t="str" cm="1">
        <f t="array" ref="J7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5" t="str">
        <f>IF(data_to_clean[[#This Row],[Price Formatted Step 1]]="No Data","No Data",SUBSTITUTE(data_to_clean[[#This Row],[Price Formatted Step 1]],",","."))</f>
        <v>No Data</v>
      </c>
      <c r="L735" t="str">
        <f>IF(data_to_clean[[#This Row],[Price Formatted Step 2]]="No Data","No Data",VALUE(SUBSTITUTE(data_to_clean[[#This Row],[Price Formatted Step 2]],".","")))</f>
        <v>No Data</v>
      </c>
      <c r="M735" t="s">
        <v>21</v>
      </c>
    </row>
    <row r="736" spans="1:13" x14ac:dyDescent="0.25">
      <c r="A736" t="s">
        <v>9</v>
      </c>
      <c r="B736" t="str">
        <f>VLOOKUP(data_to_clean[[#This Row],[Company]],tb_countries[],2,0)</f>
        <v>USSR/Russia</v>
      </c>
      <c r="C736" t="s">
        <v>5272</v>
      </c>
      <c r="D736" t="s">
        <v>5312</v>
      </c>
      <c r="E736" t="s">
        <v>5245</v>
      </c>
      <c r="F736" s="1">
        <v>25255</v>
      </c>
      <c r="G736" t="s">
        <v>887</v>
      </c>
      <c r="H736" t="s">
        <v>13</v>
      </c>
      <c r="I736" t="s">
        <v>14</v>
      </c>
      <c r="J736" t="str" cm="1">
        <f t="array" ref="J7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6" t="str">
        <f>IF(data_to_clean[[#This Row],[Price Formatted Step 1]]="No Data","No Data",SUBSTITUTE(data_to_clean[[#This Row],[Price Formatted Step 1]],",","."))</f>
        <v>No Data</v>
      </c>
      <c r="L736" t="str">
        <f>IF(data_to_clean[[#This Row],[Price Formatted Step 2]]="No Data","No Data",VALUE(SUBSTITUTE(data_to_clean[[#This Row],[Price Formatted Step 2]],".","")))</f>
        <v>No Data</v>
      </c>
      <c r="M736" t="s">
        <v>21</v>
      </c>
    </row>
    <row r="737" spans="1:13" x14ac:dyDescent="0.25">
      <c r="A737" t="s">
        <v>92</v>
      </c>
      <c r="B737" t="str">
        <f>VLOOKUP(data_to_clean[[#This Row],[Company]],tb_countries[],2,0)</f>
        <v>USA</v>
      </c>
      <c r="C737" t="s">
        <v>5273</v>
      </c>
      <c r="D737" t="s">
        <v>5313</v>
      </c>
      <c r="E737" t="s">
        <v>5246</v>
      </c>
      <c r="F737" s="1">
        <v>25259</v>
      </c>
      <c r="G737" t="s">
        <v>719</v>
      </c>
      <c r="H737" t="s">
        <v>13</v>
      </c>
      <c r="I737" t="s">
        <v>14</v>
      </c>
      <c r="J737" t="str" cm="1">
        <f t="array" ref="J7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7" t="str">
        <f>IF(data_to_clean[[#This Row],[Price Formatted Step 1]]="No Data","No Data",SUBSTITUTE(data_to_clean[[#This Row],[Price Formatted Step 1]],",","."))</f>
        <v>No Data</v>
      </c>
      <c r="L737" t="str">
        <f>IF(data_to_clean[[#This Row],[Price Formatted Step 2]]="No Data","No Data",VALUE(SUBSTITUTE(data_to_clean[[#This Row],[Price Formatted Step 2]],".","")))</f>
        <v>No Data</v>
      </c>
      <c r="M737" t="s">
        <v>15</v>
      </c>
    </row>
    <row r="738" spans="1:13" x14ac:dyDescent="0.25">
      <c r="A738" t="s">
        <v>9</v>
      </c>
      <c r="B738" t="str">
        <f>VLOOKUP(data_to_clean[[#This Row],[Company]],tb_countries[],2,0)</f>
        <v>USSR/Russia</v>
      </c>
      <c r="C738" t="s">
        <v>5279</v>
      </c>
      <c r="D738" t="s">
        <v>5320</v>
      </c>
      <c r="E738" t="s">
        <v>5247</v>
      </c>
      <c r="F738" s="1">
        <v>25259</v>
      </c>
      <c r="G738" t="s">
        <v>339</v>
      </c>
      <c r="H738" t="s">
        <v>13</v>
      </c>
      <c r="I738" t="s">
        <v>14</v>
      </c>
      <c r="J738" t="str" cm="1">
        <f t="array" ref="J7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8" t="str">
        <f>IF(data_to_clean[[#This Row],[Price Formatted Step 1]]="No Data","No Data",SUBSTITUTE(data_to_clean[[#This Row],[Price Formatted Step 1]],",","."))</f>
        <v>No Data</v>
      </c>
      <c r="L738" t="str">
        <f>IF(data_to_clean[[#This Row],[Price Formatted Step 2]]="No Data","No Data",VALUE(SUBSTITUTE(data_to_clean[[#This Row],[Price Formatted Step 2]],".","")))</f>
        <v>No Data</v>
      </c>
      <c r="M738" t="s">
        <v>15</v>
      </c>
    </row>
    <row r="739" spans="1:13" x14ac:dyDescent="0.25">
      <c r="A739" t="s">
        <v>9</v>
      </c>
      <c r="B739" t="str">
        <f>VLOOKUP(data_to_clean[[#This Row],[Company]],tb_countries[],2,0)</f>
        <v>USSR/Russia</v>
      </c>
      <c r="C739" t="s">
        <v>5272</v>
      </c>
      <c r="D739" t="s">
        <v>5312</v>
      </c>
      <c r="E739" t="s">
        <v>5245</v>
      </c>
      <c r="F739" s="1">
        <v>25260</v>
      </c>
      <c r="G739" t="s">
        <v>339</v>
      </c>
      <c r="H739" t="s">
        <v>13</v>
      </c>
      <c r="I739" t="s">
        <v>14</v>
      </c>
      <c r="J739" t="str" cm="1">
        <f t="array" ref="J7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39" t="str">
        <f>IF(data_to_clean[[#This Row],[Price Formatted Step 1]]="No Data","No Data",SUBSTITUTE(data_to_clean[[#This Row],[Price Formatted Step 1]],",","."))</f>
        <v>No Data</v>
      </c>
      <c r="L739" t="str">
        <f>IF(data_to_clean[[#This Row],[Price Formatted Step 2]]="No Data","No Data",VALUE(SUBSTITUTE(data_to_clean[[#This Row],[Price Formatted Step 2]],".","")))</f>
        <v>No Data</v>
      </c>
      <c r="M739" t="s">
        <v>15</v>
      </c>
    </row>
    <row r="740" spans="1:13" x14ac:dyDescent="0.25">
      <c r="A740" t="s">
        <v>54</v>
      </c>
      <c r="B740" t="str">
        <f>VLOOKUP(data_to_clean[[#This Row],[Company]],tb_countries[],2,0)</f>
        <v>USA</v>
      </c>
      <c r="C740" t="s">
        <v>5281</v>
      </c>
      <c r="D740" t="s">
        <v>5322</v>
      </c>
      <c r="E740" t="s">
        <v>5246</v>
      </c>
      <c r="F740" s="1">
        <v>25265</v>
      </c>
      <c r="G740" t="s">
        <v>750</v>
      </c>
      <c r="H740" t="s">
        <v>13</v>
      </c>
      <c r="I740" t="s">
        <v>752</v>
      </c>
      <c r="J740" t="str" cm="1">
        <f t="array" ref="J7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740" t="str">
        <f>IF(data_to_clean[[#This Row],[Price Formatted Step 1]]="No Data","No Data",SUBSTITUTE(data_to_clean[[#This Row],[Price Formatted Step 1]],",","."))</f>
        <v>1.160.000000</v>
      </c>
      <c r="L740" s="3">
        <f>IF(data_to_clean[[#This Row],[Price Formatted Step 2]]="No Data","No Data",VALUE(SUBSTITUTE(data_to_clean[[#This Row],[Price Formatted Step 2]],".","")))</f>
        <v>1160000000</v>
      </c>
      <c r="M740" t="s">
        <v>15</v>
      </c>
    </row>
    <row r="741" spans="1:13" x14ac:dyDescent="0.25">
      <c r="A741" t="s">
        <v>42</v>
      </c>
      <c r="B741" t="str">
        <f>VLOOKUP(data_to_clean[[#This Row],[Company]],tb_countries[],2,0)</f>
        <v>USA</v>
      </c>
      <c r="C741" t="s">
        <v>5275</v>
      </c>
      <c r="D741" t="s">
        <v>5315</v>
      </c>
      <c r="E741" t="s">
        <v>5246</v>
      </c>
      <c r="F741" s="1">
        <v>25266</v>
      </c>
      <c r="G741" t="s">
        <v>588</v>
      </c>
      <c r="H741" t="s">
        <v>13</v>
      </c>
      <c r="I741" t="s">
        <v>590</v>
      </c>
      <c r="J741" t="str" cm="1">
        <f t="array" ref="J7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741" t="str">
        <f>IF(data_to_clean[[#This Row],[Price Formatted Step 1]]="No Data","No Data",SUBSTITUTE(data_to_clean[[#This Row],[Price Formatted Step 1]],",","."))</f>
        <v>59000000</v>
      </c>
      <c r="L741" s="3">
        <f>IF(data_to_clean[[#This Row],[Price Formatted Step 2]]="No Data","No Data",VALUE(SUBSTITUTE(data_to_clean[[#This Row],[Price Formatted Step 2]],".","")))</f>
        <v>59000000</v>
      </c>
      <c r="M741" t="s">
        <v>15</v>
      </c>
    </row>
    <row r="742" spans="1:13" x14ac:dyDescent="0.25">
      <c r="A742" t="s">
        <v>9</v>
      </c>
      <c r="B742" t="str">
        <f>VLOOKUP(data_to_clean[[#This Row],[Company]],tb_countries[],2,0)</f>
        <v>USSR/Russia</v>
      </c>
      <c r="C742" t="s">
        <v>5277</v>
      </c>
      <c r="D742" t="s">
        <v>5317</v>
      </c>
      <c r="E742" t="s">
        <v>5247</v>
      </c>
      <c r="F742" s="1">
        <v>25267</v>
      </c>
      <c r="G742" t="s">
        <v>499</v>
      </c>
      <c r="H742" t="s">
        <v>13</v>
      </c>
      <c r="I742" t="s">
        <v>14</v>
      </c>
      <c r="J742" t="str" cm="1">
        <f t="array" ref="J7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2" t="str">
        <f>IF(data_to_clean[[#This Row],[Price Formatted Step 1]]="No Data","No Data",SUBSTITUTE(data_to_clean[[#This Row],[Price Formatted Step 1]],",","."))</f>
        <v>No Data</v>
      </c>
      <c r="L742" t="str">
        <f>IF(data_to_clean[[#This Row],[Price Formatted Step 2]]="No Data","No Data",VALUE(SUBSTITUTE(data_to_clean[[#This Row],[Price Formatted Step 2]],".","")))</f>
        <v>No Data</v>
      </c>
      <c r="M742" t="s">
        <v>15</v>
      </c>
    </row>
    <row r="743" spans="1:13" x14ac:dyDescent="0.25">
      <c r="A743" t="s">
        <v>9</v>
      </c>
      <c r="B743" t="str">
        <f>VLOOKUP(data_to_clean[[#This Row],[Company]],tb_countries[],2,0)</f>
        <v>USSR/Russia</v>
      </c>
      <c r="C743" t="s">
        <v>5279</v>
      </c>
      <c r="D743" t="s">
        <v>5320</v>
      </c>
      <c r="E743" t="s">
        <v>5247</v>
      </c>
      <c r="F743" s="1">
        <v>25267</v>
      </c>
      <c r="G743" t="s">
        <v>685</v>
      </c>
      <c r="H743" t="s">
        <v>13</v>
      </c>
      <c r="I743" t="s">
        <v>14</v>
      </c>
      <c r="J743" t="str" cm="1">
        <f t="array" ref="J7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3" t="str">
        <f>IF(data_to_clean[[#This Row],[Price Formatted Step 1]]="No Data","No Data",SUBSTITUTE(data_to_clean[[#This Row],[Price Formatted Step 1]],",","."))</f>
        <v>No Data</v>
      </c>
      <c r="L743" t="str">
        <f>IF(data_to_clean[[#This Row],[Price Formatted Step 2]]="No Data","No Data",VALUE(SUBSTITUTE(data_to_clean[[#This Row],[Price Formatted Step 2]],".","")))</f>
        <v>No Data</v>
      </c>
      <c r="M743" t="s">
        <v>15</v>
      </c>
    </row>
    <row r="744" spans="1:13" x14ac:dyDescent="0.25">
      <c r="A744" t="s">
        <v>9</v>
      </c>
      <c r="B744" t="str">
        <f>VLOOKUP(data_to_clean[[#This Row],[Company]],tb_countries[],2,0)</f>
        <v>USSR/Russia</v>
      </c>
      <c r="C744" t="s">
        <v>5279</v>
      </c>
      <c r="D744" t="s">
        <v>5320</v>
      </c>
      <c r="E744" t="s">
        <v>5247</v>
      </c>
      <c r="F744" s="1">
        <v>25268</v>
      </c>
      <c r="G744" t="s">
        <v>339</v>
      </c>
      <c r="H744" t="s">
        <v>13</v>
      </c>
      <c r="I744" t="s">
        <v>14</v>
      </c>
      <c r="J744" t="str" cm="1">
        <f t="array" ref="J7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4" t="str">
        <f>IF(data_to_clean[[#This Row],[Price Formatted Step 1]]="No Data","No Data",SUBSTITUTE(data_to_clean[[#This Row],[Price Formatted Step 1]],",","."))</f>
        <v>No Data</v>
      </c>
      <c r="L744" t="str">
        <f>IF(data_to_clean[[#This Row],[Price Formatted Step 2]]="No Data","No Data",VALUE(SUBSTITUTE(data_to_clean[[#This Row],[Price Formatted Step 2]],".","")))</f>
        <v>No Data</v>
      </c>
      <c r="M744" t="s">
        <v>15</v>
      </c>
    </row>
    <row r="745" spans="1:13" x14ac:dyDescent="0.25">
      <c r="A745" t="s">
        <v>9</v>
      </c>
      <c r="B745" t="str">
        <f>VLOOKUP(data_to_clean[[#This Row],[Company]],tb_countries[],2,0)</f>
        <v>USSR/Russia</v>
      </c>
      <c r="C745" t="s">
        <v>5279</v>
      </c>
      <c r="D745" t="s">
        <v>5320</v>
      </c>
      <c r="E745" t="s">
        <v>5247</v>
      </c>
      <c r="F745" s="1">
        <v>25277</v>
      </c>
      <c r="G745" t="s">
        <v>339</v>
      </c>
      <c r="H745" t="s">
        <v>13</v>
      </c>
      <c r="I745" t="s">
        <v>14</v>
      </c>
      <c r="J745" t="str" cm="1">
        <f t="array" ref="J7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5" t="str">
        <f>IF(data_to_clean[[#This Row],[Price Formatted Step 1]]="No Data","No Data",SUBSTITUTE(data_to_clean[[#This Row],[Price Formatted Step 1]],",","."))</f>
        <v>No Data</v>
      </c>
      <c r="L745" t="str">
        <f>IF(data_to_clean[[#This Row],[Price Formatted Step 2]]="No Data","No Data",VALUE(SUBSTITUTE(data_to_clean[[#This Row],[Price Formatted Step 2]],".","")))</f>
        <v>No Data</v>
      </c>
      <c r="M745" t="s">
        <v>15</v>
      </c>
    </row>
    <row r="746" spans="1:13" x14ac:dyDescent="0.25">
      <c r="A746" t="s">
        <v>9</v>
      </c>
      <c r="B746" t="str">
        <f>VLOOKUP(data_to_clean[[#This Row],[Company]],tb_countries[],2,0)</f>
        <v>USSR/Russia</v>
      </c>
      <c r="C746" t="s">
        <v>5279</v>
      </c>
      <c r="D746" t="s">
        <v>5320</v>
      </c>
      <c r="E746" t="s">
        <v>5247</v>
      </c>
      <c r="F746" s="1">
        <v>25279</v>
      </c>
      <c r="G746" t="s">
        <v>685</v>
      </c>
      <c r="H746" t="s">
        <v>13</v>
      </c>
      <c r="I746" t="s">
        <v>14</v>
      </c>
      <c r="J746" t="str" cm="1">
        <f t="array" ref="J7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6" t="str">
        <f>IF(data_to_clean[[#This Row],[Price Formatted Step 1]]="No Data","No Data",SUBSTITUTE(data_to_clean[[#This Row],[Price Formatted Step 1]],",","."))</f>
        <v>No Data</v>
      </c>
      <c r="L746" t="str">
        <f>IF(data_to_clean[[#This Row],[Price Formatted Step 2]]="No Data","No Data",VALUE(SUBSTITUTE(data_to_clean[[#This Row],[Price Formatted Step 2]],".","")))</f>
        <v>No Data</v>
      </c>
      <c r="M746" t="s">
        <v>15</v>
      </c>
    </row>
    <row r="747" spans="1:13" x14ac:dyDescent="0.25">
      <c r="A747" t="s">
        <v>92</v>
      </c>
      <c r="B747" t="str">
        <f>VLOOKUP(data_to_clean[[#This Row],[Company]],tb_countries[],2,0)</f>
        <v>USA</v>
      </c>
      <c r="C747" t="s">
        <v>5275</v>
      </c>
      <c r="D747" t="s">
        <v>5315</v>
      </c>
      <c r="E747" t="s">
        <v>5246</v>
      </c>
      <c r="F747" s="1">
        <v>25280</v>
      </c>
      <c r="G747" t="s">
        <v>788</v>
      </c>
      <c r="H747" t="s">
        <v>13</v>
      </c>
      <c r="I747" t="s">
        <v>14</v>
      </c>
      <c r="J747" t="str" cm="1">
        <f t="array" ref="J7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7" t="str">
        <f>IF(data_to_clean[[#This Row],[Price Formatted Step 1]]="No Data","No Data",SUBSTITUTE(data_to_clean[[#This Row],[Price Formatted Step 1]],",","."))</f>
        <v>No Data</v>
      </c>
      <c r="L747" t="str">
        <f>IF(data_to_clean[[#This Row],[Price Formatted Step 2]]="No Data","No Data",VALUE(SUBSTITUTE(data_to_clean[[#This Row],[Price Formatted Step 2]],".","")))</f>
        <v>No Data</v>
      </c>
      <c r="M747" t="s">
        <v>15</v>
      </c>
    </row>
    <row r="748" spans="1:13" x14ac:dyDescent="0.25">
      <c r="A748" t="s">
        <v>9</v>
      </c>
      <c r="B748" t="str">
        <f>VLOOKUP(data_to_clean[[#This Row],[Company]],tb_countries[],2,0)</f>
        <v>USSR/Russia</v>
      </c>
      <c r="C748" t="s">
        <v>5279</v>
      </c>
      <c r="D748" t="s">
        <v>5320</v>
      </c>
      <c r="E748" t="s">
        <v>5247</v>
      </c>
      <c r="F748" s="1">
        <v>25284</v>
      </c>
      <c r="G748" t="s">
        <v>339</v>
      </c>
      <c r="H748" t="s">
        <v>13</v>
      </c>
      <c r="I748" t="s">
        <v>14</v>
      </c>
      <c r="J748" t="str" cm="1">
        <f t="array" ref="J7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8" t="str">
        <f>IF(data_to_clean[[#This Row],[Price Formatted Step 1]]="No Data","No Data",SUBSTITUTE(data_to_clean[[#This Row],[Price Formatted Step 1]],",","."))</f>
        <v>No Data</v>
      </c>
      <c r="L748" t="str">
        <f>IF(data_to_clean[[#This Row],[Price Formatted Step 2]]="No Data","No Data",VALUE(SUBSTITUTE(data_to_clean[[#This Row],[Price Formatted Step 2]],".","")))</f>
        <v>No Data</v>
      </c>
      <c r="M748" t="s">
        <v>15</v>
      </c>
    </row>
    <row r="749" spans="1:13" x14ac:dyDescent="0.25">
      <c r="A749" t="s">
        <v>9</v>
      </c>
      <c r="B749" t="str">
        <f>VLOOKUP(data_to_clean[[#This Row],[Company]],tb_countries[],2,0)</f>
        <v>USSR/Russia</v>
      </c>
      <c r="C749" t="s">
        <v>5272</v>
      </c>
      <c r="D749" t="s">
        <v>5312</v>
      </c>
      <c r="E749" t="s">
        <v>5245</v>
      </c>
      <c r="F749" s="1">
        <v>25286</v>
      </c>
      <c r="G749" t="s">
        <v>339</v>
      </c>
      <c r="H749" t="s">
        <v>13</v>
      </c>
      <c r="I749" t="s">
        <v>14</v>
      </c>
      <c r="J749" t="str" cm="1">
        <f t="array" ref="J7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49" t="str">
        <f>IF(data_to_clean[[#This Row],[Price Formatted Step 1]]="No Data","No Data",SUBSTITUTE(data_to_clean[[#This Row],[Price Formatted Step 1]],",","."))</f>
        <v>No Data</v>
      </c>
      <c r="L749" t="str">
        <f>IF(data_to_clean[[#This Row],[Price Formatted Step 2]]="No Data","No Data",VALUE(SUBSTITUTE(data_to_clean[[#This Row],[Price Formatted Step 2]],".","")))</f>
        <v>No Data</v>
      </c>
      <c r="M749" t="s">
        <v>15</v>
      </c>
    </row>
    <row r="750" spans="1:13" x14ac:dyDescent="0.25">
      <c r="A750" t="s">
        <v>9</v>
      </c>
      <c r="B750" t="str">
        <f>VLOOKUP(data_to_clean[[#This Row],[Company]],tb_countries[],2,0)</f>
        <v>USSR/Russia</v>
      </c>
      <c r="C750" t="s">
        <v>5279</v>
      </c>
      <c r="D750" t="s">
        <v>5320</v>
      </c>
      <c r="E750" t="s">
        <v>5247</v>
      </c>
      <c r="F750" s="1">
        <v>25288</v>
      </c>
      <c r="G750" t="s">
        <v>396</v>
      </c>
      <c r="H750" t="s">
        <v>13</v>
      </c>
      <c r="I750" t="s">
        <v>14</v>
      </c>
      <c r="J750" t="str" cm="1">
        <f t="array" ref="J7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0" t="str">
        <f>IF(data_to_clean[[#This Row],[Price Formatted Step 1]]="No Data","No Data",SUBSTITUTE(data_to_clean[[#This Row],[Price Formatted Step 1]],",","."))</f>
        <v>No Data</v>
      </c>
      <c r="L750" t="str">
        <f>IF(data_to_clean[[#This Row],[Price Formatted Step 2]]="No Data","No Data",VALUE(SUBSTITUTE(data_to_clean[[#This Row],[Price Formatted Step 2]],".","")))</f>
        <v>No Data</v>
      </c>
      <c r="M750" t="s">
        <v>21</v>
      </c>
    </row>
    <row r="751" spans="1:13" x14ac:dyDescent="0.25">
      <c r="A751" t="s">
        <v>9</v>
      </c>
      <c r="B751" t="str">
        <f>VLOOKUP(data_to_clean[[#This Row],[Company]],tb_countries[],2,0)</f>
        <v>USSR/Russia</v>
      </c>
      <c r="C751" t="s">
        <v>5272</v>
      </c>
      <c r="D751" t="s">
        <v>5312</v>
      </c>
      <c r="E751" t="s">
        <v>5245</v>
      </c>
      <c r="F751" s="1">
        <v>25289</v>
      </c>
      <c r="G751" t="s">
        <v>658</v>
      </c>
      <c r="H751" t="s">
        <v>13</v>
      </c>
      <c r="I751" t="s">
        <v>14</v>
      </c>
      <c r="J751" t="str" cm="1">
        <f t="array" ref="J7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1" t="str">
        <f>IF(data_to_clean[[#This Row],[Price Formatted Step 1]]="No Data","No Data",SUBSTITUTE(data_to_clean[[#This Row],[Price Formatted Step 1]],",","."))</f>
        <v>No Data</v>
      </c>
      <c r="L751" t="str">
        <f>IF(data_to_clean[[#This Row],[Price Formatted Step 2]]="No Data","No Data",VALUE(SUBSTITUTE(data_to_clean[[#This Row],[Price Formatted Step 2]],".","")))</f>
        <v>No Data</v>
      </c>
      <c r="M751" t="s">
        <v>21</v>
      </c>
    </row>
    <row r="752" spans="1:13" x14ac:dyDescent="0.25">
      <c r="A752" t="s">
        <v>92</v>
      </c>
      <c r="B752" t="str">
        <f>VLOOKUP(data_to_clean[[#This Row],[Company]],tb_countries[],2,0)</f>
        <v>USA</v>
      </c>
      <c r="C752" t="s">
        <v>5273</v>
      </c>
      <c r="D752" t="s">
        <v>5313</v>
      </c>
      <c r="E752" t="s">
        <v>5246</v>
      </c>
      <c r="F752" s="1">
        <v>25289</v>
      </c>
      <c r="G752" t="s">
        <v>719</v>
      </c>
      <c r="H752" t="s">
        <v>13</v>
      </c>
      <c r="I752" t="s">
        <v>14</v>
      </c>
      <c r="J752" t="str" cm="1">
        <f t="array" ref="J7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2" t="str">
        <f>IF(data_to_clean[[#This Row],[Price Formatted Step 1]]="No Data","No Data",SUBSTITUTE(data_to_clean[[#This Row],[Price Formatted Step 1]],",","."))</f>
        <v>No Data</v>
      </c>
      <c r="L752" t="str">
        <f>IF(data_to_clean[[#This Row],[Price Formatted Step 2]]="No Data","No Data",VALUE(SUBSTITUTE(data_to_clean[[#This Row],[Price Formatted Step 2]],".","")))</f>
        <v>No Data</v>
      </c>
      <c r="M752" t="s">
        <v>15</v>
      </c>
    </row>
    <row r="753" spans="1:13" x14ac:dyDescent="0.25">
      <c r="A753" t="s">
        <v>9</v>
      </c>
      <c r="B753" t="str">
        <f>VLOOKUP(data_to_clean[[#This Row],[Company]],tb_countries[],2,0)</f>
        <v>USSR/Russia</v>
      </c>
      <c r="C753" t="s">
        <v>5279</v>
      </c>
      <c r="D753" t="s">
        <v>5320</v>
      </c>
      <c r="E753" t="s">
        <v>5247</v>
      </c>
      <c r="F753" s="1">
        <v>25290</v>
      </c>
      <c r="G753" t="s">
        <v>499</v>
      </c>
      <c r="H753" t="s">
        <v>13</v>
      </c>
      <c r="I753" t="s">
        <v>14</v>
      </c>
      <c r="J753" t="str" cm="1">
        <f t="array" ref="J7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3" t="str">
        <f>IF(data_to_clean[[#This Row],[Price Formatted Step 1]]="No Data","No Data",SUBSTITUTE(data_to_clean[[#This Row],[Price Formatted Step 1]],",","."))</f>
        <v>No Data</v>
      </c>
      <c r="L753" t="str">
        <f>IF(data_to_clean[[#This Row],[Price Formatted Step 2]]="No Data","No Data",VALUE(SUBSTITUTE(data_to_clean[[#This Row],[Price Formatted Step 2]],".","")))</f>
        <v>No Data</v>
      </c>
      <c r="M753" t="s">
        <v>15</v>
      </c>
    </row>
    <row r="754" spans="1:13" x14ac:dyDescent="0.25">
      <c r="A754" t="s">
        <v>9</v>
      </c>
      <c r="B754" t="str">
        <f>VLOOKUP(data_to_clean[[#This Row],[Company]],tb_countries[],2,0)</f>
        <v>USSR/Russia</v>
      </c>
      <c r="C754" t="s">
        <v>5272</v>
      </c>
      <c r="D754" t="s">
        <v>5312</v>
      </c>
      <c r="E754" t="s">
        <v>5245</v>
      </c>
      <c r="F754" s="1">
        <v>25295</v>
      </c>
      <c r="G754" t="s">
        <v>658</v>
      </c>
      <c r="H754" t="s">
        <v>13</v>
      </c>
      <c r="I754" t="s">
        <v>14</v>
      </c>
      <c r="J754" t="str" cm="1">
        <f t="array" ref="J7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4" t="str">
        <f>IF(data_to_clean[[#This Row],[Price Formatted Step 1]]="No Data","No Data",SUBSTITUTE(data_to_clean[[#This Row],[Price Formatted Step 1]],",","."))</f>
        <v>No Data</v>
      </c>
      <c r="L754" t="str">
        <f>IF(data_to_clean[[#This Row],[Price Formatted Step 2]]="No Data","No Data",VALUE(SUBSTITUTE(data_to_clean[[#This Row],[Price Formatted Step 2]],".","")))</f>
        <v>No Data</v>
      </c>
      <c r="M754" t="s">
        <v>21</v>
      </c>
    </row>
    <row r="755" spans="1:13" x14ac:dyDescent="0.25">
      <c r="A755" t="s">
        <v>9</v>
      </c>
      <c r="B755" t="str">
        <f>VLOOKUP(data_to_clean[[#This Row],[Company]],tb_countries[],2,0)</f>
        <v>USSR/Russia</v>
      </c>
      <c r="C755" t="s">
        <v>5279</v>
      </c>
      <c r="D755" t="s">
        <v>5320</v>
      </c>
      <c r="E755" t="s">
        <v>5247</v>
      </c>
      <c r="F755" s="1">
        <v>25297</v>
      </c>
      <c r="G755" t="s">
        <v>339</v>
      </c>
      <c r="H755" t="s">
        <v>13</v>
      </c>
      <c r="I755" t="s">
        <v>14</v>
      </c>
      <c r="J755" t="str" cm="1">
        <f t="array" ref="J7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5" t="str">
        <f>IF(data_to_clean[[#This Row],[Price Formatted Step 1]]="No Data","No Data",SUBSTITUTE(data_to_clean[[#This Row],[Price Formatted Step 1]],",","."))</f>
        <v>No Data</v>
      </c>
      <c r="L755" t="str">
        <f>IF(data_to_clean[[#This Row],[Price Formatted Step 2]]="No Data","No Data",VALUE(SUBSTITUTE(data_to_clean[[#This Row],[Price Formatted Step 2]],".","")))</f>
        <v>No Data</v>
      </c>
      <c r="M755" t="s">
        <v>15</v>
      </c>
    </row>
    <row r="756" spans="1:13" x14ac:dyDescent="0.25">
      <c r="A756" t="s">
        <v>9</v>
      </c>
      <c r="B756" t="str">
        <f>VLOOKUP(data_to_clean[[#This Row],[Company]],tb_countries[],2,0)</f>
        <v>USSR/Russia</v>
      </c>
      <c r="C756" t="s">
        <v>5279</v>
      </c>
      <c r="D756" t="s">
        <v>5320</v>
      </c>
      <c r="E756" t="s">
        <v>5247</v>
      </c>
      <c r="F756" s="1">
        <v>25297</v>
      </c>
      <c r="G756" t="s">
        <v>499</v>
      </c>
      <c r="H756" t="s">
        <v>13</v>
      </c>
      <c r="I756" t="s">
        <v>14</v>
      </c>
      <c r="J756" t="str" cm="1">
        <f t="array" ref="J7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6" t="str">
        <f>IF(data_to_clean[[#This Row],[Price Formatted Step 1]]="No Data","No Data",SUBSTITUTE(data_to_clean[[#This Row],[Price Formatted Step 1]],",","."))</f>
        <v>No Data</v>
      </c>
      <c r="L756" t="str">
        <f>IF(data_to_clean[[#This Row],[Price Formatted Step 2]]="No Data","No Data",VALUE(SUBSTITUTE(data_to_clean[[#This Row],[Price Formatted Step 2]],".","")))</f>
        <v>No Data</v>
      </c>
      <c r="M756" t="s">
        <v>15</v>
      </c>
    </row>
    <row r="757" spans="1:13" x14ac:dyDescent="0.25">
      <c r="A757" t="s">
        <v>9</v>
      </c>
      <c r="B757" t="str">
        <f>VLOOKUP(data_to_clean[[#This Row],[Company]],tb_countries[],2,0)</f>
        <v>USSR/Russia</v>
      </c>
      <c r="C757" t="s">
        <v>5279</v>
      </c>
      <c r="D757" t="s">
        <v>5320</v>
      </c>
      <c r="E757" t="s">
        <v>5247</v>
      </c>
      <c r="F757" s="1">
        <v>25302</v>
      </c>
      <c r="G757" t="s">
        <v>339</v>
      </c>
      <c r="H757" t="s">
        <v>13</v>
      </c>
      <c r="I757" t="s">
        <v>14</v>
      </c>
      <c r="J757" t="str" cm="1">
        <f t="array" ref="J7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7" t="str">
        <f>IF(data_to_clean[[#This Row],[Price Formatted Step 1]]="No Data","No Data",SUBSTITUTE(data_to_clean[[#This Row],[Price Formatted Step 1]],",","."))</f>
        <v>No Data</v>
      </c>
      <c r="L757" t="str">
        <f>IF(data_to_clean[[#This Row],[Price Formatted Step 2]]="No Data","No Data",VALUE(SUBSTITUTE(data_to_clean[[#This Row],[Price Formatted Step 2]],".","")))</f>
        <v>No Data</v>
      </c>
      <c r="M757" t="s">
        <v>15</v>
      </c>
    </row>
    <row r="758" spans="1:13" x14ac:dyDescent="0.25">
      <c r="A758" t="s">
        <v>9</v>
      </c>
      <c r="B758" t="str">
        <f>VLOOKUP(data_to_clean[[#This Row],[Company]],tb_countries[],2,0)</f>
        <v>USSR/Russia</v>
      </c>
      <c r="C758" t="s">
        <v>5272</v>
      </c>
      <c r="D758" t="s">
        <v>5312</v>
      </c>
      <c r="E758" t="s">
        <v>5245</v>
      </c>
      <c r="F758" s="1">
        <v>25304</v>
      </c>
      <c r="G758" t="s">
        <v>493</v>
      </c>
      <c r="H758" t="s">
        <v>13</v>
      </c>
      <c r="I758" t="s">
        <v>14</v>
      </c>
      <c r="J758" t="str" cm="1">
        <f t="array" ref="J7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8" t="str">
        <f>IF(data_to_clean[[#This Row],[Price Formatted Step 1]]="No Data","No Data",SUBSTITUTE(data_to_clean[[#This Row],[Price Formatted Step 1]],",","."))</f>
        <v>No Data</v>
      </c>
      <c r="L758" t="str">
        <f>IF(data_to_clean[[#This Row],[Price Formatted Step 2]]="No Data","No Data",VALUE(SUBSTITUTE(data_to_clean[[#This Row],[Price Formatted Step 2]],".","")))</f>
        <v>No Data</v>
      </c>
      <c r="M758" t="s">
        <v>15</v>
      </c>
    </row>
    <row r="759" spans="1:13" x14ac:dyDescent="0.25">
      <c r="A759" t="s">
        <v>92</v>
      </c>
      <c r="B759" t="str">
        <f>VLOOKUP(data_to_clean[[#This Row],[Company]],tb_countries[],2,0)</f>
        <v>USA</v>
      </c>
      <c r="C759" t="s">
        <v>5273</v>
      </c>
      <c r="D759" t="s">
        <v>5313</v>
      </c>
      <c r="E759" t="s">
        <v>5246</v>
      </c>
      <c r="F759" s="1">
        <v>25306</v>
      </c>
      <c r="G759" t="s">
        <v>775</v>
      </c>
      <c r="H759" t="s">
        <v>13</v>
      </c>
      <c r="I759" t="s">
        <v>14</v>
      </c>
      <c r="J759" t="str" cm="1">
        <f t="array" ref="J7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59" t="str">
        <f>IF(data_to_clean[[#This Row],[Price Formatted Step 1]]="No Data","No Data",SUBSTITUTE(data_to_clean[[#This Row],[Price Formatted Step 1]],",","."))</f>
        <v>No Data</v>
      </c>
      <c r="L759" t="str">
        <f>IF(data_to_clean[[#This Row],[Price Formatted Step 2]]="No Data","No Data",VALUE(SUBSTITUTE(data_to_clean[[#This Row],[Price Formatted Step 2]],".","")))</f>
        <v>No Data</v>
      </c>
      <c r="M759" t="s">
        <v>15</v>
      </c>
    </row>
    <row r="760" spans="1:13" x14ac:dyDescent="0.25">
      <c r="A760" t="s">
        <v>9</v>
      </c>
      <c r="B760" t="str">
        <f>VLOOKUP(data_to_clean[[#This Row],[Company]],tb_countries[],2,0)</f>
        <v>USSR/Russia</v>
      </c>
      <c r="C760" t="s">
        <v>5272</v>
      </c>
      <c r="D760" t="s">
        <v>5312</v>
      </c>
      <c r="E760" t="s">
        <v>5245</v>
      </c>
      <c r="F760" s="1">
        <v>25308</v>
      </c>
      <c r="G760" t="s">
        <v>339</v>
      </c>
      <c r="H760" t="s">
        <v>13</v>
      </c>
      <c r="I760" t="s">
        <v>14</v>
      </c>
      <c r="J760" t="str" cm="1">
        <f t="array" ref="J7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0" t="str">
        <f>IF(data_to_clean[[#This Row],[Price Formatted Step 1]]="No Data","No Data",SUBSTITUTE(data_to_clean[[#This Row],[Price Formatted Step 1]],",","."))</f>
        <v>No Data</v>
      </c>
      <c r="L760" t="str">
        <f>IF(data_to_clean[[#This Row],[Price Formatted Step 2]]="No Data","No Data",VALUE(SUBSTITUTE(data_to_clean[[#This Row],[Price Formatted Step 2]],".","")))</f>
        <v>No Data</v>
      </c>
      <c r="M760" t="s">
        <v>15</v>
      </c>
    </row>
    <row r="761" spans="1:13" x14ac:dyDescent="0.25">
      <c r="A761" t="s">
        <v>42</v>
      </c>
      <c r="B761" t="str">
        <f>VLOOKUP(data_to_clean[[#This Row],[Company]],tb_countries[],2,0)</f>
        <v>USA</v>
      </c>
      <c r="C761" t="s">
        <v>5275</v>
      </c>
      <c r="D761" t="s">
        <v>5315</v>
      </c>
      <c r="E761" t="s">
        <v>5246</v>
      </c>
      <c r="F761" s="1">
        <v>25308</v>
      </c>
      <c r="G761" t="s">
        <v>588</v>
      </c>
      <c r="H761" t="s">
        <v>13</v>
      </c>
      <c r="I761" t="s">
        <v>590</v>
      </c>
      <c r="J761" t="str" cm="1">
        <f t="array" ref="J7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761" t="str">
        <f>IF(data_to_clean[[#This Row],[Price Formatted Step 1]]="No Data","No Data",SUBSTITUTE(data_to_clean[[#This Row],[Price Formatted Step 1]],",","."))</f>
        <v>59000000</v>
      </c>
      <c r="L761" s="3">
        <f>IF(data_to_clean[[#This Row],[Price Formatted Step 2]]="No Data","No Data",VALUE(SUBSTITUTE(data_to_clean[[#This Row],[Price Formatted Step 2]],".","")))</f>
        <v>59000000</v>
      </c>
      <c r="M761" t="s">
        <v>15</v>
      </c>
    </row>
    <row r="762" spans="1:13" x14ac:dyDescent="0.25">
      <c r="A762" t="s">
        <v>9</v>
      </c>
      <c r="B762" t="str">
        <f>VLOOKUP(data_to_clean[[#This Row],[Company]],tb_countries[],2,0)</f>
        <v>USSR/Russia</v>
      </c>
      <c r="C762" t="s">
        <v>5272</v>
      </c>
      <c r="D762" t="s">
        <v>5312</v>
      </c>
      <c r="E762" t="s">
        <v>5245</v>
      </c>
      <c r="F762" s="1">
        <v>25316</v>
      </c>
      <c r="G762" t="s">
        <v>339</v>
      </c>
      <c r="H762" t="s">
        <v>13</v>
      </c>
      <c r="I762" t="s">
        <v>14</v>
      </c>
      <c r="J762" t="str" cm="1">
        <f t="array" ref="J7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2" t="str">
        <f>IF(data_to_clean[[#This Row],[Price Formatted Step 1]]="No Data","No Data",SUBSTITUTE(data_to_clean[[#This Row],[Price Formatted Step 1]],",","."))</f>
        <v>No Data</v>
      </c>
      <c r="L762" t="str">
        <f>IF(data_to_clean[[#This Row],[Price Formatted Step 2]]="No Data","No Data",VALUE(SUBSTITUTE(data_to_clean[[#This Row],[Price Formatted Step 2]],".","")))</f>
        <v>No Data</v>
      </c>
      <c r="M762" t="s">
        <v>15</v>
      </c>
    </row>
    <row r="763" spans="1:13" x14ac:dyDescent="0.25">
      <c r="A763" t="s">
        <v>9</v>
      </c>
      <c r="B763" t="str">
        <f>VLOOKUP(data_to_clean[[#This Row],[Company]],tb_countries[],2,0)</f>
        <v>USSR/Russia</v>
      </c>
      <c r="C763" t="s">
        <v>5279</v>
      </c>
      <c r="D763" t="s">
        <v>5320</v>
      </c>
      <c r="E763" t="s">
        <v>5247</v>
      </c>
      <c r="F763" s="1">
        <v>25336</v>
      </c>
      <c r="G763" t="s">
        <v>339</v>
      </c>
      <c r="H763" t="s">
        <v>13</v>
      </c>
      <c r="I763" t="s">
        <v>14</v>
      </c>
      <c r="J763" t="str" cm="1">
        <f t="array" ref="J7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3" t="str">
        <f>IF(data_to_clean[[#This Row],[Price Formatted Step 1]]="No Data","No Data",SUBSTITUTE(data_to_clean[[#This Row],[Price Formatted Step 1]],",","."))</f>
        <v>No Data</v>
      </c>
      <c r="L763" t="str">
        <f>IF(data_to_clean[[#This Row],[Price Formatted Step 2]]="No Data","No Data",VALUE(SUBSTITUTE(data_to_clean[[#This Row],[Price Formatted Step 2]],".","")))</f>
        <v>No Data</v>
      </c>
      <c r="M763" t="s">
        <v>56</v>
      </c>
    </row>
    <row r="764" spans="1:13" x14ac:dyDescent="0.25">
      <c r="A764" t="s">
        <v>54</v>
      </c>
      <c r="B764" t="str">
        <f>VLOOKUP(data_to_clean[[#This Row],[Company]],tb_countries[],2,0)</f>
        <v>USA</v>
      </c>
      <c r="C764" t="s">
        <v>5281</v>
      </c>
      <c r="D764" t="s">
        <v>5322</v>
      </c>
      <c r="E764" t="s">
        <v>5246</v>
      </c>
      <c r="F764" s="1">
        <v>25341</v>
      </c>
      <c r="G764" t="s">
        <v>750</v>
      </c>
      <c r="H764" t="s">
        <v>13</v>
      </c>
      <c r="I764" t="s">
        <v>752</v>
      </c>
      <c r="J764" t="str" cm="1">
        <f t="array" ref="J7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764" t="str">
        <f>IF(data_to_clean[[#This Row],[Price Formatted Step 1]]="No Data","No Data",SUBSTITUTE(data_to_clean[[#This Row],[Price Formatted Step 1]],",","."))</f>
        <v>1.160.000000</v>
      </c>
      <c r="L764" s="3">
        <f>IF(data_to_clean[[#This Row],[Price Formatted Step 2]]="No Data","No Data",VALUE(SUBSTITUTE(data_to_clean[[#This Row],[Price Formatted Step 2]],".","")))</f>
        <v>1160000000</v>
      </c>
      <c r="M764" t="s">
        <v>15</v>
      </c>
    </row>
    <row r="765" spans="1:13" x14ac:dyDescent="0.25">
      <c r="A765" t="s">
        <v>9</v>
      </c>
      <c r="B765" t="str">
        <f>VLOOKUP(data_to_clean[[#This Row],[Company]],tb_countries[],2,0)</f>
        <v>USSR/Russia</v>
      </c>
      <c r="C765" t="s">
        <v>5279</v>
      </c>
      <c r="D765" t="s">
        <v>5320</v>
      </c>
      <c r="E765" t="s">
        <v>5247</v>
      </c>
      <c r="F765" s="1">
        <v>25343</v>
      </c>
      <c r="G765" t="s">
        <v>339</v>
      </c>
      <c r="H765" t="s">
        <v>13</v>
      </c>
      <c r="I765" t="s">
        <v>14</v>
      </c>
      <c r="J765" t="str" cm="1">
        <f t="array" ref="J7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5" t="str">
        <f>IF(data_to_clean[[#This Row],[Price Formatted Step 1]]="No Data","No Data",SUBSTITUTE(data_to_clean[[#This Row],[Price Formatted Step 1]],",","."))</f>
        <v>No Data</v>
      </c>
      <c r="L765" t="str">
        <f>IF(data_to_clean[[#This Row],[Price Formatted Step 2]]="No Data","No Data",VALUE(SUBSTITUTE(data_to_clean[[#This Row],[Price Formatted Step 2]],".","")))</f>
        <v>No Data</v>
      </c>
      <c r="M765" t="s">
        <v>15</v>
      </c>
    </row>
    <row r="766" spans="1:13" x14ac:dyDescent="0.25">
      <c r="A766" t="s">
        <v>463</v>
      </c>
      <c r="B766" t="str">
        <f>VLOOKUP(data_to_clean[[#This Row],[Company]],tb_countries[],2,0)</f>
        <v>USA</v>
      </c>
      <c r="C766" t="s">
        <v>5273</v>
      </c>
      <c r="D766" t="s">
        <v>5313</v>
      </c>
      <c r="E766" t="s">
        <v>5246</v>
      </c>
      <c r="F766" s="1">
        <v>25346</v>
      </c>
      <c r="G766" t="s">
        <v>465</v>
      </c>
      <c r="H766" t="s">
        <v>13</v>
      </c>
      <c r="I766" t="s">
        <v>14</v>
      </c>
      <c r="J766" t="str" cm="1">
        <f t="array" ref="J7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6" t="str">
        <f>IF(data_to_clean[[#This Row],[Price Formatted Step 1]]="No Data","No Data",SUBSTITUTE(data_to_clean[[#This Row],[Price Formatted Step 1]],",","."))</f>
        <v>No Data</v>
      </c>
      <c r="L766" t="str">
        <f>IF(data_to_clean[[#This Row],[Price Formatted Step 2]]="No Data","No Data",VALUE(SUBSTITUTE(data_to_clean[[#This Row],[Price Formatted Step 2]],".","")))</f>
        <v>No Data</v>
      </c>
      <c r="M766" t="s">
        <v>15</v>
      </c>
    </row>
    <row r="767" spans="1:13" x14ac:dyDescent="0.25">
      <c r="A767" t="s">
        <v>9</v>
      </c>
      <c r="B767" t="str">
        <f>VLOOKUP(data_to_clean[[#This Row],[Company]],tb_countries[],2,0)</f>
        <v>USSR/Russia</v>
      </c>
      <c r="C767" t="s">
        <v>5279</v>
      </c>
      <c r="D767" t="s">
        <v>5320</v>
      </c>
      <c r="E767" t="s">
        <v>5247</v>
      </c>
      <c r="F767" s="1">
        <v>25350</v>
      </c>
      <c r="G767" t="s">
        <v>499</v>
      </c>
      <c r="H767" t="s">
        <v>13</v>
      </c>
      <c r="I767" t="s">
        <v>14</v>
      </c>
      <c r="J767" t="str" cm="1">
        <f t="array" ref="J7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7" t="str">
        <f>IF(data_to_clean[[#This Row],[Price Formatted Step 1]]="No Data","No Data",SUBSTITUTE(data_to_clean[[#This Row],[Price Formatted Step 1]],",","."))</f>
        <v>No Data</v>
      </c>
      <c r="L767" t="str">
        <f>IF(data_to_clean[[#This Row],[Price Formatted Step 2]]="No Data","No Data",VALUE(SUBSTITUTE(data_to_clean[[#This Row],[Price Formatted Step 2]],".","")))</f>
        <v>No Data</v>
      </c>
      <c r="M767" t="s">
        <v>15</v>
      </c>
    </row>
    <row r="768" spans="1:13" x14ac:dyDescent="0.25">
      <c r="A768" t="s">
        <v>9</v>
      </c>
      <c r="B768" t="str">
        <f>VLOOKUP(data_to_clean[[#This Row],[Company]],tb_countries[],2,0)</f>
        <v>USSR/Russia</v>
      </c>
      <c r="C768" t="s">
        <v>5272</v>
      </c>
      <c r="D768" t="s">
        <v>5312</v>
      </c>
      <c r="E768" t="s">
        <v>5245</v>
      </c>
      <c r="F768" s="1">
        <v>25352</v>
      </c>
      <c r="G768" t="s">
        <v>339</v>
      </c>
      <c r="H768" t="s">
        <v>13</v>
      </c>
      <c r="I768" t="s">
        <v>14</v>
      </c>
      <c r="J768" t="str" cm="1">
        <f t="array" ref="J7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8" t="str">
        <f>IF(data_to_clean[[#This Row],[Price Formatted Step 1]]="No Data","No Data",SUBSTITUTE(data_to_clean[[#This Row],[Price Formatted Step 1]],",","."))</f>
        <v>No Data</v>
      </c>
      <c r="L768" t="str">
        <f>IF(data_to_clean[[#This Row],[Price Formatted Step 2]]="No Data","No Data",VALUE(SUBSTITUTE(data_to_clean[[#This Row],[Price Formatted Step 2]],".","")))</f>
        <v>No Data</v>
      </c>
      <c r="M768" t="s">
        <v>15</v>
      </c>
    </row>
    <row r="769" spans="1:13" x14ac:dyDescent="0.25">
      <c r="A769" t="s">
        <v>9</v>
      </c>
      <c r="B769" t="str">
        <f>VLOOKUP(data_to_clean[[#This Row],[Company]],tb_countries[],2,0)</f>
        <v>USSR/Russia</v>
      </c>
      <c r="C769" t="s">
        <v>5279</v>
      </c>
      <c r="D769" t="s">
        <v>5320</v>
      </c>
      <c r="E769" t="s">
        <v>5247</v>
      </c>
      <c r="F769" s="1">
        <v>25357</v>
      </c>
      <c r="G769" t="s">
        <v>499</v>
      </c>
      <c r="H769" t="s">
        <v>13</v>
      </c>
      <c r="I769" t="s">
        <v>14</v>
      </c>
      <c r="J769" t="str" cm="1">
        <f t="array" ref="J7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69" t="str">
        <f>IF(data_to_clean[[#This Row],[Price Formatted Step 1]]="No Data","No Data",SUBSTITUTE(data_to_clean[[#This Row],[Price Formatted Step 1]],",","."))</f>
        <v>No Data</v>
      </c>
      <c r="L769" t="str">
        <f>IF(data_to_clean[[#This Row],[Price Formatted Step 2]]="No Data","No Data",VALUE(SUBSTITUTE(data_to_clean[[#This Row],[Price Formatted Step 2]],".","")))</f>
        <v>No Data</v>
      </c>
      <c r="M769" t="s">
        <v>15</v>
      </c>
    </row>
    <row r="770" spans="1:13" x14ac:dyDescent="0.25">
      <c r="A770" t="s">
        <v>42</v>
      </c>
      <c r="B770" t="str">
        <f>VLOOKUP(data_to_clean[[#This Row],[Company]],tb_countries[],2,0)</f>
        <v>USA</v>
      </c>
      <c r="C770" t="s">
        <v>5275</v>
      </c>
      <c r="D770" t="s">
        <v>5315</v>
      </c>
      <c r="E770" t="s">
        <v>5246</v>
      </c>
      <c r="F770" s="1">
        <v>25357</v>
      </c>
      <c r="G770" t="s">
        <v>588</v>
      </c>
      <c r="H770" t="s">
        <v>13</v>
      </c>
      <c r="I770" t="s">
        <v>590</v>
      </c>
      <c r="J770" t="str" cm="1">
        <f t="array" ref="J7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59000000</v>
      </c>
      <c r="K770" t="str">
        <f>IF(data_to_clean[[#This Row],[Price Formatted Step 1]]="No Data","No Data",SUBSTITUTE(data_to_clean[[#This Row],[Price Formatted Step 1]],",","."))</f>
        <v>59000000</v>
      </c>
      <c r="L770" s="3">
        <f>IF(data_to_clean[[#This Row],[Price Formatted Step 2]]="No Data","No Data",VALUE(SUBSTITUTE(data_to_clean[[#This Row],[Price Formatted Step 2]],".","")))</f>
        <v>59000000</v>
      </c>
      <c r="M770" t="s">
        <v>15</v>
      </c>
    </row>
    <row r="771" spans="1:13" x14ac:dyDescent="0.25">
      <c r="A771" t="s">
        <v>9</v>
      </c>
      <c r="B771" t="str">
        <f>VLOOKUP(data_to_clean[[#This Row],[Company]],tb_countries[],2,0)</f>
        <v>USSR/Russia</v>
      </c>
      <c r="C771" t="s">
        <v>5277</v>
      </c>
      <c r="D771" t="s">
        <v>5317</v>
      </c>
      <c r="E771" t="s">
        <v>5247</v>
      </c>
      <c r="F771" s="1">
        <v>25366</v>
      </c>
      <c r="G771" t="s">
        <v>924</v>
      </c>
      <c r="H771" t="s">
        <v>13</v>
      </c>
      <c r="I771" t="s">
        <v>14</v>
      </c>
      <c r="J771" t="str" cm="1">
        <f t="array" ref="J7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1" t="str">
        <f>IF(data_to_clean[[#This Row],[Price Formatted Step 1]]="No Data","No Data",SUBSTITUTE(data_to_clean[[#This Row],[Price Formatted Step 1]],",","."))</f>
        <v>No Data</v>
      </c>
      <c r="L771" t="str">
        <f>IF(data_to_clean[[#This Row],[Price Formatted Step 2]]="No Data","No Data",VALUE(SUBSTITUTE(data_to_clean[[#This Row],[Price Formatted Step 2]],".","")))</f>
        <v>No Data</v>
      </c>
      <c r="M771" t="s">
        <v>15</v>
      </c>
    </row>
    <row r="772" spans="1:13" x14ac:dyDescent="0.25">
      <c r="A772" t="s">
        <v>9</v>
      </c>
      <c r="B772" t="str">
        <f>VLOOKUP(data_to_clean[[#This Row],[Company]],tb_countries[],2,0)</f>
        <v>USSR/Russia</v>
      </c>
      <c r="C772" t="s">
        <v>5272</v>
      </c>
      <c r="D772" t="s">
        <v>5312</v>
      </c>
      <c r="E772" t="s">
        <v>5245</v>
      </c>
      <c r="F772" s="1">
        <v>25368</v>
      </c>
      <c r="G772" t="s">
        <v>658</v>
      </c>
      <c r="H772" t="s">
        <v>13</v>
      </c>
      <c r="I772" t="s">
        <v>14</v>
      </c>
      <c r="J772" t="str" cm="1">
        <f t="array" ref="J7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2" t="str">
        <f>IF(data_to_clean[[#This Row],[Price Formatted Step 1]]="No Data","No Data",SUBSTITUTE(data_to_clean[[#This Row],[Price Formatted Step 1]],",","."))</f>
        <v>No Data</v>
      </c>
      <c r="L772" t="str">
        <f>IF(data_to_clean[[#This Row],[Price Formatted Step 2]]="No Data","No Data",VALUE(SUBSTITUTE(data_to_clean[[#This Row],[Price Formatted Step 2]],".","")))</f>
        <v>No Data</v>
      </c>
      <c r="M772" t="s">
        <v>21</v>
      </c>
    </row>
    <row r="773" spans="1:13" x14ac:dyDescent="0.25">
      <c r="A773" t="s">
        <v>9</v>
      </c>
      <c r="B773" t="str">
        <f>VLOOKUP(data_to_clean[[#This Row],[Company]],tb_countries[],2,0)</f>
        <v>USSR/Russia</v>
      </c>
      <c r="C773" t="s">
        <v>5279</v>
      </c>
      <c r="D773" t="s">
        <v>5320</v>
      </c>
      <c r="E773" t="s">
        <v>5247</v>
      </c>
      <c r="F773" s="1">
        <v>25369</v>
      </c>
      <c r="G773" t="s">
        <v>339</v>
      </c>
      <c r="H773" t="s">
        <v>13</v>
      </c>
      <c r="I773" t="s">
        <v>14</v>
      </c>
      <c r="J773" t="str" cm="1">
        <f t="array" ref="J7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3" t="str">
        <f>IF(data_to_clean[[#This Row],[Price Formatted Step 1]]="No Data","No Data",SUBSTITUTE(data_to_clean[[#This Row],[Price Formatted Step 1]],",","."))</f>
        <v>No Data</v>
      </c>
      <c r="L773" t="str">
        <f>IF(data_to_clean[[#This Row],[Price Formatted Step 2]]="No Data","No Data",VALUE(SUBSTITUTE(data_to_clean[[#This Row],[Price Formatted Step 2]],".","")))</f>
        <v>No Data</v>
      </c>
      <c r="M773" t="s">
        <v>15</v>
      </c>
    </row>
    <row r="774" spans="1:13" x14ac:dyDescent="0.25">
      <c r="A774" t="s">
        <v>9</v>
      </c>
      <c r="B774" t="str">
        <f>VLOOKUP(data_to_clean[[#This Row],[Company]],tb_countries[],2,0)</f>
        <v>USSR/Russia</v>
      </c>
      <c r="C774" t="s">
        <v>5272</v>
      </c>
      <c r="D774" t="s">
        <v>5312</v>
      </c>
      <c r="E774" t="s">
        <v>5245</v>
      </c>
      <c r="F774" s="1">
        <v>25378</v>
      </c>
      <c r="G774" t="s">
        <v>339</v>
      </c>
      <c r="H774" t="s">
        <v>13</v>
      </c>
      <c r="I774" t="s">
        <v>14</v>
      </c>
      <c r="J774" t="str" cm="1">
        <f t="array" ref="J7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4" t="str">
        <f>IF(data_to_clean[[#This Row],[Price Formatted Step 1]]="No Data","No Data",SUBSTITUTE(data_to_clean[[#This Row],[Price Formatted Step 1]],",","."))</f>
        <v>No Data</v>
      </c>
      <c r="L774" t="str">
        <f>IF(data_to_clean[[#This Row],[Price Formatted Step 2]]="No Data","No Data",VALUE(SUBSTITUTE(data_to_clean[[#This Row],[Price Formatted Step 2]],".","")))</f>
        <v>No Data</v>
      </c>
      <c r="M774" t="s">
        <v>15</v>
      </c>
    </row>
    <row r="775" spans="1:13" x14ac:dyDescent="0.25">
      <c r="A775" t="s">
        <v>9</v>
      </c>
      <c r="B775" t="str">
        <f>VLOOKUP(data_to_clean[[#This Row],[Company]],tb_countries[],2,0)</f>
        <v>USSR/Russia</v>
      </c>
      <c r="C775" t="s">
        <v>5272</v>
      </c>
      <c r="D775" t="s">
        <v>5312</v>
      </c>
      <c r="E775" t="s">
        <v>5245</v>
      </c>
      <c r="F775" s="1">
        <v>25381</v>
      </c>
      <c r="G775" t="s">
        <v>339</v>
      </c>
      <c r="H775" t="s">
        <v>13</v>
      </c>
      <c r="I775" t="s">
        <v>14</v>
      </c>
      <c r="J775" t="str" cm="1">
        <f t="array" ref="J7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5" t="str">
        <f>IF(data_to_clean[[#This Row],[Price Formatted Step 1]]="No Data","No Data",SUBSTITUTE(data_to_clean[[#This Row],[Price Formatted Step 1]],",","."))</f>
        <v>No Data</v>
      </c>
      <c r="L775" t="str">
        <f>IF(data_to_clean[[#This Row],[Price Formatted Step 2]]="No Data","No Data",VALUE(SUBSTITUTE(data_to_clean[[#This Row],[Price Formatted Step 2]],".","")))</f>
        <v>No Data</v>
      </c>
      <c r="M775" t="s">
        <v>15</v>
      </c>
    </row>
    <row r="776" spans="1:13" x14ac:dyDescent="0.25">
      <c r="A776" t="s">
        <v>860</v>
      </c>
      <c r="B776" t="str">
        <f>VLOOKUP(data_to_clean[[#This Row],[Company]],tb_countries[],2,0)</f>
        <v>Europe</v>
      </c>
      <c r="C776" t="s">
        <v>5284</v>
      </c>
      <c r="D776" t="s">
        <v>5323</v>
      </c>
      <c r="E776" t="s">
        <v>5251</v>
      </c>
      <c r="F776" s="1">
        <v>25387</v>
      </c>
      <c r="G776" t="s">
        <v>861</v>
      </c>
      <c r="H776" t="s">
        <v>13</v>
      </c>
      <c r="I776" t="s">
        <v>14</v>
      </c>
      <c r="J776" t="str" cm="1">
        <f t="array" ref="J7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6" t="str">
        <f>IF(data_to_clean[[#This Row],[Price Formatted Step 1]]="No Data","No Data",SUBSTITUTE(data_to_clean[[#This Row],[Price Formatted Step 1]],",","."))</f>
        <v>No Data</v>
      </c>
      <c r="L776" t="str">
        <f>IF(data_to_clean[[#This Row],[Price Formatted Step 2]]="No Data","No Data",VALUE(SUBSTITUTE(data_to_clean[[#This Row],[Price Formatted Step 2]],".","")))</f>
        <v>No Data</v>
      </c>
      <c r="M776" t="s">
        <v>21</v>
      </c>
    </row>
    <row r="777" spans="1:13" x14ac:dyDescent="0.25">
      <c r="A777" t="s">
        <v>9</v>
      </c>
      <c r="B777" t="str">
        <f>VLOOKUP(data_to_clean[[#This Row],[Company]],tb_countries[],2,0)</f>
        <v>USSR/Russia</v>
      </c>
      <c r="C777" t="s">
        <v>5272</v>
      </c>
      <c r="D777" t="s">
        <v>5312</v>
      </c>
      <c r="E777" t="s">
        <v>5245</v>
      </c>
      <c r="F777" s="1">
        <v>25387</v>
      </c>
      <c r="G777" t="s">
        <v>887</v>
      </c>
      <c r="H777" t="s">
        <v>13</v>
      </c>
      <c r="I777" t="s">
        <v>14</v>
      </c>
      <c r="J777" t="str" cm="1">
        <f t="array" ref="J7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7" t="str">
        <f>IF(data_to_clean[[#This Row],[Price Formatted Step 1]]="No Data","No Data",SUBSTITUTE(data_to_clean[[#This Row],[Price Formatted Step 1]],",","."))</f>
        <v>No Data</v>
      </c>
      <c r="L777" t="str">
        <f>IF(data_to_clean[[#This Row],[Price Formatted Step 2]]="No Data","No Data",VALUE(SUBSTITUTE(data_to_clean[[#This Row],[Price Formatted Step 2]],".","")))</f>
        <v>No Data</v>
      </c>
      <c r="M777" t="s">
        <v>21</v>
      </c>
    </row>
    <row r="778" spans="1:13" x14ac:dyDescent="0.25">
      <c r="A778" t="s">
        <v>9</v>
      </c>
      <c r="B778" t="str">
        <f>VLOOKUP(data_to_clean[[#This Row],[Company]],tb_countries[],2,0)</f>
        <v>USSR/Russia</v>
      </c>
      <c r="C778" t="s">
        <v>5279</v>
      </c>
      <c r="D778" t="s">
        <v>5320</v>
      </c>
      <c r="E778" t="s">
        <v>5247</v>
      </c>
      <c r="F778" s="1">
        <v>25394</v>
      </c>
      <c r="G778" t="s">
        <v>339</v>
      </c>
      <c r="H778" t="s">
        <v>13</v>
      </c>
      <c r="I778" t="s">
        <v>14</v>
      </c>
      <c r="J778" t="str" cm="1">
        <f t="array" ref="J7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78" t="str">
        <f>IF(data_to_clean[[#This Row],[Price Formatted Step 1]]="No Data","No Data",SUBSTITUTE(data_to_clean[[#This Row],[Price Formatted Step 1]],",","."))</f>
        <v>No Data</v>
      </c>
      <c r="L778" t="str">
        <f>IF(data_to_clean[[#This Row],[Price Formatted Step 2]]="No Data","No Data",VALUE(SUBSTITUTE(data_to_clean[[#This Row],[Price Formatted Step 2]],".","")))</f>
        <v>No Data</v>
      </c>
      <c r="M778" t="s">
        <v>15</v>
      </c>
    </row>
    <row r="779" spans="1:13" x14ac:dyDescent="0.25">
      <c r="A779" t="s">
        <v>54</v>
      </c>
      <c r="B779" t="str">
        <f>VLOOKUP(data_to_clean[[#This Row],[Company]],tb_countries[],2,0)</f>
        <v>USA</v>
      </c>
      <c r="C779" t="s">
        <v>5281</v>
      </c>
      <c r="D779" t="s">
        <v>5322</v>
      </c>
      <c r="E779" t="s">
        <v>5246</v>
      </c>
      <c r="F779" s="1">
        <v>25400</v>
      </c>
      <c r="G779" t="s">
        <v>750</v>
      </c>
      <c r="H779" t="s">
        <v>13</v>
      </c>
      <c r="I779" t="s">
        <v>752</v>
      </c>
      <c r="J779" t="str" cm="1">
        <f t="array" ref="J7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779" t="str">
        <f>IF(data_to_clean[[#This Row],[Price Formatted Step 1]]="No Data","No Data",SUBSTITUTE(data_to_clean[[#This Row],[Price Formatted Step 1]],",","."))</f>
        <v>1.160.000000</v>
      </c>
      <c r="L779" s="3">
        <f>IF(data_to_clean[[#This Row],[Price Formatted Step 2]]="No Data","No Data",VALUE(SUBSTITUTE(data_to_clean[[#This Row],[Price Formatted Step 2]],".","")))</f>
        <v>1160000000</v>
      </c>
      <c r="M779" t="s">
        <v>15</v>
      </c>
    </row>
    <row r="780" spans="1:13" x14ac:dyDescent="0.25">
      <c r="A780" t="s">
        <v>9</v>
      </c>
      <c r="B780" t="str">
        <f>VLOOKUP(data_to_clean[[#This Row],[Company]],tb_countries[],2,0)</f>
        <v>USSR/Russia</v>
      </c>
      <c r="C780" t="s">
        <v>5279</v>
      </c>
      <c r="D780" t="s">
        <v>5320</v>
      </c>
      <c r="E780" t="s">
        <v>5247</v>
      </c>
      <c r="F780" s="1">
        <v>25406</v>
      </c>
      <c r="G780" t="s">
        <v>339</v>
      </c>
      <c r="H780" t="s">
        <v>13</v>
      </c>
      <c r="I780" t="s">
        <v>14</v>
      </c>
      <c r="J780" t="str" cm="1">
        <f t="array" ref="J7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0" t="str">
        <f>IF(data_to_clean[[#This Row],[Price Formatted Step 1]]="No Data","No Data",SUBSTITUTE(data_to_clean[[#This Row],[Price Formatted Step 1]],",","."))</f>
        <v>No Data</v>
      </c>
      <c r="L780" t="str">
        <f>IF(data_to_clean[[#This Row],[Price Formatted Step 2]]="No Data","No Data",VALUE(SUBSTITUTE(data_to_clean[[#This Row],[Price Formatted Step 2]],".","")))</f>
        <v>No Data</v>
      </c>
      <c r="M780" t="s">
        <v>15</v>
      </c>
    </row>
    <row r="781" spans="1:13" x14ac:dyDescent="0.25">
      <c r="A781" t="s">
        <v>9</v>
      </c>
      <c r="B781" t="str">
        <f>VLOOKUP(data_to_clean[[#This Row],[Company]],tb_countries[],2,0)</f>
        <v>USSR/Russia</v>
      </c>
      <c r="C781" t="s">
        <v>5272</v>
      </c>
      <c r="D781" t="s">
        <v>5312</v>
      </c>
      <c r="E781" t="s">
        <v>5245</v>
      </c>
      <c r="F781" s="1">
        <v>25406</v>
      </c>
      <c r="G781" t="s">
        <v>493</v>
      </c>
      <c r="H781" t="s">
        <v>13</v>
      </c>
      <c r="I781" t="s">
        <v>14</v>
      </c>
      <c r="J781" t="str" cm="1">
        <f t="array" ref="J7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1" t="str">
        <f>IF(data_to_clean[[#This Row],[Price Formatted Step 1]]="No Data","No Data",SUBSTITUTE(data_to_clean[[#This Row],[Price Formatted Step 1]],",","."))</f>
        <v>No Data</v>
      </c>
      <c r="L781" t="str">
        <f>IF(data_to_clean[[#This Row],[Price Formatted Step 2]]="No Data","No Data",VALUE(SUBSTITUTE(data_to_clean[[#This Row],[Price Formatted Step 2]],".","")))</f>
        <v>No Data</v>
      </c>
      <c r="M781" t="s">
        <v>15</v>
      </c>
    </row>
    <row r="782" spans="1:13" x14ac:dyDescent="0.25">
      <c r="A782" t="s">
        <v>9</v>
      </c>
      <c r="B782" t="str">
        <f>VLOOKUP(data_to_clean[[#This Row],[Company]],tb_countries[],2,0)</f>
        <v>USSR/Russia</v>
      </c>
      <c r="C782" t="s">
        <v>5279</v>
      </c>
      <c r="D782" t="s">
        <v>5320</v>
      </c>
      <c r="E782" t="s">
        <v>5247</v>
      </c>
      <c r="F782" s="1">
        <v>25407</v>
      </c>
      <c r="G782" t="s">
        <v>499</v>
      </c>
      <c r="H782" t="s">
        <v>13</v>
      </c>
      <c r="I782" t="s">
        <v>14</v>
      </c>
      <c r="J782" t="str" cm="1">
        <f t="array" ref="J7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2" t="str">
        <f>IF(data_to_clean[[#This Row],[Price Formatted Step 1]]="No Data","No Data",SUBSTITUTE(data_to_clean[[#This Row],[Price Formatted Step 1]],",","."))</f>
        <v>No Data</v>
      </c>
      <c r="L782" t="str">
        <f>IF(data_to_clean[[#This Row],[Price Formatted Step 2]]="No Data","No Data",VALUE(SUBSTITUTE(data_to_clean[[#This Row],[Price Formatted Step 2]],".","")))</f>
        <v>No Data</v>
      </c>
      <c r="M782" t="s">
        <v>21</v>
      </c>
    </row>
    <row r="783" spans="1:13" x14ac:dyDescent="0.25">
      <c r="A783" t="s">
        <v>9</v>
      </c>
      <c r="B783" t="str">
        <f>VLOOKUP(data_to_clean[[#This Row],[Company]],tb_countries[],2,0)</f>
        <v>USSR/Russia</v>
      </c>
      <c r="C783" t="s">
        <v>5272</v>
      </c>
      <c r="D783" t="s">
        <v>5312</v>
      </c>
      <c r="E783" t="s">
        <v>5245</v>
      </c>
      <c r="F783" s="1">
        <v>25421</v>
      </c>
      <c r="G783" t="s">
        <v>937</v>
      </c>
      <c r="H783" t="s">
        <v>13</v>
      </c>
      <c r="I783" t="s">
        <v>14</v>
      </c>
      <c r="J783" t="str" cm="1">
        <f t="array" ref="J7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3" t="str">
        <f>IF(data_to_clean[[#This Row],[Price Formatted Step 1]]="No Data","No Data",SUBSTITUTE(data_to_clean[[#This Row],[Price Formatted Step 1]],",","."))</f>
        <v>No Data</v>
      </c>
      <c r="L783" t="str">
        <f>IF(data_to_clean[[#This Row],[Price Formatted Step 2]]="No Data","No Data",VALUE(SUBSTITUTE(data_to_clean[[#This Row],[Price Formatted Step 2]],".","")))</f>
        <v>No Data</v>
      </c>
      <c r="M783" t="s">
        <v>15</v>
      </c>
    </row>
    <row r="784" spans="1:13" x14ac:dyDescent="0.25">
      <c r="A784" t="s">
        <v>9</v>
      </c>
      <c r="B784" t="str">
        <f>VLOOKUP(data_to_clean[[#This Row],[Company]],tb_countries[],2,0)</f>
        <v>USSR/Russia</v>
      </c>
      <c r="C784" t="s">
        <v>5272</v>
      </c>
      <c r="D784" t="s">
        <v>5312</v>
      </c>
      <c r="E784" t="s">
        <v>5245</v>
      </c>
      <c r="F784" s="1">
        <v>25422</v>
      </c>
      <c r="G784" t="s">
        <v>658</v>
      </c>
      <c r="H784" t="s">
        <v>13</v>
      </c>
      <c r="I784" t="s">
        <v>14</v>
      </c>
      <c r="J784" t="str" cm="1">
        <f t="array" ref="J7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4" t="str">
        <f>IF(data_to_clean[[#This Row],[Price Formatted Step 1]]="No Data","No Data",SUBSTITUTE(data_to_clean[[#This Row],[Price Formatted Step 1]],",","."))</f>
        <v>No Data</v>
      </c>
      <c r="L784" t="str">
        <f>IF(data_to_clean[[#This Row],[Price Formatted Step 2]]="No Data","No Data",VALUE(SUBSTITUTE(data_to_clean[[#This Row],[Price Formatted Step 2]],".","")))</f>
        <v>No Data</v>
      </c>
      <c r="M784" t="s">
        <v>15</v>
      </c>
    </row>
    <row r="785" spans="1:13" x14ac:dyDescent="0.25">
      <c r="A785" t="s">
        <v>92</v>
      </c>
      <c r="B785" t="str">
        <f>VLOOKUP(data_to_clean[[#This Row],[Company]],tb_countries[],2,0)</f>
        <v>USA</v>
      </c>
      <c r="C785" t="s">
        <v>5273</v>
      </c>
      <c r="D785" t="s">
        <v>5313</v>
      </c>
      <c r="E785" t="s">
        <v>5246</v>
      </c>
      <c r="F785" s="1">
        <v>25427</v>
      </c>
      <c r="G785" t="s">
        <v>719</v>
      </c>
      <c r="H785" t="s">
        <v>13</v>
      </c>
      <c r="I785" t="s">
        <v>14</v>
      </c>
      <c r="J785" t="str" cm="1">
        <f t="array" ref="J7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5" t="str">
        <f>IF(data_to_clean[[#This Row],[Price Formatted Step 1]]="No Data","No Data",SUBSTITUTE(data_to_clean[[#This Row],[Price Formatted Step 1]],",","."))</f>
        <v>No Data</v>
      </c>
      <c r="L785" t="str">
        <f>IF(data_to_clean[[#This Row],[Price Formatted Step 2]]="No Data","No Data",VALUE(SUBSTITUTE(data_to_clean[[#This Row],[Price Formatted Step 2]],".","")))</f>
        <v>No Data</v>
      </c>
      <c r="M785" t="s">
        <v>15</v>
      </c>
    </row>
    <row r="786" spans="1:13" x14ac:dyDescent="0.25">
      <c r="A786" t="s">
        <v>9</v>
      </c>
      <c r="B786" t="str">
        <f>VLOOKUP(data_to_clean[[#This Row],[Company]],tb_countries[],2,0)</f>
        <v>USSR/Russia</v>
      </c>
      <c r="C786" t="s">
        <v>5279</v>
      </c>
      <c r="D786" t="s">
        <v>5320</v>
      </c>
      <c r="E786" t="s">
        <v>5247</v>
      </c>
      <c r="F786" s="1">
        <v>25428</v>
      </c>
      <c r="G786" t="s">
        <v>685</v>
      </c>
      <c r="H786" t="s">
        <v>13</v>
      </c>
      <c r="I786" t="s">
        <v>14</v>
      </c>
      <c r="J786" t="str" cm="1">
        <f t="array" ref="J7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6" t="str">
        <f>IF(data_to_clean[[#This Row],[Price Formatted Step 1]]="No Data","No Data",SUBSTITUTE(data_to_clean[[#This Row],[Price Formatted Step 1]],",","."))</f>
        <v>No Data</v>
      </c>
      <c r="L786" t="str">
        <f>IF(data_to_clean[[#This Row],[Price Formatted Step 2]]="No Data","No Data",VALUE(SUBSTITUTE(data_to_clean[[#This Row],[Price Formatted Step 2]],".","")))</f>
        <v>No Data</v>
      </c>
      <c r="M786" t="s">
        <v>15</v>
      </c>
    </row>
    <row r="787" spans="1:13" x14ac:dyDescent="0.25">
      <c r="A787" t="s">
        <v>9</v>
      </c>
      <c r="B787" t="str">
        <f>VLOOKUP(data_to_clean[[#This Row],[Company]],tb_countries[],2,0)</f>
        <v>USSR/Russia</v>
      </c>
      <c r="C787" t="s">
        <v>5272</v>
      </c>
      <c r="D787" t="s">
        <v>5312</v>
      </c>
      <c r="E787" t="s">
        <v>5245</v>
      </c>
      <c r="F787" s="1">
        <v>25431</v>
      </c>
      <c r="G787" t="s">
        <v>339</v>
      </c>
      <c r="H787" t="s">
        <v>13</v>
      </c>
      <c r="I787" t="s">
        <v>14</v>
      </c>
      <c r="J787" t="str" cm="1">
        <f t="array" ref="J7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7" t="str">
        <f>IF(data_to_clean[[#This Row],[Price Formatted Step 1]]="No Data","No Data",SUBSTITUTE(data_to_clean[[#This Row],[Price Formatted Step 1]],",","."))</f>
        <v>No Data</v>
      </c>
      <c r="L787" t="str">
        <f>IF(data_to_clean[[#This Row],[Price Formatted Step 2]]="No Data","No Data",VALUE(SUBSTITUTE(data_to_clean[[#This Row],[Price Formatted Step 2]],".","")))</f>
        <v>No Data</v>
      </c>
      <c r="M787" t="s">
        <v>15</v>
      </c>
    </row>
    <row r="788" spans="1:13" x14ac:dyDescent="0.25">
      <c r="A788" t="s">
        <v>9</v>
      </c>
      <c r="B788" t="str">
        <f>VLOOKUP(data_to_clean[[#This Row],[Company]],tb_countries[],2,0)</f>
        <v>USSR/Russia</v>
      </c>
      <c r="C788" t="s">
        <v>5279</v>
      </c>
      <c r="D788" t="s">
        <v>5320</v>
      </c>
      <c r="E788" t="s">
        <v>5247</v>
      </c>
      <c r="F788" s="1">
        <v>25434</v>
      </c>
      <c r="G788" t="s">
        <v>339</v>
      </c>
      <c r="H788" t="s">
        <v>13</v>
      </c>
      <c r="I788" t="s">
        <v>14</v>
      </c>
      <c r="J788" t="str" cm="1">
        <f t="array" ref="J7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8" t="str">
        <f>IF(data_to_clean[[#This Row],[Price Formatted Step 1]]="No Data","No Data",SUBSTITUTE(data_to_clean[[#This Row],[Price Formatted Step 1]],",","."))</f>
        <v>No Data</v>
      </c>
      <c r="L788" t="str">
        <f>IF(data_to_clean[[#This Row],[Price Formatted Step 2]]="No Data","No Data",VALUE(SUBSTITUTE(data_to_clean[[#This Row],[Price Formatted Step 2]],".","")))</f>
        <v>No Data</v>
      </c>
      <c r="M788" t="s">
        <v>15</v>
      </c>
    </row>
    <row r="789" spans="1:13" x14ac:dyDescent="0.25">
      <c r="A789" t="s">
        <v>9</v>
      </c>
      <c r="B789" t="str">
        <f>VLOOKUP(data_to_clean[[#This Row],[Company]],tb_countries[],2,0)</f>
        <v>USSR/Russia</v>
      </c>
      <c r="C789" t="s">
        <v>5279</v>
      </c>
      <c r="D789" t="s">
        <v>5320</v>
      </c>
      <c r="E789" t="s">
        <v>5247</v>
      </c>
      <c r="F789" s="1">
        <v>25437</v>
      </c>
      <c r="G789" t="s">
        <v>499</v>
      </c>
      <c r="H789" t="s">
        <v>13</v>
      </c>
      <c r="I789" t="s">
        <v>14</v>
      </c>
      <c r="J789" t="str" cm="1">
        <f t="array" ref="J7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89" t="str">
        <f>IF(data_to_clean[[#This Row],[Price Formatted Step 1]]="No Data","No Data",SUBSTITUTE(data_to_clean[[#This Row],[Price Formatted Step 1]],",","."))</f>
        <v>No Data</v>
      </c>
      <c r="L789" t="str">
        <f>IF(data_to_clean[[#This Row],[Price Formatted Step 2]]="No Data","No Data",VALUE(SUBSTITUTE(data_to_clean[[#This Row],[Price Formatted Step 2]],".","")))</f>
        <v>No Data</v>
      </c>
      <c r="M789" t="s">
        <v>15</v>
      </c>
    </row>
    <row r="790" spans="1:13" x14ac:dyDescent="0.25">
      <c r="A790" t="s">
        <v>42</v>
      </c>
      <c r="B790" t="str">
        <f>VLOOKUP(data_to_clean[[#This Row],[Company]],tb_countries[],2,0)</f>
        <v>USA</v>
      </c>
      <c r="C790" t="s">
        <v>5275</v>
      </c>
      <c r="D790" t="s">
        <v>5315</v>
      </c>
      <c r="E790" t="s">
        <v>5246</v>
      </c>
      <c r="F790" s="1">
        <v>25438</v>
      </c>
      <c r="G790" t="s">
        <v>945</v>
      </c>
      <c r="H790" t="s">
        <v>13</v>
      </c>
      <c r="I790" t="s">
        <v>14</v>
      </c>
      <c r="J790" t="str" cm="1">
        <f t="array" ref="J7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0" t="str">
        <f>IF(data_to_clean[[#This Row],[Price Formatted Step 1]]="No Data","No Data",SUBSTITUTE(data_to_clean[[#This Row],[Price Formatted Step 1]],",","."))</f>
        <v>No Data</v>
      </c>
      <c r="L790" t="str">
        <f>IF(data_to_clean[[#This Row],[Price Formatted Step 2]]="No Data","No Data",VALUE(SUBSTITUTE(data_to_clean[[#This Row],[Price Formatted Step 2]],".","")))</f>
        <v>No Data</v>
      </c>
      <c r="M790" t="s">
        <v>15</v>
      </c>
    </row>
    <row r="791" spans="1:13" x14ac:dyDescent="0.25">
      <c r="A791" t="s">
        <v>9</v>
      </c>
      <c r="B791" t="str">
        <f>VLOOKUP(data_to_clean[[#This Row],[Company]],tb_countries[],2,0)</f>
        <v>USSR/Russia</v>
      </c>
      <c r="C791" t="s">
        <v>5272</v>
      </c>
      <c r="D791" t="s">
        <v>5312</v>
      </c>
      <c r="E791" t="s">
        <v>5245</v>
      </c>
      <c r="F791" s="1">
        <v>25444</v>
      </c>
      <c r="G791" t="s">
        <v>339</v>
      </c>
      <c r="H791" t="s">
        <v>13</v>
      </c>
      <c r="I791" t="s">
        <v>14</v>
      </c>
      <c r="J791" t="str" cm="1">
        <f t="array" ref="J7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1" t="str">
        <f>IF(data_to_clean[[#This Row],[Price Formatted Step 1]]="No Data","No Data",SUBSTITUTE(data_to_clean[[#This Row],[Price Formatted Step 1]],",","."))</f>
        <v>No Data</v>
      </c>
      <c r="L791" t="str">
        <f>IF(data_to_clean[[#This Row],[Price Formatted Step 2]]="No Data","No Data",VALUE(SUBSTITUTE(data_to_clean[[#This Row],[Price Formatted Step 2]],".","")))</f>
        <v>No Data</v>
      </c>
      <c r="M791" t="s">
        <v>15</v>
      </c>
    </row>
    <row r="792" spans="1:13" x14ac:dyDescent="0.25">
      <c r="A792" t="s">
        <v>9</v>
      </c>
      <c r="B792" t="str">
        <f>VLOOKUP(data_to_clean[[#This Row],[Company]],tb_countries[],2,0)</f>
        <v>USSR/Russia</v>
      </c>
      <c r="C792" t="s">
        <v>5279</v>
      </c>
      <c r="D792" t="s">
        <v>5320</v>
      </c>
      <c r="E792" t="s">
        <v>5247</v>
      </c>
      <c r="F792" s="1">
        <v>25448</v>
      </c>
      <c r="G792" t="s">
        <v>339</v>
      </c>
      <c r="H792" t="s">
        <v>13</v>
      </c>
      <c r="I792" t="s">
        <v>14</v>
      </c>
      <c r="J792" t="str" cm="1">
        <f t="array" ref="J7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2" t="str">
        <f>IF(data_to_clean[[#This Row],[Price Formatted Step 1]]="No Data","No Data",SUBSTITUTE(data_to_clean[[#This Row],[Price Formatted Step 1]],",","."))</f>
        <v>No Data</v>
      </c>
      <c r="L792" t="str">
        <f>IF(data_to_clean[[#This Row],[Price Formatted Step 2]]="No Data","No Data",VALUE(SUBSTITUTE(data_to_clean[[#This Row],[Price Formatted Step 2]],".","")))</f>
        <v>No Data</v>
      </c>
      <c r="M792" t="s">
        <v>15</v>
      </c>
    </row>
    <row r="793" spans="1:13" x14ac:dyDescent="0.25">
      <c r="A793" t="s">
        <v>9</v>
      </c>
      <c r="B793" t="str">
        <f>VLOOKUP(data_to_clean[[#This Row],[Company]],tb_countries[],2,0)</f>
        <v>USSR/Russia</v>
      </c>
      <c r="C793" t="s">
        <v>5272</v>
      </c>
      <c r="D793" t="s">
        <v>5312</v>
      </c>
      <c r="E793" t="s">
        <v>5245</v>
      </c>
      <c r="F793" s="1">
        <v>25461</v>
      </c>
      <c r="G793" t="s">
        <v>604</v>
      </c>
      <c r="H793" t="s">
        <v>13</v>
      </c>
      <c r="I793" t="s">
        <v>14</v>
      </c>
      <c r="J793" t="str" cm="1">
        <f t="array" ref="J7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3" t="str">
        <f>IF(data_to_clean[[#This Row],[Price Formatted Step 1]]="No Data","No Data",SUBSTITUTE(data_to_clean[[#This Row],[Price Formatted Step 1]],",","."))</f>
        <v>No Data</v>
      </c>
      <c r="L793" t="str">
        <f>IF(data_to_clean[[#This Row],[Price Formatted Step 2]]="No Data","No Data",VALUE(SUBSTITUTE(data_to_clean[[#This Row],[Price Formatted Step 2]],".","")))</f>
        <v>No Data</v>
      </c>
      <c r="M793" t="s">
        <v>15</v>
      </c>
    </row>
    <row r="794" spans="1:13" x14ac:dyDescent="0.25">
      <c r="A794" t="s">
        <v>9</v>
      </c>
      <c r="B794" t="str">
        <f>VLOOKUP(data_to_clean[[#This Row],[Company]],tb_countries[],2,0)</f>
        <v>USSR/Russia</v>
      </c>
      <c r="C794" t="s">
        <v>5272</v>
      </c>
      <c r="D794" t="s">
        <v>5312</v>
      </c>
      <c r="E794" t="s">
        <v>5245</v>
      </c>
      <c r="F794" s="1">
        <v>25464</v>
      </c>
      <c r="G794" t="s">
        <v>339</v>
      </c>
      <c r="H794" t="s">
        <v>13</v>
      </c>
      <c r="I794" t="s">
        <v>14</v>
      </c>
      <c r="J794" t="str" cm="1">
        <f t="array" ref="J7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4" t="str">
        <f>IF(data_to_clean[[#This Row],[Price Formatted Step 1]]="No Data","No Data",SUBSTITUTE(data_to_clean[[#This Row],[Price Formatted Step 1]],",","."))</f>
        <v>No Data</v>
      </c>
      <c r="L794" t="str">
        <f>IF(data_to_clean[[#This Row],[Price Formatted Step 2]]="No Data","No Data",VALUE(SUBSTITUTE(data_to_clean[[#This Row],[Price Formatted Step 2]],".","")))</f>
        <v>No Data</v>
      </c>
      <c r="M794" t="s">
        <v>15</v>
      </c>
    </row>
    <row r="795" spans="1:13" x14ac:dyDescent="0.25">
      <c r="A795" t="s">
        <v>607</v>
      </c>
      <c r="B795" t="str">
        <f>VLOOKUP(data_to_clean[[#This Row],[Company]],tb_countries[],2,0)</f>
        <v>USA</v>
      </c>
      <c r="C795" t="s">
        <v>608</v>
      </c>
      <c r="D795" t="s">
        <v>5248</v>
      </c>
      <c r="E795" t="s">
        <v>5249</v>
      </c>
      <c r="F795" s="1">
        <v>25468</v>
      </c>
      <c r="G795" t="s">
        <v>609</v>
      </c>
      <c r="H795" t="s">
        <v>13</v>
      </c>
      <c r="I795" t="s">
        <v>14</v>
      </c>
      <c r="J795" t="str" cm="1">
        <f t="array" ref="J7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5" t="str">
        <f>IF(data_to_clean[[#This Row],[Price Formatted Step 1]]="No Data","No Data",SUBSTITUTE(data_to_clean[[#This Row],[Price Formatted Step 1]],",","."))</f>
        <v>No Data</v>
      </c>
      <c r="L795" t="str">
        <f>IF(data_to_clean[[#This Row],[Price Formatted Step 2]]="No Data","No Data",VALUE(SUBSTITUTE(data_to_clean[[#This Row],[Price Formatted Step 2]],".","")))</f>
        <v>No Data</v>
      </c>
      <c r="M795" t="s">
        <v>21</v>
      </c>
    </row>
    <row r="796" spans="1:13" x14ac:dyDescent="0.25">
      <c r="A796" t="s">
        <v>9</v>
      </c>
      <c r="B796" t="str">
        <f>VLOOKUP(data_to_clean[[#This Row],[Company]],tb_countries[],2,0)</f>
        <v>USSR/Russia</v>
      </c>
      <c r="C796" t="s">
        <v>5272</v>
      </c>
      <c r="D796" t="s">
        <v>5312</v>
      </c>
      <c r="E796" t="s">
        <v>5245</v>
      </c>
      <c r="F796" s="1">
        <v>25469</v>
      </c>
      <c r="G796" t="s">
        <v>658</v>
      </c>
      <c r="H796" t="s">
        <v>13</v>
      </c>
      <c r="I796" t="s">
        <v>14</v>
      </c>
      <c r="J796" t="str" cm="1">
        <f t="array" ref="J7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6" t="str">
        <f>IF(data_to_clean[[#This Row],[Price Formatted Step 1]]="No Data","No Data",SUBSTITUTE(data_to_clean[[#This Row],[Price Formatted Step 1]],",","."))</f>
        <v>No Data</v>
      </c>
      <c r="L796" t="str">
        <f>IF(data_to_clean[[#This Row],[Price Formatted Step 2]]="No Data","No Data",VALUE(SUBSTITUTE(data_to_clean[[#This Row],[Price Formatted Step 2]],".","")))</f>
        <v>No Data</v>
      </c>
      <c r="M796" t="s">
        <v>15</v>
      </c>
    </row>
    <row r="797" spans="1:13" x14ac:dyDescent="0.25">
      <c r="A797" t="s">
        <v>9</v>
      </c>
      <c r="B797" t="str">
        <f>VLOOKUP(data_to_clean[[#This Row],[Company]],tb_countries[],2,0)</f>
        <v>USSR/Russia</v>
      </c>
      <c r="C797" t="s">
        <v>5279</v>
      </c>
      <c r="D797" t="s">
        <v>5320</v>
      </c>
      <c r="E797" t="s">
        <v>5247</v>
      </c>
      <c r="F797" s="1">
        <v>25470</v>
      </c>
      <c r="G797" t="s">
        <v>339</v>
      </c>
      <c r="H797" t="s">
        <v>13</v>
      </c>
      <c r="I797" t="s">
        <v>14</v>
      </c>
      <c r="J797" t="str" cm="1">
        <f t="array" ref="J7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7" t="str">
        <f>IF(data_to_clean[[#This Row],[Price Formatted Step 1]]="No Data","No Data",SUBSTITUTE(data_to_clean[[#This Row],[Price Formatted Step 1]],",","."))</f>
        <v>No Data</v>
      </c>
      <c r="L797" t="str">
        <f>IF(data_to_clean[[#This Row],[Price Formatted Step 2]]="No Data","No Data",VALUE(SUBSTITUTE(data_to_clean[[#This Row],[Price Formatted Step 2]],".","")))</f>
        <v>No Data</v>
      </c>
      <c r="M797" t="s">
        <v>15</v>
      </c>
    </row>
    <row r="798" spans="1:13" x14ac:dyDescent="0.25">
      <c r="A798" t="s">
        <v>9</v>
      </c>
      <c r="B798" t="str">
        <f>VLOOKUP(data_to_clean[[#This Row],[Company]],tb_countries[],2,0)</f>
        <v>USSR/Russia</v>
      </c>
      <c r="C798" t="s">
        <v>5279</v>
      </c>
      <c r="D798" t="s">
        <v>5320</v>
      </c>
      <c r="E798" t="s">
        <v>5247</v>
      </c>
      <c r="F798" s="1">
        <v>25482</v>
      </c>
      <c r="G798" t="s">
        <v>396</v>
      </c>
      <c r="H798" t="s">
        <v>13</v>
      </c>
      <c r="I798" t="s">
        <v>14</v>
      </c>
      <c r="J798" t="str" cm="1">
        <f t="array" ref="J7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8" t="str">
        <f>IF(data_to_clean[[#This Row],[Price Formatted Step 1]]="No Data","No Data",SUBSTITUTE(data_to_clean[[#This Row],[Price Formatted Step 1]],",","."))</f>
        <v>No Data</v>
      </c>
      <c r="L798" t="str">
        <f>IF(data_to_clean[[#This Row],[Price Formatted Step 2]]="No Data","No Data",VALUE(SUBSTITUTE(data_to_clean[[#This Row],[Price Formatted Step 2]],".","")))</f>
        <v>No Data</v>
      </c>
      <c r="M798" t="s">
        <v>15</v>
      </c>
    </row>
    <row r="799" spans="1:13" x14ac:dyDescent="0.25">
      <c r="A799" t="s">
        <v>9</v>
      </c>
      <c r="B799" t="str">
        <f>VLOOKUP(data_to_clean[[#This Row],[Company]],tb_countries[],2,0)</f>
        <v>USSR/Russia</v>
      </c>
      <c r="C799" t="s">
        <v>5272</v>
      </c>
      <c r="D799" t="s">
        <v>5312</v>
      </c>
      <c r="E799" t="s">
        <v>5245</v>
      </c>
      <c r="F799" s="1">
        <v>25487</v>
      </c>
      <c r="G799" t="s">
        <v>629</v>
      </c>
      <c r="H799" t="s">
        <v>13</v>
      </c>
      <c r="I799" t="s">
        <v>14</v>
      </c>
      <c r="J799" t="str" cm="1">
        <f t="array" ref="J7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799" t="str">
        <f>IF(data_to_clean[[#This Row],[Price Formatted Step 1]]="No Data","No Data",SUBSTITUTE(data_to_clean[[#This Row],[Price Formatted Step 1]],",","."))</f>
        <v>No Data</v>
      </c>
      <c r="L799" t="str">
        <f>IF(data_to_clean[[#This Row],[Price Formatted Step 2]]="No Data","No Data",VALUE(SUBSTITUTE(data_to_clean[[#This Row],[Price Formatted Step 2]],".","")))</f>
        <v>No Data</v>
      </c>
      <c r="M799" t="s">
        <v>15</v>
      </c>
    </row>
    <row r="800" spans="1:13" x14ac:dyDescent="0.25">
      <c r="A800" t="s">
        <v>9</v>
      </c>
      <c r="B800" t="str">
        <f>VLOOKUP(data_to_clean[[#This Row],[Company]],tb_countries[],2,0)</f>
        <v>USSR/Russia</v>
      </c>
      <c r="C800" t="s">
        <v>5272</v>
      </c>
      <c r="D800" t="s">
        <v>5312</v>
      </c>
      <c r="E800" t="s">
        <v>5245</v>
      </c>
      <c r="F800" s="1">
        <v>25488</v>
      </c>
      <c r="G800" t="s">
        <v>629</v>
      </c>
      <c r="H800" t="s">
        <v>13</v>
      </c>
      <c r="I800" t="s">
        <v>14</v>
      </c>
      <c r="J800" t="str" cm="1">
        <f t="array" ref="J8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0" t="str">
        <f>IF(data_to_clean[[#This Row],[Price Formatted Step 1]]="No Data","No Data",SUBSTITUTE(data_to_clean[[#This Row],[Price Formatted Step 1]],",","."))</f>
        <v>No Data</v>
      </c>
      <c r="L800" t="str">
        <f>IF(data_to_clean[[#This Row],[Price Formatted Step 2]]="No Data","No Data",VALUE(SUBSTITUTE(data_to_clean[[#This Row],[Price Formatted Step 2]],".","")))</f>
        <v>No Data</v>
      </c>
      <c r="M800" t="s">
        <v>15</v>
      </c>
    </row>
    <row r="801" spans="1:13" x14ac:dyDescent="0.25">
      <c r="A801" t="s">
        <v>9</v>
      </c>
      <c r="B801" t="str">
        <f>VLOOKUP(data_to_clean[[#This Row],[Company]],tb_countries[],2,0)</f>
        <v>USSR/Russia</v>
      </c>
      <c r="C801" t="s">
        <v>5272</v>
      </c>
      <c r="D801" t="s">
        <v>5312</v>
      </c>
      <c r="E801" t="s">
        <v>5245</v>
      </c>
      <c r="F801" s="1">
        <v>25489</v>
      </c>
      <c r="G801" t="s">
        <v>629</v>
      </c>
      <c r="H801" t="s">
        <v>13</v>
      </c>
      <c r="I801" t="s">
        <v>14</v>
      </c>
      <c r="J801" t="str" cm="1">
        <f t="array" ref="J8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1" t="str">
        <f>IF(data_to_clean[[#This Row],[Price Formatted Step 1]]="No Data","No Data",SUBSTITUTE(data_to_clean[[#This Row],[Price Formatted Step 1]],",","."))</f>
        <v>No Data</v>
      </c>
      <c r="L801" t="str">
        <f>IF(data_to_clean[[#This Row],[Price Formatted Step 2]]="No Data","No Data",VALUE(SUBSTITUTE(data_to_clean[[#This Row],[Price Formatted Step 2]],".","")))</f>
        <v>No Data</v>
      </c>
      <c r="M801" t="s">
        <v>15</v>
      </c>
    </row>
    <row r="802" spans="1:13" x14ac:dyDescent="0.25">
      <c r="A802" t="s">
        <v>9</v>
      </c>
      <c r="B802" t="str">
        <f>VLOOKUP(data_to_clean[[#This Row],[Company]],tb_countries[],2,0)</f>
        <v>USSR/Russia</v>
      </c>
      <c r="C802" t="s">
        <v>5277</v>
      </c>
      <c r="D802" t="s">
        <v>5317</v>
      </c>
      <c r="E802" t="s">
        <v>5247</v>
      </c>
      <c r="F802" s="1">
        <v>25490</v>
      </c>
      <c r="G802" t="s">
        <v>499</v>
      </c>
      <c r="H802" t="s">
        <v>13</v>
      </c>
      <c r="I802" t="s">
        <v>14</v>
      </c>
      <c r="J802" t="str" cm="1">
        <f t="array" ref="J8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2" t="str">
        <f>IF(data_to_clean[[#This Row],[Price Formatted Step 1]]="No Data","No Data",SUBSTITUTE(data_to_clean[[#This Row],[Price Formatted Step 1]],",","."))</f>
        <v>No Data</v>
      </c>
      <c r="L802" t="str">
        <f>IF(data_to_clean[[#This Row],[Price Formatted Step 2]]="No Data","No Data",VALUE(SUBSTITUTE(data_to_clean[[#This Row],[Price Formatted Step 2]],".","")))</f>
        <v>No Data</v>
      </c>
      <c r="M802" t="s">
        <v>15</v>
      </c>
    </row>
    <row r="803" spans="1:13" x14ac:dyDescent="0.25">
      <c r="A803" t="s">
        <v>9</v>
      </c>
      <c r="B803" t="str">
        <f>VLOOKUP(data_to_clean[[#This Row],[Company]],tb_countries[],2,0)</f>
        <v>USSR/Russia</v>
      </c>
      <c r="C803" t="s">
        <v>5279</v>
      </c>
      <c r="D803" t="s">
        <v>5320</v>
      </c>
      <c r="E803" t="s">
        <v>5247</v>
      </c>
      <c r="F803" s="1">
        <v>25493</v>
      </c>
      <c r="G803" t="s">
        <v>339</v>
      </c>
      <c r="H803" t="s">
        <v>13</v>
      </c>
      <c r="I803" t="s">
        <v>14</v>
      </c>
      <c r="J803" t="str" cm="1">
        <f t="array" ref="J8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3" t="str">
        <f>IF(data_to_clean[[#This Row],[Price Formatted Step 1]]="No Data","No Data",SUBSTITUTE(data_to_clean[[#This Row],[Price Formatted Step 1]],",","."))</f>
        <v>No Data</v>
      </c>
      <c r="L803" t="str">
        <f>IF(data_to_clean[[#This Row],[Price Formatted Step 2]]="No Data","No Data",VALUE(SUBSTITUTE(data_to_clean[[#This Row],[Price Formatted Step 2]],".","")))</f>
        <v>No Data</v>
      </c>
      <c r="M803" t="s">
        <v>15</v>
      </c>
    </row>
    <row r="804" spans="1:13" x14ac:dyDescent="0.25">
      <c r="A804" t="s">
        <v>9</v>
      </c>
      <c r="B804" t="str">
        <f>VLOOKUP(data_to_clean[[#This Row],[Company]],tb_countries[],2,0)</f>
        <v>USSR/Russia</v>
      </c>
      <c r="C804" t="s">
        <v>5279</v>
      </c>
      <c r="D804" t="s">
        <v>5320</v>
      </c>
      <c r="E804" t="s">
        <v>5247</v>
      </c>
      <c r="F804" s="1">
        <v>25494</v>
      </c>
      <c r="G804" t="s">
        <v>499</v>
      </c>
      <c r="H804" t="s">
        <v>13</v>
      </c>
      <c r="I804" t="s">
        <v>14</v>
      </c>
      <c r="J804" t="str" cm="1">
        <f t="array" ref="J8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4" t="str">
        <f>IF(data_to_clean[[#This Row],[Price Formatted Step 1]]="No Data","No Data",SUBSTITUTE(data_to_clean[[#This Row],[Price Formatted Step 1]],",","."))</f>
        <v>No Data</v>
      </c>
      <c r="L804" t="str">
        <f>IF(data_to_clean[[#This Row],[Price Formatted Step 2]]="No Data","No Data",VALUE(SUBSTITUTE(data_to_clean[[#This Row],[Price Formatted Step 2]],".","")))</f>
        <v>No Data</v>
      </c>
      <c r="M804" t="s">
        <v>15</v>
      </c>
    </row>
    <row r="805" spans="1:13" x14ac:dyDescent="0.25">
      <c r="A805" t="s">
        <v>9</v>
      </c>
      <c r="B805" t="str">
        <f>VLOOKUP(data_to_clean[[#This Row],[Company]],tb_countries[],2,0)</f>
        <v>USSR/Russia</v>
      </c>
      <c r="C805" t="s">
        <v>5279</v>
      </c>
      <c r="D805" t="s">
        <v>5320</v>
      </c>
      <c r="E805" t="s">
        <v>5247</v>
      </c>
      <c r="F805" s="1">
        <v>25497</v>
      </c>
      <c r="G805" t="s">
        <v>685</v>
      </c>
      <c r="H805" t="s">
        <v>13</v>
      </c>
      <c r="I805" t="s">
        <v>14</v>
      </c>
      <c r="J805" t="str" cm="1">
        <f t="array" ref="J8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5" t="str">
        <f>IF(data_to_clean[[#This Row],[Price Formatted Step 1]]="No Data","No Data",SUBSTITUTE(data_to_clean[[#This Row],[Price Formatted Step 1]],",","."))</f>
        <v>No Data</v>
      </c>
      <c r="L805" t="str">
        <f>IF(data_to_clean[[#This Row],[Price Formatted Step 2]]="No Data","No Data",VALUE(SUBSTITUTE(data_to_clean[[#This Row],[Price Formatted Step 2]],".","")))</f>
        <v>No Data</v>
      </c>
      <c r="M805" t="s">
        <v>15</v>
      </c>
    </row>
    <row r="806" spans="1:13" x14ac:dyDescent="0.25">
      <c r="A806" t="s">
        <v>9</v>
      </c>
      <c r="B806" t="str">
        <f>VLOOKUP(data_to_clean[[#This Row],[Company]],tb_countries[],2,0)</f>
        <v>USSR/Russia</v>
      </c>
      <c r="C806" t="s">
        <v>5272</v>
      </c>
      <c r="D806" t="s">
        <v>5312</v>
      </c>
      <c r="E806" t="s">
        <v>5245</v>
      </c>
      <c r="F806" s="1">
        <v>25498</v>
      </c>
      <c r="G806" t="s">
        <v>658</v>
      </c>
      <c r="H806" t="s">
        <v>13</v>
      </c>
      <c r="I806" t="s">
        <v>14</v>
      </c>
      <c r="J806" t="str" cm="1">
        <f t="array" ref="J8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6" t="str">
        <f>IF(data_to_clean[[#This Row],[Price Formatted Step 1]]="No Data","No Data",SUBSTITUTE(data_to_clean[[#This Row],[Price Formatted Step 1]],",","."))</f>
        <v>No Data</v>
      </c>
      <c r="L806" t="str">
        <f>IF(data_to_clean[[#This Row],[Price Formatted Step 2]]="No Data","No Data",VALUE(SUBSTITUTE(data_to_clean[[#This Row],[Price Formatted Step 2]],".","")))</f>
        <v>No Data</v>
      </c>
      <c r="M806" t="s">
        <v>21</v>
      </c>
    </row>
    <row r="807" spans="1:13" x14ac:dyDescent="0.25">
      <c r="A807" t="s">
        <v>9</v>
      </c>
      <c r="B807" t="str">
        <f>VLOOKUP(data_to_clean[[#This Row],[Company]],tb_countries[],2,0)</f>
        <v>USSR/Russia</v>
      </c>
      <c r="C807" t="s">
        <v>5272</v>
      </c>
      <c r="D807" t="s">
        <v>5312</v>
      </c>
      <c r="E807" t="s">
        <v>5245</v>
      </c>
      <c r="F807" s="1">
        <v>25500</v>
      </c>
      <c r="G807" t="s">
        <v>339</v>
      </c>
      <c r="H807" t="s">
        <v>13</v>
      </c>
      <c r="I807" t="s">
        <v>14</v>
      </c>
      <c r="J807" t="str" cm="1">
        <f t="array" ref="J8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7" t="str">
        <f>IF(data_to_clean[[#This Row],[Price Formatted Step 1]]="No Data","No Data",SUBSTITUTE(data_to_clean[[#This Row],[Price Formatted Step 1]],",","."))</f>
        <v>No Data</v>
      </c>
      <c r="L807" t="str">
        <f>IF(data_to_clean[[#This Row],[Price Formatted Step 2]]="No Data","No Data",VALUE(SUBSTITUTE(data_to_clean[[#This Row],[Price Formatted Step 2]],".","")))</f>
        <v>No Data</v>
      </c>
      <c r="M807" t="s">
        <v>15</v>
      </c>
    </row>
    <row r="808" spans="1:13" x14ac:dyDescent="0.25">
      <c r="A808" t="s">
        <v>9</v>
      </c>
      <c r="B808" t="str">
        <f>VLOOKUP(data_to_clean[[#This Row],[Company]],tb_countries[],2,0)</f>
        <v>USSR/Russia</v>
      </c>
      <c r="C808" t="s">
        <v>5277</v>
      </c>
      <c r="D808" t="s">
        <v>5317</v>
      </c>
      <c r="E808" t="s">
        <v>5247</v>
      </c>
      <c r="F808" s="1">
        <v>25500</v>
      </c>
      <c r="G808" t="s">
        <v>499</v>
      </c>
      <c r="H808" t="s">
        <v>13</v>
      </c>
      <c r="I808" t="s">
        <v>14</v>
      </c>
      <c r="J808" t="str" cm="1">
        <f t="array" ref="J8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8" t="str">
        <f>IF(data_to_clean[[#This Row],[Price Formatted Step 1]]="No Data","No Data",SUBSTITUTE(data_to_clean[[#This Row],[Price Formatted Step 1]],",","."))</f>
        <v>No Data</v>
      </c>
      <c r="L808" t="str">
        <f>IF(data_to_clean[[#This Row],[Price Formatted Step 2]]="No Data","No Data",VALUE(SUBSTITUTE(data_to_clean[[#This Row],[Price Formatted Step 2]],".","")))</f>
        <v>No Data</v>
      </c>
      <c r="M808" t="s">
        <v>15</v>
      </c>
    </row>
    <row r="809" spans="1:13" x14ac:dyDescent="0.25">
      <c r="A809" t="s">
        <v>42</v>
      </c>
      <c r="B809" t="str">
        <f>VLOOKUP(data_to_clean[[#This Row],[Company]],tb_countries[],2,0)</f>
        <v>USA</v>
      </c>
      <c r="C809" t="s">
        <v>5275</v>
      </c>
      <c r="D809" t="s">
        <v>5315</v>
      </c>
      <c r="E809" t="s">
        <v>5246</v>
      </c>
      <c r="F809" s="1">
        <v>25500</v>
      </c>
      <c r="G809" t="s">
        <v>945</v>
      </c>
      <c r="H809" t="s">
        <v>13</v>
      </c>
      <c r="I809" t="s">
        <v>14</v>
      </c>
      <c r="J809" t="str" cm="1">
        <f t="array" ref="J8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09" t="str">
        <f>IF(data_to_clean[[#This Row],[Price Formatted Step 1]]="No Data","No Data",SUBSTITUTE(data_to_clean[[#This Row],[Price Formatted Step 1]],",","."))</f>
        <v>No Data</v>
      </c>
      <c r="L809" t="str">
        <f>IF(data_to_clean[[#This Row],[Price Formatted Step 2]]="No Data","No Data",VALUE(SUBSTITUTE(data_to_clean[[#This Row],[Price Formatted Step 2]],".","")))</f>
        <v>No Data</v>
      </c>
      <c r="M809" t="s">
        <v>15</v>
      </c>
    </row>
    <row r="810" spans="1:13" x14ac:dyDescent="0.25">
      <c r="A810" t="s">
        <v>967</v>
      </c>
      <c r="B810" t="str">
        <f>VLOOKUP(data_to_clean[[#This Row],[Company]],tb_countries[],2,0)</f>
        <v>USSR/Russia</v>
      </c>
      <c r="C810" t="s">
        <v>5272</v>
      </c>
      <c r="D810" t="s">
        <v>5312</v>
      </c>
      <c r="E810" t="s">
        <v>5245</v>
      </c>
      <c r="F810" s="1">
        <v>25508</v>
      </c>
      <c r="G810" t="s">
        <v>937</v>
      </c>
      <c r="H810" t="s">
        <v>13</v>
      </c>
      <c r="I810" t="s">
        <v>14</v>
      </c>
      <c r="J810" t="str" cm="1">
        <f t="array" ref="J8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0" t="str">
        <f>IF(data_to_clean[[#This Row],[Price Formatted Step 1]]="No Data","No Data",SUBSTITUTE(data_to_clean[[#This Row],[Price Formatted Step 1]],",","."))</f>
        <v>No Data</v>
      </c>
      <c r="L810" t="str">
        <f>IF(data_to_clean[[#This Row],[Price Formatted Step 2]]="No Data","No Data",VALUE(SUBSTITUTE(data_to_clean[[#This Row],[Price Formatted Step 2]],".","")))</f>
        <v>No Data</v>
      </c>
      <c r="M810" t="s">
        <v>15</v>
      </c>
    </row>
    <row r="811" spans="1:13" x14ac:dyDescent="0.25">
      <c r="A811" t="s">
        <v>9</v>
      </c>
      <c r="B811" t="str">
        <f>VLOOKUP(data_to_clean[[#This Row],[Company]],tb_countries[],2,0)</f>
        <v>USSR/Russia</v>
      </c>
      <c r="C811" t="s">
        <v>5279</v>
      </c>
      <c r="D811" t="s">
        <v>5320</v>
      </c>
      <c r="E811" t="s">
        <v>5247</v>
      </c>
      <c r="F811" s="1">
        <v>25511</v>
      </c>
      <c r="G811" t="s">
        <v>499</v>
      </c>
      <c r="H811" t="s">
        <v>13</v>
      </c>
      <c r="I811" t="s">
        <v>14</v>
      </c>
      <c r="J811" t="str" cm="1">
        <f t="array" ref="J8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1" t="str">
        <f>IF(data_to_clean[[#This Row],[Price Formatted Step 1]]="No Data","No Data",SUBSTITUTE(data_to_clean[[#This Row],[Price Formatted Step 1]],",","."))</f>
        <v>No Data</v>
      </c>
      <c r="L811" t="str">
        <f>IF(data_to_clean[[#This Row],[Price Formatted Step 2]]="No Data","No Data",VALUE(SUBSTITUTE(data_to_clean[[#This Row],[Price Formatted Step 2]],".","")))</f>
        <v>No Data</v>
      </c>
      <c r="M811" t="s">
        <v>15</v>
      </c>
    </row>
    <row r="812" spans="1:13" x14ac:dyDescent="0.25">
      <c r="A812" t="s">
        <v>9</v>
      </c>
      <c r="B812" t="str">
        <f>VLOOKUP(data_to_clean[[#This Row],[Company]],tb_countries[],2,0)</f>
        <v>USSR/Russia</v>
      </c>
      <c r="C812" t="s">
        <v>5279</v>
      </c>
      <c r="D812" t="s">
        <v>5320</v>
      </c>
      <c r="E812" t="s">
        <v>5247</v>
      </c>
      <c r="F812" s="1">
        <v>25519</v>
      </c>
      <c r="G812" t="s">
        <v>339</v>
      </c>
      <c r="H812" t="s">
        <v>13</v>
      </c>
      <c r="I812" t="s">
        <v>14</v>
      </c>
      <c r="J812" t="str" cm="1">
        <f t="array" ref="J8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2" t="str">
        <f>IF(data_to_clean[[#This Row],[Price Formatted Step 1]]="No Data","No Data",SUBSTITUTE(data_to_clean[[#This Row],[Price Formatted Step 1]],",","."))</f>
        <v>No Data</v>
      </c>
      <c r="L812" t="str">
        <f>IF(data_to_clean[[#This Row],[Price Formatted Step 2]]="No Data","No Data",VALUE(SUBSTITUTE(data_to_clean[[#This Row],[Price Formatted Step 2]],".","")))</f>
        <v>No Data</v>
      </c>
      <c r="M812" t="s">
        <v>15</v>
      </c>
    </row>
    <row r="813" spans="1:13" x14ac:dyDescent="0.25">
      <c r="A813" t="s">
        <v>54</v>
      </c>
      <c r="B813" t="str">
        <f>VLOOKUP(data_to_clean[[#This Row],[Company]],tb_countries[],2,0)</f>
        <v>USA</v>
      </c>
      <c r="C813" t="s">
        <v>5281</v>
      </c>
      <c r="D813" t="s">
        <v>5322</v>
      </c>
      <c r="E813" t="s">
        <v>5246</v>
      </c>
      <c r="F813" s="1">
        <v>25521</v>
      </c>
      <c r="G813" t="s">
        <v>750</v>
      </c>
      <c r="H813" t="s">
        <v>13</v>
      </c>
      <c r="I813" t="s">
        <v>752</v>
      </c>
      <c r="J813" t="str" cm="1">
        <f t="array" ref="J8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813" t="str">
        <f>IF(data_to_clean[[#This Row],[Price Formatted Step 1]]="No Data","No Data",SUBSTITUTE(data_to_clean[[#This Row],[Price Formatted Step 1]],",","."))</f>
        <v>1.160.000000</v>
      </c>
      <c r="L813" s="3">
        <f>IF(data_to_clean[[#This Row],[Price Formatted Step 2]]="No Data","No Data",VALUE(SUBSTITUTE(data_to_clean[[#This Row],[Price Formatted Step 2]],".","")))</f>
        <v>1160000000</v>
      </c>
      <c r="M813" t="s">
        <v>15</v>
      </c>
    </row>
    <row r="814" spans="1:13" x14ac:dyDescent="0.25">
      <c r="A814" t="s">
        <v>9</v>
      </c>
      <c r="B814" t="str">
        <f>VLOOKUP(data_to_clean[[#This Row],[Company]],tb_countries[],2,0)</f>
        <v>USSR/Russia</v>
      </c>
      <c r="C814" t="s">
        <v>5272</v>
      </c>
      <c r="D814" t="s">
        <v>5312</v>
      </c>
      <c r="E814" t="s">
        <v>5245</v>
      </c>
      <c r="F814" s="1">
        <v>25522</v>
      </c>
      <c r="G814" t="s">
        <v>339</v>
      </c>
      <c r="H814" t="s">
        <v>13</v>
      </c>
      <c r="I814" t="s">
        <v>14</v>
      </c>
      <c r="J814" t="str" cm="1">
        <f t="array" ref="J8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4" t="str">
        <f>IF(data_to_clean[[#This Row],[Price Formatted Step 1]]="No Data","No Data",SUBSTITUTE(data_to_clean[[#This Row],[Price Formatted Step 1]],",","."))</f>
        <v>No Data</v>
      </c>
      <c r="L814" t="str">
        <f>IF(data_to_clean[[#This Row],[Price Formatted Step 2]]="No Data","No Data",VALUE(SUBSTITUTE(data_to_clean[[#This Row],[Price Formatted Step 2]],".","")))</f>
        <v>No Data</v>
      </c>
      <c r="M814" t="s">
        <v>15</v>
      </c>
    </row>
    <row r="815" spans="1:13" x14ac:dyDescent="0.25">
      <c r="A815" t="s">
        <v>973</v>
      </c>
      <c r="B815" t="str">
        <f>VLOOKUP(data_to_clean[[#This Row],[Company]],tb_countries[],2,0)</f>
        <v>China</v>
      </c>
      <c r="C815" t="s">
        <v>4199</v>
      </c>
      <c r="D815" t="s">
        <v>5263</v>
      </c>
      <c r="E815" t="s">
        <v>5252</v>
      </c>
      <c r="F815" s="1">
        <v>25523</v>
      </c>
      <c r="G815" t="s">
        <v>975</v>
      </c>
      <c r="H815" t="s">
        <v>13</v>
      </c>
      <c r="I815" t="s">
        <v>14</v>
      </c>
      <c r="J815" t="str" cm="1">
        <f t="array" ref="J8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5" t="str">
        <f>IF(data_to_clean[[#This Row],[Price Formatted Step 1]]="No Data","No Data",SUBSTITUTE(data_to_clean[[#This Row],[Price Formatted Step 1]],",","."))</f>
        <v>No Data</v>
      </c>
      <c r="L815" t="str">
        <f>IF(data_to_clean[[#This Row],[Price Formatted Step 2]]="No Data","No Data",VALUE(SUBSTITUTE(data_to_clean[[#This Row],[Price Formatted Step 2]],".","")))</f>
        <v>No Data</v>
      </c>
      <c r="M815" t="s">
        <v>21</v>
      </c>
    </row>
    <row r="816" spans="1:13" x14ac:dyDescent="0.25">
      <c r="A816" t="s">
        <v>9</v>
      </c>
      <c r="B816" t="str">
        <f>VLOOKUP(data_to_clean[[#This Row],[Company]],tb_countries[],2,0)</f>
        <v>USSR/Russia</v>
      </c>
      <c r="C816" t="s">
        <v>5279</v>
      </c>
      <c r="D816" t="s">
        <v>5320</v>
      </c>
      <c r="E816" t="s">
        <v>5247</v>
      </c>
      <c r="F816" s="1">
        <v>25531</v>
      </c>
      <c r="G816" t="s">
        <v>499</v>
      </c>
      <c r="H816" t="s">
        <v>13</v>
      </c>
      <c r="I816" t="s">
        <v>14</v>
      </c>
      <c r="J816" t="str" cm="1">
        <f t="array" ref="J8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6" t="str">
        <f>IF(data_to_clean[[#This Row],[Price Formatted Step 1]]="No Data","No Data",SUBSTITUTE(data_to_clean[[#This Row],[Price Formatted Step 1]],",","."))</f>
        <v>No Data</v>
      </c>
      <c r="L816" t="str">
        <f>IF(data_to_clean[[#This Row],[Price Formatted Step 2]]="No Data","No Data",VALUE(SUBSTITUTE(data_to_clean[[#This Row],[Price Formatted Step 2]],".","")))</f>
        <v>No Data</v>
      </c>
      <c r="M816" t="s">
        <v>15</v>
      </c>
    </row>
    <row r="817" spans="1:13" x14ac:dyDescent="0.25">
      <c r="A817" t="s">
        <v>9</v>
      </c>
      <c r="B817" t="str">
        <f>VLOOKUP(data_to_clean[[#This Row],[Company]],tb_countries[],2,0)</f>
        <v>USSR/Russia</v>
      </c>
      <c r="C817" t="s">
        <v>5279</v>
      </c>
      <c r="D817" t="s">
        <v>5320</v>
      </c>
      <c r="E817" t="s">
        <v>5247</v>
      </c>
      <c r="F817" s="1">
        <v>25531</v>
      </c>
      <c r="G817" t="s">
        <v>685</v>
      </c>
      <c r="H817" t="s">
        <v>13</v>
      </c>
      <c r="I817" t="s">
        <v>14</v>
      </c>
      <c r="J817" t="str" cm="1">
        <f t="array" ref="J8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7" t="str">
        <f>IF(data_to_clean[[#This Row],[Price Formatted Step 1]]="No Data","No Data",SUBSTITUTE(data_to_clean[[#This Row],[Price Formatted Step 1]],",","."))</f>
        <v>No Data</v>
      </c>
      <c r="L817" t="str">
        <f>IF(data_to_clean[[#This Row],[Price Formatted Step 2]]="No Data","No Data",VALUE(SUBSTITUTE(data_to_clean[[#This Row],[Price Formatted Step 2]],".","")))</f>
        <v>No Data</v>
      </c>
      <c r="M817" t="s">
        <v>15</v>
      </c>
    </row>
    <row r="818" spans="1:13" x14ac:dyDescent="0.25">
      <c r="A818" t="s">
        <v>9</v>
      </c>
      <c r="B818" t="str">
        <f>VLOOKUP(data_to_clean[[#This Row],[Company]],tb_countries[],2,0)</f>
        <v>USSR/Russia</v>
      </c>
      <c r="C818" t="s">
        <v>5272</v>
      </c>
      <c r="D818" t="s">
        <v>5312</v>
      </c>
      <c r="E818" t="s">
        <v>5245</v>
      </c>
      <c r="F818" s="1">
        <v>25535</v>
      </c>
      <c r="G818" t="s">
        <v>658</v>
      </c>
      <c r="H818" t="s">
        <v>13</v>
      </c>
      <c r="I818" t="s">
        <v>14</v>
      </c>
      <c r="J818" t="str" cm="1">
        <f t="array" ref="J8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8" t="str">
        <f>IF(data_to_clean[[#This Row],[Price Formatted Step 1]]="No Data","No Data",SUBSTITUTE(data_to_clean[[#This Row],[Price Formatted Step 1]],",","."))</f>
        <v>No Data</v>
      </c>
      <c r="L818" t="str">
        <f>IF(data_to_clean[[#This Row],[Price Formatted Step 2]]="No Data","No Data",VALUE(SUBSTITUTE(data_to_clean[[#This Row],[Price Formatted Step 2]],".","")))</f>
        <v>No Data</v>
      </c>
      <c r="M818" t="s">
        <v>21</v>
      </c>
    </row>
    <row r="819" spans="1:13" x14ac:dyDescent="0.25">
      <c r="A819" t="s">
        <v>9</v>
      </c>
      <c r="B819" t="str">
        <f>VLOOKUP(data_to_clean[[#This Row],[Company]],tb_countries[],2,0)</f>
        <v>USSR/Russia</v>
      </c>
      <c r="C819" t="s">
        <v>5279</v>
      </c>
      <c r="D819" t="s">
        <v>5320</v>
      </c>
      <c r="E819" t="s">
        <v>5247</v>
      </c>
      <c r="F819" s="1">
        <v>25540</v>
      </c>
      <c r="G819" t="s">
        <v>339</v>
      </c>
      <c r="H819" t="s">
        <v>13</v>
      </c>
      <c r="I819" t="s">
        <v>14</v>
      </c>
      <c r="J819" t="str" cm="1">
        <f t="array" ref="J8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19" t="str">
        <f>IF(data_to_clean[[#This Row],[Price Formatted Step 1]]="No Data","No Data",SUBSTITUTE(data_to_clean[[#This Row],[Price Formatted Step 1]],",","."))</f>
        <v>No Data</v>
      </c>
      <c r="L819" t="str">
        <f>IF(data_to_clean[[#This Row],[Price Formatted Step 2]]="No Data","No Data",VALUE(SUBSTITUTE(data_to_clean[[#This Row],[Price Formatted Step 2]],".","")))</f>
        <v>No Data</v>
      </c>
      <c r="M819" t="s">
        <v>15</v>
      </c>
    </row>
    <row r="820" spans="1:13" x14ac:dyDescent="0.25">
      <c r="A820" t="s">
        <v>9</v>
      </c>
      <c r="B820" t="str">
        <f>VLOOKUP(data_to_clean[[#This Row],[Company]],tb_countries[],2,0)</f>
        <v>USSR/Russia</v>
      </c>
      <c r="C820" t="s">
        <v>5279</v>
      </c>
      <c r="D820" t="s">
        <v>5320</v>
      </c>
      <c r="E820" t="s">
        <v>5247</v>
      </c>
      <c r="F820" s="1">
        <v>25548</v>
      </c>
      <c r="G820" t="s">
        <v>499</v>
      </c>
      <c r="H820" t="s">
        <v>13</v>
      </c>
      <c r="I820" t="s">
        <v>14</v>
      </c>
      <c r="J820" t="str" cm="1">
        <f t="array" ref="J8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0" t="str">
        <f>IF(data_to_clean[[#This Row],[Price Formatted Step 1]]="No Data","No Data",SUBSTITUTE(data_to_clean[[#This Row],[Price Formatted Step 1]],",","."))</f>
        <v>No Data</v>
      </c>
      <c r="L820" t="str">
        <f>IF(data_to_clean[[#This Row],[Price Formatted Step 2]]="No Data","No Data",VALUE(SUBSTITUTE(data_to_clean[[#This Row],[Price Formatted Step 2]],".","")))</f>
        <v>No Data</v>
      </c>
      <c r="M820" t="s">
        <v>15</v>
      </c>
    </row>
    <row r="821" spans="1:13" x14ac:dyDescent="0.25">
      <c r="A821" t="s">
        <v>9</v>
      </c>
      <c r="B821" t="str">
        <f>VLOOKUP(data_to_clean[[#This Row],[Company]],tb_countries[],2,0)</f>
        <v>USSR/Russia</v>
      </c>
      <c r="C821" t="s">
        <v>5279</v>
      </c>
      <c r="D821" t="s">
        <v>5320</v>
      </c>
      <c r="E821" t="s">
        <v>5247</v>
      </c>
      <c r="F821" s="1">
        <v>25557</v>
      </c>
      <c r="G821" t="s">
        <v>685</v>
      </c>
      <c r="H821" t="s">
        <v>13</v>
      </c>
      <c r="I821" t="s">
        <v>14</v>
      </c>
      <c r="J821" t="str" cm="1">
        <f t="array" ref="J8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1" t="str">
        <f>IF(data_to_clean[[#This Row],[Price Formatted Step 1]]="No Data","No Data",SUBSTITUTE(data_to_clean[[#This Row],[Price Formatted Step 1]],",","."))</f>
        <v>No Data</v>
      </c>
      <c r="L821" t="str">
        <f>IF(data_to_clean[[#This Row],[Price Formatted Step 2]]="No Data","No Data",VALUE(SUBSTITUTE(data_to_clean[[#This Row],[Price Formatted Step 2]],".","")))</f>
        <v>No Data</v>
      </c>
      <c r="M821" t="s">
        <v>15</v>
      </c>
    </row>
    <row r="822" spans="1:13" x14ac:dyDescent="0.25">
      <c r="A822" t="s">
        <v>9</v>
      </c>
      <c r="B822" t="str">
        <f>VLOOKUP(data_to_clean[[#This Row],[Company]],tb_countries[],2,0)</f>
        <v>USSR/Russia</v>
      </c>
      <c r="C822" t="s">
        <v>5272</v>
      </c>
      <c r="D822" t="s">
        <v>5312</v>
      </c>
      <c r="E822" t="s">
        <v>5245</v>
      </c>
      <c r="F822" s="1">
        <v>25560</v>
      </c>
      <c r="G822" t="s">
        <v>937</v>
      </c>
      <c r="H822" t="s">
        <v>13</v>
      </c>
      <c r="I822" t="s">
        <v>14</v>
      </c>
      <c r="J822" t="str" cm="1">
        <f t="array" ref="J8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2" t="str">
        <f>IF(data_to_clean[[#This Row],[Price Formatted Step 1]]="No Data","No Data",SUBSTITUTE(data_to_clean[[#This Row],[Price Formatted Step 1]],",","."))</f>
        <v>No Data</v>
      </c>
      <c r="L822" t="str">
        <f>IF(data_to_clean[[#This Row],[Price Formatted Step 2]]="No Data","No Data",VALUE(SUBSTITUTE(data_to_clean[[#This Row],[Price Formatted Step 2]],".","")))</f>
        <v>No Data</v>
      </c>
      <c r="M822" t="s">
        <v>15</v>
      </c>
    </row>
    <row r="823" spans="1:13" x14ac:dyDescent="0.25">
      <c r="A823" t="s">
        <v>9</v>
      </c>
      <c r="B823" t="str">
        <f>VLOOKUP(data_to_clean[[#This Row],[Company]],tb_countries[],2,0)</f>
        <v>USSR/Russia</v>
      </c>
      <c r="C823" t="s">
        <v>5279</v>
      </c>
      <c r="D823" t="s">
        <v>5320</v>
      </c>
      <c r="E823" t="s">
        <v>5247</v>
      </c>
      <c r="F823" s="1">
        <v>25560</v>
      </c>
      <c r="G823" t="s">
        <v>339</v>
      </c>
      <c r="H823" t="s">
        <v>13</v>
      </c>
      <c r="I823" t="s">
        <v>14</v>
      </c>
      <c r="J823" t="str" cm="1">
        <f t="array" ref="J8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3" t="str">
        <f>IF(data_to_clean[[#This Row],[Price Formatted Step 1]]="No Data","No Data",SUBSTITUTE(data_to_clean[[#This Row],[Price Formatted Step 1]],",","."))</f>
        <v>No Data</v>
      </c>
      <c r="L823" t="str">
        <f>IF(data_to_clean[[#This Row],[Price Formatted Step 2]]="No Data","No Data",VALUE(SUBSTITUTE(data_to_clean[[#This Row],[Price Formatted Step 2]],".","")))</f>
        <v>No Data</v>
      </c>
      <c r="M823" t="s">
        <v>15</v>
      </c>
    </row>
    <row r="824" spans="1:13" x14ac:dyDescent="0.25">
      <c r="A824" t="s">
        <v>9</v>
      </c>
      <c r="B824" t="str">
        <f>VLOOKUP(data_to_clean[[#This Row],[Company]],tb_countries[],2,0)</f>
        <v>USSR/Russia</v>
      </c>
      <c r="C824" t="s">
        <v>5277</v>
      </c>
      <c r="D824" t="s">
        <v>5317</v>
      </c>
      <c r="E824" t="s">
        <v>5247</v>
      </c>
      <c r="F824" s="1">
        <v>25562</v>
      </c>
      <c r="G824" t="s">
        <v>499</v>
      </c>
      <c r="H824" t="s">
        <v>13</v>
      </c>
      <c r="I824" t="s">
        <v>14</v>
      </c>
      <c r="J824" t="str" cm="1">
        <f t="array" ref="J8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4" t="str">
        <f>IF(data_to_clean[[#This Row],[Price Formatted Step 1]]="No Data","No Data",SUBSTITUTE(data_to_clean[[#This Row],[Price Formatted Step 1]],",","."))</f>
        <v>No Data</v>
      </c>
      <c r="L824" t="str">
        <f>IF(data_to_clean[[#This Row],[Price Formatted Step 2]]="No Data","No Data",VALUE(SUBSTITUTE(data_to_clean[[#This Row],[Price Formatted Step 2]],".","")))</f>
        <v>No Data</v>
      </c>
      <c r="M824" t="s">
        <v>15</v>
      </c>
    </row>
    <row r="825" spans="1:13" x14ac:dyDescent="0.25">
      <c r="A825" t="s">
        <v>9</v>
      </c>
      <c r="B825" t="str">
        <f>VLOOKUP(data_to_clean[[#This Row],[Company]],tb_countries[],2,0)</f>
        <v>USSR/Russia</v>
      </c>
      <c r="C825" t="s">
        <v>5279</v>
      </c>
      <c r="D825" t="s">
        <v>5320</v>
      </c>
      <c r="E825" t="s">
        <v>5247</v>
      </c>
      <c r="F825" s="1">
        <v>25564</v>
      </c>
      <c r="G825" t="s">
        <v>685</v>
      </c>
      <c r="H825" t="s">
        <v>13</v>
      </c>
      <c r="I825" t="s">
        <v>14</v>
      </c>
      <c r="J825" t="str" cm="1">
        <f t="array" ref="J8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5" t="str">
        <f>IF(data_to_clean[[#This Row],[Price Formatted Step 1]]="No Data","No Data",SUBSTITUTE(data_to_clean[[#This Row],[Price Formatted Step 1]],",","."))</f>
        <v>No Data</v>
      </c>
      <c r="L825" t="str">
        <f>IF(data_to_clean[[#This Row],[Price Formatted Step 2]]="No Data","No Data",VALUE(SUBSTITUTE(data_to_clean[[#This Row],[Price Formatted Step 2]],".","")))</f>
        <v>No Data</v>
      </c>
      <c r="M825" t="s">
        <v>21</v>
      </c>
    </row>
    <row r="826" spans="1:13" x14ac:dyDescent="0.25">
      <c r="A826" t="s">
        <v>9</v>
      </c>
      <c r="B826" t="str">
        <f>VLOOKUP(data_to_clean[[#This Row],[Company]],tb_countries[],2,0)</f>
        <v>USSR/Russia</v>
      </c>
      <c r="C826" t="s">
        <v>5272</v>
      </c>
      <c r="D826" t="s">
        <v>5312</v>
      </c>
      <c r="E826" t="s">
        <v>5245</v>
      </c>
      <c r="F826" s="1">
        <v>25577</v>
      </c>
      <c r="G826" t="s">
        <v>339</v>
      </c>
      <c r="H826" t="s">
        <v>13</v>
      </c>
      <c r="I826" t="s">
        <v>14</v>
      </c>
      <c r="J826" t="str" cm="1">
        <f t="array" ref="J8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6" t="str">
        <f>IF(data_to_clean[[#This Row],[Price Formatted Step 1]]="No Data","No Data",SUBSTITUTE(data_to_clean[[#This Row],[Price Formatted Step 1]],",","."))</f>
        <v>No Data</v>
      </c>
      <c r="L826" t="str">
        <f>IF(data_to_clean[[#This Row],[Price Formatted Step 2]]="No Data","No Data",VALUE(SUBSTITUTE(data_to_clean[[#This Row],[Price Formatted Step 2]],".","")))</f>
        <v>No Data</v>
      </c>
      <c r="M826" t="s">
        <v>15</v>
      </c>
    </row>
    <row r="827" spans="1:13" x14ac:dyDescent="0.25">
      <c r="A827" t="s">
        <v>42</v>
      </c>
      <c r="B827" t="str">
        <f>VLOOKUP(data_to_clean[[#This Row],[Company]],tb_countries[],2,0)</f>
        <v>USA</v>
      </c>
      <c r="C827" t="s">
        <v>5275</v>
      </c>
      <c r="D827" t="s">
        <v>5315</v>
      </c>
      <c r="E827" t="s">
        <v>5246</v>
      </c>
      <c r="F827" s="1">
        <v>25582</v>
      </c>
      <c r="G827" t="s">
        <v>945</v>
      </c>
      <c r="H827" t="s">
        <v>13</v>
      </c>
      <c r="I827" t="s">
        <v>14</v>
      </c>
      <c r="J827" t="str" cm="1">
        <f t="array" ref="J8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7" t="str">
        <f>IF(data_to_clean[[#This Row],[Price Formatted Step 1]]="No Data","No Data",SUBSTITUTE(data_to_clean[[#This Row],[Price Formatted Step 1]],",","."))</f>
        <v>No Data</v>
      </c>
      <c r="L827" t="str">
        <f>IF(data_to_clean[[#This Row],[Price Formatted Step 2]]="No Data","No Data",VALUE(SUBSTITUTE(data_to_clean[[#This Row],[Price Formatted Step 2]],".","")))</f>
        <v>No Data</v>
      </c>
      <c r="M827" t="s">
        <v>15</v>
      </c>
    </row>
    <row r="828" spans="1:13" x14ac:dyDescent="0.25">
      <c r="A828" t="s">
        <v>9</v>
      </c>
      <c r="B828" t="str">
        <f>VLOOKUP(data_to_clean[[#This Row],[Company]],tb_countries[],2,0)</f>
        <v>USSR/Russia</v>
      </c>
      <c r="C828" t="s">
        <v>5279</v>
      </c>
      <c r="D828" t="s">
        <v>5320</v>
      </c>
      <c r="E828" t="s">
        <v>5247</v>
      </c>
      <c r="F828" s="1">
        <v>25583</v>
      </c>
      <c r="G828" t="s">
        <v>499</v>
      </c>
      <c r="H828" t="s">
        <v>13</v>
      </c>
      <c r="I828" t="s">
        <v>14</v>
      </c>
      <c r="J828" t="str" cm="1">
        <f t="array" ref="J8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8" t="str">
        <f>IF(data_to_clean[[#This Row],[Price Formatted Step 1]]="No Data","No Data",SUBSTITUTE(data_to_clean[[#This Row],[Price Formatted Step 1]],",","."))</f>
        <v>No Data</v>
      </c>
      <c r="L828" t="str">
        <f>IF(data_to_clean[[#This Row],[Price Formatted Step 2]]="No Data","No Data",VALUE(SUBSTITUTE(data_to_clean[[#This Row],[Price Formatted Step 2]],".","")))</f>
        <v>No Data</v>
      </c>
      <c r="M828" t="s">
        <v>15</v>
      </c>
    </row>
    <row r="829" spans="1:13" x14ac:dyDescent="0.25">
      <c r="A829" t="s">
        <v>9</v>
      </c>
      <c r="B829" t="str">
        <f>VLOOKUP(data_to_clean[[#This Row],[Company]],tb_countries[],2,0)</f>
        <v>USSR/Russia</v>
      </c>
      <c r="C829" t="s">
        <v>5277</v>
      </c>
      <c r="D829" t="s">
        <v>5317</v>
      </c>
      <c r="E829" t="s">
        <v>5247</v>
      </c>
      <c r="F829" s="1">
        <v>25584</v>
      </c>
      <c r="G829" t="s">
        <v>499</v>
      </c>
      <c r="H829" t="s">
        <v>13</v>
      </c>
      <c r="I829" t="s">
        <v>14</v>
      </c>
      <c r="J829" t="str" cm="1">
        <f t="array" ref="J8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29" t="str">
        <f>IF(data_to_clean[[#This Row],[Price Formatted Step 1]]="No Data","No Data",SUBSTITUTE(data_to_clean[[#This Row],[Price Formatted Step 1]],",","."))</f>
        <v>No Data</v>
      </c>
      <c r="L829" t="str">
        <f>IF(data_to_clean[[#This Row],[Price Formatted Step 2]]="No Data","No Data",VALUE(SUBSTITUTE(data_to_clean[[#This Row],[Price Formatted Step 2]],".","")))</f>
        <v>No Data</v>
      </c>
      <c r="M829" t="s">
        <v>15</v>
      </c>
    </row>
    <row r="830" spans="1:13" x14ac:dyDescent="0.25">
      <c r="A830" t="s">
        <v>9</v>
      </c>
      <c r="B830" t="str">
        <f>VLOOKUP(data_to_clean[[#This Row],[Company]],tb_countries[],2,0)</f>
        <v>USSR/Russia</v>
      </c>
      <c r="C830" t="s">
        <v>5279</v>
      </c>
      <c r="D830" t="s">
        <v>5320</v>
      </c>
      <c r="E830" t="s">
        <v>5247</v>
      </c>
      <c r="F830" s="1">
        <v>25588</v>
      </c>
      <c r="G830" t="s">
        <v>499</v>
      </c>
      <c r="H830" t="s">
        <v>13</v>
      </c>
      <c r="I830" t="s">
        <v>14</v>
      </c>
      <c r="J830" t="str" cm="1">
        <f t="array" ref="J8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0" t="str">
        <f>IF(data_to_clean[[#This Row],[Price Formatted Step 1]]="No Data","No Data",SUBSTITUTE(data_to_clean[[#This Row],[Price Formatted Step 1]],",","."))</f>
        <v>No Data</v>
      </c>
      <c r="L830" t="str">
        <f>IF(data_to_clean[[#This Row],[Price Formatted Step 2]]="No Data","No Data",VALUE(SUBSTITUTE(data_to_clean[[#This Row],[Price Formatted Step 2]],".","")))</f>
        <v>No Data</v>
      </c>
      <c r="M830" t="s">
        <v>15</v>
      </c>
    </row>
    <row r="831" spans="1:13" x14ac:dyDescent="0.25">
      <c r="A831" t="s">
        <v>9</v>
      </c>
      <c r="B831" t="str">
        <f>VLOOKUP(data_to_clean[[#This Row],[Company]],tb_countries[],2,0)</f>
        <v>USSR/Russia</v>
      </c>
      <c r="C831" t="s">
        <v>5279</v>
      </c>
      <c r="D831" t="s">
        <v>5320</v>
      </c>
      <c r="E831" t="s">
        <v>5247</v>
      </c>
      <c r="F831" s="1">
        <v>25589</v>
      </c>
      <c r="G831" t="s">
        <v>339</v>
      </c>
      <c r="H831" t="s">
        <v>13</v>
      </c>
      <c r="I831" t="s">
        <v>14</v>
      </c>
      <c r="J831" t="str" cm="1">
        <f t="array" ref="J8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1" t="str">
        <f>IF(data_to_clean[[#This Row],[Price Formatted Step 1]]="No Data","No Data",SUBSTITUTE(data_to_clean[[#This Row],[Price Formatted Step 1]],",","."))</f>
        <v>No Data</v>
      </c>
      <c r="L831" t="str">
        <f>IF(data_to_clean[[#This Row],[Price Formatted Step 2]]="No Data","No Data",VALUE(SUBSTITUTE(data_to_clean[[#This Row],[Price Formatted Step 2]],".","")))</f>
        <v>No Data</v>
      </c>
      <c r="M831" t="s">
        <v>15</v>
      </c>
    </row>
    <row r="832" spans="1:13" x14ac:dyDescent="0.25">
      <c r="A832" t="s">
        <v>9</v>
      </c>
      <c r="B832" t="str">
        <f>VLOOKUP(data_to_clean[[#This Row],[Company]],tb_countries[],2,0)</f>
        <v>USSR/Russia</v>
      </c>
      <c r="C832" t="s">
        <v>5279</v>
      </c>
      <c r="D832" t="s">
        <v>5320</v>
      </c>
      <c r="E832" t="s">
        <v>5247</v>
      </c>
      <c r="F832" s="1">
        <v>25598</v>
      </c>
      <c r="G832" t="s">
        <v>499</v>
      </c>
      <c r="H832" t="s">
        <v>13</v>
      </c>
      <c r="I832" t="s">
        <v>14</v>
      </c>
      <c r="J832" t="str" cm="1">
        <f t="array" ref="J8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2" t="str">
        <f>IF(data_to_clean[[#This Row],[Price Formatted Step 1]]="No Data","No Data",SUBSTITUTE(data_to_clean[[#This Row],[Price Formatted Step 1]],",","."))</f>
        <v>No Data</v>
      </c>
      <c r="L832" t="str">
        <f>IF(data_to_clean[[#This Row],[Price Formatted Step 2]]="No Data","No Data",VALUE(SUBSTITUTE(data_to_clean[[#This Row],[Price Formatted Step 2]],".","")))</f>
        <v>No Data</v>
      </c>
      <c r="M832" t="s">
        <v>21</v>
      </c>
    </row>
    <row r="833" spans="1:13" x14ac:dyDescent="0.25">
      <c r="A833" t="s">
        <v>9</v>
      </c>
      <c r="B833" t="str">
        <f>VLOOKUP(data_to_clean[[#This Row],[Company]],tb_countries[],2,0)</f>
        <v>USSR/Russia</v>
      </c>
      <c r="C833" t="s">
        <v>5272</v>
      </c>
      <c r="D833" t="s">
        <v>5312</v>
      </c>
      <c r="E833" t="s">
        <v>5245</v>
      </c>
      <c r="F833" s="1">
        <v>25605</v>
      </c>
      <c r="G833" t="s">
        <v>658</v>
      </c>
      <c r="H833" t="s">
        <v>13</v>
      </c>
      <c r="I833" t="s">
        <v>14</v>
      </c>
      <c r="J833" t="str" cm="1">
        <f t="array" ref="J8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3" t="str">
        <f>IF(data_to_clean[[#This Row],[Price Formatted Step 1]]="No Data","No Data",SUBSTITUTE(data_to_clean[[#This Row],[Price Formatted Step 1]],",","."))</f>
        <v>No Data</v>
      </c>
      <c r="L833" t="str">
        <f>IF(data_to_clean[[#This Row],[Price Formatted Step 2]]="No Data","No Data",VALUE(SUBSTITUTE(data_to_clean[[#This Row],[Price Formatted Step 2]],".","")))</f>
        <v>No Data</v>
      </c>
      <c r="M833" t="s">
        <v>21</v>
      </c>
    </row>
    <row r="834" spans="1:13" x14ac:dyDescent="0.25">
      <c r="A834" t="s">
        <v>9</v>
      </c>
      <c r="B834" t="str">
        <f>VLOOKUP(data_to_clean[[#This Row],[Company]],tb_countries[],2,0)</f>
        <v>USSR/Russia</v>
      </c>
      <c r="C834" t="s">
        <v>5279</v>
      </c>
      <c r="D834" t="s">
        <v>5320</v>
      </c>
      <c r="E834" t="s">
        <v>5247</v>
      </c>
      <c r="F834" s="1">
        <v>25609</v>
      </c>
      <c r="G834" t="s">
        <v>339</v>
      </c>
      <c r="H834" t="s">
        <v>13</v>
      </c>
      <c r="I834" t="s">
        <v>14</v>
      </c>
      <c r="J834" t="str" cm="1">
        <f t="array" ref="J8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4" t="str">
        <f>IF(data_to_clean[[#This Row],[Price Formatted Step 1]]="No Data","No Data",SUBSTITUTE(data_to_clean[[#This Row],[Price Formatted Step 1]],",","."))</f>
        <v>No Data</v>
      </c>
      <c r="L834" t="str">
        <f>IF(data_to_clean[[#This Row],[Price Formatted Step 2]]="No Data","No Data",VALUE(SUBSTITUTE(data_to_clean[[#This Row],[Price Formatted Step 2]],".","")))</f>
        <v>No Data</v>
      </c>
      <c r="M834" t="s">
        <v>15</v>
      </c>
    </row>
    <row r="835" spans="1:13" x14ac:dyDescent="0.25">
      <c r="A835" t="s">
        <v>607</v>
      </c>
      <c r="B835" t="str">
        <f>VLOOKUP(data_to_clean[[#This Row],[Company]],tb_countries[],2,0)</f>
        <v>USA</v>
      </c>
      <c r="C835" t="s">
        <v>608</v>
      </c>
      <c r="D835" t="s">
        <v>5248</v>
      </c>
      <c r="E835" t="s">
        <v>5249</v>
      </c>
      <c r="F835" s="1">
        <v>25610</v>
      </c>
      <c r="G835" t="s">
        <v>609</v>
      </c>
      <c r="H835" t="s">
        <v>13</v>
      </c>
      <c r="I835" t="s">
        <v>14</v>
      </c>
      <c r="J835" t="str" cm="1">
        <f t="array" ref="J8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5" t="str">
        <f>IF(data_to_clean[[#This Row],[Price Formatted Step 1]]="No Data","No Data",SUBSTITUTE(data_to_clean[[#This Row],[Price Formatted Step 1]],",","."))</f>
        <v>No Data</v>
      </c>
      <c r="L835" t="str">
        <f>IF(data_to_clean[[#This Row],[Price Formatted Step 2]]="No Data","No Data",VALUE(SUBSTITUTE(data_to_clean[[#This Row],[Price Formatted Step 2]],".","")))</f>
        <v>No Data</v>
      </c>
      <c r="M835" t="s">
        <v>15</v>
      </c>
    </row>
    <row r="836" spans="1:13" x14ac:dyDescent="0.25">
      <c r="A836" t="s">
        <v>9</v>
      </c>
      <c r="B836" t="str">
        <f>VLOOKUP(data_to_clean[[#This Row],[Company]],tb_countries[],2,0)</f>
        <v>USSR/Russia</v>
      </c>
      <c r="C836" t="s">
        <v>5279</v>
      </c>
      <c r="D836" t="s">
        <v>5320</v>
      </c>
      <c r="E836" t="s">
        <v>5247</v>
      </c>
      <c r="F836" s="1">
        <v>25616</v>
      </c>
      <c r="G836" t="s">
        <v>493</v>
      </c>
      <c r="H836" t="s">
        <v>13</v>
      </c>
      <c r="I836" t="s">
        <v>14</v>
      </c>
      <c r="J836" t="str" cm="1">
        <f t="array" ref="J8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6" t="str">
        <f>IF(data_to_clean[[#This Row],[Price Formatted Step 1]]="No Data","No Data",SUBSTITUTE(data_to_clean[[#This Row],[Price Formatted Step 1]],",","."))</f>
        <v>No Data</v>
      </c>
      <c r="L836" t="str">
        <f>IF(data_to_clean[[#This Row],[Price Formatted Step 2]]="No Data","No Data",VALUE(SUBSTITUTE(data_to_clean[[#This Row],[Price Formatted Step 2]],".","")))</f>
        <v>No Data</v>
      </c>
      <c r="M836" t="s">
        <v>15</v>
      </c>
    </row>
    <row r="837" spans="1:13" x14ac:dyDescent="0.25">
      <c r="A837" t="s">
        <v>9</v>
      </c>
      <c r="B837" t="str">
        <f>VLOOKUP(data_to_clean[[#This Row],[Company]],tb_countries[],2,0)</f>
        <v>USSR/Russia</v>
      </c>
      <c r="C837" t="s">
        <v>5279</v>
      </c>
      <c r="D837" t="s">
        <v>5320</v>
      </c>
      <c r="E837" t="s">
        <v>5247</v>
      </c>
      <c r="F837" s="1">
        <v>25626</v>
      </c>
      <c r="G837" t="s">
        <v>499</v>
      </c>
      <c r="H837" t="s">
        <v>13</v>
      </c>
      <c r="I837" t="s">
        <v>14</v>
      </c>
      <c r="J837" t="str" cm="1">
        <f t="array" ref="J8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7" t="str">
        <f>IF(data_to_clean[[#This Row],[Price Formatted Step 1]]="No Data","No Data",SUBSTITUTE(data_to_clean[[#This Row],[Price Formatted Step 1]],",","."))</f>
        <v>No Data</v>
      </c>
      <c r="L837" t="str">
        <f>IF(data_to_clean[[#This Row],[Price Formatted Step 2]]="No Data","No Data",VALUE(SUBSTITUTE(data_to_clean[[#This Row],[Price Formatted Step 2]],".","")))</f>
        <v>No Data</v>
      </c>
      <c r="M837" t="s">
        <v>15</v>
      </c>
    </row>
    <row r="838" spans="1:13" x14ac:dyDescent="0.25">
      <c r="A838" t="s">
        <v>9</v>
      </c>
      <c r="B838" t="str">
        <f>VLOOKUP(data_to_clean[[#This Row],[Company]],tb_countries[],2,0)</f>
        <v>USSR/Russia</v>
      </c>
      <c r="C838" t="s">
        <v>5279</v>
      </c>
      <c r="D838" t="s">
        <v>5320</v>
      </c>
      <c r="E838" t="s">
        <v>5247</v>
      </c>
      <c r="F838" s="1">
        <v>25631</v>
      </c>
      <c r="G838" t="s">
        <v>339</v>
      </c>
      <c r="H838" t="s">
        <v>13</v>
      </c>
      <c r="I838" t="s">
        <v>14</v>
      </c>
      <c r="J838" t="str" cm="1">
        <f t="array" ref="J8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8" t="str">
        <f>IF(data_to_clean[[#This Row],[Price Formatted Step 1]]="No Data","No Data",SUBSTITUTE(data_to_clean[[#This Row],[Price Formatted Step 1]],",","."))</f>
        <v>No Data</v>
      </c>
      <c r="L838" t="str">
        <f>IF(data_to_clean[[#This Row],[Price Formatted Step 2]]="No Data","No Data",VALUE(SUBSTITUTE(data_to_clean[[#This Row],[Price Formatted Step 2]],".","")))</f>
        <v>No Data</v>
      </c>
      <c r="M838" t="s">
        <v>15</v>
      </c>
    </row>
    <row r="839" spans="1:13" x14ac:dyDescent="0.25">
      <c r="A839" t="s">
        <v>1000</v>
      </c>
      <c r="B839" t="str">
        <f>VLOOKUP(data_to_clean[[#This Row],[Company]],tb_countries[],2,0)</f>
        <v>France</v>
      </c>
      <c r="C839" t="s">
        <v>5285</v>
      </c>
      <c r="D839" t="s">
        <v>5324</v>
      </c>
      <c r="E839" t="s">
        <v>5253</v>
      </c>
      <c r="F839" s="1">
        <v>25637</v>
      </c>
      <c r="G839" t="s">
        <v>1002</v>
      </c>
      <c r="H839" t="s">
        <v>13</v>
      </c>
      <c r="I839" t="s">
        <v>14</v>
      </c>
      <c r="J839" t="str" cm="1">
        <f t="array" ref="J8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39" t="str">
        <f>IF(data_to_clean[[#This Row],[Price Formatted Step 1]]="No Data","No Data",SUBSTITUTE(data_to_clean[[#This Row],[Price Formatted Step 1]],",","."))</f>
        <v>No Data</v>
      </c>
      <c r="L839" t="str">
        <f>IF(data_to_clean[[#This Row],[Price Formatted Step 2]]="No Data","No Data",VALUE(SUBSTITUTE(data_to_clean[[#This Row],[Price Formatted Step 2]],".","")))</f>
        <v>No Data</v>
      </c>
      <c r="M839" t="s">
        <v>15</v>
      </c>
    </row>
    <row r="840" spans="1:13" x14ac:dyDescent="0.25">
      <c r="A840" t="s">
        <v>9</v>
      </c>
      <c r="B840" t="str">
        <f>VLOOKUP(data_to_clean[[#This Row],[Company]],tb_countries[],2,0)</f>
        <v>USSR/Russia</v>
      </c>
      <c r="C840" t="s">
        <v>5279</v>
      </c>
      <c r="D840" t="s">
        <v>5320</v>
      </c>
      <c r="E840" t="s">
        <v>5247</v>
      </c>
      <c r="F840" s="1">
        <v>25640</v>
      </c>
      <c r="G840" t="s">
        <v>339</v>
      </c>
      <c r="H840" t="s">
        <v>13</v>
      </c>
      <c r="I840" t="s">
        <v>14</v>
      </c>
      <c r="J840" t="str" cm="1">
        <f t="array" ref="J8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0" t="str">
        <f>IF(data_to_clean[[#This Row],[Price Formatted Step 1]]="No Data","No Data",SUBSTITUTE(data_to_clean[[#This Row],[Price Formatted Step 1]],",","."))</f>
        <v>No Data</v>
      </c>
      <c r="L840" t="str">
        <f>IF(data_to_clean[[#This Row],[Price Formatted Step 2]]="No Data","No Data",VALUE(SUBSTITUTE(data_to_clean[[#This Row],[Price Formatted Step 2]],".","")))</f>
        <v>No Data</v>
      </c>
      <c r="M840" t="s">
        <v>15</v>
      </c>
    </row>
    <row r="841" spans="1:13" x14ac:dyDescent="0.25">
      <c r="A841" t="s">
        <v>9</v>
      </c>
      <c r="B841" t="str">
        <f>VLOOKUP(data_to_clean[[#This Row],[Company]],tb_countries[],2,0)</f>
        <v>USSR/Russia</v>
      </c>
      <c r="C841" t="s">
        <v>5279</v>
      </c>
      <c r="D841" t="s">
        <v>5320</v>
      </c>
      <c r="E841" t="s">
        <v>5247</v>
      </c>
      <c r="F841" s="1">
        <v>25644</v>
      </c>
      <c r="G841" t="s">
        <v>396</v>
      </c>
      <c r="H841" t="s">
        <v>13</v>
      </c>
      <c r="I841" t="s">
        <v>14</v>
      </c>
      <c r="J841" t="str" cm="1">
        <f t="array" ref="J8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1" t="str">
        <f>IF(data_to_clean[[#This Row],[Price Formatted Step 1]]="No Data","No Data",SUBSTITUTE(data_to_clean[[#This Row],[Price Formatted Step 1]],",","."))</f>
        <v>No Data</v>
      </c>
      <c r="L841" t="str">
        <f>IF(data_to_clean[[#This Row],[Price Formatted Step 2]]="No Data","No Data",VALUE(SUBSTITUTE(data_to_clean[[#This Row],[Price Formatted Step 2]],".","")))</f>
        <v>No Data</v>
      </c>
      <c r="M841" t="s">
        <v>56</v>
      </c>
    </row>
    <row r="842" spans="1:13" x14ac:dyDescent="0.25">
      <c r="A842" t="s">
        <v>9</v>
      </c>
      <c r="B842" t="str">
        <f>VLOOKUP(data_to_clean[[#This Row],[Company]],tb_countries[],2,0)</f>
        <v>USSR/Russia</v>
      </c>
      <c r="C842" t="s">
        <v>5279</v>
      </c>
      <c r="D842" t="s">
        <v>5320</v>
      </c>
      <c r="E842" t="s">
        <v>5247</v>
      </c>
      <c r="F842" s="1">
        <v>25645</v>
      </c>
      <c r="G842" t="s">
        <v>499</v>
      </c>
      <c r="H842" t="s">
        <v>13</v>
      </c>
      <c r="I842" t="s">
        <v>14</v>
      </c>
      <c r="J842" t="str" cm="1">
        <f t="array" ref="J8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2" t="str">
        <f>IF(data_to_clean[[#This Row],[Price Formatted Step 1]]="No Data","No Data",SUBSTITUTE(data_to_clean[[#This Row],[Price Formatted Step 1]],",","."))</f>
        <v>No Data</v>
      </c>
      <c r="L842" t="str">
        <f>IF(data_to_clean[[#This Row],[Price Formatted Step 2]]="No Data","No Data",VALUE(SUBSTITUTE(data_to_clean[[#This Row],[Price Formatted Step 2]],".","")))</f>
        <v>No Data</v>
      </c>
      <c r="M842" t="s">
        <v>15</v>
      </c>
    </row>
    <row r="843" spans="1:13" x14ac:dyDescent="0.25">
      <c r="A843" t="s">
        <v>9</v>
      </c>
      <c r="B843" t="str">
        <f>VLOOKUP(data_to_clean[[#This Row],[Company]],tb_countries[],2,0)</f>
        <v>USSR/Russia</v>
      </c>
      <c r="C843" t="s">
        <v>5279</v>
      </c>
      <c r="D843" t="s">
        <v>5320</v>
      </c>
      <c r="E843" t="s">
        <v>5247</v>
      </c>
      <c r="F843" s="1">
        <v>25654</v>
      </c>
      <c r="G843" t="s">
        <v>339</v>
      </c>
      <c r="H843" t="s">
        <v>13</v>
      </c>
      <c r="I843" t="s">
        <v>14</v>
      </c>
      <c r="J843" t="str" cm="1">
        <f t="array" ref="J8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3" t="str">
        <f>IF(data_to_clean[[#This Row],[Price Formatted Step 1]]="No Data","No Data",SUBSTITUTE(data_to_clean[[#This Row],[Price Formatted Step 1]],",","."))</f>
        <v>No Data</v>
      </c>
      <c r="L843" t="str">
        <f>IF(data_to_clean[[#This Row],[Price Formatted Step 2]]="No Data","No Data",VALUE(SUBSTITUTE(data_to_clean[[#This Row],[Price Formatted Step 2]],".","")))</f>
        <v>No Data</v>
      </c>
      <c r="M843" t="s">
        <v>15</v>
      </c>
    </row>
    <row r="844" spans="1:13" x14ac:dyDescent="0.25">
      <c r="A844" t="s">
        <v>9</v>
      </c>
      <c r="B844" t="str">
        <f>VLOOKUP(data_to_clean[[#This Row],[Company]],tb_countries[],2,0)</f>
        <v>USSR/Russia</v>
      </c>
      <c r="C844" t="s">
        <v>5279</v>
      </c>
      <c r="D844" t="s">
        <v>5320</v>
      </c>
      <c r="E844" t="s">
        <v>5247</v>
      </c>
      <c r="F844" s="1">
        <v>25661</v>
      </c>
      <c r="G844" t="s">
        <v>339</v>
      </c>
      <c r="H844" t="s">
        <v>13</v>
      </c>
      <c r="I844" t="s">
        <v>14</v>
      </c>
      <c r="J844" t="str" cm="1">
        <f t="array" ref="J8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4" t="str">
        <f>IF(data_to_clean[[#This Row],[Price Formatted Step 1]]="No Data","No Data",SUBSTITUTE(data_to_clean[[#This Row],[Price Formatted Step 1]],",","."))</f>
        <v>No Data</v>
      </c>
      <c r="L844" t="str">
        <f>IF(data_to_clean[[#This Row],[Price Formatted Step 2]]="No Data","No Data",VALUE(SUBSTITUTE(data_to_clean[[#This Row],[Price Formatted Step 2]],".","")))</f>
        <v>No Data</v>
      </c>
      <c r="M844" t="s">
        <v>15</v>
      </c>
    </row>
    <row r="845" spans="1:13" x14ac:dyDescent="0.25">
      <c r="A845" t="s">
        <v>9</v>
      </c>
      <c r="B845" t="str">
        <f>VLOOKUP(data_to_clean[[#This Row],[Company]],tb_countries[],2,0)</f>
        <v>USSR/Russia</v>
      </c>
      <c r="C845" t="s">
        <v>5279</v>
      </c>
      <c r="D845" t="s">
        <v>5320</v>
      </c>
      <c r="E845" t="s">
        <v>5247</v>
      </c>
      <c r="F845" s="1">
        <v>25665</v>
      </c>
      <c r="G845" t="s">
        <v>685</v>
      </c>
      <c r="H845" t="s">
        <v>13</v>
      </c>
      <c r="I845" t="s">
        <v>14</v>
      </c>
      <c r="J845" t="str" cm="1">
        <f t="array" ref="J8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5" t="str">
        <f>IF(data_to_clean[[#This Row],[Price Formatted Step 1]]="No Data","No Data",SUBSTITUTE(data_to_clean[[#This Row],[Price Formatted Step 1]],",","."))</f>
        <v>No Data</v>
      </c>
      <c r="L845" t="str">
        <f>IF(data_to_clean[[#This Row],[Price Formatted Step 2]]="No Data","No Data",VALUE(SUBSTITUTE(data_to_clean[[#This Row],[Price Formatted Step 2]],".","")))</f>
        <v>No Data</v>
      </c>
      <c r="M845" t="s">
        <v>15</v>
      </c>
    </row>
    <row r="846" spans="1:13" x14ac:dyDescent="0.25">
      <c r="A846" t="s">
        <v>9</v>
      </c>
      <c r="B846" t="str">
        <f>VLOOKUP(data_to_clean[[#This Row],[Company]],tb_countries[],2,0)</f>
        <v>USSR/Russia</v>
      </c>
      <c r="C846" t="s">
        <v>5272</v>
      </c>
      <c r="D846" t="s">
        <v>5312</v>
      </c>
      <c r="E846" t="s">
        <v>5245</v>
      </c>
      <c r="F846" s="1">
        <v>25666</v>
      </c>
      <c r="G846" t="s">
        <v>339</v>
      </c>
      <c r="H846" t="s">
        <v>13</v>
      </c>
      <c r="I846" t="s">
        <v>14</v>
      </c>
      <c r="J846" t="str" cm="1">
        <f t="array" ref="J8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6" t="str">
        <f>IF(data_to_clean[[#This Row],[Price Formatted Step 1]]="No Data","No Data",SUBSTITUTE(data_to_clean[[#This Row],[Price Formatted Step 1]],",","."))</f>
        <v>No Data</v>
      </c>
      <c r="L846" t="str">
        <f>IF(data_to_clean[[#This Row],[Price Formatted Step 2]]="No Data","No Data",VALUE(SUBSTITUTE(data_to_clean[[#This Row],[Price Formatted Step 2]],".","")))</f>
        <v>No Data</v>
      </c>
      <c r="M846" t="s">
        <v>15</v>
      </c>
    </row>
    <row r="847" spans="1:13" x14ac:dyDescent="0.25">
      <c r="A847" t="s">
        <v>463</v>
      </c>
      <c r="B847" t="str">
        <f>VLOOKUP(data_to_clean[[#This Row],[Company]],tb_countries[],2,0)</f>
        <v>USA</v>
      </c>
      <c r="C847" t="s">
        <v>5273</v>
      </c>
      <c r="D847" t="s">
        <v>5313</v>
      </c>
      <c r="E847" t="s">
        <v>5246</v>
      </c>
      <c r="F847" s="1">
        <v>25666</v>
      </c>
      <c r="G847" t="s">
        <v>465</v>
      </c>
      <c r="H847" t="s">
        <v>13</v>
      </c>
      <c r="I847" t="s">
        <v>14</v>
      </c>
      <c r="J847" t="str" cm="1">
        <f t="array" ref="J8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7" t="str">
        <f>IF(data_to_clean[[#This Row],[Price Formatted Step 1]]="No Data","No Data",SUBSTITUTE(data_to_clean[[#This Row],[Price Formatted Step 1]],",","."))</f>
        <v>No Data</v>
      </c>
      <c r="L847" t="str">
        <f>IF(data_to_clean[[#This Row],[Price Formatted Step 2]]="No Data","No Data",VALUE(SUBSTITUTE(data_to_clean[[#This Row],[Price Formatted Step 2]],".","")))</f>
        <v>No Data</v>
      </c>
      <c r="M847" t="s">
        <v>15</v>
      </c>
    </row>
    <row r="848" spans="1:13" x14ac:dyDescent="0.25">
      <c r="A848" t="s">
        <v>9</v>
      </c>
      <c r="B848" t="str">
        <f>VLOOKUP(data_to_clean[[#This Row],[Company]],tb_countries[],2,0)</f>
        <v>USSR/Russia</v>
      </c>
      <c r="C848" t="s">
        <v>5279</v>
      </c>
      <c r="D848" t="s">
        <v>5320</v>
      </c>
      <c r="E848" t="s">
        <v>5247</v>
      </c>
      <c r="F848" s="1">
        <v>25669</v>
      </c>
      <c r="G848" t="s">
        <v>685</v>
      </c>
      <c r="H848" t="s">
        <v>13</v>
      </c>
      <c r="I848" t="s">
        <v>14</v>
      </c>
      <c r="J848" t="str" cm="1">
        <f t="array" ref="J8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48" t="str">
        <f>IF(data_to_clean[[#This Row],[Price Formatted Step 1]]="No Data","No Data",SUBSTITUTE(data_to_clean[[#This Row],[Price Formatted Step 1]],",","."))</f>
        <v>No Data</v>
      </c>
      <c r="L848" t="str">
        <f>IF(data_to_clean[[#This Row],[Price Formatted Step 2]]="No Data","No Data",VALUE(SUBSTITUTE(data_to_clean[[#This Row],[Price Formatted Step 2]],".","")))</f>
        <v>No Data</v>
      </c>
      <c r="M848" t="s">
        <v>15</v>
      </c>
    </row>
    <row r="849" spans="1:13" x14ac:dyDescent="0.25">
      <c r="A849" t="s">
        <v>54</v>
      </c>
      <c r="B849" t="str">
        <f>VLOOKUP(data_to_clean[[#This Row],[Company]],tb_countries[],2,0)</f>
        <v>USA</v>
      </c>
      <c r="C849" t="s">
        <v>5281</v>
      </c>
      <c r="D849" t="s">
        <v>5322</v>
      </c>
      <c r="E849" t="s">
        <v>5246</v>
      </c>
      <c r="F849" s="1">
        <v>25669</v>
      </c>
      <c r="G849" t="s">
        <v>750</v>
      </c>
      <c r="H849" t="s">
        <v>13</v>
      </c>
      <c r="I849" t="s">
        <v>752</v>
      </c>
      <c r="J849" t="str" cm="1">
        <f t="array" ref="J8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849" t="str">
        <f>IF(data_to_clean[[#This Row],[Price Formatted Step 1]]="No Data","No Data",SUBSTITUTE(data_to_clean[[#This Row],[Price Formatted Step 1]],",","."))</f>
        <v>1.160.000000</v>
      </c>
      <c r="L849" s="3">
        <f>IF(data_to_clean[[#This Row],[Price Formatted Step 2]]="No Data","No Data",VALUE(SUBSTITUTE(data_to_clean[[#This Row],[Price Formatted Step 2]],".","")))</f>
        <v>1160000000</v>
      </c>
      <c r="M849" t="s">
        <v>15</v>
      </c>
    </row>
    <row r="850" spans="1:13" x14ac:dyDescent="0.25">
      <c r="A850" t="s">
        <v>9</v>
      </c>
      <c r="B850" t="str">
        <f>VLOOKUP(data_to_clean[[#This Row],[Company]],tb_countries[],2,0)</f>
        <v>USSR/Russia</v>
      </c>
      <c r="C850" t="s">
        <v>5279</v>
      </c>
      <c r="D850" t="s">
        <v>5320</v>
      </c>
      <c r="E850" t="s">
        <v>5247</v>
      </c>
      <c r="F850" s="1">
        <v>25673</v>
      </c>
      <c r="G850" t="s">
        <v>339</v>
      </c>
      <c r="H850" t="s">
        <v>13</v>
      </c>
      <c r="I850" t="s">
        <v>14</v>
      </c>
      <c r="J850" t="str" cm="1">
        <f t="array" ref="J8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0" t="str">
        <f>IF(data_to_clean[[#This Row],[Price Formatted Step 1]]="No Data","No Data",SUBSTITUTE(data_to_clean[[#This Row],[Price Formatted Step 1]],",","."))</f>
        <v>No Data</v>
      </c>
      <c r="L850" t="str">
        <f>IF(data_to_clean[[#This Row],[Price Formatted Step 2]]="No Data","No Data",VALUE(SUBSTITUTE(data_to_clean[[#This Row],[Price Formatted Step 2]],".","")))</f>
        <v>No Data</v>
      </c>
      <c r="M850" t="s">
        <v>15</v>
      </c>
    </row>
    <row r="851" spans="1:13" x14ac:dyDescent="0.25">
      <c r="A851" t="s">
        <v>42</v>
      </c>
      <c r="B851" t="str">
        <f>VLOOKUP(data_to_clean[[#This Row],[Company]],tb_countries[],2,0)</f>
        <v>USA</v>
      </c>
      <c r="C851" t="s">
        <v>5275</v>
      </c>
      <c r="D851" t="s">
        <v>5315</v>
      </c>
      <c r="E851" t="s">
        <v>5246</v>
      </c>
      <c r="F851" s="1">
        <v>25673</v>
      </c>
      <c r="G851" t="s">
        <v>945</v>
      </c>
      <c r="H851" t="s">
        <v>13</v>
      </c>
      <c r="I851" t="s">
        <v>14</v>
      </c>
      <c r="J851" t="str" cm="1">
        <f t="array" ref="J8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1" t="str">
        <f>IF(data_to_clean[[#This Row],[Price Formatted Step 1]]="No Data","No Data",SUBSTITUTE(data_to_clean[[#This Row],[Price Formatted Step 1]],",","."))</f>
        <v>No Data</v>
      </c>
      <c r="L851" t="str">
        <f>IF(data_to_clean[[#This Row],[Price Formatted Step 2]]="No Data","No Data",VALUE(SUBSTITUTE(data_to_clean[[#This Row],[Price Formatted Step 2]],".","")))</f>
        <v>No Data</v>
      </c>
      <c r="M851" t="s">
        <v>15</v>
      </c>
    </row>
    <row r="852" spans="1:13" x14ac:dyDescent="0.25">
      <c r="A852" t="s">
        <v>9</v>
      </c>
      <c r="B852" t="str">
        <f>VLOOKUP(data_to_clean[[#This Row],[Company]],tb_countries[],2,0)</f>
        <v>USSR/Russia</v>
      </c>
      <c r="C852" t="s">
        <v>5279</v>
      </c>
      <c r="D852" t="s">
        <v>5320</v>
      </c>
      <c r="E852" t="s">
        <v>5247</v>
      </c>
      <c r="F852" s="1">
        <v>25681</v>
      </c>
      <c r="G852" t="s">
        <v>499</v>
      </c>
      <c r="H852" t="s">
        <v>13</v>
      </c>
      <c r="I852" t="s">
        <v>14</v>
      </c>
      <c r="J852" t="str" cm="1">
        <f t="array" ref="J8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2" t="str">
        <f>IF(data_to_clean[[#This Row],[Price Formatted Step 1]]="No Data","No Data",SUBSTITUTE(data_to_clean[[#This Row],[Price Formatted Step 1]],",","."))</f>
        <v>No Data</v>
      </c>
      <c r="L852" t="str">
        <f>IF(data_to_clean[[#This Row],[Price Formatted Step 2]]="No Data","No Data",VALUE(SUBSTITUTE(data_to_clean[[#This Row],[Price Formatted Step 2]],".","")))</f>
        <v>No Data</v>
      </c>
      <c r="M852" t="s">
        <v>15</v>
      </c>
    </row>
    <row r="853" spans="1:13" x14ac:dyDescent="0.25">
      <c r="A853" t="s">
        <v>973</v>
      </c>
      <c r="B853" t="str">
        <f>VLOOKUP(data_to_clean[[#This Row],[Company]],tb_countries[],2,0)</f>
        <v>China</v>
      </c>
      <c r="C853" t="s">
        <v>4199</v>
      </c>
      <c r="D853" t="s">
        <v>5263</v>
      </c>
      <c r="E853" t="s">
        <v>5252</v>
      </c>
      <c r="F853" s="1">
        <v>25682</v>
      </c>
      <c r="G853" t="s">
        <v>975</v>
      </c>
      <c r="H853" t="s">
        <v>13</v>
      </c>
      <c r="I853" t="s">
        <v>14</v>
      </c>
      <c r="J853" t="str" cm="1">
        <f t="array" ref="J8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3" t="str">
        <f>IF(data_to_clean[[#This Row],[Price Formatted Step 1]]="No Data","No Data",SUBSTITUTE(data_to_clean[[#This Row],[Price Formatted Step 1]],",","."))</f>
        <v>No Data</v>
      </c>
      <c r="L853" t="str">
        <f>IF(data_to_clean[[#This Row],[Price Formatted Step 2]]="No Data","No Data",VALUE(SUBSTITUTE(data_to_clean[[#This Row],[Price Formatted Step 2]],".","")))</f>
        <v>No Data</v>
      </c>
      <c r="M853" t="s">
        <v>15</v>
      </c>
    </row>
    <row r="854" spans="1:13" x14ac:dyDescent="0.25">
      <c r="A854" t="s">
        <v>9</v>
      </c>
      <c r="B854" t="str">
        <f>VLOOKUP(data_to_clean[[#This Row],[Company]],tb_countries[],2,0)</f>
        <v>USSR/Russia</v>
      </c>
      <c r="C854" t="s">
        <v>5277</v>
      </c>
      <c r="D854" t="s">
        <v>5317</v>
      </c>
      <c r="E854" t="s">
        <v>5247</v>
      </c>
      <c r="F854" s="1">
        <v>25682</v>
      </c>
      <c r="G854" t="s">
        <v>499</v>
      </c>
      <c r="H854" t="s">
        <v>13</v>
      </c>
      <c r="I854" t="s">
        <v>14</v>
      </c>
      <c r="J854" t="str" cm="1">
        <f t="array" ref="J8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4" t="str">
        <f>IF(data_to_clean[[#This Row],[Price Formatted Step 1]]="No Data","No Data",SUBSTITUTE(data_to_clean[[#This Row],[Price Formatted Step 1]],",","."))</f>
        <v>No Data</v>
      </c>
      <c r="L854" t="str">
        <f>IF(data_to_clean[[#This Row],[Price Formatted Step 2]]="No Data","No Data",VALUE(SUBSTITUTE(data_to_clean[[#This Row],[Price Formatted Step 2]],".","")))</f>
        <v>No Data</v>
      </c>
      <c r="M854" t="s">
        <v>15</v>
      </c>
    </row>
    <row r="855" spans="1:13" x14ac:dyDescent="0.25">
      <c r="A855" t="s">
        <v>9</v>
      </c>
      <c r="B855" t="str">
        <f>VLOOKUP(data_to_clean[[#This Row],[Company]],tb_countries[],2,0)</f>
        <v>USSR/Russia</v>
      </c>
      <c r="C855" t="s">
        <v>5279</v>
      </c>
      <c r="D855" t="s">
        <v>5320</v>
      </c>
      <c r="E855" t="s">
        <v>5247</v>
      </c>
      <c r="F855" s="1">
        <v>25683</v>
      </c>
      <c r="G855" t="s">
        <v>685</v>
      </c>
      <c r="H855" t="s">
        <v>13</v>
      </c>
      <c r="I855" t="s">
        <v>14</v>
      </c>
      <c r="J855" t="str" cm="1">
        <f t="array" ref="J8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5" t="str">
        <f>IF(data_to_clean[[#This Row],[Price Formatted Step 1]]="No Data","No Data",SUBSTITUTE(data_to_clean[[#This Row],[Price Formatted Step 1]],",","."))</f>
        <v>No Data</v>
      </c>
      <c r="L855" t="str">
        <f>IF(data_to_clean[[#This Row],[Price Formatted Step 2]]="No Data","No Data",VALUE(SUBSTITUTE(data_to_clean[[#This Row],[Price Formatted Step 2]],".","")))</f>
        <v>No Data</v>
      </c>
      <c r="M855" t="s">
        <v>15</v>
      </c>
    </row>
    <row r="856" spans="1:13" x14ac:dyDescent="0.25">
      <c r="A856" t="s">
        <v>9</v>
      </c>
      <c r="B856" t="str">
        <f>VLOOKUP(data_to_clean[[#This Row],[Company]],tb_countries[],2,0)</f>
        <v>USSR/Russia</v>
      </c>
      <c r="C856" t="s">
        <v>5279</v>
      </c>
      <c r="D856" t="s">
        <v>5320</v>
      </c>
      <c r="E856" t="s">
        <v>5247</v>
      </c>
      <c r="F856" s="1">
        <v>25686</v>
      </c>
      <c r="G856" t="s">
        <v>396</v>
      </c>
      <c r="H856" t="s">
        <v>13</v>
      </c>
      <c r="I856" t="s">
        <v>14</v>
      </c>
      <c r="J856" t="str" cm="1">
        <f t="array" ref="J8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6" t="str">
        <f>IF(data_to_clean[[#This Row],[Price Formatted Step 1]]="No Data","No Data",SUBSTITUTE(data_to_clean[[#This Row],[Price Formatted Step 1]],",","."))</f>
        <v>No Data</v>
      </c>
      <c r="L856" t="str">
        <f>IF(data_to_clean[[#This Row],[Price Formatted Step 2]]="No Data","No Data",VALUE(SUBSTITUTE(data_to_clean[[#This Row],[Price Formatted Step 2]],".","")))</f>
        <v>No Data</v>
      </c>
      <c r="M856" t="s">
        <v>15</v>
      </c>
    </row>
    <row r="857" spans="1:13" x14ac:dyDescent="0.25">
      <c r="A857" t="s">
        <v>9</v>
      </c>
      <c r="B857" t="str">
        <f>VLOOKUP(data_to_clean[[#This Row],[Company]],tb_countries[],2,0)</f>
        <v>USSR/Russia</v>
      </c>
      <c r="C857" t="s">
        <v>5279</v>
      </c>
      <c r="D857" t="s">
        <v>5320</v>
      </c>
      <c r="E857" t="s">
        <v>5247</v>
      </c>
      <c r="F857" s="1">
        <v>25700</v>
      </c>
      <c r="G857" t="s">
        <v>339</v>
      </c>
      <c r="H857" t="s">
        <v>13</v>
      </c>
      <c r="I857" t="s">
        <v>14</v>
      </c>
      <c r="J857" t="str" cm="1">
        <f t="array" ref="J8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7" t="str">
        <f>IF(data_to_clean[[#This Row],[Price Formatted Step 1]]="No Data","No Data",SUBSTITUTE(data_to_clean[[#This Row],[Price Formatted Step 1]],",","."))</f>
        <v>No Data</v>
      </c>
      <c r="L857" t="str">
        <f>IF(data_to_clean[[#This Row],[Price Formatted Step 2]]="No Data","No Data",VALUE(SUBSTITUTE(data_to_clean[[#This Row],[Price Formatted Step 2]],".","")))</f>
        <v>No Data</v>
      </c>
      <c r="M857" t="s">
        <v>15</v>
      </c>
    </row>
    <row r="858" spans="1:13" x14ac:dyDescent="0.25">
      <c r="A858" t="s">
        <v>9</v>
      </c>
      <c r="B858" t="str">
        <f>VLOOKUP(data_to_clean[[#This Row],[Company]],tb_countries[],2,0)</f>
        <v>USSR/Russia</v>
      </c>
      <c r="C858" t="s">
        <v>5272</v>
      </c>
      <c r="D858" t="s">
        <v>5312</v>
      </c>
      <c r="E858" t="s">
        <v>5245</v>
      </c>
      <c r="F858" s="1">
        <v>25708</v>
      </c>
      <c r="G858" t="s">
        <v>339</v>
      </c>
      <c r="H858" t="s">
        <v>13</v>
      </c>
      <c r="I858" t="s">
        <v>14</v>
      </c>
      <c r="J858" t="str" cm="1">
        <f t="array" ref="J8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8" t="str">
        <f>IF(data_to_clean[[#This Row],[Price Formatted Step 1]]="No Data","No Data",SUBSTITUTE(data_to_clean[[#This Row],[Price Formatted Step 1]],",","."))</f>
        <v>No Data</v>
      </c>
      <c r="L858" t="str">
        <f>IF(data_to_clean[[#This Row],[Price Formatted Step 2]]="No Data","No Data",VALUE(SUBSTITUTE(data_to_clean[[#This Row],[Price Formatted Step 2]],".","")))</f>
        <v>No Data</v>
      </c>
      <c r="M858" t="s">
        <v>15</v>
      </c>
    </row>
    <row r="859" spans="1:13" x14ac:dyDescent="0.25">
      <c r="A859" t="s">
        <v>9</v>
      </c>
      <c r="B859" t="str">
        <f>VLOOKUP(data_to_clean[[#This Row],[Company]],tb_countries[],2,0)</f>
        <v>USSR/Russia</v>
      </c>
      <c r="C859" t="s">
        <v>5279</v>
      </c>
      <c r="D859" t="s">
        <v>5320</v>
      </c>
      <c r="E859" t="s">
        <v>5247</v>
      </c>
      <c r="F859" s="1">
        <v>25710</v>
      </c>
      <c r="G859" t="s">
        <v>499</v>
      </c>
      <c r="H859" t="s">
        <v>13</v>
      </c>
      <c r="I859" t="s">
        <v>14</v>
      </c>
      <c r="J859" t="str" cm="1">
        <f t="array" ref="J8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59" t="str">
        <f>IF(data_to_clean[[#This Row],[Price Formatted Step 1]]="No Data","No Data",SUBSTITUTE(data_to_clean[[#This Row],[Price Formatted Step 1]],",","."))</f>
        <v>No Data</v>
      </c>
      <c r="L859" t="str">
        <f>IF(data_to_clean[[#This Row],[Price Formatted Step 2]]="No Data","No Data",VALUE(SUBSTITUTE(data_to_clean[[#This Row],[Price Formatted Step 2]],".","")))</f>
        <v>No Data</v>
      </c>
      <c r="M859" t="s">
        <v>21</v>
      </c>
    </row>
    <row r="860" spans="1:13" x14ac:dyDescent="0.25">
      <c r="A860" t="s">
        <v>1024</v>
      </c>
      <c r="B860" t="str">
        <f>VLOOKUP(data_to_clean[[#This Row],[Company]],tb_countries[],2,0)</f>
        <v>USSR/Russia</v>
      </c>
      <c r="C860" t="s">
        <v>5272</v>
      </c>
      <c r="D860" t="s">
        <v>5312</v>
      </c>
      <c r="E860" t="s">
        <v>5245</v>
      </c>
      <c r="F860" s="1">
        <v>25720</v>
      </c>
      <c r="G860" t="s">
        <v>629</v>
      </c>
      <c r="H860" t="s">
        <v>13</v>
      </c>
      <c r="I860" t="s">
        <v>14</v>
      </c>
      <c r="J860" t="str" cm="1">
        <f t="array" ref="J8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0" t="str">
        <f>IF(data_to_clean[[#This Row],[Price Formatted Step 1]]="No Data","No Data",SUBSTITUTE(data_to_clean[[#This Row],[Price Formatted Step 1]],",","."))</f>
        <v>No Data</v>
      </c>
      <c r="L860" t="str">
        <f>IF(data_to_clean[[#This Row],[Price Formatted Step 2]]="No Data","No Data",VALUE(SUBSTITUTE(data_to_clean[[#This Row],[Price Formatted Step 2]],".","")))</f>
        <v>No Data</v>
      </c>
      <c r="M860" t="s">
        <v>15</v>
      </c>
    </row>
    <row r="861" spans="1:13" x14ac:dyDescent="0.25">
      <c r="A861" t="s">
        <v>9</v>
      </c>
      <c r="B861" t="str">
        <f>VLOOKUP(data_to_clean[[#This Row],[Company]],tb_countries[],2,0)</f>
        <v>USSR/Russia</v>
      </c>
      <c r="C861" t="s">
        <v>5272</v>
      </c>
      <c r="D861" t="s">
        <v>5312</v>
      </c>
      <c r="E861" t="s">
        <v>5245</v>
      </c>
      <c r="F861" s="1">
        <v>25729</v>
      </c>
      <c r="G861" t="s">
        <v>339</v>
      </c>
      <c r="H861" t="s">
        <v>13</v>
      </c>
      <c r="I861" t="s">
        <v>14</v>
      </c>
      <c r="J861" t="str" cm="1">
        <f t="array" ref="J8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1" t="str">
        <f>IF(data_to_clean[[#This Row],[Price Formatted Step 1]]="No Data","No Data",SUBSTITUTE(data_to_clean[[#This Row],[Price Formatted Step 1]],",","."))</f>
        <v>No Data</v>
      </c>
      <c r="L861" t="str">
        <f>IF(data_to_clean[[#This Row],[Price Formatted Step 2]]="No Data","No Data",VALUE(SUBSTITUTE(data_to_clean[[#This Row],[Price Formatted Step 2]],".","")))</f>
        <v>No Data</v>
      </c>
      <c r="M861" t="s">
        <v>15</v>
      </c>
    </row>
    <row r="862" spans="1:13" x14ac:dyDescent="0.25">
      <c r="A862" t="s">
        <v>860</v>
      </c>
      <c r="B862" t="str">
        <f>VLOOKUP(data_to_clean[[#This Row],[Company]],tb_countries[],2,0)</f>
        <v>Europe</v>
      </c>
      <c r="C862" t="s">
        <v>5284</v>
      </c>
      <c r="D862" t="s">
        <v>5323</v>
      </c>
      <c r="E862" t="s">
        <v>5251</v>
      </c>
      <c r="F862" s="1">
        <v>25731</v>
      </c>
      <c r="G862" t="s">
        <v>861</v>
      </c>
      <c r="H862" t="s">
        <v>13</v>
      </c>
      <c r="I862" t="s">
        <v>14</v>
      </c>
      <c r="J862" t="str" cm="1">
        <f t="array" ref="J8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2" t="str">
        <f>IF(data_to_clean[[#This Row],[Price Formatted Step 1]]="No Data","No Data",SUBSTITUTE(data_to_clean[[#This Row],[Price Formatted Step 1]],",","."))</f>
        <v>No Data</v>
      </c>
      <c r="L862" t="str">
        <f>IF(data_to_clean[[#This Row],[Price Formatted Step 2]]="No Data","No Data",VALUE(SUBSTITUTE(data_to_clean[[#This Row],[Price Formatted Step 2]],".","")))</f>
        <v>No Data</v>
      </c>
      <c r="M862" t="s">
        <v>21</v>
      </c>
    </row>
    <row r="863" spans="1:13" x14ac:dyDescent="0.25">
      <c r="A863" t="s">
        <v>9</v>
      </c>
      <c r="B863" t="str">
        <f>VLOOKUP(data_to_clean[[#This Row],[Company]],tb_countries[],2,0)</f>
        <v>USSR/Russia</v>
      </c>
      <c r="C863" t="s">
        <v>5277</v>
      </c>
      <c r="D863" t="s">
        <v>5317</v>
      </c>
      <c r="E863" t="s">
        <v>5247</v>
      </c>
      <c r="F863" s="1">
        <v>25731</v>
      </c>
      <c r="G863" t="s">
        <v>499</v>
      </c>
      <c r="H863" t="s">
        <v>13</v>
      </c>
      <c r="I863" t="s">
        <v>14</v>
      </c>
      <c r="J863" t="str" cm="1">
        <f t="array" ref="J8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3" t="str">
        <f>IF(data_to_clean[[#This Row],[Price Formatted Step 1]]="No Data","No Data",SUBSTITUTE(data_to_clean[[#This Row],[Price Formatted Step 1]],",","."))</f>
        <v>No Data</v>
      </c>
      <c r="L863" t="str">
        <f>IF(data_to_clean[[#This Row],[Price Formatted Step 2]]="No Data","No Data",VALUE(SUBSTITUTE(data_to_clean[[#This Row],[Price Formatted Step 2]],".","")))</f>
        <v>No Data</v>
      </c>
      <c r="M863" t="s">
        <v>15</v>
      </c>
    </row>
    <row r="864" spans="1:13" x14ac:dyDescent="0.25">
      <c r="A864" t="s">
        <v>9</v>
      </c>
      <c r="B864" t="str">
        <f>VLOOKUP(data_to_clean[[#This Row],[Company]],tb_countries[],2,0)</f>
        <v>USSR/Russia</v>
      </c>
      <c r="C864" t="s">
        <v>5279</v>
      </c>
      <c r="D864" t="s">
        <v>5320</v>
      </c>
      <c r="E864" t="s">
        <v>5247</v>
      </c>
      <c r="F864" s="1">
        <v>25732</v>
      </c>
      <c r="G864" t="s">
        <v>499</v>
      </c>
      <c r="H864" t="s">
        <v>13</v>
      </c>
      <c r="I864" t="s">
        <v>14</v>
      </c>
      <c r="J864" t="str" cm="1">
        <f t="array" ref="J8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4" t="str">
        <f>IF(data_to_clean[[#This Row],[Price Formatted Step 1]]="No Data","No Data",SUBSTITUTE(data_to_clean[[#This Row],[Price Formatted Step 1]],",","."))</f>
        <v>No Data</v>
      </c>
      <c r="L864" t="str">
        <f>IF(data_to_clean[[#This Row],[Price Formatted Step 2]]="No Data","No Data",VALUE(SUBSTITUTE(data_to_clean[[#This Row],[Price Formatted Step 2]],".","")))</f>
        <v>No Data</v>
      </c>
      <c r="M864" t="s">
        <v>15</v>
      </c>
    </row>
    <row r="865" spans="1:13" x14ac:dyDescent="0.25">
      <c r="A865" t="s">
        <v>9</v>
      </c>
      <c r="B865" t="str">
        <f>VLOOKUP(data_to_clean[[#This Row],[Company]],tb_countries[],2,0)</f>
        <v>USSR/Russia</v>
      </c>
      <c r="C865" t="s">
        <v>5279</v>
      </c>
      <c r="D865" t="s">
        <v>5320</v>
      </c>
      <c r="E865" t="s">
        <v>5247</v>
      </c>
      <c r="F865" s="1">
        <v>25736</v>
      </c>
      <c r="G865" t="s">
        <v>339</v>
      </c>
      <c r="H865" t="s">
        <v>13</v>
      </c>
      <c r="I865" t="s">
        <v>14</v>
      </c>
      <c r="J865" t="str" cm="1">
        <f t="array" ref="J8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5" t="str">
        <f>IF(data_to_clean[[#This Row],[Price Formatted Step 1]]="No Data","No Data",SUBSTITUTE(data_to_clean[[#This Row],[Price Formatted Step 1]],",","."))</f>
        <v>No Data</v>
      </c>
      <c r="L865" t="str">
        <f>IF(data_to_clean[[#This Row],[Price Formatted Step 2]]="No Data","No Data",VALUE(SUBSTITUTE(data_to_clean[[#This Row],[Price Formatted Step 2]],".","")))</f>
        <v>No Data</v>
      </c>
      <c r="M865" t="s">
        <v>15</v>
      </c>
    </row>
    <row r="866" spans="1:13" x14ac:dyDescent="0.25">
      <c r="A866" t="s">
        <v>92</v>
      </c>
      <c r="B866" t="str">
        <f>VLOOKUP(data_to_clean[[#This Row],[Company]],tb_countries[],2,0)</f>
        <v>USA</v>
      </c>
      <c r="C866" t="s">
        <v>5273</v>
      </c>
      <c r="D866" t="s">
        <v>5313</v>
      </c>
      <c r="E866" t="s">
        <v>5246</v>
      </c>
      <c r="F866" s="1">
        <v>25738</v>
      </c>
      <c r="G866" t="s">
        <v>775</v>
      </c>
      <c r="H866" t="s">
        <v>13</v>
      </c>
      <c r="I866" t="s">
        <v>14</v>
      </c>
      <c r="J866" t="str" cm="1">
        <f t="array" ref="J8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6" t="str">
        <f>IF(data_to_clean[[#This Row],[Price Formatted Step 1]]="No Data","No Data",SUBSTITUTE(data_to_clean[[#This Row],[Price Formatted Step 1]],",","."))</f>
        <v>No Data</v>
      </c>
      <c r="L866" t="str">
        <f>IF(data_to_clean[[#This Row],[Price Formatted Step 2]]="No Data","No Data",VALUE(SUBSTITUTE(data_to_clean[[#This Row],[Price Formatted Step 2]],".","")))</f>
        <v>No Data</v>
      </c>
      <c r="M866" t="s">
        <v>15</v>
      </c>
    </row>
    <row r="867" spans="1:13" x14ac:dyDescent="0.25">
      <c r="A867" t="s">
        <v>9</v>
      </c>
      <c r="B867" t="str">
        <f>VLOOKUP(data_to_clean[[#This Row],[Company]],tb_countries[],2,0)</f>
        <v>USSR/Russia</v>
      </c>
      <c r="C867" t="s">
        <v>5279</v>
      </c>
      <c r="D867" t="s">
        <v>5320</v>
      </c>
      <c r="E867" t="s">
        <v>5247</v>
      </c>
      <c r="F867" s="1">
        <v>25742</v>
      </c>
      <c r="G867" t="s">
        <v>396</v>
      </c>
      <c r="H867" t="s">
        <v>13</v>
      </c>
      <c r="I867" t="s">
        <v>14</v>
      </c>
      <c r="J867" t="str" cm="1">
        <f t="array" ref="J8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7" t="str">
        <f>IF(data_to_clean[[#This Row],[Price Formatted Step 1]]="No Data","No Data",SUBSTITUTE(data_to_clean[[#This Row],[Price Formatted Step 1]],",","."))</f>
        <v>No Data</v>
      </c>
      <c r="L867" t="str">
        <f>IF(data_to_clean[[#This Row],[Price Formatted Step 2]]="No Data","No Data",VALUE(SUBSTITUTE(data_to_clean[[#This Row],[Price Formatted Step 2]],".","")))</f>
        <v>No Data</v>
      </c>
      <c r="M867" t="s">
        <v>15</v>
      </c>
    </row>
    <row r="868" spans="1:13" x14ac:dyDescent="0.25">
      <c r="A868" t="s">
        <v>42</v>
      </c>
      <c r="B868" t="str">
        <f>VLOOKUP(data_to_clean[[#This Row],[Company]],tb_countries[],2,0)</f>
        <v>USA</v>
      </c>
      <c r="C868" t="s">
        <v>5275</v>
      </c>
      <c r="D868" t="s">
        <v>5315</v>
      </c>
      <c r="E868" t="s">
        <v>5246</v>
      </c>
      <c r="F868" s="1">
        <v>25744</v>
      </c>
      <c r="G868" t="s">
        <v>945</v>
      </c>
      <c r="H868" t="s">
        <v>13</v>
      </c>
      <c r="I868" t="s">
        <v>14</v>
      </c>
      <c r="J868" t="str" cm="1">
        <f t="array" ref="J8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8" t="str">
        <f>IF(data_to_clean[[#This Row],[Price Formatted Step 1]]="No Data","No Data",SUBSTITUTE(data_to_clean[[#This Row],[Price Formatted Step 1]],",","."))</f>
        <v>No Data</v>
      </c>
      <c r="L868" t="str">
        <f>IF(data_to_clean[[#This Row],[Price Formatted Step 2]]="No Data","No Data",VALUE(SUBSTITUTE(data_to_clean[[#This Row],[Price Formatted Step 2]],".","")))</f>
        <v>No Data</v>
      </c>
      <c r="M868" t="s">
        <v>15</v>
      </c>
    </row>
    <row r="869" spans="1:13" x14ac:dyDescent="0.25">
      <c r="A869" t="s">
        <v>9</v>
      </c>
      <c r="B869" t="str">
        <f>VLOOKUP(data_to_clean[[#This Row],[Company]],tb_countries[],2,0)</f>
        <v>USSR/Russia</v>
      </c>
      <c r="C869" t="s">
        <v>5279</v>
      </c>
      <c r="D869" t="s">
        <v>5320</v>
      </c>
      <c r="E869" t="s">
        <v>5247</v>
      </c>
      <c r="F869" s="1">
        <v>25745</v>
      </c>
      <c r="G869" t="s">
        <v>493</v>
      </c>
      <c r="H869" t="s">
        <v>13</v>
      </c>
      <c r="I869" t="s">
        <v>14</v>
      </c>
      <c r="J869" t="str" cm="1">
        <f t="array" ref="J8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69" t="str">
        <f>IF(data_to_clean[[#This Row],[Price Formatted Step 1]]="No Data","No Data",SUBSTITUTE(data_to_clean[[#This Row],[Price Formatted Step 1]],",","."))</f>
        <v>No Data</v>
      </c>
      <c r="L869" t="str">
        <f>IF(data_to_clean[[#This Row],[Price Formatted Step 2]]="No Data","No Data",VALUE(SUBSTITUTE(data_to_clean[[#This Row],[Price Formatted Step 2]],".","")))</f>
        <v>No Data</v>
      </c>
      <c r="M869" t="s">
        <v>15</v>
      </c>
    </row>
    <row r="870" spans="1:13" x14ac:dyDescent="0.25">
      <c r="A870" t="s">
        <v>9</v>
      </c>
      <c r="B870" t="str">
        <f>VLOOKUP(data_to_clean[[#This Row],[Company]],tb_countries[],2,0)</f>
        <v>USSR/Russia</v>
      </c>
      <c r="C870" t="s">
        <v>5272</v>
      </c>
      <c r="D870" t="s">
        <v>5312</v>
      </c>
      <c r="E870" t="s">
        <v>5245</v>
      </c>
      <c r="F870" s="1">
        <v>25745</v>
      </c>
      <c r="G870" t="s">
        <v>339</v>
      </c>
      <c r="H870" t="s">
        <v>13</v>
      </c>
      <c r="I870" t="s">
        <v>14</v>
      </c>
      <c r="J870" t="str" cm="1">
        <f t="array" ref="J8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0" t="str">
        <f>IF(data_to_clean[[#This Row],[Price Formatted Step 1]]="No Data","No Data",SUBSTITUTE(data_to_clean[[#This Row],[Price Formatted Step 1]],",","."))</f>
        <v>No Data</v>
      </c>
      <c r="L870" t="str">
        <f>IF(data_to_clean[[#This Row],[Price Formatted Step 2]]="No Data","No Data",VALUE(SUBSTITUTE(data_to_clean[[#This Row],[Price Formatted Step 2]],".","")))</f>
        <v>No Data</v>
      </c>
      <c r="M870" t="s">
        <v>15</v>
      </c>
    </row>
    <row r="871" spans="1:13" x14ac:dyDescent="0.25">
      <c r="A871" t="s">
        <v>9</v>
      </c>
      <c r="B871" t="str">
        <f>VLOOKUP(data_to_clean[[#This Row],[Company]],tb_countries[],2,0)</f>
        <v>USSR/Russia</v>
      </c>
      <c r="C871" t="s">
        <v>5279</v>
      </c>
      <c r="D871" t="s">
        <v>5320</v>
      </c>
      <c r="E871" t="s">
        <v>5247</v>
      </c>
      <c r="F871" s="1">
        <v>25746</v>
      </c>
      <c r="G871" t="s">
        <v>499</v>
      </c>
      <c r="H871" t="s">
        <v>13</v>
      </c>
      <c r="I871" t="s">
        <v>14</v>
      </c>
      <c r="J871" t="str" cm="1">
        <f t="array" ref="J8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1" t="str">
        <f>IF(data_to_clean[[#This Row],[Price Formatted Step 1]]="No Data","No Data",SUBSTITUTE(data_to_clean[[#This Row],[Price Formatted Step 1]],",","."))</f>
        <v>No Data</v>
      </c>
      <c r="L871" t="str">
        <f>IF(data_to_clean[[#This Row],[Price Formatted Step 2]]="No Data","No Data",VALUE(SUBSTITUTE(data_to_clean[[#This Row],[Price Formatted Step 2]],".","")))</f>
        <v>No Data</v>
      </c>
      <c r="M871" t="s">
        <v>15</v>
      </c>
    </row>
    <row r="872" spans="1:13" x14ac:dyDescent="0.25">
      <c r="A872" t="s">
        <v>9</v>
      </c>
      <c r="B872" t="str">
        <f>VLOOKUP(data_to_clean[[#This Row],[Company]],tb_countries[],2,0)</f>
        <v>USSR/Russia</v>
      </c>
      <c r="C872" t="s">
        <v>5279</v>
      </c>
      <c r="D872" t="s">
        <v>5320</v>
      </c>
      <c r="E872" t="s">
        <v>5247</v>
      </c>
      <c r="F872" s="1">
        <v>25746</v>
      </c>
      <c r="G872" t="s">
        <v>685</v>
      </c>
      <c r="H872" t="s">
        <v>13</v>
      </c>
      <c r="I872" t="s">
        <v>14</v>
      </c>
      <c r="J872" t="str" cm="1">
        <f t="array" ref="J8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2" t="str">
        <f>IF(data_to_clean[[#This Row],[Price Formatted Step 1]]="No Data","No Data",SUBSTITUTE(data_to_clean[[#This Row],[Price Formatted Step 1]],",","."))</f>
        <v>No Data</v>
      </c>
      <c r="L872" t="str">
        <f>IF(data_to_clean[[#This Row],[Price Formatted Step 2]]="No Data","No Data",VALUE(SUBSTITUTE(data_to_clean[[#This Row],[Price Formatted Step 2]],".","")))</f>
        <v>No Data</v>
      </c>
      <c r="M872" t="s">
        <v>21</v>
      </c>
    </row>
    <row r="873" spans="1:13" x14ac:dyDescent="0.25">
      <c r="A873" t="s">
        <v>9</v>
      </c>
      <c r="B873" t="str">
        <f>VLOOKUP(data_to_clean[[#This Row],[Company]],tb_countries[],2,0)</f>
        <v>USSR/Russia</v>
      </c>
      <c r="C873" t="s">
        <v>5272</v>
      </c>
      <c r="D873" t="s">
        <v>5312</v>
      </c>
      <c r="E873" t="s">
        <v>5245</v>
      </c>
      <c r="F873" s="1">
        <v>25756</v>
      </c>
      <c r="G873" t="s">
        <v>339</v>
      </c>
      <c r="H873" t="s">
        <v>13</v>
      </c>
      <c r="I873" t="s">
        <v>14</v>
      </c>
      <c r="J873" t="str" cm="1">
        <f t="array" ref="J8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3" t="str">
        <f>IF(data_to_clean[[#This Row],[Price Formatted Step 1]]="No Data","No Data",SUBSTITUTE(data_to_clean[[#This Row],[Price Formatted Step 1]],",","."))</f>
        <v>No Data</v>
      </c>
      <c r="L873" t="str">
        <f>IF(data_to_clean[[#This Row],[Price Formatted Step 2]]="No Data","No Data",VALUE(SUBSTITUTE(data_to_clean[[#This Row],[Price Formatted Step 2]],".","")))</f>
        <v>No Data</v>
      </c>
      <c r="M873" t="s">
        <v>15</v>
      </c>
    </row>
    <row r="874" spans="1:13" x14ac:dyDescent="0.25">
      <c r="A874" t="s">
        <v>9</v>
      </c>
      <c r="B874" t="str">
        <f>VLOOKUP(data_to_clean[[#This Row],[Company]],tb_countries[],2,0)</f>
        <v>USSR/Russia</v>
      </c>
      <c r="C874" t="s">
        <v>5279</v>
      </c>
      <c r="D874" t="s">
        <v>5320</v>
      </c>
      <c r="E874" t="s">
        <v>5247</v>
      </c>
      <c r="F874" s="1">
        <v>25758</v>
      </c>
      <c r="G874" t="s">
        <v>339</v>
      </c>
      <c r="H874" t="s">
        <v>13</v>
      </c>
      <c r="I874" t="s">
        <v>14</v>
      </c>
      <c r="J874" t="str" cm="1">
        <f t="array" ref="J8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4" t="str">
        <f>IF(data_to_clean[[#This Row],[Price Formatted Step 1]]="No Data","No Data",SUBSTITUTE(data_to_clean[[#This Row],[Price Formatted Step 1]],",","."))</f>
        <v>No Data</v>
      </c>
      <c r="L874" t="str">
        <f>IF(data_to_clean[[#This Row],[Price Formatted Step 2]]="No Data","No Data",VALUE(SUBSTITUTE(data_to_clean[[#This Row],[Price Formatted Step 2]],".","")))</f>
        <v>No Data</v>
      </c>
      <c r="M874" t="s">
        <v>15</v>
      </c>
    </row>
    <row r="875" spans="1:13" x14ac:dyDescent="0.25">
      <c r="A875" t="s">
        <v>9</v>
      </c>
      <c r="B875" t="str">
        <f>VLOOKUP(data_to_clean[[#This Row],[Company]],tb_countries[],2,0)</f>
        <v>USSR/Russia</v>
      </c>
      <c r="C875" t="s">
        <v>5279</v>
      </c>
      <c r="D875" t="s">
        <v>5320</v>
      </c>
      <c r="E875" t="s">
        <v>5247</v>
      </c>
      <c r="F875" s="1">
        <v>25770</v>
      </c>
      <c r="G875" t="s">
        <v>339</v>
      </c>
      <c r="H875" t="s">
        <v>13</v>
      </c>
      <c r="I875" t="s">
        <v>14</v>
      </c>
      <c r="J875" t="str" cm="1">
        <f t="array" ref="J8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5" t="str">
        <f>IF(data_to_clean[[#This Row],[Price Formatted Step 1]]="No Data","No Data",SUBSTITUTE(data_to_clean[[#This Row],[Price Formatted Step 1]],",","."))</f>
        <v>No Data</v>
      </c>
      <c r="L875" t="str">
        <f>IF(data_to_clean[[#This Row],[Price Formatted Step 2]]="No Data","No Data",VALUE(SUBSTITUTE(data_to_clean[[#This Row],[Price Formatted Step 2]],".","")))</f>
        <v>No Data</v>
      </c>
      <c r="M875" t="s">
        <v>21</v>
      </c>
    </row>
    <row r="876" spans="1:13" x14ac:dyDescent="0.25">
      <c r="A876" t="s">
        <v>9</v>
      </c>
      <c r="B876" t="str">
        <f>VLOOKUP(data_to_clean[[#This Row],[Company]],tb_countries[],2,0)</f>
        <v>USSR/Russia</v>
      </c>
      <c r="C876" t="s">
        <v>5272</v>
      </c>
      <c r="D876" t="s">
        <v>5312</v>
      </c>
      <c r="E876" t="s">
        <v>5245</v>
      </c>
      <c r="F876" s="1">
        <v>25777</v>
      </c>
      <c r="G876" t="s">
        <v>604</v>
      </c>
      <c r="H876" t="s">
        <v>13</v>
      </c>
      <c r="I876" t="s">
        <v>14</v>
      </c>
      <c r="J876" t="str" cm="1">
        <f t="array" ref="J8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6" t="str">
        <f>IF(data_to_clean[[#This Row],[Price Formatted Step 1]]="No Data","No Data",SUBSTITUTE(data_to_clean[[#This Row],[Price Formatted Step 1]],",","."))</f>
        <v>No Data</v>
      </c>
      <c r="L876" t="str">
        <f>IF(data_to_clean[[#This Row],[Price Formatted Step 2]]="No Data","No Data",VALUE(SUBSTITUTE(data_to_clean[[#This Row],[Price Formatted Step 2]],".","")))</f>
        <v>No Data</v>
      </c>
      <c r="M876" t="s">
        <v>15</v>
      </c>
    </row>
    <row r="877" spans="1:13" x14ac:dyDescent="0.25">
      <c r="A877" t="s">
        <v>9</v>
      </c>
      <c r="B877" t="str">
        <f>VLOOKUP(data_to_clean[[#This Row],[Company]],tb_countries[],2,0)</f>
        <v>USSR/Russia</v>
      </c>
      <c r="C877" t="s">
        <v>5277</v>
      </c>
      <c r="D877" t="s">
        <v>5317</v>
      </c>
      <c r="E877" t="s">
        <v>5247</v>
      </c>
      <c r="F877" s="1">
        <v>25780</v>
      </c>
      <c r="G877" t="s">
        <v>924</v>
      </c>
      <c r="H877" t="s">
        <v>13</v>
      </c>
      <c r="I877" t="s">
        <v>14</v>
      </c>
      <c r="J877" t="str" cm="1">
        <f t="array" ref="J8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7" t="str">
        <f>IF(data_to_clean[[#This Row],[Price Formatted Step 1]]="No Data","No Data",SUBSTITUTE(data_to_clean[[#This Row],[Price Formatted Step 1]],",","."))</f>
        <v>No Data</v>
      </c>
      <c r="L877" t="str">
        <f>IF(data_to_clean[[#This Row],[Price Formatted Step 2]]="No Data","No Data",VALUE(SUBSTITUTE(data_to_clean[[#This Row],[Price Formatted Step 2]],".","")))</f>
        <v>No Data</v>
      </c>
      <c r="M877" t="s">
        <v>15</v>
      </c>
    </row>
    <row r="878" spans="1:13" x14ac:dyDescent="0.25">
      <c r="A878" t="s">
        <v>9</v>
      </c>
      <c r="B878" t="str">
        <f>VLOOKUP(data_to_clean[[#This Row],[Company]],tb_countries[],2,0)</f>
        <v>USSR/Russia</v>
      </c>
      <c r="C878" t="s">
        <v>5277</v>
      </c>
      <c r="D878" t="s">
        <v>5317</v>
      </c>
      <c r="E878" t="s">
        <v>5247</v>
      </c>
      <c r="F878" s="1">
        <v>25787</v>
      </c>
      <c r="G878" t="s">
        <v>499</v>
      </c>
      <c r="H878" t="s">
        <v>13</v>
      </c>
      <c r="I878" t="s">
        <v>14</v>
      </c>
      <c r="J878" t="str" cm="1">
        <f t="array" ref="J8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8" t="str">
        <f>IF(data_to_clean[[#This Row],[Price Formatted Step 1]]="No Data","No Data",SUBSTITUTE(data_to_clean[[#This Row],[Price Formatted Step 1]],",","."))</f>
        <v>No Data</v>
      </c>
      <c r="L878" t="str">
        <f>IF(data_to_clean[[#This Row],[Price Formatted Step 2]]="No Data","No Data",VALUE(SUBSTITUTE(data_to_clean[[#This Row],[Price Formatted Step 2]],".","")))</f>
        <v>No Data</v>
      </c>
      <c r="M878" t="s">
        <v>15</v>
      </c>
    </row>
    <row r="879" spans="1:13" x14ac:dyDescent="0.25">
      <c r="A879" t="s">
        <v>9</v>
      </c>
      <c r="B879" t="str">
        <f>VLOOKUP(data_to_clean[[#This Row],[Company]],tb_countries[],2,0)</f>
        <v>USSR/Russia</v>
      </c>
      <c r="C879" t="s">
        <v>5279</v>
      </c>
      <c r="D879" t="s">
        <v>5320</v>
      </c>
      <c r="E879" t="s">
        <v>5247</v>
      </c>
      <c r="F879" s="1">
        <v>25787</v>
      </c>
      <c r="G879" t="s">
        <v>339</v>
      </c>
      <c r="H879" t="s">
        <v>13</v>
      </c>
      <c r="I879" t="s">
        <v>14</v>
      </c>
      <c r="J879" t="str" cm="1">
        <f t="array" ref="J8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79" t="str">
        <f>IF(data_to_clean[[#This Row],[Price Formatted Step 1]]="No Data","No Data",SUBSTITUTE(data_to_clean[[#This Row],[Price Formatted Step 1]],",","."))</f>
        <v>No Data</v>
      </c>
      <c r="L879" t="str">
        <f>IF(data_to_clean[[#This Row],[Price Formatted Step 2]]="No Data","No Data",VALUE(SUBSTITUTE(data_to_clean[[#This Row],[Price Formatted Step 2]],".","")))</f>
        <v>No Data</v>
      </c>
      <c r="M879" t="s">
        <v>15</v>
      </c>
    </row>
    <row r="880" spans="1:13" x14ac:dyDescent="0.25">
      <c r="A880" t="s">
        <v>9</v>
      </c>
      <c r="B880" t="str">
        <f>VLOOKUP(data_to_clean[[#This Row],[Company]],tb_countries[],2,0)</f>
        <v>USSR/Russia</v>
      </c>
      <c r="C880" t="s">
        <v>5279</v>
      </c>
      <c r="D880" t="s">
        <v>5320</v>
      </c>
      <c r="E880" t="s">
        <v>5247</v>
      </c>
      <c r="F880" s="1">
        <v>25790</v>
      </c>
      <c r="G880" t="s">
        <v>499</v>
      </c>
      <c r="H880" t="s">
        <v>13</v>
      </c>
      <c r="I880" t="s">
        <v>14</v>
      </c>
      <c r="J880" t="str" cm="1">
        <f t="array" ref="J8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0" t="str">
        <f>IF(data_to_clean[[#This Row],[Price Formatted Step 1]]="No Data","No Data",SUBSTITUTE(data_to_clean[[#This Row],[Price Formatted Step 1]],",","."))</f>
        <v>No Data</v>
      </c>
      <c r="L880" t="str">
        <f>IF(data_to_clean[[#This Row],[Price Formatted Step 2]]="No Data","No Data",VALUE(SUBSTITUTE(data_to_clean[[#This Row],[Price Formatted Step 2]],".","")))</f>
        <v>No Data</v>
      </c>
      <c r="M880" t="s">
        <v>15</v>
      </c>
    </row>
    <row r="881" spans="1:13" x14ac:dyDescent="0.25">
      <c r="A881" t="s">
        <v>9</v>
      </c>
      <c r="B881" t="str">
        <f>VLOOKUP(data_to_clean[[#This Row],[Company]],tb_countries[],2,0)</f>
        <v>USSR/Russia</v>
      </c>
      <c r="C881" t="s">
        <v>5272</v>
      </c>
      <c r="D881" t="s">
        <v>5312</v>
      </c>
      <c r="E881" t="s">
        <v>5245</v>
      </c>
      <c r="F881" s="1">
        <v>25797</v>
      </c>
      <c r="G881" t="s">
        <v>1045</v>
      </c>
      <c r="H881" t="s">
        <v>13</v>
      </c>
      <c r="I881" t="s">
        <v>14</v>
      </c>
      <c r="J881" t="str" cm="1">
        <f t="array" ref="J8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1" t="str">
        <f>IF(data_to_clean[[#This Row],[Price Formatted Step 1]]="No Data","No Data",SUBSTITUTE(data_to_clean[[#This Row],[Price Formatted Step 1]],",","."))</f>
        <v>No Data</v>
      </c>
      <c r="L881" t="str">
        <f>IF(data_to_clean[[#This Row],[Price Formatted Step 2]]="No Data","No Data",VALUE(SUBSTITUTE(data_to_clean[[#This Row],[Price Formatted Step 2]],".","")))</f>
        <v>No Data</v>
      </c>
      <c r="M881" t="s">
        <v>15</v>
      </c>
    </row>
    <row r="882" spans="1:13" x14ac:dyDescent="0.25">
      <c r="A882" t="s">
        <v>42</v>
      </c>
      <c r="B882" t="str">
        <f>VLOOKUP(data_to_clean[[#This Row],[Company]],tb_countries[],2,0)</f>
        <v>USA</v>
      </c>
      <c r="C882" t="s">
        <v>5275</v>
      </c>
      <c r="D882" t="s">
        <v>5315</v>
      </c>
      <c r="E882" t="s">
        <v>5246</v>
      </c>
      <c r="F882" s="1">
        <v>25798</v>
      </c>
      <c r="G882" t="s">
        <v>945</v>
      </c>
      <c r="H882" t="s">
        <v>13</v>
      </c>
      <c r="I882" t="s">
        <v>14</v>
      </c>
      <c r="J882" t="str" cm="1">
        <f t="array" ref="J8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2" t="str">
        <f>IF(data_to_clean[[#This Row],[Price Formatted Step 1]]="No Data","No Data",SUBSTITUTE(data_to_clean[[#This Row],[Price Formatted Step 1]],",","."))</f>
        <v>No Data</v>
      </c>
      <c r="L882" t="str">
        <f>IF(data_to_clean[[#This Row],[Price Formatted Step 2]]="No Data","No Data",VALUE(SUBSTITUTE(data_to_clean[[#This Row],[Price Formatted Step 2]],".","")))</f>
        <v>No Data</v>
      </c>
      <c r="M882" t="s">
        <v>15</v>
      </c>
    </row>
    <row r="883" spans="1:13" x14ac:dyDescent="0.25">
      <c r="A883" t="s">
        <v>9</v>
      </c>
      <c r="B883" t="str">
        <f>VLOOKUP(data_to_clean[[#This Row],[Company]],tb_countries[],2,0)</f>
        <v>USSR/Russia</v>
      </c>
      <c r="C883" t="s">
        <v>5279</v>
      </c>
      <c r="D883" t="s">
        <v>5320</v>
      </c>
      <c r="E883" t="s">
        <v>5247</v>
      </c>
      <c r="F883" s="1">
        <v>25799</v>
      </c>
      <c r="G883" t="s">
        <v>499</v>
      </c>
      <c r="H883" t="s">
        <v>13</v>
      </c>
      <c r="I883" t="s">
        <v>14</v>
      </c>
      <c r="J883" t="str" cm="1">
        <f t="array" ref="J8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3" t="str">
        <f>IF(data_to_clean[[#This Row],[Price Formatted Step 1]]="No Data","No Data",SUBSTITUTE(data_to_clean[[#This Row],[Price Formatted Step 1]],",","."))</f>
        <v>No Data</v>
      </c>
      <c r="L883" t="str">
        <f>IF(data_to_clean[[#This Row],[Price Formatted Step 2]]="No Data","No Data",VALUE(SUBSTITUTE(data_to_clean[[#This Row],[Price Formatted Step 2]],".","")))</f>
        <v>No Data</v>
      </c>
      <c r="M883" t="s">
        <v>15</v>
      </c>
    </row>
    <row r="884" spans="1:13" x14ac:dyDescent="0.25">
      <c r="A884" t="s">
        <v>9</v>
      </c>
      <c r="B884" t="str">
        <f>VLOOKUP(data_to_clean[[#This Row],[Company]],tb_countries[],2,0)</f>
        <v>USSR/Russia</v>
      </c>
      <c r="C884" t="s">
        <v>5279</v>
      </c>
      <c r="D884" t="s">
        <v>5320</v>
      </c>
      <c r="E884" t="s">
        <v>5247</v>
      </c>
      <c r="F884" s="1">
        <v>25800</v>
      </c>
      <c r="G884" t="s">
        <v>685</v>
      </c>
      <c r="H884" t="s">
        <v>13</v>
      </c>
      <c r="I884" t="s">
        <v>14</v>
      </c>
      <c r="J884" t="str" cm="1">
        <f t="array" ref="J8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4" t="str">
        <f>IF(data_to_clean[[#This Row],[Price Formatted Step 1]]="No Data","No Data",SUBSTITUTE(data_to_clean[[#This Row],[Price Formatted Step 1]],",","."))</f>
        <v>No Data</v>
      </c>
      <c r="L884" t="str">
        <f>IF(data_to_clean[[#This Row],[Price Formatted Step 2]]="No Data","No Data",VALUE(SUBSTITUTE(data_to_clean[[#This Row],[Price Formatted Step 2]],".","")))</f>
        <v>No Data</v>
      </c>
      <c r="M884" t="s">
        <v>56</v>
      </c>
    </row>
    <row r="885" spans="1:13" x14ac:dyDescent="0.25">
      <c r="A885" t="s">
        <v>9</v>
      </c>
      <c r="B885" t="str">
        <f>VLOOKUP(data_to_clean[[#This Row],[Company]],tb_countries[],2,0)</f>
        <v>USSR/Russia</v>
      </c>
      <c r="C885" t="s">
        <v>5272</v>
      </c>
      <c r="D885" t="s">
        <v>5312</v>
      </c>
      <c r="E885" t="s">
        <v>5245</v>
      </c>
      <c r="F885" s="1">
        <v>25802</v>
      </c>
      <c r="G885" t="s">
        <v>1045</v>
      </c>
      <c r="H885" t="s">
        <v>13</v>
      </c>
      <c r="I885" t="s">
        <v>14</v>
      </c>
      <c r="J885" t="str" cm="1">
        <f t="array" ref="J8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5" t="str">
        <f>IF(data_to_clean[[#This Row],[Price Formatted Step 1]]="No Data","No Data",SUBSTITUTE(data_to_clean[[#This Row],[Price Formatted Step 1]],",","."))</f>
        <v>No Data</v>
      </c>
      <c r="L885" t="str">
        <f>IF(data_to_clean[[#This Row],[Price Formatted Step 2]]="No Data","No Data",VALUE(SUBSTITUTE(data_to_clean[[#This Row],[Price Formatted Step 2]],".","")))</f>
        <v>No Data</v>
      </c>
      <c r="M885" t="s">
        <v>56</v>
      </c>
    </row>
    <row r="886" spans="1:13" x14ac:dyDescent="0.25">
      <c r="A886" t="s">
        <v>9</v>
      </c>
      <c r="B886" t="str">
        <f>VLOOKUP(data_to_clean[[#This Row],[Company]],tb_countries[],2,0)</f>
        <v>USSR/Russia</v>
      </c>
      <c r="C886" t="s">
        <v>5272</v>
      </c>
      <c r="D886" t="s">
        <v>5312</v>
      </c>
      <c r="E886" t="s">
        <v>5245</v>
      </c>
      <c r="F886" s="1">
        <v>25809</v>
      </c>
      <c r="G886" t="s">
        <v>339</v>
      </c>
      <c r="H886" t="s">
        <v>13</v>
      </c>
      <c r="I886" t="s">
        <v>14</v>
      </c>
      <c r="J886" t="str" cm="1">
        <f t="array" ref="J8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6" t="str">
        <f>IF(data_to_clean[[#This Row],[Price Formatted Step 1]]="No Data","No Data",SUBSTITUTE(data_to_clean[[#This Row],[Price Formatted Step 1]],",","."))</f>
        <v>No Data</v>
      </c>
      <c r="L886" t="str">
        <f>IF(data_to_clean[[#This Row],[Price Formatted Step 2]]="No Data","No Data",VALUE(SUBSTITUTE(data_to_clean[[#This Row],[Price Formatted Step 2]],".","")))</f>
        <v>No Data</v>
      </c>
      <c r="M886" t="s">
        <v>15</v>
      </c>
    </row>
    <row r="887" spans="1:13" x14ac:dyDescent="0.25">
      <c r="A887" t="s">
        <v>92</v>
      </c>
      <c r="B887" t="str">
        <f>VLOOKUP(data_to_clean[[#This Row],[Company]],tb_countries[],2,0)</f>
        <v>USA</v>
      </c>
      <c r="C887" t="s">
        <v>5273</v>
      </c>
      <c r="D887" t="s">
        <v>5313</v>
      </c>
      <c r="E887" t="s">
        <v>5246</v>
      </c>
      <c r="F887" s="1">
        <v>25812</v>
      </c>
      <c r="G887" t="s">
        <v>775</v>
      </c>
      <c r="H887" t="s">
        <v>13</v>
      </c>
      <c r="I887" t="s">
        <v>14</v>
      </c>
      <c r="J887" t="str" cm="1">
        <f t="array" ref="J8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7" t="str">
        <f>IF(data_to_clean[[#This Row],[Price Formatted Step 1]]="No Data","No Data",SUBSTITUTE(data_to_clean[[#This Row],[Price Formatted Step 1]],",","."))</f>
        <v>No Data</v>
      </c>
      <c r="L887" t="str">
        <f>IF(data_to_clean[[#This Row],[Price Formatted Step 2]]="No Data","No Data",VALUE(SUBSTITUTE(data_to_clean[[#This Row],[Price Formatted Step 2]],".","")))</f>
        <v>No Data</v>
      </c>
      <c r="M887" t="s">
        <v>15</v>
      </c>
    </row>
    <row r="888" spans="1:13" x14ac:dyDescent="0.25">
      <c r="A888" t="s">
        <v>9</v>
      </c>
      <c r="B888" t="str">
        <f>VLOOKUP(data_to_clean[[#This Row],[Company]],tb_countries[],2,0)</f>
        <v>USSR/Russia</v>
      </c>
      <c r="C888" t="s">
        <v>5279</v>
      </c>
      <c r="D888" t="s">
        <v>5320</v>
      </c>
      <c r="E888" t="s">
        <v>5247</v>
      </c>
      <c r="F888" s="1">
        <v>25819</v>
      </c>
      <c r="G888" t="s">
        <v>339</v>
      </c>
      <c r="H888" t="s">
        <v>13</v>
      </c>
      <c r="I888" t="s">
        <v>14</v>
      </c>
      <c r="J888" t="str" cm="1">
        <f t="array" ref="J8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8" t="str">
        <f>IF(data_to_clean[[#This Row],[Price Formatted Step 1]]="No Data","No Data",SUBSTITUTE(data_to_clean[[#This Row],[Price Formatted Step 1]],",","."))</f>
        <v>No Data</v>
      </c>
      <c r="L888" t="str">
        <f>IF(data_to_clean[[#This Row],[Price Formatted Step 2]]="No Data","No Data",VALUE(SUBSTITUTE(data_to_clean[[#This Row],[Price Formatted Step 2]],".","")))</f>
        <v>No Data</v>
      </c>
      <c r="M888" t="s">
        <v>15</v>
      </c>
    </row>
    <row r="889" spans="1:13" x14ac:dyDescent="0.25">
      <c r="A889" t="s">
        <v>9</v>
      </c>
      <c r="B889" t="str">
        <f>VLOOKUP(data_to_clean[[#This Row],[Company]],tb_countries[],2,0)</f>
        <v>USSR/Russia</v>
      </c>
      <c r="C889" t="s">
        <v>5272</v>
      </c>
      <c r="D889" t="s">
        <v>5312</v>
      </c>
      <c r="E889" t="s">
        <v>5245</v>
      </c>
      <c r="F889" s="1">
        <v>25823</v>
      </c>
      <c r="G889" t="s">
        <v>658</v>
      </c>
      <c r="H889" t="s">
        <v>13</v>
      </c>
      <c r="I889" t="s">
        <v>14</v>
      </c>
      <c r="J889" t="str" cm="1">
        <f t="array" ref="J8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89" t="str">
        <f>IF(data_to_clean[[#This Row],[Price Formatted Step 1]]="No Data","No Data",SUBSTITUTE(data_to_clean[[#This Row],[Price Formatted Step 1]],",","."))</f>
        <v>No Data</v>
      </c>
      <c r="L889" t="str">
        <f>IF(data_to_clean[[#This Row],[Price Formatted Step 2]]="No Data","No Data",VALUE(SUBSTITUTE(data_to_clean[[#This Row],[Price Formatted Step 2]],".","")))</f>
        <v>No Data</v>
      </c>
      <c r="M889" t="s">
        <v>15</v>
      </c>
    </row>
    <row r="890" spans="1:13" x14ac:dyDescent="0.25">
      <c r="A890" t="s">
        <v>9</v>
      </c>
      <c r="B890" t="str">
        <f>VLOOKUP(data_to_clean[[#This Row],[Company]],tb_countries[],2,0)</f>
        <v>USSR/Russia</v>
      </c>
      <c r="C890" t="s">
        <v>5279</v>
      </c>
      <c r="D890" t="s">
        <v>5320</v>
      </c>
      <c r="E890" t="s">
        <v>5247</v>
      </c>
      <c r="F890" s="1">
        <v>25827</v>
      </c>
      <c r="G890" t="s">
        <v>499</v>
      </c>
      <c r="H890" t="s">
        <v>13</v>
      </c>
      <c r="I890" t="s">
        <v>14</v>
      </c>
      <c r="J890" t="str" cm="1">
        <f t="array" ref="J8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0" t="str">
        <f>IF(data_to_clean[[#This Row],[Price Formatted Step 1]]="No Data","No Data",SUBSTITUTE(data_to_clean[[#This Row],[Price Formatted Step 1]],",","."))</f>
        <v>No Data</v>
      </c>
      <c r="L890" t="str">
        <f>IF(data_to_clean[[#This Row],[Price Formatted Step 2]]="No Data","No Data",VALUE(SUBSTITUTE(data_to_clean[[#This Row],[Price Formatted Step 2]],".","")))</f>
        <v>No Data</v>
      </c>
      <c r="M890" t="s">
        <v>15</v>
      </c>
    </row>
    <row r="891" spans="1:13" x14ac:dyDescent="0.25">
      <c r="A891" t="s">
        <v>9</v>
      </c>
      <c r="B891" t="str">
        <f>VLOOKUP(data_to_clean[[#This Row],[Company]],tb_countries[],2,0)</f>
        <v>USSR/Russia</v>
      </c>
      <c r="C891" t="s">
        <v>5272</v>
      </c>
      <c r="D891" t="s">
        <v>5312</v>
      </c>
      <c r="E891" t="s">
        <v>5245</v>
      </c>
      <c r="F891" s="1">
        <v>25828</v>
      </c>
      <c r="G891" t="s">
        <v>339</v>
      </c>
      <c r="H891" t="s">
        <v>13</v>
      </c>
      <c r="I891" t="s">
        <v>14</v>
      </c>
      <c r="J891" t="str" cm="1">
        <f t="array" ref="J8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1" t="str">
        <f>IF(data_to_clean[[#This Row],[Price Formatted Step 1]]="No Data","No Data",SUBSTITUTE(data_to_clean[[#This Row],[Price Formatted Step 1]],",","."))</f>
        <v>No Data</v>
      </c>
      <c r="L891" t="str">
        <f>IF(data_to_clean[[#This Row],[Price Formatted Step 2]]="No Data","No Data",VALUE(SUBSTITUTE(data_to_clean[[#This Row],[Price Formatted Step 2]],".","")))</f>
        <v>No Data</v>
      </c>
      <c r="M891" t="s">
        <v>15</v>
      </c>
    </row>
    <row r="892" spans="1:13" x14ac:dyDescent="0.25">
      <c r="A892" t="s">
        <v>1057</v>
      </c>
      <c r="B892" t="str">
        <f>VLOOKUP(data_to_clean[[#This Row],[Company]],tb_countries[],2,0)</f>
        <v>Japan</v>
      </c>
      <c r="C892" t="s">
        <v>608</v>
      </c>
      <c r="D892" t="s">
        <v>5248</v>
      </c>
      <c r="E892" t="s">
        <v>5249</v>
      </c>
      <c r="F892" s="1">
        <v>25833</v>
      </c>
      <c r="G892" t="s">
        <v>1059</v>
      </c>
      <c r="H892" t="s">
        <v>13</v>
      </c>
      <c r="I892" t="s">
        <v>14</v>
      </c>
      <c r="J892" t="str" cm="1">
        <f t="array" ref="J8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2" t="str">
        <f>IF(data_to_clean[[#This Row],[Price Formatted Step 1]]="No Data","No Data",SUBSTITUTE(data_to_clean[[#This Row],[Price Formatted Step 1]],",","."))</f>
        <v>No Data</v>
      </c>
      <c r="L892" t="str">
        <f>IF(data_to_clean[[#This Row],[Price Formatted Step 2]]="No Data","No Data",VALUE(SUBSTITUTE(data_to_clean[[#This Row],[Price Formatted Step 2]],".","")))</f>
        <v>No Data</v>
      </c>
      <c r="M892" t="s">
        <v>21</v>
      </c>
    </row>
    <row r="893" spans="1:13" x14ac:dyDescent="0.25">
      <c r="A893" t="s">
        <v>9</v>
      </c>
      <c r="B893" t="str">
        <f>VLOOKUP(data_to_clean[[#This Row],[Company]],tb_countries[],2,0)</f>
        <v>USSR/Russia</v>
      </c>
      <c r="C893" t="s">
        <v>5279</v>
      </c>
      <c r="D893" t="s">
        <v>5320</v>
      </c>
      <c r="E893" t="s">
        <v>5247</v>
      </c>
      <c r="F893" s="1">
        <v>25833</v>
      </c>
      <c r="G893" t="s">
        <v>339</v>
      </c>
      <c r="H893" t="s">
        <v>13</v>
      </c>
      <c r="I893" t="s">
        <v>14</v>
      </c>
      <c r="J893" t="str" cm="1">
        <f t="array" ref="J8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3" t="str">
        <f>IF(data_to_clean[[#This Row],[Price Formatted Step 1]]="No Data","No Data",SUBSTITUTE(data_to_clean[[#This Row],[Price Formatted Step 1]],",","."))</f>
        <v>No Data</v>
      </c>
      <c r="L893" t="str">
        <f>IF(data_to_clean[[#This Row],[Price Formatted Step 2]]="No Data","No Data",VALUE(SUBSTITUTE(data_to_clean[[#This Row],[Price Formatted Step 2]],".","")))</f>
        <v>No Data</v>
      </c>
      <c r="M893" t="s">
        <v>15</v>
      </c>
    </row>
    <row r="894" spans="1:13" x14ac:dyDescent="0.25">
      <c r="A894" t="s">
        <v>9</v>
      </c>
      <c r="B894" t="str">
        <f>VLOOKUP(data_to_clean[[#This Row],[Company]],tb_countries[],2,0)</f>
        <v>USSR/Russia</v>
      </c>
      <c r="C894" t="s">
        <v>5272</v>
      </c>
      <c r="D894" t="s">
        <v>5312</v>
      </c>
      <c r="E894" t="s">
        <v>5245</v>
      </c>
      <c r="F894" s="1">
        <v>25836</v>
      </c>
      <c r="G894" t="s">
        <v>604</v>
      </c>
      <c r="H894" t="s">
        <v>13</v>
      </c>
      <c r="I894" t="s">
        <v>14</v>
      </c>
      <c r="J894" t="str" cm="1">
        <f t="array" ref="J8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4" t="str">
        <f>IF(data_to_clean[[#This Row],[Price Formatted Step 1]]="No Data","No Data",SUBSTITUTE(data_to_clean[[#This Row],[Price Formatted Step 1]],",","."))</f>
        <v>No Data</v>
      </c>
      <c r="L894" t="str">
        <f>IF(data_to_clean[[#This Row],[Price Formatted Step 2]]="No Data","No Data",VALUE(SUBSTITUTE(data_to_clean[[#This Row],[Price Formatted Step 2]],".","")))</f>
        <v>No Data</v>
      </c>
      <c r="M894" t="s">
        <v>15</v>
      </c>
    </row>
    <row r="895" spans="1:13" x14ac:dyDescent="0.25">
      <c r="A895" t="s">
        <v>9</v>
      </c>
      <c r="B895" t="str">
        <f>VLOOKUP(data_to_clean[[#This Row],[Company]],tb_countries[],2,0)</f>
        <v>USSR/Russia</v>
      </c>
      <c r="C895" t="s">
        <v>5279</v>
      </c>
      <c r="D895" t="s">
        <v>5320</v>
      </c>
      <c r="E895" t="s">
        <v>5247</v>
      </c>
      <c r="F895" s="1">
        <v>25840</v>
      </c>
      <c r="G895" t="s">
        <v>493</v>
      </c>
      <c r="H895" t="s">
        <v>13</v>
      </c>
      <c r="I895" t="s">
        <v>14</v>
      </c>
      <c r="J895" t="str" cm="1">
        <f t="array" ref="J8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5" t="str">
        <f>IF(data_to_clean[[#This Row],[Price Formatted Step 1]]="No Data","No Data",SUBSTITUTE(data_to_clean[[#This Row],[Price Formatted Step 1]],",","."))</f>
        <v>No Data</v>
      </c>
      <c r="L895" t="str">
        <f>IF(data_to_clean[[#This Row],[Price Formatted Step 2]]="No Data","No Data",VALUE(SUBSTITUTE(data_to_clean[[#This Row],[Price Formatted Step 2]],".","")))</f>
        <v>No Data</v>
      </c>
      <c r="M895" t="s">
        <v>15</v>
      </c>
    </row>
    <row r="896" spans="1:13" x14ac:dyDescent="0.25">
      <c r="A896" t="s">
        <v>9</v>
      </c>
      <c r="B896" t="str">
        <f>VLOOKUP(data_to_clean[[#This Row],[Company]],tb_countries[],2,0)</f>
        <v>USSR/Russia</v>
      </c>
      <c r="C896" t="s">
        <v>5272</v>
      </c>
      <c r="D896" t="s">
        <v>5312</v>
      </c>
      <c r="E896" t="s">
        <v>5245</v>
      </c>
      <c r="F896" s="1">
        <v>25842</v>
      </c>
      <c r="G896" t="s">
        <v>339</v>
      </c>
      <c r="H896" t="s">
        <v>13</v>
      </c>
      <c r="I896" t="s">
        <v>14</v>
      </c>
      <c r="J896" t="str" cm="1">
        <f t="array" ref="J8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6" t="str">
        <f>IF(data_to_clean[[#This Row],[Price Formatted Step 1]]="No Data","No Data",SUBSTITUTE(data_to_clean[[#This Row],[Price Formatted Step 1]],",","."))</f>
        <v>No Data</v>
      </c>
      <c r="L896" t="str">
        <f>IF(data_to_clean[[#This Row],[Price Formatted Step 2]]="No Data","No Data",VALUE(SUBSTITUTE(data_to_clean[[#This Row],[Price Formatted Step 2]],".","")))</f>
        <v>No Data</v>
      </c>
      <c r="M896" t="s">
        <v>15</v>
      </c>
    </row>
    <row r="897" spans="1:13" x14ac:dyDescent="0.25">
      <c r="A897" t="s">
        <v>9</v>
      </c>
      <c r="B897" t="str">
        <f>VLOOKUP(data_to_clean[[#This Row],[Company]],tb_countries[],2,0)</f>
        <v>USSR/Russia</v>
      </c>
      <c r="C897" t="s">
        <v>5272</v>
      </c>
      <c r="D897" t="s">
        <v>5312</v>
      </c>
      <c r="E897" t="s">
        <v>5245</v>
      </c>
      <c r="F897" s="1">
        <v>25844</v>
      </c>
      <c r="G897" t="s">
        <v>937</v>
      </c>
      <c r="H897" t="s">
        <v>13</v>
      </c>
      <c r="I897" t="s">
        <v>14</v>
      </c>
      <c r="J897" t="str" cm="1">
        <f t="array" ref="J8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7" t="str">
        <f>IF(data_to_clean[[#This Row],[Price Formatted Step 1]]="No Data","No Data",SUBSTITUTE(data_to_clean[[#This Row],[Price Formatted Step 1]],",","."))</f>
        <v>No Data</v>
      </c>
      <c r="L897" t="str">
        <f>IF(data_to_clean[[#This Row],[Price Formatted Step 2]]="No Data","No Data",VALUE(SUBSTITUTE(data_to_clean[[#This Row],[Price Formatted Step 2]],".","")))</f>
        <v>No Data</v>
      </c>
      <c r="M897" t="s">
        <v>15</v>
      </c>
    </row>
    <row r="898" spans="1:13" x14ac:dyDescent="0.25">
      <c r="A898" t="s">
        <v>9</v>
      </c>
      <c r="B898" t="str">
        <f>VLOOKUP(data_to_clean[[#This Row],[Company]],tb_countries[],2,0)</f>
        <v>USSR/Russia</v>
      </c>
      <c r="C898" t="s">
        <v>5272</v>
      </c>
      <c r="D898" t="s">
        <v>5312</v>
      </c>
      <c r="E898" t="s">
        <v>5245</v>
      </c>
      <c r="F898" s="1">
        <v>25849</v>
      </c>
      <c r="G898" t="s">
        <v>339</v>
      </c>
      <c r="H898" t="s">
        <v>13</v>
      </c>
      <c r="I898" t="s">
        <v>14</v>
      </c>
      <c r="J898" t="str" cm="1">
        <f t="array" ref="J8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8" t="str">
        <f>IF(data_to_clean[[#This Row],[Price Formatted Step 1]]="No Data","No Data",SUBSTITUTE(data_to_clean[[#This Row],[Price Formatted Step 1]],",","."))</f>
        <v>No Data</v>
      </c>
      <c r="L898" t="str">
        <f>IF(data_to_clean[[#This Row],[Price Formatted Step 2]]="No Data","No Data",VALUE(SUBSTITUTE(data_to_clean[[#This Row],[Price Formatted Step 2]],".","")))</f>
        <v>No Data</v>
      </c>
      <c r="M898" t="s">
        <v>15</v>
      </c>
    </row>
    <row r="899" spans="1:13" x14ac:dyDescent="0.25">
      <c r="A899" t="s">
        <v>9</v>
      </c>
      <c r="B899" t="str">
        <f>VLOOKUP(data_to_clean[[#This Row],[Company]],tb_countries[],2,0)</f>
        <v>USSR/Russia</v>
      </c>
      <c r="C899" t="s">
        <v>5279</v>
      </c>
      <c r="D899" t="s">
        <v>5320</v>
      </c>
      <c r="E899" t="s">
        <v>5247</v>
      </c>
      <c r="F899" s="1">
        <v>25849</v>
      </c>
      <c r="G899" t="s">
        <v>499</v>
      </c>
      <c r="H899" t="s">
        <v>13</v>
      </c>
      <c r="I899" t="s">
        <v>14</v>
      </c>
      <c r="J899" t="str" cm="1">
        <f t="array" ref="J8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899" t="str">
        <f>IF(data_to_clean[[#This Row],[Price Formatted Step 1]]="No Data","No Data",SUBSTITUTE(data_to_clean[[#This Row],[Price Formatted Step 1]],",","."))</f>
        <v>No Data</v>
      </c>
      <c r="L899" t="str">
        <f>IF(data_to_clean[[#This Row],[Price Formatted Step 2]]="No Data","No Data",VALUE(SUBSTITUTE(data_to_clean[[#This Row],[Price Formatted Step 2]],".","")))</f>
        <v>No Data</v>
      </c>
      <c r="M899" t="s">
        <v>15</v>
      </c>
    </row>
    <row r="900" spans="1:13" x14ac:dyDescent="0.25">
      <c r="A900" t="s">
        <v>9</v>
      </c>
      <c r="B900" t="str">
        <f>VLOOKUP(data_to_clean[[#This Row],[Company]],tb_countries[],2,0)</f>
        <v>USSR/Russia</v>
      </c>
      <c r="C900" t="s">
        <v>5272</v>
      </c>
      <c r="D900" t="s">
        <v>5312</v>
      </c>
      <c r="E900" t="s">
        <v>5245</v>
      </c>
      <c r="F900" s="1">
        <v>25850</v>
      </c>
      <c r="G900" t="s">
        <v>339</v>
      </c>
      <c r="H900" t="s">
        <v>13</v>
      </c>
      <c r="I900" t="s">
        <v>14</v>
      </c>
      <c r="J900" t="str" cm="1">
        <f t="array" ref="J9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0" t="str">
        <f>IF(data_to_clean[[#This Row],[Price Formatted Step 1]]="No Data","No Data",SUBSTITUTE(data_to_clean[[#This Row],[Price Formatted Step 1]],",","."))</f>
        <v>No Data</v>
      </c>
      <c r="L900" t="str">
        <f>IF(data_to_clean[[#This Row],[Price Formatted Step 2]]="No Data","No Data",VALUE(SUBSTITUTE(data_to_clean[[#This Row],[Price Formatted Step 2]],".","")))</f>
        <v>No Data</v>
      </c>
      <c r="M900" t="s">
        <v>15</v>
      </c>
    </row>
    <row r="901" spans="1:13" x14ac:dyDescent="0.25">
      <c r="A901" t="s">
        <v>9</v>
      </c>
      <c r="B901" t="str">
        <f>VLOOKUP(data_to_clean[[#This Row],[Company]],tb_countries[],2,0)</f>
        <v>USSR/Russia</v>
      </c>
      <c r="C901" t="s">
        <v>5279</v>
      </c>
      <c r="D901" t="s">
        <v>5320</v>
      </c>
      <c r="E901" t="s">
        <v>5247</v>
      </c>
      <c r="F901" s="1">
        <v>25853</v>
      </c>
      <c r="G901" t="s">
        <v>685</v>
      </c>
      <c r="H901" t="s">
        <v>13</v>
      </c>
      <c r="I901" t="s">
        <v>14</v>
      </c>
      <c r="J901" t="str" cm="1">
        <f t="array" ref="J9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1" t="str">
        <f>IF(data_to_clean[[#This Row],[Price Formatted Step 1]]="No Data","No Data",SUBSTITUTE(data_to_clean[[#This Row],[Price Formatted Step 1]],",","."))</f>
        <v>No Data</v>
      </c>
      <c r="L901" t="str">
        <f>IF(data_to_clean[[#This Row],[Price Formatted Step 2]]="No Data","No Data",VALUE(SUBSTITUTE(data_to_clean[[#This Row],[Price Formatted Step 2]],".","")))</f>
        <v>No Data</v>
      </c>
      <c r="M901" t="s">
        <v>15</v>
      </c>
    </row>
    <row r="902" spans="1:13" x14ac:dyDescent="0.25">
      <c r="A902" t="s">
        <v>9</v>
      </c>
      <c r="B902" t="str">
        <f>VLOOKUP(data_to_clean[[#This Row],[Company]],tb_countries[],2,0)</f>
        <v>USSR/Russia</v>
      </c>
      <c r="C902" t="s">
        <v>5279</v>
      </c>
      <c r="D902" t="s">
        <v>5320</v>
      </c>
      <c r="E902" t="s">
        <v>5247</v>
      </c>
      <c r="F902" s="1">
        <v>25855</v>
      </c>
      <c r="G902" t="s">
        <v>499</v>
      </c>
      <c r="H902" t="s">
        <v>13</v>
      </c>
      <c r="I902" t="s">
        <v>14</v>
      </c>
      <c r="J902" t="str" cm="1">
        <f t="array" ref="J9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2" t="str">
        <f>IF(data_to_clean[[#This Row],[Price Formatted Step 1]]="No Data","No Data",SUBSTITUTE(data_to_clean[[#This Row],[Price Formatted Step 1]],",","."))</f>
        <v>No Data</v>
      </c>
      <c r="L902" t="str">
        <f>IF(data_to_clean[[#This Row],[Price Formatted Step 2]]="No Data","No Data",VALUE(SUBSTITUTE(data_to_clean[[#This Row],[Price Formatted Step 2]],".","")))</f>
        <v>No Data</v>
      </c>
      <c r="M902" t="s">
        <v>15</v>
      </c>
    </row>
    <row r="903" spans="1:13" x14ac:dyDescent="0.25">
      <c r="A903" t="s">
        <v>9</v>
      </c>
      <c r="B903" t="str">
        <f>VLOOKUP(data_to_clean[[#This Row],[Company]],tb_countries[],2,0)</f>
        <v>USSR/Russia</v>
      </c>
      <c r="C903" t="s">
        <v>5279</v>
      </c>
      <c r="D903" t="s">
        <v>5320</v>
      </c>
      <c r="E903" t="s">
        <v>5247</v>
      </c>
      <c r="F903" s="1">
        <v>25856</v>
      </c>
      <c r="G903" t="s">
        <v>396</v>
      </c>
      <c r="H903" t="s">
        <v>13</v>
      </c>
      <c r="I903" t="s">
        <v>14</v>
      </c>
      <c r="J903" t="str" cm="1">
        <f t="array" ref="J9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3" t="str">
        <f>IF(data_to_clean[[#This Row],[Price Formatted Step 1]]="No Data","No Data",SUBSTITUTE(data_to_clean[[#This Row],[Price Formatted Step 1]],",","."))</f>
        <v>No Data</v>
      </c>
      <c r="L903" t="str">
        <f>IF(data_to_clean[[#This Row],[Price Formatted Step 2]]="No Data","No Data",VALUE(SUBSTITUTE(data_to_clean[[#This Row],[Price Formatted Step 2]],".","")))</f>
        <v>No Data</v>
      </c>
      <c r="M903" t="s">
        <v>15</v>
      </c>
    </row>
    <row r="904" spans="1:13" x14ac:dyDescent="0.25">
      <c r="A904" t="s">
        <v>9</v>
      </c>
      <c r="B904" t="str">
        <f>VLOOKUP(data_to_clean[[#This Row],[Company]],tb_countries[],2,0)</f>
        <v>USSR/Russia</v>
      </c>
      <c r="C904" t="s">
        <v>5279</v>
      </c>
      <c r="D904" t="s">
        <v>5320</v>
      </c>
      <c r="E904" t="s">
        <v>5247</v>
      </c>
      <c r="F904" s="1">
        <v>25857</v>
      </c>
      <c r="G904" t="s">
        <v>685</v>
      </c>
      <c r="H904" t="s">
        <v>13</v>
      </c>
      <c r="I904" t="s">
        <v>14</v>
      </c>
      <c r="J904" t="str" cm="1">
        <f t="array" ref="J9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4" t="str">
        <f>IF(data_to_clean[[#This Row],[Price Formatted Step 1]]="No Data","No Data",SUBSTITUTE(data_to_clean[[#This Row],[Price Formatted Step 1]],",","."))</f>
        <v>No Data</v>
      </c>
      <c r="L904" t="str">
        <f>IF(data_to_clean[[#This Row],[Price Formatted Step 2]]="No Data","No Data",VALUE(SUBSTITUTE(data_to_clean[[#This Row],[Price Formatted Step 2]],".","")))</f>
        <v>No Data</v>
      </c>
      <c r="M904" t="s">
        <v>15</v>
      </c>
    </row>
    <row r="905" spans="1:13" x14ac:dyDescent="0.25">
      <c r="A905" t="s">
        <v>9</v>
      </c>
      <c r="B905" t="str">
        <f>VLOOKUP(data_to_clean[[#This Row],[Company]],tb_countries[],2,0)</f>
        <v>USSR/Russia</v>
      </c>
      <c r="C905" t="s">
        <v>5272</v>
      </c>
      <c r="D905" t="s">
        <v>5312</v>
      </c>
      <c r="E905" t="s">
        <v>5245</v>
      </c>
      <c r="F905" s="1">
        <v>25861</v>
      </c>
      <c r="G905" t="s">
        <v>937</v>
      </c>
      <c r="H905" t="s">
        <v>13</v>
      </c>
      <c r="I905" t="s">
        <v>14</v>
      </c>
      <c r="J905" t="str" cm="1">
        <f t="array" ref="J9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5" t="str">
        <f>IF(data_to_clean[[#This Row],[Price Formatted Step 1]]="No Data","No Data",SUBSTITUTE(data_to_clean[[#This Row],[Price Formatted Step 1]],",","."))</f>
        <v>No Data</v>
      </c>
      <c r="L905" t="str">
        <f>IF(data_to_clean[[#This Row],[Price Formatted Step 2]]="No Data","No Data",VALUE(SUBSTITUTE(data_to_clean[[#This Row],[Price Formatted Step 2]],".","")))</f>
        <v>No Data</v>
      </c>
      <c r="M905" t="s">
        <v>15</v>
      </c>
    </row>
    <row r="906" spans="1:13" x14ac:dyDescent="0.25">
      <c r="A906" t="s">
        <v>9</v>
      </c>
      <c r="B906" t="str">
        <f>VLOOKUP(data_to_clean[[#This Row],[Company]],tb_countries[],2,0)</f>
        <v>USSR/Russia</v>
      </c>
      <c r="C906" t="s">
        <v>5272</v>
      </c>
      <c r="D906" t="s">
        <v>5312</v>
      </c>
      <c r="E906" t="s">
        <v>5245</v>
      </c>
      <c r="F906" s="1">
        <v>25861</v>
      </c>
      <c r="G906" t="s">
        <v>658</v>
      </c>
      <c r="H906" t="s">
        <v>13</v>
      </c>
      <c r="I906" t="s">
        <v>14</v>
      </c>
      <c r="J906" t="str" cm="1">
        <f t="array" ref="J9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6" t="str">
        <f>IF(data_to_clean[[#This Row],[Price Formatted Step 1]]="No Data","No Data",SUBSTITUTE(data_to_clean[[#This Row],[Price Formatted Step 1]],",","."))</f>
        <v>No Data</v>
      </c>
      <c r="L906" t="str">
        <f>IF(data_to_clean[[#This Row],[Price Formatted Step 2]]="No Data","No Data",VALUE(SUBSTITUTE(data_to_clean[[#This Row],[Price Formatted Step 2]],".","")))</f>
        <v>No Data</v>
      </c>
      <c r="M906" t="s">
        <v>15</v>
      </c>
    </row>
    <row r="907" spans="1:13" x14ac:dyDescent="0.25">
      <c r="A907" t="s">
        <v>9</v>
      </c>
      <c r="B907" t="str">
        <f>VLOOKUP(data_to_clean[[#This Row],[Company]],tb_countries[],2,0)</f>
        <v>USSR/Russia</v>
      </c>
      <c r="C907" t="s">
        <v>5272</v>
      </c>
      <c r="D907" t="s">
        <v>5312</v>
      </c>
      <c r="E907" t="s">
        <v>5245</v>
      </c>
      <c r="F907" s="1">
        <v>25864</v>
      </c>
      <c r="G907" t="s">
        <v>937</v>
      </c>
      <c r="H907" t="s">
        <v>13</v>
      </c>
      <c r="I907" t="s">
        <v>14</v>
      </c>
      <c r="J907" t="str" cm="1">
        <f t="array" ref="J9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7" t="str">
        <f>IF(data_to_clean[[#This Row],[Price Formatted Step 1]]="No Data","No Data",SUBSTITUTE(data_to_clean[[#This Row],[Price Formatted Step 1]],",","."))</f>
        <v>No Data</v>
      </c>
      <c r="L907" t="str">
        <f>IF(data_to_clean[[#This Row],[Price Formatted Step 2]]="No Data","No Data",VALUE(SUBSTITUTE(data_to_clean[[#This Row],[Price Formatted Step 2]],".","")))</f>
        <v>No Data</v>
      </c>
      <c r="M907" t="s">
        <v>15</v>
      </c>
    </row>
    <row r="908" spans="1:13" x14ac:dyDescent="0.25">
      <c r="A908" t="s">
        <v>42</v>
      </c>
      <c r="B908" t="str">
        <f>VLOOKUP(data_to_clean[[#This Row],[Company]],tb_countries[],2,0)</f>
        <v>USA</v>
      </c>
      <c r="C908" t="s">
        <v>5275</v>
      </c>
      <c r="D908" t="s">
        <v>5315</v>
      </c>
      <c r="E908" t="s">
        <v>5246</v>
      </c>
      <c r="F908" s="1">
        <v>25864</v>
      </c>
      <c r="G908" t="s">
        <v>945</v>
      </c>
      <c r="H908" t="s">
        <v>13</v>
      </c>
      <c r="I908" t="s">
        <v>14</v>
      </c>
      <c r="J908" t="str" cm="1">
        <f t="array" ref="J9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8" t="str">
        <f>IF(data_to_clean[[#This Row],[Price Formatted Step 1]]="No Data","No Data",SUBSTITUTE(data_to_clean[[#This Row],[Price Formatted Step 1]],",","."))</f>
        <v>No Data</v>
      </c>
      <c r="L908" t="str">
        <f>IF(data_to_clean[[#This Row],[Price Formatted Step 2]]="No Data","No Data",VALUE(SUBSTITUTE(data_to_clean[[#This Row],[Price Formatted Step 2]],".","")))</f>
        <v>No Data</v>
      </c>
      <c r="M908" t="s">
        <v>15</v>
      </c>
    </row>
    <row r="909" spans="1:13" x14ac:dyDescent="0.25">
      <c r="A909" t="s">
        <v>9</v>
      </c>
      <c r="B909" t="str">
        <f>VLOOKUP(data_to_clean[[#This Row],[Company]],tb_countries[],2,0)</f>
        <v>USSR/Russia</v>
      </c>
      <c r="C909" t="s">
        <v>5272</v>
      </c>
      <c r="D909" t="s">
        <v>5312</v>
      </c>
      <c r="E909" t="s">
        <v>5245</v>
      </c>
      <c r="F909" s="1">
        <v>25871</v>
      </c>
      <c r="G909" t="s">
        <v>937</v>
      </c>
      <c r="H909" t="s">
        <v>13</v>
      </c>
      <c r="I909" t="s">
        <v>14</v>
      </c>
      <c r="J909" t="str" cm="1">
        <f t="array" ref="J9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09" t="str">
        <f>IF(data_to_clean[[#This Row],[Price Formatted Step 1]]="No Data","No Data",SUBSTITUTE(data_to_clean[[#This Row],[Price Formatted Step 1]],",","."))</f>
        <v>No Data</v>
      </c>
      <c r="L909" t="str">
        <f>IF(data_to_clean[[#This Row],[Price Formatted Step 2]]="No Data","No Data",VALUE(SUBSTITUTE(data_to_clean[[#This Row],[Price Formatted Step 2]],".","")))</f>
        <v>No Data</v>
      </c>
      <c r="M909" t="s">
        <v>15</v>
      </c>
    </row>
    <row r="910" spans="1:13" x14ac:dyDescent="0.25">
      <c r="A910" t="s">
        <v>9</v>
      </c>
      <c r="B910" t="str">
        <f>VLOOKUP(data_to_clean[[#This Row],[Company]],tb_countries[],2,0)</f>
        <v>USSR/Russia</v>
      </c>
      <c r="C910" t="s">
        <v>5279</v>
      </c>
      <c r="D910" t="s">
        <v>5320</v>
      </c>
      <c r="E910" t="s">
        <v>5247</v>
      </c>
      <c r="F910" s="1">
        <v>25871</v>
      </c>
      <c r="G910" t="s">
        <v>339</v>
      </c>
      <c r="H910" t="s">
        <v>13</v>
      </c>
      <c r="I910" t="s">
        <v>14</v>
      </c>
      <c r="J910" t="str" cm="1">
        <f t="array" ref="J9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0" t="str">
        <f>IF(data_to_clean[[#This Row],[Price Formatted Step 1]]="No Data","No Data",SUBSTITUTE(data_to_clean[[#This Row],[Price Formatted Step 1]],",","."))</f>
        <v>No Data</v>
      </c>
      <c r="L910" t="str">
        <f>IF(data_to_clean[[#This Row],[Price Formatted Step 2]]="No Data","No Data",VALUE(SUBSTITUTE(data_to_clean[[#This Row],[Price Formatted Step 2]],".","")))</f>
        <v>No Data</v>
      </c>
      <c r="M910" t="s">
        <v>15</v>
      </c>
    </row>
    <row r="911" spans="1:13" x14ac:dyDescent="0.25">
      <c r="A911" t="s">
        <v>1079</v>
      </c>
      <c r="B911" t="str">
        <f>VLOOKUP(data_to_clean[[#This Row],[Company]],tb_countries[],2,0)</f>
        <v>United Kingdom</v>
      </c>
      <c r="C911" t="s">
        <v>5284</v>
      </c>
      <c r="D911" t="s">
        <v>5323</v>
      </c>
      <c r="E911" t="s">
        <v>5251</v>
      </c>
      <c r="F911" s="1">
        <v>25874</v>
      </c>
      <c r="G911" t="s">
        <v>1080</v>
      </c>
      <c r="H911" t="s">
        <v>13</v>
      </c>
      <c r="I911" t="s">
        <v>14</v>
      </c>
      <c r="J911" t="str" cm="1">
        <f t="array" ref="J9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1" t="str">
        <f>IF(data_to_clean[[#This Row],[Price Formatted Step 1]]="No Data","No Data",SUBSTITUTE(data_to_clean[[#This Row],[Price Formatted Step 1]],",","."))</f>
        <v>No Data</v>
      </c>
      <c r="L911" t="str">
        <f>IF(data_to_clean[[#This Row],[Price Formatted Step 2]]="No Data","No Data",VALUE(SUBSTITUTE(data_to_clean[[#This Row],[Price Formatted Step 2]],".","")))</f>
        <v>No Data</v>
      </c>
      <c r="M911" t="s">
        <v>21</v>
      </c>
    </row>
    <row r="912" spans="1:13" x14ac:dyDescent="0.25">
      <c r="A912" t="s">
        <v>463</v>
      </c>
      <c r="B912" t="str">
        <f>VLOOKUP(data_to_clean[[#This Row],[Company]],tb_countries[],2,0)</f>
        <v>USA</v>
      </c>
      <c r="C912" t="s">
        <v>5273</v>
      </c>
      <c r="D912" t="s">
        <v>5313</v>
      </c>
      <c r="E912" t="s">
        <v>5246</v>
      </c>
      <c r="F912" s="1">
        <v>25878</v>
      </c>
      <c r="G912" t="s">
        <v>1082</v>
      </c>
      <c r="H912" t="s">
        <v>13</v>
      </c>
      <c r="I912" t="s">
        <v>14</v>
      </c>
      <c r="J912" t="str" cm="1">
        <f t="array" ref="J9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2" t="str">
        <f>IF(data_to_clean[[#This Row],[Price Formatted Step 1]]="No Data","No Data",SUBSTITUTE(data_to_clean[[#This Row],[Price Formatted Step 1]],",","."))</f>
        <v>No Data</v>
      </c>
      <c r="L912" t="str">
        <f>IF(data_to_clean[[#This Row],[Price Formatted Step 2]]="No Data","No Data",VALUE(SUBSTITUTE(data_to_clean[[#This Row],[Price Formatted Step 2]],".","")))</f>
        <v>No Data</v>
      </c>
      <c r="M912" t="s">
        <v>56</v>
      </c>
    </row>
    <row r="913" spans="1:13" x14ac:dyDescent="0.25">
      <c r="A913" t="s">
        <v>9</v>
      </c>
      <c r="B913" t="str">
        <f>VLOOKUP(data_to_clean[[#This Row],[Company]],tb_countries[],2,0)</f>
        <v>USSR/Russia</v>
      </c>
      <c r="C913" t="s">
        <v>5272</v>
      </c>
      <c r="D913" t="s">
        <v>5312</v>
      </c>
      <c r="E913" t="s">
        <v>5245</v>
      </c>
      <c r="F913" s="1">
        <v>25882</v>
      </c>
      <c r="G913" t="s">
        <v>658</v>
      </c>
      <c r="H913" t="s">
        <v>13</v>
      </c>
      <c r="I913" t="s">
        <v>14</v>
      </c>
      <c r="J913" t="str" cm="1">
        <f t="array" ref="J9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3" t="str">
        <f>IF(data_to_clean[[#This Row],[Price Formatted Step 1]]="No Data","No Data",SUBSTITUTE(data_to_clean[[#This Row],[Price Formatted Step 1]],",","."))</f>
        <v>No Data</v>
      </c>
      <c r="L913" t="str">
        <f>IF(data_to_clean[[#This Row],[Price Formatted Step 2]]="No Data","No Data",VALUE(SUBSTITUTE(data_to_clean[[#This Row],[Price Formatted Step 2]],".","")))</f>
        <v>No Data</v>
      </c>
      <c r="M913" t="s">
        <v>15</v>
      </c>
    </row>
    <row r="914" spans="1:13" x14ac:dyDescent="0.25">
      <c r="A914" t="s">
        <v>9</v>
      </c>
      <c r="B914" t="str">
        <f>VLOOKUP(data_to_clean[[#This Row],[Company]],tb_countries[],2,0)</f>
        <v>USSR/Russia</v>
      </c>
      <c r="C914" t="s">
        <v>5272</v>
      </c>
      <c r="D914" t="s">
        <v>5312</v>
      </c>
      <c r="E914" t="s">
        <v>5245</v>
      </c>
      <c r="F914" s="1">
        <v>25883</v>
      </c>
      <c r="G914" t="s">
        <v>339</v>
      </c>
      <c r="H914" t="s">
        <v>13</v>
      </c>
      <c r="I914" t="s">
        <v>14</v>
      </c>
      <c r="J914" t="str" cm="1">
        <f t="array" ref="J9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4" t="str">
        <f>IF(data_to_clean[[#This Row],[Price Formatted Step 1]]="No Data","No Data",SUBSTITUTE(data_to_clean[[#This Row],[Price Formatted Step 1]],",","."))</f>
        <v>No Data</v>
      </c>
      <c r="L914" t="str">
        <f>IF(data_to_clean[[#This Row],[Price Formatted Step 2]]="No Data","No Data",VALUE(SUBSTITUTE(data_to_clean[[#This Row],[Price Formatted Step 2]],".","")))</f>
        <v>No Data</v>
      </c>
      <c r="M914" t="s">
        <v>15</v>
      </c>
    </row>
    <row r="915" spans="1:13" x14ac:dyDescent="0.25">
      <c r="A915" t="s">
        <v>9</v>
      </c>
      <c r="B915" t="str">
        <f>VLOOKUP(data_to_clean[[#This Row],[Company]],tb_countries[],2,0)</f>
        <v>USSR/Russia</v>
      </c>
      <c r="C915" t="s">
        <v>5279</v>
      </c>
      <c r="D915" t="s">
        <v>5320</v>
      </c>
      <c r="E915" t="s">
        <v>5247</v>
      </c>
      <c r="F915" s="1">
        <v>25889</v>
      </c>
      <c r="G915" t="s">
        <v>685</v>
      </c>
      <c r="H915" t="s">
        <v>13</v>
      </c>
      <c r="I915" t="s">
        <v>14</v>
      </c>
      <c r="J915" t="str" cm="1">
        <f t="array" ref="J9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5" t="str">
        <f>IF(data_to_clean[[#This Row],[Price Formatted Step 1]]="No Data","No Data",SUBSTITUTE(data_to_clean[[#This Row],[Price Formatted Step 1]],",","."))</f>
        <v>No Data</v>
      </c>
      <c r="L915" t="str">
        <f>IF(data_to_clean[[#This Row],[Price Formatted Step 2]]="No Data","No Data",VALUE(SUBSTITUTE(data_to_clean[[#This Row],[Price Formatted Step 2]],".","")))</f>
        <v>No Data</v>
      </c>
      <c r="M915" t="s">
        <v>15</v>
      </c>
    </row>
    <row r="916" spans="1:13" x14ac:dyDescent="0.25">
      <c r="A916" t="s">
        <v>9</v>
      </c>
      <c r="B916" t="str">
        <f>VLOOKUP(data_to_clean[[#This Row],[Company]],tb_countries[],2,0)</f>
        <v>USSR/Russia</v>
      </c>
      <c r="C916" t="s">
        <v>5272</v>
      </c>
      <c r="D916" t="s">
        <v>5312</v>
      </c>
      <c r="E916" t="s">
        <v>5245</v>
      </c>
      <c r="F916" s="1">
        <v>25896</v>
      </c>
      <c r="G916" t="s">
        <v>1087</v>
      </c>
      <c r="H916" t="s">
        <v>13</v>
      </c>
      <c r="I916" t="s">
        <v>14</v>
      </c>
      <c r="J916" t="str" cm="1">
        <f t="array" ref="J9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6" t="str">
        <f>IF(data_to_clean[[#This Row],[Price Formatted Step 1]]="No Data","No Data",SUBSTITUTE(data_to_clean[[#This Row],[Price Formatted Step 1]],",","."))</f>
        <v>No Data</v>
      </c>
      <c r="L916" t="str">
        <f>IF(data_to_clean[[#This Row],[Price Formatted Step 2]]="No Data","No Data",VALUE(SUBSTITUTE(data_to_clean[[#This Row],[Price Formatted Step 2]],".","")))</f>
        <v>No Data</v>
      </c>
      <c r="M916" t="s">
        <v>15</v>
      </c>
    </row>
    <row r="917" spans="1:13" x14ac:dyDescent="0.25">
      <c r="A917" t="s">
        <v>9</v>
      </c>
      <c r="B917" t="str">
        <f>VLOOKUP(data_to_clean[[#This Row],[Company]],tb_countries[],2,0)</f>
        <v>USSR/Russia</v>
      </c>
      <c r="C917" t="s">
        <v>5279</v>
      </c>
      <c r="D917" t="s">
        <v>5320</v>
      </c>
      <c r="E917" t="s">
        <v>5247</v>
      </c>
      <c r="F917" s="1">
        <v>25896</v>
      </c>
      <c r="G917" t="s">
        <v>499</v>
      </c>
      <c r="H917" t="s">
        <v>13</v>
      </c>
      <c r="I917" t="s">
        <v>14</v>
      </c>
      <c r="J917" t="str" cm="1">
        <f t="array" ref="J9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7" t="str">
        <f>IF(data_to_clean[[#This Row],[Price Formatted Step 1]]="No Data","No Data",SUBSTITUTE(data_to_clean[[#This Row],[Price Formatted Step 1]],",","."))</f>
        <v>No Data</v>
      </c>
      <c r="L917" t="str">
        <f>IF(data_to_clean[[#This Row],[Price Formatted Step 2]]="No Data","No Data",VALUE(SUBSTITUTE(data_to_clean[[#This Row],[Price Formatted Step 2]],".","")))</f>
        <v>No Data</v>
      </c>
      <c r="M917" t="s">
        <v>15</v>
      </c>
    </row>
    <row r="918" spans="1:13" x14ac:dyDescent="0.25">
      <c r="A918" t="s">
        <v>9</v>
      </c>
      <c r="B918" t="str">
        <f>VLOOKUP(data_to_clean[[#This Row],[Company]],tb_countries[],2,0)</f>
        <v>USSR/Russia</v>
      </c>
      <c r="C918" t="s">
        <v>5279</v>
      </c>
      <c r="D918" t="s">
        <v>5320</v>
      </c>
      <c r="E918" t="s">
        <v>5247</v>
      </c>
      <c r="F918" s="1">
        <v>25899</v>
      </c>
      <c r="G918" t="s">
        <v>493</v>
      </c>
      <c r="H918" t="s">
        <v>13</v>
      </c>
      <c r="I918" t="s">
        <v>14</v>
      </c>
      <c r="J918" t="str" cm="1">
        <f t="array" ref="J9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8" t="str">
        <f>IF(data_to_clean[[#This Row],[Price Formatted Step 1]]="No Data","No Data",SUBSTITUTE(data_to_clean[[#This Row],[Price Formatted Step 1]],",","."))</f>
        <v>No Data</v>
      </c>
      <c r="L918" t="str">
        <f>IF(data_to_clean[[#This Row],[Price Formatted Step 2]]="No Data","No Data",VALUE(SUBSTITUTE(data_to_clean[[#This Row],[Price Formatted Step 2]],".","")))</f>
        <v>No Data</v>
      </c>
      <c r="M918" t="s">
        <v>15</v>
      </c>
    </row>
    <row r="919" spans="1:13" x14ac:dyDescent="0.25">
      <c r="A919" t="s">
        <v>92</v>
      </c>
      <c r="B919" t="str">
        <f>VLOOKUP(data_to_clean[[#This Row],[Company]],tb_countries[],2,0)</f>
        <v>USA</v>
      </c>
      <c r="C919" t="s">
        <v>5273</v>
      </c>
      <c r="D919" t="s">
        <v>5313</v>
      </c>
      <c r="E919" t="s">
        <v>5246</v>
      </c>
      <c r="F919" s="1">
        <v>25902</v>
      </c>
      <c r="G919" t="s">
        <v>719</v>
      </c>
      <c r="H919" t="s">
        <v>13</v>
      </c>
      <c r="I919" t="s">
        <v>14</v>
      </c>
      <c r="J919" t="str" cm="1">
        <f t="array" ref="J9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19" t="str">
        <f>IF(data_to_clean[[#This Row],[Price Formatted Step 1]]="No Data","No Data",SUBSTITUTE(data_to_clean[[#This Row],[Price Formatted Step 1]],",","."))</f>
        <v>No Data</v>
      </c>
      <c r="L919" t="str">
        <f>IF(data_to_clean[[#This Row],[Price Formatted Step 2]]="No Data","No Data",VALUE(SUBSTITUTE(data_to_clean[[#This Row],[Price Formatted Step 2]],".","")))</f>
        <v>No Data</v>
      </c>
      <c r="M919" t="s">
        <v>21</v>
      </c>
    </row>
    <row r="920" spans="1:13" x14ac:dyDescent="0.25">
      <c r="A920" t="s">
        <v>9</v>
      </c>
      <c r="B920" t="str">
        <f>VLOOKUP(data_to_clean[[#This Row],[Company]],tb_countries[],2,0)</f>
        <v>USSR/Russia</v>
      </c>
      <c r="C920" t="s">
        <v>5279</v>
      </c>
      <c r="D920" t="s">
        <v>5320</v>
      </c>
      <c r="E920" t="s">
        <v>5247</v>
      </c>
      <c r="F920" s="1">
        <v>25904</v>
      </c>
      <c r="G920" t="s">
        <v>685</v>
      </c>
      <c r="H920" t="s">
        <v>13</v>
      </c>
      <c r="I920" t="s">
        <v>14</v>
      </c>
      <c r="J920" t="str" cm="1">
        <f t="array" ref="J9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0" t="str">
        <f>IF(data_to_clean[[#This Row],[Price Formatted Step 1]]="No Data","No Data",SUBSTITUTE(data_to_clean[[#This Row],[Price Formatted Step 1]],",","."))</f>
        <v>No Data</v>
      </c>
      <c r="L920" t="str">
        <f>IF(data_to_clean[[#This Row],[Price Formatted Step 2]]="No Data","No Data",VALUE(SUBSTITUTE(data_to_clean[[#This Row],[Price Formatted Step 2]],".","")))</f>
        <v>No Data</v>
      </c>
      <c r="M920" t="s">
        <v>15</v>
      </c>
    </row>
    <row r="921" spans="1:13" x14ac:dyDescent="0.25">
      <c r="A921" t="s">
        <v>9</v>
      </c>
      <c r="B921" t="str">
        <f>VLOOKUP(data_to_clean[[#This Row],[Company]],tb_countries[],2,0)</f>
        <v>USSR/Russia</v>
      </c>
      <c r="C921" t="s">
        <v>5272</v>
      </c>
      <c r="D921" t="s">
        <v>5312</v>
      </c>
      <c r="E921" t="s">
        <v>5245</v>
      </c>
      <c r="F921" s="1">
        <v>25904</v>
      </c>
      <c r="G921" t="s">
        <v>658</v>
      </c>
      <c r="H921" t="s">
        <v>13</v>
      </c>
      <c r="I921" t="s">
        <v>14</v>
      </c>
      <c r="J921" t="str" cm="1">
        <f t="array" ref="J9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1" t="str">
        <f>IF(data_to_clean[[#This Row],[Price Formatted Step 1]]="No Data","No Data",SUBSTITUTE(data_to_clean[[#This Row],[Price Formatted Step 1]],",","."))</f>
        <v>No Data</v>
      </c>
      <c r="L921" t="str">
        <f>IF(data_to_clean[[#This Row],[Price Formatted Step 2]]="No Data","No Data",VALUE(SUBSTITUTE(data_to_clean[[#This Row],[Price Formatted Step 2]],".","")))</f>
        <v>No Data</v>
      </c>
      <c r="M921" t="s">
        <v>15</v>
      </c>
    </row>
    <row r="922" spans="1:13" x14ac:dyDescent="0.25">
      <c r="A922" t="s">
        <v>9</v>
      </c>
      <c r="B922" t="str">
        <f>VLOOKUP(data_to_clean[[#This Row],[Company]],tb_countries[],2,0)</f>
        <v>USSR/Russia</v>
      </c>
      <c r="C922" t="s">
        <v>5279</v>
      </c>
      <c r="D922" t="s">
        <v>5320</v>
      </c>
      <c r="E922" t="s">
        <v>5247</v>
      </c>
      <c r="F922" s="1">
        <v>25905</v>
      </c>
      <c r="G922" t="s">
        <v>339</v>
      </c>
      <c r="H922" t="s">
        <v>13</v>
      </c>
      <c r="I922" t="s">
        <v>14</v>
      </c>
      <c r="J922" t="str" cm="1">
        <f t="array" ref="J9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2" t="str">
        <f>IF(data_to_clean[[#This Row],[Price Formatted Step 1]]="No Data","No Data",SUBSTITUTE(data_to_clean[[#This Row],[Price Formatted Step 1]],",","."))</f>
        <v>No Data</v>
      </c>
      <c r="L922" t="str">
        <f>IF(data_to_clean[[#This Row],[Price Formatted Step 2]]="No Data","No Data",VALUE(SUBSTITUTE(data_to_clean[[#This Row],[Price Formatted Step 2]],".","")))</f>
        <v>No Data</v>
      </c>
      <c r="M922" t="s">
        <v>15</v>
      </c>
    </row>
    <row r="923" spans="1:13" x14ac:dyDescent="0.25">
      <c r="A923" t="s">
        <v>9</v>
      </c>
      <c r="B923" t="str">
        <f>VLOOKUP(data_to_clean[[#This Row],[Company]],tb_countries[],2,0)</f>
        <v>USSR/Russia</v>
      </c>
      <c r="C923" t="s">
        <v>5279</v>
      </c>
      <c r="D923" t="s">
        <v>5320</v>
      </c>
      <c r="E923" t="s">
        <v>5247</v>
      </c>
      <c r="F923" s="1">
        <v>25912</v>
      </c>
      <c r="G923" t="s">
        <v>339</v>
      </c>
      <c r="H923" t="s">
        <v>13</v>
      </c>
      <c r="I923" t="s">
        <v>14</v>
      </c>
      <c r="J923" t="str" cm="1">
        <f t="array" ref="J9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3" t="str">
        <f>IF(data_to_clean[[#This Row],[Price Formatted Step 1]]="No Data","No Data",SUBSTITUTE(data_to_clean[[#This Row],[Price Formatted Step 1]],",","."))</f>
        <v>No Data</v>
      </c>
      <c r="L923" t="str">
        <f>IF(data_to_clean[[#This Row],[Price Formatted Step 2]]="No Data","No Data",VALUE(SUBSTITUTE(data_to_clean[[#This Row],[Price Formatted Step 2]],".","")))</f>
        <v>No Data</v>
      </c>
      <c r="M923" t="s">
        <v>15</v>
      </c>
    </row>
    <row r="924" spans="1:13" x14ac:dyDescent="0.25">
      <c r="A924" t="s">
        <v>675</v>
      </c>
      <c r="B924" t="str">
        <f>VLOOKUP(data_to_clean[[#This Row],[Company]],tb_countries[],2,0)</f>
        <v>Italy</v>
      </c>
      <c r="C924" t="s">
        <v>5280</v>
      </c>
      <c r="D924" t="s">
        <v>5321</v>
      </c>
      <c r="E924" t="s">
        <v>5250</v>
      </c>
      <c r="F924" s="1">
        <v>25914</v>
      </c>
      <c r="G924" t="s">
        <v>677</v>
      </c>
      <c r="H924" t="s">
        <v>13</v>
      </c>
      <c r="I924" t="s">
        <v>14</v>
      </c>
      <c r="J924" t="str" cm="1">
        <f t="array" ref="J9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4" t="str">
        <f>IF(data_to_clean[[#This Row],[Price Formatted Step 1]]="No Data","No Data",SUBSTITUTE(data_to_clean[[#This Row],[Price Formatted Step 1]],",","."))</f>
        <v>No Data</v>
      </c>
      <c r="L924" t="str">
        <f>IF(data_to_clean[[#This Row],[Price Formatted Step 2]]="No Data","No Data",VALUE(SUBSTITUTE(data_to_clean[[#This Row],[Price Formatted Step 2]],".","")))</f>
        <v>No Data</v>
      </c>
      <c r="M924" t="s">
        <v>15</v>
      </c>
    </row>
    <row r="925" spans="1:13" x14ac:dyDescent="0.25">
      <c r="A925" t="s">
        <v>1000</v>
      </c>
      <c r="B925" t="str">
        <f>VLOOKUP(data_to_clean[[#This Row],[Company]],tb_countries[],2,0)</f>
        <v>France</v>
      </c>
      <c r="C925" t="s">
        <v>5285</v>
      </c>
      <c r="D925" t="s">
        <v>5324</v>
      </c>
      <c r="E925" t="s">
        <v>5253</v>
      </c>
      <c r="F925" s="1">
        <v>25914</v>
      </c>
      <c r="G925" t="s">
        <v>1002</v>
      </c>
      <c r="H925" t="s">
        <v>13</v>
      </c>
      <c r="I925" t="s">
        <v>14</v>
      </c>
      <c r="J925" t="str" cm="1">
        <f t="array" ref="J9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5" t="str">
        <f>IF(data_to_clean[[#This Row],[Price Formatted Step 1]]="No Data","No Data",SUBSTITUTE(data_to_clean[[#This Row],[Price Formatted Step 1]],",","."))</f>
        <v>No Data</v>
      </c>
      <c r="L925" t="str">
        <f>IF(data_to_clean[[#This Row],[Price Formatted Step 2]]="No Data","No Data",VALUE(SUBSTITUTE(data_to_clean[[#This Row],[Price Formatted Step 2]],".","")))</f>
        <v>No Data</v>
      </c>
      <c r="M925" t="s">
        <v>15</v>
      </c>
    </row>
    <row r="926" spans="1:13" x14ac:dyDescent="0.25">
      <c r="A926" t="s">
        <v>9</v>
      </c>
      <c r="B926" t="str">
        <f>VLOOKUP(data_to_clean[[#This Row],[Company]],tb_countries[],2,0)</f>
        <v>USSR/Russia</v>
      </c>
      <c r="C926" t="s">
        <v>5279</v>
      </c>
      <c r="D926" t="s">
        <v>5320</v>
      </c>
      <c r="E926" t="s">
        <v>5247</v>
      </c>
      <c r="F926" s="1">
        <v>25914</v>
      </c>
      <c r="G926" t="s">
        <v>685</v>
      </c>
      <c r="H926" t="s">
        <v>13</v>
      </c>
      <c r="I926" t="s">
        <v>14</v>
      </c>
      <c r="J926" t="str" cm="1">
        <f t="array" ref="J9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6" t="str">
        <f>IF(data_to_clean[[#This Row],[Price Formatted Step 1]]="No Data","No Data",SUBSTITUTE(data_to_clean[[#This Row],[Price Formatted Step 1]],",","."))</f>
        <v>No Data</v>
      </c>
      <c r="L926" t="str">
        <f>IF(data_to_clean[[#This Row],[Price Formatted Step 2]]="No Data","No Data",VALUE(SUBSTITUTE(data_to_clean[[#This Row],[Price Formatted Step 2]],".","")))</f>
        <v>No Data</v>
      </c>
      <c r="M926" t="s">
        <v>15</v>
      </c>
    </row>
    <row r="927" spans="1:13" x14ac:dyDescent="0.25">
      <c r="A927" t="s">
        <v>9</v>
      </c>
      <c r="B927" t="str">
        <f>VLOOKUP(data_to_clean[[#This Row],[Company]],tb_countries[],2,0)</f>
        <v>USSR/Russia</v>
      </c>
      <c r="C927" t="s">
        <v>5272</v>
      </c>
      <c r="D927" t="s">
        <v>5312</v>
      </c>
      <c r="E927" t="s">
        <v>5245</v>
      </c>
      <c r="F927" s="1">
        <v>25917</v>
      </c>
      <c r="G927" t="s">
        <v>339</v>
      </c>
      <c r="H927" t="s">
        <v>13</v>
      </c>
      <c r="I927" t="s">
        <v>14</v>
      </c>
      <c r="J927" t="str" cm="1">
        <f t="array" ref="J9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7" t="str">
        <f>IF(data_to_clean[[#This Row],[Price Formatted Step 1]]="No Data","No Data",SUBSTITUTE(data_to_clean[[#This Row],[Price Formatted Step 1]],",","."))</f>
        <v>No Data</v>
      </c>
      <c r="L927" t="str">
        <f>IF(data_to_clean[[#This Row],[Price Formatted Step 2]]="No Data","No Data",VALUE(SUBSTITUTE(data_to_clean[[#This Row],[Price Formatted Step 2]],".","")))</f>
        <v>No Data</v>
      </c>
      <c r="M927" t="s">
        <v>15</v>
      </c>
    </row>
    <row r="928" spans="1:13" x14ac:dyDescent="0.25">
      <c r="A928" t="s">
        <v>9</v>
      </c>
      <c r="B928" t="str">
        <f>VLOOKUP(data_to_clean[[#This Row],[Company]],tb_countries[],2,0)</f>
        <v>USSR/Russia</v>
      </c>
      <c r="C928" t="s">
        <v>5279</v>
      </c>
      <c r="D928" t="s">
        <v>5320</v>
      </c>
      <c r="E928" t="s">
        <v>5247</v>
      </c>
      <c r="F928" s="1">
        <v>25918</v>
      </c>
      <c r="G928" t="s">
        <v>685</v>
      </c>
      <c r="H928" t="s">
        <v>13</v>
      </c>
      <c r="I928" t="s">
        <v>14</v>
      </c>
      <c r="J928" t="str" cm="1">
        <f t="array" ref="J9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8" t="str">
        <f>IF(data_to_clean[[#This Row],[Price Formatted Step 1]]="No Data","No Data",SUBSTITUTE(data_to_clean[[#This Row],[Price Formatted Step 1]],",","."))</f>
        <v>No Data</v>
      </c>
      <c r="L928" t="str">
        <f>IF(data_to_clean[[#This Row],[Price Formatted Step 2]]="No Data","No Data",VALUE(SUBSTITUTE(data_to_clean[[#This Row],[Price Formatted Step 2]],".","")))</f>
        <v>No Data</v>
      </c>
      <c r="M928" t="s">
        <v>15</v>
      </c>
    </row>
    <row r="929" spans="1:13" x14ac:dyDescent="0.25">
      <c r="A929" t="s">
        <v>9</v>
      </c>
      <c r="B929" t="str">
        <f>VLOOKUP(data_to_clean[[#This Row],[Company]],tb_countries[],2,0)</f>
        <v>USSR/Russia</v>
      </c>
      <c r="C929" t="s">
        <v>5279</v>
      </c>
      <c r="D929" t="s">
        <v>5320</v>
      </c>
      <c r="E929" t="s">
        <v>5247</v>
      </c>
      <c r="F929" s="1">
        <v>25920</v>
      </c>
      <c r="G929" t="s">
        <v>499</v>
      </c>
      <c r="H929" t="s">
        <v>13</v>
      </c>
      <c r="I929" t="s">
        <v>14</v>
      </c>
      <c r="J929" t="str" cm="1">
        <f t="array" ref="J9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29" t="str">
        <f>IF(data_to_clean[[#This Row],[Price Formatted Step 1]]="No Data","No Data",SUBSTITUTE(data_to_clean[[#This Row],[Price Formatted Step 1]],",","."))</f>
        <v>No Data</v>
      </c>
      <c r="L929" t="str">
        <f>IF(data_to_clean[[#This Row],[Price Formatted Step 2]]="No Data","No Data",VALUE(SUBSTITUTE(data_to_clean[[#This Row],[Price Formatted Step 2]],".","")))</f>
        <v>No Data</v>
      </c>
      <c r="M929" t="s">
        <v>15</v>
      </c>
    </row>
    <row r="930" spans="1:13" x14ac:dyDescent="0.25">
      <c r="A930" t="s">
        <v>9</v>
      </c>
      <c r="B930" t="str">
        <f>VLOOKUP(data_to_clean[[#This Row],[Company]],tb_countries[],2,0)</f>
        <v>USSR/Russia</v>
      </c>
      <c r="C930" t="s">
        <v>5279</v>
      </c>
      <c r="D930" t="s">
        <v>5320</v>
      </c>
      <c r="E930" t="s">
        <v>5247</v>
      </c>
      <c r="F930" s="1">
        <v>25920</v>
      </c>
      <c r="G930" t="s">
        <v>396</v>
      </c>
      <c r="H930" t="s">
        <v>13</v>
      </c>
      <c r="I930" t="s">
        <v>14</v>
      </c>
      <c r="J930" t="str" cm="1">
        <f t="array" ref="J9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0" t="str">
        <f>IF(data_to_clean[[#This Row],[Price Formatted Step 1]]="No Data","No Data",SUBSTITUTE(data_to_clean[[#This Row],[Price Formatted Step 1]],",","."))</f>
        <v>No Data</v>
      </c>
      <c r="L930" t="str">
        <f>IF(data_to_clean[[#This Row],[Price Formatted Step 2]]="No Data","No Data",VALUE(SUBSTITUTE(data_to_clean[[#This Row],[Price Formatted Step 2]],".","")))</f>
        <v>No Data</v>
      </c>
      <c r="M930" t="s">
        <v>15</v>
      </c>
    </row>
    <row r="931" spans="1:13" x14ac:dyDescent="0.25">
      <c r="A931" t="s">
        <v>9</v>
      </c>
      <c r="B931" t="str">
        <f>VLOOKUP(data_to_clean[[#This Row],[Company]],tb_countries[],2,0)</f>
        <v>USSR/Russia</v>
      </c>
      <c r="C931" t="s">
        <v>5279</v>
      </c>
      <c r="D931" t="s">
        <v>5320</v>
      </c>
      <c r="E931" t="s">
        <v>5247</v>
      </c>
      <c r="F931" s="1">
        <v>25924</v>
      </c>
      <c r="G931" t="s">
        <v>685</v>
      </c>
      <c r="H931" t="s">
        <v>13</v>
      </c>
      <c r="I931" t="s">
        <v>14</v>
      </c>
      <c r="J931" t="str" cm="1">
        <f t="array" ref="J9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1" t="str">
        <f>IF(data_to_clean[[#This Row],[Price Formatted Step 1]]="No Data","No Data",SUBSTITUTE(data_to_clean[[#This Row],[Price Formatted Step 1]],",","."))</f>
        <v>No Data</v>
      </c>
      <c r="L931" t="str">
        <f>IF(data_to_clean[[#This Row],[Price Formatted Step 2]]="No Data","No Data",VALUE(SUBSTITUTE(data_to_clean[[#This Row],[Price Formatted Step 2]],".","")))</f>
        <v>No Data</v>
      </c>
      <c r="M931" t="s">
        <v>21</v>
      </c>
    </row>
    <row r="932" spans="1:13" x14ac:dyDescent="0.25">
      <c r="A932" t="s">
        <v>9</v>
      </c>
      <c r="B932" t="str">
        <f>VLOOKUP(data_to_clean[[#This Row],[Company]],tb_countries[],2,0)</f>
        <v>USSR/Russia</v>
      </c>
      <c r="C932" t="s">
        <v>5272</v>
      </c>
      <c r="D932" t="s">
        <v>5312</v>
      </c>
      <c r="E932" t="s">
        <v>5245</v>
      </c>
      <c r="F932" s="1">
        <v>25927</v>
      </c>
      <c r="G932" t="s">
        <v>493</v>
      </c>
      <c r="H932" t="s">
        <v>13</v>
      </c>
      <c r="I932" t="s">
        <v>14</v>
      </c>
      <c r="J932" t="str" cm="1">
        <f t="array" ref="J9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2" t="str">
        <f>IF(data_to_clean[[#This Row],[Price Formatted Step 1]]="No Data","No Data",SUBSTITUTE(data_to_clean[[#This Row],[Price Formatted Step 1]],",","."))</f>
        <v>No Data</v>
      </c>
      <c r="L932" t="str">
        <f>IF(data_to_clean[[#This Row],[Price Formatted Step 2]]="No Data","No Data",VALUE(SUBSTITUTE(data_to_clean[[#This Row],[Price Formatted Step 2]],".","")))</f>
        <v>No Data</v>
      </c>
      <c r="M932" t="s">
        <v>15</v>
      </c>
    </row>
    <row r="933" spans="1:13" x14ac:dyDescent="0.25">
      <c r="A933" t="s">
        <v>9</v>
      </c>
      <c r="B933" t="str">
        <f>VLOOKUP(data_to_clean[[#This Row],[Company]],tb_countries[],2,0)</f>
        <v>USSR/Russia</v>
      </c>
      <c r="C933" t="s">
        <v>5272</v>
      </c>
      <c r="D933" t="s">
        <v>5312</v>
      </c>
      <c r="E933" t="s">
        <v>5245</v>
      </c>
      <c r="F933" s="1">
        <v>25945</v>
      </c>
      <c r="G933" t="s">
        <v>339</v>
      </c>
      <c r="H933" t="s">
        <v>13</v>
      </c>
      <c r="I933" t="s">
        <v>14</v>
      </c>
      <c r="J933" t="str" cm="1">
        <f t="array" ref="J9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3" t="str">
        <f>IF(data_to_clean[[#This Row],[Price Formatted Step 1]]="No Data","No Data",SUBSTITUTE(data_to_clean[[#This Row],[Price Formatted Step 1]],",","."))</f>
        <v>No Data</v>
      </c>
      <c r="L933" t="str">
        <f>IF(data_to_clean[[#This Row],[Price Formatted Step 2]]="No Data","No Data",VALUE(SUBSTITUTE(data_to_clean[[#This Row],[Price Formatted Step 2]],".","")))</f>
        <v>No Data</v>
      </c>
      <c r="M933" t="s">
        <v>15</v>
      </c>
    </row>
    <row r="934" spans="1:13" x14ac:dyDescent="0.25">
      <c r="A934" t="s">
        <v>9</v>
      </c>
      <c r="B934" t="str">
        <f>VLOOKUP(data_to_clean[[#This Row],[Company]],tb_countries[],2,0)</f>
        <v>USSR/Russia</v>
      </c>
      <c r="C934" t="s">
        <v>5279</v>
      </c>
      <c r="D934" t="s">
        <v>5320</v>
      </c>
      <c r="E934" t="s">
        <v>5247</v>
      </c>
      <c r="F934" s="1">
        <v>25947</v>
      </c>
      <c r="G934" t="s">
        <v>499</v>
      </c>
      <c r="H934" t="s">
        <v>13</v>
      </c>
      <c r="I934" t="s">
        <v>14</v>
      </c>
      <c r="J934" t="str" cm="1">
        <f t="array" ref="J9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4" t="str">
        <f>IF(data_to_clean[[#This Row],[Price Formatted Step 1]]="No Data","No Data",SUBSTITUTE(data_to_clean[[#This Row],[Price Formatted Step 1]],",","."))</f>
        <v>No Data</v>
      </c>
      <c r="L934" t="str">
        <f>IF(data_to_clean[[#This Row],[Price Formatted Step 2]]="No Data","No Data",VALUE(SUBSTITUTE(data_to_clean[[#This Row],[Price Formatted Step 2]],".","")))</f>
        <v>No Data</v>
      </c>
      <c r="M934" t="s">
        <v>15</v>
      </c>
    </row>
    <row r="935" spans="1:13" x14ac:dyDescent="0.25">
      <c r="A935" t="s">
        <v>9</v>
      </c>
      <c r="B935" t="str">
        <f>VLOOKUP(data_to_clean[[#This Row],[Company]],tb_countries[],2,0)</f>
        <v>USSR/Russia</v>
      </c>
      <c r="C935" t="s">
        <v>5279</v>
      </c>
      <c r="D935" t="s">
        <v>5320</v>
      </c>
      <c r="E935" t="s">
        <v>5247</v>
      </c>
      <c r="F935" s="1">
        <v>25953</v>
      </c>
      <c r="G935" t="s">
        <v>396</v>
      </c>
      <c r="H935" t="s">
        <v>13</v>
      </c>
      <c r="I935" t="s">
        <v>14</v>
      </c>
      <c r="J935" t="str" cm="1">
        <f t="array" ref="J9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5" t="str">
        <f>IF(data_to_clean[[#This Row],[Price Formatted Step 1]]="No Data","No Data",SUBSTITUTE(data_to_clean[[#This Row],[Price Formatted Step 1]],",","."))</f>
        <v>No Data</v>
      </c>
      <c r="L935" t="str">
        <f>IF(data_to_clean[[#This Row],[Price Formatted Step 2]]="No Data","No Data",VALUE(SUBSTITUTE(data_to_clean[[#This Row],[Price Formatted Step 2]],".","")))</f>
        <v>No Data</v>
      </c>
      <c r="M935" t="s">
        <v>15</v>
      </c>
    </row>
    <row r="936" spans="1:13" x14ac:dyDescent="0.25">
      <c r="A936" t="s">
        <v>9</v>
      </c>
      <c r="B936" t="str">
        <f>VLOOKUP(data_to_clean[[#This Row],[Company]],tb_countries[],2,0)</f>
        <v>USSR/Russia</v>
      </c>
      <c r="C936" t="s">
        <v>5272</v>
      </c>
      <c r="D936" t="s">
        <v>5312</v>
      </c>
      <c r="E936" t="s">
        <v>5245</v>
      </c>
      <c r="F936" s="1">
        <v>25954</v>
      </c>
      <c r="G936" t="s">
        <v>339</v>
      </c>
      <c r="H936" t="s">
        <v>13</v>
      </c>
      <c r="I936" t="s">
        <v>14</v>
      </c>
      <c r="J936" t="str" cm="1">
        <f t="array" ref="J9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6" t="str">
        <f>IF(data_to_clean[[#This Row],[Price Formatted Step 1]]="No Data","No Data",SUBSTITUTE(data_to_clean[[#This Row],[Price Formatted Step 1]],",","."))</f>
        <v>No Data</v>
      </c>
      <c r="L936" t="str">
        <f>IF(data_to_clean[[#This Row],[Price Formatted Step 2]]="No Data","No Data",VALUE(SUBSTITUTE(data_to_clean[[#This Row],[Price Formatted Step 2]],".","")))</f>
        <v>No Data</v>
      </c>
      <c r="M936" t="s">
        <v>15</v>
      </c>
    </row>
    <row r="937" spans="1:13" x14ac:dyDescent="0.25">
      <c r="A937" t="s">
        <v>42</v>
      </c>
      <c r="B937" t="str">
        <f>VLOOKUP(data_to_clean[[#This Row],[Company]],tb_countries[],2,0)</f>
        <v>USA</v>
      </c>
      <c r="C937" t="s">
        <v>5275</v>
      </c>
      <c r="D937" t="s">
        <v>5315</v>
      </c>
      <c r="E937" t="s">
        <v>5246</v>
      </c>
      <c r="F937" s="1">
        <v>25954</v>
      </c>
      <c r="G937" t="s">
        <v>945</v>
      </c>
      <c r="H937" t="s">
        <v>13</v>
      </c>
      <c r="I937" t="s">
        <v>14</v>
      </c>
      <c r="J937" t="str" cm="1">
        <f t="array" ref="J9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7" t="str">
        <f>IF(data_to_clean[[#This Row],[Price Formatted Step 1]]="No Data","No Data",SUBSTITUTE(data_to_clean[[#This Row],[Price Formatted Step 1]],",","."))</f>
        <v>No Data</v>
      </c>
      <c r="L937" t="str">
        <f>IF(data_to_clean[[#This Row],[Price Formatted Step 2]]="No Data","No Data",VALUE(SUBSTITUTE(data_to_clean[[#This Row],[Price Formatted Step 2]],".","")))</f>
        <v>No Data</v>
      </c>
      <c r="M937" t="s">
        <v>15</v>
      </c>
    </row>
    <row r="938" spans="1:13" x14ac:dyDescent="0.25">
      <c r="A938" t="s">
        <v>92</v>
      </c>
      <c r="B938" t="str">
        <f>VLOOKUP(data_to_clean[[#This Row],[Company]],tb_countries[],2,0)</f>
        <v>USA</v>
      </c>
      <c r="C938" t="s">
        <v>5273</v>
      </c>
      <c r="D938" t="s">
        <v>5313</v>
      </c>
      <c r="E938" t="s">
        <v>5246</v>
      </c>
      <c r="F938" s="1">
        <v>25959</v>
      </c>
      <c r="G938" t="s">
        <v>719</v>
      </c>
      <c r="H938" t="s">
        <v>13</v>
      </c>
      <c r="I938" t="s">
        <v>14</v>
      </c>
      <c r="J938" t="str" cm="1">
        <f t="array" ref="J9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8" t="str">
        <f>IF(data_to_clean[[#This Row],[Price Formatted Step 1]]="No Data","No Data",SUBSTITUTE(data_to_clean[[#This Row],[Price Formatted Step 1]],",","."))</f>
        <v>No Data</v>
      </c>
      <c r="L938" t="str">
        <f>IF(data_to_clean[[#This Row],[Price Formatted Step 2]]="No Data","No Data",VALUE(SUBSTITUTE(data_to_clean[[#This Row],[Price Formatted Step 2]],".","")))</f>
        <v>No Data</v>
      </c>
      <c r="M938" t="s">
        <v>15</v>
      </c>
    </row>
    <row r="939" spans="1:13" x14ac:dyDescent="0.25">
      <c r="A939" t="s">
        <v>9</v>
      </c>
      <c r="B939" t="str">
        <f>VLOOKUP(data_to_clean[[#This Row],[Company]],tb_countries[],2,0)</f>
        <v>USSR/Russia</v>
      </c>
      <c r="C939" t="s">
        <v>5279</v>
      </c>
      <c r="D939" t="s">
        <v>5320</v>
      </c>
      <c r="E939" t="s">
        <v>5247</v>
      </c>
      <c r="F939" s="1">
        <v>25959</v>
      </c>
      <c r="G939" t="s">
        <v>499</v>
      </c>
      <c r="H939" t="s">
        <v>13</v>
      </c>
      <c r="I939" t="s">
        <v>14</v>
      </c>
      <c r="J939" t="str" cm="1">
        <f t="array" ref="J9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39" t="str">
        <f>IF(data_to_clean[[#This Row],[Price Formatted Step 1]]="No Data","No Data",SUBSTITUTE(data_to_clean[[#This Row],[Price Formatted Step 1]],",","."))</f>
        <v>No Data</v>
      </c>
      <c r="L939" t="str">
        <f>IF(data_to_clean[[#This Row],[Price Formatted Step 2]]="No Data","No Data",VALUE(SUBSTITUTE(data_to_clean[[#This Row],[Price Formatted Step 2]],".","")))</f>
        <v>No Data</v>
      </c>
      <c r="M939" t="s">
        <v>15</v>
      </c>
    </row>
    <row r="940" spans="1:13" x14ac:dyDescent="0.25">
      <c r="A940" t="s">
        <v>54</v>
      </c>
      <c r="B940" t="str">
        <f>VLOOKUP(data_to_clean[[#This Row],[Company]],tb_countries[],2,0)</f>
        <v>USA</v>
      </c>
      <c r="C940" t="s">
        <v>5281</v>
      </c>
      <c r="D940" t="s">
        <v>5322</v>
      </c>
      <c r="E940" t="s">
        <v>5246</v>
      </c>
      <c r="F940" s="1">
        <v>25964</v>
      </c>
      <c r="G940" t="s">
        <v>750</v>
      </c>
      <c r="H940" t="s">
        <v>13</v>
      </c>
      <c r="I940" t="s">
        <v>752</v>
      </c>
      <c r="J940" t="str" cm="1">
        <f t="array" ref="J9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940" t="str">
        <f>IF(data_to_clean[[#This Row],[Price Formatted Step 1]]="No Data","No Data",SUBSTITUTE(data_to_clean[[#This Row],[Price Formatted Step 1]],",","."))</f>
        <v>1.160.000000</v>
      </c>
      <c r="L940" s="3">
        <f>IF(data_to_clean[[#This Row],[Price Formatted Step 2]]="No Data","No Data",VALUE(SUBSTITUTE(data_to_clean[[#This Row],[Price Formatted Step 2]],".","")))</f>
        <v>1160000000</v>
      </c>
      <c r="M940" t="s">
        <v>15</v>
      </c>
    </row>
    <row r="941" spans="1:13" x14ac:dyDescent="0.25">
      <c r="A941" t="s">
        <v>9</v>
      </c>
      <c r="B941" t="str">
        <f>VLOOKUP(data_to_clean[[#This Row],[Company]],tb_countries[],2,0)</f>
        <v>USSR/Russia</v>
      </c>
      <c r="C941" t="s">
        <v>5279</v>
      </c>
      <c r="D941" t="s">
        <v>5320</v>
      </c>
      <c r="E941" t="s">
        <v>5247</v>
      </c>
      <c r="F941" s="1">
        <v>25973</v>
      </c>
      <c r="G941" t="s">
        <v>685</v>
      </c>
      <c r="H941" t="s">
        <v>13</v>
      </c>
      <c r="I941" t="s">
        <v>14</v>
      </c>
      <c r="J941" t="str" cm="1">
        <f t="array" ref="J9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1" t="str">
        <f>IF(data_to_clean[[#This Row],[Price Formatted Step 1]]="No Data","No Data",SUBSTITUTE(data_to_clean[[#This Row],[Price Formatted Step 1]],",","."))</f>
        <v>No Data</v>
      </c>
      <c r="L941" t="str">
        <f>IF(data_to_clean[[#This Row],[Price Formatted Step 2]]="No Data","No Data",VALUE(SUBSTITUTE(data_to_clean[[#This Row],[Price Formatted Step 2]],".","")))</f>
        <v>No Data</v>
      </c>
      <c r="M941" t="s">
        <v>15</v>
      </c>
    </row>
    <row r="942" spans="1:13" x14ac:dyDescent="0.25">
      <c r="A942" t="s">
        <v>1057</v>
      </c>
      <c r="B942" t="str">
        <f>VLOOKUP(data_to_clean[[#This Row],[Company]],tb_countries[],2,0)</f>
        <v>Japan</v>
      </c>
      <c r="C942" t="s">
        <v>608</v>
      </c>
      <c r="D942" t="s">
        <v>5248</v>
      </c>
      <c r="E942" t="s">
        <v>5249</v>
      </c>
      <c r="F942" s="1">
        <v>25980</v>
      </c>
      <c r="G942" t="s">
        <v>1059</v>
      </c>
      <c r="H942" t="s">
        <v>13</v>
      </c>
      <c r="I942" t="s">
        <v>14</v>
      </c>
      <c r="J942" t="str" cm="1">
        <f t="array" ref="J9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2" t="str">
        <f>IF(data_to_clean[[#This Row],[Price Formatted Step 1]]="No Data","No Data",SUBSTITUTE(data_to_clean[[#This Row],[Price Formatted Step 1]],",","."))</f>
        <v>No Data</v>
      </c>
      <c r="L942" t="str">
        <f>IF(data_to_clean[[#This Row],[Price Formatted Step 2]]="No Data","No Data",VALUE(SUBSTITUTE(data_to_clean[[#This Row],[Price Formatted Step 2]],".","")))</f>
        <v>No Data</v>
      </c>
      <c r="M942" t="s">
        <v>15</v>
      </c>
    </row>
    <row r="943" spans="1:13" x14ac:dyDescent="0.25">
      <c r="A943" t="s">
        <v>9</v>
      </c>
      <c r="B943" t="str">
        <f>VLOOKUP(data_to_clean[[#This Row],[Company]],tb_countries[],2,0)</f>
        <v>USSR/Russia</v>
      </c>
      <c r="C943" t="s">
        <v>5279</v>
      </c>
      <c r="D943" t="s">
        <v>5320</v>
      </c>
      <c r="E943" t="s">
        <v>5247</v>
      </c>
      <c r="F943" s="1">
        <v>25981</v>
      </c>
      <c r="G943" t="s">
        <v>685</v>
      </c>
      <c r="H943" t="s">
        <v>13</v>
      </c>
      <c r="I943" t="s">
        <v>14</v>
      </c>
      <c r="J943" t="str" cm="1">
        <f t="array" ref="J9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3" t="str">
        <f>IF(data_to_clean[[#This Row],[Price Formatted Step 1]]="No Data","No Data",SUBSTITUTE(data_to_clean[[#This Row],[Price Formatted Step 1]],",","."))</f>
        <v>No Data</v>
      </c>
      <c r="L943" t="str">
        <f>IF(data_to_clean[[#This Row],[Price Formatted Step 2]]="No Data","No Data",VALUE(SUBSTITUTE(data_to_clean[[#This Row],[Price Formatted Step 2]],".","")))</f>
        <v>No Data</v>
      </c>
      <c r="M943" t="s">
        <v>15</v>
      </c>
    </row>
    <row r="944" spans="1:13" x14ac:dyDescent="0.25">
      <c r="A944" t="s">
        <v>9</v>
      </c>
      <c r="B944" t="str">
        <f>VLOOKUP(data_to_clean[[#This Row],[Company]],tb_countries[],2,0)</f>
        <v>USSR/Russia</v>
      </c>
      <c r="C944" t="s">
        <v>5279</v>
      </c>
      <c r="D944" t="s">
        <v>5320</v>
      </c>
      <c r="E944" t="s">
        <v>5247</v>
      </c>
      <c r="F944" s="1">
        <v>25982</v>
      </c>
      <c r="G944" t="s">
        <v>339</v>
      </c>
      <c r="H944" t="s">
        <v>13</v>
      </c>
      <c r="I944" t="s">
        <v>14</v>
      </c>
      <c r="J944" t="str" cm="1">
        <f t="array" ref="J9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4" t="str">
        <f>IF(data_to_clean[[#This Row],[Price Formatted Step 1]]="No Data","No Data",SUBSTITUTE(data_to_clean[[#This Row],[Price Formatted Step 1]],",","."))</f>
        <v>No Data</v>
      </c>
      <c r="L944" t="str">
        <f>IF(data_to_clean[[#This Row],[Price Formatted Step 2]]="No Data","No Data",VALUE(SUBSTITUTE(data_to_clean[[#This Row],[Price Formatted Step 2]],".","")))</f>
        <v>No Data</v>
      </c>
      <c r="M944" t="s">
        <v>15</v>
      </c>
    </row>
    <row r="945" spans="1:13" x14ac:dyDescent="0.25">
      <c r="A945" t="s">
        <v>1057</v>
      </c>
      <c r="B945" t="str">
        <f>VLOOKUP(data_to_clean[[#This Row],[Company]],tb_countries[],2,0)</f>
        <v>Japan</v>
      </c>
      <c r="C945" t="s">
        <v>608</v>
      </c>
      <c r="D945" t="s">
        <v>5248</v>
      </c>
      <c r="E945" t="s">
        <v>5249</v>
      </c>
      <c r="F945" s="1">
        <v>25985</v>
      </c>
      <c r="G945" t="s">
        <v>1118</v>
      </c>
      <c r="H945" t="s">
        <v>13</v>
      </c>
      <c r="I945" t="s">
        <v>14</v>
      </c>
      <c r="J945" t="str" cm="1">
        <f t="array" ref="J9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5" t="str">
        <f>IF(data_to_clean[[#This Row],[Price Formatted Step 1]]="No Data","No Data",SUBSTITUTE(data_to_clean[[#This Row],[Price Formatted Step 1]],",","."))</f>
        <v>No Data</v>
      </c>
      <c r="L945" t="str">
        <f>IF(data_to_clean[[#This Row],[Price Formatted Step 2]]="No Data","No Data",VALUE(SUBSTITUTE(data_to_clean[[#This Row],[Price Formatted Step 2]],".","")))</f>
        <v>No Data</v>
      </c>
      <c r="M945" t="s">
        <v>15</v>
      </c>
    </row>
    <row r="946" spans="1:13" x14ac:dyDescent="0.25">
      <c r="A946" t="s">
        <v>9</v>
      </c>
      <c r="B946" t="str">
        <f>VLOOKUP(data_to_clean[[#This Row],[Company]],tb_countries[],2,0)</f>
        <v>USSR/Russia</v>
      </c>
      <c r="C946" t="s">
        <v>5272</v>
      </c>
      <c r="D946" t="s">
        <v>5312</v>
      </c>
      <c r="E946" t="s">
        <v>5245</v>
      </c>
      <c r="F946" s="1">
        <v>25989</v>
      </c>
      <c r="G946" t="s">
        <v>937</v>
      </c>
      <c r="H946" t="s">
        <v>13</v>
      </c>
      <c r="I946" t="s">
        <v>14</v>
      </c>
      <c r="J946" t="str" cm="1">
        <f t="array" ref="J9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6" t="str">
        <f>IF(data_to_clean[[#This Row],[Price Formatted Step 1]]="No Data","No Data",SUBSTITUTE(data_to_clean[[#This Row],[Price Formatted Step 1]],",","."))</f>
        <v>No Data</v>
      </c>
      <c r="L946" t="str">
        <f>IF(data_to_clean[[#This Row],[Price Formatted Step 2]]="No Data","No Data",VALUE(SUBSTITUTE(data_to_clean[[#This Row],[Price Formatted Step 2]],".","")))</f>
        <v>No Data</v>
      </c>
      <c r="M946" t="s">
        <v>15</v>
      </c>
    </row>
    <row r="947" spans="1:13" x14ac:dyDescent="0.25">
      <c r="A947" t="s">
        <v>9</v>
      </c>
      <c r="B947" t="str">
        <f>VLOOKUP(data_to_clean[[#This Row],[Company]],tb_countries[],2,0)</f>
        <v>USSR/Russia</v>
      </c>
      <c r="C947" t="s">
        <v>5272</v>
      </c>
      <c r="D947" t="s">
        <v>5312</v>
      </c>
      <c r="E947" t="s">
        <v>5245</v>
      </c>
      <c r="F947" s="1">
        <v>25990</v>
      </c>
      <c r="G947" t="s">
        <v>1087</v>
      </c>
      <c r="H947" t="s">
        <v>13</v>
      </c>
      <c r="I947" t="s">
        <v>14</v>
      </c>
      <c r="J947" t="str" cm="1">
        <f t="array" ref="J9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7" t="str">
        <f>IF(data_to_clean[[#This Row],[Price Formatted Step 1]]="No Data","No Data",SUBSTITUTE(data_to_clean[[#This Row],[Price Formatted Step 1]],",","."))</f>
        <v>No Data</v>
      </c>
      <c r="L947" t="str">
        <f>IF(data_to_clean[[#This Row],[Price Formatted Step 2]]="No Data","No Data",VALUE(SUBSTITUTE(data_to_clean[[#This Row],[Price Formatted Step 2]],".","")))</f>
        <v>No Data</v>
      </c>
      <c r="M947" t="s">
        <v>15</v>
      </c>
    </row>
    <row r="948" spans="1:13" x14ac:dyDescent="0.25">
      <c r="A948" t="s">
        <v>9</v>
      </c>
      <c r="B948" t="str">
        <f>VLOOKUP(data_to_clean[[#This Row],[Company]],tb_countries[],2,0)</f>
        <v>USSR/Russia</v>
      </c>
      <c r="C948" t="s">
        <v>5272</v>
      </c>
      <c r="D948" t="s">
        <v>5312</v>
      </c>
      <c r="E948" t="s">
        <v>5245</v>
      </c>
      <c r="F948" s="1">
        <v>25995</v>
      </c>
      <c r="G948" t="s">
        <v>339</v>
      </c>
      <c r="H948" t="s">
        <v>13</v>
      </c>
      <c r="I948" t="s">
        <v>14</v>
      </c>
      <c r="J948" t="str" cm="1">
        <f t="array" ref="J9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8" t="str">
        <f>IF(data_to_clean[[#This Row],[Price Formatted Step 1]]="No Data","No Data",SUBSTITUTE(data_to_clean[[#This Row],[Price Formatted Step 1]],",","."))</f>
        <v>No Data</v>
      </c>
      <c r="L948" t="str">
        <f>IF(data_to_clean[[#This Row],[Price Formatted Step 2]]="No Data","No Data",VALUE(SUBSTITUTE(data_to_clean[[#This Row],[Price Formatted Step 2]],".","")))</f>
        <v>No Data</v>
      </c>
      <c r="M948" t="s">
        <v>15</v>
      </c>
    </row>
    <row r="949" spans="1:13" x14ac:dyDescent="0.25">
      <c r="A949" t="s">
        <v>973</v>
      </c>
      <c r="B949" t="str">
        <f>VLOOKUP(data_to_clean[[#This Row],[Company]],tb_countries[],2,0)</f>
        <v>China</v>
      </c>
      <c r="C949" t="s">
        <v>4199</v>
      </c>
      <c r="D949" t="s">
        <v>5263</v>
      </c>
      <c r="E949" t="s">
        <v>5252</v>
      </c>
      <c r="F949" s="1">
        <v>25995</v>
      </c>
      <c r="G949" t="s">
        <v>975</v>
      </c>
      <c r="H949" t="s">
        <v>13</v>
      </c>
      <c r="I949" t="s">
        <v>14</v>
      </c>
      <c r="J949" t="str" cm="1">
        <f t="array" ref="J9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49" t="str">
        <f>IF(data_to_clean[[#This Row],[Price Formatted Step 1]]="No Data","No Data",SUBSTITUTE(data_to_clean[[#This Row],[Price Formatted Step 1]],",","."))</f>
        <v>No Data</v>
      </c>
      <c r="L949" t="str">
        <f>IF(data_to_clean[[#This Row],[Price Formatted Step 2]]="No Data","No Data",VALUE(SUBSTITUTE(data_to_clean[[#This Row],[Price Formatted Step 2]],".","")))</f>
        <v>No Data</v>
      </c>
      <c r="M949" t="s">
        <v>15</v>
      </c>
    </row>
    <row r="950" spans="1:13" x14ac:dyDescent="0.25">
      <c r="A950" t="s">
        <v>9</v>
      </c>
      <c r="B950" t="str">
        <f>VLOOKUP(data_to_clean[[#This Row],[Company]],tb_countries[],2,0)</f>
        <v>USSR/Russia</v>
      </c>
      <c r="C950" t="s">
        <v>5272</v>
      </c>
      <c r="D950" t="s">
        <v>5312</v>
      </c>
      <c r="E950" t="s">
        <v>5245</v>
      </c>
      <c r="F950" s="1">
        <v>25996</v>
      </c>
      <c r="G950" t="s">
        <v>937</v>
      </c>
      <c r="H950" t="s">
        <v>13</v>
      </c>
      <c r="I950" t="s">
        <v>14</v>
      </c>
      <c r="J950" t="str" cm="1">
        <f t="array" ref="J9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0" t="str">
        <f>IF(data_to_clean[[#This Row],[Price Formatted Step 1]]="No Data","No Data",SUBSTITUTE(data_to_clean[[#This Row],[Price Formatted Step 1]],",","."))</f>
        <v>No Data</v>
      </c>
      <c r="L950" t="str">
        <f>IF(data_to_clean[[#This Row],[Price Formatted Step 2]]="No Data","No Data",VALUE(SUBSTITUTE(data_to_clean[[#This Row],[Price Formatted Step 2]],".","")))</f>
        <v>No Data</v>
      </c>
      <c r="M950" t="s">
        <v>15</v>
      </c>
    </row>
    <row r="951" spans="1:13" x14ac:dyDescent="0.25">
      <c r="A951" t="s">
        <v>9</v>
      </c>
      <c r="B951" t="str">
        <f>VLOOKUP(data_to_clean[[#This Row],[Company]],tb_countries[],2,0)</f>
        <v>USSR/Russia</v>
      </c>
      <c r="C951" t="s">
        <v>5279</v>
      </c>
      <c r="D951" t="s">
        <v>5320</v>
      </c>
      <c r="E951" t="s">
        <v>5247</v>
      </c>
      <c r="F951" s="1">
        <v>25997</v>
      </c>
      <c r="G951" t="s">
        <v>339</v>
      </c>
      <c r="H951" t="s">
        <v>13</v>
      </c>
      <c r="I951" t="s">
        <v>14</v>
      </c>
      <c r="J951" t="str" cm="1">
        <f t="array" ref="J9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1" t="str">
        <f>IF(data_to_clean[[#This Row],[Price Formatted Step 1]]="No Data","No Data",SUBSTITUTE(data_to_clean[[#This Row],[Price Formatted Step 1]],",","."))</f>
        <v>No Data</v>
      </c>
      <c r="L951" t="str">
        <f>IF(data_to_clean[[#This Row],[Price Formatted Step 2]]="No Data","No Data",VALUE(SUBSTITUTE(data_to_clean[[#This Row],[Price Formatted Step 2]],".","")))</f>
        <v>No Data</v>
      </c>
      <c r="M951" t="s">
        <v>21</v>
      </c>
    </row>
    <row r="952" spans="1:13" x14ac:dyDescent="0.25">
      <c r="A952" t="s">
        <v>9</v>
      </c>
      <c r="B952" t="str">
        <f>VLOOKUP(data_to_clean[[#This Row],[Company]],tb_countries[],2,0)</f>
        <v>USSR/Russia</v>
      </c>
      <c r="C952" t="s">
        <v>5277</v>
      </c>
      <c r="D952" t="s">
        <v>5317</v>
      </c>
      <c r="E952" t="s">
        <v>5247</v>
      </c>
      <c r="F952" s="1">
        <v>25997</v>
      </c>
      <c r="G952" t="s">
        <v>499</v>
      </c>
      <c r="H952" t="s">
        <v>13</v>
      </c>
      <c r="I952" t="s">
        <v>14</v>
      </c>
      <c r="J952" t="str" cm="1">
        <f t="array" ref="J9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2" t="str">
        <f>IF(data_to_clean[[#This Row],[Price Formatted Step 1]]="No Data","No Data",SUBSTITUTE(data_to_clean[[#This Row],[Price Formatted Step 1]],",","."))</f>
        <v>No Data</v>
      </c>
      <c r="L952" t="str">
        <f>IF(data_to_clean[[#This Row],[Price Formatted Step 2]]="No Data","No Data",VALUE(SUBSTITUTE(data_to_clean[[#This Row],[Price Formatted Step 2]],".","")))</f>
        <v>No Data</v>
      </c>
      <c r="M952" t="s">
        <v>21</v>
      </c>
    </row>
    <row r="953" spans="1:13" x14ac:dyDescent="0.25">
      <c r="A953" t="s">
        <v>9</v>
      </c>
      <c r="B953" t="str">
        <f>VLOOKUP(data_to_clean[[#This Row],[Company]],tb_countries[],2,0)</f>
        <v>USSR/Russia</v>
      </c>
      <c r="C953" t="s">
        <v>5279</v>
      </c>
      <c r="D953" t="s">
        <v>5320</v>
      </c>
      <c r="E953" t="s">
        <v>5247</v>
      </c>
      <c r="F953" s="1">
        <v>26010</v>
      </c>
      <c r="G953" t="s">
        <v>685</v>
      </c>
      <c r="H953" t="s">
        <v>13</v>
      </c>
      <c r="I953" t="s">
        <v>14</v>
      </c>
      <c r="J953" t="str" cm="1">
        <f t="array" ref="J9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3" t="str">
        <f>IF(data_to_clean[[#This Row],[Price Formatted Step 1]]="No Data","No Data",SUBSTITUTE(data_to_clean[[#This Row],[Price Formatted Step 1]],",","."))</f>
        <v>No Data</v>
      </c>
      <c r="L953" t="str">
        <f>IF(data_to_clean[[#This Row],[Price Formatted Step 2]]="No Data","No Data",VALUE(SUBSTITUTE(data_to_clean[[#This Row],[Price Formatted Step 2]],".","")))</f>
        <v>No Data</v>
      </c>
      <c r="M953" t="s">
        <v>15</v>
      </c>
    </row>
    <row r="954" spans="1:13" x14ac:dyDescent="0.25">
      <c r="A954" t="s">
        <v>463</v>
      </c>
      <c r="B954" t="str">
        <f>VLOOKUP(data_to_clean[[#This Row],[Company]],tb_countries[],2,0)</f>
        <v>USA</v>
      </c>
      <c r="C954" t="s">
        <v>5275</v>
      </c>
      <c r="D954" t="s">
        <v>5315</v>
      </c>
      <c r="E954" t="s">
        <v>5246</v>
      </c>
      <c r="F954" s="1">
        <v>26013</v>
      </c>
      <c r="G954" t="s">
        <v>1128</v>
      </c>
      <c r="H954" t="s">
        <v>13</v>
      </c>
      <c r="I954" t="s">
        <v>14</v>
      </c>
      <c r="J954" t="str" cm="1">
        <f t="array" ref="J9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4" t="str">
        <f>IF(data_to_clean[[#This Row],[Price Formatted Step 1]]="No Data","No Data",SUBSTITUTE(data_to_clean[[#This Row],[Price Formatted Step 1]],",","."))</f>
        <v>No Data</v>
      </c>
      <c r="L954" t="str">
        <f>IF(data_to_clean[[#This Row],[Price Formatted Step 2]]="No Data","No Data",VALUE(SUBSTITUTE(data_to_clean[[#This Row],[Price Formatted Step 2]],".","")))</f>
        <v>No Data</v>
      </c>
      <c r="M954" t="s">
        <v>15</v>
      </c>
    </row>
    <row r="955" spans="1:13" x14ac:dyDescent="0.25">
      <c r="A955" t="s">
        <v>9</v>
      </c>
      <c r="B955" t="str">
        <f>VLOOKUP(data_to_clean[[#This Row],[Company]],tb_countries[],2,0)</f>
        <v>USSR/Russia</v>
      </c>
      <c r="C955" t="s">
        <v>5279</v>
      </c>
      <c r="D955" t="s">
        <v>5320</v>
      </c>
      <c r="E955" t="s">
        <v>5247</v>
      </c>
      <c r="F955" s="1">
        <v>26015</v>
      </c>
      <c r="G955" t="s">
        <v>685</v>
      </c>
      <c r="H955" t="s">
        <v>13</v>
      </c>
      <c r="I955" t="s">
        <v>14</v>
      </c>
      <c r="J955" t="str" cm="1">
        <f t="array" ref="J9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5" t="str">
        <f>IF(data_to_clean[[#This Row],[Price Formatted Step 1]]="No Data","No Data",SUBSTITUTE(data_to_clean[[#This Row],[Price Formatted Step 1]],",","."))</f>
        <v>No Data</v>
      </c>
      <c r="L955" t="str">
        <f>IF(data_to_clean[[#This Row],[Price Formatted Step 2]]="No Data","No Data",VALUE(SUBSTITUTE(data_to_clean[[#This Row],[Price Formatted Step 2]],".","")))</f>
        <v>No Data</v>
      </c>
      <c r="M955" t="s">
        <v>15</v>
      </c>
    </row>
    <row r="956" spans="1:13" x14ac:dyDescent="0.25">
      <c r="A956" t="s">
        <v>9</v>
      </c>
      <c r="B956" t="str">
        <f>VLOOKUP(data_to_clean[[#This Row],[Company]],tb_countries[],2,0)</f>
        <v>USSR/Russia</v>
      </c>
      <c r="C956" t="s">
        <v>5279</v>
      </c>
      <c r="D956" t="s">
        <v>5320</v>
      </c>
      <c r="E956" t="s">
        <v>5247</v>
      </c>
      <c r="F956" s="1">
        <v>26019</v>
      </c>
      <c r="G956" t="s">
        <v>339</v>
      </c>
      <c r="H956" t="s">
        <v>13</v>
      </c>
      <c r="I956" t="s">
        <v>14</v>
      </c>
      <c r="J956" t="str" cm="1">
        <f t="array" ref="J9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6" t="str">
        <f>IF(data_to_clean[[#This Row],[Price Formatted Step 1]]="No Data","No Data",SUBSTITUTE(data_to_clean[[#This Row],[Price Formatted Step 1]],",","."))</f>
        <v>No Data</v>
      </c>
      <c r="L956" t="str">
        <f>IF(data_to_clean[[#This Row],[Price Formatted Step 2]]="No Data","No Data",VALUE(SUBSTITUTE(data_to_clean[[#This Row],[Price Formatted Step 2]],".","")))</f>
        <v>No Data</v>
      </c>
      <c r="M956" t="s">
        <v>15</v>
      </c>
    </row>
    <row r="957" spans="1:13" x14ac:dyDescent="0.25">
      <c r="A957" t="s">
        <v>9</v>
      </c>
      <c r="B957" t="str">
        <f>VLOOKUP(data_to_clean[[#This Row],[Company]],tb_countries[],2,0)</f>
        <v>USSR/Russia</v>
      </c>
      <c r="C957" t="s">
        <v>5272</v>
      </c>
      <c r="D957" t="s">
        <v>5312</v>
      </c>
      <c r="E957" t="s">
        <v>5245</v>
      </c>
      <c r="F957" s="1">
        <v>26024</v>
      </c>
      <c r="G957" t="s">
        <v>937</v>
      </c>
      <c r="H957" t="s">
        <v>13</v>
      </c>
      <c r="I957" t="s">
        <v>14</v>
      </c>
      <c r="J957" t="str" cm="1">
        <f t="array" ref="J9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7" t="str">
        <f>IF(data_to_clean[[#This Row],[Price Formatted Step 1]]="No Data","No Data",SUBSTITUTE(data_to_clean[[#This Row],[Price Formatted Step 1]],",","."))</f>
        <v>No Data</v>
      </c>
      <c r="L957" t="str">
        <f>IF(data_to_clean[[#This Row],[Price Formatted Step 2]]="No Data","No Data",VALUE(SUBSTITUTE(data_to_clean[[#This Row],[Price Formatted Step 2]],".","")))</f>
        <v>No Data</v>
      </c>
      <c r="M957" t="s">
        <v>15</v>
      </c>
    </row>
    <row r="958" spans="1:13" x14ac:dyDescent="0.25">
      <c r="A958" t="s">
        <v>9</v>
      </c>
      <c r="B958" t="str">
        <f>VLOOKUP(data_to_clean[[#This Row],[Company]],tb_countries[],2,0)</f>
        <v>USSR/Russia</v>
      </c>
      <c r="C958" t="s">
        <v>5279</v>
      </c>
      <c r="D958" t="s">
        <v>5320</v>
      </c>
      <c r="E958" t="s">
        <v>5247</v>
      </c>
      <c r="F958" s="1">
        <v>26025</v>
      </c>
      <c r="G958" t="s">
        <v>339</v>
      </c>
      <c r="H958" t="s">
        <v>13</v>
      </c>
      <c r="I958" t="s">
        <v>14</v>
      </c>
      <c r="J958" t="str" cm="1">
        <f t="array" ref="J9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8" t="str">
        <f>IF(data_to_clean[[#This Row],[Price Formatted Step 1]]="No Data","No Data",SUBSTITUTE(data_to_clean[[#This Row],[Price Formatted Step 1]],",","."))</f>
        <v>No Data</v>
      </c>
      <c r="L958" t="str">
        <f>IF(data_to_clean[[#This Row],[Price Formatted Step 2]]="No Data","No Data",VALUE(SUBSTITUTE(data_to_clean[[#This Row],[Price Formatted Step 2]],".","")))</f>
        <v>No Data</v>
      </c>
      <c r="M958" t="s">
        <v>15</v>
      </c>
    </row>
    <row r="959" spans="1:13" x14ac:dyDescent="0.25">
      <c r="A959" t="s">
        <v>9</v>
      </c>
      <c r="B959" t="str">
        <f>VLOOKUP(data_to_clean[[#This Row],[Company]],tb_countries[],2,0)</f>
        <v>USSR/Russia</v>
      </c>
      <c r="C959" t="s">
        <v>5279</v>
      </c>
      <c r="D959" t="s">
        <v>5320</v>
      </c>
      <c r="E959" t="s">
        <v>5247</v>
      </c>
      <c r="F959" s="1">
        <v>26030</v>
      </c>
      <c r="G959" t="s">
        <v>396</v>
      </c>
      <c r="H959" t="s">
        <v>13</v>
      </c>
      <c r="I959" t="s">
        <v>14</v>
      </c>
      <c r="J959" t="str" cm="1">
        <f t="array" ref="J9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59" t="str">
        <f>IF(data_to_clean[[#This Row],[Price Formatted Step 1]]="No Data","No Data",SUBSTITUTE(data_to_clean[[#This Row],[Price Formatted Step 1]],",","."))</f>
        <v>No Data</v>
      </c>
      <c r="L959" t="str">
        <f>IF(data_to_clean[[#This Row],[Price Formatted Step 2]]="No Data","No Data",VALUE(SUBSTITUTE(data_to_clean[[#This Row],[Price Formatted Step 2]],".","")))</f>
        <v>No Data</v>
      </c>
      <c r="M959" t="s">
        <v>15</v>
      </c>
    </row>
    <row r="960" spans="1:13" x14ac:dyDescent="0.25">
      <c r="A960" t="s">
        <v>9</v>
      </c>
      <c r="B960" t="str">
        <f>VLOOKUP(data_to_clean[[#This Row],[Company]],tb_countries[],2,0)</f>
        <v>USSR/Russia</v>
      </c>
      <c r="C960" t="s">
        <v>5279</v>
      </c>
      <c r="D960" t="s">
        <v>5320</v>
      </c>
      <c r="E960" t="s">
        <v>5247</v>
      </c>
      <c r="F960" s="1">
        <v>26037</v>
      </c>
      <c r="G960" t="s">
        <v>339</v>
      </c>
      <c r="H960" t="s">
        <v>13</v>
      </c>
      <c r="I960" t="s">
        <v>14</v>
      </c>
      <c r="J960" t="str" cm="1">
        <f t="array" ref="J9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0" t="str">
        <f>IF(data_to_clean[[#This Row],[Price Formatted Step 1]]="No Data","No Data",SUBSTITUTE(data_to_clean[[#This Row],[Price Formatted Step 1]],",","."))</f>
        <v>No Data</v>
      </c>
      <c r="L960" t="str">
        <f>IF(data_to_clean[[#This Row],[Price Formatted Step 2]]="No Data","No Data",VALUE(SUBSTITUTE(data_to_clean[[#This Row],[Price Formatted Step 2]],".","")))</f>
        <v>No Data</v>
      </c>
      <c r="M960" t="s">
        <v>15</v>
      </c>
    </row>
    <row r="961" spans="1:13" x14ac:dyDescent="0.25">
      <c r="A961" t="s">
        <v>1000</v>
      </c>
      <c r="B961" t="str">
        <f>VLOOKUP(data_to_clean[[#This Row],[Company]],tb_countries[],2,0)</f>
        <v>France</v>
      </c>
      <c r="C961" t="s">
        <v>5285</v>
      </c>
      <c r="D961" t="s">
        <v>5324</v>
      </c>
      <c r="E961" t="s">
        <v>5253</v>
      </c>
      <c r="F961" s="1">
        <v>26038</v>
      </c>
      <c r="G961" t="s">
        <v>1002</v>
      </c>
      <c r="H961" t="s">
        <v>13</v>
      </c>
      <c r="I961" t="s">
        <v>14</v>
      </c>
      <c r="J961" t="str" cm="1">
        <f t="array" ref="J9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1" t="str">
        <f>IF(data_to_clean[[#This Row],[Price Formatted Step 1]]="No Data","No Data",SUBSTITUTE(data_to_clean[[#This Row],[Price Formatted Step 1]],",","."))</f>
        <v>No Data</v>
      </c>
      <c r="L961" t="str">
        <f>IF(data_to_clean[[#This Row],[Price Formatted Step 2]]="No Data","No Data",VALUE(SUBSTITUTE(data_to_clean[[#This Row],[Price Formatted Step 2]],".","")))</f>
        <v>No Data</v>
      </c>
      <c r="M961" t="s">
        <v>15</v>
      </c>
    </row>
    <row r="962" spans="1:13" x14ac:dyDescent="0.25">
      <c r="A962" t="s">
        <v>9</v>
      </c>
      <c r="B962" t="str">
        <f>VLOOKUP(data_to_clean[[#This Row],[Company]],tb_countries[],2,0)</f>
        <v>USSR/Russia</v>
      </c>
      <c r="C962" t="s">
        <v>5279</v>
      </c>
      <c r="D962" t="s">
        <v>5320</v>
      </c>
      <c r="E962" t="s">
        <v>5247</v>
      </c>
      <c r="F962" s="1">
        <v>26040</v>
      </c>
      <c r="G962" t="s">
        <v>396</v>
      </c>
      <c r="H962" t="s">
        <v>13</v>
      </c>
      <c r="I962" t="s">
        <v>14</v>
      </c>
      <c r="J962" t="str" cm="1">
        <f t="array" ref="J9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2" t="str">
        <f>IF(data_to_clean[[#This Row],[Price Formatted Step 1]]="No Data","No Data",SUBSTITUTE(data_to_clean[[#This Row],[Price Formatted Step 1]],",","."))</f>
        <v>No Data</v>
      </c>
      <c r="L962" t="str">
        <f>IF(data_to_clean[[#This Row],[Price Formatted Step 2]]="No Data","No Data",VALUE(SUBSTITUTE(data_to_clean[[#This Row],[Price Formatted Step 2]],".","")))</f>
        <v>No Data</v>
      </c>
      <c r="M962" t="s">
        <v>15</v>
      </c>
    </row>
    <row r="963" spans="1:13" x14ac:dyDescent="0.25">
      <c r="A963" t="s">
        <v>9</v>
      </c>
      <c r="B963" t="str">
        <f>VLOOKUP(data_to_clean[[#This Row],[Company]],tb_countries[],2,0)</f>
        <v>USSR/Russia</v>
      </c>
      <c r="C963" t="s">
        <v>5272</v>
      </c>
      <c r="D963" t="s">
        <v>5312</v>
      </c>
      <c r="E963" t="s">
        <v>5245</v>
      </c>
      <c r="F963" s="1">
        <v>26042</v>
      </c>
      <c r="G963" t="s">
        <v>857</v>
      </c>
      <c r="H963" t="s">
        <v>13</v>
      </c>
      <c r="I963" t="s">
        <v>14</v>
      </c>
      <c r="J963" t="str" cm="1">
        <f t="array" ref="J9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3" t="str">
        <f>IF(data_to_clean[[#This Row],[Price Formatted Step 1]]="No Data","No Data",SUBSTITUTE(data_to_clean[[#This Row],[Price Formatted Step 1]],",","."))</f>
        <v>No Data</v>
      </c>
      <c r="L963" t="str">
        <f>IF(data_to_clean[[#This Row],[Price Formatted Step 2]]="No Data","No Data",VALUE(SUBSTITUTE(data_to_clean[[#This Row],[Price Formatted Step 2]],".","")))</f>
        <v>No Data</v>
      </c>
      <c r="M963" t="s">
        <v>15</v>
      </c>
    </row>
    <row r="964" spans="1:13" x14ac:dyDescent="0.25">
      <c r="A964" t="s">
        <v>9</v>
      </c>
      <c r="B964" t="str">
        <f>VLOOKUP(data_to_clean[[#This Row],[Company]],tb_countries[],2,0)</f>
        <v>USSR/Russia</v>
      </c>
      <c r="C964" t="s">
        <v>5277</v>
      </c>
      <c r="D964" t="s">
        <v>5317</v>
      </c>
      <c r="E964" t="s">
        <v>5247</v>
      </c>
      <c r="F964" s="1">
        <v>26045</v>
      </c>
      <c r="G964" t="s">
        <v>924</v>
      </c>
      <c r="H964" t="s">
        <v>13</v>
      </c>
      <c r="I964" t="s">
        <v>14</v>
      </c>
      <c r="J964" t="str" cm="1">
        <f t="array" ref="J9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4" t="str">
        <f>IF(data_to_clean[[#This Row],[Price Formatted Step 1]]="No Data","No Data",SUBSTITUTE(data_to_clean[[#This Row],[Price Formatted Step 1]],",","."))</f>
        <v>No Data</v>
      </c>
      <c r="L964" t="str">
        <f>IF(data_to_clean[[#This Row],[Price Formatted Step 2]]="No Data","No Data",VALUE(SUBSTITUTE(data_to_clean[[#This Row],[Price Formatted Step 2]],".","")))</f>
        <v>No Data</v>
      </c>
      <c r="M964" t="s">
        <v>15</v>
      </c>
    </row>
    <row r="965" spans="1:13" x14ac:dyDescent="0.25">
      <c r="A965" t="s">
        <v>42</v>
      </c>
      <c r="B965" t="str">
        <f>VLOOKUP(data_to_clean[[#This Row],[Company]],tb_countries[],2,0)</f>
        <v>USA</v>
      </c>
      <c r="C965" t="s">
        <v>5275</v>
      </c>
      <c r="D965" t="s">
        <v>5315</v>
      </c>
      <c r="E965" t="s">
        <v>5246</v>
      </c>
      <c r="F965" s="1">
        <v>26045</v>
      </c>
      <c r="G965" t="s">
        <v>945</v>
      </c>
      <c r="H965" t="s">
        <v>13</v>
      </c>
      <c r="I965" t="s">
        <v>14</v>
      </c>
      <c r="J965" t="str" cm="1">
        <f t="array" ref="J9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5" t="str">
        <f>IF(data_to_clean[[#This Row],[Price Formatted Step 1]]="No Data","No Data",SUBSTITUTE(data_to_clean[[#This Row],[Price Formatted Step 1]],",","."))</f>
        <v>No Data</v>
      </c>
      <c r="L965" t="str">
        <f>IF(data_to_clean[[#This Row],[Price Formatted Step 2]]="No Data","No Data",VALUE(SUBSTITUTE(data_to_clean[[#This Row],[Price Formatted Step 2]],".","")))</f>
        <v>No Data</v>
      </c>
      <c r="M965" t="s">
        <v>15</v>
      </c>
    </row>
    <row r="966" spans="1:13" x14ac:dyDescent="0.25">
      <c r="A966" t="s">
        <v>9</v>
      </c>
      <c r="B966" t="str">
        <f>VLOOKUP(data_to_clean[[#This Row],[Company]],tb_countries[],2,0)</f>
        <v>USSR/Russia</v>
      </c>
      <c r="C966" t="s">
        <v>5272</v>
      </c>
      <c r="D966" t="s">
        <v>5312</v>
      </c>
      <c r="E966" t="s">
        <v>5245</v>
      </c>
      <c r="F966" s="1">
        <v>26045</v>
      </c>
      <c r="G966" t="s">
        <v>629</v>
      </c>
      <c r="H966" t="s">
        <v>13</v>
      </c>
      <c r="I966" t="s">
        <v>14</v>
      </c>
      <c r="J966" t="str" cm="1">
        <f t="array" ref="J9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6" t="str">
        <f>IF(data_to_clean[[#This Row],[Price Formatted Step 1]]="No Data","No Data",SUBSTITUTE(data_to_clean[[#This Row],[Price Formatted Step 1]],",","."))</f>
        <v>No Data</v>
      </c>
      <c r="L966" t="str">
        <f>IF(data_to_clean[[#This Row],[Price Formatted Step 2]]="No Data","No Data",VALUE(SUBSTITUTE(data_to_clean[[#This Row],[Price Formatted Step 2]],".","")))</f>
        <v>No Data</v>
      </c>
      <c r="M966" t="s">
        <v>15</v>
      </c>
    </row>
    <row r="967" spans="1:13" x14ac:dyDescent="0.25">
      <c r="A967" t="s">
        <v>675</v>
      </c>
      <c r="B967" t="str">
        <f>VLOOKUP(data_to_clean[[#This Row],[Company]],tb_countries[],2,0)</f>
        <v>Italy</v>
      </c>
      <c r="C967" t="s">
        <v>5280</v>
      </c>
      <c r="D967" t="s">
        <v>5321</v>
      </c>
      <c r="E967" t="s">
        <v>5250</v>
      </c>
      <c r="F967" s="1">
        <v>26047</v>
      </c>
      <c r="G967" t="s">
        <v>677</v>
      </c>
      <c r="H967" t="s">
        <v>13</v>
      </c>
      <c r="I967" t="s">
        <v>14</v>
      </c>
      <c r="J967" t="str" cm="1">
        <f t="array" ref="J9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7" t="str">
        <f>IF(data_to_clean[[#This Row],[Price Formatted Step 1]]="No Data","No Data",SUBSTITUTE(data_to_clean[[#This Row],[Price Formatted Step 1]],",","."))</f>
        <v>No Data</v>
      </c>
      <c r="L967" t="str">
        <f>IF(data_to_clean[[#This Row],[Price Formatted Step 2]]="No Data","No Data",VALUE(SUBSTITUTE(data_to_clean[[#This Row],[Price Formatted Step 2]],".","")))</f>
        <v>No Data</v>
      </c>
      <c r="M967" t="s">
        <v>15</v>
      </c>
    </row>
    <row r="968" spans="1:13" x14ac:dyDescent="0.25">
      <c r="A968" t="s">
        <v>9</v>
      </c>
      <c r="B968" t="str">
        <f>VLOOKUP(data_to_clean[[#This Row],[Company]],tb_countries[],2,0)</f>
        <v>USSR/Russia</v>
      </c>
      <c r="C968" t="s">
        <v>5279</v>
      </c>
      <c r="D968" t="s">
        <v>5320</v>
      </c>
      <c r="E968" t="s">
        <v>5247</v>
      </c>
      <c r="F968" s="1">
        <v>26047</v>
      </c>
      <c r="G968" t="s">
        <v>499</v>
      </c>
      <c r="H968" t="s">
        <v>13</v>
      </c>
      <c r="I968" t="s">
        <v>14</v>
      </c>
      <c r="J968" t="str" cm="1">
        <f t="array" ref="J9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8" t="str">
        <f>IF(data_to_clean[[#This Row],[Price Formatted Step 1]]="No Data","No Data",SUBSTITUTE(data_to_clean[[#This Row],[Price Formatted Step 1]],",","."))</f>
        <v>No Data</v>
      </c>
      <c r="L968" t="str">
        <f>IF(data_to_clean[[#This Row],[Price Formatted Step 2]]="No Data","No Data",VALUE(SUBSTITUTE(data_to_clean[[#This Row],[Price Formatted Step 2]],".","")))</f>
        <v>No Data</v>
      </c>
      <c r="M968" t="s">
        <v>15</v>
      </c>
    </row>
    <row r="969" spans="1:13" x14ac:dyDescent="0.25">
      <c r="A969" t="s">
        <v>9</v>
      </c>
      <c r="B969" t="str">
        <f>VLOOKUP(data_to_clean[[#This Row],[Company]],tb_countries[],2,0)</f>
        <v>USSR/Russia</v>
      </c>
      <c r="C969" t="s">
        <v>5279</v>
      </c>
      <c r="D969" t="s">
        <v>5320</v>
      </c>
      <c r="E969" t="s">
        <v>5247</v>
      </c>
      <c r="F969" s="1">
        <v>26051</v>
      </c>
      <c r="G969" t="s">
        <v>685</v>
      </c>
      <c r="H969" t="s">
        <v>13</v>
      </c>
      <c r="I969" t="s">
        <v>14</v>
      </c>
      <c r="J969" t="str" cm="1">
        <f t="array" ref="J9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69" t="str">
        <f>IF(data_to_clean[[#This Row],[Price Formatted Step 1]]="No Data","No Data",SUBSTITUTE(data_to_clean[[#This Row],[Price Formatted Step 1]],",","."))</f>
        <v>No Data</v>
      </c>
      <c r="L969" t="str">
        <f>IF(data_to_clean[[#This Row],[Price Formatted Step 2]]="No Data","No Data",VALUE(SUBSTITUTE(data_to_clean[[#This Row],[Price Formatted Step 2]],".","")))</f>
        <v>No Data</v>
      </c>
      <c r="M969" t="s">
        <v>15</v>
      </c>
    </row>
    <row r="970" spans="1:13" x14ac:dyDescent="0.25">
      <c r="A970" t="s">
        <v>463</v>
      </c>
      <c r="B970" t="str">
        <f>VLOOKUP(data_to_clean[[#This Row],[Company]],tb_countries[],2,0)</f>
        <v>USA</v>
      </c>
      <c r="C970" t="s">
        <v>5273</v>
      </c>
      <c r="D970" t="s">
        <v>5313</v>
      </c>
      <c r="E970" t="s">
        <v>5246</v>
      </c>
      <c r="F970" s="1">
        <v>26058</v>
      </c>
      <c r="G970" t="s">
        <v>1082</v>
      </c>
      <c r="H970" t="s">
        <v>13</v>
      </c>
      <c r="I970" t="s">
        <v>14</v>
      </c>
      <c r="J970" t="str" cm="1">
        <f t="array" ref="J9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0" t="str">
        <f>IF(data_to_clean[[#This Row],[Price Formatted Step 1]]="No Data","No Data",SUBSTITUTE(data_to_clean[[#This Row],[Price Formatted Step 1]],",","."))</f>
        <v>No Data</v>
      </c>
      <c r="L970" t="str">
        <f>IF(data_to_clean[[#This Row],[Price Formatted Step 2]]="No Data","No Data",VALUE(SUBSTITUTE(data_to_clean[[#This Row],[Price Formatted Step 2]],".","")))</f>
        <v>No Data</v>
      </c>
      <c r="M970" t="s">
        <v>15</v>
      </c>
    </row>
    <row r="971" spans="1:13" x14ac:dyDescent="0.25">
      <c r="A971" t="s">
        <v>9</v>
      </c>
      <c r="B971" t="str">
        <f>VLOOKUP(data_to_clean[[#This Row],[Company]],tb_countries[],2,0)</f>
        <v>USSR/Russia</v>
      </c>
      <c r="C971" t="s">
        <v>5272</v>
      </c>
      <c r="D971" t="s">
        <v>5312</v>
      </c>
      <c r="E971" t="s">
        <v>5245</v>
      </c>
      <c r="F971" s="1">
        <v>26059</v>
      </c>
      <c r="G971" t="s">
        <v>339</v>
      </c>
      <c r="H971" t="s">
        <v>13</v>
      </c>
      <c r="I971" t="s">
        <v>14</v>
      </c>
      <c r="J971" t="str" cm="1">
        <f t="array" ref="J9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1" t="str">
        <f>IF(data_to_clean[[#This Row],[Price Formatted Step 1]]="No Data","No Data",SUBSTITUTE(data_to_clean[[#This Row],[Price Formatted Step 1]],",","."))</f>
        <v>No Data</v>
      </c>
      <c r="L971" t="str">
        <f>IF(data_to_clean[[#This Row],[Price Formatted Step 2]]="No Data","No Data",VALUE(SUBSTITUTE(data_to_clean[[#This Row],[Price Formatted Step 2]],".","")))</f>
        <v>No Data</v>
      </c>
      <c r="M971" t="s">
        <v>15</v>
      </c>
    </row>
    <row r="972" spans="1:13" x14ac:dyDescent="0.25">
      <c r="A972" t="s">
        <v>9</v>
      </c>
      <c r="B972" t="str">
        <f>VLOOKUP(data_to_clean[[#This Row],[Company]],tb_countries[],2,0)</f>
        <v>USSR/Russia</v>
      </c>
      <c r="C972" t="s">
        <v>5279</v>
      </c>
      <c r="D972" t="s">
        <v>5320</v>
      </c>
      <c r="E972" t="s">
        <v>5247</v>
      </c>
      <c r="F972" s="1">
        <v>26060</v>
      </c>
      <c r="G972" t="s">
        <v>685</v>
      </c>
      <c r="H972" t="s">
        <v>13</v>
      </c>
      <c r="I972" t="s">
        <v>14</v>
      </c>
      <c r="J972" t="str" cm="1">
        <f t="array" ref="J9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2" t="str">
        <f>IF(data_to_clean[[#This Row],[Price Formatted Step 1]]="No Data","No Data",SUBSTITUTE(data_to_clean[[#This Row],[Price Formatted Step 1]],",","."))</f>
        <v>No Data</v>
      </c>
      <c r="L972" t="str">
        <f>IF(data_to_clean[[#This Row],[Price Formatted Step 2]]="No Data","No Data",VALUE(SUBSTITUTE(data_to_clean[[#This Row],[Price Formatted Step 2]],".","")))</f>
        <v>No Data</v>
      </c>
      <c r="M972" t="s">
        <v>15</v>
      </c>
    </row>
    <row r="973" spans="1:13" x14ac:dyDescent="0.25">
      <c r="A973" t="s">
        <v>92</v>
      </c>
      <c r="B973" t="str">
        <f>VLOOKUP(data_to_clean[[#This Row],[Company]],tb_countries[],2,0)</f>
        <v>USA</v>
      </c>
      <c r="C973" t="s">
        <v>5273</v>
      </c>
      <c r="D973" t="s">
        <v>5313</v>
      </c>
      <c r="E973" t="s">
        <v>5246</v>
      </c>
      <c r="F973" s="1">
        <v>26062</v>
      </c>
      <c r="G973" t="s">
        <v>719</v>
      </c>
      <c r="H973" t="s">
        <v>13</v>
      </c>
      <c r="I973" t="s">
        <v>14</v>
      </c>
      <c r="J973" t="str" cm="1">
        <f t="array" ref="J9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3" t="str">
        <f>IF(data_to_clean[[#This Row],[Price Formatted Step 1]]="No Data","No Data",SUBSTITUTE(data_to_clean[[#This Row],[Price Formatted Step 1]],",","."))</f>
        <v>No Data</v>
      </c>
      <c r="L973" t="str">
        <f>IF(data_to_clean[[#This Row],[Price Formatted Step 2]]="No Data","No Data",VALUE(SUBSTITUTE(data_to_clean[[#This Row],[Price Formatted Step 2]],".","")))</f>
        <v>No Data</v>
      </c>
      <c r="M973" t="s">
        <v>21</v>
      </c>
    </row>
    <row r="974" spans="1:13" x14ac:dyDescent="0.25">
      <c r="A974" t="s">
        <v>9</v>
      </c>
      <c r="B974" t="str">
        <f>VLOOKUP(data_to_clean[[#This Row],[Company]],tb_countries[],2,0)</f>
        <v>USSR/Russia</v>
      </c>
      <c r="C974" t="s">
        <v>5272</v>
      </c>
      <c r="D974" t="s">
        <v>5312</v>
      </c>
      <c r="E974" t="s">
        <v>5245</v>
      </c>
      <c r="F974" s="1">
        <v>26063</v>
      </c>
      <c r="G974" t="s">
        <v>658</v>
      </c>
      <c r="H974" t="s">
        <v>13</v>
      </c>
      <c r="I974" t="s">
        <v>14</v>
      </c>
      <c r="J974" t="str" cm="1">
        <f t="array" ref="J9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4" t="str">
        <f>IF(data_to_clean[[#This Row],[Price Formatted Step 1]]="No Data","No Data",SUBSTITUTE(data_to_clean[[#This Row],[Price Formatted Step 1]],",","."))</f>
        <v>No Data</v>
      </c>
      <c r="L974" t="str">
        <f>IF(data_to_clean[[#This Row],[Price Formatted Step 2]]="No Data","No Data",VALUE(SUBSTITUTE(data_to_clean[[#This Row],[Price Formatted Step 2]],".","")))</f>
        <v>No Data</v>
      </c>
      <c r="M974" t="s">
        <v>15</v>
      </c>
    </row>
    <row r="975" spans="1:13" x14ac:dyDescent="0.25">
      <c r="A975" t="s">
        <v>9</v>
      </c>
      <c r="B975" t="str">
        <f>VLOOKUP(data_to_clean[[#This Row],[Company]],tb_countries[],2,0)</f>
        <v>USSR/Russia</v>
      </c>
      <c r="C975" t="s">
        <v>5272</v>
      </c>
      <c r="D975" t="s">
        <v>5312</v>
      </c>
      <c r="E975" t="s">
        <v>5245</v>
      </c>
      <c r="F975" s="1">
        <v>26071</v>
      </c>
      <c r="G975" t="s">
        <v>339</v>
      </c>
      <c r="H975" t="s">
        <v>13</v>
      </c>
      <c r="I975" t="s">
        <v>14</v>
      </c>
      <c r="J975" t="str" cm="1">
        <f t="array" ref="J9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5" t="str">
        <f>IF(data_to_clean[[#This Row],[Price Formatted Step 1]]="No Data","No Data",SUBSTITUTE(data_to_clean[[#This Row],[Price Formatted Step 1]],",","."))</f>
        <v>No Data</v>
      </c>
      <c r="L975" t="str">
        <f>IF(data_to_clean[[#This Row],[Price Formatted Step 2]]="No Data","No Data",VALUE(SUBSTITUTE(data_to_clean[[#This Row],[Price Formatted Step 2]],".","")))</f>
        <v>No Data</v>
      </c>
      <c r="M975" t="s">
        <v>15</v>
      </c>
    </row>
    <row r="976" spans="1:13" x14ac:dyDescent="0.25">
      <c r="A976" t="s">
        <v>9</v>
      </c>
      <c r="B976" t="str">
        <f>VLOOKUP(data_to_clean[[#This Row],[Company]],tb_countries[],2,0)</f>
        <v>USSR/Russia</v>
      </c>
      <c r="C976" t="s">
        <v>5279</v>
      </c>
      <c r="D976" t="s">
        <v>5320</v>
      </c>
      <c r="E976" t="s">
        <v>5247</v>
      </c>
      <c r="F976" s="1">
        <v>26072</v>
      </c>
      <c r="G976" t="s">
        <v>499</v>
      </c>
      <c r="H976" t="s">
        <v>13</v>
      </c>
      <c r="I976" t="s">
        <v>14</v>
      </c>
      <c r="J976" t="str" cm="1">
        <f t="array" ref="J9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6" t="str">
        <f>IF(data_to_clean[[#This Row],[Price Formatted Step 1]]="No Data","No Data",SUBSTITUTE(data_to_clean[[#This Row],[Price Formatted Step 1]],",","."))</f>
        <v>No Data</v>
      </c>
      <c r="L976" t="str">
        <f>IF(data_to_clean[[#This Row],[Price Formatted Step 2]]="No Data","No Data",VALUE(SUBSTITUTE(data_to_clean[[#This Row],[Price Formatted Step 2]],".","")))</f>
        <v>No Data</v>
      </c>
      <c r="M976" t="s">
        <v>15</v>
      </c>
    </row>
    <row r="977" spans="1:13" x14ac:dyDescent="0.25">
      <c r="A977" t="s">
        <v>9</v>
      </c>
      <c r="B977" t="str">
        <f>VLOOKUP(data_to_clean[[#This Row],[Company]],tb_countries[],2,0)</f>
        <v>USSR/Russia</v>
      </c>
      <c r="C977" t="s">
        <v>5272</v>
      </c>
      <c r="D977" t="s">
        <v>5312</v>
      </c>
      <c r="E977" t="s">
        <v>5245</v>
      </c>
      <c r="F977" s="1">
        <v>26072</v>
      </c>
      <c r="G977" t="s">
        <v>658</v>
      </c>
      <c r="H977" t="s">
        <v>13</v>
      </c>
      <c r="I977" t="s">
        <v>14</v>
      </c>
      <c r="J977" t="str" cm="1">
        <f t="array" ref="J9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7" t="str">
        <f>IF(data_to_clean[[#This Row],[Price Formatted Step 1]]="No Data","No Data",SUBSTITUTE(data_to_clean[[#This Row],[Price Formatted Step 1]],",","."))</f>
        <v>No Data</v>
      </c>
      <c r="L977" t="str">
        <f>IF(data_to_clean[[#This Row],[Price Formatted Step 2]]="No Data","No Data",VALUE(SUBSTITUTE(data_to_clean[[#This Row],[Price Formatted Step 2]],".","")))</f>
        <v>No Data</v>
      </c>
      <c r="M977" t="s">
        <v>15</v>
      </c>
    </row>
    <row r="978" spans="1:13" x14ac:dyDescent="0.25">
      <c r="A978" t="s">
        <v>9</v>
      </c>
      <c r="B978" t="str">
        <f>VLOOKUP(data_to_clean[[#This Row],[Company]],tb_countries[],2,0)</f>
        <v>USSR/Russia</v>
      </c>
      <c r="C978" t="s">
        <v>5279</v>
      </c>
      <c r="D978" t="s">
        <v>5320</v>
      </c>
      <c r="E978" t="s">
        <v>5247</v>
      </c>
      <c r="F978" s="1">
        <v>26075</v>
      </c>
      <c r="G978" t="s">
        <v>685</v>
      </c>
      <c r="H978" t="s">
        <v>13</v>
      </c>
      <c r="I978" t="s">
        <v>14</v>
      </c>
      <c r="J978" t="str" cm="1">
        <f t="array" ref="J9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8" t="str">
        <f>IF(data_to_clean[[#This Row],[Price Formatted Step 1]]="No Data","No Data",SUBSTITUTE(data_to_clean[[#This Row],[Price Formatted Step 1]],",","."))</f>
        <v>No Data</v>
      </c>
      <c r="L978" t="str">
        <f>IF(data_to_clean[[#This Row],[Price Formatted Step 2]]="No Data","No Data",VALUE(SUBSTITUTE(data_to_clean[[#This Row],[Price Formatted Step 2]],".","")))</f>
        <v>No Data</v>
      </c>
      <c r="M978" t="s">
        <v>15</v>
      </c>
    </row>
    <row r="979" spans="1:13" x14ac:dyDescent="0.25">
      <c r="A979" t="s">
        <v>9</v>
      </c>
      <c r="B979" t="str">
        <f>VLOOKUP(data_to_clean[[#This Row],[Company]],tb_countries[],2,0)</f>
        <v>USSR/Russia</v>
      </c>
      <c r="C979" t="s">
        <v>5279</v>
      </c>
      <c r="D979" t="s">
        <v>5320</v>
      </c>
      <c r="E979" t="s">
        <v>5247</v>
      </c>
      <c r="F979" s="1">
        <v>26080</v>
      </c>
      <c r="G979" t="s">
        <v>499</v>
      </c>
      <c r="H979" t="s">
        <v>13</v>
      </c>
      <c r="I979" t="s">
        <v>14</v>
      </c>
      <c r="J979" t="str" cm="1">
        <f t="array" ref="J9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79" t="str">
        <f>IF(data_to_clean[[#This Row],[Price Formatted Step 1]]="No Data","No Data",SUBSTITUTE(data_to_clean[[#This Row],[Price Formatted Step 1]],",","."))</f>
        <v>No Data</v>
      </c>
      <c r="L979" t="str">
        <f>IF(data_to_clean[[#This Row],[Price Formatted Step 2]]="No Data","No Data",VALUE(SUBSTITUTE(data_to_clean[[#This Row],[Price Formatted Step 2]],".","")))</f>
        <v>No Data</v>
      </c>
      <c r="M979" t="s">
        <v>15</v>
      </c>
    </row>
    <row r="980" spans="1:13" x14ac:dyDescent="0.25">
      <c r="A980" t="s">
        <v>9</v>
      </c>
      <c r="B980" t="str">
        <f>VLOOKUP(data_to_clean[[#This Row],[Company]],tb_countries[],2,0)</f>
        <v>USSR/Russia</v>
      </c>
      <c r="C980" t="s">
        <v>5279</v>
      </c>
      <c r="D980" t="s">
        <v>5320</v>
      </c>
      <c r="E980" t="s">
        <v>5247</v>
      </c>
      <c r="F980" s="1">
        <v>26081</v>
      </c>
      <c r="G980" t="s">
        <v>339</v>
      </c>
      <c r="H980" t="s">
        <v>13</v>
      </c>
      <c r="I980" t="s">
        <v>14</v>
      </c>
      <c r="J980" t="str" cm="1">
        <f t="array" ref="J9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0" t="str">
        <f>IF(data_to_clean[[#This Row],[Price Formatted Step 1]]="No Data","No Data",SUBSTITUTE(data_to_clean[[#This Row],[Price Formatted Step 1]],",","."))</f>
        <v>No Data</v>
      </c>
      <c r="L980" t="str">
        <f>IF(data_to_clean[[#This Row],[Price Formatted Step 2]]="No Data","No Data",VALUE(SUBSTITUTE(data_to_clean[[#This Row],[Price Formatted Step 2]],".","")))</f>
        <v>No Data</v>
      </c>
      <c r="M980" t="s">
        <v>15</v>
      </c>
    </row>
    <row r="981" spans="1:13" x14ac:dyDescent="0.25">
      <c r="A981" t="s">
        <v>9</v>
      </c>
      <c r="B981" t="str">
        <f>VLOOKUP(data_to_clean[[#This Row],[Company]],tb_countries[],2,0)</f>
        <v>USSR/Russia</v>
      </c>
      <c r="C981" t="s">
        <v>5272</v>
      </c>
      <c r="D981" t="s">
        <v>5312</v>
      </c>
      <c r="E981" t="s">
        <v>5245</v>
      </c>
      <c r="F981" s="1">
        <v>26081</v>
      </c>
      <c r="G981" t="s">
        <v>658</v>
      </c>
      <c r="H981" t="s">
        <v>13</v>
      </c>
      <c r="I981" t="s">
        <v>14</v>
      </c>
      <c r="J981" t="str" cm="1">
        <f t="array" ref="J9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1" t="str">
        <f>IF(data_to_clean[[#This Row],[Price Formatted Step 1]]="No Data","No Data",SUBSTITUTE(data_to_clean[[#This Row],[Price Formatted Step 1]],",","."))</f>
        <v>No Data</v>
      </c>
      <c r="L981" t="str">
        <f>IF(data_to_clean[[#This Row],[Price Formatted Step 2]]="No Data","No Data",VALUE(SUBSTITUTE(data_to_clean[[#This Row],[Price Formatted Step 2]],".","")))</f>
        <v>No Data</v>
      </c>
      <c r="M981" t="s">
        <v>15</v>
      </c>
    </row>
    <row r="982" spans="1:13" x14ac:dyDescent="0.25">
      <c r="A982" t="s">
        <v>9</v>
      </c>
      <c r="B982" t="str">
        <f>VLOOKUP(data_to_clean[[#This Row],[Company]],tb_countries[],2,0)</f>
        <v>USSR/Russia</v>
      </c>
      <c r="C982" t="s">
        <v>5279</v>
      </c>
      <c r="D982" t="s">
        <v>5320</v>
      </c>
      <c r="E982" t="s">
        <v>5247</v>
      </c>
      <c r="F982" s="1">
        <v>26082</v>
      </c>
      <c r="G982" t="s">
        <v>685</v>
      </c>
      <c r="H982" t="s">
        <v>13</v>
      </c>
      <c r="I982" t="s">
        <v>14</v>
      </c>
      <c r="J982" t="str" cm="1">
        <f t="array" ref="J9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2" t="str">
        <f>IF(data_to_clean[[#This Row],[Price Formatted Step 1]]="No Data","No Data",SUBSTITUTE(data_to_clean[[#This Row],[Price Formatted Step 1]],",","."))</f>
        <v>No Data</v>
      </c>
      <c r="L982" t="str">
        <f>IF(data_to_clean[[#This Row],[Price Formatted Step 2]]="No Data","No Data",VALUE(SUBSTITUTE(data_to_clean[[#This Row],[Price Formatted Step 2]],".","")))</f>
        <v>No Data</v>
      </c>
      <c r="M982" t="s">
        <v>15</v>
      </c>
    </row>
    <row r="983" spans="1:13" x14ac:dyDescent="0.25">
      <c r="A983" t="s">
        <v>92</v>
      </c>
      <c r="B983" t="str">
        <f>VLOOKUP(data_to_clean[[#This Row],[Company]],tb_countries[],2,0)</f>
        <v>USA</v>
      </c>
      <c r="C983" t="s">
        <v>5273</v>
      </c>
      <c r="D983" t="s">
        <v>5313</v>
      </c>
      <c r="E983" t="s">
        <v>5246</v>
      </c>
      <c r="F983" s="1">
        <v>26083</v>
      </c>
      <c r="G983" t="s">
        <v>719</v>
      </c>
      <c r="H983" t="s">
        <v>13</v>
      </c>
      <c r="I983" t="s">
        <v>14</v>
      </c>
      <c r="J983" t="str" cm="1">
        <f t="array" ref="J9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3" t="str">
        <f>IF(data_to_clean[[#This Row],[Price Formatted Step 1]]="No Data","No Data",SUBSTITUTE(data_to_clean[[#This Row],[Price Formatted Step 1]],",","."))</f>
        <v>No Data</v>
      </c>
      <c r="L983" t="str">
        <f>IF(data_to_clean[[#This Row],[Price Formatted Step 2]]="No Data","No Data",VALUE(SUBSTITUTE(data_to_clean[[#This Row],[Price Formatted Step 2]],".","")))</f>
        <v>No Data</v>
      </c>
      <c r="M983" t="s">
        <v>15</v>
      </c>
    </row>
    <row r="984" spans="1:13" x14ac:dyDescent="0.25">
      <c r="A984" t="s">
        <v>9</v>
      </c>
      <c r="B984" t="str">
        <f>VLOOKUP(data_to_clean[[#This Row],[Company]],tb_countries[],2,0)</f>
        <v>USSR/Russia</v>
      </c>
      <c r="C984" t="s">
        <v>5279</v>
      </c>
      <c r="D984" t="s">
        <v>5320</v>
      </c>
      <c r="E984" t="s">
        <v>5247</v>
      </c>
      <c r="F984" s="1">
        <v>26088</v>
      </c>
      <c r="G984" t="s">
        <v>685</v>
      </c>
      <c r="H984" t="s">
        <v>13</v>
      </c>
      <c r="I984" t="s">
        <v>14</v>
      </c>
      <c r="J984" t="str" cm="1">
        <f t="array" ref="J9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4" t="str">
        <f>IF(data_to_clean[[#This Row],[Price Formatted Step 1]]="No Data","No Data",SUBSTITUTE(data_to_clean[[#This Row],[Price Formatted Step 1]],",","."))</f>
        <v>No Data</v>
      </c>
      <c r="L984" t="str">
        <f>IF(data_to_clean[[#This Row],[Price Formatted Step 2]]="No Data","No Data",VALUE(SUBSTITUTE(data_to_clean[[#This Row],[Price Formatted Step 2]],".","")))</f>
        <v>No Data</v>
      </c>
      <c r="M984" t="s">
        <v>15</v>
      </c>
    </row>
    <row r="985" spans="1:13" x14ac:dyDescent="0.25">
      <c r="A985" t="s">
        <v>9</v>
      </c>
      <c r="B985" t="str">
        <f>VLOOKUP(data_to_clean[[#This Row],[Company]],tb_countries[],2,0)</f>
        <v>USSR/Russia</v>
      </c>
      <c r="C985" t="s">
        <v>5272</v>
      </c>
      <c r="D985" t="s">
        <v>5312</v>
      </c>
      <c r="E985" t="s">
        <v>5245</v>
      </c>
      <c r="F985" s="1">
        <v>26090</v>
      </c>
      <c r="G985" t="s">
        <v>629</v>
      </c>
      <c r="H985" t="s">
        <v>13</v>
      </c>
      <c r="I985" t="s">
        <v>14</v>
      </c>
      <c r="J985" t="str" cm="1">
        <f t="array" ref="J9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5" t="str">
        <f>IF(data_to_clean[[#This Row],[Price Formatted Step 1]]="No Data","No Data",SUBSTITUTE(data_to_clean[[#This Row],[Price Formatted Step 1]],",","."))</f>
        <v>No Data</v>
      </c>
      <c r="L985" t="str">
        <f>IF(data_to_clean[[#This Row],[Price Formatted Step 2]]="No Data","No Data",VALUE(SUBSTITUTE(data_to_clean[[#This Row],[Price Formatted Step 2]],".","")))</f>
        <v>No Data</v>
      </c>
      <c r="M985" t="s">
        <v>15</v>
      </c>
    </row>
    <row r="986" spans="1:13" x14ac:dyDescent="0.25">
      <c r="A986" t="s">
        <v>9</v>
      </c>
      <c r="B986" t="str">
        <f>VLOOKUP(data_to_clean[[#This Row],[Company]],tb_countries[],2,0)</f>
        <v>USSR/Russia</v>
      </c>
      <c r="C986" t="s">
        <v>5279</v>
      </c>
      <c r="D986" t="s">
        <v>5320</v>
      </c>
      <c r="E986" t="s">
        <v>5247</v>
      </c>
      <c r="F986" s="1">
        <v>26095</v>
      </c>
      <c r="G986" t="s">
        <v>339</v>
      </c>
      <c r="H986" t="s">
        <v>13</v>
      </c>
      <c r="I986" t="s">
        <v>14</v>
      </c>
      <c r="J986" t="str" cm="1">
        <f t="array" ref="J9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6" t="str">
        <f>IF(data_to_clean[[#This Row],[Price Formatted Step 1]]="No Data","No Data",SUBSTITUTE(data_to_clean[[#This Row],[Price Formatted Step 1]],",","."))</f>
        <v>No Data</v>
      </c>
      <c r="L986" t="str">
        <f>IF(data_to_clean[[#This Row],[Price Formatted Step 2]]="No Data","No Data",VALUE(SUBSTITUTE(data_to_clean[[#This Row],[Price Formatted Step 2]],".","")))</f>
        <v>No Data</v>
      </c>
      <c r="M986" t="s">
        <v>15</v>
      </c>
    </row>
    <row r="987" spans="1:13" x14ac:dyDescent="0.25">
      <c r="A987" t="s">
        <v>9</v>
      </c>
      <c r="B987" t="str">
        <f>VLOOKUP(data_to_clean[[#This Row],[Company]],tb_countries[],2,0)</f>
        <v>USSR/Russia</v>
      </c>
      <c r="C987" t="s">
        <v>5272</v>
      </c>
      <c r="D987" t="s">
        <v>5312</v>
      </c>
      <c r="E987" t="s">
        <v>5245</v>
      </c>
      <c r="F987" s="1">
        <v>26096</v>
      </c>
      <c r="G987" t="s">
        <v>1087</v>
      </c>
      <c r="H987" t="s">
        <v>13</v>
      </c>
      <c r="I987" t="s">
        <v>14</v>
      </c>
      <c r="J987" t="str" cm="1">
        <f t="array" ref="J9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7" t="str">
        <f>IF(data_to_clean[[#This Row],[Price Formatted Step 1]]="No Data","No Data",SUBSTITUTE(data_to_clean[[#This Row],[Price Formatted Step 1]],",","."))</f>
        <v>No Data</v>
      </c>
      <c r="L987" t="str">
        <f>IF(data_to_clean[[#This Row],[Price Formatted Step 2]]="No Data","No Data",VALUE(SUBSTITUTE(data_to_clean[[#This Row],[Price Formatted Step 2]],".","")))</f>
        <v>No Data</v>
      </c>
      <c r="M987" t="s">
        <v>15</v>
      </c>
    </row>
    <row r="988" spans="1:13" x14ac:dyDescent="0.25">
      <c r="A988" t="s">
        <v>463</v>
      </c>
      <c r="B988" t="str">
        <f>VLOOKUP(data_to_clean[[#This Row],[Company]],tb_countries[],2,0)</f>
        <v>USA</v>
      </c>
      <c r="C988" t="s">
        <v>5275</v>
      </c>
      <c r="D988" t="s">
        <v>5315</v>
      </c>
      <c r="E988" t="s">
        <v>5246</v>
      </c>
      <c r="F988" s="1">
        <v>26099</v>
      </c>
      <c r="G988" t="s">
        <v>1163</v>
      </c>
      <c r="H988" t="s">
        <v>13</v>
      </c>
      <c r="I988" t="s">
        <v>14</v>
      </c>
      <c r="J988" t="str" cm="1">
        <f t="array" ref="J9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8" t="str">
        <f>IF(data_to_clean[[#This Row],[Price Formatted Step 1]]="No Data","No Data",SUBSTITUTE(data_to_clean[[#This Row],[Price Formatted Step 1]],",","."))</f>
        <v>No Data</v>
      </c>
      <c r="L988" t="str">
        <f>IF(data_to_clean[[#This Row],[Price Formatted Step 2]]="No Data","No Data",VALUE(SUBSTITUTE(data_to_clean[[#This Row],[Price Formatted Step 2]],".","")))</f>
        <v>No Data</v>
      </c>
      <c r="M988" t="s">
        <v>15</v>
      </c>
    </row>
    <row r="989" spans="1:13" x14ac:dyDescent="0.25">
      <c r="A989" t="s">
        <v>9</v>
      </c>
      <c r="B989" t="str">
        <f>VLOOKUP(data_to_clean[[#This Row],[Company]],tb_countries[],2,0)</f>
        <v>USSR/Russia</v>
      </c>
      <c r="C989" t="s">
        <v>5272</v>
      </c>
      <c r="D989" t="s">
        <v>5312</v>
      </c>
      <c r="E989" t="s">
        <v>5245</v>
      </c>
      <c r="F989" s="1">
        <v>26108</v>
      </c>
      <c r="G989" t="s">
        <v>339</v>
      </c>
      <c r="H989" t="s">
        <v>13</v>
      </c>
      <c r="I989" t="s">
        <v>14</v>
      </c>
      <c r="J989" t="str" cm="1">
        <f t="array" ref="J9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89" t="str">
        <f>IF(data_to_clean[[#This Row],[Price Formatted Step 1]]="No Data","No Data",SUBSTITUTE(data_to_clean[[#This Row],[Price Formatted Step 1]],",","."))</f>
        <v>No Data</v>
      </c>
      <c r="L989" t="str">
        <f>IF(data_to_clean[[#This Row],[Price Formatted Step 2]]="No Data","No Data",VALUE(SUBSTITUTE(data_to_clean[[#This Row],[Price Formatted Step 2]],".","")))</f>
        <v>No Data</v>
      </c>
      <c r="M989" t="s">
        <v>15</v>
      </c>
    </row>
    <row r="990" spans="1:13" x14ac:dyDescent="0.25">
      <c r="A990" t="s">
        <v>9</v>
      </c>
      <c r="B990" t="str">
        <f>VLOOKUP(data_to_clean[[#This Row],[Company]],tb_countries[],2,0)</f>
        <v>USSR/Russia</v>
      </c>
      <c r="C990" t="s">
        <v>5279</v>
      </c>
      <c r="D990" t="s">
        <v>5320</v>
      </c>
      <c r="E990" t="s">
        <v>5247</v>
      </c>
      <c r="F990" s="1">
        <v>26109</v>
      </c>
      <c r="G990" t="s">
        <v>339</v>
      </c>
      <c r="H990" t="s">
        <v>13</v>
      </c>
      <c r="I990" t="s">
        <v>14</v>
      </c>
      <c r="J990" t="str" cm="1">
        <f t="array" ref="J9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0" t="str">
        <f>IF(data_to_clean[[#This Row],[Price Formatted Step 1]]="No Data","No Data",SUBSTITUTE(data_to_clean[[#This Row],[Price Formatted Step 1]],",","."))</f>
        <v>No Data</v>
      </c>
      <c r="L990" t="str">
        <f>IF(data_to_clean[[#This Row],[Price Formatted Step 2]]="No Data","No Data",VALUE(SUBSTITUTE(data_to_clean[[#This Row],[Price Formatted Step 2]],".","")))</f>
        <v>No Data</v>
      </c>
      <c r="M990" t="s">
        <v>21</v>
      </c>
    </row>
    <row r="991" spans="1:13" x14ac:dyDescent="0.25">
      <c r="A991" t="s">
        <v>9</v>
      </c>
      <c r="B991" t="str">
        <f>VLOOKUP(data_to_clean[[#This Row],[Company]],tb_countries[],2,0)</f>
        <v>USSR/Russia</v>
      </c>
      <c r="C991" t="s">
        <v>5272</v>
      </c>
      <c r="D991" t="s">
        <v>5312</v>
      </c>
      <c r="E991" t="s">
        <v>5245</v>
      </c>
      <c r="F991" s="1">
        <v>26110</v>
      </c>
      <c r="G991" t="s">
        <v>887</v>
      </c>
      <c r="H991" t="s">
        <v>13</v>
      </c>
      <c r="I991" t="s">
        <v>14</v>
      </c>
      <c r="J991" t="str" cm="1">
        <f t="array" ref="J9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1" t="str">
        <f>IF(data_to_clean[[#This Row],[Price Formatted Step 1]]="No Data","No Data",SUBSTITUTE(data_to_clean[[#This Row],[Price Formatted Step 1]],",","."))</f>
        <v>No Data</v>
      </c>
      <c r="L991" t="str">
        <f>IF(data_to_clean[[#This Row],[Price Formatted Step 2]]="No Data","No Data",VALUE(SUBSTITUTE(data_to_clean[[#This Row],[Price Formatted Step 2]],".","")))</f>
        <v>No Data</v>
      </c>
      <c r="M991" t="s">
        <v>21</v>
      </c>
    </row>
    <row r="992" spans="1:13" x14ac:dyDescent="0.25">
      <c r="A992" t="s">
        <v>9</v>
      </c>
      <c r="B992" t="str">
        <f>VLOOKUP(data_to_clean[[#This Row],[Company]],tb_countries[],2,0)</f>
        <v>USSR/Russia</v>
      </c>
      <c r="C992" t="s">
        <v>5279</v>
      </c>
      <c r="D992" t="s">
        <v>5320</v>
      </c>
      <c r="E992" t="s">
        <v>5247</v>
      </c>
      <c r="F992" s="1">
        <v>26130</v>
      </c>
      <c r="G992" t="s">
        <v>396</v>
      </c>
      <c r="H992" t="s">
        <v>13</v>
      </c>
      <c r="I992" t="s">
        <v>14</v>
      </c>
      <c r="J992" t="str" cm="1">
        <f t="array" ref="J9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2" t="str">
        <f>IF(data_to_clean[[#This Row],[Price Formatted Step 1]]="No Data","No Data",SUBSTITUTE(data_to_clean[[#This Row],[Price Formatted Step 1]],",","."))</f>
        <v>No Data</v>
      </c>
      <c r="L992" t="str">
        <f>IF(data_to_clean[[#This Row],[Price Formatted Step 2]]="No Data","No Data",VALUE(SUBSTITUTE(data_to_clean[[#This Row],[Price Formatted Step 2]],".","")))</f>
        <v>No Data</v>
      </c>
      <c r="M992" t="s">
        <v>15</v>
      </c>
    </row>
    <row r="993" spans="1:13" x14ac:dyDescent="0.25">
      <c r="A993" t="s">
        <v>9</v>
      </c>
      <c r="B993" t="str">
        <f>VLOOKUP(data_to_clean[[#This Row],[Company]],tb_countries[],2,0)</f>
        <v>USSR/Russia</v>
      </c>
      <c r="C993" t="s">
        <v>5272</v>
      </c>
      <c r="D993" t="s">
        <v>5312</v>
      </c>
      <c r="E993" t="s">
        <v>5245</v>
      </c>
      <c r="F993" s="1">
        <v>26134</v>
      </c>
      <c r="G993" t="s">
        <v>339</v>
      </c>
      <c r="H993" t="s">
        <v>13</v>
      </c>
      <c r="I993" t="s">
        <v>14</v>
      </c>
      <c r="J993" t="str" cm="1">
        <f t="array" ref="J9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3" t="str">
        <f>IF(data_to_clean[[#This Row],[Price Formatted Step 1]]="No Data","No Data",SUBSTITUTE(data_to_clean[[#This Row],[Price Formatted Step 1]],",","."))</f>
        <v>No Data</v>
      </c>
      <c r="L993" t="str">
        <f>IF(data_to_clean[[#This Row],[Price Formatted Step 2]]="No Data","No Data",VALUE(SUBSTITUTE(data_to_clean[[#This Row],[Price Formatted Step 2]],".","")))</f>
        <v>No Data</v>
      </c>
      <c r="M993" t="s">
        <v>15</v>
      </c>
    </row>
    <row r="994" spans="1:13" x14ac:dyDescent="0.25">
      <c r="A994" t="s">
        <v>9</v>
      </c>
      <c r="B994" t="str">
        <f>VLOOKUP(data_to_clean[[#This Row],[Company]],tb_countries[],2,0)</f>
        <v>USSR/Russia</v>
      </c>
      <c r="C994" t="s">
        <v>5279</v>
      </c>
      <c r="D994" t="s">
        <v>5320</v>
      </c>
      <c r="E994" t="s">
        <v>5247</v>
      </c>
      <c r="F994" s="1">
        <v>26136</v>
      </c>
      <c r="G994" t="s">
        <v>685</v>
      </c>
      <c r="H994" t="s">
        <v>13</v>
      </c>
      <c r="I994" t="s">
        <v>14</v>
      </c>
      <c r="J994" t="str" cm="1">
        <f t="array" ref="J9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4" t="str">
        <f>IF(data_to_clean[[#This Row],[Price Formatted Step 1]]="No Data","No Data",SUBSTITUTE(data_to_clean[[#This Row],[Price Formatted Step 1]],",","."))</f>
        <v>No Data</v>
      </c>
      <c r="L994" t="str">
        <f>IF(data_to_clean[[#This Row],[Price Formatted Step 2]]="No Data","No Data",VALUE(SUBSTITUTE(data_to_clean[[#This Row],[Price Formatted Step 2]],".","")))</f>
        <v>No Data</v>
      </c>
      <c r="M994" t="s">
        <v>21</v>
      </c>
    </row>
    <row r="995" spans="1:13" x14ac:dyDescent="0.25">
      <c r="A995" t="s">
        <v>9</v>
      </c>
      <c r="B995" t="str">
        <f>VLOOKUP(data_to_clean[[#This Row],[Company]],tb_countries[],2,0)</f>
        <v>USSR/Russia</v>
      </c>
      <c r="C995" t="s">
        <v>5279</v>
      </c>
      <c r="D995" t="s">
        <v>5320</v>
      </c>
      <c r="E995" t="s">
        <v>5247</v>
      </c>
      <c r="F995" s="1">
        <v>26137</v>
      </c>
      <c r="G995" t="s">
        <v>339</v>
      </c>
      <c r="H995" t="s">
        <v>13</v>
      </c>
      <c r="I995" t="s">
        <v>14</v>
      </c>
      <c r="J995" t="str" cm="1">
        <f t="array" ref="J9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5" t="str">
        <f>IF(data_to_clean[[#This Row],[Price Formatted Step 1]]="No Data","No Data",SUBSTITUTE(data_to_clean[[#This Row],[Price Formatted Step 1]],",","."))</f>
        <v>No Data</v>
      </c>
      <c r="L995" t="str">
        <f>IF(data_to_clean[[#This Row],[Price Formatted Step 2]]="No Data","No Data",VALUE(SUBSTITUTE(data_to_clean[[#This Row],[Price Formatted Step 2]],".","")))</f>
        <v>No Data</v>
      </c>
      <c r="M995" t="s">
        <v>15</v>
      </c>
    </row>
    <row r="996" spans="1:13" x14ac:dyDescent="0.25">
      <c r="A996" t="s">
        <v>54</v>
      </c>
      <c r="B996" t="str">
        <f>VLOOKUP(data_to_clean[[#This Row],[Company]],tb_countries[],2,0)</f>
        <v>USA</v>
      </c>
      <c r="C996" t="s">
        <v>5281</v>
      </c>
      <c r="D996" t="s">
        <v>5322</v>
      </c>
      <c r="E996" t="s">
        <v>5246</v>
      </c>
      <c r="F996" s="1">
        <v>26140</v>
      </c>
      <c r="G996" t="s">
        <v>750</v>
      </c>
      <c r="H996" t="s">
        <v>13</v>
      </c>
      <c r="I996" t="s">
        <v>752</v>
      </c>
      <c r="J996" t="str" cm="1">
        <f t="array" ref="J9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996" t="str">
        <f>IF(data_to_clean[[#This Row],[Price Formatted Step 1]]="No Data","No Data",SUBSTITUTE(data_to_clean[[#This Row],[Price Formatted Step 1]],",","."))</f>
        <v>1.160.000000</v>
      </c>
      <c r="L996" s="3">
        <f>IF(data_to_clean[[#This Row],[Price Formatted Step 2]]="No Data","No Data",VALUE(SUBSTITUTE(data_to_clean[[#This Row],[Price Formatted Step 2]],".","")))</f>
        <v>1160000000</v>
      </c>
      <c r="M996" t="s">
        <v>15</v>
      </c>
    </row>
    <row r="997" spans="1:13" x14ac:dyDescent="0.25">
      <c r="A997" t="s">
        <v>9</v>
      </c>
      <c r="B997" t="str">
        <f>VLOOKUP(data_to_clean[[#This Row],[Company]],tb_countries[],2,0)</f>
        <v>USSR/Russia</v>
      </c>
      <c r="C997" t="s">
        <v>5279</v>
      </c>
      <c r="D997" t="s">
        <v>5320</v>
      </c>
      <c r="E997" t="s">
        <v>5247</v>
      </c>
      <c r="F997" s="1">
        <v>26142</v>
      </c>
      <c r="G997" t="s">
        <v>493</v>
      </c>
      <c r="H997" t="s">
        <v>13</v>
      </c>
      <c r="I997" t="s">
        <v>14</v>
      </c>
      <c r="J997" t="str" cm="1">
        <f t="array" ref="J9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7" t="str">
        <f>IF(data_to_clean[[#This Row],[Price Formatted Step 1]]="No Data","No Data",SUBSTITUTE(data_to_clean[[#This Row],[Price Formatted Step 1]],",","."))</f>
        <v>No Data</v>
      </c>
      <c r="L997" t="str">
        <f>IF(data_to_clean[[#This Row],[Price Formatted Step 2]]="No Data","No Data",VALUE(SUBSTITUTE(data_to_clean[[#This Row],[Price Formatted Step 2]],".","")))</f>
        <v>No Data</v>
      </c>
      <c r="M997" t="s">
        <v>15</v>
      </c>
    </row>
    <row r="998" spans="1:13" x14ac:dyDescent="0.25">
      <c r="A998" t="s">
        <v>9</v>
      </c>
      <c r="B998" t="str">
        <f>VLOOKUP(data_to_clean[[#This Row],[Company]],tb_countries[],2,0)</f>
        <v>USSR/Russia</v>
      </c>
      <c r="C998" t="s">
        <v>5279</v>
      </c>
      <c r="D998" t="s">
        <v>5320</v>
      </c>
      <c r="E998" t="s">
        <v>5247</v>
      </c>
      <c r="F998" s="1">
        <v>26142</v>
      </c>
      <c r="G998" t="s">
        <v>339</v>
      </c>
      <c r="H998" t="s">
        <v>13</v>
      </c>
      <c r="I998" t="s">
        <v>14</v>
      </c>
      <c r="J998" t="str" cm="1">
        <f t="array" ref="J9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8" t="str">
        <f>IF(data_to_clean[[#This Row],[Price Formatted Step 1]]="No Data","No Data",SUBSTITUTE(data_to_clean[[#This Row],[Price Formatted Step 1]],",","."))</f>
        <v>No Data</v>
      </c>
      <c r="L998" t="str">
        <f>IF(data_to_clean[[#This Row],[Price Formatted Step 2]]="No Data","No Data",VALUE(SUBSTITUTE(data_to_clean[[#This Row],[Price Formatted Step 2]],".","")))</f>
        <v>No Data</v>
      </c>
      <c r="M998" t="s">
        <v>15</v>
      </c>
    </row>
    <row r="999" spans="1:13" x14ac:dyDescent="0.25">
      <c r="A999" t="s">
        <v>9</v>
      </c>
      <c r="B999" t="str">
        <f>VLOOKUP(data_to_clean[[#This Row],[Company]],tb_countries[],2,0)</f>
        <v>USSR/Russia</v>
      </c>
      <c r="C999" t="s">
        <v>5272</v>
      </c>
      <c r="D999" t="s">
        <v>5312</v>
      </c>
      <c r="E999" t="s">
        <v>5245</v>
      </c>
      <c r="F999" s="1">
        <v>26144</v>
      </c>
      <c r="G999" t="s">
        <v>339</v>
      </c>
      <c r="H999" t="s">
        <v>13</v>
      </c>
      <c r="I999" t="s">
        <v>14</v>
      </c>
      <c r="J999" t="str" cm="1">
        <f t="array" ref="J9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999" t="str">
        <f>IF(data_to_clean[[#This Row],[Price Formatted Step 1]]="No Data","No Data",SUBSTITUTE(data_to_clean[[#This Row],[Price Formatted Step 1]],",","."))</f>
        <v>No Data</v>
      </c>
      <c r="L999" t="str">
        <f>IF(data_to_clean[[#This Row],[Price Formatted Step 2]]="No Data","No Data",VALUE(SUBSTITUTE(data_to_clean[[#This Row],[Price Formatted Step 2]],".","")))</f>
        <v>No Data</v>
      </c>
      <c r="M999" t="s">
        <v>15</v>
      </c>
    </row>
    <row r="1000" spans="1:13" x14ac:dyDescent="0.25">
      <c r="A1000" t="s">
        <v>9</v>
      </c>
      <c r="B1000" t="str">
        <f>VLOOKUP(data_to_clean[[#This Row],[Company]],tb_countries[],2,0)</f>
        <v>USSR/Russia</v>
      </c>
      <c r="C1000" t="s">
        <v>5279</v>
      </c>
      <c r="D1000" t="s">
        <v>5320</v>
      </c>
      <c r="E1000" t="s">
        <v>5247</v>
      </c>
      <c r="F1000" s="1">
        <v>26148</v>
      </c>
      <c r="G1000" t="s">
        <v>499</v>
      </c>
      <c r="H1000" t="s">
        <v>13</v>
      </c>
      <c r="I1000" t="s">
        <v>14</v>
      </c>
      <c r="J1000" t="str" cm="1">
        <f t="array" ref="J10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0" t="str">
        <f>IF(data_to_clean[[#This Row],[Price Formatted Step 1]]="No Data","No Data",SUBSTITUTE(data_to_clean[[#This Row],[Price Formatted Step 1]],",","."))</f>
        <v>No Data</v>
      </c>
      <c r="L1000" t="str">
        <f>IF(data_to_clean[[#This Row],[Price Formatted Step 2]]="No Data","No Data",VALUE(SUBSTITUTE(data_to_clean[[#This Row],[Price Formatted Step 2]],".","")))</f>
        <v>No Data</v>
      </c>
      <c r="M1000" t="s">
        <v>21</v>
      </c>
    </row>
    <row r="1001" spans="1:13" x14ac:dyDescent="0.25">
      <c r="A1001" t="s">
        <v>9</v>
      </c>
      <c r="B1001" t="str">
        <f>VLOOKUP(data_to_clean[[#This Row],[Company]],tb_countries[],2,0)</f>
        <v>USSR/Russia</v>
      </c>
      <c r="C1001" t="s">
        <v>5272</v>
      </c>
      <c r="D1001" t="s">
        <v>5312</v>
      </c>
      <c r="E1001" t="s">
        <v>5245</v>
      </c>
      <c r="F1001" s="1">
        <v>26150</v>
      </c>
      <c r="G1001" t="s">
        <v>339</v>
      </c>
      <c r="H1001" t="s">
        <v>13</v>
      </c>
      <c r="I1001" t="s">
        <v>14</v>
      </c>
      <c r="J1001" t="str" cm="1">
        <f t="array" ref="J10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1" t="str">
        <f>IF(data_to_clean[[#This Row],[Price Formatted Step 1]]="No Data","No Data",SUBSTITUTE(data_to_clean[[#This Row],[Price Formatted Step 1]],",","."))</f>
        <v>No Data</v>
      </c>
      <c r="L1001" t="str">
        <f>IF(data_to_clean[[#This Row],[Price Formatted Step 2]]="No Data","No Data",VALUE(SUBSTITUTE(data_to_clean[[#This Row],[Price Formatted Step 2]],".","")))</f>
        <v>No Data</v>
      </c>
      <c r="M1001" t="s">
        <v>15</v>
      </c>
    </row>
    <row r="1002" spans="1:13" x14ac:dyDescent="0.25">
      <c r="A1002" t="s">
        <v>92</v>
      </c>
      <c r="B1002" t="str">
        <f>VLOOKUP(data_to_clean[[#This Row],[Company]],tb_countries[],2,0)</f>
        <v>USA</v>
      </c>
      <c r="C1002" t="s">
        <v>5275</v>
      </c>
      <c r="D1002" t="s">
        <v>5315</v>
      </c>
      <c r="E1002" t="s">
        <v>5246</v>
      </c>
      <c r="F1002" s="1">
        <v>26152</v>
      </c>
      <c r="G1002" t="s">
        <v>788</v>
      </c>
      <c r="H1002" t="s">
        <v>13</v>
      </c>
      <c r="I1002" t="s">
        <v>14</v>
      </c>
      <c r="J1002" t="str" cm="1">
        <f t="array" ref="J10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2" t="str">
        <f>IF(data_to_clean[[#This Row],[Price Formatted Step 1]]="No Data","No Data",SUBSTITUTE(data_to_clean[[#This Row],[Price Formatted Step 1]],",","."))</f>
        <v>No Data</v>
      </c>
      <c r="L1002" t="str">
        <f>IF(data_to_clean[[#This Row],[Price Formatted Step 2]]="No Data","No Data",VALUE(SUBSTITUTE(data_to_clean[[#This Row],[Price Formatted Step 2]],".","")))</f>
        <v>No Data</v>
      </c>
      <c r="M1002" t="s">
        <v>15</v>
      </c>
    </row>
    <row r="1003" spans="1:13" x14ac:dyDescent="0.25">
      <c r="A1003" t="s">
        <v>9</v>
      </c>
      <c r="B1003" t="str">
        <f>VLOOKUP(data_to_clean[[#This Row],[Company]],tb_countries[],2,0)</f>
        <v>USSR/Russia</v>
      </c>
      <c r="C1003" t="s">
        <v>5272</v>
      </c>
      <c r="D1003" t="s">
        <v>5312</v>
      </c>
      <c r="E1003" t="s">
        <v>5245</v>
      </c>
      <c r="F1003" s="1">
        <v>26153</v>
      </c>
      <c r="G1003" t="s">
        <v>604</v>
      </c>
      <c r="H1003" t="s">
        <v>13</v>
      </c>
      <c r="I1003" t="s">
        <v>14</v>
      </c>
      <c r="J1003" t="str" cm="1">
        <f t="array" ref="J10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3" t="str">
        <f>IF(data_to_clean[[#This Row],[Price Formatted Step 1]]="No Data","No Data",SUBSTITUTE(data_to_clean[[#This Row],[Price Formatted Step 1]],",","."))</f>
        <v>No Data</v>
      </c>
      <c r="L1003" t="str">
        <f>IF(data_to_clean[[#This Row],[Price Formatted Step 2]]="No Data","No Data",VALUE(SUBSTITUTE(data_to_clean[[#This Row],[Price Formatted Step 2]],".","")))</f>
        <v>No Data</v>
      </c>
      <c r="M1003" t="s">
        <v>15</v>
      </c>
    </row>
    <row r="1004" spans="1:13" x14ac:dyDescent="0.25">
      <c r="A1004" t="s">
        <v>42</v>
      </c>
      <c r="B1004" t="str">
        <f>VLOOKUP(data_to_clean[[#This Row],[Company]],tb_countries[],2,0)</f>
        <v>USA</v>
      </c>
      <c r="C1004" t="s">
        <v>5275</v>
      </c>
      <c r="D1004" t="s">
        <v>5315</v>
      </c>
      <c r="E1004" t="s">
        <v>5246</v>
      </c>
      <c r="F1004" s="1">
        <v>26157</v>
      </c>
      <c r="G1004" t="s">
        <v>1181</v>
      </c>
      <c r="H1004" t="s">
        <v>13</v>
      </c>
      <c r="I1004" t="s">
        <v>14</v>
      </c>
      <c r="J1004" t="str" cm="1">
        <f t="array" ref="J10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4" t="str">
        <f>IF(data_to_clean[[#This Row],[Price Formatted Step 1]]="No Data","No Data",SUBSTITUTE(data_to_clean[[#This Row],[Price Formatted Step 1]],",","."))</f>
        <v>No Data</v>
      </c>
      <c r="L1004" t="str">
        <f>IF(data_to_clean[[#This Row],[Price Formatted Step 2]]="No Data","No Data",VALUE(SUBSTITUTE(data_to_clean[[#This Row],[Price Formatted Step 2]],".","")))</f>
        <v>No Data</v>
      </c>
      <c r="M1004" t="s">
        <v>15</v>
      </c>
    </row>
    <row r="1005" spans="1:13" x14ac:dyDescent="0.25">
      <c r="A1005" t="s">
        <v>9</v>
      </c>
      <c r="B1005" t="str">
        <f>VLOOKUP(data_to_clean[[#This Row],[Company]],tb_countries[],2,0)</f>
        <v>USSR/Russia</v>
      </c>
      <c r="C1005" t="s">
        <v>5272</v>
      </c>
      <c r="D1005" t="s">
        <v>5312</v>
      </c>
      <c r="E1005" t="s">
        <v>5245</v>
      </c>
      <c r="F1005" s="1">
        <v>26164</v>
      </c>
      <c r="G1005" t="s">
        <v>339</v>
      </c>
      <c r="H1005" t="s">
        <v>13</v>
      </c>
      <c r="I1005" t="s">
        <v>14</v>
      </c>
      <c r="J1005" t="str" cm="1">
        <f t="array" ref="J10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5" t="str">
        <f>IF(data_to_clean[[#This Row],[Price Formatted Step 1]]="No Data","No Data",SUBSTITUTE(data_to_clean[[#This Row],[Price Formatted Step 1]],",","."))</f>
        <v>No Data</v>
      </c>
      <c r="L1005" t="str">
        <f>IF(data_to_clean[[#This Row],[Price Formatted Step 2]]="No Data","No Data",VALUE(SUBSTITUTE(data_to_clean[[#This Row],[Price Formatted Step 2]],".","")))</f>
        <v>No Data</v>
      </c>
      <c r="M1005" t="s">
        <v>21</v>
      </c>
    </row>
    <row r="1006" spans="1:13" x14ac:dyDescent="0.25">
      <c r="A1006" t="s">
        <v>9</v>
      </c>
      <c r="B1006" t="str">
        <f>VLOOKUP(data_to_clean[[#This Row],[Company]],tb_countries[],2,0)</f>
        <v>USSR/Russia</v>
      </c>
      <c r="C1006" t="s">
        <v>5279</v>
      </c>
      <c r="D1006" t="s">
        <v>5320</v>
      </c>
      <c r="E1006" t="s">
        <v>5247</v>
      </c>
      <c r="F1006" s="1">
        <v>26172</v>
      </c>
      <c r="G1006" t="s">
        <v>499</v>
      </c>
      <c r="H1006" t="s">
        <v>13</v>
      </c>
      <c r="I1006" t="s">
        <v>14</v>
      </c>
      <c r="J1006" t="str" cm="1">
        <f t="array" ref="J10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6" t="str">
        <f>IF(data_to_clean[[#This Row],[Price Formatted Step 1]]="No Data","No Data",SUBSTITUTE(data_to_clean[[#This Row],[Price Formatted Step 1]],",","."))</f>
        <v>No Data</v>
      </c>
      <c r="L1006" t="str">
        <f>IF(data_to_clean[[#This Row],[Price Formatted Step 2]]="No Data","No Data",VALUE(SUBSTITUTE(data_to_clean[[#This Row],[Price Formatted Step 2]],".","")))</f>
        <v>No Data</v>
      </c>
      <c r="M1006" t="s">
        <v>15</v>
      </c>
    </row>
    <row r="1007" spans="1:13" x14ac:dyDescent="0.25">
      <c r="A1007" t="s">
        <v>9</v>
      </c>
      <c r="B1007" t="str">
        <f>VLOOKUP(data_to_clean[[#This Row],[Company]],tb_countries[],2,0)</f>
        <v>USSR/Russia</v>
      </c>
      <c r="C1007" t="s">
        <v>5272</v>
      </c>
      <c r="D1007" t="s">
        <v>5312</v>
      </c>
      <c r="E1007" t="s">
        <v>5245</v>
      </c>
      <c r="F1007" s="1">
        <v>26178</v>
      </c>
      <c r="G1007" t="s">
        <v>658</v>
      </c>
      <c r="H1007" t="s">
        <v>13</v>
      </c>
      <c r="I1007" t="s">
        <v>14</v>
      </c>
      <c r="J1007" t="str" cm="1">
        <f t="array" ref="J10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7" t="str">
        <f>IF(data_to_clean[[#This Row],[Price Formatted Step 1]]="No Data","No Data",SUBSTITUTE(data_to_clean[[#This Row],[Price Formatted Step 1]],",","."))</f>
        <v>No Data</v>
      </c>
      <c r="L1007" t="str">
        <f>IF(data_to_clean[[#This Row],[Price Formatted Step 2]]="No Data","No Data",VALUE(SUBSTITUTE(data_to_clean[[#This Row],[Price Formatted Step 2]],".","")))</f>
        <v>No Data</v>
      </c>
      <c r="M1007" t="s">
        <v>15</v>
      </c>
    </row>
    <row r="1008" spans="1:13" x14ac:dyDescent="0.25">
      <c r="A1008" t="s">
        <v>9</v>
      </c>
      <c r="B1008" t="str">
        <f>VLOOKUP(data_to_clean[[#This Row],[Company]],tb_countries[],2,0)</f>
        <v>USSR/Russia</v>
      </c>
      <c r="C1008" t="s">
        <v>5279</v>
      </c>
      <c r="D1008" t="s">
        <v>5320</v>
      </c>
      <c r="E1008" t="s">
        <v>5247</v>
      </c>
      <c r="F1008" s="1">
        <v>26183</v>
      </c>
      <c r="G1008" t="s">
        <v>685</v>
      </c>
      <c r="H1008" t="s">
        <v>13</v>
      </c>
      <c r="I1008" t="s">
        <v>14</v>
      </c>
      <c r="J1008" t="str" cm="1">
        <f t="array" ref="J10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8" t="str">
        <f>IF(data_to_clean[[#This Row],[Price Formatted Step 1]]="No Data","No Data",SUBSTITUTE(data_to_clean[[#This Row],[Price Formatted Step 1]],",","."))</f>
        <v>No Data</v>
      </c>
      <c r="L1008" t="str">
        <f>IF(data_to_clean[[#This Row],[Price Formatted Step 2]]="No Data","No Data",VALUE(SUBSTITUTE(data_to_clean[[#This Row],[Price Formatted Step 2]],".","")))</f>
        <v>No Data</v>
      </c>
      <c r="M1008" t="s">
        <v>15</v>
      </c>
    </row>
    <row r="1009" spans="1:13" x14ac:dyDescent="0.25">
      <c r="A1009" t="s">
        <v>9</v>
      </c>
      <c r="B1009" t="str">
        <f>VLOOKUP(data_to_clean[[#This Row],[Company]],tb_countries[],2,0)</f>
        <v>USSR/Russia</v>
      </c>
      <c r="C1009" t="s">
        <v>5279</v>
      </c>
      <c r="D1009" t="s">
        <v>5320</v>
      </c>
      <c r="E1009" t="s">
        <v>5247</v>
      </c>
      <c r="F1009" s="1">
        <v>26186</v>
      </c>
      <c r="G1009" t="s">
        <v>685</v>
      </c>
      <c r="H1009" t="s">
        <v>13</v>
      </c>
      <c r="I1009" t="s">
        <v>14</v>
      </c>
      <c r="J1009" t="str" cm="1">
        <f t="array" ref="J10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09" t="str">
        <f>IF(data_to_clean[[#This Row],[Price Formatted Step 1]]="No Data","No Data",SUBSTITUTE(data_to_clean[[#This Row],[Price Formatted Step 1]],",","."))</f>
        <v>No Data</v>
      </c>
      <c r="L1009" t="str">
        <f>IF(data_to_clean[[#This Row],[Price Formatted Step 2]]="No Data","No Data",VALUE(SUBSTITUTE(data_to_clean[[#This Row],[Price Formatted Step 2]],".","")))</f>
        <v>No Data</v>
      </c>
      <c r="M1009" t="s">
        <v>15</v>
      </c>
    </row>
    <row r="1010" spans="1:13" x14ac:dyDescent="0.25">
      <c r="A1010" t="s">
        <v>9</v>
      </c>
      <c r="B1010" t="str">
        <f>VLOOKUP(data_to_clean[[#This Row],[Company]],tb_countries[],2,0)</f>
        <v>USSR/Russia</v>
      </c>
      <c r="C1010" t="s">
        <v>5279</v>
      </c>
      <c r="D1010" t="s">
        <v>5320</v>
      </c>
      <c r="E1010" t="s">
        <v>5247</v>
      </c>
      <c r="F1010" s="1">
        <v>26190</v>
      </c>
      <c r="G1010" t="s">
        <v>339</v>
      </c>
      <c r="H1010" t="s">
        <v>13</v>
      </c>
      <c r="I1010" t="s">
        <v>14</v>
      </c>
      <c r="J1010" t="str" cm="1">
        <f t="array" ref="J10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0" t="str">
        <f>IF(data_to_clean[[#This Row],[Price Formatted Step 1]]="No Data","No Data",SUBSTITUTE(data_to_clean[[#This Row],[Price Formatted Step 1]],",","."))</f>
        <v>No Data</v>
      </c>
      <c r="L1010" t="str">
        <f>IF(data_to_clean[[#This Row],[Price Formatted Step 2]]="No Data","No Data",VALUE(SUBSTITUTE(data_to_clean[[#This Row],[Price Formatted Step 2]],".","")))</f>
        <v>No Data</v>
      </c>
      <c r="M1010" t="s">
        <v>15</v>
      </c>
    </row>
    <row r="1011" spans="1:13" x14ac:dyDescent="0.25">
      <c r="A1011" t="s">
        <v>9</v>
      </c>
      <c r="B1011" t="str">
        <f>VLOOKUP(data_to_clean[[#This Row],[Company]],tb_countries[],2,0)</f>
        <v>USSR/Russia</v>
      </c>
      <c r="C1011" t="s">
        <v>5279</v>
      </c>
      <c r="D1011" t="s">
        <v>5320</v>
      </c>
      <c r="E1011" t="s">
        <v>5247</v>
      </c>
      <c r="F1011" s="1">
        <v>26197</v>
      </c>
      <c r="G1011" t="s">
        <v>339</v>
      </c>
      <c r="H1011" t="s">
        <v>13</v>
      </c>
      <c r="I1011" t="s">
        <v>14</v>
      </c>
      <c r="J1011" t="str" cm="1">
        <f t="array" ref="J10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1" t="str">
        <f>IF(data_to_clean[[#This Row],[Price Formatted Step 1]]="No Data","No Data",SUBSTITUTE(data_to_clean[[#This Row],[Price Formatted Step 1]],",","."))</f>
        <v>No Data</v>
      </c>
      <c r="L1011" t="str">
        <f>IF(data_to_clean[[#This Row],[Price Formatted Step 2]]="No Data","No Data",VALUE(SUBSTITUTE(data_to_clean[[#This Row],[Price Formatted Step 2]],".","")))</f>
        <v>No Data</v>
      </c>
      <c r="M1011" t="s">
        <v>15</v>
      </c>
    </row>
    <row r="1012" spans="1:13" x14ac:dyDescent="0.25">
      <c r="A1012" t="s">
        <v>9</v>
      </c>
      <c r="B1012" t="str">
        <f>VLOOKUP(data_to_clean[[#This Row],[Company]],tb_countries[],2,0)</f>
        <v>USSR/Russia</v>
      </c>
      <c r="C1012" t="s">
        <v>5279</v>
      </c>
      <c r="D1012" t="s">
        <v>5320</v>
      </c>
      <c r="E1012" t="s">
        <v>5247</v>
      </c>
      <c r="F1012" s="1">
        <v>26200</v>
      </c>
      <c r="G1012" t="s">
        <v>499</v>
      </c>
      <c r="H1012" t="s">
        <v>13</v>
      </c>
      <c r="I1012" t="s">
        <v>14</v>
      </c>
      <c r="J1012" t="str" cm="1">
        <f t="array" ref="J10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2" t="str">
        <f>IF(data_to_clean[[#This Row],[Price Formatted Step 1]]="No Data","No Data",SUBSTITUTE(data_to_clean[[#This Row],[Price Formatted Step 1]],",","."))</f>
        <v>No Data</v>
      </c>
      <c r="L1012" t="str">
        <f>IF(data_to_clean[[#This Row],[Price Formatted Step 2]]="No Data","No Data",VALUE(SUBSTITUTE(data_to_clean[[#This Row],[Price Formatted Step 2]],".","")))</f>
        <v>No Data</v>
      </c>
      <c r="M1012" t="s">
        <v>15</v>
      </c>
    </row>
    <row r="1013" spans="1:13" x14ac:dyDescent="0.25">
      <c r="A1013" t="s">
        <v>1057</v>
      </c>
      <c r="B1013" t="str">
        <f>VLOOKUP(data_to_clean[[#This Row],[Company]],tb_countries[],2,0)</f>
        <v>Japan</v>
      </c>
      <c r="C1013" t="s">
        <v>608</v>
      </c>
      <c r="D1013" t="s">
        <v>5248</v>
      </c>
      <c r="E1013" t="s">
        <v>5249</v>
      </c>
      <c r="F1013" s="1">
        <v>26204</v>
      </c>
      <c r="G1013" t="s">
        <v>1059</v>
      </c>
      <c r="H1013" t="s">
        <v>13</v>
      </c>
      <c r="I1013" t="s">
        <v>14</v>
      </c>
      <c r="J1013" t="str" cm="1">
        <f t="array" ref="J10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3" t="str">
        <f>IF(data_to_clean[[#This Row],[Price Formatted Step 1]]="No Data","No Data",SUBSTITUTE(data_to_clean[[#This Row],[Price Formatted Step 1]],",","."))</f>
        <v>No Data</v>
      </c>
      <c r="L1013" t="str">
        <f>IF(data_to_clean[[#This Row],[Price Formatted Step 2]]="No Data","No Data",VALUE(SUBSTITUTE(data_to_clean[[#This Row],[Price Formatted Step 2]],".","")))</f>
        <v>No Data</v>
      </c>
      <c r="M1013" t="s">
        <v>15</v>
      </c>
    </row>
    <row r="1014" spans="1:13" x14ac:dyDescent="0.25">
      <c r="A1014" t="s">
        <v>9</v>
      </c>
      <c r="B1014" t="str">
        <f>VLOOKUP(data_to_clean[[#This Row],[Company]],tb_countries[],2,0)</f>
        <v>USSR/Russia</v>
      </c>
      <c r="C1014" t="s">
        <v>5272</v>
      </c>
      <c r="D1014" t="s">
        <v>5312</v>
      </c>
      <c r="E1014" t="s">
        <v>5245</v>
      </c>
      <c r="F1014" s="1">
        <v>26204</v>
      </c>
      <c r="G1014" t="s">
        <v>339</v>
      </c>
      <c r="H1014" t="s">
        <v>13</v>
      </c>
      <c r="I1014" t="s">
        <v>14</v>
      </c>
      <c r="J1014" t="str" cm="1">
        <f t="array" ref="J10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4" t="str">
        <f>IF(data_to_clean[[#This Row],[Price Formatted Step 1]]="No Data","No Data",SUBSTITUTE(data_to_clean[[#This Row],[Price Formatted Step 1]],",","."))</f>
        <v>No Data</v>
      </c>
      <c r="L1014" t="str">
        <f>IF(data_to_clean[[#This Row],[Price Formatted Step 2]]="No Data","No Data",VALUE(SUBSTITUTE(data_to_clean[[#This Row],[Price Formatted Step 2]],".","")))</f>
        <v>No Data</v>
      </c>
      <c r="M1014" t="s">
        <v>15</v>
      </c>
    </row>
    <row r="1015" spans="1:13" x14ac:dyDescent="0.25">
      <c r="A1015" t="s">
        <v>9</v>
      </c>
      <c r="B1015" t="str">
        <f>VLOOKUP(data_to_clean[[#This Row],[Company]],tb_countries[],2,0)</f>
        <v>USSR/Russia</v>
      </c>
      <c r="C1015" t="s">
        <v>5272</v>
      </c>
      <c r="D1015" t="s">
        <v>5312</v>
      </c>
      <c r="E1015" t="s">
        <v>5245</v>
      </c>
      <c r="F1015" s="1">
        <v>26204</v>
      </c>
      <c r="G1015" t="s">
        <v>658</v>
      </c>
      <c r="H1015" t="s">
        <v>13</v>
      </c>
      <c r="I1015" t="s">
        <v>14</v>
      </c>
      <c r="J1015" t="str" cm="1">
        <f t="array" ref="J10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5" t="str">
        <f>IF(data_to_clean[[#This Row],[Price Formatted Step 1]]="No Data","No Data",SUBSTITUTE(data_to_clean[[#This Row],[Price Formatted Step 1]],",","."))</f>
        <v>No Data</v>
      </c>
      <c r="L1015" t="str">
        <f>IF(data_to_clean[[#This Row],[Price Formatted Step 2]]="No Data","No Data",VALUE(SUBSTITUTE(data_to_clean[[#This Row],[Price Formatted Step 2]],".","")))</f>
        <v>No Data</v>
      </c>
      <c r="M1015" t="s">
        <v>15</v>
      </c>
    </row>
    <row r="1016" spans="1:13" x14ac:dyDescent="0.25">
      <c r="A1016" t="s">
        <v>9</v>
      </c>
      <c r="B1016" t="str">
        <f>VLOOKUP(data_to_clean[[#This Row],[Company]],tb_countries[],2,0)</f>
        <v>USSR/Russia</v>
      </c>
      <c r="C1016" t="s">
        <v>5279</v>
      </c>
      <c r="D1016" t="s">
        <v>5320</v>
      </c>
      <c r="E1016" t="s">
        <v>5247</v>
      </c>
      <c r="F1016" s="1">
        <v>26205</v>
      </c>
      <c r="G1016" t="s">
        <v>339</v>
      </c>
      <c r="H1016" t="s">
        <v>13</v>
      </c>
      <c r="I1016" t="s">
        <v>14</v>
      </c>
      <c r="J1016" t="str" cm="1">
        <f t="array" ref="J10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6" t="str">
        <f>IF(data_to_clean[[#This Row],[Price Formatted Step 1]]="No Data","No Data",SUBSTITUTE(data_to_clean[[#This Row],[Price Formatted Step 1]],",","."))</f>
        <v>No Data</v>
      </c>
      <c r="L1016" t="str">
        <f>IF(data_to_clean[[#This Row],[Price Formatted Step 2]]="No Data","No Data",VALUE(SUBSTITUTE(data_to_clean[[#This Row],[Price Formatted Step 2]],".","")))</f>
        <v>No Data</v>
      </c>
      <c r="M1016" t="s">
        <v>15</v>
      </c>
    </row>
    <row r="1017" spans="1:13" x14ac:dyDescent="0.25">
      <c r="A1017" t="s">
        <v>9</v>
      </c>
      <c r="B1017" t="str">
        <f>VLOOKUP(data_to_clean[[#This Row],[Company]],tb_countries[],2,0)</f>
        <v>USSR/Russia</v>
      </c>
      <c r="C1017" t="s">
        <v>5279</v>
      </c>
      <c r="D1017" t="s">
        <v>5320</v>
      </c>
      <c r="E1017" t="s">
        <v>5247</v>
      </c>
      <c r="F1017" s="1">
        <v>26213</v>
      </c>
      <c r="G1017" t="s">
        <v>339</v>
      </c>
      <c r="H1017" t="s">
        <v>13</v>
      </c>
      <c r="I1017" t="s">
        <v>14</v>
      </c>
      <c r="J1017" t="str" cm="1">
        <f t="array" ref="J10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7" t="str">
        <f>IF(data_to_clean[[#This Row],[Price Formatted Step 1]]="No Data","No Data",SUBSTITUTE(data_to_clean[[#This Row],[Price Formatted Step 1]],",","."))</f>
        <v>No Data</v>
      </c>
      <c r="L1017" t="str">
        <f>IF(data_to_clean[[#This Row],[Price Formatted Step 2]]="No Data","No Data",VALUE(SUBSTITUTE(data_to_clean[[#This Row],[Price Formatted Step 2]],".","")))</f>
        <v>No Data</v>
      </c>
      <c r="M1017" t="s">
        <v>15</v>
      </c>
    </row>
    <row r="1018" spans="1:13" x14ac:dyDescent="0.25">
      <c r="A1018" t="s">
        <v>9</v>
      </c>
      <c r="B1018" t="str">
        <f>VLOOKUP(data_to_clean[[#This Row],[Company]],tb_countries[],2,0)</f>
        <v>USSR/Russia</v>
      </c>
      <c r="C1018" t="s">
        <v>5279</v>
      </c>
      <c r="D1018" t="s">
        <v>5320</v>
      </c>
      <c r="E1018" t="s">
        <v>5247</v>
      </c>
      <c r="F1018" s="1">
        <v>26219</v>
      </c>
      <c r="G1018" t="s">
        <v>685</v>
      </c>
      <c r="H1018" t="s">
        <v>13</v>
      </c>
      <c r="I1018" t="s">
        <v>14</v>
      </c>
      <c r="J1018" t="str" cm="1">
        <f t="array" ref="J10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8" t="str">
        <f>IF(data_to_clean[[#This Row],[Price Formatted Step 1]]="No Data","No Data",SUBSTITUTE(data_to_clean[[#This Row],[Price Formatted Step 1]],",","."))</f>
        <v>No Data</v>
      </c>
      <c r="L1018" t="str">
        <f>IF(data_to_clean[[#This Row],[Price Formatted Step 2]]="No Data","No Data",VALUE(SUBSTITUTE(data_to_clean[[#This Row],[Price Formatted Step 2]],".","")))</f>
        <v>No Data</v>
      </c>
      <c r="M1018" t="s">
        <v>15</v>
      </c>
    </row>
    <row r="1019" spans="1:13" x14ac:dyDescent="0.25">
      <c r="A1019" t="s">
        <v>9</v>
      </c>
      <c r="B1019" t="str">
        <f>VLOOKUP(data_to_clean[[#This Row],[Company]],tb_countries[],2,0)</f>
        <v>USSR/Russia</v>
      </c>
      <c r="C1019" t="s">
        <v>5272</v>
      </c>
      <c r="D1019" t="s">
        <v>5312</v>
      </c>
      <c r="E1019" t="s">
        <v>5245</v>
      </c>
      <c r="F1019" s="1">
        <v>26220</v>
      </c>
      <c r="G1019" t="s">
        <v>339</v>
      </c>
      <c r="H1019" t="s">
        <v>13</v>
      </c>
      <c r="I1019" t="s">
        <v>14</v>
      </c>
      <c r="J1019" t="str" cm="1">
        <f t="array" ref="J10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19" t="str">
        <f>IF(data_to_clean[[#This Row],[Price Formatted Step 1]]="No Data","No Data",SUBSTITUTE(data_to_clean[[#This Row],[Price Formatted Step 1]],",","."))</f>
        <v>No Data</v>
      </c>
      <c r="L1019" t="str">
        <f>IF(data_to_clean[[#This Row],[Price Formatted Step 2]]="No Data","No Data",VALUE(SUBSTITUTE(data_to_clean[[#This Row],[Price Formatted Step 2]],".","")))</f>
        <v>No Data</v>
      </c>
      <c r="M1019" t="s">
        <v>15</v>
      </c>
    </row>
    <row r="1020" spans="1:13" x14ac:dyDescent="0.25">
      <c r="A1020" t="s">
        <v>9</v>
      </c>
      <c r="B1020" t="str">
        <f>VLOOKUP(data_to_clean[[#This Row],[Company]],tb_countries[],2,0)</f>
        <v>USSR/Russia</v>
      </c>
      <c r="C1020" t="s">
        <v>5279</v>
      </c>
      <c r="D1020" t="s">
        <v>5320</v>
      </c>
      <c r="E1020" t="s">
        <v>5247</v>
      </c>
      <c r="F1020" s="1">
        <v>26225</v>
      </c>
      <c r="G1020" t="s">
        <v>499</v>
      </c>
      <c r="H1020" t="s">
        <v>13</v>
      </c>
      <c r="I1020" t="s">
        <v>14</v>
      </c>
      <c r="J1020" t="str" cm="1">
        <f t="array" ref="J10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0" t="str">
        <f>IF(data_to_clean[[#This Row],[Price Formatted Step 1]]="No Data","No Data",SUBSTITUTE(data_to_clean[[#This Row],[Price Formatted Step 1]],",","."))</f>
        <v>No Data</v>
      </c>
      <c r="L1020" t="str">
        <f>IF(data_to_clean[[#This Row],[Price Formatted Step 2]]="No Data","No Data",VALUE(SUBSTITUTE(data_to_clean[[#This Row],[Price Formatted Step 2]],".","")))</f>
        <v>No Data</v>
      </c>
      <c r="M1020" t="s">
        <v>15</v>
      </c>
    </row>
    <row r="1021" spans="1:13" x14ac:dyDescent="0.25">
      <c r="A1021" t="s">
        <v>42</v>
      </c>
      <c r="B1021" t="str">
        <f>VLOOKUP(data_to_clean[[#This Row],[Company]],tb_countries[],2,0)</f>
        <v>USA</v>
      </c>
      <c r="C1021" t="s">
        <v>5275</v>
      </c>
      <c r="D1021" t="s">
        <v>5315</v>
      </c>
      <c r="E1021" t="s">
        <v>5246</v>
      </c>
      <c r="F1021" s="1">
        <v>26229</v>
      </c>
      <c r="G1021" t="s">
        <v>1181</v>
      </c>
      <c r="H1021" t="s">
        <v>13</v>
      </c>
      <c r="I1021" t="s">
        <v>14</v>
      </c>
      <c r="J1021" t="str" cm="1">
        <f t="array" ref="J10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1" t="str">
        <f>IF(data_to_clean[[#This Row],[Price Formatted Step 1]]="No Data","No Data",SUBSTITUTE(data_to_clean[[#This Row],[Price Formatted Step 1]],",","."))</f>
        <v>No Data</v>
      </c>
      <c r="L1021" t="str">
        <f>IF(data_to_clean[[#This Row],[Price Formatted Step 2]]="No Data","No Data",VALUE(SUBSTITUTE(data_to_clean[[#This Row],[Price Formatted Step 2]],".","")))</f>
        <v>No Data</v>
      </c>
      <c r="M1021" t="s">
        <v>15</v>
      </c>
    </row>
    <row r="1022" spans="1:13" x14ac:dyDescent="0.25">
      <c r="A1022" t="s">
        <v>1079</v>
      </c>
      <c r="B1022" t="str">
        <f>VLOOKUP(data_to_clean[[#This Row],[Company]],tb_countries[],2,0)</f>
        <v>United Kingdom</v>
      </c>
      <c r="C1022" t="s">
        <v>5284</v>
      </c>
      <c r="D1022" t="s">
        <v>5323</v>
      </c>
      <c r="E1022" t="s">
        <v>5251</v>
      </c>
      <c r="F1022" s="1">
        <v>26234</v>
      </c>
      <c r="G1022" t="s">
        <v>1080</v>
      </c>
      <c r="H1022" t="s">
        <v>13</v>
      </c>
      <c r="I1022" t="s">
        <v>14</v>
      </c>
      <c r="J1022" t="str" cm="1">
        <f t="array" ref="J10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2" t="str">
        <f>IF(data_to_clean[[#This Row],[Price Formatted Step 1]]="No Data","No Data",SUBSTITUTE(data_to_clean[[#This Row],[Price Formatted Step 1]],",","."))</f>
        <v>No Data</v>
      </c>
      <c r="L1022" t="str">
        <f>IF(data_to_clean[[#This Row],[Price Formatted Step 2]]="No Data","No Data",VALUE(SUBSTITUTE(data_to_clean[[#This Row],[Price Formatted Step 2]],".","")))</f>
        <v>No Data</v>
      </c>
      <c r="M1022" t="s">
        <v>15</v>
      </c>
    </row>
    <row r="1023" spans="1:13" x14ac:dyDescent="0.25">
      <c r="A1023" t="s">
        <v>9</v>
      </c>
      <c r="B1023" t="str">
        <f>VLOOKUP(data_to_clean[[#This Row],[Company]],tb_countries[],2,0)</f>
        <v>USSR/Russia</v>
      </c>
      <c r="C1023" t="s">
        <v>5279</v>
      </c>
      <c r="D1023" t="s">
        <v>5320</v>
      </c>
      <c r="E1023" t="s">
        <v>5247</v>
      </c>
      <c r="F1023" s="1">
        <v>26239</v>
      </c>
      <c r="G1023" t="s">
        <v>339</v>
      </c>
      <c r="H1023" t="s">
        <v>13</v>
      </c>
      <c r="I1023" t="s">
        <v>14</v>
      </c>
      <c r="J1023" t="str" cm="1">
        <f t="array" ref="J10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3" t="str">
        <f>IF(data_to_clean[[#This Row],[Price Formatted Step 1]]="No Data","No Data",SUBSTITUTE(data_to_clean[[#This Row],[Price Formatted Step 1]],",","."))</f>
        <v>No Data</v>
      </c>
      <c r="L1023" t="str">
        <f>IF(data_to_clean[[#This Row],[Price Formatted Step 2]]="No Data","No Data",VALUE(SUBSTITUTE(data_to_clean[[#This Row],[Price Formatted Step 2]],".","")))</f>
        <v>No Data</v>
      </c>
      <c r="M1023" t="s">
        <v>15</v>
      </c>
    </row>
    <row r="1024" spans="1:13" x14ac:dyDescent="0.25">
      <c r="A1024" t="s">
        <v>463</v>
      </c>
      <c r="B1024" t="str">
        <f>VLOOKUP(data_to_clean[[#This Row],[Company]],tb_countries[],2,0)</f>
        <v>USA</v>
      </c>
      <c r="C1024" t="s">
        <v>5273</v>
      </c>
      <c r="D1024" t="s">
        <v>5313</v>
      </c>
      <c r="E1024" t="s">
        <v>5246</v>
      </c>
      <c r="F1024" s="1">
        <v>26240</v>
      </c>
      <c r="G1024" t="s">
        <v>1082</v>
      </c>
      <c r="H1024" t="s">
        <v>13</v>
      </c>
      <c r="I1024" t="s">
        <v>14</v>
      </c>
      <c r="J1024" t="str" cm="1">
        <f t="array" ref="J10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4" t="str">
        <f>IF(data_to_clean[[#This Row],[Price Formatted Step 1]]="No Data","No Data",SUBSTITUTE(data_to_clean[[#This Row],[Price Formatted Step 1]],",","."))</f>
        <v>No Data</v>
      </c>
      <c r="L1024" t="str">
        <f>IF(data_to_clean[[#This Row],[Price Formatted Step 2]]="No Data","No Data",VALUE(SUBSTITUTE(data_to_clean[[#This Row],[Price Formatted Step 2]],".","")))</f>
        <v>No Data</v>
      </c>
      <c r="M1024" t="s">
        <v>15</v>
      </c>
    </row>
    <row r="1025" spans="1:13" x14ac:dyDescent="0.25">
      <c r="A1025" t="s">
        <v>860</v>
      </c>
      <c r="B1025" t="str">
        <f>VLOOKUP(data_to_clean[[#This Row],[Company]],tb_countries[],2,0)</f>
        <v>Europe</v>
      </c>
      <c r="C1025" t="s">
        <v>5285</v>
      </c>
      <c r="D1025" t="s">
        <v>5324</v>
      </c>
      <c r="E1025" t="s">
        <v>5253</v>
      </c>
      <c r="F1025" s="1">
        <v>26241</v>
      </c>
      <c r="G1025" t="s">
        <v>1203</v>
      </c>
      <c r="H1025" t="s">
        <v>13</v>
      </c>
      <c r="I1025" t="s">
        <v>14</v>
      </c>
      <c r="J1025" t="str" cm="1">
        <f t="array" ref="J10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5" t="str">
        <f>IF(data_to_clean[[#This Row],[Price Formatted Step 1]]="No Data","No Data",SUBSTITUTE(data_to_clean[[#This Row],[Price Formatted Step 1]],",","."))</f>
        <v>No Data</v>
      </c>
      <c r="L1025" t="str">
        <f>IF(data_to_clean[[#This Row],[Price Formatted Step 2]]="No Data","No Data",VALUE(SUBSTITUTE(data_to_clean[[#This Row],[Price Formatted Step 2]],".","")))</f>
        <v>No Data</v>
      </c>
      <c r="M1025" t="s">
        <v>21</v>
      </c>
    </row>
    <row r="1026" spans="1:13" x14ac:dyDescent="0.25">
      <c r="A1026" t="s">
        <v>675</v>
      </c>
      <c r="B1026" t="str">
        <f>VLOOKUP(data_to_clean[[#This Row],[Company]],tb_countries[],2,0)</f>
        <v>Italy</v>
      </c>
      <c r="C1026" t="s">
        <v>5280</v>
      </c>
      <c r="D1026" t="s">
        <v>5321</v>
      </c>
      <c r="E1026" t="s">
        <v>5250</v>
      </c>
      <c r="F1026" s="1">
        <v>26252</v>
      </c>
      <c r="G1026" t="s">
        <v>677</v>
      </c>
      <c r="H1026" t="s">
        <v>13</v>
      </c>
      <c r="I1026" t="s">
        <v>14</v>
      </c>
      <c r="J1026" t="str" cm="1">
        <f t="array" ref="J10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6" t="str">
        <f>IF(data_to_clean[[#This Row],[Price Formatted Step 1]]="No Data","No Data",SUBSTITUTE(data_to_clean[[#This Row],[Price Formatted Step 1]],",","."))</f>
        <v>No Data</v>
      </c>
      <c r="L1026" t="str">
        <f>IF(data_to_clean[[#This Row],[Price Formatted Step 2]]="No Data","No Data",VALUE(SUBSTITUTE(data_to_clean[[#This Row],[Price Formatted Step 2]],".","")))</f>
        <v>No Data</v>
      </c>
      <c r="M1026" t="s">
        <v>15</v>
      </c>
    </row>
    <row r="1027" spans="1:13" x14ac:dyDescent="0.25">
      <c r="A1027" t="s">
        <v>9</v>
      </c>
      <c r="B1027" t="str">
        <f>VLOOKUP(data_to_clean[[#This Row],[Company]],tb_countries[],2,0)</f>
        <v>USSR/Russia</v>
      </c>
      <c r="C1027" t="s">
        <v>5279</v>
      </c>
      <c r="D1027" t="s">
        <v>5320</v>
      </c>
      <c r="E1027" t="s">
        <v>5247</v>
      </c>
      <c r="F1027" s="1">
        <v>26254</v>
      </c>
      <c r="G1027" t="s">
        <v>499</v>
      </c>
      <c r="H1027" t="s">
        <v>13</v>
      </c>
      <c r="I1027" t="s">
        <v>14</v>
      </c>
      <c r="J1027" t="str" cm="1">
        <f t="array" ref="J10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7" t="str">
        <f>IF(data_to_clean[[#This Row],[Price Formatted Step 1]]="No Data","No Data",SUBSTITUTE(data_to_clean[[#This Row],[Price Formatted Step 1]],",","."))</f>
        <v>No Data</v>
      </c>
      <c r="L1027" t="str">
        <f>IF(data_to_clean[[#This Row],[Price Formatted Step 2]]="No Data","No Data",VALUE(SUBSTITUTE(data_to_clean[[#This Row],[Price Formatted Step 2]],".","")))</f>
        <v>No Data</v>
      </c>
      <c r="M1027" t="s">
        <v>15</v>
      </c>
    </row>
    <row r="1028" spans="1:13" x14ac:dyDescent="0.25">
      <c r="A1028" t="s">
        <v>9</v>
      </c>
      <c r="B1028" t="str">
        <f>VLOOKUP(data_to_clean[[#This Row],[Company]],tb_countries[],2,0)</f>
        <v>USSR/Russia</v>
      </c>
      <c r="C1028" t="s">
        <v>5279</v>
      </c>
      <c r="D1028" t="s">
        <v>5320</v>
      </c>
      <c r="E1028" t="s">
        <v>5247</v>
      </c>
      <c r="F1028" s="1">
        <v>26256</v>
      </c>
      <c r="G1028" t="s">
        <v>339</v>
      </c>
      <c r="H1028" t="s">
        <v>13</v>
      </c>
      <c r="I1028" t="s">
        <v>14</v>
      </c>
      <c r="J1028" t="str" cm="1">
        <f t="array" ref="J10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8" t="str">
        <f>IF(data_to_clean[[#This Row],[Price Formatted Step 1]]="No Data","No Data",SUBSTITUTE(data_to_clean[[#This Row],[Price Formatted Step 1]],",","."))</f>
        <v>No Data</v>
      </c>
      <c r="L1028" t="str">
        <f>IF(data_to_clean[[#This Row],[Price Formatted Step 2]]="No Data","No Data",VALUE(SUBSTITUTE(data_to_clean[[#This Row],[Price Formatted Step 2]],".","")))</f>
        <v>No Data</v>
      </c>
      <c r="M1028" t="s">
        <v>56</v>
      </c>
    </row>
    <row r="1029" spans="1:13" x14ac:dyDescent="0.25">
      <c r="A1029" t="s">
        <v>9</v>
      </c>
      <c r="B1029" t="str">
        <f>VLOOKUP(data_to_clean[[#This Row],[Company]],tb_countries[],2,0)</f>
        <v>USSR/Russia</v>
      </c>
      <c r="C1029" t="s">
        <v>5279</v>
      </c>
      <c r="D1029" t="s">
        <v>5320</v>
      </c>
      <c r="E1029" t="s">
        <v>5247</v>
      </c>
      <c r="F1029" s="1">
        <v>26257</v>
      </c>
      <c r="G1029" t="s">
        <v>685</v>
      </c>
      <c r="H1029" t="s">
        <v>13</v>
      </c>
      <c r="I1029" t="s">
        <v>14</v>
      </c>
      <c r="J1029" t="str" cm="1">
        <f t="array" ref="J10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29" t="str">
        <f>IF(data_to_clean[[#This Row],[Price Formatted Step 1]]="No Data","No Data",SUBSTITUTE(data_to_clean[[#This Row],[Price Formatted Step 1]],",","."))</f>
        <v>No Data</v>
      </c>
      <c r="L1029" t="str">
        <f>IF(data_to_clean[[#This Row],[Price Formatted Step 2]]="No Data","No Data",VALUE(SUBSTITUTE(data_to_clean[[#This Row],[Price Formatted Step 2]],".","")))</f>
        <v>No Data</v>
      </c>
      <c r="M1029" t="s">
        <v>15</v>
      </c>
    </row>
    <row r="1030" spans="1:13" x14ac:dyDescent="0.25">
      <c r="A1030" t="s">
        <v>9</v>
      </c>
      <c r="B1030" t="str">
        <f>VLOOKUP(data_to_clean[[#This Row],[Company]],tb_countries[],2,0)</f>
        <v>USSR/Russia</v>
      </c>
      <c r="C1030" t="s">
        <v>5279</v>
      </c>
      <c r="D1030" t="s">
        <v>5320</v>
      </c>
      <c r="E1030" t="s">
        <v>5247</v>
      </c>
      <c r="F1030" s="1">
        <v>26261</v>
      </c>
      <c r="G1030" t="s">
        <v>493</v>
      </c>
      <c r="H1030" t="s">
        <v>13</v>
      </c>
      <c r="I1030" t="s">
        <v>14</v>
      </c>
      <c r="J1030" t="str" cm="1">
        <f t="array" ref="J10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0" t="str">
        <f>IF(data_to_clean[[#This Row],[Price Formatted Step 1]]="No Data","No Data",SUBSTITUTE(data_to_clean[[#This Row],[Price Formatted Step 1]],",","."))</f>
        <v>No Data</v>
      </c>
      <c r="L1030" t="str">
        <f>IF(data_to_clean[[#This Row],[Price Formatted Step 2]]="No Data","No Data",VALUE(SUBSTITUTE(data_to_clean[[#This Row],[Price Formatted Step 2]],".","")))</f>
        <v>No Data</v>
      </c>
      <c r="M1030" t="s">
        <v>15</v>
      </c>
    </row>
    <row r="1031" spans="1:13" x14ac:dyDescent="0.25">
      <c r="A1031" t="s">
        <v>9</v>
      </c>
      <c r="B1031" t="str">
        <f>VLOOKUP(data_to_clean[[#This Row],[Company]],tb_countries[],2,0)</f>
        <v>USSR/Russia</v>
      </c>
      <c r="C1031" t="s">
        <v>5279</v>
      </c>
      <c r="D1031" t="s">
        <v>5320</v>
      </c>
      <c r="E1031" t="s">
        <v>5247</v>
      </c>
      <c r="F1031" s="1">
        <v>26266</v>
      </c>
      <c r="G1031" t="s">
        <v>499</v>
      </c>
      <c r="H1031" t="s">
        <v>13</v>
      </c>
      <c r="I1031" t="s">
        <v>14</v>
      </c>
      <c r="J1031" t="str" cm="1">
        <f t="array" ref="J10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1" t="str">
        <f>IF(data_to_clean[[#This Row],[Price Formatted Step 1]]="No Data","No Data",SUBSTITUTE(data_to_clean[[#This Row],[Price Formatted Step 1]],",","."))</f>
        <v>No Data</v>
      </c>
      <c r="L1031" t="str">
        <f>IF(data_to_clean[[#This Row],[Price Formatted Step 2]]="No Data","No Data",VALUE(SUBSTITUTE(data_to_clean[[#This Row],[Price Formatted Step 2]],".","")))</f>
        <v>No Data</v>
      </c>
      <c r="M1031" t="s">
        <v>15</v>
      </c>
    </row>
    <row r="1032" spans="1:13" x14ac:dyDescent="0.25">
      <c r="A1032" t="s">
        <v>9</v>
      </c>
      <c r="B1032" t="str">
        <f>VLOOKUP(data_to_clean[[#This Row],[Company]],tb_countries[],2,0)</f>
        <v>USSR/Russia</v>
      </c>
      <c r="C1032" t="s">
        <v>5279</v>
      </c>
      <c r="D1032" t="s">
        <v>5320</v>
      </c>
      <c r="E1032" t="s">
        <v>5247</v>
      </c>
      <c r="F1032" s="1">
        <v>26266</v>
      </c>
      <c r="G1032" t="s">
        <v>685</v>
      </c>
      <c r="H1032" t="s">
        <v>13</v>
      </c>
      <c r="I1032" t="s">
        <v>14</v>
      </c>
      <c r="J1032" t="str" cm="1">
        <f t="array" ref="J10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2" t="str">
        <f>IF(data_to_clean[[#This Row],[Price Formatted Step 1]]="No Data","No Data",SUBSTITUTE(data_to_clean[[#This Row],[Price Formatted Step 1]],",","."))</f>
        <v>No Data</v>
      </c>
      <c r="L1032" t="str">
        <f>IF(data_to_clean[[#This Row],[Price Formatted Step 2]]="No Data","No Data",VALUE(SUBSTITUTE(data_to_clean[[#This Row],[Price Formatted Step 2]],".","")))</f>
        <v>No Data</v>
      </c>
      <c r="M1032" t="s">
        <v>15</v>
      </c>
    </row>
    <row r="1033" spans="1:13" x14ac:dyDescent="0.25">
      <c r="A1033" t="s">
        <v>9</v>
      </c>
      <c r="B1033" t="str">
        <f>VLOOKUP(data_to_clean[[#This Row],[Company]],tb_countries[],2,0)</f>
        <v>USSR/Russia</v>
      </c>
      <c r="C1033" t="s">
        <v>5279</v>
      </c>
      <c r="D1033" t="s">
        <v>5320</v>
      </c>
      <c r="E1033" t="s">
        <v>5247</v>
      </c>
      <c r="F1033" s="1">
        <v>26267</v>
      </c>
      <c r="G1033" t="s">
        <v>685</v>
      </c>
      <c r="H1033" t="s">
        <v>13</v>
      </c>
      <c r="I1033" t="s">
        <v>14</v>
      </c>
      <c r="J1033" t="str" cm="1">
        <f t="array" ref="J10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3" t="str">
        <f>IF(data_to_clean[[#This Row],[Price Formatted Step 1]]="No Data","No Data",SUBSTITUTE(data_to_clean[[#This Row],[Price Formatted Step 1]],",","."))</f>
        <v>No Data</v>
      </c>
      <c r="L1033" t="str">
        <f>IF(data_to_clean[[#This Row],[Price Formatted Step 2]]="No Data","No Data",VALUE(SUBSTITUTE(data_to_clean[[#This Row],[Price Formatted Step 2]],".","")))</f>
        <v>No Data</v>
      </c>
      <c r="M1033" t="s">
        <v>15</v>
      </c>
    </row>
    <row r="1034" spans="1:13" x14ac:dyDescent="0.25">
      <c r="A1034" t="s">
        <v>9</v>
      </c>
      <c r="B1034" t="str">
        <f>VLOOKUP(data_to_clean[[#This Row],[Company]],tb_countries[],2,0)</f>
        <v>USSR/Russia</v>
      </c>
      <c r="C1034" t="s">
        <v>5277</v>
      </c>
      <c r="D1034" t="s">
        <v>5317</v>
      </c>
      <c r="E1034" t="s">
        <v>5247</v>
      </c>
      <c r="F1034" s="1">
        <v>26269</v>
      </c>
      <c r="G1034" t="s">
        <v>499</v>
      </c>
      <c r="H1034" t="s">
        <v>13</v>
      </c>
      <c r="I1034" t="s">
        <v>14</v>
      </c>
      <c r="J1034" t="str" cm="1">
        <f t="array" ref="J10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4" t="str">
        <f>IF(data_to_clean[[#This Row],[Price Formatted Step 1]]="No Data","No Data",SUBSTITUTE(data_to_clean[[#This Row],[Price Formatted Step 1]],",","."))</f>
        <v>No Data</v>
      </c>
      <c r="L1034" t="str">
        <f>IF(data_to_clean[[#This Row],[Price Formatted Step 2]]="No Data","No Data",VALUE(SUBSTITUTE(data_to_clean[[#This Row],[Price Formatted Step 2]],".","")))</f>
        <v>No Data</v>
      </c>
      <c r="M1034" t="s">
        <v>15</v>
      </c>
    </row>
    <row r="1035" spans="1:13" x14ac:dyDescent="0.25">
      <c r="A1035" t="s">
        <v>9</v>
      </c>
      <c r="B1035" t="str">
        <f>VLOOKUP(data_to_clean[[#This Row],[Company]],tb_countries[],2,0)</f>
        <v>USSR/Russia</v>
      </c>
      <c r="C1035" t="s">
        <v>5279</v>
      </c>
      <c r="D1035" t="s">
        <v>5320</v>
      </c>
      <c r="E1035" t="s">
        <v>5247</v>
      </c>
      <c r="F1035" s="1">
        <v>26269</v>
      </c>
      <c r="G1035" t="s">
        <v>685</v>
      </c>
      <c r="H1035" t="s">
        <v>13</v>
      </c>
      <c r="I1035" t="s">
        <v>14</v>
      </c>
      <c r="J1035" t="str" cm="1">
        <f t="array" ref="J10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5" t="str">
        <f>IF(data_to_clean[[#This Row],[Price Formatted Step 1]]="No Data","No Data",SUBSTITUTE(data_to_clean[[#This Row],[Price Formatted Step 1]],",","."))</f>
        <v>No Data</v>
      </c>
      <c r="L1035" t="str">
        <f>IF(data_to_clean[[#This Row],[Price Formatted Step 2]]="No Data","No Data",VALUE(SUBSTITUTE(data_to_clean[[#This Row],[Price Formatted Step 2]],".","")))</f>
        <v>No Data</v>
      </c>
      <c r="M1035" t="s">
        <v>15</v>
      </c>
    </row>
    <row r="1036" spans="1:13" x14ac:dyDescent="0.25">
      <c r="A1036" t="s">
        <v>9</v>
      </c>
      <c r="B1036" t="str">
        <f>VLOOKUP(data_to_clean[[#This Row],[Company]],tb_countries[],2,0)</f>
        <v>USSR/Russia</v>
      </c>
      <c r="C1036" t="s">
        <v>5279</v>
      </c>
      <c r="D1036" t="s">
        <v>5320</v>
      </c>
      <c r="E1036" t="s">
        <v>5247</v>
      </c>
      <c r="F1036" s="1">
        <v>26270</v>
      </c>
      <c r="G1036" t="s">
        <v>339</v>
      </c>
      <c r="H1036" t="s">
        <v>13</v>
      </c>
      <c r="I1036" t="s">
        <v>14</v>
      </c>
      <c r="J1036" t="str" cm="1">
        <f t="array" ref="J10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6" t="str">
        <f>IF(data_to_clean[[#This Row],[Price Formatted Step 1]]="No Data","No Data",SUBSTITUTE(data_to_clean[[#This Row],[Price Formatted Step 1]],",","."))</f>
        <v>No Data</v>
      </c>
      <c r="L1036" t="str">
        <f>IF(data_to_clean[[#This Row],[Price Formatted Step 2]]="No Data","No Data",VALUE(SUBSTITUTE(data_to_clean[[#This Row],[Price Formatted Step 2]],".","")))</f>
        <v>No Data</v>
      </c>
      <c r="M1036" t="s">
        <v>21</v>
      </c>
    </row>
    <row r="1037" spans="1:13" x14ac:dyDescent="0.25">
      <c r="A1037" t="s">
        <v>9</v>
      </c>
      <c r="B1037" t="str">
        <f>VLOOKUP(data_to_clean[[#This Row],[Company]],tb_countries[],2,0)</f>
        <v>USSR/Russia</v>
      </c>
      <c r="C1037" t="s">
        <v>5272</v>
      </c>
      <c r="D1037" t="s">
        <v>5312</v>
      </c>
      <c r="E1037" t="s">
        <v>5245</v>
      </c>
      <c r="F1037" s="1">
        <v>26270</v>
      </c>
      <c r="G1037" t="s">
        <v>937</v>
      </c>
      <c r="H1037" t="s">
        <v>13</v>
      </c>
      <c r="I1037" t="s">
        <v>14</v>
      </c>
      <c r="J1037" t="str" cm="1">
        <f t="array" ref="J10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7" t="str">
        <f>IF(data_to_clean[[#This Row],[Price Formatted Step 1]]="No Data","No Data",SUBSTITUTE(data_to_clean[[#This Row],[Price Formatted Step 1]],",","."))</f>
        <v>No Data</v>
      </c>
      <c r="L1037" t="str">
        <f>IF(data_to_clean[[#This Row],[Price Formatted Step 2]]="No Data","No Data",VALUE(SUBSTITUTE(data_to_clean[[#This Row],[Price Formatted Step 2]],".","")))</f>
        <v>No Data</v>
      </c>
      <c r="M1037" t="s">
        <v>15</v>
      </c>
    </row>
    <row r="1038" spans="1:13" x14ac:dyDescent="0.25">
      <c r="A1038" t="s">
        <v>92</v>
      </c>
      <c r="B1038" t="str">
        <f>VLOOKUP(data_to_clean[[#This Row],[Company]],tb_countries[],2,0)</f>
        <v>USA</v>
      </c>
      <c r="C1038" t="s">
        <v>5273</v>
      </c>
      <c r="D1038" t="s">
        <v>5313</v>
      </c>
      <c r="E1038" t="s">
        <v>5246</v>
      </c>
      <c r="F1038" s="1">
        <v>26271</v>
      </c>
      <c r="G1038" t="s">
        <v>775</v>
      </c>
      <c r="H1038" t="s">
        <v>13</v>
      </c>
      <c r="I1038" t="s">
        <v>14</v>
      </c>
      <c r="J1038" t="str" cm="1">
        <f t="array" ref="J10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8" t="str">
        <f>IF(data_to_clean[[#This Row],[Price Formatted Step 1]]="No Data","No Data",SUBSTITUTE(data_to_clean[[#This Row],[Price Formatted Step 1]],",","."))</f>
        <v>No Data</v>
      </c>
      <c r="L1038" t="str">
        <f>IF(data_to_clean[[#This Row],[Price Formatted Step 2]]="No Data","No Data",VALUE(SUBSTITUTE(data_to_clean[[#This Row],[Price Formatted Step 2]],".","")))</f>
        <v>No Data</v>
      </c>
      <c r="M1038" t="s">
        <v>21</v>
      </c>
    </row>
    <row r="1039" spans="1:13" x14ac:dyDescent="0.25">
      <c r="A1039" t="s">
        <v>1000</v>
      </c>
      <c r="B1039" t="str">
        <f>VLOOKUP(data_to_clean[[#This Row],[Company]],tb_countries[],2,0)</f>
        <v>France</v>
      </c>
      <c r="C1039" t="s">
        <v>5285</v>
      </c>
      <c r="D1039" t="s">
        <v>5324</v>
      </c>
      <c r="E1039" t="s">
        <v>5253</v>
      </c>
      <c r="F1039" s="1">
        <v>26272</v>
      </c>
      <c r="G1039" t="s">
        <v>1002</v>
      </c>
      <c r="H1039" t="s">
        <v>13</v>
      </c>
      <c r="I1039" t="s">
        <v>14</v>
      </c>
      <c r="J1039" t="str" cm="1">
        <f t="array" ref="J10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39" t="str">
        <f>IF(data_to_clean[[#This Row],[Price Formatted Step 1]]="No Data","No Data",SUBSTITUTE(data_to_clean[[#This Row],[Price Formatted Step 1]],",","."))</f>
        <v>No Data</v>
      </c>
      <c r="L1039" t="str">
        <f>IF(data_to_clean[[#This Row],[Price Formatted Step 2]]="No Data","No Data",VALUE(SUBSTITUTE(data_to_clean[[#This Row],[Price Formatted Step 2]],".","")))</f>
        <v>No Data</v>
      </c>
      <c r="M1039" t="s">
        <v>21</v>
      </c>
    </row>
    <row r="1040" spans="1:13" x14ac:dyDescent="0.25">
      <c r="A1040" t="s">
        <v>9</v>
      </c>
      <c r="B1040" t="str">
        <f>VLOOKUP(data_to_clean[[#This Row],[Company]],tb_countries[],2,0)</f>
        <v>USSR/Russia</v>
      </c>
      <c r="C1040" t="s">
        <v>5272</v>
      </c>
      <c r="D1040" t="s">
        <v>5312</v>
      </c>
      <c r="E1040" t="s">
        <v>5245</v>
      </c>
      <c r="F1040" s="1">
        <v>26273</v>
      </c>
      <c r="G1040" t="s">
        <v>339</v>
      </c>
      <c r="H1040" t="s">
        <v>13</v>
      </c>
      <c r="I1040" t="s">
        <v>14</v>
      </c>
      <c r="J1040" t="str" cm="1">
        <f t="array" ref="J10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0" t="str">
        <f>IF(data_to_clean[[#This Row],[Price Formatted Step 1]]="No Data","No Data",SUBSTITUTE(data_to_clean[[#This Row],[Price Formatted Step 1]],",","."))</f>
        <v>No Data</v>
      </c>
      <c r="L1040" t="str">
        <f>IF(data_to_clean[[#This Row],[Price Formatted Step 2]]="No Data","No Data",VALUE(SUBSTITUTE(data_to_clean[[#This Row],[Price Formatted Step 2]],".","")))</f>
        <v>No Data</v>
      </c>
      <c r="M1040" t="s">
        <v>15</v>
      </c>
    </row>
    <row r="1041" spans="1:13" x14ac:dyDescent="0.25">
      <c r="A1041" t="s">
        <v>9</v>
      </c>
      <c r="B1041" t="str">
        <f>VLOOKUP(data_to_clean[[#This Row],[Company]],tb_countries[],2,0)</f>
        <v>USSR/Russia</v>
      </c>
      <c r="C1041" t="s">
        <v>5279</v>
      </c>
      <c r="D1041" t="s">
        <v>5320</v>
      </c>
      <c r="E1041" t="s">
        <v>5247</v>
      </c>
      <c r="F1041" s="1">
        <v>26277</v>
      </c>
      <c r="G1041" t="s">
        <v>339</v>
      </c>
      <c r="H1041" t="s">
        <v>13</v>
      </c>
      <c r="I1041" t="s">
        <v>14</v>
      </c>
      <c r="J1041" t="str" cm="1">
        <f t="array" ref="J10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1" t="str">
        <f>IF(data_to_clean[[#This Row],[Price Formatted Step 1]]="No Data","No Data",SUBSTITUTE(data_to_clean[[#This Row],[Price Formatted Step 1]],",","."))</f>
        <v>No Data</v>
      </c>
      <c r="L1041" t="str">
        <f>IF(data_to_clean[[#This Row],[Price Formatted Step 2]]="No Data","No Data",VALUE(SUBSTITUTE(data_to_clean[[#This Row],[Price Formatted Step 2]],".","")))</f>
        <v>No Data</v>
      </c>
      <c r="M1041" t="s">
        <v>15</v>
      </c>
    </row>
    <row r="1042" spans="1:13" x14ac:dyDescent="0.25">
      <c r="A1042" t="s">
        <v>9</v>
      </c>
      <c r="B1042" t="str">
        <f>VLOOKUP(data_to_clean[[#This Row],[Company]],tb_countries[],2,0)</f>
        <v>USSR/Russia</v>
      </c>
      <c r="C1042" t="s">
        <v>5279</v>
      </c>
      <c r="D1042" t="s">
        <v>5320</v>
      </c>
      <c r="E1042" t="s">
        <v>5247</v>
      </c>
      <c r="F1042" s="1">
        <v>26282</v>
      </c>
      <c r="G1042" t="s">
        <v>685</v>
      </c>
      <c r="H1042" t="s">
        <v>13</v>
      </c>
      <c r="I1042" t="s">
        <v>14</v>
      </c>
      <c r="J1042" t="str" cm="1">
        <f t="array" ref="J10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2" t="str">
        <f>IF(data_to_clean[[#This Row],[Price Formatted Step 1]]="No Data","No Data",SUBSTITUTE(data_to_clean[[#This Row],[Price Formatted Step 1]],",","."))</f>
        <v>No Data</v>
      </c>
      <c r="L1042" t="str">
        <f>IF(data_to_clean[[#This Row],[Price Formatted Step 2]]="No Data","No Data",VALUE(SUBSTITUTE(data_to_clean[[#This Row],[Price Formatted Step 2]],".","")))</f>
        <v>No Data</v>
      </c>
      <c r="M1042" t="s">
        <v>15</v>
      </c>
    </row>
    <row r="1043" spans="1:13" x14ac:dyDescent="0.25">
      <c r="A1043" t="s">
        <v>9</v>
      </c>
      <c r="B1043" t="str">
        <f>VLOOKUP(data_to_clean[[#This Row],[Company]],tb_countries[],2,0)</f>
        <v>USSR/Russia</v>
      </c>
      <c r="C1043" t="s">
        <v>5272</v>
      </c>
      <c r="D1043" t="s">
        <v>5312</v>
      </c>
      <c r="E1043" t="s">
        <v>5245</v>
      </c>
      <c r="F1043" s="1">
        <v>26283</v>
      </c>
      <c r="G1043" t="s">
        <v>339</v>
      </c>
      <c r="H1043" t="s">
        <v>13</v>
      </c>
      <c r="I1043" t="s">
        <v>14</v>
      </c>
      <c r="J1043" t="str" cm="1">
        <f t="array" ref="J10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3" t="str">
        <f>IF(data_to_clean[[#This Row],[Price Formatted Step 1]]="No Data","No Data",SUBSTITUTE(data_to_clean[[#This Row],[Price Formatted Step 1]],",","."))</f>
        <v>No Data</v>
      </c>
      <c r="L1043" t="str">
        <f>IF(data_to_clean[[#This Row],[Price Formatted Step 2]]="No Data","No Data",VALUE(SUBSTITUTE(data_to_clean[[#This Row],[Price Formatted Step 2]],".","")))</f>
        <v>No Data</v>
      </c>
      <c r="M1043" t="s">
        <v>15</v>
      </c>
    </row>
    <row r="1044" spans="1:13" x14ac:dyDescent="0.25">
      <c r="A1044" t="s">
        <v>9</v>
      </c>
      <c r="B1044" t="str">
        <f>VLOOKUP(data_to_clean[[#This Row],[Company]],tb_countries[],2,0)</f>
        <v>USSR/Russia</v>
      </c>
      <c r="C1044" t="s">
        <v>5279</v>
      </c>
      <c r="D1044" t="s">
        <v>5320</v>
      </c>
      <c r="E1044" t="s">
        <v>5247</v>
      </c>
      <c r="F1044" s="1">
        <v>26284</v>
      </c>
      <c r="G1044" t="s">
        <v>499</v>
      </c>
      <c r="H1044" t="s">
        <v>13</v>
      </c>
      <c r="I1044" t="s">
        <v>14</v>
      </c>
      <c r="J1044" t="str" cm="1">
        <f t="array" ref="J10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4" t="str">
        <f>IF(data_to_clean[[#This Row],[Price Formatted Step 1]]="No Data","No Data",SUBSTITUTE(data_to_clean[[#This Row],[Price Formatted Step 1]],",","."))</f>
        <v>No Data</v>
      </c>
      <c r="L1044" t="str">
        <f>IF(data_to_clean[[#This Row],[Price Formatted Step 2]]="No Data","No Data",VALUE(SUBSTITUTE(data_to_clean[[#This Row],[Price Formatted Step 2]],".","")))</f>
        <v>No Data</v>
      </c>
      <c r="M1044" t="s">
        <v>15</v>
      </c>
    </row>
    <row r="1045" spans="1:13" x14ac:dyDescent="0.25">
      <c r="A1045" t="s">
        <v>9</v>
      </c>
      <c r="B1045" t="str">
        <f>VLOOKUP(data_to_clean[[#This Row],[Company]],tb_countries[],2,0)</f>
        <v>USSR/Russia</v>
      </c>
      <c r="C1045" t="s">
        <v>5279</v>
      </c>
      <c r="D1045" t="s">
        <v>5320</v>
      </c>
      <c r="E1045" t="s">
        <v>5247</v>
      </c>
      <c r="F1045" s="1">
        <v>26284</v>
      </c>
      <c r="G1045" t="s">
        <v>685</v>
      </c>
      <c r="H1045" t="s">
        <v>13</v>
      </c>
      <c r="I1045" t="s">
        <v>14</v>
      </c>
      <c r="J1045" t="str" cm="1">
        <f t="array" ref="J10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5" t="str">
        <f>IF(data_to_clean[[#This Row],[Price Formatted Step 1]]="No Data","No Data",SUBSTITUTE(data_to_clean[[#This Row],[Price Formatted Step 1]],",","."))</f>
        <v>No Data</v>
      </c>
      <c r="L1045" t="str">
        <f>IF(data_to_clean[[#This Row],[Price Formatted Step 2]]="No Data","No Data",VALUE(SUBSTITUTE(data_to_clean[[#This Row],[Price Formatted Step 2]],".","")))</f>
        <v>No Data</v>
      </c>
      <c r="M1045" t="s">
        <v>15</v>
      </c>
    </row>
    <row r="1046" spans="1:13" x14ac:dyDescent="0.25">
      <c r="A1046" t="s">
        <v>9</v>
      </c>
      <c r="B1046" t="str">
        <f>VLOOKUP(data_to_clean[[#This Row],[Company]],tb_countries[],2,0)</f>
        <v>USSR/Russia</v>
      </c>
      <c r="C1046" t="s">
        <v>5279</v>
      </c>
      <c r="D1046" t="s">
        <v>5320</v>
      </c>
      <c r="E1046" t="s">
        <v>5247</v>
      </c>
      <c r="F1046" s="1">
        <v>26286</v>
      </c>
      <c r="G1046" t="s">
        <v>493</v>
      </c>
      <c r="H1046" t="s">
        <v>13</v>
      </c>
      <c r="I1046" t="s">
        <v>14</v>
      </c>
      <c r="J1046" t="str" cm="1">
        <f t="array" ref="J10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6" t="str">
        <f>IF(data_to_clean[[#This Row],[Price Formatted Step 1]]="No Data","No Data",SUBSTITUTE(data_to_clean[[#This Row],[Price Formatted Step 1]],",","."))</f>
        <v>No Data</v>
      </c>
      <c r="L1046" t="str">
        <f>IF(data_to_clean[[#This Row],[Price Formatted Step 2]]="No Data","No Data",VALUE(SUBSTITUTE(data_to_clean[[#This Row],[Price Formatted Step 2]],".","")))</f>
        <v>No Data</v>
      </c>
      <c r="M1046" t="s">
        <v>15</v>
      </c>
    </row>
    <row r="1047" spans="1:13" x14ac:dyDescent="0.25">
      <c r="A1047" t="s">
        <v>92</v>
      </c>
      <c r="B1047" t="str">
        <f>VLOOKUP(data_to_clean[[#This Row],[Company]],tb_countries[],2,0)</f>
        <v>USA</v>
      </c>
      <c r="C1047" t="s">
        <v>5273</v>
      </c>
      <c r="D1047" t="s">
        <v>5313</v>
      </c>
      <c r="E1047" t="s">
        <v>5246</v>
      </c>
      <c r="F1047" s="1">
        <v>26287</v>
      </c>
      <c r="G1047" t="s">
        <v>719</v>
      </c>
      <c r="H1047" t="s">
        <v>13</v>
      </c>
      <c r="I1047" t="s">
        <v>14</v>
      </c>
      <c r="J1047" t="str" cm="1">
        <f t="array" ref="J10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7" t="str">
        <f>IF(data_to_clean[[#This Row],[Price Formatted Step 1]]="No Data","No Data",SUBSTITUTE(data_to_clean[[#This Row],[Price Formatted Step 1]],",","."))</f>
        <v>No Data</v>
      </c>
      <c r="L1047" t="str">
        <f>IF(data_to_clean[[#This Row],[Price Formatted Step 2]]="No Data","No Data",VALUE(SUBSTITUTE(data_to_clean[[#This Row],[Price Formatted Step 2]],".","")))</f>
        <v>No Data</v>
      </c>
      <c r="M1047" t="s">
        <v>15</v>
      </c>
    </row>
    <row r="1048" spans="1:13" x14ac:dyDescent="0.25">
      <c r="A1048" t="s">
        <v>9</v>
      </c>
      <c r="B1048" t="str">
        <f>VLOOKUP(data_to_clean[[#This Row],[Company]],tb_countries[],2,0)</f>
        <v>USSR/Russia</v>
      </c>
      <c r="C1048" t="s">
        <v>5272</v>
      </c>
      <c r="D1048" t="s">
        <v>5312</v>
      </c>
      <c r="E1048" t="s">
        <v>5245</v>
      </c>
      <c r="F1048" s="1">
        <v>26292</v>
      </c>
      <c r="G1048" t="s">
        <v>937</v>
      </c>
      <c r="H1048" t="s">
        <v>13</v>
      </c>
      <c r="I1048" t="s">
        <v>14</v>
      </c>
      <c r="J1048" t="str" cm="1">
        <f t="array" ref="J10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8" t="str">
        <f>IF(data_to_clean[[#This Row],[Price Formatted Step 1]]="No Data","No Data",SUBSTITUTE(data_to_clean[[#This Row],[Price Formatted Step 1]],",","."))</f>
        <v>No Data</v>
      </c>
      <c r="L1048" t="str">
        <f>IF(data_to_clean[[#This Row],[Price Formatted Step 2]]="No Data","No Data",VALUE(SUBSTITUTE(data_to_clean[[#This Row],[Price Formatted Step 2]],".","")))</f>
        <v>No Data</v>
      </c>
      <c r="M1048" t="s">
        <v>15</v>
      </c>
    </row>
    <row r="1049" spans="1:13" x14ac:dyDescent="0.25">
      <c r="A1049" t="s">
        <v>9</v>
      </c>
      <c r="B1049" t="str">
        <f>VLOOKUP(data_to_clean[[#This Row],[Company]],tb_countries[],2,0)</f>
        <v>USSR/Russia</v>
      </c>
      <c r="C1049" t="s">
        <v>5279</v>
      </c>
      <c r="D1049" t="s">
        <v>5320</v>
      </c>
      <c r="E1049" t="s">
        <v>5247</v>
      </c>
      <c r="F1049" s="1">
        <v>26294</v>
      </c>
      <c r="G1049" t="s">
        <v>1227</v>
      </c>
      <c r="H1049" t="s">
        <v>13</v>
      </c>
      <c r="I1049" t="s">
        <v>14</v>
      </c>
      <c r="J1049" t="str" cm="1">
        <f t="array" ref="J10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49" t="str">
        <f>IF(data_to_clean[[#This Row],[Price Formatted Step 1]]="No Data","No Data",SUBSTITUTE(data_to_clean[[#This Row],[Price Formatted Step 1]],",","."))</f>
        <v>No Data</v>
      </c>
      <c r="L1049" t="str">
        <f>IF(data_to_clean[[#This Row],[Price Formatted Step 2]]="No Data","No Data",VALUE(SUBSTITUTE(data_to_clean[[#This Row],[Price Formatted Step 2]],".","")))</f>
        <v>No Data</v>
      </c>
      <c r="M1049" t="s">
        <v>56</v>
      </c>
    </row>
    <row r="1050" spans="1:13" x14ac:dyDescent="0.25">
      <c r="A1050" t="s">
        <v>9</v>
      </c>
      <c r="B1050" t="str">
        <f>VLOOKUP(data_to_clean[[#This Row],[Company]],tb_countries[],2,0)</f>
        <v>USSR/Russia</v>
      </c>
      <c r="C1050" t="s">
        <v>5279</v>
      </c>
      <c r="D1050" t="s">
        <v>5320</v>
      </c>
      <c r="E1050" t="s">
        <v>5247</v>
      </c>
      <c r="F1050" s="1">
        <v>26294</v>
      </c>
      <c r="G1050" t="s">
        <v>685</v>
      </c>
      <c r="H1050" t="s">
        <v>13</v>
      </c>
      <c r="I1050" t="s">
        <v>14</v>
      </c>
      <c r="J1050" t="str" cm="1">
        <f t="array" ref="J10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0" t="str">
        <f>IF(data_to_clean[[#This Row],[Price Formatted Step 1]]="No Data","No Data",SUBSTITUTE(data_to_clean[[#This Row],[Price Formatted Step 1]],",","."))</f>
        <v>No Data</v>
      </c>
      <c r="L1050" t="str">
        <f>IF(data_to_clean[[#This Row],[Price Formatted Step 2]]="No Data","No Data",VALUE(SUBSTITUTE(data_to_clean[[#This Row],[Price Formatted Step 2]],".","")))</f>
        <v>No Data</v>
      </c>
      <c r="M1050" t="s">
        <v>15</v>
      </c>
    </row>
    <row r="1051" spans="1:13" x14ac:dyDescent="0.25">
      <c r="A1051" t="s">
        <v>9</v>
      </c>
      <c r="B1051" t="str">
        <f>VLOOKUP(data_to_clean[[#This Row],[Company]],tb_countries[],2,0)</f>
        <v>USSR/Russia</v>
      </c>
      <c r="C1051" t="s">
        <v>5279</v>
      </c>
      <c r="D1051" t="s">
        <v>5320</v>
      </c>
      <c r="E1051" t="s">
        <v>5247</v>
      </c>
      <c r="F1051" s="1">
        <v>26296</v>
      </c>
      <c r="G1051" t="s">
        <v>396</v>
      </c>
      <c r="H1051" t="s">
        <v>13</v>
      </c>
      <c r="I1051" t="s">
        <v>14</v>
      </c>
      <c r="J1051" t="str" cm="1">
        <f t="array" ref="J10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1" t="str">
        <f>IF(data_to_clean[[#This Row],[Price Formatted Step 1]]="No Data","No Data",SUBSTITUTE(data_to_clean[[#This Row],[Price Formatted Step 1]],",","."))</f>
        <v>No Data</v>
      </c>
      <c r="L1051" t="str">
        <f>IF(data_to_clean[[#This Row],[Price Formatted Step 2]]="No Data","No Data",VALUE(SUBSTITUTE(data_to_clean[[#This Row],[Price Formatted Step 2]],".","")))</f>
        <v>No Data</v>
      </c>
      <c r="M1051" t="s">
        <v>15</v>
      </c>
    </row>
    <row r="1052" spans="1:13" x14ac:dyDescent="0.25">
      <c r="A1052" t="s">
        <v>9</v>
      </c>
      <c r="B1052" t="str">
        <f>VLOOKUP(data_to_clean[[#This Row],[Company]],tb_countries[],2,0)</f>
        <v>USSR/Russia</v>
      </c>
      <c r="C1052" t="s">
        <v>5272</v>
      </c>
      <c r="D1052" t="s">
        <v>5312</v>
      </c>
      <c r="E1052" t="s">
        <v>5245</v>
      </c>
      <c r="F1052" s="1">
        <v>26310</v>
      </c>
      <c r="G1052" t="s">
        <v>339</v>
      </c>
      <c r="H1052" t="s">
        <v>13</v>
      </c>
      <c r="I1052" t="s">
        <v>14</v>
      </c>
      <c r="J1052" t="str" cm="1">
        <f t="array" ref="J10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2" t="str">
        <f>IF(data_to_clean[[#This Row],[Price Formatted Step 1]]="No Data","No Data",SUBSTITUTE(data_to_clean[[#This Row],[Price Formatted Step 1]],",","."))</f>
        <v>No Data</v>
      </c>
      <c r="L1052" t="str">
        <f>IF(data_to_clean[[#This Row],[Price Formatted Step 2]]="No Data","No Data",VALUE(SUBSTITUTE(data_to_clean[[#This Row],[Price Formatted Step 2]],".","")))</f>
        <v>No Data</v>
      </c>
      <c r="M1052" t="s">
        <v>15</v>
      </c>
    </row>
    <row r="1053" spans="1:13" x14ac:dyDescent="0.25">
      <c r="A1053" t="s">
        <v>463</v>
      </c>
      <c r="B1053" t="str">
        <f>VLOOKUP(data_to_clean[[#This Row],[Company]],tb_countries[],2,0)</f>
        <v>USA</v>
      </c>
      <c r="C1053" t="s">
        <v>5275</v>
      </c>
      <c r="D1053" t="s">
        <v>5315</v>
      </c>
      <c r="E1053" t="s">
        <v>5246</v>
      </c>
      <c r="F1053" s="1">
        <v>26318</v>
      </c>
      <c r="G1053" t="s">
        <v>1163</v>
      </c>
      <c r="H1053" t="s">
        <v>13</v>
      </c>
      <c r="I1053" t="s">
        <v>14</v>
      </c>
      <c r="J1053" t="str" cm="1">
        <f t="array" ref="J10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3" t="str">
        <f>IF(data_to_clean[[#This Row],[Price Formatted Step 1]]="No Data","No Data",SUBSTITUTE(data_to_clean[[#This Row],[Price Formatted Step 1]],",","."))</f>
        <v>No Data</v>
      </c>
      <c r="L1053" t="str">
        <f>IF(data_to_clean[[#This Row],[Price Formatted Step 2]]="No Data","No Data",VALUE(SUBSTITUTE(data_to_clean[[#This Row],[Price Formatted Step 2]],".","")))</f>
        <v>No Data</v>
      </c>
      <c r="M1053" t="s">
        <v>15</v>
      </c>
    </row>
    <row r="1054" spans="1:13" x14ac:dyDescent="0.25">
      <c r="A1054" t="s">
        <v>92</v>
      </c>
      <c r="B1054" t="str">
        <f>VLOOKUP(data_to_clean[[#This Row],[Company]],tb_countries[],2,0)</f>
        <v>USA</v>
      </c>
      <c r="C1054" t="s">
        <v>5273</v>
      </c>
      <c r="D1054" t="s">
        <v>5313</v>
      </c>
      <c r="E1054" t="s">
        <v>5246</v>
      </c>
      <c r="F1054" s="1">
        <v>26321</v>
      </c>
      <c r="G1054" t="s">
        <v>719</v>
      </c>
      <c r="H1054" t="s">
        <v>13</v>
      </c>
      <c r="I1054" t="s">
        <v>14</v>
      </c>
      <c r="J1054" t="str" cm="1">
        <f t="array" ref="J10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4" t="str">
        <f>IF(data_to_clean[[#This Row],[Price Formatted Step 1]]="No Data","No Data",SUBSTITUTE(data_to_clean[[#This Row],[Price Formatted Step 1]],",","."))</f>
        <v>No Data</v>
      </c>
      <c r="L1054" t="str">
        <f>IF(data_to_clean[[#This Row],[Price Formatted Step 2]]="No Data","No Data",VALUE(SUBSTITUTE(data_to_clean[[#This Row],[Price Formatted Step 2]],".","")))</f>
        <v>No Data</v>
      </c>
      <c r="M1054" t="s">
        <v>15</v>
      </c>
    </row>
    <row r="1055" spans="1:13" x14ac:dyDescent="0.25">
      <c r="A1055" t="s">
        <v>9</v>
      </c>
      <c r="B1055" t="str">
        <f>VLOOKUP(data_to_clean[[#This Row],[Company]],tb_countries[],2,0)</f>
        <v>USSR/Russia</v>
      </c>
      <c r="C1055" t="s">
        <v>5279</v>
      </c>
      <c r="D1055" t="s">
        <v>5320</v>
      </c>
      <c r="E1055" t="s">
        <v>5247</v>
      </c>
      <c r="F1055" s="1">
        <v>26323</v>
      </c>
      <c r="G1055" t="s">
        <v>499</v>
      </c>
      <c r="H1055" t="s">
        <v>13</v>
      </c>
      <c r="I1055" t="s">
        <v>14</v>
      </c>
      <c r="J1055" t="str" cm="1">
        <f t="array" ref="J10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5" t="str">
        <f>IF(data_to_clean[[#This Row],[Price Formatted Step 1]]="No Data","No Data",SUBSTITUTE(data_to_clean[[#This Row],[Price Formatted Step 1]],",","."))</f>
        <v>No Data</v>
      </c>
      <c r="L1055" t="str">
        <f>IF(data_to_clean[[#This Row],[Price Formatted Step 2]]="No Data","No Data",VALUE(SUBSTITUTE(data_to_clean[[#This Row],[Price Formatted Step 2]],".","")))</f>
        <v>No Data</v>
      </c>
      <c r="M1055" t="s">
        <v>15</v>
      </c>
    </row>
    <row r="1056" spans="1:13" x14ac:dyDescent="0.25">
      <c r="A1056" t="s">
        <v>9</v>
      </c>
      <c r="B1056" t="str">
        <f>VLOOKUP(data_to_clean[[#This Row],[Company]],tb_countries[],2,0)</f>
        <v>USSR/Russia</v>
      </c>
      <c r="C1056" t="s">
        <v>5272</v>
      </c>
      <c r="D1056" t="s">
        <v>5312</v>
      </c>
      <c r="E1056" t="s">
        <v>5245</v>
      </c>
      <c r="F1056" s="1">
        <v>26332</v>
      </c>
      <c r="G1056" t="s">
        <v>339</v>
      </c>
      <c r="H1056" t="s">
        <v>13</v>
      </c>
      <c r="I1056" t="s">
        <v>14</v>
      </c>
      <c r="J1056" t="str" cm="1">
        <f t="array" ref="J10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6" t="str">
        <f>IF(data_to_clean[[#This Row],[Price Formatted Step 1]]="No Data","No Data",SUBSTITUTE(data_to_clean[[#This Row],[Price Formatted Step 1]],",","."))</f>
        <v>No Data</v>
      </c>
      <c r="L1056" t="str">
        <f>IF(data_to_clean[[#This Row],[Price Formatted Step 2]]="No Data","No Data",VALUE(SUBSTITUTE(data_to_clean[[#This Row],[Price Formatted Step 2]],".","")))</f>
        <v>No Data</v>
      </c>
      <c r="M1056" t="s">
        <v>15</v>
      </c>
    </row>
    <row r="1057" spans="1:13" x14ac:dyDescent="0.25">
      <c r="A1057" t="s">
        <v>9</v>
      </c>
      <c r="B1057" t="str">
        <f>VLOOKUP(data_to_clean[[#This Row],[Company]],tb_countries[],2,0)</f>
        <v>USSR/Russia</v>
      </c>
      <c r="C1057" t="s">
        <v>5277</v>
      </c>
      <c r="D1057" t="s">
        <v>5317</v>
      </c>
      <c r="E1057" t="s">
        <v>5247</v>
      </c>
      <c r="F1057" s="1">
        <v>26337</v>
      </c>
      <c r="G1057" t="s">
        <v>924</v>
      </c>
      <c r="H1057" t="s">
        <v>13</v>
      </c>
      <c r="I1057" t="s">
        <v>14</v>
      </c>
      <c r="J1057" t="str" cm="1">
        <f t="array" ref="J10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7" t="str">
        <f>IF(data_to_clean[[#This Row],[Price Formatted Step 1]]="No Data","No Data",SUBSTITUTE(data_to_clean[[#This Row],[Price Formatted Step 1]],",","."))</f>
        <v>No Data</v>
      </c>
      <c r="L1057" t="str">
        <f>IF(data_to_clean[[#This Row],[Price Formatted Step 2]]="No Data","No Data",VALUE(SUBSTITUTE(data_to_clean[[#This Row],[Price Formatted Step 2]],".","")))</f>
        <v>No Data</v>
      </c>
      <c r="M1057" t="s">
        <v>15</v>
      </c>
    </row>
    <row r="1058" spans="1:13" x14ac:dyDescent="0.25">
      <c r="A1058" t="s">
        <v>9</v>
      </c>
      <c r="B1058" t="str">
        <f>VLOOKUP(data_to_clean[[#This Row],[Company]],tb_countries[],2,0)</f>
        <v>USSR/Russia</v>
      </c>
      <c r="C1058" t="s">
        <v>5272</v>
      </c>
      <c r="D1058" t="s">
        <v>5312</v>
      </c>
      <c r="E1058" t="s">
        <v>5245</v>
      </c>
      <c r="F1058" s="1">
        <v>26343</v>
      </c>
      <c r="G1058" t="s">
        <v>658</v>
      </c>
      <c r="H1058" t="s">
        <v>13</v>
      </c>
      <c r="I1058" t="s">
        <v>14</v>
      </c>
      <c r="J1058" t="str" cm="1">
        <f t="array" ref="J10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8" t="str">
        <f>IF(data_to_clean[[#This Row],[Price Formatted Step 1]]="No Data","No Data",SUBSTITUTE(data_to_clean[[#This Row],[Price Formatted Step 1]],",","."))</f>
        <v>No Data</v>
      </c>
      <c r="L1058" t="str">
        <f>IF(data_to_clean[[#This Row],[Price Formatted Step 2]]="No Data","No Data",VALUE(SUBSTITUTE(data_to_clean[[#This Row],[Price Formatted Step 2]],".","")))</f>
        <v>No Data</v>
      </c>
      <c r="M1058" t="s">
        <v>15</v>
      </c>
    </row>
    <row r="1059" spans="1:13" x14ac:dyDescent="0.25">
      <c r="A1059" t="s">
        <v>9</v>
      </c>
      <c r="B1059" t="str">
        <f>VLOOKUP(data_to_clean[[#This Row],[Company]],tb_countries[],2,0)</f>
        <v>USSR/Russia</v>
      </c>
      <c r="C1059" t="s">
        <v>5272</v>
      </c>
      <c r="D1059" t="s">
        <v>5312</v>
      </c>
      <c r="E1059" t="s">
        <v>5245</v>
      </c>
      <c r="F1059" s="1">
        <v>26345</v>
      </c>
      <c r="G1059" t="s">
        <v>339</v>
      </c>
      <c r="H1059" t="s">
        <v>13</v>
      </c>
      <c r="I1059" t="s">
        <v>14</v>
      </c>
      <c r="J1059" t="str" cm="1">
        <f t="array" ref="J10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59" t="str">
        <f>IF(data_to_clean[[#This Row],[Price Formatted Step 1]]="No Data","No Data",SUBSTITUTE(data_to_clean[[#This Row],[Price Formatted Step 1]],",","."))</f>
        <v>No Data</v>
      </c>
      <c r="L1059" t="str">
        <f>IF(data_to_clean[[#This Row],[Price Formatted Step 2]]="No Data","No Data",VALUE(SUBSTITUTE(data_to_clean[[#This Row],[Price Formatted Step 2]],".","")))</f>
        <v>No Data</v>
      </c>
      <c r="M1059" t="s">
        <v>15</v>
      </c>
    </row>
    <row r="1060" spans="1:13" x14ac:dyDescent="0.25">
      <c r="A1060" t="s">
        <v>463</v>
      </c>
      <c r="B1060" t="str">
        <f>VLOOKUP(data_to_clean[[#This Row],[Company]],tb_countries[],2,0)</f>
        <v>USA</v>
      </c>
      <c r="C1060" t="s">
        <v>5275</v>
      </c>
      <c r="D1060" t="s">
        <v>5315</v>
      </c>
      <c r="E1060" t="s">
        <v>5246</v>
      </c>
      <c r="F1060" s="1">
        <v>26345</v>
      </c>
      <c r="G1060" t="s">
        <v>1128</v>
      </c>
      <c r="H1060" t="s">
        <v>13</v>
      </c>
      <c r="I1060" t="s">
        <v>14</v>
      </c>
      <c r="J1060" t="str" cm="1">
        <f t="array" ref="J10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0" t="str">
        <f>IF(data_to_clean[[#This Row],[Price Formatted Step 1]]="No Data","No Data",SUBSTITUTE(data_to_clean[[#This Row],[Price Formatted Step 1]],",","."))</f>
        <v>No Data</v>
      </c>
      <c r="L1060" t="str">
        <f>IF(data_to_clean[[#This Row],[Price Formatted Step 2]]="No Data","No Data",VALUE(SUBSTITUTE(data_to_clean[[#This Row],[Price Formatted Step 2]],".","")))</f>
        <v>No Data</v>
      </c>
      <c r="M1060" t="s">
        <v>21</v>
      </c>
    </row>
    <row r="1061" spans="1:13" x14ac:dyDescent="0.25">
      <c r="A1061" t="s">
        <v>9</v>
      </c>
      <c r="B1061" t="str">
        <f>VLOOKUP(data_to_clean[[#This Row],[Company]],tb_countries[],2,0)</f>
        <v>USSR/Russia</v>
      </c>
      <c r="C1061" t="s">
        <v>5279</v>
      </c>
      <c r="D1061" t="s">
        <v>5320</v>
      </c>
      <c r="E1061" t="s">
        <v>5247</v>
      </c>
      <c r="F1061" s="1">
        <v>26354</v>
      </c>
      <c r="G1061" t="s">
        <v>685</v>
      </c>
      <c r="H1061" t="s">
        <v>13</v>
      </c>
      <c r="I1061" t="s">
        <v>14</v>
      </c>
      <c r="J1061" t="str" cm="1">
        <f t="array" ref="J10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1" t="str">
        <f>IF(data_to_clean[[#This Row],[Price Formatted Step 1]]="No Data","No Data",SUBSTITUTE(data_to_clean[[#This Row],[Price Formatted Step 1]],",","."))</f>
        <v>No Data</v>
      </c>
      <c r="L1061" t="str">
        <f>IF(data_to_clean[[#This Row],[Price Formatted Step 2]]="No Data","No Data",VALUE(SUBSTITUTE(data_to_clean[[#This Row],[Price Formatted Step 2]],".","")))</f>
        <v>No Data</v>
      </c>
      <c r="M1061" t="s">
        <v>15</v>
      </c>
    </row>
    <row r="1062" spans="1:13" x14ac:dyDescent="0.25">
      <c r="A1062" t="s">
        <v>463</v>
      </c>
      <c r="B1062" t="str">
        <f>VLOOKUP(data_to_clean[[#This Row],[Company]],tb_countries[],2,0)</f>
        <v>USA</v>
      </c>
      <c r="C1062" t="s">
        <v>5273</v>
      </c>
      <c r="D1062" t="s">
        <v>5313</v>
      </c>
      <c r="E1062" t="s">
        <v>5246</v>
      </c>
      <c r="F1062" s="1">
        <v>26359</v>
      </c>
      <c r="G1062" t="s">
        <v>1082</v>
      </c>
      <c r="H1062" t="s">
        <v>13</v>
      </c>
      <c r="I1062" t="s">
        <v>14</v>
      </c>
      <c r="J1062" t="str" cm="1">
        <f t="array" ref="J10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2" t="str">
        <f>IF(data_to_clean[[#This Row],[Price Formatted Step 1]]="No Data","No Data",SUBSTITUTE(data_to_clean[[#This Row],[Price Formatted Step 1]],",","."))</f>
        <v>No Data</v>
      </c>
      <c r="L1062" t="str">
        <f>IF(data_to_clean[[#This Row],[Price Formatted Step 2]]="No Data","No Data",VALUE(SUBSTITUTE(data_to_clean[[#This Row],[Price Formatted Step 2]],".","")))</f>
        <v>No Data</v>
      </c>
      <c r="M1062" t="s">
        <v>15</v>
      </c>
    </row>
    <row r="1063" spans="1:13" x14ac:dyDescent="0.25">
      <c r="A1063" t="s">
        <v>9</v>
      </c>
      <c r="B1063" t="str">
        <f>VLOOKUP(data_to_clean[[#This Row],[Company]],tb_countries[],2,0)</f>
        <v>USSR/Russia</v>
      </c>
      <c r="C1063" t="s">
        <v>5279</v>
      </c>
      <c r="D1063" t="s">
        <v>5320</v>
      </c>
      <c r="E1063" t="s">
        <v>5247</v>
      </c>
      <c r="F1063" s="1">
        <v>26359</v>
      </c>
      <c r="G1063" t="s">
        <v>396</v>
      </c>
      <c r="H1063" t="s">
        <v>13</v>
      </c>
      <c r="I1063" t="s">
        <v>14</v>
      </c>
      <c r="J1063" t="str" cm="1">
        <f t="array" ref="J10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3" t="str">
        <f>IF(data_to_clean[[#This Row],[Price Formatted Step 1]]="No Data","No Data",SUBSTITUTE(data_to_clean[[#This Row],[Price Formatted Step 1]],",","."))</f>
        <v>No Data</v>
      </c>
      <c r="L1063" t="str">
        <f>IF(data_to_clean[[#This Row],[Price Formatted Step 2]]="No Data","No Data",VALUE(SUBSTITUTE(data_to_clean[[#This Row],[Price Formatted Step 2]],".","")))</f>
        <v>No Data</v>
      </c>
      <c r="M1063" t="s">
        <v>15</v>
      </c>
    </row>
    <row r="1064" spans="1:13" x14ac:dyDescent="0.25">
      <c r="A1064" t="s">
        <v>92</v>
      </c>
      <c r="B1064" t="str">
        <f>VLOOKUP(data_to_clean[[#This Row],[Company]],tb_countries[],2,0)</f>
        <v>USA</v>
      </c>
      <c r="C1064" t="s">
        <v>5273</v>
      </c>
      <c r="D1064" t="s">
        <v>5313</v>
      </c>
      <c r="E1064" t="s">
        <v>5246</v>
      </c>
      <c r="F1064" s="1">
        <v>26361</v>
      </c>
      <c r="G1064" t="s">
        <v>719</v>
      </c>
      <c r="H1064" t="s">
        <v>13</v>
      </c>
      <c r="I1064" t="s">
        <v>14</v>
      </c>
      <c r="J1064" t="str" cm="1">
        <f t="array" ref="J10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4" t="str">
        <f>IF(data_to_clean[[#This Row],[Price Formatted Step 1]]="No Data","No Data",SUBSTITUTE(data_to_clean[[#This Row],[Price Formatted Step 1]],",","."))</f>
        <v>No Data</v>
      </c>
      <c r="L1064" t="str">
        <f>IF(data_to_clean[[#This Row],[Price Formatted Step 2]]="No Data","No Data",VALUE(SUBSTITUTE(data_to_clean[[#This Row],[Price Formatted Step 2]],".","")))</f>
        <v>No Data</v>
      </c>
      <c r="M1064" t="s">
        <v>15</v>
      </c>
    </row>
    <row r="1065" spans="1:13" x14ac:dyDescent="0.25">
      <c r="A1065" t="s">
        <v>9</v>
      </c>
      <c r="B1065" t="str">
        <f>VLOOKUP(data_to_clean[[#This Row],[Company]],tb_countries[],2,0)</f>
        <v>USSR/Russia</v>
      </c>
      <c r="C1065" t="s">
        <v>5279</v>
      </c>
      <c r="D1065" t="s">
        <v>5320</v>
      </c>
      <c r="E1065" t="s">
        <v>5247</v>
      </c>
      <c r="F1065" s="1">
        <v>26362</v>
      </c>
      <c r="G1065" t="s">
        <v>339</v>
      </c>
      <c r="H1065" t="s">
        <v>13</v>
      </c>
      <c r="I1065" t="s">
        <v>14</v>
      </c>
      <c r="J1065" t="str" cm="1">
        <f t="array" ref="J10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5" t="str">
        <f>IF(data_to_clean[[#This Row],[Price Formatted Step 1]]="No Data","No Data",SUBSTITUTE(data_to_clean[[#This Row],[Price Formatted Step 1]],",","."))</f>
        <v>No Data</v>
      </c>
      <c r="L1065" t="str">
        <f>IF(data_to_clean[[#This Row],[Price Formatted Step 2]]="No Data","No Data",VALUE(SUBSTITUTE(data_to_clean[[#This Row],[Price Formatted Step 2]],".","")))</f>
        <v>No Data</v>
      </c>
      <c r="M1065" t="s">
        <v>15</v>
      </c>
    </row>
    <row r="1066" spans="1:13" x14ac:dyDescent="0.25">
      <c r="A1066" t="s">
        <v>9</v>
      </c>
      <c r="B1066" t="str">
        <f>VLOOKUP(data_to_clean[[#This Row],[Company]],tb_countries[],2,0)</f>
        <v>USSR/Russia</v>
      </c>
      <c r="C1066" t="s">
        <v>5279</v>
      </c>
      <c r="D1066" t="s">
        <v>5320</v>
      </c>
      <c r="E1066" t="s">
        <v>5247</v>
      </c>
      <c r="F1066" s="1">
        <v>26373</v>
      </c>
      <c r="G1066" t="s">
        <v>339</v>
      </c>
      <c r="H1066" t="s">
        <v>13</v>
      </c>
      <c r="I1066" t="s">
        <v>14</v>
      </c>
      <c r="J1066" t="str" cm="1">
        <f t="array" ref="J10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6" t="str">
        <f>IF(data_to_clean[[#This Row],[Price Formatted Step 1]]="No Data","No Data",SUBSTITUTE(data_to_clean[[#This Row],[Price Formatted Step 1]],",","."))</f>
        <v>No Data</v>
      </c>
      <c r="L1066" t="str">
        <f>IF(data_to_clean[[#This Row],[Price Formatted Step 2]]="No Data","No Data",VALUE(SUBSTITUTE(data_to_clean[[#This Row],[Price Formatted Step 2]],".","")))</f>
        <v>No Data</v>
      </c>
      <c r="M1066" t="s">
        <v>15</v>
      </c>
    </row>
    <row r="1067" spans="1:13" x14ac:dyDescent="0.25">
      <c r="A1067" t="s">
        <v>42</v>
      </c>
      <c r="B1067" t="str">
        <f>VLOOKUP(data_to_clean[[#This Row],[Company]],tb_countries[],2,0)</f>
        <v>USA</v>
      </c>
      <c r="C1067" t="s">
        <v>5275</v>
      </c>
      <c r="D1067" t="s">
        <v>5315</v>
      </c>
      <c r="E1067" t="s">
        <v>5246</v>
      </c>
      <c r="F1067" s="1">
        <v>26375</v>
      </c>
      <c r="G1067" t="s">
        <v>1181</v>
      </c>
      <c r="H1067" t="s">
        <v>13</v>
      </c>
      <c r="I1067" t="s">
        <v>14</v>
      </c>
      <c r="J1067" t="str" cm="1">
        <f t="array" ref="J10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7" t="str">
        <f>IF(data_to_clean[[#This Row],[Price Formatted Step 1]]="No Data","No Data",SUBSTITUTE(data_to_clean[[#This Row],[Price Formatted Step 1]],",","."))</f>
        <v>No Data</v>
      </c>
      <c r="L1067" t="str">
        <f>IF(data_to_clean[[#This Row],[Price Formatted Step 2]]="No Data","No Data",VALUE(SUBSTITUTE(data_to_clean[[#This Row],[Price Formatted Step 2]],".","")))</f>
        <v>No Data</v>
      </c>
      <c r="M1067" t="s">
        <v>15</v>
      </c>
    </row>
    <row r="1068" spans="1:13" x14ac:dyDescent="0.25">
      <c r="A1068" t="s">
        <v>9</v>
      </c>
      <c r="B1068" t="str">
        <f>VLOOKUP(data_to_clean[[#This Row],[Company]],tb_countries[],2,0)</f>
        <v>USSR/Russia</v>
      </c>
      <c r="C1068" t="s">
        <v>5279</v>
      </c>
      <c r="D1068" t="s">
        <v>5320</v>
      </c>
      <c r="E1068" t="s">
        <v>5247</v>
      </c>
      <c r="F1068" s="1">
        <v>26380</v>
      </c>
      <c r="G1068" t="s">
        <v>685</v>
      </c>
      <c r="H1068" t="s">
        <v>13</v>
      </c>
      <c r="I1068" t="s">
        <v>14</v>
      </c>
      <c r="J1068" t="str" cm="1">
        <f t="array" ref="J10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8" t="str">
        <f>IF(data_to_clean[[#This Row],[Price Formatted Step 1]]="No Data","No Data",SUBSTITUTE(data_to_clean[[#This Row],[Price Formatted Step 1]],",","."))</f>
        <v>No Data</v>
      </c>
      <c r="L1068" t="str">
        <f>IF(data_to_clean[[#This Row],[Price Formatted Step 2]]="No Data","No Data",VALUE(SUBSTITUTE(data_to_clean[[#This Row],[Price Formatted Step 2]],".","")))</f>
        <v>No Data</v>
      </c>
      <c r="M1068" t="s">
        <v>15</v>
      </c>
    </row>
    <row r="1069" spans="1:13" x14ac:dyDescent="0.25">
      <c r="A1069" t="s">
        <v>9</v>
      </c>
      <c r="B1069" t="str">
        <f>VLOOKUP(data_to_clean[[#This Row],[Company]],tb_countries[],2,0)</f>
        <v>USSR/Russia</v>
      </c>
      <c r="C1069" t="s">
        <v>5279</v>
      </c>
      <c r="D1069" t="s">
        <v>5320</v>
      </c>
      <c r="E1069" t="s">
        <v>5247</v>
      </c>
      <c r="F1069" s="1">
        <v>26383</v>
      </c>
      <c r="G1069" t="s">
        <v>685</v>
      </c>
      <c r="H1069" t="s">
        <v>13</v>
      </c>
      <c r="I1069" t="s">
        <v>14</v>
      </c>
      <c r="J1069" t="str" cm="1">
        <f t="array" ref="J10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69" t="str">
        <f>IF(data_to_clean[[#This Row],[Price Formatted Step 1]]="No Data","No Data",SUBSTITUTE(data_to_clean[[#This Row],[Price Formatted Step 1]],",","."))</f>
        <v>No Data</v>
      </c>
      <c r="L1069" t="str">
        <f>IF(data_to_clean[[#This Row],[Price Formatted Step 2]]="No Data","No Data",VALUE(SUBSTITUTE(data_to_clean[[#This Row],[Price Formatted Step 2]],".","")))</f>
        <v>No Data</v>
      </c>
      <c r="M1069" t="s">
        <v>15</v>
      </c>
    </row>
    <row r="1070" spans="1:13" x14ac:dyDescent="0.25">
      <c r="A1070" t="s">
        <v>9</v>
      </c>
      <c r="B1070" t="str">
        <f>VLOOKUP(data_to_clean[[#This Row],[Company]],tb_countries[],2,0)</f>
        <v>USSR/Russia</v>
      </c>
      <c r="C1070" t="s">
        <v>5279</v>
      </c>
      <c r="D1070" t="s">
        <v>5320</v>
      </c>
      <c r="E1070" t="s">
        <v>5247</v>
      </c>
      <c r="F1070" s="1">
        <v>26383</v>
      </c>
      <c r="G1070" t="s">
        <v>499</v>
      </c>
      <c r="H1070" t="s">
        <v>13</v>
      </c>
      <c r="I1070" t="s">
        <v>14</v>
      </c>
      <c r="J1070" t="str" cm="1">
        <f t="array" ref="J10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0" t="str">
        <f>IF(data_to_clean[[#This Row],[Price Formatted Step 1]]="No Data","No Data",SUBSTITUTE(data_to_clean[[#This Row],[Price Formatted Step 1]],",","."))</f>
        <v>No Data</v>
      </c>
      <c r="L1070" t="str">
        <f>IF(data_to_clean[[#This Row],[Price Formatted Step 2]]="No Data","No Data",VALUE(SUBSTITUTE(data_to_clean[[#This Row],[Price Formatted Step 2]],".","")))</f>
        <v>No Data</v>
      </c>
      <c r="M1070" t="s">
        <v>15</v>
      </c>
    </row>
    <row r="1071" spans="1:13" x14ac:dyDescent="0.25">
      <c r="A1071" t="s">
        <v>9</v>
      </c>
      <c r="B1071" t="str">
        <f>VLOOKUP(data_to_clean[[#This Row],[Company]],tb_countries[],2,0)</f>
        <v>USSR/Russia</v>
      </c>
      <c r="C1071" t="s">
        <v>5272</v>
      </c>
      <c r="D1071" t="s">
        <v>5312</v>
      </c>
      <c r="E1071" t="s">
        <v>5245</v>
      </c>
      <c r="F1071" s="1">
        <v>26385</v>
      </c>
      <c r="G1071" t="s">
        <v>1045</v>
      </c>
      <c r="H1071" t="s">
        <v>13</v>
      </c>
      <c r="I1071" t="s">
        <v>14</v>
      </c>
      <c r="J1071" t="str" cm="1">
        <f t="array" ref="J10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1" t="str">
        <f>IF(data_to_clean[[#This Row],[Price Formatted Step 1]]="No Data","No Data",SUBSTITUTE(data_to_clean[[#This Row],[Price Formatted Step 1]],",","."))</f>
        <v>No Data</v>
      </c>
      <c r="L1071" t="str">
        <f>IF(data_to_clean[[#This Row],[Price Formatted Step 2]]="No Data","No Data",VALUE(SUBSTITUTE(data_to_clean[[#This Row],[Price Formatted Step 2]],".","")))</f>
        <v>No Data</v>
      </c>
      <c r="M1071" t="s">
        <v>15</v>
      </c>
    </row>
    <row r="1072" spans="1:13" x14ac:dyDescent="0.25">
      <c r="A1072" t="s">
        <v>9</v>
      </c>
      <c r="B1072" t="str">
        <f>VLOOKUP(data_to_clean[[#This Row],[Company]],tb_countries[],2,0)</f>
        <v>USSR/Russia</v>
      </c>
      <c r="C1072" t="s">
        <v>5279</v>
      </c>
      <c r="D1072" t="s">
        <v>5320</v>
      </c>
      <c r="E1072" t="s">
        <v>5247</v>
      </c>
      <c r="F1072" s="1">
        <v>26388</v>
      </c>
      <c r="G1072" t="s">
        <v>396</v>
      </c>
      <c r="H1072" t="s">
        <v>13</v>
      </c>
      <c r="I1072" t="s">
        <v>14</v>
      </c>
      <c r="J1072" t="str" cm="1">
        <f t="array" ref="J10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2" t="str">
        <f>IF(data_to_clean[[#This Row],[Price Formatted Step 1]]="No Data","No Data",SUBSTITUTE(data_to_clean[[#This Row],[Price Formatted Step 1]],",","."))</f>
        <v>No Data</v>
      </c>
      <c r="L1072" t="str">
        <f>IF(data_to_clean[[#This Row],[Price Formatted Step 2]]="No Data","No Data",VALUE(SUBSTITUTE(data_to_clean[[#This Row],[Price Formatted Step 2]],".","")))</f>
        <v>No Data</v>
      </c>
      <c r="M1072" t="s">
        <v>15</v>
      </c>
    </row>
    <row r="1073" spans="1:13" x14ac:dyDescent="0.25">
      <c r="A1073" t="s">
        <v>9</v>
      </c>
      <c r="B1073" t="str">
        <f>VLOOKUP(data_to_clean[[#This Row],[Company]],tb_countries[],2,0)</f>
        <v>USSR/Russia</v>
      </c>
      <c r="C1073" t="s">
        <v>5272</v>
      </c>
      <c r="D1073" t="s">
        <v>5312</v>
      </c>
      <c r="E1073" t="s">
        <v>5245</v>
      </c>
      <c r="F1073" s="1">
        <v>26389</v>
      </c>
      <c r="G1073" t="s">
        <v>1045</v>
      </c>
      <c r="H1073" t="s">
        <v>13</v>
      </c>
      <c r="I1073" t="s">
        <v>14</v>
      </c>
      <c r="J1073" t="str" cm="1">
        <f t="array" ref="J10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3" t="str">
        <f>IF(data_to_clean[[#This Row],[Price Formatted Step 1]]="No Data","No Data",SUBSTITUTE(data_to_clean[[#This Row],[Price Formatted Step 1]],",","."))</f>
        <v>No Data</v>
      </c>
      <c r="L1073" t="str">
        <f>IF(data_to_clean[[#This Row],[Price Formatted Step 2]]="No Data","No Data",VALUE(SUBSTITUTE(data_to_clean[[#This Row],[Price Formatted Step 2]],".","")))</f>
        <v>No Data</v>
      </c>
      <c r="M1073" t="s">
        <v>56</v>
      </c>
    </row>
    <row r="1074" spans="1:13" x14ac:dyDescent="0.25">
      <c r="A1074" t="s">
        <v>9</v>
      </c>
      <c r="B1074" t="str">
        <f>VLOOKUP(data_to_clean[[#This Row],[Company]],tb_countries[],2,0)</f>
        <v>USSR/Russia</v>
      </c>
      <c r="C1074" t="s">
        <v>5279</v>
      </c>
      <c r="D1074" t="s">
        <v>5320</v>
      </c>
      <c r="E1074" t="s">
        <v>5247</v>
      </c>
      <c r="F1074" s="1">
        <v>26392</v>
      </c>
      <c r="G1074" t="s">
        <v>339</v>
      </c>
      <c r="H1074" t="s">
        <v>13</v>
      </c>
      <c r="I1074" t="s">
        <v>14</v>
      </c>
      <c r="J1074" t="str" cm="1">
        <f t="array" ref="J10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4" t="str">
        <f>IF(data_to_clean[[#This Row],[Price Formatted Step 1]]="No Data","No Data",SUBSTITUTE(data_to_clean[[#This Row],[Price Formatted Step 1]],",","."))</f>
        <v>No Data</v>
      </c>
      <c r="L1074" t="str">
        <f>IF(data_to_clean[[#This Row],[Price Formatted Step 2]]="No Data","No Data",VALUE(SUBSTITUTE(data_to_clean[[#This Row],[Price Formatted Step 2]],".","")))</f>
        <v>No Data</v>
      </c>
      <c r="M1074" t="s">
        <v>15</v>
      </c>
    </row>
    <row r="1075" spans="1:13" x14ac:dyDescent="0.25">
      <c r="A1075" t="s">
        <v>9</v>
      </c>
      <c r="B1075" t="str">
        <f>VLOOKUP(data_to_clean[[#This Row],[Company]],tb_countries[],2,0)</f>
        <v>USSR/Russia</v>
      </c>
      <c r="C1075" t="s">
        <v>5279</v>
      </c>
      <c r="D1075" t="s">
        <v>5320</v>
      </c>
      <c r="E1075" t="s">
        <v>5247</v>
      </c>
      <c r="F1075" s="1">
        <v>26393</v>
      </c>
      <c r="G1075" t="s">
        <v>493</v>
      </c>
      <c r="H1075" t="s">
        <v>13</v>
      </c>
      <c r="I1075" t="s">
        <v>14</v>
      </c>
      <c r="J1075" t="str" cm="1">
        <f t="array" ref="J10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5" t="str">
        <f>IF(data_to_clean[[#This Row],[Price Formatted Step 1]]="No Data","No Data",SUBSTITUTE(data_to_clean[[#This Row],[Price Formatted Step 1]],",","."))</f>
        <v>No Data</v>
      </c>
      <c r="L1075" t="str">
        <f>IF(data_to_clean[[#This Row],[Price Formatted Step 2]]="No Data","No Data",VALUE(SUBSTITUTE(data_to_clean[[#This Row],[Price Formatted Step 2]],".","")))</f>
        <v>No Data</v>
      </c>
      <c r="M1075" t="s">
        <v>15</v>
      </c>
    </row>
    <row r="1076" spans="1:13" x14ac:dyDescent="0.25">
      <c r="A1076" t="s">
        <v>9</v>
      </c>
      <c r="B1076" t="str">
        <f>VLOOKUP(data_to_clean[[#This Row],[Company]],tb_countries[],2,0)</f>
        <v>USSR/Russia</v>
      </c>
      <c r="C1076" t="s">
        <v>5279</v>
      </c>
      <c r="D1076" t="s">
        <v>5320</v>
      </c>
      <c r="E1076" t="s">
        <v>5247</v>
      </c>
      <c r="F1076" s="1">
        <v>26395</v>
      </c>
      <c r="G1076" t="s">
        <v>339</v>
      </c>
      <c r="H1076" t="s">
        <v>13</v>
      </c>
      <c r="I1076" t="s">
        <v>14</v>
      </c>
      <c r="J1076" t="str" cm="1">
        <f t="array" ref="J10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6" t="str">
        <f>IF(data_to_clean[[#This Row],[Price Formatted Step 1]]="No Data","No Data",SUBSTITUTE(data_to_clean[[#This Row],[Price Formatted Step 1]],",","."))</f>
        <v>No Data</v>
      </c>
      <c r="L1076" t="str">
        <f>IF(data_to_clean[[#This Row],[Price Formatted Step 2]]="No Data","No Data",VALUE(SUBSTITUTE(data_to_clean[[#This Row],[Price Formatted Step 2]],".","")))</f>
        <v>No Data</v>
      </c>
      <c r="M1076" t="s">
        <v>15</v>
      </c>
    </row>
    <row r="1077" spans="1:13" x14ac:dyDescent="0.25">
      <c r="A1077" t="s">
        <v>9</v>
      </c>
      <c r="B1077" t="str">
        <f>VLOOKUP(data_to_clean[[#This Row],[Company]],tb_countries[],2,0)</f>
        <v>USSR/Russia</v>
      </c>
      <c r="C1077" t="s">
        <v>5272</v>
      </c>
      <c r="D1077" t="s">
        <v>5312</v>
      </c>
      <c r="E1077" t="s">
        <v>5245</v>
      </c>
      <c r="F1077" s="1">
        <v>26396</v>
      </c>
      <c r="G1077" t="s">
        <v>339</v>
      </c>
      <c r="H1077" t="s">
        <v>13</v>
      </c>
      <c r="I1077" t="s">
        <v>14</v>
      </c>
      <c r="J1077" t="str" cm="1">
        <f t="array" ref="J10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7" t="str">
        <f>IF(data_to_clean[[#This Row],[Price Formatted Step 1]]="No Data","No Data",SUBSTITUTE(data_to_clean[[#This Row],[Price Formatted Step 1]],",","."))</f>
        <v>No Data</v>
      </c>
      <c r="L1077" t="str">
        <f>IF(data_to_clean[[#This Row],[Price Formatted Step 2]]="No Data","No Data",VALUE(SUBSTITUTE(data_to_clean[[#This Row],[Price Formatted Step 2]],".","")))</f>
        <v>No Data</v>
      </c>
      <c r="M1077" t="s">
        <v>15</v>
      </c>
    </row>
    <row r="1078" spans="1:13" x14ac:dyDescent="0.25">
      <c r="A1078" t="s">
        <v>9</v>
      </c>
      <c r="B1078" t="str">
        <f>VLOOKUP(data_to_clean[[#This Row],[Company]],tb_countries[],2,0)</f>
        <v>USSR/Russia</v>
      </c>
      <c r="C1078" t="s">
        <v>5279</v>
      </c>
      <c r="D1078" t="s">
        <v>5320</v>
      </c>
      <c r="E1078" t="s">
        <v>5247</v>
      </c>
      <c r="F1078" s="1">
        <v>26400</v>
      </c>
      <c r="G1078" t="s">
        <v>499</v>
      </c>
      <c r="H1078" t="s">
        <v>13</v>
      </c>
      <c r="I1078" t="s">
        <v>14</v>
      </c>
      <c r="J1078" t="str" cm="1">
        <f t="array" ref="J10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8" t="str">
        <f>IF(data_to_clean[[#This Row],[Price Formatted Step 1]]="No Data","No Data",SUBSTITUTE(data_to_clean[[#This Row],[Price Formatted Step 1]],",","."))</f>
        <v>No Data</v>
      </c>
      <c r="L1078" t="str">
        <f>IF(data_to_clean[[#This Row],[Price Formatted Step 2]]="No Data","No Data",VALUE(SUBSTITUTE(data_to_clean[[#This Row],[Price Formatted Step 2]],".","")))</f>
        <v>No Data</v>
      </c>
      <c r="M1078" t="s">
        <v>15</v>
      </c>
    </row>
    <row r="1079" spans="1:13" x14ac:dyDescent="0.25">
      <c r="A1079" t="s">
        <v>9</v>
      </c>
      <c r="B1079" t="str">
        <f>VLOOKUP(data_to_clean[[#This Row],[Company]],tb_countries[],2,0)</f>
        <v>USSR/Russia</v>
      </c>
      <c r="C1079" t="s">
        <v>5272</v>
      </c>
      <c r="D1079" t="s">
        <v>5312</v>
      </c>
      <c r="E1079" t="s">
        <v>5245</v>
      </c>
      <c r="F1079" s="1">
        <v>26401</v>
      </c>
      <c r="G1079" t="s">
        <v>1257</v>
      </c>
      <c r="H1079" t="s">
        <v>13</v>
      </c>
      <c r="I1079" t="s">
        <v>14</v>
      </c>
      <c r="J1079" t="str" cm="1">
        <f t="array" ref="J10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79" t="str">
        <f>IF(data_to_clean[[#This Row],[Price Formatted Step 1]]="No Data","No Data",SUBSTITUTE(data_to_clean[[#This Row],[Price Formatted Step 1]],",","."))</f>
        <v>No Data</v>
      </c>
      <c r="L1079" t="str">
        <f>IF(data_to_clean[[#This Row],[Price Formatted Step 2]]="No Data","No Data",VALUE(SUBSTITUTE(data_to_clean[[#This Row],[Price Formatted Step 2]],".","")))</f>
        <v>No Data</v>
      </c>
      <c r="M1079" t="s">
        <v>15</v>
      </c>
    </row>
    <row r="1080" spans="1:13" x14ac:dyDescent="0.25">
      <c r="A1080" t="s">
        <v>9</v>
      </c>
      <c r="B1080" t="str">
        <f>VLOOKUP(data_to_clean[[#This Row],[Company]],tb_countries[],2,0)</f>
        <v>USSR/Russia</v>
      </c>
      <c r="C1080" t="s">
        <v>5279</v>
      </c>
      <c r="D1080" t="s">
        <v>5320</v>
      </c>
      <c r="E1080" t="s">
        <v>5247</v>
      </c>
      <c r="F1080" s="1">
        <v>26403</v>
      </c>
      <c r="G1080" t="s">
        <v>339</v>
      </c>
      <c r="H1080" t="s">
        <v>13</v>
      </c>
      <c r="I1080" t="s">
        <v>14</v>
      </c>
      <c r="J1080" t="str" cm="1">
        <f t="array" ref="J10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0" t="str">
        <f>IF(data_to_clean[[#This Row],[Price Formatted Step 1]]="No Data","No Data",SUBSTITUTE(data_to_clean[[#This Row],[Price Formatted Step 1]],",","."))</f>
        <v>No Data</v>
      </c>
      <c r="L1080" t="str">
        <f>IF(data_to_clean[[#This Row],[Price Formatted Step 2]]="No Data","No Data",VALUE(SUBSTITUTE(data_to_clean[[#This Row],[Price Formatted Step 2]],".","")))</f>
        <v>No Data</v>
      </c>
      <c r="M1080" t="s">
        <v>15</v>
      </c>
    </row>
    <row r="1081" spans="1:13" x14ac:dyDescent="0.25">
      <c r="A1081" t="s">
        <v>54</v>
      </c>
      <c r="B1081" t="str">
        <f>VLOOKUP(data_to_clean[[#This Row],[Company]],tb_countries[],2,0)</f>
        <v>USA</v>
      </c>
      <c r="C1081" t="s">
        <v>5281</v>
      </c>
      <c r="D1081" t="s">
        <v>5322</v>
      </c>
      <c r="E1081" t="s">
        <v>5246</v>
      </c>
      <c r="F1081" s="1">
        <v>26405</v>
      </c>
      <c r="G1081" t="s">
        <v>750</v>
      </c>
      <c r="H1081" t="s">
        <v>13</v>
      </c>
      <c r="I1081" t="s">
        <v>752</v>
      </c>
      <c r="J1081" t="str" cm="1">
        <f t="array" ref="J10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1081" t="str">
        <f>IF(data_to_clean[[#This Row],[Price Formatted Step 1]]="No Data","No Data",SUBSTITUTE(data_to_clean[[#This Row],[Price Formatted Step 1]],",","."))</f>
        <v>1.160.000000</v>
      </c>
      <c r="L1081" s="3">
        <f>IF(data_to_clean[[#This Row],[Price Formatted Step 2]]="No Data","No Data",VALUE(SUBSTITUTE(data_to_clean[[#This Row],[Price Formatted Step 2]],".","")))</f>
        <v>1160000000</v>
      </c>
      <c r="M1081" t="s">
        <v>15</v>
      </c>
    </row>
    <row r="1082" spans="1:13" x14ac:dyDescent="0.25">
      <c r="A1082" t="s">
        <v>9</v>
      </c>
      <c r="B1082" t="str">
        <f>VLOOKUP(data_to_clean[[#This Row],[Company]],tb_countries[],2,0)</f>
        <v>USSR/Russia</v>
      </c>
      <c r="C1082" t="s">
        <v>5279</v>
      </c>
      <c r="D1082" t="s">
        <v>5320</v>
      </c>
      <c r="E1082" t="s">
        <v>5247</v>
      </c>
      <c r="F1082" s="1">
        <v>26410</v>
      </c>
      <c r="G1082" t="s">
        <v>499</v>
      </c>
      <c r="H1082" t="s">
        <v>13</v>
      </c>
      <c r="I1082" t="s">
        <v>14</v>
      </c>
      <c r="J1082" t="str" cm="1">
        <f t="array" ref="J10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2" t="str">
        <f>IF(data_to_clean[[#This Row],[Price Formatted Step 1]]="No Data","No Data",SUBSTITUTE(data_to_clean[[#This Row],[Price Formatted Step 1]],",","."))</f>
        <v>No Data</v>
      </c>
      <c r="L1082" t="str">
        <f>IF(data_to_clean[[#This Row],[Price Formatted Step 2]]="No Data","No Data",VALUE(SUBSTITUTE(data_to_clean[[#This Row],[Price Formatted Step 2]],".","")))</f>
        <v>No Data</v>
      </c>
      <c r="M1082" t="s">
        <v>15</v>
      </c>
    </row>
    <row r="1083" spans="1:13" x14ac:dyDescent="0.25">
      <c r="A1083" t="s">
        <v>9</v>
      </c>
      <c r="B1083" t="str">
        <f>VLOOKUP(data_to_clean[[#This Row],[Company]],tb_countries[],2,0)</f>
        <v>USSR/Russia</v>
      </c>
      <c r="C1083" t="s">
        <v>5279</v>
      </c>
      <c r="D1083" t="s">
        <v>5320</v>
      </c>
      <c r="E1083" t="s">
        <v>5247</v>
      </c>
      <c r="F1083" s="1">
        <v>26414</v>
      </c>
      <c r="G1083" t="s">
        <v>499</v>
      </c>
      <c r="H1083" t="s">
        <v>13</v>
      </c>
      <c r="I1083" t="s">
        <v>14</v>
      </c>
      <c r="J1083" t="str" cm="1">
        <f t="array" ref="J10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3" t="str">
        <f>IF(data_to_clean[[#This Row],[Price Formatted Step 1]]="No Data","No Data",SUBSTITUTE(data_to_clean[[#This Row],[Price Formatted Step 1]],",","."))</f>
        <v>No Data</v>
      </c>
      <c r="L1083" t="str">
        <f>IF(data_to_clean[[#This Row],[Price Formatted Step 2]]="No Data","No Data",VALUE(SUBSTITUTE(data_to_clean[[#This Row],[Price Formatted Step 2]],".","")))</f>
        <v>No Data</v>
      </c>
      <c r="M1083" t="s">
        <v>21</v>
      </c>
    </row>
    <row r="1084" spans="1:13" x14ac:dyDescent="0.25">
      <c r="A1084" t="s">
        <v>9</v>
      </c>
      <c r="B1084" t="str">
        <f>VLOOKUP(data_to_clean[[#This Row],[Company]],tb_countries[],2,0)</f>
        <v>USSR/Russia</v>
      </c>
      <c r="C1084" t="s">
        <v>5279</v>
      </c>
      <c r="D1084" t="s">
        <v>5320</v>
      </c>
      <c r="E1084" t="s">
        <v>5247</v>
      </c>
      <c r="F1084" s="1">
        <v>26424</v>
      </c>
      <c r="G1084" t="s">
        <v>339</v>
      </c>
      <c r="H1084" t="s">
        <v>13</v>
      </c>
      <c r="I1084" t="s">
        <v>14</v>
      </c>
      <c r="J1084" t="str" cm="1">
        <f t="array" ref="J10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4" t="str">
        <f>IF(data_to_clean[[#This Row],[Price Formatted Step 1]]="No Data","No Data",SUBSTITUTE(data_to_clean[[#This Row],[Price Formatted Step 1]],",","."))</f>
        <v>No Data</v>
      </c>
      <c r="L1084" t="str">
        <f>IF(data_to_clean[[#This Row],[Price Formatted Step 2]]="No Data","No Data",VALUE(SUBSTITUTE(data_to_clean[[#This Row],[Price Formatted Step 2]],".","")))</f>
        <v>No Data</v>
      </c>
      <c r="M1084" t="s">
        <v>15</v>
      </c>
    </row>
    <row r="1085" spans="1:13" x14ac:dyDescent="0.25">
      <c r="A1085" t="s">
        <v>9</v>
      </c>
      <c r="B1085" t="str">
        <f>VLOOKUP(data_to_clean[[#This Row],[Company]],tb_countries[],2,0)</f>
        <v>USSR/Russia</v>
      </c>
      <c r="C1085" t="s">
        <v>5279</v>
      </c>
      <c r="D1085" t="s">
        <v>5320</v>
      </c>
      <c r="E1085" t="s">
        <v>5247</v>
      </c>
      <c r="F1085" s="1">
        <v>26425</v>
      </c>
      <c r="G1085" t="s">
        <v>685</v>
      </c>
      <c r="H1085" t="s">
        <v>13</v>
      </c>
      <c r="I1085" t="s">
        <v>14</v>
      </c>
      <c r="J1085" t="str" cm="1">
        <f t="array" ref="J10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5" t="str">
        <f>IF(data_to_clean[[#This Row],[Price Formatted Step 1]]="No Data","No Data",SUBSTITUTE(data_to_clean[[#This Row],[Price Formatted Step 1]],",","."))</f>
        <v>No Data</v>
      </c>
      <c r="L1085" t="str">
        <f>IF(data_to_clean[[#This Row],[Price Formatted Step 2]]="No Data","No Data",VALUE(SUBSTITUTE(data_to_clean[[#This Row],[Price Formatted Step 2]],".","")))</f>
        <v>No Data</v>
      </c>
      <c r="M1085" t="s">
        <v>15</v>
      </c>
    </row>
    <row r="1086" spans="1:13" x14ac:dyDescent="0.25">
      <c r="A1086" t="s">
        <v>9</v>
      </c>
      <c r="B1086" t="str">
        <f>VLOOKUP(data_to_clean[[#This Row],[Company]],tb_countries[],2,0)</f>
        <v>USSR/Russia</v>
      </c>
      <c r="C1086" t="s">
        <v>5279</v>
      </c>
      <c r="D1086" t="s">
        <v>5320</v>
      </c>
      <c r="E1086" t="s">
        <v>5247</v>
      </c>
      <c r="F1086" s="1">
        <v>26436</v>
      </c>
      <c r="G1086" t="s">
        <v>339</v>
      </c>
      <c r="H1086" t="s">
        <v>13</v>
      </c>
      <c r="I1086" t="s">
        <v>14</v>
      </c>
      <c r="J1086" t="str" cm="1">
        <f t="array" ref="J10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6" t="str">
        <f>IF(data_to_clean[[#This Row],[Price Formatted Step 1]]="No Data","No Data",SUBSTITUTE(data_to_clean[[#This Row],[Price Formatted Step 1]],",","."))</f>
        <v>No Data</v>
      </c>
      <c r="L1086" t="str">
        <f>IF(data_to_clean[[#This Row],[Price Formatted Step 2]]="No Data","No Data",VALUE(SUBSTITUTE(data_to_clean[[#This Row],[Price Formatted Step 2]],".","")))</f>
        <v>No Data</v>
      </c>
      <c r="M1086" t="s">
        <v>15</v>
      </c>
    </row>
    <row r="1087" spans="1:13" x14ac:dyDescent="0.25">
      <c r="A1087" t="s">
        <v>9</v>
      </c>
      <c r="B1087" t="str">
        <f>VLOOKUP(data_to_clean[[#This Row],[Company]],tb_countries[],2,0)</f>
        <v>USSR/Russia</v>
      </c>
      <c r="C1087" t="s">
        <v>5279</v>
      </c>
      <c r="D1087" t="s">
        <v>5320</v>
      </c>
      <c r="E1087" t="s">
        <v>5247</v>
      </c>
      <c r="F1087" s="1">
        <v>26438</v>
      </c>
      <c r="G1087" t="s">
        <v>493</v>
      </c>
      <c r="H1087" t="s">
        <v>13</v>
      </c>
      <c r="I1087" t="s">
        <v>14</v>
      </c>
      <c r="J1087" t="str" cm="1">
        <f t="array" ref="J10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7" t="str">
        <f>IF(data_to_clean[[#This Row],[Price Formatted Step 1]]="No Data","No Data",SUBSTITUTE(data_to_clean[[#This Row],[Price Formatted Step 1]],",","."))</f>
        <v>No Data</v>
      </c>
      <c r="L1087" t="str">
        <f>IF(data_to_clean[[#This Row],[Price Formatted Step 2]]="No Data","No Data",VALUE(SUBSTITUTE(data_to_clean[[#This Row],[Price Formatted Step 2]],".","")))</f>
        <v>No Data</v>
      </c>
      <c r="M1087" t="s">
        <v>15</v>
      </c>
    </row>
    <row r="1088" spans="1:13" x14ac:dyDescent="0.25">
      <c r="A1088" t="s">
        <v>42</v>
      </c>
      <c r="B1088" t="str">
        <f>VLOOKUP(data_to_clean[[#This Row],[Company]],tb_countries[],2,0)</f>
        <v>USA</v>
      </c>
      <c r="C1088" t="s">
        <v>5275</v>
      </c>
      <c r="D1088" t="s">
        <v>5315</v>
      </c>
      <c r="E1088" t="s">
        <v>5246</v>
      </c>
      <c r="F1088" s="1">
        <v>26439</v>
      </c>
      <c r="G1088" t="s">
        <v>1181</v>
      </c>
      <c r="H1088" t="s">
        <v>13</v>
      </c>
      <c r="I1088" t="s">
        <v>14</v>
      </c>
      <c r="J1088" t="str" cm="1">
        <f t="array" ref="J10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8" t="str">
        <f>IF(data_to_clean[[#This Row],[Price Formatted Step 1]]="No Data","No Data",SUBSTITUTE(data_to_clean[[#This Row],[Price Formatted Step 1]],",","."))</f>
        <v>No Data</v>
      </c>
      <c r="L1088" t="str">
        <f>IF(data_to_clean[[#This Row],[Price Formatted Step 2]]="No Data","No Data",VALUE(SUBSTITUTE(data_to_clean[[#This Row],[Price Formatted Step 2]],".","")))</f>
        <v>No Data</v>
      </c>
      <c r="M1088" t="s">
        <v>21</v>
      </c>
    </row>
    <row r="1089" spans="1:13" x14ac:dyDescent="0.25">
      <c r="A1089" t="s">
        <v>9</v>
      </c>
      <c r="B1089" t="str">
        <f>VLOOKUP(data_to_clean[[#This Row],[Company]],tb_countries[],2,0)</f>
        <v>USSR/Russia</v>
      </c>
      <c r="C1089" t="s">
        <v>5272</v>
      </c>
      <c r="D1089" t="s">
        <v>5312</v>
      </c>
      <c r="E1089" t="s">
        <v>5245</v>
      </c>
      <c r="F1089" s="1">
        <v>26444</v>
      </c>
      <c r="G1089" t="s">
        <v>339</v>
      </c>
      <c r="H1089" t="s">
        <v>13</v>
      </c>
      <c r="I1089" t="s">
        <v>14</v>
      </c>
      <c r="J1089" t="str" cm="1">
        <f t="array" ref="J10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89" t="str">
        <f>IF(data_to_clean[[#This Row],[Price Formatted Step 1]]="No Data","No Data",SUBSTITUTE(data_to_clean[[#This Row],[Price Formatted Step 1]],",","."))</f>
        <v>No Data</v>
      </c>
      <c r="L1089" t="str">
        <f>IF(data_to_clean[[#This Row],[Price Formatted Step 2]]="No Data","No Data",VALUE(SUBSTITUTE(data_to_clean[[#This Row],[Price Formatted Step 2]],".","")))</f>
        <v>No Data</v>
      </c>
      <c r="M1089" t="s">
        <v>15</v>
      </c>
    </row>
    <row r="1090" spans="1:13" x14ac:dyDescent="0.25">
      <c r="A1090" t="s">
        <v>9</v>
      </c>
      <c r="B1090" t="str">
        <f>VLOOKUP(data_to_clean[[#This Row],[Company]],tb_countries[],2,0)</f>
        <v>USSR/Russia</v>
      </c>
      <c r="C1090" t="s">
        <v>5272</v>
      </c>
      <c r="D1090" t="s">
        <v>5312</v>
      </c>
      <c r="E1090" t="s">
        <v>5245</v>
      </c>
      <c r="F1090" s="1">
        <v>26459</v>
      </c>
      <c r="G1090" t="s">
        <v>339</v>
      </c>
      <c r="H1090" t="s">
        <v>13</v>
      </c>
      <c r="I1090" t="s">
        <v>14</v>
      </c>
      <c r="J1090" t="str" cm="1">
        <f t="array" ref="J10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0" t="str">
        <f>IF(data_to_clean[[#This Row],[Price Formatted Step 1]]="No Data","No Data",SUBSTITUTE(data_to_clean[[#This Row],[Price Formatted Step 1]],",","."))</f>
        <v>No Data</v>
      </c>
      <c r="L1090" t="str">
        <f>IF(data_to_clean[[#This Row],[Price Formatted Step 2]]="No Data","No Data",VALUE(SUBSTITUTE(data_to_clean[[#This Row],[Price Formatted Step 2]],".","")))</f>
        <v>No Data</v>
      </c>
      <c r="M1090" t="s">
        <v>15</v>
      </c>
    </row>
    <row r="1091" spans="1:13" x14ac:dyDescent="0.25">
      <c r="A1091" t="s">
        <v>92</v>
      </c>
      <c r="B1091" t="str">
        <f>VLOOKUP(data_to_clean[[#This Row],[Company]],tb_countries[],2,0)</f>
        <v>USA</v>
      </c>
      <c r="C1091" t="s">
        <v>5273</v>
      </c>
      <c r="D1091" t="s">
        <v>5313</v>
      </c>
      <c r="E1091" t="s">
        <v>5246</v>
      </c>
      <c r="F1091" s="1">
        <v>26463</v>
      </c>
      <c r="G1091" t="s">
        <v>719</v>
      </c>
      <c r="H1091" t="s">
        <v>13</v>
      </c>
      <c r="I1091" t="s">
        <v>14</v>
      </c>
      <c r="J1091" t="str" cm="1">
        <f t="array" ref="J10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1" t="str">
        <f>IF(data_to_clean[[#This Row],[Price Formatted Step 1]]="No Data","No Data",SUBSTITUTE(data_to_clean[[#This Row],[Price Formatted Step 1]],",","."))</f>
        <v>No Data</v>
      </c>
      <c r="L1091" t="str">
        <f>IF(data_to_clean[[#This Row],[Price Formatted Step 2]]="No Data","No Data",VALUE(SUBSTITUTE(data_to_clean[[#This Row],[Price Formatted Step 2]],".","")))</f>
        <v>No Data</v>
      </c>
      <c r="M1091" t="s">
        <v>15</v>
      </c>
    </row>
    <row r="1092" spans="1:13" x14ac:dyDescent="0.25">
      <c r="A1092" t="s">
        <v>9</v>
      </c>
      <c r="B1092" t="str">
        <f>VLOOKUP(data_to_clean[[#This Row],[Company]],tb_countries[],2,0)</f>
        <v>USSR/Russia</v>
      </c>
      <c r="C1092" t="s">
        <v>5272</v>
      </c>
      <c r="D1092" t="s">
        <v>5312</v>
      </c>
      <c r="E1092" t="s">
        <v>5245</v>
      </c>
      <c r="F1092" s="1">
        <v>26471</v>
      </c>
      <c r="G1092" t="s">
        <v>339</v>
      </c>
      <c r="H1092" t="s">
        <v>13</v>
      </c>
      <c r="I1092" t="s">
        <v>14</v>
      </c>
      <c r="J1092" t="str" cm="1">
        <f t="array" ref="J10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2" t="str">
        <f>IF(data_to_clean[[#This Row],[Price Formatted Step 1]]="No Data","No Data",SUBSTITUTE(data_to_clean[[#This Row],[Price Formatted Step 1]],",","."))</f>
        <v>No Data</v>
      </c>
      <c r="L1092" t="str">
        <f>IF(data_to_clean[[#This Row],[Price Formatted Step 2]]="No Data","No Data",VALUE(SUBSTITUTE(data_to_clean[[#This Row],[Price Formatted Step 2]],".","")))</f>
        <v>No Data</v>
      </c>
      <c r="M1092" t="s">
        <v>15</v>
      </c>
    </row>
    <row r="1093" spans="1:13" x14ac:dyDescent="0.25">
      <c r="A1093" t="s">
        <v>9</v>
      </c>
      <c r="B1093" t="str">
        <f>VLOOKUP(data_to_clean[[#This Row],[Company]],tb_countries[],2,0)</f>
        <v>USSR/Russia</v>
      </c>
      <c r="C1093" t="s">
        <v>5279</v>
      </c>
      <c r="D1093" t="s">
        <v>5320</v>
      </c>
      <c r="E1093" t="s">
        <v>5247</v>
      </c>
      <c r="F1093" s="1">
        <v>26473</v>
      </c>
      <c r="G1093" t="s">
        <v>685</v>
      </c>
      <c r="H1093" t="s">
        <v>13</v>
      </c>
      <c r="I1093" t="s">
        <v>14</v>
      </c>
      <c r="J1093" t="str" cm="1">
        <f t="array" ref="J10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3" t="str">
        <f>IF(data_to_clean[[#This Row],[Price Formatted Step 1]]="No Data","No Data",SUBSTITUTE(data_to_clean[[#This Row],[Price Formatted Step 1]],",","."))</f>
        <v>No Data</v>
      </c>
      <c r="L1093" t="str">
        <f>IF(data_to_clean[[#This Row],[Price Formatted Step 2]]="No Data","No Data",VALUE(SUBSTITUTE(data_to_clean[[#This Row],[Price Formatted Step 2]],".","")))</f>
        <v>No Data</v>
      </c>
      <c r="M1093" t="s">
        <v>15</v>
      </c>
    </row>
    <row r="1094" spans="1:13" x14ac:dyDescent="0.25">
      <c r="A1094" t="s">
        <v>9</v>
      </c>
      <c r="B1094" t="str">
        <f>VLOOKUP(data_to_clean[[#This Row],[Company]],tb_countries[],2,0)</f>
        <v>USSR/Russia</v>
      </c>
      <c r="C1094" t="s">
        <v>5279</v>
      </c>
      <c r="D1094" t="s">
        <v>5320</v>
      </c>
      <c r="E1094" t="s">
        <v>5247</v>
      </c>
      <c r="F1094" s="1">
        <v>26473</v>
      </c>
      <c r="G1094" t="s">
        <v>339</v>
      </c>
      <c r="H1094" t="s">
        <v>13</v>
      </c>
      <c r="I1094" t="s">
        <v>14</v>
      </c>
      <c r="J1094" t="str" cm="1">
        <f t="array" ref="J10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4" t="str">
        <f>IF(data_to_clean[[#This Row],[Price Formatted Step 1]]="No Data","No Data",SUBSTITUTE(data_to_clean[[#This Row],[Price Formatted Step 1]],",","."))</f>
        <v>No Data</v>
      </c>
      <c r="L1094" t="str">
        <f>IF(data_to_clean[[#This Row],[Price Formatted Step 2]]="No Data","No Data",VALUE(SUBSTITUTE(data_to_clean[[#This Row],[Price Formatted Step 2]],".","")))</f>
        <v>No Data</v>
      </c>
      <c r="M1094" t="s">
        <v>15</v>
      </c>
    </row>
    <row r="1095" spans="1:13" x14ac:dyDescent="0.25">
      <c r="A1095" t="s">
        <v>9</v>
      </c>
      <c r="B1095" t="str">
        <f>VLOOKUP(data_to_clean[[#This Row],[Company]],tb_countries[],2,0)</f>
        <v>USSR/Russia</v>
      </c>
      <c r="C1095" t="s">
        <v>5272</v>
      </c>
      <c r="D1095" t="s">
        <v>5312</v>
      </c>
      <c r="E1095" t="s">
        <v>5245</v>
      </c>
      <c r="F1095" s="1">
        <v>26479</v>
      </c>
      <c r="G1095" t="s">
        <v>1257</v>
      </c>
      <c r="H1095" t="s">
        <v>13</v>
      </c>
      <c r="I1095" t="s">
        <v>14</v>
      </c>
      <c r="J1095" t="str" cm="1">
        <f t="array" ref="J10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5" t="str">
        <f>IF(data_to_clean[[#This Row],[Price Formatted Step 1]]="No Data","No Data",SUBSTITUTE(data_to_clean[[#This Row],[Price Formatted Step 1]],",","."))</f>
        <v>No Data</v>
      </c>
      <c r="L1095" t="str">
        <f>IF(data_to_clean[[#This Row],[Price Formatted Step 2]]="No Data","No Data",VALUE(SUBSTITUTE(data_to_clean[[#This Row],[Price Formatted Step 2]],".","")))</f>
        <v>No Data</v>
      </c>
      <c r="M1095" t="s">
        <v>15</v>
      </c>
    </row>
    <row r="1096" spans="1:13" x14ac:dyDescent="0.25">
      <c r="A1096" t="s">
        <v>9</v>
      </c>
      <c r="B1096" t="str">
        <f>VLOOKUP(data_to_clean[[#This Row],[Company]],tb_countries[],2,0)</f>
        <v>USSR/Russia</v>
      </c>
      <c r="C1096" t="s">
        <v>5279</v>
      </c>
      <c r="D1096" t="s">
        <v>5320</v>
      </c>
      <c r="E1096" t="s">
        <v>5247</v>
      </c>
      <c r="F1096" s="1">
        <v>26480</v>
      </c>
      <c r="G1096" t="s">
        <v>499</v>
      </c>
      <c r="H1096" t="s">
        <v>13</v>
      </c>
      <c r="I1096" t="s">
        <v>14</v>
      </c>
      <c r="J1096" t="str" cm="1">
        <f t="array" ref="J10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6" t="str">
        <f>IF(data_to_clean[[#This Row],[Price Formatted Step 1]]="No Data","No Data",SUBSTITUTE(data_to_clean[[#This Row],[Price Formatted Step 1]],",","."))</f>
        <v>No Data</v>
      </c>
      <c r="L1096" t="str">
        <f>IF(data_to_clean[[#This Row],[Price Formatted Step 2]]="No Data","No Data",VALUE(SUBSTITUTE(data_to_clean[[#This Row],[Price Formatted Step 2]],".","")))</f>
        <v>No Data</v>
      </c>
      <c r="M1096" t="s">
        <v>15</v>
      </c>
    </row>
    <row r="1097" spans="1:13" x14ac:dyDescent="0.25">
      <c r="A1097" t="s">
        <v>9</v>
      </c>
      <c r="B1097" t="str">
        <f>VLOOKUP(data_to_clean[[#This Row],[Company]],tb_countries[],2,0)</f>
        <v>USSR/Russia</v>
      </c>
      <c r="C1097" t="s">
        <v>5279</v>
      </c>
      <c r="D1097" t="s">
        <v>5320</v>
      </c>
      <c r="E1097" t="s">
        <v>5247</v>
      </c>
      <c r="F1097" s="1">
        <v>26480</v>
      </c>
      <c r="G1097" t="s">
        <v>396</v>
      </c>
      <c r="H1097" t="s">
        <v>13</v>
      </c>
      <c r="I1097" t="s">
        <v>14</v>
      </c>
      <c r="J1097" t="str" cm="1">
        <f t="array" ref="J10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7" t="str">
        <f>IF(data_to_clean[[#This Row],[Price Formatted Step 1]]="No Data","No Data",SUBSTITUTE(data_to_clean[[#This Row],[Price Formatted Step 1]],",","."))</f>
        <v>No Data</v>
      </c>
      <c r="L1097" t="str">
        <f>IF(data_to_clean[[#This Row],[Price Formatted Step 2]]="No Data","No Data",VALUE(SUBSTITUTE(data_to_clean[[#This Row],[Price Formatted Step 2]],".","")))</f>
        <v>No Data</v>
      </c>
      <c r="M1097" t="s">
        <v>15</v>
      </c>
    </row>
    <row r="1098" spans="1:13" x14ac:dyDescent="0.25">
      <c r="A1098" t="s">
        <v>9</v>
      </c>
      <c r="B1098" t="str">
        <f>VLOOKUP(data_to_clean[[#This Row],[Company]],tb_countries[],2,0)</f>
        <v>USSR/Russia</v>
      </c>
      <c r="C1098" t="s">
        <v>5272</v>
      </c>
      <c r="D1098" t="s">
        <v>5312</v>
      </c>
      <c r="E1098" t="s">
        <v>5245</v>
      </c>
      <c r="F1098" s="1">
        <v>26482</v>
      </c>
      <c r="G1098" t="s">
        <v>629</v>
      </c>
      <c r="H1098" t="s">
        <v>13</v>
      </c>
      <c r="I1098" t="s">
        <v>14</v>
      </c>
      <c r="J1098" t="str" cm="1">
        <f t="array" ref="J10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8" t="str">
        <f>IF(data_to_clean[[#This Row],[Price Formatted Step 1]]="No Data","No Data",SUBSTITUTE(data_to_clean[[#This Row],[Price Formatted Step 1]],",","."))</f>
        <v>No Data</v>
      </c>
      <c r="L1098" t="str">
        <f>IF(data_to_clean[[#This Row],[Price Formatted Step 2]]="No Data","No Data",VALUE(SUBSTITUTE(data_to_clean[[#This Row],[Price Formatted Step 2]],".","")))</f>
        <v>No Data</v>
      </c>
      <c r="M1098" t="s">
        <v>15</v>
      </c>
    </row>
    <row r="1099" spans="1:13" x14ac:dyDescent="0.25">
      <c r="A1099" t="s">
        <v>9</v>
      </c>
      <c r="B1099" t="str">
        <f>VLOOKUP(data_to_clean[[#This Row],[Company]],tb_countries[],2,0)</f>
        <v>USSR/Russia</v>
      </c>
      <c r="C1099" t="s">
        <v>5279</v>
      </c>
      <c r="D1099" t="s">
        <v>5320</v>
      </c>
      <c r="E1099" t="s">
        <v>5247</v>
      </c>
      <c r="F1099" s="1">
        <v>26485</v>
      </c>
      <c r="G1099" t="s">
        <v>499</v>
      </c>
      <c r="H1099" t="s">
        <v>13</v>
      </c>
      <c r="I1099" t="s">
        <v>14</v>
      </c>
      <c r="J1099" t="str" cm="1">
        <f t="array" ref="J10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099" t="str">
        <f>IF(data_to_clean[[#This Row],[Price Formatted Step 1]]="No Data","No Data",SUBSTITUTE(data_to_clean[[#This Row],[Price Formatted Step 1]],",","."))</f>
        <v>No Data</v>
      </c>
      <c r="L1099" t="str">
        <f>IF(data_to_clean[[#This Row],[Price Formatted Step 2]]="No Data","No Data",VALUE(SUBSTITUTE(data_to_clean[[#This Row],[Price Formatted Step 2]],".","")))</f>
        <v>No Data</v>
      </c>
      <c r="M1099" t="s">
        <v>15</v>
      </c>
    </row>
    <row r="1100" spans="1:13" x14ac:dyDescent="0.25">
      <c r="A1100" t="s">
        <v>9</v>
      </c>
      <c r="B1100" t="str">
        <f>VLOOKUP(data_to_clean[[#This Row],[Company]],tb_countries[],2,0)</f>
        <v>USSR/Russia</v>
      </c>
      <c r="C1100" t="s">
        <v>5272</v>
      </c>
      <c r="D1100" t="s">
        <v>5312</v>
      </c>
      <c r="E1100" t="s">
        <v>5245</v>
      </c>
      <c r="F1100" s="1">
        <v>26486</v>
      </c>
      <c r="G1100" t="s">
        <v>339</v>
      </c>
      <c r="H1100" t="s">
        <v>13</v>
      </c>
      <c r="I1100" t="s">
        <v>14</v>
      </c>
      <c r="J1100" t="str" cm="1">
        <f t="array" ref="J11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0" t="str">
        <f>IF(data_to_clean[[#This Row],[Price Formatted Step 1]]="No Data","No Data",SUBSTITUTE(data_to_clean[[#This Row],[Price Formatted Step 1]],",","."))</f>
        <v>No Data</v>
      </c>
      <c r="L1100" t="str">
        <f>IF(data_to_clean[[#This Row],[Price Formatted Step 2]]="No Data","No Data",VALUE(SUBSTITUTE(data_to_clean[[#This Row],[Price Formatted Step 2]],".","")))</f>
        <v>No Data</v>
      </c>
      <c r="M1100" t="s">
        <v>15</v>
      </c>
    </row>
    <row r="1101" spans="1:13" x14ac:dyDescent="0.25">
      <c r="A1101" t="s">
        <v>463</v>
      </c>
      <c r="B1101" t="str">
        <f>VLOOKUP(data_to_clean[[#This Row],[Company]],tb_countries[],2,0)</f>
        <v>USA</v>
      </c>
      <c r="C1101" t="s">
        <v>5275</v>
      </c>
      <c r="D1101" t="s">
        <v>5315</v>
      </c>
      <c r="E1101" t="s">
        <v>5246</v>
      </c>
      <c r="F1101" s="1">
        <v>26487</v>
      </c>
      <c r="G1101" t="s">
        <v>1163</v>
      </c>
      <c r="H1101" t="s">
        <v>13</v>
      </c>
      <c r="I1101" t="s">
        <v>14</v>
      </c>
      <c r="J1101" t="str" cm="1">
        <f t="array" ref="J11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1" t="str">
        <f>IF(data_to_clean[[#This Row],[Price Formatted Step 1]]="No Data","No Data",SUBSTITUTE(data_to_clean[[#This Row],[Price Formatted Step 1]],",","."))</f>
        <v>No Data</v>
      </c>
      <c r="L1101" t="str">
        <f>IF(data_to_clean[[#This Row],[Price Formatted Step 2]]="No Data","No Data",VALUE(SUBSTITUTE(data_to_clean[[#This Row],[Price Formatted Step 2]],".","")))</f>
        <v>No Data</v>
      </c>
      <c r="M1101" t="s">
        <v>15</v>
      </c>
    </row>
    <row r="1102" spans="1:13" x14ac:dyDescent="0.25">
      <c r="A1102" t="s">
        <v>9</v>
      </c>
      <c r="B1102" t="str">
        <f>VLOOKUP(data_to_clean[[#This Row],[Company]],tb_countries[],2,0)</f>
        <v>USSR/Russia</v>
      </c>
      <c r="C1102" t="s">
        <v>5279</v>
      </c>
      <c r="D1102" t="s">
        <v>5320</v>
      </c>
      <c r="E1102" t="s">
        <v>5247</v>
      </c>
      <c r="F1102" s="1">
        <v>26490</v>
      </c>
      <c r="G1102" t="s">
        <v>685</v>
      </c>
      <c r="H1102" t="s">
        <v>13</v>
      </c>
      <c r="I1102" t="s">
        <v>14</v>
      </c>
      <c r="J1102" t="str" cm="1">
        <f t="array" ref="J11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2" t="str">
        <f>IF(data_to_clean[[#This Row],[Price Formatted Step 1]]="No Data","No Data",SUBSTITUTE(data_to_clean[[#This Row],[Price Formatted Step 1]],",","."))</f>
        <v>No Data</v>
      </c>
      <c r="L1102" t="str">
        <f>IF(data_to_clean[[#This Row],[Price Formatted Step 2]]="No Data","No Data",VALUE(SUBSTITUTE(data_to_clean[[#This Row],[Price Formatted Step 2]],".","")))</f>
        <v>No Data</v>
      </c>
      <c r="M1102" t="s">
        <v>15</v>
      </c>
    </row>
    <row r="1103" spans="1:13" x14ac:dyDescent="0.25">
      <c r="A1103" t="s">
        <v>9</v>
      </c>
      <c r="B1103" t="str">
        <f>VLOOKUP(data_to_clean[[#This Row],[Company]],tb_countries[],2,0)</f>
        <v>USSR/Russia</v>
      </c>
      <c r="C1103" t="s">
        <v>5277</v>
      </c>
      <c r="D1103" t="s">
        <v>5317</v>
      </c>
      <c r="E1103" t="s">
        <v>5247</v>
      </c>
      <c r="F1103" s="1">
        <v>26492</v>
      </c>
      <c r="G1103" t="s">
        <v>499</v>
      </c>
      <c r="H1103" t="s">
        <v>13</v>
      </c>
      <c r="I1103" t="s">
        <v>14</v>
      </c>
      <c r="J1103" t="str" cm="1">
        <f t="array" ref="J11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3" t="str">
        <f>IF(data_to_clean[[#This Row],[Price Formatted Step 1]]="No Data","No Data",SUBSTITUTE(data_to_clean[[#This Row],[Price Formatted Step 1]],",","."))</f>
        <v>No Data</v>
      </c>
      <c r="L1103" t="str">
        <f>IF(data_to_clean[[#This Row],[Price Formatted Step 2]]="No Data","No Data",VALUE(SUBSTITUTE(data_to_clean[[#This Row],[Price Formatted Step 2]],".","")))</f>
        <v>No Data</v>
      </c>
      <c r="M1103" t="s">
        <v>15</v>
      </c>
    </row>
    <row r="1104" spans="1:13" x14ac:dyDescent="0.25">
      <c r="A1104" t="s">
        <v>9</v>
      </c>
      <c r="B1104" t="str">
        <f>VLOOKUP(data_to_clean[[#This Row],[Company]],tb_countries[],2,0)</f>
        <v>USSR/Russia</v>
      </c>
      <c r="C1104" t="s">
        <v>5279</v>
      </c>
      <c r="D1104" t="s">
        <v>5320</v>
      </c>
      <c r="E1104" t="s">
        <v>5247</v>
      </c>
      <c r="F1104" s="1">
        <v>26493</v>
      </c>
      <c r="G1104" t="s">
        <v>1227</v>
      </c>
      <c r="H1104" t="s">
        <v>13</v>
      </c>
      <c r="I1104" t="s">
        <v>14</v>
      </c>
      <c r="J1104" t="str" cm="1">
        <f t="array" ref="J11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4" t="str">
        <f>IF(data_to_clean[[#This Row],[Price Formatted Step 1]]="No Data","No Data",SUBSTITUTE(data_to_clean[[#This Row],[Price Formatted Step 1]],",","."))</f>
        <v>No Data</v>
      </c>
      <c r="L1104" t="str">
        <f>IF(data_to_clean[[#This Row],[Price Formatted Step 2]]="No Data","No Data",VALUE(SUBSTITUTE(data_to_clean[[#This Row],[Price Formatted Step 2]],".","")))</f>
        <v>No Data</v>
      </c>
      <c r="M1104" t="s">
        <v>56</v>
      </c>
    </row>
    <row r="1105" spans="1:13" x14ac:dyDescent="0.25">
      <c r="A1105" t="s">
        <v>9</v>
      </c>
      <c r="B1105" t="str">
        <f>VLOOKUP(data_to_clean[[#This Row],[Company]],tb_countries[],2,0)</f>
        <v>USSR/Russia</v>
      </c>
      <c r="C1105" t="s">
        <v>5279</v>
      </c>
      <c r="D1105" t="s">
        <v>5320</v>
      </c>
      <c r="E1105" t="s">
        <v>5247</v>
      </c>
      <c r="F1105" s="1">
        <v>26499</v>
      </c>
      <c r="G1105" t="s">
        <v>339</v>
      </c>
      <c r="H1105" t="s">
        <v>13</v>
      </c>
      <c r="I1105" t="s">
        <v>14</v>
      </c>
      <c r="J1105" t="str" cm="1">
        <f t="array" ref="J11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5" t="str">
        <f>IF(data_to_clean[[#This Row],[Price Formatted Step 1]]="No Data","No Data",SUBSTITUTE(data_to_clean[[#This Row],[Price Formatted Step 1]],",","."))</f>
        <v>No Data</v>
      </c>
      <c r="L1105" t="str">
        <f>IF(data_to_clean[[#This Row],[Price Formatted Step 2]]="No Data","No Data",VALUE(SUBSTITUTE(data_to_clean[[#This Row],[Price Formatted Step 2]],".","")))</f>
        <v>No Data</v>
      </c>
      <c r="M1105" t="s">
        <v>15</v>
      </c>
    </row>
    <row r="1106" spans="1:13" x14ac:dyDescent="0.25">
      <c r="A1106" t="s">
        <v>9</v>
      </c>
      <c r="B1106" t="str">
        <f>VLOOKUP(data_to_clean[[#This Row],[Company]],tb_countries[],2,0)</f>
        <v>USSR/Russia</v>
      </c>
      <c r="C1106" t="s">
        <v>5279</v>
      </c>
      <c r="D1106" t="s">
        <v>5320</v>
      </c>
      <c r="E1106" t="s">
        <v>5247</v>
      </c>
      <c r="F1106" s="1">
        <v>26500</v>
      </c>
      <c r="G1106" t="s">
        <v>685</v>
      </c>
      <c r="H1106" t="s">
        <v>13</v>
      </c>
      <c r="I1106" t="s">
        <v>14</v>
      </c>
      <c r="J1106" t="str" cm="1">
        <f t="array" ref="J11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6" t="str">
        <f>IF(data_to_clean[[#This Row],[Price Formatted Step 1]]="No Data","No Data",SUBSTITUTE(data_to_clean[[#This Row],[Price Formatted Step 1]],",","."))</f>
        <v>No Data</v>
      </c>
      <c r="L1106" t="str">
        <f>IF(data_to_clean[[#This Row],[Price Formatted Step 2]]="No Data","No Data",VALUE(SUBSTITUTE(data_to_clean[[#This Row],[Price Formatted Step 2]],".","")))</f>
        <v>No Data</v>
      </c>
      <c r="M1106" t="s">
        <v>15</v>
      </c>
    </row>
    <row r="1107" spans="1:13" x14ac:dyDescent="0.25">
      <c r="A1107" t="s">
        <v>9</v>
      </c>
      <c r="B1107" t="str">
        <f>VLOOKUP(data_to_clean[[#This Row],[Company]],tb_countries[],2,0)</f>
        <v>USSR/Russia</v>
      </c>
      <c r="C1107" t="s">
        <v>5272</v>
      </c>
      <c r="D1107" t="s">
        <v>5312</v>
      </c>
      <c r="E1107" t="s">
        <v>5245</v>
      </c>
      <c r="F1107" s="1">
        <v>26509</v>
      </c>
      <c r="G1107" t="s">
        <v>658</v>
      </c>
      <c r="H1107" t="s">
        <v>13</v>
      </c>
      <c r="I1107" t="s">
        <v>14</v>
      </c>
      <c r="J1107" t="str" cm="1">
        <f t="array" ref="J11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7" t="str">
        <f>IF(data_to_clean[[#This Row],[Price Formatted Step 1]]="No Data","No Data",SUBSTITUTE(data_to_clean[[#This Row],[Price Formatted Step 1]],",","."))</f>
        <v>No Data</v>
      </c>
      <c r="L1107" t="str">
        <f>IF(data_to_clean[[#This Row],[Price Formatted Step 2]]="No Data","No Data",VALUE(SUBSTITUTE(data_to_clean[[#This Row],[Price Formatted Step 2]],".","")))</f>
        <v>No Data</v>
      </c>
      <c r="M1107" t="s">
        <v>21</v>
      </c>
    </row>
    <row r="1108" spans="1:13" x14ac:dyDescent="0.25">
      <c r="A1108" t="s">
        <v>9</v>
      </c>
      <c r="B1108" t="str">
        <f>VLOOKUP(data_to_clean[[#This Row],[Company]],tb_countries[],2,0)</f>
        <v>USSR/Russia</v>
      </c>
      <c r="C1108" t="s">
        <v>5272</v>
      </c>
      <c r="D1108" t="s">
        <v>5312</v>
      </c>
      <c r="E1108" t="s">
        <v>5245</v>
      </c>
      <c r="F1108" s="1">
        <v>26513</v>
      </c>
      <c r="G1108" t="s">
        <v>339</v>
      </c>
      <c r="H1108" t="s">
        <v>13</v>
      </c>
      <c r="I1108" t="s">
        <v>14</v>
      </c>
      <c r="J1108" t="str" cm="1">
        <f t="array" ref="J11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8" t="str">
        <f>IF(data_to_clean[[#This Row],[Price Formatted Step 1]]="No Data","No Data",SUBSTITUTE(data_to_clean[[#This Row],[Price Formatted Step 1]],",","."))</f>
        <v>No Data</v>
      </c>
      <c r="L1108" t="str">
        <f>IF(data_to_clean[[#This Row],[Price Formatted Step 2]]="No Data","No Data",VALUE(SUBSTITUTE(data_to_clean[[#This Row],[Price Formatted Step 2]],".","")))</f>
        <v>No Data</v>
      </c>
      <c r="M1108" t="s">
        <v>15</v>
      </c>
    </row>
    <row r="1109" spans="1:13" x14ac:dyDescent="0.25">
      <c r="A1109" t="s">
        <v>973</v>
      </c>
      <c r="B1109" t="str">
        <f>VLOOKUP(data_to_clean[[#This Row],[Company]],tb_countries[],2,0)</f>
        <v>China</v>
      </c>
      <c r="C1109" t="s">
        <v>4199</v>
      </c>
      <c r="D1109" t="s">
        <v>5263</v>
      </c>
      <c r="E1109" t="s">
        <v>5252</v>
      </c>
      <c r="F1109" s="1">
        <v>26521</v>
      </c>
      <c r="G1109" t="s">
        <v>1289</v>
      </c>
      <c r="H1109" t="s">
        <v>13</v>
      </c>
      <c r="I1109" t="s">
        <v>14</v>
      </c>
      <c r="J1109" t="str" cm="1">
        <f t="array" ref="J11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09" t="str">
        <f>IF(data_to_clean[[#This Row],[Price Formatted Step 1]]="No Data","No Data",SUBSTITUTE(data_to_clean[[#This Row],[Price Formatted Step 1]],",","."))</f>
        <v>No Data</v>
      </c>
      <c r="L1109" t="str">
        <f>IF(data_to_clean[[#This Row],[Price Formatted Step 2]]="No Data","No Data",VALUE(SUBSTITUTE(data_to_clean[[#This Row],[Price Formatted Step 2]],".","")))</f>
        <v>No Data</v>
      </c>
      <c r="M1109" t="s">
        <v>15</v>
      </c>
    </row>
    <row r="1110" spans="1:13" x14ac:dyDescent="0.25">
      <c r="A1110" t="s">
        <v>9</v>
      </c>
      <c r="B1110" t="str">
        <f>VLOOKUP(data_to_clean[[#This Row],[Company]],tb_countries[],2,0)</f>
        <v>USSR/Russia</v>
      </c>
      <c r="C1110" t="s">
        <v>5279</v>
      </c>
      <c r="D1110" t="s">
        <v>5320</v>
      </c>
      <c r="E1110" t="s">
        <v>5247</v>
      </c>
      <c r="F1110" s="1">
        <v>26527</v>
      </c>
      <c r="G1110" t="s">
        <v>685</v>
      </c>
      <c r="H1110" t="s">
        <v>13</v>
      </c>
      <c r="I1110" t="s">
        <v>14</v>
      </c>
      <c r="J1110" t="str" cm="1">
        <f t="array" ref="J11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0" t="str">
        <f>IF(data_to_clean[[#This Row],[Price Formatted Step 1]]="No Data","No Data",SUBSTITUTE(data_to_clean[[#This Row],[Price Formatted Step 1]],",","."))</f>
        <v>No Data</v>
      </c>
      <c r="L1110" t="str">
        <f>IF(data_to_clean[[#This Row],[Price Formatted Step 2]]="No Data","No Data",VALUE(SUBSTITUTE(data_to_clean[[#This Row],[Price Formatted Step 2]],".","")))</f>
        <v>No Data</v>
      </c>
      <c r="M1110" t="s">
        <v>15</v>
      </c>
    </row>
    <row r="1111" spans="1:13" x14ac:dyDescent="0.25">
      <c r="A1111" t="s">
        <v>9</v>
      </c>
      <c r="B1111" t="str">
        <f>VLOOKUP(data_to_clean[[#This Row],[Company]],tb_countries[],2,0)</f>
        <v>USSR/Russia</v>
      </c>
      <c r="C1111" t="s">
        <v>5279</v>
      </c>
      <c r="D1111" t="s">
        <v>5320</v>
      </c>
      <c r="E1111" t="s">
        <v>5247</v>
      </c>
      <c r="F1111" s="1">
        <v>26529</v>
      </c>
      <c r="G1111" t="s">
        <v>339</v>
      </c>
      <c r="H1111" t="s">
        <v>13</v>
      </c>
      <c r="I1111" t="s">
        <v>14</v>
      </c>
      <c r="J1111" t="str" cm="1">
        <f t="array" ref="J11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1" t="str">
        <f>IF(data_to_clean[[#This Row],[Price Formatted Step 1]]="No Data","No Data",SUBSTITUTE(data_to_clean[[#This Row],[Price Formatted Step 1]],",","."))</f>
        <v>No Data</v>
      </c>
      <c r="L1111" t="str">
        <f>IF(data_to_clean[[#This Row],[Price Formatted Step 2]]="No Data","No Data",VALUE(SUBSTITUTE(data_to_clean[[#This Row],[Price Formatted Step 2]],".","")))</f>
        <v>No Data</v>
      </c>
      <c r="M1111" t="s">
        <v>15</v>
      </c>
    </row>
    <row r="1112" spans="1:13" x14ac:dyDescent="0.25">
      <c r="A1112" t="s">
        <v>1057</v>
      </c>
      <c r="B1112" t="str">
        <f>VLOOKUP(data_to_clean[[#This Row],[Company]],tb_countries[],2,0)</f>
        <v>Japan</v>
      </c>
      <c r="C1112" t="s">
        <v>608</v>
      </c>
      <c r="D1112" t="s">
        <v>5248</v>
      </c>
      <c r="E1112" t="s">
        <v>5249</v>
      </c>
      <c r="F1112" s="1">
        <v>26530</v>
      </c>
      <c r="G1112" t="s">
        <v>1059</v>
      </c>
      <c r="H1112" t="s">
        <v>13</v>
      </c>
      <c r="I1112" t="s">
        <v>14</v>
      </c>
      <c r="J1112" t="str" cm="1">
        <f t="array" ref="J11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2" t="str">
        <f>IF(data_to_clean[[#This Row],[Price Formatted Step 1]]="No Data","No Data",SUBSTITUTE(data_to_clean[[#This Row],[Price Formatted Step 1]],",","."))</f>
        <v>No Data</v>
      </c>
      <c r="L1112" t="str">
        <f>IF(data_to_clean[[#This Row],[Price Formatted Step 2]]="No Data","No Data",VALUE(SUBSTITUTE(data_to_clean[[#This Row],[Price Formatted Step 2]],".","")))</f>
        <v>No Data</v>
      </c>
      <c r="M1112" t="s">
        <v>15</v>
      </c>
    </row>
    <row r="1113" spans="1:13" x14ac:dyDescent="0.25">
      <c r="A1113" t="s">
        <v>92</v>
      </c>
      <c r="B1113" t="str">
        <f>VLOOKUP(data_to_clean[[#This Row],[Company]],tb_countries[],2,0)</f>
        <v>USA</v>
      </c>
      <c r="C1113" t="s">
        <v>5273</v>
      </c>
      <c r="D1113" t="s">
        <v>5313</v>
      </c>
      <c r="E1113" t="s">
        <v>5246</v>
      </c>
      <c r="F1113" s="1">
        <v>26532</v>
      </c>
      <c r="G1113" t="s">
        <v>719</v>
      </c>
      <c r="H1113" t="s">
        <v>13</v>
      </c>
      <c r="I1113" t="s">
        <v>14</v>
      </c>
      <c r="J1113" t="str" cm="1">
        <f t="array" ref="J11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3" t="str">
        <f>IF(data_to_clean[[#This Row],[Price Formatted Step 1]]="No Data","No Data",SUBSTITUTE(data_to_clean[[#This Row],[Price Formatted Step 1]],",","."))</f>
        <v>No Data</v>
      </c>
      <c r="L1113" t="str">
        <f>IF(data_to_clean[[#This Row],[Price Formatted Step 2]]="No Data","No Data",VALUE(SUBSTITUTE(data_to_clean[[#This Row],[Price Formatted Step 2]],".","")))</f>
        <v>No Data</v>
      </c>
      <c r="M1113" t="s">
        <v>15</v>
      </c>
    </row>
    <row r="1114" spans="1:13" x14ac:dyDescent="0.25">
      <c r="A1114" t="s">
        <v>9</v>
      </c>
      <c r="B1114" t="str">
        <f>VLOOKUP(data_to_clean[[#This Row],[Company]],tb_countries[],2,0)</f>
        <v>USSR/Russia</v>
      </c>
      <c r="C1114" t="s">
        <v>5272</v>
      </c>
      <c r="D1114" t="s">
        <v>5312</v>
      </c>
      <c r="E1114" t="s">
        <v>5245</v>
      </c>
      <c r="F1114" s="1">
        <v>26532</v>
      </c>
      <c r="G1114" t="s">
        <v>937</v>
      </c>
      <c r="H1114" t="s">
        <v>13</v>
      </c>
      <c r="I1114" t="s">
        <v>14</v>
      </c>
      <c r="J1114" t="str" cm="1">
        <f t="array" ref="J11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4" t="str">
        <f>IF(data_to_clean[[#This Row],[Price Formatted Step 1]]="No Data","No Data",SUBSTITUTE(data_to_clean[[#This Row],[Price Formatted Step 1]],",","."))</f>
        <v>No Data</v>
      </c>
      <c r="L1114" t="str">
        <f>IF(data_to_clean[[#This Row],[Price Formatted Step 2]]="No Data","No Data",VALUE(SUBSTITUTE(data_to_clean[[#This Row],[Price Formatted Step 2]],".","")))</f>
        <v>No Data</v>
      </c>
      <c r="M1114" t="s">
        <v>15</v>
      </c>
    </row>
    <row r="1115" spans="1:13" x14ac:dyDescent="0.25">
      <c r="A1115" t="s">
        <v>9</v>
      </c>
      <c r="B1115" t="str">
        <f>VLOOKUP(data_to_clean[[#This Row],[Company]],tb_countries[],2,0)</f>
        <v>USSR/Russia</v>
      </c>
      <c r="C1115" t="s">
        <v>5277</v>
      </c>
      <c r="D1115" t="s">
        <v>5317</v>
      </c>
      <c r="E1115" t="s">
        <v>5247</v>
      </c>
      <c r="F1115" s="1">
        <v>26541</v>
      </c>
      <c r="G1115" t="s">
        <v>499</v>
      </c>
      <c r="H1115" t="s">
        <v>13</v>
      </c>
      <c r="I1115" t="s">
        <v>14</v>
      </c>
      <c r="J1115" t="str" cm="1">
        <f t="array" ref="J11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5" t="str">
        <f>IF(data_to_clean[[#This Row],[Price Formatted Step 1]]="No Data","No Data",SUBSTITUTE(data_to_clean[[#This Row],[Price Formatted Step 1]],",","."))</f>
        <v>No Data</v>
      </c>
      <c r="L1115" t="str">
        <f>IF(data_to_clean[[#This Row],[Price Formatted Step 2]]="No Data","No Data",VALUE(SUBSTITUTE(data_to_clean[[#This Row],[Price Formatted Step 2]],".","")))</f>
        <v>No Data</v>
      </c>
      <c r="M1115" t="s">
        <v>15</v>
      </c>
    </row>
    <row r="1116" spans="1:13" x14ac:dyDescent="0.25">
      <c r="A1116" t="s">
        <v>9</v>
      </c>
      <c r="B1116" t="str">
        <f>VLOOKUP(data_to_clean[[#This Row],[Company]],tb_countries[],2,0)</f>
        <v>USSR/Russia</v>
      </c>
      <c r="C1116" t="s">
        <v>5272</v>
      </c>
      <c r="D1116" t="s">
        <v>5312</v>
      </c>
      <c r="E1116" t="s">
        <v>5245</v>
      </c>
      <c r="F1116" s="1">
        <v>26541</v>
      </c>
      <c r="G1116" t="s">
        <v>339</v>
      </c>
      <c r="H1116" t="s">
        <v>13</v>
      </c>
      <c r="I1116" t="s">
        <v>14</v>
      </c>
      <c r="J1116" t="str" cm="1">
        <f t="array" ref="J11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6" t="str">
        <f>IF(data_to_clean[[#This Row],[Price Formatted Step 1]]="No Data","No Data",SUBSTITUTE(data_to_clean[[#This Row],[Price Formatted Step 1]],",","."))</f>
        <v>No Data</v>
      </c>
      <c r="L1116" t="str">
        <f>IF(data_to_clean[[#This Row],[Price Formatted Step 2]]="No Data","No Data",VALUE(SUBSTITUTE(data_to_clean[[#This Row],[Price Formatted Step 2]],".","")))</f>
        <v>No Data</v>
      </c>
      <c r="M1116" t="s">
        <v>15</v>
      </c>
    </row>
    <row r="1117" spans="1:13" x14ac:dyDescent="0.25">
      <c r="A1117" t="s">
        <v>42</v>
      </c>
      <c r="B1117" t="str">
        <f>VLOOKUP(data_to_clean[[#This Row],[Company]],tb_countries[],2,0)</f>
        <v>USA</v>
      </c>
      <c r="C1117" t="s">
        <v>5275</v>
      </c>
      <c r="D1117" t="s">
        <v>5315</v>
      </c>
      <c r="E1117" t="s">
        <v>5246</v>
      </c>
      <c r="F1117" s="1">
        <v>26543</v>
      </c>
      <c r="G1117" t="s">
        <v>1181</v>
      </c>
      <c r="H1117" t="s">
        <v>13</v>
      </c>
      <c r="I1117" t="s">
        <v>14</v>
      </c>
      <c r="J1117" t="str" cm="1">
        <f t="array" ref="J11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7" t="str">
        <f>IF(data_to_clean[[#This Row],[Price Formatted Step 1]]="No Data","No Data",SUBSTITUTE(data_to_clean[[#This Row],[Price Formatted Step 1]],",","."))</f>
        <v>No Data</v>
      </c>
      <c r="L1117" t="str">
        <f>IF(data_to_clean[[#This Row],[Price Formatted Step 2]]="No Data","No Data",VALUE(SUBSTITUTE(data_to_clean[[#This Row],[Price Formatted Step 2]],".","")))</f>
        <v>No Data</v>
      </c>
      <c r="M1117" t="s">
        <v>15</v>
      </c>
    </row>
    <row r="1118" spans="1:13" x14ac:dyDescent="0.25">
      <c r="A1118" t="s">
        <v>9</v>
      </c>
      <c r="B1118" t="str">
        <f>VLOOKUP(data_to_clean[[#This Row],[Company]],tb_countries[],2,0)</f>
        <v>USSR/Russia</v>
      </c>
      <c r="C1118" t="s">
        <v>5279</v>
      </c>
      <c r="D1118" t="s">
        <v>5320</v>
      </c>
      <c r="E1118" t="s">
        <v>5247</v>
      </c>
      <c r="F1118" s="1">
        <v>26544</v>
      </c>
      <c r="G1118" t="s">
        <v>339</v>
      </c>
      <c r="H1118" t="s">
        <v>13</v>
      </c>
      <c r="I1118" t="s">
        <v>14</v>
      </c>
      <c r="J1118" t="str" cm="1">
        <f t="array" ref="J11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8" t="str">
        <f>IF(data_to_clean[[#This Row],[Price Formatted Step 1]]="No Data","No Data",SUBSTITUTE(data_to_clean[[#This Row],[Price Formatted Step 1]],",","."))</f>
        <v>No Data</v>
      </c>
      <c r="L1118" t="str">
        <f>IF(data_to_clean[[#This Row],[Price Formatted Step 2]]="No Data","No Data",VALUE(SUBSTITUTE(data_to_clean[[#This Row],[Price Formatted Step 2]],".","")))</f>
        <v>No Data</v>
      </c>
      <c r="M1118" t="s">
        <v>21</v>
      </c>
    </row>
    <row r="1119" spans="1:13" x14ac:dyDescent="0.25">
      <c r="A1119" t="s">
        <v>9</v>
      </c>
      <c r="B1119" t="str">
        <f>VLOOKUP(data_to_clean[[#This Row],[Company]],tb_countries[],2,0)</f>
        <v>USSR/Russia</v>
      </c>
      <c r="C1119" t="s">
        <v>5279</v>
      </c>
      <c r="D1119" t="s">
        <v>5320</v>
      </c>
      <c r="E1119" t="s">
        <v>5247</v>
      </c>
      <c r="F1119" s="1">
        <v>26557</v>
      </c>
      <c r="G1119" t="s">
        <v>339</v>
      </c>
      <c r="H1119" t="s">
        <v>13</v>
      </c>
      <c r="I1119" t="s">
        <v>14</v>
      </c>
      <c r="J1119" t="str" cm="1">
        <f t="array" ref="J11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19" t="str">
        <f>IF(data_to_clean[[#This Row],[Price Formatted Step 1]]="No Data","No Data",SUBSTITUTE(data_to_clean[[#This Row],[Price Formatted Step 1]],",","."))</f>
        <v>No Data</v>
      </c>
      <c r="L1119" t="str">
        <f>IF(data_to_clean[[#This Row],[Price Formatted Step 2]]="No Data","No Data",VALUE(SUBSTITUTE(data_to_clean[[#This Row],[Price Formatted Step 2]],".","")))</f>
        <v>No Data</v>
      </c>
      <c r="M1119" t="s">
        <v>15</v>
      </c>
    </row>
    <row r="1120" spans="1:13" x14ac:dyDescent="0.25">
      <c r="A1120" t="s">
        <v>9</v>
      </c>
      <c r="B1120" t="str">
        <f>VLOOKUP(data_to_clean[[#This Row],[Company]],tb_countries[],2,0)</f>
        <v>USSR/Russia</v>
      </c>
      <c r="C1120" t="s">
        <v>5272</v>
      </c>
      <c r="D1120" t="s">
        <v>5312</v>
      </c>
      <c r="E1120" t="s">
        <v>5245</v>
      </c>
      <c r="F1120" s="1">
        <v>26558</v>
      </c>
      <c r="G1120" t="s">
        <v>339</v>
      </c>
      <c r="H1120" t="s">
        <v>13</v>
      </c>
      <c r="I1120" t="s">
        <v>14</v>
      </c>
      <c r="J1120" t="str" cm="1">
        <f t="array" ref="J11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0" t="str">
        <f>IF(data_to_clean[[#This Row],[Price Formatted Step 1]]="No Data","No Data",SUBSTITUTE(data_to_clean[[#This Row],[Price Formatted Step 1]],",","."))</f>
        <v>No Data</v>
      </c>
      <c r="L1120" t="str">
        <f>IF(data_to_clean[[#This Row],[Price Formatted Step 2]]="No Data","No Data",VALUE(SUBSTITUTE(data_to_clean[[#This Row],[Price Formatted Step 2]],".","")))</f>
        <v>No Data</v>
      </c>
      <c r="M1120" t="s">
        <v>15</v>
      </c>
    </row>
    <row r="1121" spans="1:13" x14ac:dyDescent="0.25">
      <c r="A1121" t="s">
        <v>9</v>
      </c>
      <c r="B1121" t="str">
        <f>VLOOKUP(data_to_clean[[#This Row],[Company]],tb_countries[],2,0)</f>
        <v>USSR/Russia</v>
      </c>
      <c r="C1121" t="s">
        <v>5279</v>
      </c>
      <c r="D1121" t="s">
        <v>5320</v>
      </c>
      <c r="E1121" t="s">
        <v>5247</v>
      </c>
      <c r="F1121" s="1">
        <v>26561</v>
      </c>
      <c r="G1121" t="s">
        <v>1302</v>
      </c>
      <c r="H1121" t="s">
        <v>13</v>
      </c>
      <c r="I1121" t="s">
        <v>14</v>
      </c>
      <c r="J1121" t="str" cm="1">
        <f t="array" ref="J11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1" t="str">
        <f>IF(data_to_clean[[#This Row],[Price Formatted Step 1]]="No Data","No Data",SUBSTITUTE(data_to_clean[[#This Row],[Price Formatted Step 1]],",","."))</f>
        <v>No Data</v>
      </c>
      <c r="L1121" t="str">
        <f>IF(data_to_clean[[#This Row],[Price Formatted Step 2]]="No Data","No Data",VALUE(SUBSTITUTE(data_to_clean[[#This Row],[Price Formatted Step 2]],".","")))</f>
        <v>No Data</v>
      </c>
      <c r="M1121" t="s">
        <v>15</v>
      </c>
    </row>
    <row r="1122" spans="1:13" x14ac:dyDescent="0.25">
      <c r="A1122" t="s">
        <v>9</v>
      </c>
      <c r="B1122" t="str">
        <f>VLOOKUP(data_to_clean[[#This Row],[Company]],tb_countries[],2,0)</f>
        <v>USSR/Russia</v>
      </c>
      <c r="C1122" t="s">
        <v>5279</v>
      </c>
      <c r="D1122" t="s">
        <v>5320</v>
      </c>
      <c r="E1122" t="s">
        <v>5247</v>
      </c>
      <c r="F1122" s="1">
        <v>26571</v>
      </c>
      <c r="G1122" t="s">
        <v>685</v>
      </c>
      <c r="H1122" t="s">
        <v>13</v>
      </c>
      <c r="I1122" t="s">
        <v>14</v>
      </c>
      <c r="J1122" t="str" cm="1">
        <f t="array" ref="J11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2" t="str">
        <f>IF(data_to_clean[[#This Row],[Price Formatted Step 1]]="No Data","No Data",SUBSTITUTE(data_to_clean[[#This Row],[Price Formatted Step 1]],",","."))</f>
        <v>No Data</v>
      </c>
      <c r="L1122" t="str">
        <f>IF(data_to_clean[[#This Row],[Price Formatted Step 2]]="No Data","No Data",VALUE(SUBSTITUTE(data_to_clean[[#This Row],[Price Formatted Step 2]],".","")))</f>
        <v>No Data</v>
      </c>
      <c r="M1122" t="s">
        <v>15</v>
      </c>
    </row>
    <row r="1123" spans="1:13" x14ac:dyDescent="0.25">
      <c r="A1123" t="s">
        <v>9</v>
      </c>
      <c r="B1123" t="str">
        <f>VLOOKUP(data_to_clean[[#This Row],[Company]],tb_countries[],2,0)</f>
        <v>USSR/Russia</v>
      </c>
      <c r="C1123" t="s">
        <v>5279</v>
      </c>
      <c r="D1123" t="s">
        <v>5320</v>
      </c>
      <c r="E1123" t="s">
        <v>5247</v>
      </c>
      <c r="F1123" s="1">
        <v>26572</v>
      </c>
      <c r="G1123" t="s">
        <v>493</v>
      </c>
      <c r="H1123" t="s">
        <v>13</v>
      </c>
      <c r="I1123" t="s">
        <v>14</v>
      </c>
      <c r="J1123" t="str" cm="1">
        <f t="array" ref="J11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3" t="str">
        <f>IF(data_to_clean[[#This Row],[Price Formatted Step 1]]="No Data","No Data",SUBSTITUTE(data_to_clean[[#This Row],[Price Formatted Step 1]],",","."))</f>
        <v>No Data</v>
      </c>
      <c r="L1123" t="str">
        <f>IF(data_to_clean[[#This Row],[Price Formatted Step 2]]="No Data","No Data",VALUE(SUBSTITUTE(data_to_clean[[#This Row],[Price Formatted Step 2]],".","")))</f>
        <v>No Data</v>
      </c>
      <c r="M1123" t="s">
        <v>15</v>
      </c>
    </row>
    <row r="1124" spans="1:13" x14ac:dyDescent="0.25">
      <c r="A1124" t="s">
        <v>92</v>
      </c>
      <c r="B1124" t="str">
        <f>VLOOKUP(data_to_clean[[#This Row],[Company]],tb_countries[],2,0)</f>
        <v>USA</v>
      </c>
      <c r="C1124" t="s">
        <v>5275</v>
      </c>
      <c r="D1124" t="s">
        <v>5315</v>
      </c>
      <c r="E1124" t="s">
        <v>5246</v>
      </c>
      <c r="F1124" s="1">
        <v>26574</v>
      </c>
      <c r="G1124" t="s">
        <v>1307</v>
      </c>
      <c r="H1124" t="s">
        <v>13</v>
      </c>
      <c r="I1124" t="s">
        <v>14</v>
      </c>
      <c r="J1124" t="str" cm="1">
        <f t="array" ref="J11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4" t="str">
        <f>IF(data_to_clean[[#This Row],[Price Formatted Step 1]]="No Data","No Data",SUBSTITUTE(data_to_clean[[#This Row],[Price Formatted Step 1]],",","."))</f>
        <v>No Data</v>
      </c>
      <c r="L1124" t="str">
        <f>IF(data_to_clean[[#This Row],[Price Formatted Step 2]]="No Data","No Data",VALUE(SUBSTITUTE(data_to_clean[[#This Row],[Price Formatted Step 2]],".","")))</f>
        <v>No Data</v>
      </c>
      <c r="M1124" t="s">
        <v>15</v>
      </c>
    </row>
    <row r="1125" spans="1:13" x14ac:dyDescent="0.25">
      <c r="A1125" t="s">
        <v>9</v>
      </c>
      <c r="B1125" t="str">
        <f>VLOOKUP(data_to_clean[[#This Row],[Company]],tb_countries[],2,0)</f>
        <v>USSR/Russia</v>
      </c>
      <c r="C1125" t="s">
        <v>5279</v>
      </c>
      <c r="D1125" t="s">
        <v>5320</v>
      </c>
      <c r="E1125" t="s">
        <v>5247</v>
      </c>
      <c r="F1125" s="1">
        <v>26576</v>
      </c>
      <c r="G1125" t="s">
        <v>339</v>
      </c>
      <c r="H1125" t="s">
        <v>13</v>
      </c>
      <c r="I1125" t="s">
        <v>14</v>
      </c>
      <c r="J1125" t="str" cm="1">
        <f t="array" ref="J11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5" t="str">
        <f>IF(data_to_clean[[#This Row],[Price Formatted Step 1]]="No Data","No Data",SUBSTITUTE(data_to_clean[[#This Row],[Price Formatted Step 1]],",","."))</f>
        <v>No Data</v>
      </c>
      <c r="L1125" t="str">
        <f>IF(data_to_clean[[#This Row],[Price Formatted Step 2]]="No Data","No Data",VALUE(SUBSTITUTE(data_to_clean[[#This Row],[Price Formatted Step 2]],".","")))</f>
        <v>No Data</v>
      </c>
      <c r="M1125" t="s">
        <v>15</v>
      </c>
    </row>
    <row r="1126" spans="1:13" x14ac:dyDescent="0.25">
      <c r="A1126" t="s">
        <v>9</v>
      </c>
      <c r="B1126" t="str">
        <f>VLOOKUP(data_to_clean[[#This Row],[Company]],tb_countries[],2,0)</f>
        <v>USSR/Russia</v>
      </c>
      <c r="C1126" t="s">
        <v>5279</v>
      </c>
      <c r="D1126" t="s">
        <v>5320</v>
      </c>
      <c r="E1126" t="s">
        <v>5247</v>
      </c>
      <c r="F1126" s="1">
        <v>26577</v>
      </c>
      <c r="G1126" t="s">
        <v>499</v>
      </c>
      <c r="H1126" t="s">
        <v>13</v>
      </c>
      <c r="I1126" t="s">
        <v>14</v>
      </c>
      <c r="J1126" t="str" cm="1">
        <f t="array" ref="J11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6" t="str">
        <f>IF(data_to_clean[[#This Row],[Price Formatted Step 1]]="No Data","No Data",SUBSTITUTE(data_to_clean[[#This Row],[Price Formatted Step 1]],",","."))</f>
        <v>No Data</v>
      </c>
      <c r="L1126" t="str">
        <f>IF(data_to_clean[[#This Row],[Price Formatted Step 2]]="No Data","No Data",VALUE(SUBSTITUTE(data_to_clean[[#This Row],[Price Formatted Step 2]],".","")))</f>
        <v>No Data</v>
      </c>
      <c r="M1126" t="s">
        <v>15</v>
      </c>
    </row>
    <row r="1127" spans="1:13" x14ac:dyDescent="0.25">
      <c r="A1127" t="s">
        <v>463</v>
      </c>
      <c r="B1127" t="str">
        <f>VLOOKUP(data_to_clean[[#This Row],[Company]],tb_countries[],2,0)</f>
        <v>USA</v>
      </c>
      <c r="C1127" t="s">
        <v>5275</v>
      </c>
      <c r="D1127" t="s">
        <v>5315</v>
      </c>
      <c r="E1127" t="s">
        <v>5246</v>
      </c>
      <c r="F1127" s="1">
        <v>26582</v>
      </c>
      <c r="G1127" t="s">
        <v>1163</v>
      </c>
      <c r="H1127" t="s">
        <v>13</v>
      </c>
      <c r="I1127" t="s">
        <v>14</v>
      </c>
      <c r="J1127" t="str" cm="1">
        <f t="array" ref="J11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7" t="str">
        <f>IF(data_to_clean[[#This Row],[Price Formatted Step 1]]="No Data","No Data",SUBSTITUTE(data_to_clean[[#This Row],[Price Formatted Step 1]],",","."))</f>
        <v>No Data</v>
      </c>
      <c r="L1127" t="str">
        <f>IF(data_to_clean[[#This Row],[Price Formatted Step 2]]="No Data","No Data",VALUE(SUBSTITUTE(data_to_clean[[#This Row],[Price Formatted Step 2]],".","")))</f>
        <v>No Data</v>
      </c>
      <c r="M1127" t="s">
        <v>15</v>
      </c>
    </row>
    <row r="1128" spans="1:13" x14ac:dyDescent="0.25">
      <c r="A1128" t="s">
        <v>9</v>
      </c>
      <c r="B1128" t="str">
        <f>VLOOKUP(data_to_clean[[#This Row],[Company]],tb_countries[],2,0)</f>
        <v>USSR/Russia</v>
      </c>
      <c r="C1128" t="s">
        <v>5279</v>
      </c>
      <c r="D1128" t="s">
        <v>5320</v>
      </c>
      <c r="E1128" t="s">
        <v>5247</v>
      </c>
      <c r="F1128" s="1">
        <v>26583</v>
      </c>
      <c r="G1128" t="s">
        <v>499</v>
      </c>
      <c r="H1128" t="s">
        <v>13</v>
      </c>
      <c r="I1128" t="s">
        <v>14</v>
      </c>
      <c r="J1128" t="str" cm="1">
        <f t="array" ref="J11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8" t="str">
        <f>IF(data_to_clean[[#This Row],[Price Formatted Step 1]]="No Data","No Data",SUBSTITUTE(data_to_clean[[#This Row],[Price Formatted Step 1]],",","."))</f>
        <v>No Data</v>
      </c>
      <c r="L1128" t="str">
        <f>IF(data_to_clean[[#This Row],[Price Formatted Step 2]]="No Data","No Data",VALUE(SUBSTITUTE(data_to_clean[[#This Row],[Price Formatted Step 2]],".","")))</f>
        <v>No Data</v>
      </c>
      <c r="M1128" t="s">
        <v>15</v>
      </c>
    </row>
    <row r="1129" spans="1:13" x14ac:dyDescent="0.25">
      <c r="A1129" t="s">
        <v>9</v>
      </c>
      <c r="B1129" t="str">
        <f>VLOOKUP(data_to_clean[[#This Row],[Company]],tb_countries[],2,0)</f>
        <v>USSR/Russia</v>
      </c>
      <c r="C1129" t="s">
        <v>5279</v>
      </c>
      <c r="D1129" t="s">
        <v>5320</v>
      </c>
      <c r="E1129" t="s">
        <v>5247</v>
      </c>
      <c r="F1129" s="1">
        <v>26586</v>
      </c>
      <c r="G1129" t="s">
        <v>493</v>
      </c>
      <c r="H1129" t="s">
        <v>13</v>
      </c>
      <c r="I1129" t="s">
        <v>14</v>
      </c>
      <c r="J1129" t="str" cm="1">
        <f t="array" ref="J11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29" t="str">
        <f>IF(data_to_clean[[#This Row],[Price Formatted Step 1]]="No Data","No Data",SUBSTITUTE(data_to_clean[[#This Row],[Price Formatted Step 1]],",","."))</f>
        <v>No Data</v>
      </c>
      <c r="L1129" t="str">
        <f>IF(data_to_clean[[#This Row],[Price Formatted Step 2]]="No Data","No Data",VALUE(SUBSTITUTE(data_to_clean[[#This Row],[Price Formatted Step 2]],".","")))</f>
        <v>No Data</v>
      </c>
      <c r="M1129" t="s">
        <v>15</v>
      </c>
    </row>
    <row r="1130" spans="1:13" x14ac:dyDescent="0.25">
      <c r="A1130" t="s">
        <v>9</v>
      </c>
      <c r="B1130" t="str">
        <f>VLOOKUP(data_to_clean[[#This Row],[Company]],tb_countries[],2,0)</f>
        <v>USSR/Russia</v>
      </c>
      <c r="C1130" t="s">
        <v>5279</v>
      </c>
      <c r="D1130" t="s">
        <v>5320</v>
      </c>
      <c r="E1130" t="s">
        <v>5247</v>
      </c>
      <c r="F1130" s="1">
        <v>26589</v>
      </c>
      <c r="G1130" t="s">
        <v>685</v>
      </c>
      <c r="H1130" t="s">
        <v>13</v>
      </c>
      <c r="I1130" t="s">
        <v>14</v>
      </c>
      <c r="J1130" t="str" cm="1">
        <f t="array" ref="J11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0" t="str">
        <f>IF(data_to_clean[[#This Row],[Price Formatted Step 1]]="No Data","No Data",SUBSTITUTE(data_to_clean[[#This Row],[Price Formatted Step 1]],",","."))</f>
        <v>No Data</v>
      </c>
      <c r="L1130" t="str">
        <f>IF(data_to_clean[[#This Row],[Price Formatted Step 2]]="No Data","No Data",VALUE(SUBSTITUTE(data_to_clean[[#This Row],[Price Formatted Step 2]],".","")))</f>
        <v>No Data</v>
      </c>
      <c r="M1130" t="s">
        <v>21</v>
      </c>
    </row>
    <row r="1131" spans="1:13" x14ac:dyDescent="0.25">
      <c r="A1131" t="s">
        <v>9</v>
      </c>
      <c r="B1131" t="str">
        <f>VLOOKUP(data_to_clean[[#This Row],[Company]],tb_countries[],2,0)</f>
        <v>USSR/Russia</v>
      </c>
      <c r="C1131" t="s">
        <v>5279</v>
      </c>
      <c r="D1131" t="s">
        <v>5320</v>
      </c>
      <c r="E1131" t="s">
        <v>5247</v>
      </c>
      <c r="F1131" s="1">
        <v>26590</v>
      </c>
      <c r="G1131" t="s">
        <v>339</v>
      </c>
      <c r="H1131" t="s">
        <v>13</v>
      </c>
      <c r="I1131" t="s">
        <v>14</v>
      </c>
      <c r="J1131" t="str" cm="1">
        <f t="array" ref="J11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1" t="str">
        <f>IF(data_to_clean[[#This Row],[Price Formatted Step 1]]="No Data","No Data",SUBSTITUTE(data_to_clean[[#This Row],[Price Formatted Step 1]],",","."))</f>
        <v>No Data</v>
      </c>
      <c r="L1131" t="str">
        <f>IF(data_to_clean[[#This Row],[Price Formatted Step 2]]="No Data","No Data",VALUE(SUBSTITUTE(data_to_clean[[#This Row],[Price Formatted Step 2]],".","")))</f>
        <v>No Data</v>
      </c>
      <c r="M1131" t="s">
        <v>15</v>
      </c>
    </row>
    <row r="1132" spans="1:13" x14ac:dyDescent="0.25">
      <c r="A1132" t="s">
        <v>9</v>
      </c>
      <c r="B1132" t="str">
        <f>VLOOKUP(data_to_clean[[#This Row],[Company]],tb_countries[],2,0)</f>
        <v>USSR/Russia</v>
      </c>
      <c r="C1132" t="s">
        <v>5279</v>
      </c>
      <c r="D1132" t="s">
        <v>5320</v>
      </c>
      <c r="E1132" t="s">
        <v>5247</v>
      </c>
      <c r="F1132" s="1">
        <v>26597</v>
      </c>
      <c r="G1132" t="s">
        <v>499</v>
      </c>
      <c r="H1132" t="s">
        <v>13</v>
      </c>
      <c r="I1132" t="s">
        <v>14</v>
      </c>
      <c r="J1132" t="str" cm="1">
        <f t="array" ref="J11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2" t="str">
        <f>IF(data_to_clean[[#This Row],[Price Formatted Step 1]]="No Data","No Data",SUBSTITUTE(data_to_clean[[#This Row],[Price Formatted Step 1]],",","."))</f>
        <v>No Data</v>
      </c>
      <c r="L1132" t="str">
        <f>IF(data_to_clean[[#This Row],[Price Formatted Step 2]]="No Data","No Data",VALUE(SUBSTITUTE(data_to_clean[[#This Row],[Price Formatted Step 2]],".","")))</f>
        <v>No Data</v>
      </c>
      <c r="M1132" t="s">
        <v>15</v>
      </c>
    </row>
    <row r="1133" spans="1:13" x14ac:dyDescent="0.25">
      <c r="A1133" t="s">
        <v>9</v>
      </c>
      <c r="B1133" t="str">
        <f>VLOOKUP(data_to_clean[[#This Row],[Company]],tb_countries[],2,0)</f>
        <v>USSR/Russia</v>
      </c>
      <c r="C1133" t="s">
        <v>5279</v>
      </c>
      <c r="D1133" t="s">
        <v>5320</v>
      </c>
      <c r="E1133" t="s">
        <v>5247</v>
      </c>
      <c r="F1133" s="1">
        <v>26598</v>
      </c>
      <c r="G1133" t="s">
        <v>396</v>
      </c>
      <c r="H1133" t="s">
        <v>13</v>
      </c>
      <c r="I1133" t="s">
        <v>14</v>
      </c>
      <c r="J1133" t="str" cm="1">
        <f t="array" ref="J11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3" t="str">
        <f>IF(data_to_clean[[#This Row],[Price Formatted Step 1]]="No Data","No Data",SUBSTITUTE(data_to_clean[[#This Row],[Price Formatted Step 1]],",","."))</f>
        <v>No Data</v>
      </c>
      <c r="L1133" t="str">
        <f>IF(data_to_clean[[#This Row],[Price Formatted Step 2]]="No Data","No Data",VALUE(SUBSTITUTE(data_to_clean[[#This Row],[Price Formatted Step 2]],".","")))</f>
        <v>No Data</v>
      </c>
      <c r="M1133" t="s">
        <v>15</v>
      </c>
    </row>
    <row r="1134" spans="1:13" x14ac:dyDescent="0.25">
      <c r="A1134" t="s">
        <v>9</v>
      </c>
      <c r="B1134" t="str">
        <f>VLOOKUP(data_to_clean[[#This Row],[Company]],tb_countries[],2,0)</f>
        <v>USSR/Russia</v>
      </c>
      <c r="C1134" t="s">
        <v>5279</v>
      </c>
      <c r="D1134" t="s">
        <v>5320</v>
      </c>
      <c r="E1134" t="s">
        <v>5247</v>
      </c>
      <c r="F1134" s="1">
        <v>26603</v>
      </c>
      <c r="G1134" t="s">
        <v>339</v>
      </c>
      <c r="H1134" t="s">
        <v>13</v>
      </c>
      <c r="I1134" t="s">
        <v>14</v>
      </c>
      <c r="J1134" t="str" cm="1">
        <f t="array" ref="J11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4" t="str">
        <f>IF(data_to_clean[[#This Row],[Price Formatted Step 1]]="No Data","No Data",SUBSTITUTE(data_to_clean[[#This Row],[Price Formatted Step 1]],",","."))</f>
        <v>No Data</v>
      </c>
      <c r="L1134" t="str">
        <f>IF(data_to_clean[[#This Row],[Price Formatted Step 2]]="No Data","No Data",VALUE(SUBSTITUTE(data_to_clean[[#This Row],[Price Formatted Step 2]],".","")))</f>
        <v>No Data</v>
      </c>
      <c r="M1134" t="s">
        <v>15</v>
      </c>
    </row>
    <row r="1135" spans="1:13" x14ac:dyDescent="0.25">
      <c r="A1135" t="s">
        <v>9</v>
      </c>
      <c r="B1135" t="str">
        <f>VLOOKUP(data_to_clean[[#This Row],[Company]],tb_countries[],2,0)</f>
        <v>USSR/Russia</v>
      </c>
      <c r="C1135" t="s">
        <v>5279</v>
      </c>
      <c r="D1135" t="s">
        <v>5320</v>
      </c>
      <c r="E1135" t="s">
        <v>5247</v>
      </c>
      <c r="F1135" s="1">
        <v>26604</v>
      </c>
      <c r="G1135" t="s">
        <v>685</v>
      </c>
      <c r="H1135" t="s">
        <v>13</v>
      </c>
      <c r="I1135" t="s">
        <v>14</v>
      </c>
      <c r="J1135" t="str" cm="1">
        <f t="array" ref="J11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5" t="str">
        <f>IF(data_to_clean[[#This Row],[Price Formatted Step 1]]="No Data","No Data",SUBSTITUTE(data_to_clean[[#This Row],[Price Formatted Step 1]],",","."))</f>
        <v>No Data</v>
      </c>
      <c r="L1135" t="str">
        <f>IF(data_to_clean[[#This Row],[Price Formatted Step 2]]="No Data","No Data",VALUE(SUBSTITUTE(data_to_clean[[#This Row],[Price Formatted Step 2]],".","")))</f>
        <v>No Data</v>
      </c>
      <c r="M1135" t="s">
        <v>15</v>
      </c>
    </row>
    <row r="1136" spans="1:13" x14ac:dyDescent="0.25">
      <c r="A1136" t="s">
        <v>9</v>
      </c>
      <c r="B1136" t="str">
        <f>VLOOKUP(data_to_clean[[#This Row],[Company]],tb_countries[],2,0)</f>
        <v>USSR/Russia</v>
      </c>
      <c r="C1136" t="s">
        <v>5279</v>
      </c>
      <c r="D1136" t="s">
        <v>5320</v>
      </c>
      <c r="E1136" t="s">
        <v>5247</v>
      </c>
      <c r="F1136" s="1">
        <v>26606</v>
      </c>
      <c r="G1136" t="s">
        <v>685</v>
      </c>
      <c r="H1136" t="s">
        <v>13</v>
      </c>
      <c r="I1136" t="s">
        <v>14</v>
      </c>
      <c r="J1136" t="str" cm="1">
        <f t="array" ref="J11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6" t="str">
        <f>IF(data_to_clean[[#This Row],[Price Formatted Step 1]]="No Data","No Data",SUBSTITUTE(data_to_clean[[#This Row],[Price Formatted Step 1]],",","."))</f>
        <v>No Data</v>
      </c>
      <c r="L1136" t="str">
        <f>IF(data_to_clean[[#This Row],[Price Formatted Step 2]]="No Data","No Data",VALUE(SUBSTITUTE(data_to_clean[[#This Row],[Price Formatted Step 2]],".","")))</f>
        <v>No Data</v>
      </c>
      <c r="M1136" t="s">
        <v>15</v>
      </c>
    </row>
    <row r="1137" spans="1:13" x14ac:dyDescent="0.25">
      <c r="A1137" t="s">
        <v>675</v>
      </c>
      <c r="B1137" t="str">
        <f>VLOOKUP(data_to_clean[[#This Row],[Company]],tb_countries[],2,0)</f>
        <v>Italy</v>
      </c>
      <c r="C1137" t="s">
        <v>5280</v>
      </c>
      <c r="D1137" t="s">
        <v>5321</v>
      </c>
      <c r="E1137" t="s">
        <v>5250</v>
      </c>
      <c r="F1137" s="1">
        <v>26618</v>
      </c>
      <c r="G1137" t="s">
        <v>1320</v>
      </c>
      <c r="H1137" t="s">
        <v>13</v>
      </c>
      <c r="I1137" t="s">
        <v>14</v>
      </c>
      <c r="J1137" t="str" cm="1">
        <f t="array" ref="J11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7" t="str">
        <f>IF(data_to_clean[[#This Row],[Price Formatted Step 1]]="No Data","No Data",SUBSTITUTE(data_to_clean[[#This Row],[Price Formatted Step 1]],",","."))</f>
        <v>No Data</v>
      </c>
      <c r="L1137" t="str">
        <f>IF(data_to_clean[[#This Row],[Price Formatted Step 2]]="No Data","No Data",VALUE(SUBSTITUTE(data_to_clean[[#This Row],[Price Formatted Step 2]],".","")))</f>
        <v>No Data</v>
      </c>
      <c r="M1137" t="s">
        <v>15</v>
      </c>
    </row>
    <row r="1138" spans="1:13" x14ac:dyDescent="0.25">
      <c r="A1138" t="s">
        <v>9</v>
      </c>
      <c r="B1138" t="str">
        <f>VLOOKUP(data_to_clean[[#This Row],[Company]],tb_countries[],2,0)</f>
        <v>USSR/Russia</v>
      </c>
      <c r="C1138" t="s">
        <v>5272</v>
      </c>
      <c r="D1138" t="s">
        <v>5312</v>
      </c>
      <c r="E1138" t="s">
        <v>5245</v>
      </c>
      <c r="F1138" s="1">
        <v>26626</v>
      </c>
      <c r="G1138" t="s">
        <v>887</v>
      </c>
      <c r="H1138" t="s">
        <v>13</v>
      </c>
      <c r="I1138" t="s">
        <v>14</v>
      </c>
      <c r="J1138" t="str" cm="1">
        <f t="array" ref="J11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8" t="str">
        <f>IF(data_to_clean[[#This Row],[Price Formatted Step 1]]="No Data","No Data",SUBSTITUTE(data_to_clean[[#This Row],[Price Formatted Step 1]],",","."))</f>
        <v>No Data</v>
      </c>
      <c r="L1138" t="str">
        <f>IF(data_to_clean[[#This Row],[Price Formatted Step 2]]="No Data","No Data",VALUE(SUBSTITUTE(data_to_clean[[#This Row],[Price Formatted Step 2]],".","")))</f>
        <v>No Data</v>
      </c>
      <c r="M1138" t="s">
        <v>21</v>
      </c>
    </row>
    <row r="1139" spans="1:13" x14ac:dyDescent="0.25">
      <c r="A1139" t="s">
        <v>9</v>
      </c>
      <c r="B1139" t="str">
        <f>VLOOKUP(data_to_clean[[#This Row],[Company]],tb_countries[],2,0)</f>
        <v>USSR/Russia</v>
      </c>
      <c r="C1139" t="s">
        <v>5272</v>
      </c>
      <c r="D1139" t="s">
        <v>5312</v>
      </c>
      <c r="E1139" t="s">
        <v>5245</v>
      </c>
      <c r="F1139" s="1">
        <v>26628</v>
      </c>
      <c r="G1139" t="s">
        <v>339</v>
      </c>
      <c r="H1139" t="s">
        <v>13</v>
      </c>
      <c r="I1139" t="s">
        <v>14</v>
      </c>
      <c r="J1139" t="str" cm="1">
        <f t="array" ref="J11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39" t="str">
        <f>IF(data_to_clean[[#This Row],[Price Formatted Step 1]]="No Data","No Data",SUBSTITUTE(data_to_clean[[#This Row],[Price Formatted Step 1]],",","."))</f>
        <v>No Data</v>
      </c>
      <c r="L1139" t="str">
        <f>IF(data_to_clean[[#This Row],[Price Formatted Step 2]]="No Data","No Data",VALUE(SUBSTITUTE(data_to_clean[[#This Row],[Price Formatted Step 2]],".","")))</f>
        <v>No Data</v>
      </c>
      <c r="M1139" t="s">
        <v>15</v>
      </c>
    </row>
    <row r="1140" spans="1:13" x14ac:dyDescent="0.25">
      <c r="A1140" t="s">
        <v>9</v>
      </c>
      <c r="B1140" t="str">
        <f>VLOOKUP(data_to_clean[[#This Row],[Company]],tb_countries[],2,0)</f>
        <v>USSR/Russia</v>
      </c>
      <c r="C1140" t="s">
        <v>5277</v>
      </c>
      <c r="D1140" t="s">
        <v>5317</v>
      </c>
      <c r="E1140" t="s">
        <v>5247</v>
      </c>
      <c r="F1140" s="1">
        <v>26633</v>
      </c>
      <c r="G1140" t="s">
        <v>499</v>
      </c>
      <c r="H1140" t="s">
        <v>13</v>
      </c>
      <c r="I1140" t="s">
        <v>14</v>
      </c>
      <c r="J1140" t="str" cm="1">
        <f t="array" ref="J11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0" t="str">
        <f>IF(data_to_clean[[#This Row],[Price Formatted Step 1]]="No Data","No Data",SUBSTITUTE(data_to_clean[[#This Row],[Price Formatted Step 1]],",","."))</f>
        <v>No Data</v>
      </c>
      <c r="L1140" t="str">
        <f>IF(data_to_clean[[#This Row],[Price Formatted Step 2]]="No Data","No Data",VALUE(SUBSTITUTE(data_to_clean[[#This Row],[Price Formatted Step 2]],".","")))</f>
        <v>No Data</v>
      </c>
      <c r="M1140" t="s">
        <v>15</v>
      </c>
    </row>
    <row r="1141" spans="1:13" x14ac:dyDescent="0.25">
      <c r="A1141" t="s">
        <v>9</v>
      </c>
      <c r="B1141" t="str">
        <f>VLOOKUP(data_to_clean[[#This Row],[Company]],tb_countries[],2,0)</f>
        <v>USSR/Russia</v>
      </c>
      <c r="C1141" t="s">
        <v>5272</v>
      </c>
      <c r="D1141" t="s">
        <v>5312</v>
      </c>
      <c r="E1141" t="s">
        <v>5245</v>
      </c>
      <c r="F1141" s="1">
        <v>26635</v>
      </c>
      <c r="G1141" t="s">
        <v>493</v>
      </c>
      <c r="H1141" t="s">
        <v>13</v>
      </c>
      <c r="I1141" t="s">
        <v>14</v>
      </c>
      <c r="J1141" t="str" cm="1">
        <f t="array" ref="J11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1" t="str">
        <f>IF(data_to_clean[[#This Row],[Price Formatted Step 1]]="No Data","No Data",SUBSTITUTE(data_to_clean[[#This Row],[Price Formatted Step 1]],",","."))</f>
        <v>No Data</v>
      </c>
      <c r="L1141" t="str">
        <f>IF(data_to_clean[[#This Row],[Price Formatted Step 2]]="No Data","No Data",VALUE(SUBSTITUTE(data_to_clean[[#This Row],[Price Formatted Step 2]],".","")))</f>
        <v>No Data</v>
      </c>
      <c r="M1141" t="s">
        <v>15</v>
      </c>
    </row>
    <row r="1142" spans="1:13" x14ac:dyDescent="0.25">
      <c r="A1142" t="s">
        <v>9</v>
      </c>
      <c r="B1142" t="str">
        <f>VLOOKUP(data_to_clean[[#This Row],[Company]],tb_countries[],2,0)</f>
        <v>USSR/Russia</v>
      </c>
      <c r="C1142" t="s">
        <v>5279</v>
      </c>
      <c r="D1142" t="s">
        <v>5320</v>
      </c>
      <c r="E1142" t="s">
        <v>5247</v>
      </c>
      <c r="F1142" s="1">
        <v>26645</v>
      </c>
      <c r="G1142" t="s">
        <v>493</v>
      </c>
      <c r="H1142" t="s">
        <v>13</v>
      </c>
      <c r="I1142" t="s">
        <v>14</v>
      </c>
      <c r="J1142" t="str" cm="1">
        <f t="array" ref="J11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2" t="str">
        <f>IF(data_to_clean[[#This Row],[Price Formatted Step 1]]="No Data","No Data",SUBSTITUTE(data_to_clean[[#This Row],[Price Formatted Step 1]],",","."))</f>
        <v>No Data</v>
      </c>
      <c r="L1142" t="str">
        <f>IF(data_to_clean[[#This Row],[Price Formatted Step 2]]="No Data","No Data",VALUE(SUBSTITUTE(data_to_clean[[#This Row],[Price Formatted Step 2]],".","")))</f>
        <v>No Data</v>
      </c>
      <c r="M1142" t="s">
        <v>15</v>
      </c>
    </row>
    <row r="1143" spans="1:13" x14ac:dyDescent="0.25">
      <c r="A1143" t="s">
        <v>9</v>
      </c>
      <c r="B1143" t="str">
        <f>VLOOKUP(data_to_clean[[#This Row],[Company]],tb_countries[],2,0)</f>
        <v>USSR/Russia</v>
      </c>
      <c r="C1143" t="s">
        <v>5279</v>
      </c>
      <c r="D1143" t="s">
        <v>5320</v>
      </c>
      <c r="E1143" t="s">
        <v>5247</v>
      </c>
      <c r="F1143" s="1">
        <v>26647</v>
      </c>
      <c r="G1143" t="s">
        <v>339</v>
      </c>
      <c r="H1143" t="s">
        <v>13</v>
      </c>
      <c r="I1143" t="s">
        <v>14</v>
      </c>
      <c r="J1143" t="str" cm="1">
        <f t="array" ref="J11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3" t="str">
        <f>IF(data_to_clean[[#This Row],[Price Formatted Step 1]]="No Data","No Data",SUBSTITUTE(data_to_clean[[#This Row],[Price Formatted Step 1]],",","."))</f>
        <v>No Data</v>
      </c>
      <c r="L1143" t="str">
        <f>IF(data_to_clean[[#This Row],[Price Formatted Step 2]]="No Data","No Data",VALUE(SUBSTITUTE(data_to_clean[[#This Row],[Price Formatted Step 2]],".","")))</f>
        <v>No Data</v>
      </c>
      <c r="M1143" t="s">
        <v>15</v>
      </c>
    </row>
    <row r="1144" spans="1:13" x14ac:dyDescent="0.25">
      <c r="A1144" t="s">
        <v>54</v>
      </c>
      <c r="B1144" t="str">
        <f>VLOOKUP(data_to_clean[[#This Row],[Company]],tb_countries[],2,0)</f>
        <v>USA</v>
      </c>
      <c r="C1144" t="s">
        <v>5281</v>
      </c>
      <c r="D1144" t="s">
        <v>5322</v>
      </c>
      <c r="E1144" t="s">
        <v>5246</v>
      </c>
      <c r="F1144" s="1">
        <v>26652</v>
      </c>
      <c r="G1144" t="s">
        <v>750</v>
      </c>
      <c r="H1144" t="s">
        <v>13</v>
      </c>
      <c r="I1144" t="s">
        <v>752</v>
      </c>
      <c r="J1144" t="str" cm="1">
        <f t="array" ref="J11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1144" t="str">
        <f>IF(data_to_clean[[#This Row],[Price Formatted Step 1]]="No Data","No Data",SUBSTITUTE(data_to_clean[[#This Row],[Price Formatted Step 1]],",","."))</f>
        <v>1.160.000000</v>
      </c>
      <c r="L1144" s="3">
        <f>IF(data_to_clean[[#This Row],[Price Formatted Step 2]]="No Data","No Data",VALUE(SUBSTITUTE(data_to_clean[[#This Row],[Price Formatted Step 2]],".","")))</f>
        <v>1160000000</v>
      </c>
      <c r="M1144" t="s">
        <v>15</v>
      </c>
    </row>
    <row r="1145" spans="1:13" x14ac:dyDescent="0.25">
      <c r="A1145" t="s">
        <v>92</v>
      </c>
      <c r="B1145" t="str">
        <f>VLOOKUP(data_to_clean[[#This Row],[Company]],tb_countries[],2,0)</f>
        <v>USA</v>
      </c>
      <c r="C1145" t="s">
        <v>5273</v>
      </c>
      <c r="D1145" t="s">
        <v>5313</v>
      </c>
      <c r="E1145" t="s">
        <v>5246</v>
      </c>
      <c r="F1145" s="1">
        <v>26653</v>
      </c>
      <c r="G1145" t="s">
        <v>775</v>
      </c>
      <c r="H1145" t="s">
        <v>13</v>
      </c>
      <c r="I1145" t="s">
        <v>14</v>
      </c>
      <c r="J1145" t="str" cm="1">
        <f t="array" ref="J11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5" t="str">
        <f>IF(data_to_clean[[#This Row],[Price Formatted Step 1]]="No Data","No Data",SUBSTITUTE(data_to_clean[[#This Row],[Price Formatted Step 1]],",","."))</f>
        <v>No Data</v>
      </c>
      <c r="L1145" t="str">
        <f>IF(data_to_clean[[#This Row],[Price Formatted Step 2]]="No Data","No Data",VALUE(SUBSTITUTE(data_to_clean[[#This Row],[Price Formatted Step 2]],".","")))</f>
        <v>No Data</v>
      </c>
      <c r="M1145" t="s">
        <v>15</v>
      </c>
    </row>
    <row r="1146" spans="1:13" x14ac:dyDescent="0.25">
      <c r="A1146" t="s">
        <v>9</v>
      </c>
      <c r="B1146" t="str">
        <f>VLOOKUP(data_to_clean[[#This Row],[Company]],tb_countries[],2,0)</f>
        <v>USSR/Russia</v>
      </c>
      <c r="C1146" t="s">
        <v>5279</v>
      </c>
      <c r="D1146" t="s">
        <v>5320</v>
      </c>
      <c r="E1146" t="s">
        <v>5247</v>
      </c>
      <c r="F1146" s="1">
        <v>26654</v>
      </c>
      <c r="G1146" t="s">
        <v>685</v>
      </c>
      <c r="H1146" t="s">
        <v>13</v>
      </c>
      <c r="I1146" t="s">
        <v>14</v>
      </c>
      <c r="J1146" t="str" cm="1">
        <f t="array" ref="J11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6" t="str">
        <f>IF(data_to_clean[[#This Row],[Price Formatted Step 1]]="No Data","No Data",SUBSTITUTE(data_to_clean[[#This Row],[Price Formatted Step 1]],",","."))</f>
        <v>No Data</v>
      </c>
      <c r="L1146" t="str">
        <f>IF(data_to_clean[[#This Row],[Price Formatted Step 2]]="No Data","No Data",VALUE(SUBSTITUTE(data_to_clean[[#This Row],[Price Formatted Step 2]],".","")))</f>
        <v>No Data</v>
      </c>
      <c r="M1146" t="s">
        <v>15</v>
      </c>
    </row>
    <row r="1147" spans="1:13" x14ac:dyDescent="0.25">
      <c r="A1147" t="s">
        <v>42</v>
      </c>
      <c r="B1147" t="str">
        <f>VLOOKUP(data_to_clean[[#This Row],[Company]],tb_countries[],2,0)</f>
        <v>USA</v>
      </c>
      <c r="C1147" t="s">
        <v>5275</v>
      </c>
      <c r="D1147" t="s">
        <v>5315</v>
      </c>
      <c r="E1147" t="s">
        <v>5246</v>
      </c>
      <c r="F1147" s="1">
        <v>26654</v>
      </c>
      <c r="G1147" t="s">
        <v>1181</v>
      </c>
      <c r="H1147" t="s">
        <v>13</v>
      </c>
      <c r="I1147" t="s">
        <v>14</v>
      </c>
      <c r="J1147" t="str" cm="1">
        <f t="array" ref="J11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7" t="str">
        <f>IF(data_to_clean[[#This Row],[Price Formatted Step 1]]="No Data","No Data",SUBSTITUTE(data_to_clean[[#This Row],[Price Formatted Step 1]],",","."))</f>
        <v>No Data</v>
      </c>
      <c r="L1147" t="str">
        <f>IF(data_to_clean[[#This Row],[Price Formatted Step 2]]="No Data","No Data",VALUE(SUBSTITUTE(data_to_clean[[#This Row],[Price Formatted Step 2]],".","")))</f>
        <v>No Data</v>
      </c>
      <c r="M1147" t="s">
        <v>15</v>
      </c>
    </row>
    <row r="1148" spans="1:13" x14ac:dyDescent="0.25">
      <c r="A1148" t="s">
        <v>9</v>
      </c>
      <c r="B1148" t="str">
        <f>VLOOKUP(data_to_clean[[#This Row],[Company]],tb_countries[],2,0)</f>
        <v>USSR/Russia</v>
      </c>
      <c r="C1148" t="s">
        <v>5279</v>
      </c>
      <c r="D1148" t="s">
        <v>5320</v>
      </c>
      <c r="E1148" t="s">
        <v>5247</v>
      </c>
      <c r="F1148" s="1">
        <v>26658</v>
      </c>
      <c r="G1148" t="s">
        <v>685</v>
      </c>
      <c r="H1148" t="s">
        <v>13</v>
      </c>
      <c r="I1148" t="s">
        <v>14</v>
      </c>
      <c r="J1148" t="str" cm="1">
        <f t="array" ref="J11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8" t="str">
        <f>IF(data_to_clean[[#This Row],[Price Formatted Step 1]]="No Data","No Data",SUBSTITUTE(data_to_clean[[#This Row],[Price Formatted Step 1]],",","."))</f>
        <v>No Data</v>
      </c>
      <c r="L1148" t="str">
        <f>IF(data_to_clean[[#This Row],[Price Formatted Step 2]]="No Data","No Data",VALUE(SUBSTITUTE(data_to_clean[[#This Row],[Price Formatted Step 2]],".","")))</f>
        <v>No Data</v>
      </c>
      <c r="M1148" t="s">
        <v>15</v>
      </c>
    </row>
    <row r="1149" spans="1:13" x14ac:dyDescent="0.25">
      <c r="A1149" t="s">
        <v>9</v>
      </c>
      <c r="B1149" t="str">
        <f>VLOOKUP(data_to_clean[[#This Row],[Company]],tb_countries[],2,0)</f>
        <v>USSR/Russia</v>
      </c>
      <c r="C1149" t="s">
        <v>5279</v>
      </c>
      <c r="D1149" t="s">
        <v>5320</v>
      </c>
      <c r="E1149" t="s">
        <v>5247</v>
      </c>
      <c r="F1149" s="1">
        <v>26660</v>
      </c>
      <c r="G1149" t="s">
        <v>1227</v>
      </c>
      <c r="H1149" t="s">
        <v>13</v>
      </c>
      <c r="I1149" t="s">
        <v>14</v>
      </c>
      <c r="J1149" t="str" cm="1">
        <f t="array" ref="J11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49" t="str">
        <f>IF(data_to_clean[[#This Row],[Price Formatted Step 1]]="No Data","No Data",SUBSTITUTE(data_to_clean[[#This Row],[Price Formatted Step 1]],",","."))</f>
        <v>No Data</v>
      </c>
      <c r="L1149" t="str">
        <f>IF(data_to_clean[[#This Row],[Price Formatted Step 2]]="No Data","No Data",VALUE(SUBSTITUTE(data_to_clean[[#This Row],[Price Formatted Step 2]],".","")))</f>
        <v>No Data</v>
      </c>
      <c r="M1149" t="s">
        <v>15</v>
      </c>
    </row>
    <row r="1150" spans="1:13" x14ac:dyDescent="0.25">
      <c r="A1150" t="s">
        <v>9</v>
      </c>
      <c r="B1150" t="str">
        <f>VLOOKUP(data_to_clean[[#This Row],[Company]],tb_countries[],2,0)</f>
        <v>USSR/Russia</v>
      </c>
      <c r="C1150" t="s">
        <v>5279</v>
      </c>
      <c r="D1150" t="s">
        <v>5320</v>
      </c>
      <c r="E1150" t="s">
        <v>5247</v>
      </c>
      <c r="F1150" s="1">
        <v>26661</v>
      </c>
      <c r="G1150" t="s">
        <v>396</v>
      </c>
      <c r="H1150" t="s">
        <v>13</v>
      </c>
      <c r="I1150" t="s">
        <v>14</v>
      </c>
      <c r="J1150" t="str" cm="1">
        <f t="array" ref="J11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0" t="str">
        <f>IF(data_to_clean[[#This Row],[Price Formatted Step 1]]="No Data","No Data",SUBSTITUTE(data_to_clean[[#This Row],[Price Formatted Step 1]],",","."))</f>
        <v>No Data</v>
      </c>
      <c r="L1150" t="str">
        <f>IF(data_to_clean[[#This Row],[Price Formatted Step 2]]="No Data","No Data",VALUE(SUBSTITUTE(data_to_clean[[#This Row],[Price Formatted Step 2]],".","")))</f>
        <v>No Data</v>
      </c>
      <c r="M1150" t="s">
        <v>56</v>
      </c>
    </row>
    <row r="1151" spans="1:13" x14ac:dyDescent="0.25">
      <c r="A1151" t="s">
        <v>9</v>
      </c>
      <c r="B1151" t="str">
        <f>VLOOKUP(data_to_clean[[#This Row],[Company]],tb_countries[],2,0)</f>
        <v>USSR/Russia</v>
      </c>
      <c r="C1151" t="s">
        <v>5272</v>
      </c>
      <c r="D1151" t="s">
        <v>5312</v>
      </c>
      <c r="E1151" t="s">
        <v>5245</v>
      </c>
      <c r="F1151" s="1">
        <v>26675</v>
      </c>
      <c r="G1151" t="s">
        <v>339</v>
      </c>
      <c r="H1151" t="s">
        <v>13</v>
      </c>
      <c r="I1151" t="s">
        <v>14</v>
      </c>
      <c r="J1151" t="str" cm="1">
        <f t="array" ref="J11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1" t="str">
        <f>IF(data_to_clean[[#This Row],[Price Formatted Step 1]]="No Data","No Data",SUBSTITUTE(data_to_clean[[#This Row],[Price Formatted Step 1]],",","."))</f>
        <v>No Data</v>
      </c>
      <c r="L1151" t="str">
        <f>IF(data_to_clean[[#This Row],[Price Formatted Step 2]]="No Data","No Data",VALUE(SUBSTITUTE(data_to_clean[[#This Row],[Price Formatted Step 2]],".","")))</f>
        <v>No Data</v>
      </c>
      <c r="M1151" t="s">
        <v>15</v>
      </c>
    </row>
    <row r="1152" spans="1:13" x14ac:dyDescent="0.25">
      <c r="A1152" t="s">
        <v>9</v>
      </c>
      <c r="B1152" t="str">
        <f>VLOOKUP(data_to_clean[[#This Row],[Company]],tb_countries[],2,0)</f>
        <v>USSR/Russia</v>
      </c>
      <c r="C1152" t="s">
        <v>5279</v>
      </c>
      <c r="D1152" t="s">
        <v>5320</v>
      </c>
      <c r="E1152" t="s">
        <v>5247</v>
      </c>
      <c r="F1152" s="1">
        <v>26684</v>
      </c>
      <c r="G1152" t="s">
        <v>685</v>
      </c>
      <c r="H1152" t="s">
        <v>13</v>
      </c>
      <c r="I1152" t="s">
        <v>14</v>
      </c>
      <c r="J1152" t="str" cm="1">
        <f t="array" ref="J11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2" t="str">
        <f>IF(data_to_clean[[#This Row],[Price Formatted Step 1]]="No Data","No Data",SUBSTITUTE(data_to_clean[[#This Row],[Price Formatted Step 1]],",","."))</f>
        <v>No Data</v>
      </c>
      <c r="L1152" t="str">
        <f>IF(data_to_clean[[#This Row],[Price Formatted Step 2]]="No Data","No Data",VALUE(SUBSTITUTE(data_to_clean[[#This Row],[Price Formatted Step 2]],".","")))</f>
        <v>No Data</v>
      </c>
      <c r="M1152" t="s">
        <v>15</v>
      </c>
    </row>
    <row r="1153" spans="1:13" x14ac:dyDescent="0.25">
      <c r="A1153" t="s">
        <v>9</v>
      </c>
      <c r="B1153" t="str">
        <f>VLOOKUP(data_to_clean[[#This Row],[Company]],tb_countries[],2,0)</f>
        <v>USSR/Russia</v>
      </c>
      <c r="C1153" t="s">
        <v>5279</v>
      </c>
      <c r="D1153" t="s">
        <v>5320</v>
      </c>
      <c r="E1153" t="s">
        <v>5247</v>
      </c>
      <c r="F1153" s="1">
        <v>26688</v>
      </c>
      <c r="G1153" t="s">
        <v>499</v>
      </c>
      <c r="H1153" t="s">
        <v>13</v>
      </c>
      <c r="I1153" t="s">
        <v>14</v>
      </c>
      <c r="J1153" t="str" cm="1">
        <f t="array" ref="J11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3" t="str">
        <f>IF(data_to_clean[[#This Row],[Price Formatted Step 1]]="No Data","No Data",SUBSTITUTE(data_to_clean[[#This Row],[Price Formatted Step 1]],",","."))</f>
        <v>No Data</v>
      </c>
      <c r="L1153" t="str">
        <f>IF(data_to_clean[[#This Row],[Price Formatted Step 2]]="No Data","No Data",VALUE(SUBSTITUTE(data_to_clean[[#This Row],[Price Formatted Step 2]],".","")))</f>
        <v>No Data</v>
      </c>
      <c r="M1153" t="s">
        <v>15</v>
      </c>
    </row>
    <row r="1154" spans="1:13" x14ac:dyDescent="0.25">
      <c r="A1154" t="s">
        <v>9</v>
      </c>
      <c r="B1154" t="str">
        <f>VLOOKUP(data_to_clean[[#This Row],[Company]],tb_countries[],2,0)</f>
        <v>USSR/Russia</v>
      </c>
      <c r="C1154" t="s">
        <v>5277</v>
      </c>
      <c r="D1154" t="s">
        <v>5317</v>
      </c>
      <c r="E1154" t="s">
        <v>5247</v>
      </c>
      <c r="F1154" s="1">
        <v>26690</v>
      </c>
      <c r="G1154" t="s">
        <v>685</v>
      </c>
      <c r="H1154" t="s">
        <v>13</v>
      </c>
      <c r="I1154" t="s">
        <v>14</v>
      </c>
      <c r="J1154" t="str" cm="1">
        <f t="array" ref="J11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4" t="str">
        <f>IF(data_to_clean[[#This Row],[Price Formatted Step 1]]="No Data","No Data",SUBSTITUTE(data_to_clean[[#This Row],[Price Formatted Step 1]],",","."))</f>
        <v>No Data</v>
      </c>
      <c r="L1154" t="str">
        <f>IF(data_to_clean[[#This Row],[Price Formatted Step 2]]="No Data","No Data",VALUE(SUBSTITUTE(data_to_clean[[#This Row],[Price Formatted Step 2]],".","")))</f>
        <v>No Data</v>
      </c>
      <c r="M1154" t="s">
        <v>15</v>
      </c>
    </row>
    <row r="1155" spans="1:13" x14ac:dyDescent="0.25">
      <c r="A1155" t="s">
        <v>9</v>
      </c>
      <c r="B1155" t="str">
        <f>VLOOKUP(data_to_clean[[#This Row],[Company]],tb_countries[],2,0)</f>
        <v>USSR/Russia</v>
      </c>
      <c r="C1155" t="s">
        <v>5272</v>
      </c>
      <c r="D1155" t="s">
        <v>5312</v>
      </c>
      <c r="E1155" t="s">
        <v>5245</v>
      </c>
      <c r="F1155" s="1">
        <v>26696</v>
      </c>
      <c r="G1155" t="s">
        <v>339</v>
      </c>
      <c r="H1155" t="s">
        <v>13</v>
      </c>
      <c r="I1155" t="s">
        <v>14</v>
      </c>
      <c r="J1155" t="str" cm="1">
        <f t="array" ref="J11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5" t="str">
        <f>IF(data_to_clean[[#This Row],[Price Formatted Step 1]]="No Data","No Data",SUBSTITUTE(data_to_clean[[#This Row],[Price Formatted Step 1]],",","."))</f>
        <v>No Data</v>
      </c>
      <c r="L1155" t="str">
        <f>IF(data_to_clean[[#This Row],[Price Formatted Step 2]]="No Data","No Data",VALUE(SUBSTITUTE(data_to_clean[[#This Row],[Price Formatted Step 2]],".","")))</f>
        <v>No Data</v>
      </c>
      <c r="M1155" t="s">
        <v>15</v>
      </c>
    </row>
    <row r="1156" spans="1:13" x14ac:dyDescent="0.25">
      <c r="A1156" t="s">
        <v>9</v>
      </c>
      <c r="B1156" t="str">
        <f>VLOOKUP(data_to_clean[[#This Row],[Company]],tb_countries[],2,0)</f>
        <v>USSR/Russia</v>
      </c>
      <c r="C1156" t="s">
        <v>5272</v>
      </c>
      <c r="D1156" t="s">
        <v>5312</v>
      </c>
      <c r="E1156" t="s">
        <v>5245</v>
      </c>
      <c r="F1156" s="1">
        <v>26698</v>
      </c>
      <c r="G1156" t="s">
        <v>493</v>
      </c>
      <c r="H1156" t="s">
        <v>13</v>
      </c>
      <c r="I1156" t="s">
        <v>14</v>
      </c>
      <c r="J1156" t="str" cm="1">
        <f t="array" ref="J11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6" t="str">
        <f>IF(data_to_clean[[#This Row],[Price Formatted Step 1]]="No Data","No Data",SUBSTITUTE(data_to_clean[[#This Row],[Price Formatted Step 1]],",","."))</f>
        <v>No Data</v>
      </c>
      <c r="L1156" t="str">
        <f>IF(data_to_clean[[#This Row],[Price Formatted Step 2]]="No Data","No Data",VALUE(SUBSTITUTE(data_to_clean[[#This Row],[Price Formatted Step 2]],".","")))</f>
        <v>No Data</v>
      </c>
      <c r="M1156" t="s">
        <v>15</v>
      </c>
    </row>
    <row r="1157" spans="1:13" x14ac:dyDescent="0.25">
      <c r="A1157" t="s">
        <v>9</v>
      </c>
      <c r="B1157" t="str">
        <f>VLOOKUP(data_to_clean[[#This Row],[Company]],tb_countries[],2,0)</f>
        <v>USSR/Russia</v>
      </c>
      <c r="C1157" t="s">
        <v>5279</v>
      </c>
      <c r="D1157" t="s">
        <v>5320</v>
      </c>
      <c r="E1157" t="s">
        <v>5247</v>
      </c>
      <c r="F1157" s="1">
        <v>26703</v>
      </c>
      <c r="G1157" t="s">
        <v>339</v>
      </c>
      <c r="H1157" t="s">
        <v>13</v>
      </c>
      <c r="I1157" t="s">
        <v>14</v>
      </c>
      <c r="J1157" t="str" cm="1">
        <f t="array" ref="J11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7" t="str">
        <f>IF(data_to_clean[[#This Row],[Price Formatted Step 1]]="No Data","No Data",SUBSTITUTE(data_to_clean[[#This Row],[Price Formatted Step 1]],",","."))</f>
        <v>No Data</v>
      </c>
      <c r="L1157" t="str">
        <f>IF(data_to_clean[[#This Row],[Price Formatted Step 2]]="No Data","No Data",VALUE(SUBSTITUTE(data_to_clean[[#This Row],[Price Formatted Step 2]],".","")))</f>
        <v>No Data</v>
      </c>
      <c r="M1157" t="s">
        <v>15</v>
      </c>
    </row>
    <row r="1158" spans="1:13" x14ac:dyDescent="0.25">
      <c r="A1158" t="s">
        <v>9</v>
      </c>
      <c r="B1158" t="str">
        <f>VLOOKUP(data_to_clean[[#This Row],[Company]],tb_countries[],2,0)</f>
        <v>USSR/Russia</v>
      </c>
      <c r="C1158" t="s">
        <v>5272</v>
      </c>
      <c r="D1158" t="s">
        <v>5312</v>
      </c>
      <c r="E1158" t="s">
        <v>5245</v>
      </c>
      <c r="F1158" s="1">
        <v>26710</v>
      </c>
      <c r="G1158" t="s">
        <v>1257</v>
      </c>
      <c r="H1158" t="s">
        <v>13</v>
      </c>
      <c r="I1158" t="s">
        <v>14</v>
      </c>
      <c r="J1158" t="str" cm="1">
        <f t="array" ref="J11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8" t="str">
        <f>IF(data_to_clean[[#This Row],[Price Formatted Step 1]]="No Data","No Data",SUBSTITUTE(data_to_clean[[#This Row],[Price Formatted Step 1]],",","."))</f>
        <v>No Data</v>
      </c>
      <c r="L1158" t="str">
        <f>IF(data_to_clean[[#This Row],[Price Formatted Step 2]]="No Data","No Data",VALUE(SUBSTITUTE(data_to_clean[[#This Row],[Price Formatted Step 2]],".","")))</f>
        <v>No Data</v>
      </c>
      <c r="M1158" t="s">
        <v>15</v>
      </c>
    </row>
    <row r="1159" spans="1:13" x14ac:dyDescent="0.25">
      <c r="A1159" t="s">
        <v>9</v>
      </c>
      <c r="B1159" t="str">
        <f>VLOOKUP(data_to_clean[[#This Row],[Company]],tb_countries[],2,0)</f>
        <v>USSR/Russia</v>
      </c>
      <c r="C1159" t="s">
        <v>5279</v>
      </c>
      <c r="D1159" t="s">
        <v>5320</v>
      </c>
      <c r="E1159" t="s">
        <v>5247</v>
      </c>
      <c r="F1159" s="1">
        <v>26723</v>
      </c>
      <c r="G1159" t="s">
        <v>685</v>
      </c>
      <c r="H1159" t="s">
        <v>13</v>
      </c>
      <c r="I1159" t="s">
        <v>14</v>
      </c>
      <c r="J1159" t="str" cm="1">
        <f t="array" ref="J11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59" t="str">
        <f>IF(data_to_clean[[#This Row],[Price Formatted Step 1]]="No Data","No Data",SUBSTITUTE(data_to_clean[[#This Row],[Price Formatted Step 1]],",","."))</f>
        <v>No Data</v>
      </c>
      <c r="L1159" t="str">
        <f>IF(data_to_clean[[#This Row],[Price Formatted Step 2]]="No Data","No Data",VALUE(SUBSTITUTE(data_to_clean[[#This Row],[Price Formatted Step 2]],".","")))</f>
        <v>No Data</v>
      </c>
      <c r="M1159" t="s">
        <v>15</v>
      </c>
    </row>
    <row r="1160" spans="1:13" x14ac:dyDescent="0.25">
      <c r="A1160" t="s">
        <v>9</v>
      </c>
      <c r="B1160" t="str">
        <f>VLOOKUP(data_to_clean[[#This Row],[Company]],tb_countries[],2,0)</f>
        <v>USSR/Russia</v>
      </c>
      <c r="C1160" t="s">
        <v>5279</v>
      </c>
      <c r="D1160" t="s">
        <v>5320</v>
      </c>
      <c r="E1160" t="s">
        <v>5247</v>
      </c>
      <c r="F1160" s="1">
        <v>26724</v>
      </c>
      <c r="G1160" t="s">
        <v>339</v>
      </c>
      <c r="H1160" t="s">
        <v>13</v>
      </c>
      <c r="I1160" t="s">
        <v>14</v>
      </c>
      <c r="J1160" t="str" cm="1">
        <f t="array" ref="J11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0" t="str">
        <f>IF(data_to_clean[[#This Row],[Price Formatted Step 1]]="No Data","No Data",SUBSTITUTE(data_to_clean[[#This Row],[Price Formatted Step 1]],",","."))</f>
        <v>No Data</v>
      </c>
      <c r="L1160" t="str">
        <f>IF(data_to_clean[[#This Row],[Price Formatted Step 2]]="No Data","No Data",VALUE(SUBSTITUTE(data_to_clean[[#This Row],[Price Formatted Step 2]],".","")))</f>
        <v>No Data</v>
      </c>
      <c r="M1160" t="s">
        <v>15</v>
      </c>
    </row>
    <row r="1161" spans="1:13" x14ac:dyDescent="0.25">
      <c r="A1161" t="s">
        <v>9</v>
      </c>
      <c r="B1161" t="str">
        <f>VLOOKUP(data_to_clean[[#This Row],[Company]],tb_countries[],2,0)</f>
        <v>USSR/Russia</v>
      </c>
      <c r="C1161" t="s">
        <v>5272</v>
      </c>
      <c r="D1161" t="s">
        <v>5312</v>
      </c>
      <c r="E1161" t="s">
        <v>5245</v>
      </c>
      <c r="F1161" s="1">
        <v>26729</v>
      </c>
      <c r="G1161" t="s">
        <v>339</v>
      </c>
      <c r="H1161" t="s">
        <v>13</v>
      </c>
      <c r="I1161" t="s">
        <v>14</v>
      </c>
      <c r="J1161" t="str" cm="1">
        <f t="array" ref="J11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1" t="str">
        <f>IF(data_to_clean[[#This Row],[Price Formatted Step 1]]="No Data","No Data",SUBSTITUTE(data_to_clean[[#This Row],[Price Formatted Step 1]],",","."))</f>
        <v>No Data</v>
      </c>
      <c r="L1161" t="str">
        <f>IF(data_to_clean[[#This Row],[Price Formatted Step 2]]="No Data","No Data",VALUE(SUBSTITUTE(data_to_clean[[#This Row],[Price Formatted Step 2]],".","")))</f>
        <v>No Data</v>
      </c>
      <c r="M1161" t="s">
        <v>15</v>
      </c>
    </row>
    <row r="1162" spans="1:13" x14ac:dyDescent="0.25">
      <c r="A1162" t="s">
        <v>92</v>
      </c>
      <c r="B1162" t="str">
        <f>VLOOKUP(data_to_clean[[#This Row],[Company]],tb_countries[],2,0)</f>
        <v>USA</v>
      </c>
      <c r="C1162" t="s">
        <v>5273</v>
      </c>
      <c r="D1162" t="s">
        <v>5313</v>
      </c>
      <c r="E1162" t="s">
        <v>5246</v>
      </c>
      <c r="F1162" s="1">
        <v>26729</v>
      </c>
      <c r="G1162" t="s">
        <v>775</v>
      </c>
      <c r="H1162" t="s">
        <v>13</v>
      </c>
      <c r="I1162" t="s">
        <v>14</v>
      </c>
      <c r="J1162" t="str" cm="1">
        <f t="array" ref="J11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2" t="str">
        <f>IF(data_to_clean[[#This Row],[Price Formatted Step 1]]="No Data","No Data",SUBSTITUTE(data_to_clean[[#This Row],[Price Formatted Step 1]],",","."))</f>
        <v>No Data</v>
      </c>
      <c r="L1162" t="str">
        <f>IF(data_to_clean[[#This Row],[Price Formatted Step 2]]="No Data","No Data",VALUE(SUBSTITUTE(data_to_clean[[#This Row],[Price Formatted Step 2]],".","")))</f>
        <v>No Data</v>
      </c>
      <c r="M1162" t="s">
        <v>15</v>
      </c>
    </row>
    <row r="1163" spans="1:13" x14ac:dyDescent="0.25">
      <c r="A1163" t="s">
        <v>463</v>
      </c>
      <c r="B1163" t="str">
        <f>VLOOKUP(data_to_clean[[#This Row],[Company]],tb_countries[],2,0)</f>
        <v>USA</v>
      </c>
      <c r="C1163" t="s">
        <v>5275</v>
      </c>
      <c r="D1163" t="s">
        <v>5315</v>
      </c>
      <c r="E1163" t="s">
        <v>5246</v>
      </c>
      <c r="F1163" s="1">
        <v>26732</v>
      </c>
      <c r="G1163" t="s">
        <v>1163</v>
      </c>
      <c r="H1163" t="s">
        <v>13</v>
      </c>
      <c r="I1163" t="s">
        <v>14</v>
      </c>
      <c r="J1163" t="str" cm="1">
        <f t="array" ref="J11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3" t="str">
        <f>IF(data_to_clean[[#This Row],[Price Formatted Step 1]]="No Data","No Data",SUBSTITUTE(data_to_clean[[#This Row],[Price Formatted Step 1]],",","."))</f>
        <v>No Data</v>
      </c>
      <c r="L1163" t="str">
        <f>IF(data_to_clean[[#This Row],[Price Formatted Step 2]]="No Data","No Data",VALUE(SUBSTITUTE(data_to_clean[[#This Row],[Price Formatted Step 2]],".","")))</f>
        <v>No Data</v>
      </c>
      <c r="M1163" t="s">
        <v>15</v>
      </c>
    </row>
    <row r="1164" spans="1:13" x14ac:dyDescent="0.25">
      <c r="A1164" t="s">
        <v>9</v>
      </c>
      <c r="B1164" t="str">
        <f>VLOOKUP(data_to_clean[[#This Row],[Company]],tb_countries[],2,0)</f>
        <v>USSR/Russia</v>
      </c>
      <c r="C1164" t="s">
        <v>5279</v>
      </c>
      <c r="D1164" t="s">
        <v>5320</v>
      </c>
      <c r="E1164" t="s">
        <v>5247</v>
      </c>
      <c r="F1164" s="1">
        <v>26743</v>
      </c>
      <c r="G1164" t="s">
        <v>396</v>
      </c>
      <c r="H1164" t="s">
        <v>13</v>
      </c>
      <c r="I1164" t="s">
        <v>14</v>
      </c>
      <c r="J1164" t="str" cm="1">
        <f t="array" ref="J11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4" t="str">
        <f>IF(data_to_clean[[#This Row],[Price Formatted Step 1]]="No Data","No Data",SUBSTITUTE(data_to_clean[[#This Row],[Price Formatted Step 1]],",","."))</f>
        <v>No Data</v>
      </c>
      <c r="L1164" t="str">
        <f>IF(data_to_clean[[#This Row],[Price Formatted Step 2]]="No Data","No Data",VALUE(SUBSTITUTE(data_to_clean[[#This Row],[Price Formatted Step 2]],".","")))</f>
        <v>No Data</v>
      </c>
      <c r="M1164" t="s">
        <v>15</v>
      </c>
    </row>
    <row r="1165" spans="1:13" x14ac:dyDescent="0.25">
      <c r="A1165" t="s">
        <v>9</v>
      </c>
      <c r="B1165" t="str">
        <f>VLOOKUP(data_to_clean[[#This Row],[Company]],tb_countries[],2,0)</f>
        <v>USSR/Russia</v>
      </c>
      <c r="C1165" t="s">
        <v>5279</v>
      </c>
      <c r="D1165" t="s">
        <v>5320</v>
      </c>
      <c r="E1165" t="s">
        <v>5247</v>
      </c>
      <c r="F1165" s="1">
        <v>26745</v>
      </c>
      <c r="G1165" t="s">
        <v>339</v>
      </c>
      <c r="H1165" t="s">
        <v>13</v>
      </c>
      <c r="I1165" t="s">
        <v>14</v>
      </c>
      <c r="J1165" t="str" cm="1">
        <f t="array" ref="J11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5" t="str">
        <f>IF(data_to_clean[[#This Row],[Price Formatted Step 1]]="No Data","No Data",SUBSTITUTE(data_to_clean[[#This Row],[Price Formatted Step 1]],",","."))</f>
        <v>No Data</v>
      </c>
      <c r="L1165" t="str">
        <f>IF(data_to_clean[[#This Row],[Price Formatted Step 2]]="No Data","No Data",VALUE(SUBSTITUTE(data_to_clean[[#This Row],[Price Formatted Step 2]],".","")))</f>
        <v>No Data</v>
      </c>
      <c r="M1165" t="s">
        <v>15</v>
      </c>
    </row>
    <row r="1166" spans="1:13" x14ac:dyDescent="0.25">
      <c r="A1166" t="s">
        <v>9</v>
      </c>
      <c r="B1166" t="str">
        <f>VLOOKUP(data_to_clean[[#This Row],[Company]],tb_countries[],2,0)</f>
        <v>USSR/Russia</v>
      </c>
      <c r="C1166" t="s">
        <v>5272</v>
      </c>
      <c r="D1166" t="s">
        <v>5312</v>
      </c>
      <c r="E1166" t="s">
        <v>5245</v>
      </c>
      <c r="F1166" s="1">
        <v>26757</v>
      </c>
      <c r="G1166" t="s">
        <v>857</v>
      </c>
      <c r="H1166" t="s">
        <v>13</v>
      </c>
      <c r="I1166" t="s">
        <v>14</v>
      </c>
      <c r="J1166" t="str" cm="1">
        <f t="array" ref="J11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6" t="str">
        <f>IF(data_to_clean[[#This Row],[Price Formatted Step 1]]="No Data","No Data",SUBSTITUTE(data_to_clean[[#This Row],[Price Formatted Step 1]],",","."))</f>
        <v>No Data</v>
      </c>
      <c r="L1166" t="str">
        <f>IF(data_to_clean[[#This Row],[Price Formatted Step 2]]="No Data","No Data",VALUE(SUBSTITUTE(data_to_clean[[#This Row],[Price Formatted Step 2]],".","")))</f>
        <v>No Data</v>
      </c>
      <c r="M1166" t="s">
        <v>15</v>
      </c>
    </row>
    <row r="1167" spans="1:13" x14ac:dyDescent="0.25">
      <c r="A1167" t="s">
        <v>9</v>
      </c>
      <c r="B1167" t="str">
        <f>VLOOKUP(data_to_clean[[#This Row],[Company]],tb_countries[],2,0)</f>
        <v>USSR/Russia</v>
      </c>
      <c r="C1167" t="s">
        <v>5279</v>
      </c>
      <c r="D1167" t="s">
        <v>5320</v>
      </c>
      <c r="E1167" t="s">
        <v>5247</v>
      </c>
      <c r="F1167" s="1">
        <v>26759</v>
      </c>
      <c r="G1167" t="s">
        <v>493</v>
      </c>
      <c r="H1167" t="s">
        <v>13</v>
      </c>
      <c r="I1167" t="s">
        <v>14</v>
      </c>
      <c r="J1167" t="str" cm="1">
        <f t="array" ref="J11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7" t="str">
        <f>IF(data_to_clean[[#This Row],[Price Formatted Step 1]]="No Data","No Data",SUBSTITUTE(data_to_clean[[#This Row],[Price Formatted Step 1]],",","."))</f>
        <v>No Data</v>
      </c>
      <c r="L1167" t="str">
        <f>IF(data_to_clean[[#This Row],[Price Formatted Step 2]]="No Data","No Data",VALUE(SUBSTITUTE(data_to_clean[[#This Row],[Price Formatted Step 2]],".","")))</f>
        <v>No Data</v>
      </c>
      <c r="M1167" t="s">
        <v>15</v>
      </c>
    </row>
    <row r="1168" spans="1:13" x14ac:dyDescent="0.25">
      <c r="A1168" t="s">
        <v>92</v>
      </c>
      <c r="B1168" t="str">
        <f>VLOOKUP(data_to_clean[[#This Row],[Company]],tb_countries[],2,0)</f>
        <v>USA</v>
      </c>
      <c r="C1168" t="s">
        <v>5273</v>
      </c>
      <c r="D1168" t="s">
        <v>5313</v>
      </c>
      <c r="E1168" t="s">
        <v>5246</v>
      </c>
      <c r="F1168" s="1">
        <v>26760</v>
      </c>
      <c r="G1168" t="s">
        <v>1352</v>
      </c>
      <c r="H1168" t="s">
        <v>13</v>
      </c>
      <c r="I1168" t="s">
        <v>14</v>
      </c>
      <c r="J1168" t="str" cm="1">
        <f t="array" ref="J11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8" t="str">
        <f>IF(data_to_clean[[#This Row],[Price Formatted Step 1]]="No Data","No Data",SUBSTITUTE(data_to_clean[[#This Row],[Price Formatted Step 1]],",","."))</f>
        <v>No Data</v>
      </c>
      <c r="L1168" t="str">
        <f>IF(data_to_clean[[#This Row],[Price Formatted Step 2]]="No Data","No Data",VALUE(SUBSTITUTE(data_to_clean[[#This Row],[Price Formatted Step 2]],".","")))</f>
        <v>No Data</v>
      </c>
      <c r="M1168" t="s">
        <v>15</v>
      </c>
    </row>
    <row r="1169" spans="1:13" x14ac:dyDescent="0.25">
      <c r="A1169" t="s">
        <v>9</v>
      </c>
      <c r="B1169" t="str">
        <f>VLOOKUP(data_to_clean[[#This Row],[Company]],tb_countries[],2,0)</f>
        <v>USSR/Russia</v>
      </c>
      <c r="C1169" t="s">
        <v>5279</v>
      </c>
      <c r="D1169" t="s">
        <v>5320</v>
      </c>
      <c r="E1169" t="s">
        <v>5247</v>
      </c>
      <c r="F1169" s="1">
        <v>26766</v>
      </c>
      <c r="G1169" t="s">
        <v>499</v>
      </c>
      <c r="H1169" t="s">
        <v>13</v>
      </c>
      <c r="I1169" t="s">
        <v>14</v>
      </c>
      <c r="J1169" t="str" cm="1">
        <f t="array" ref="J11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69" t="str">
        <f>IF(data_to_clean[[#This Row],[Price Formatted Step 1]]="No Data","No Data",SUBSTITUTE(data_to_clean[[#This Row],[Price Formatted Step 1]],",","."))</f>
        <v>No Data</v>
      </c>
      <c r="L1169" t="str">
        <f>IF(data_to_clean[[#This Row],[Price Formatted Step 2]]="No Data","No Data",VALUE(SUBSTITUTE(data_to_clean[[#This Row],[Price Formatted Step 2]],".","")))</f>
        <v>No Data</v>
      </c>
      <c r="M1169" t="s">
        <v>15</v>
      </c>
    </row>
    <row r="1170" spans="1:13" x14ac:dyDescent="0.25">
      <c r="A1170" t="s">
        <v>9</v>
      </c>
      <c r="B1170" t="str">
        <f>VLOOKUP(data_to_clean[[#This Row],[Company]],tb_countries[],2,0)</f>
        <v>USSR/Russia</v>
      </c>
      <c r="C1170" t="s">
        <v>5279</v>
      </c>
      <c r="D1170" t="s">
        <v>5320</v>
      </c>
      <c r="E1170" t="s">
        <v>5247</v>
      </c>
      <c r="F1170" s="1">
        <v>26773</v>
      </c>
      <c r="G1170" t="s">
        <v>339</v>
      </c>
      <c r="H1170" t="s">
        <v>13</v>
      </c>
      <c r="I1170" t="s">
        <v>14</v>
      </c>
      <c r="J1170" t="str" cm="1">
        <f t="array" ref="J11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0" t="str">
        <f>IF(data_to_clean[[#This Row],[Price Formatted Step 1]]="No Data","No Data",SUBSTITUTE(data_to_clean[[#This Row],[Price Formatted Step 1]],",","."))</f>
        <v>No Data</v>
      </c>
      <c r="L1170" t="str">
        <f>IF(data_to_clean[[#This Row],[Price Formatted Step 2]]="No Data","No Data",VALUE(SUBSTITUTE(data_to_clean[[#This Row],[Price Formatted Step 2]],".","")))</f>
        <v>No Data</v>
      </c>
      <c r="M1170" t="s">
        <v>15</v>
      </c>
    </row>
    <row r="1171" spans="1:13" x14ac:dyDescent="0.25">
      <c r="A1171" t="s">
        <v>9</v>
      </c>
      <c r="B1171" t="str">
        <f>VLOOKUP(data_to_clean[[#This Row],[Company]],tb_countries[],2,0)</f>
        <v>USSR/Russia</v>
      </c>
      <c r="C1171" t="s">
        <v>5277</v>
      </c>
      <c r="D1171" t="s">
        <v>5317</v>
      </c>
      <c r="E1171" t="s">
        <v>5247</v>
      </c>
      <c r="F1171" s="1">
        <v>26773</v>
      </c>
      <c r="G1171" t="s">
        <v>499</v>
      </c>
      <c r="H1171" t="s">
        <v>13</v>
      </c>
      <c r="I1171" t="s">
        <v>14</v>
      </c>
      <c r="J1171" t="str" cm="1">
        <f t="array" ref="J11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1" t="str">
        <f>IF(data_to_clean[[#This Row],[Price Formatted Step 1]]="No Data","No Data",SUBSTITUTE(data_to_clean[[#This Row],[Price Formatted Step 1]],",","."))</f>
        <v>No Data</v>
      </c>
      <c r="L1171" t="str">
        <f>IF(data_to_clean[[#This Row],[Price Formatted Step 2]]="No Data","No Data",VALUE(SUBSTITUTE(data_to_clean[[#This Row],[Price Formatted Step 2]],".","")))</f>
        <v>No Data</v>
      </c>
      <c r="M1171" t="s">
        <v>15</v>
      </c>
    </row>
    <row r="1172" spans="1:13" x14ac:dyDescent="0.25">
      <c r="A1172" t="s">
        <v>9</v>
      </c>
      <c r="B1172" t="str">
        <f>VLOOKUP(data_to_clean[[#This Row],[Company]],tb_countries[],2,0)</f>
        <v>USSR/Russia</v>
      </c>
      <c r="C1172" t="s">
        <v>5272</v>
      </c>
      <c r="D1172" t="s">
        <v>5312</v>
      </c>
      <c r="E1172" t="s">
        <v>5245</v>
      </c>
      <c r="F1172" s="1">
        <v>26779</v>
      </c>
      <c r="G1172" t="s">
        <v>937</v>
      </c>
      <c r="H1172" t="s">
        <v>13</v>
      </c>
      <c r="I1172" t="s">
        <v>14</v>
      </c>
      <c r="J1172" t="str" cm="1">
        <f t="array" ref="J11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2" t="str">
        <f>IF(data_to_clean[[#This Row],[Price Formatted Step 1]]="No Data","No Data",SUBSTITUTE(data_to_clean[[#This Row],[Price Formatted Step 1]],",","."))</f>
        <v>No Data</v>
      </c>
      <c r="L1172" t="str">
        <f>IF(data_to_clean[[#This Row],[Price Formatted Step 2]]="No Data","No Data",VALUE(SUBSTITUTE(data_to_clean[[#This Row],[Price Formatted Step 2]],".","")))</f>
        <v>No Data</v>
      </c>
      <c r="M1172" t="s">
        <v>21</v>
      </c>
    </row>
    <row r="1173" spans="1:13" x14ac:dyDescent="0.25">
      <c r="A1173" t="s">
        <v>9</v>
      </c>
      <c r="B1173" t="str">
        <f>VLOOKUP(data_to_clean[[#This Row],[Company]],tb_countries[],2,0)</f>
        <v>USSR/Russia</v>
      </c>
      <c r="C1173" t="s">
        <v>5279</v>
      </c>
      <c r="D1173" t="s">
        <v>5320</v>
      </c>
      <c r="E1173" t="s">
        <v>5247</v>
      </c>
      <c r="F1173" s="1">
        <v>26779</v>
      </c>
      <c r="G1173" t="s">
        <v>339</v>
      </c>
      <c r="H1173" t="s">
        <v>13</v>
      </c>
      <c r="I1173" t="s">
        <v>14</v>
      </c>
      <c r="J1173" t="str" cm="1">
        <f t="array" ref="J11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3" t="str">
        <f>IF(data_to_clean[[#This Row],[Price Formatted Step 1]]="No Data","No Data",SUBSTITUTE(data_to_clean[[#This Row],[Price Formatted Step 1]],",","."))</f>
        <v>No Data</v>
      </c>
      <c r="L1173" t="str">
        <f>IF(data_to_clean[[#This Row],[Price Formatted Step 2]]="No Data","No Data",VALUE(SUBSTITUTE(data_to_clean[[#This Row],[Price Formatted Step 2]],".","")))</f>
        <v>No Data</v>
      </c>
      <c r="M1173" t="s">
        <v>15</v>
      </c>
    </row>
    <row r="1174" spans="1:13" x14ac:dyDescent="0.25">
      <c r="A1174" t="s">
        <v>9</v>
      </c>
      <c r="B1174" t="str">
        <f>VLOOKUP(data_to_clean[[#This Row],[Company]],tb_countries[],2,0)</f>
        <v>USSR/Russia</v>
      </c>
      <c r="C1174" t="s">
        <v>5279</v>
      </c>
      <c r="D1174" t="s">
        <v>5320</v>
      </c>
      <c r="E1174" t="s">
        <v>5247</v>
      </c>
      <c r="F1174" s="1">
        <v>26789</v>
      </c>
      <c r="G1174" t="s">
        <v>339</v>
      </c>
      <c r="H1174" t="s">
        <v>13</v>
      </c>
      <c r="I1174" t="s">
        <v>14</v>
      </c>
      <c r="J1174" t="str" cm="1">
        <f t="array" ref="J11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4" t="str">
        <f>IF(data_to_clean[[#This Row],[Price Formatted Step 1]]="No Data","No Data",SUBSTITUTE(data_to_clean[[#This Row],[Price Formatted Step 1]],",","."))</f>
        <v>No Data</v>
      </c>
      <c r="L1174" t="str">
        <f>IF(data_to_clean[[#This Row],[Price Formatted Step 2]]="No Data","No Data",VALUE(SUBSTITUTE(data_to_clean[[#This Row],[Price Formatted Step 2]],".","")))</f>
        <v>No Data</v>
      </c>
      <c r="M1174" t="s">
        <v>15</v>
      </c>
    </row>
    <row r="1175" spans="1:13" x14ac:dyDescent="0.25">
      <c r="A1175" t="s">
        <v>54</v>
      </c>
      <c r="B1175" t="str">
        <f>VLOOKUP(data_to_clean[[#This Row],[Company]],tb_countries[],2,0)</f>
        <v>USA</v>
      </c>
      <c r="C1175" t="s">
        <v>5281</v>
      </c>
      <c r="D1175" t="s">
        <v>5322</v>
      </c>
      <c r="E1175" t="s">
        <v>5246</v>
      </c>
      <c r="F1175" s="1">
        <v>26798</v>
      </c>
      <c r="G1175" t="s">
        <v>750</v>
      </c>
      <c r="H1175" t="s">
        <v>13</v>
      </c>
      <c r="I1175" t="s">
        <v>752</v>
      </c>
      <c r="J1175" t="str" cm="1">
        <f t="array" ref="J11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1,160.000000</v>
      </c>
      <c r="K1175" t="str">
        <f>IF(data_to_clean[[#This Row],[Price Formatted Step 1]]="No Data","No Data",SUBSTITUTE(data_to_clean[[#This Row],[Price Formatted Step 1]],",","."))</f>
        <v>1.160.000000</v>
      </c>
      <c r="L1175" s="3">
        <f>IF(data_to_clean[[#This Row],[Price Formatted Step 2]]="No Data","No Data",VALUE(SUBSTITUTE(data_to_clean[[#This Row],[Price Formatted Step 2]],".","")))</f>
        <v>1160000000</v>
      </c>
      <c r="M1175" t="s">
        <v>15</v>
      </c>
    </row>
    <row r="1176" spans="1:13" x14ac:dyDescent="0.25">
      <c r="A1176" t="s">
        <v>42</v>
      </c>
      <c r="B1176" t="str">
        <f>VLOOKUP(data_to_clean[[#This Row],[Company]],tb_countries[],2,0)</f>
        <v>USA</v>
      </c>
      <c r="C1176" t="s">
        <v>5275</v>
      </c>
      <c r="D1176" t="s">
        <v>5315</v>
      </c>
      <c r="E1176" t="s">
        <v>5246</v>
      </c>
      <c r="F1176" s="1">
        <v>26800</v>
      </c>
      <c r="G1176" t="s">
        <v>1181</v>
      </c>
      <c r="H1176" t="s">
        <v>13</v>
      </c>
      <c r="I1176" t="s">
        <v>14</v>
      </c>
      <c r="J1176" t="str" cm="1">
        <f t="array" ref="J11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6" t="str">
        <f>IF(data_to_clean[[#This Row],[Price Formatted Step 1]]="No Data","No Data",SUBSTITUTE(data_to_clean[[#This Row],[Price Formatted Step 1]],",","."))</f>
        <v>No Data</v>
      </c>
      <c r="L1176" t="str">
        <f>IF(data_to_clean[[#This Row],[Price Formatted Step 2]]="No Data","No Data",VALUE(SUBSTITUTE(data_to_clean[[#This Row],[Price Formatted Step 2]],".","")))</f>
        <v>No Data</v>
      </c>
      <c r="M1176" t="s">
        <v>15</v>
      </c>
    </row>
    <row r="1177" spans="1:13" x14ac:dyDescent="0.25">
      <c r="A1177" t="s">
        <v>9</v>
      </c>
      <c r="B1177" t="str">
        <f>VLOOKUP(data_to_clean[[#This Row],[Company]],tb_countries[],2,0)</f>
        <v>USSR/Russia</v>
      </c>
      <c r="C1177" t="s">
        <v>5279</v>
      </c>
      <c r="D1177" t="s">
        <v>5320</v>
      </c>
      <c r="E1177" t="s">
        <v>5247</v>
      </c>
      <c r="F1177" s="1">
        <v>26801</v>
      </c>
      <c r="G1177" t="s">
        <v>499</v>
      </c>
      <c r="H1177" t="s">
        <v>13</v>
      </c>
      <c r="I1177" t="s">
        <v>14</v>
      </c>
      <c r="J1177" t="str" cm="1">
        <f t="array" ref="J11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7" t="str">
        <f>IF(data_to_clean[[#This Row],[Price Formatted Step 1]]="No Data","No Data",SUBSTITUTE(data_to_clean[[#This Row],[Price Formatted Step 1]],",","."))</f>
        <v>No Data</v>
      </c>
      <c r="L1177" t="str">
        <f>IF(data_to_clean[[#This Row],[Price Formatted Step 2]]="No Data","No Data",VALUE(SUBSTITUTE(data_to_clean[[#This Row],[Price Formatted Step 2]],".","")))</f>
        <v>No Data</v>
      </c>
      <c r="M1177" t="s">
        <v>15</v>
      </c>
    </row>
    <row r="1178" spans="1:13" x14ac:dyDescent="0.25">
      <c r="A1178" t="s">
        <v>9</v>
      </c>
      <c r="B1178" t="str">
        <f>VLOOKUP(data_to_clean[[#This Row],[Company]],tb_countries[],2,0)</f>
        <v>USSR/Russia</v>
      </c>
      <c r="C1178" t="s">
        <v>5279</v>
      </c>
      <c r="D1178" t="s">
        <v>5320</v>
      </c>
      <c r="E1178" t="s">
        <v>5247</v>
      </c>
      <c r="F1178" s="1">
        <v>26802</v>
      </c>
      <c r="G1178" t="s">
        <v>1362</v>
      </c>
      <c r="H1178" t="s">
        <v>13</v>
      </c>
      <c r="I1178" t="s">
        <v>14</v>
      </c>
      <c r="J1178" t="str" cm="1">
        <f t="array" ref="J11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8" t="str">
        <f>IF(data_to_clean[[#This Row],[Price Formatted Step 1]]="No Data","No Data",SUBSTITUTE(data_to_clean[[#This Row],[Price Formatted Step 1]],",","."))</f>
        <v>No Data</v>
      </c>
      <c r="L1178" t="str">
        <f>IF(data_to_clean[[#This Row],[Price Formatted Step 2]]="No Data","No Data",VALUE(SUBSTITUTE(data_to_clean[[#This Row],[Price Formatted Step 2]],".","")))</f>
        <v>No Data</v>
      </c>
      <c r="M1178" t="s">
        <v>15</v>
      </c>
    </row>
    <row r="1179" spans="1:13" x14ac:dyDescent="0.25">
      <c r="A1179" t="s">
        <v>1000</v>
      </c>
      <c r="B1179" t="str">
        <f>VLOOKUP(data_to_clean[[#This Row],[Company]],tb_countries[],2,0)</f>
        <v>France</v>
      </c>
      <c r="C1179" t="s">
        <v>5285</v>
      </c>
      <c r="D1179" t="s">
        <v>5324</v>
      </c>
      <c r="E1179" t="s">
        <v>5253</v>
      </c>
      <c r="F1179" s="1">
        <v>26806</v>
      </c>
      <c r="G1179" t="s">
        <v>1002</v>
      </c>
      <c r="H1179" t="s">
        <v>13</v>
      </c>
      <c r="I1179" t="s">
        <v>14</v>
      </c>
      <c r="J1179" t="str" cm="1">
        <f t="array" ref="J11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79" t="str">
        <f>IF(data_to_clean[[#This Row],[Price Formatted Step 1]]="No Data","No Data",SUBSTITUTE(data_to_clean[[#This Row],[Price Formatted Step 1]],",","."))</f>
        <v>No Data</v>
      </c>
      <c r="L1179" t="str">
        <f>IF(data_to_clean[[#This Row],[Price Formatted Step 2]]="No Data","No Data",VALUE(SUBSTITUTE(data_to_clean[[#This Row],[Price Formatted Step 2]],".","")))</f>
        <v>No Data</v>
      </c>
      <c r="M1179" t="s">
        <v>21</v>
      </c>
    </row>
    <row r="1180" spans="1:13" x14ac:dyDescent="0.25">
      <c r="A1180" t="s">
        <v>9</v>
      </c>
      <c r="B1180" t="str">
        <f>VLOOKUP(data_to_clean[[#This Row],[Company]],tb_countries[],2,0)</f>
        <v>USSR/Russia</v>
      </c>
      <c r="C1180" t="s">
        <v>5279</v>
      </c>
      <c r="D1180" t="s">
        <v>5320</v>
      </c>
      <c r="E1180" t="s">
        <v>5247</v>
      </c>
      <c r="F1180" s="1">
        <v>26807</v>
      </c>
      <c r="G1180" t="s">
        <v>339</v>
      </c>
      <c r="H1180" t="s">
        <v>13</v>
      </c>
      <c r="I1180" t="s">
        <v>14</v>
      </c>
      <c r="J1180" t="str" cm="1">
        <f t="array" ref="J11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0" t="str">
        <f>IF(data_to_clean[[#This Row],[Price Formatted Step 1]]="No Data","No Data",SUBSTITUTE(data_to_clean[[#This Row],[Price Formatted Step 1]],",","."))</f>
        <v>No Data</v>
      </c>
      <c r="L1180" t="str">
        <f>IF(data_to_clean[[#This Row],[Price Formatted Step 2]]="No Data","No Data",VALUE(SUBSTITUTE(data_to_clean[[#This Row],[Price Formatted Step 2]],".","")))</f>
        <v>No Data</v>
      </c>
      <c r="M1180" t="s">
        <v>15</v>
      </c>
    </row>
    <row r="1181" spans="1:13" x14ac:dyDescent="0.25">
      <c r="A1181" t="s">
        <v>9</v>
      </c>
      <c r="B1181" t="str">
        <f>VLOOKUP(data_to_clean[[#This Row],[Company]],tb_countries[],2,0)</f>
        <v>USSR/Russia</v>
      </c>
      <c r="C1181" t="s">
        <v>5277</v>
      </c>
      <c r="D1181" t="s">
        <v>5317</v>
      </c>
      <c r="E1181" t="s">
        <v>5247</v>
      </c>
      <c r="F1181" s="1">
        <v>26808</v>
      </c>
      <c r="G1181" t="s">
        <v>924</v>
      </c>
      <c r="H1181" t="s">
        <v>13</v>
      </c>
      <c r="I1181" t="s">
        <v>14</v>
      </c>
      <c r="J1181" t="str" cm="1">
        <f t="array" ref="J11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1" t="str">
        <f>IF(data_to_clean[[#This Row],[Price Formatted Step 1]]="No Data","No Data",SUBSTITUTE(data_to_clean[[#This Row],[Price Formatted Step 1]],",","."))</f>
        <v>No Data</v>
      </c>
      <c r="L1181" t="str">
        <f>IF(data_to_clean[[#This Row],[Price Formatted Step 2]]="No Data","No Data",VALUE(SUBSTITUTE(data_to_clean[[#This Row],[Price Formatted Step 2]],".","")))</f>
        <v>No Data</v>
      </c>
      <c r="M1181" t="s">
        <v>15</v>
      </c>
    </row>
    <row r="1182" spans="1:13" x14ac:dyDescent="0.25">
      <c r="A1182" t="s">
        <v>9</v>
      </c>
      <c r="B1182" t="str">
        <f>VLOOKUP(data_to_clean[[#This Row],[Company]],tb_countries[],2,0)</f>
        <v>USSR/Russia</v>
      </c>
      <c r="C1182" t="s">
        <v>5279</v>
      </c>
      <c r="D1182" t="s">
        <v>5320</v>
      </c>
      <c r="E1182" t="s">
        <v>5247</v>
      </c>
      <c r="F1182" s="1">
        <v>26809</v>
      </c>
      <c r="G1182" t="s">
        <v>685</v>
      </c>
      <c r="H1182" t="s">
        <v>13</v>
      </c>
      <c r="I1182" t="s">
        <v>14</v>
      </c>
      <c r="J1182" t="str" cm="1">
        <f t="array" ref="J11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2" t="str">
        <f>IF(data_to_clean[[#This Row],[Price Formatted Step 1]]="No Data","No Data",SUBSTITUTE(data_to_clean[[#This Row],[Price Formatted Step 1]],",","."))</f>
        <v>No Data</v>
      </c>
      <c r="L1182" t="str">
        <f>IF(data_to_clean[[#This Row],[Price Formatted Step 2]]="No Data","No Data",VALUE(SUBSTITUTE(data_to_clean[[#This Row],[Price Formatted Step 2]],".","")))</f>
        <v>No Data</v>
      </c>
      <c r="M1182" t="s">
        <v>21</v>
      </c>
    </row>
    <row r="1183" spans="1:13" x14ac:dyDescent="0.25">
      <c r="A1183" t="s">
        <v>54</v>
      </c>
      <c r="B1183" t="str">
        <f>VLOOKUP(data_to_clean[[#This Row],[Company]],tb_countries[],2,0)</f>
        <v>USA</v>
      </c>
      <c r="C1183" t="s">
        <v>5281</v>
      </c>
      <c r="D1183" t="s">
        <v>5322</v>
      </c>
      <c r="E1183" t="s">
        <v>5246</v>
      </c>
      <c r="F1183" s="1">
        <v>26809</v>
      </c>
      <c r="G1183" t="s">
        <v>539</v>
      </c>
      <c r="H1183" t="s">
        <v>13</v>
      </c>
      <c r="I1183" t="s">
        <v>14</v>
      </c>
      <c r="J1183" t="str" cm="1">
        <f t="array" ref="J11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3" t="str">
        <f>IF(data_to_clean[[#This Row],[Price Formatted Step 1]]="No Data","No Data",SUBSTITUTE(data_to_clean[[#This Row],[Price Formatted Step 1]],",","."))</f>
        <v>No Data</v>
      </c>
      <c r="L1183" t="str">
        <f>IF(data_to_clean[[#This Row],[Price Formatted Step 2]]="No Data","No Data",VALUE(SUBSTITUTE(data_to_clean[[#This Row],[Price Formatted Step 2]],".","")))</f>
        <v>No Data</v>
      </c>
      <c r="M1183" t="s">
        <v>15</v>
      </c>
    </row>
    <row r="1184" spans="1:13" x14ac:dyDescent="0.25">
      <c r="A1184" t="s">
        <v>9</v>
      </c>
      <c r="B1184" t="str">
        <f>VLOOKUP(data_to_clean[[#This Row],[Company]],tb_countries[],2,0)</f>
        <v>USSR/Russia</v>
      </c>
      <c r="C1184" t="s">
        <v>5279</v>
      </c>
      <c r="D1184" t="s">
        <v>5320</v>
      </c>
      <c r="E1184" t="s">
        <v>5247</v>
      </c>
      <c r="F1184" s="1">
        <v>26809</v>
      </c>
      <c r="G1184" t="s">
        <v>339</v>
      </c>
      <c r="H1184" t="s">
        <v>13</v>
      </c>
      <c r="I1184" t="s">
        <v>14</v>
      </c>
      <c r="J1184" t="str" cm="1">
        <f t="array" ref="J11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4" t="str">
        <f>IF(data_to_clean[[#This Row],[Price Formatted Step 1]]="No Data","No Data",SUBSTITUTE(data_to_clean[[#This Row],[Price Formatted Step 1]],",","."))</f>
        <v>No Data</v>
      </c>
      <c r="L1184" t="str">
        <f>IF(data_to_clean[[#This Row],[Price Formatted Step 2]]="No Data","No Data",VALUE(SUBSTITUTE(data_to_clean[[#This Row],[Price Formatted Step 2]],".","")))</f>
        <v>No Data</v>
      </c>
      <c r="M1184" t="s">
        <v>15</v>
      </c>
    </row>
    <row r="1185" spans="1:13" x14ac:dyDescent="0.25">
      <c r="A1185" t="s">
        <v>9</v>
      </c>
      <c r="B1185" t="str">
        <f>VLOOKUP(data_to_clean[[#This Row],[Company]],tb_countries[],2,0)</f>
        <v>USSR/Russia</v>
      </c>
      <c r="C1185" t="s">
        <v>5279</v>
      </c>
      <c r="D1185" t="s">
        <v>5320</v>
      </c>
      <c r="E1185" t="s">
        <v>5247</v>
      </c>
      <c r="F1185" s="1">
        <v>26813</v>
      </c>
      <c r="G1185" t="s">
        <v>396</v>
      </c>
      <c r="H1185" t="s">
        <v>13</v>
      </c>
      <c r="I1185" t="s">
        <v>14</v>
      </c>
      <c r="J1185" t="str" cm="1">
        <f t="array" ref="J11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5" t="str">
        <f>IF(data_to_clean[[#This Row],[Price Formatted Step 1]]="No Data","No Data",SUBSTITUTE(data_to_clean[[#This Row],[Price Formatted Step 1]],",","."))</f>
        <v>No Data</v>
      </c>
      <c r="L1185" t="str">
        <f>IF(data_to_clean[[#This Row],[Price Formatted Step 2]]="No Data","No Data",VALUE(SUBSTITUTE(data_to_clean[[#This Row],[Price Formatted Step 2]],".","")))</f>
        <v>No Data</v>
      </c>
      <c r="M1185" t="s">
        <v>15</v>
      </c>
    </row>
    <row r="1186" spans="1:13" x14ac:dyDescent="0.25">
      <c r="A1186" t="s">
        <v>9</v>
      </c>
      <c r="B1186" t="str">
        <f>VLOOKUP(data_to_clean[[#This Row],[Company]],tb_countries[],2,0)</f>
        <v>USSR/Russia</v>
      </c>
      <c r="C1186" t="s">
        <v>5279</v>
      </c>
      <c r="D1186" t="s">
        <v>5320</v>
      </c>
      <c r="E1186" t="s">
        <v>5247</v>
      </c>
      <c r="F1186" s="1">
        <v>26820</v>
      </c>
      <c r="G1186" t="s">
        <v>499</v>
      </c>
      <c r="H1186" t="s">
        <v>13</v>
      </c>
      <c r="I1186" t="s">
        <v>14</v>
      </c>
      <c r="J1186" t="str" cm="1">
        <f t="array" ref="J11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6" t="str">
        <f>IF(data_to_clean[[#This Row],[Price Formatted Step 1]]="No Data","No Data",SUBSTITUTE(data_to_clean[[#This Row],[Price Formatted Step 1]],",","."))</f>
        <v>No Data</v>
      </c>
      <c r="L1186" t="str">
        <f>IF(data_to_clean[[#This Row],[Price Formatted Step 2]]="No Data","No Data",VALUE(SUBSTITUTE(data_to_clean[[#This Row],[Price Formatted Step 2]],".","")))</f>
        <v>No Data</v>
      </c>
      <c r="M1186" t="s">
        <v>15</v>
      </c>
    </row>
    <row r="1187" spans="1:13" x14ac:dyDescent="0.25">
      <c r="A1187" t="s">
        <v>9</v>
      </c>
      <c r="B1187" t="str">
        <f>VLOOKUP(data_to_clean[[#This Row],[Company]],tb_countries[],2,0)</f>
        <v>USSR/Russia</v>
      </c>
      <c r="C1187" t="s">
        <v>5279</v>
      </c>
      <c r="D1187" t="s">
        <v>5320</v>
      </c>
      <c r="E1187" t="s">
        <v>5247</v>
      </c>
      <c r="F1187" s="1">
        <v>26821</v>
      </c>
      <c r="G1187" t="s">
        <v>339</v>
      </c>
      <c r="H1187" t="s">
        <v>13</v>
      </c>
      <c r="I1187" t="s">
        <v>14</v>
      </c>
      <c r="J1187" t="str" cm="1">
        <f t="array" ref="J11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7" t="str">
        <f>IF(data_to_clean[[#This Row],[Price Formatted Step 1]]="No Data","No Data",SUBSTITUTE(data_to_clean[[#This Row],[Price Formatted Step 1]],",","."))</f>
        <v>No Data</v>
      </c>
      <c r="L1187" t="str">
        <f>IF(data_to_clean[[#This Row],[Price Formatted Step 2]]="No Data","No Data",VALUE(SUBSTITUTE(data_to_clean[[#This Row],[Price Formatted Step 2]],".","")))</f>
        <v>No Data</v>
      </c>
      <c r="M1187" t="s">
        <v>15</v>
      </c>
    </row>
    <row r="1188" spans="1:13" x14ac:dyDescent="0.25">
      <c r="A1188" t="s">
        <v>9</v>
      </c>
      <c r="B1188" t="str">
        <f>VLOOKUP(data_to_clean[[#This Row],[Company]],tb_countries[],2,0)</f>
        <v>USSR/Russia</v>
      </c>
      <c r="C1188" t="s">
        <v>5279</v>
      </c>
      <c r="D1188" t="s">
        <v>5320</v>
      </c>
      <c r="E1188" t="s">
        <v>5247</v>
      </c>
      <c r="F1188" s="1">
        <v>26823</v>
      </c>
      <c r="G1188" t="s">
        <v>685</v>
      </c>
      <c r="H1188" t="s">
        <v>13</v>
      </c>
      <c r="I1188" t="s">
        <v>14</v>
      </c>
      <c r="J1188" t="str" cm="1">
        <f t="array" ref="J11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8" t="str">
        <f>IF(data_to_clean[[#This Row],[Price Formatted Step 1]]="No Data","No Data",SUBSTITUTE(data_to_clean[[#This Row],[Price Formatted Step 1]],",","."))</f>
        <v>No Data</v>
      </c>
      <c r="L1188" t="str">
        <f>IF(data_to_clean[[#This Row],[Price Formatted Step 2]]="No Data","No Data",VALUE(SUBSTITUTE(data_to_clean[[#This Row],[Price Formatted Step 2]],".","")))</f>
        <v>No Data</v>
      </c>
      <c r="M1188" t="s">
        <v>15</v>
      </c>
    </row>
    <row r="1189" spans="1:13" x14ac:dyDescent="0.25">
      <c r="A1189" t="s">
        <v>9</v>
      </c>
      <c r="B1189" t="str">
        <f>VLOOKUP(data_to_clean[[#This Row],[Company]],tb_countries[],2,0)</f>
        <v>USSR/Russia</v>
      </c>
      <c r="C1189" t="s">
        <v>5272</v>
      </c>
      <c r="D1189" t="s">
        <v>5312</v>
      </c>
      <c r="E1189" t="s">
        <v>5245</v>
      </c>
      <c r="F1189" s="1">
        <v>26825</v>
      </c>
      <c r="G1189" t="s">
        <v>339</v>
      </c>
      <c r="H1189" t="s">
        <v>13</v>
      </c>
      <c r="I1189" t="s">
        <v>14</v>
      </c>
      <c r="J1189" t="str" cm="1">
        <f t="array" ref="J11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89" t="str">
        <f>IF(data_to_clean[[#This Row],[Price Formatted Step 1]]="No Data","No Data",SUBSTITUTE(data_to_clean[[#This Row],[Price Formatted Step 1]],",","."))</f>
        <v>No Data</v>
      </c>
      <c r="L1189" t="str">
        <f>IF(data_to_clean[[#This Row],[Price Formatted Step 2]]="No Data","No Data",VALUE(SUBSTITUTE(data_to_clean[[#This Row],[Price Formatted Step 2]],".","")))</f>
        <v>No Data</v>
      </c>
      <c r="M1189" t="s">
        <v>15</v>
      </c>
    </row>
    <row r="1190" spans="1:13" x14ac:dyDescent="0.25">
      <c r="A1190" t="s">
        <v>463</v>
      </c>
      <c r="B1190" t="str">
        <f>VLOOKUP(data_to_clean[[#This Row],[Company]],tb_countries[],2,0)</f>
        <v>USA</v>
      </c>
      <c r="C1190" t="s">
        <v>5273</v>
      </c>
      <c r="D1190" t="s">
        <v>5313</v>
      </c>
      <c r="E1190" t="s">
        <v>5246</v>
      </c>
      <c r="F1190" s="1">
        <v>26827</v>
      </c>
      <c r="G1190" t="s">
        <v>1082</v>
      </c>
      <c r="H1190" t="s">
        <v>13</v>
      </c>
      <c r="I1190" t="s">
        <v>14</v>
      </c>
      <c r="J1190" t="str" cm="1">
        <f t="array" ref="J11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0" t="str">
        <f>IF(data_to_clean[[#This Row],[Price Formatted Step 1]]="No Data","No Data",SUBSTITUTE(data_to_clean[[#This Row],[Price Formatted Step 1]],",","."))</f>
        <v>No Data</v>
      </c>
      <c r="L1190" t="str">
        <f>IF(data_to_clean[[#This Row],[Price Formatted Step 2]]="No Data","No Data",VALUE(SUBSTITUTE(data_to_clean[[#This Row],[Price Formatted Step 2]],".","")))</f>
        <v>No Data</v>
      </c>
      <c r="M1190" t="s">
        <v>15</v>
      </c>
    </row>
    <row r="1191" spans="1:13" x14ac:dyDescent="0.25">
      <c r="A1191" t="s">
        <v>9</v>
      </c>
      <c r="B1191" t="str">
        <f>VLOOKUP(data_to_clean[[#This Row],[Company]],tb_countries[],2,0)</f>
        <v>USSR/Russia</v>
      </c>
      <c r="C1191" t="s">
        <v>5272</v>
      </c>
      <c r="D1191" t="s">
        <v>5312</v>
      </c>
      <c r="E1191" t="s">
        <v>5245</v>
      </c>
      <c r="F1191" s="1">
        <v>26830</v>
      </c>
      <c r="G1191" t="s">
        <v>629</v>
      </c>
      <c r="H1191" t="s">
        <v>13</v>
      </c>
      <c r="I1191" t="s">
        <v>14</v>
      </c>
      <c r="J1191" t="str" cm="1">
        <f t="array" ref="J11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1" t="str">
        <f>IF(data_to_clean[[#This Row],[Price Formatted Step 1]]="No Data","No Data",SUBSTITUTE(data_to_clean[[#This Row],[Price Formatted Step 1]],",","."))</f>
        <v>No Data</v>
      </c>
      <c r="L1191" t="str">
        <f>IF(data_to_clean[[#This Row],[Price Formatted Step 2]]="No Data","No Data",VALUE(SUBSTITUTE(data_to_clean[[#This Row],[Price Formatted Step 2]],".","")))</f>
        <v>No Data</v>
      </c>
      <c r="M1191" t="s">
        <v>15</v>
      </c>
    </row>
    <row r="1192" spans="1:13" x14ac:dyDescent="0.25">
      <c r="A1192" t="s">
        <v>9</v>
      </c>
      <c r="B1192" t="str">
        <f>VLOOKUP(data_to_clean[[#This Row],[Company]],tb_countries[],2,0)</f>
        <v>USSR/Russia</v>
      </c>
      <c r="C1192" t="s">
        <v>5279</v>
      </c>
      <c r="D1192" t="s">
        <v>5320</v>
      </c>
      <c r="E1192" t="s">
        <v>5247</v>
      </c>
      <c r="F1192" s="1">
        <v>26835</v>
      </c>
      <c r="G1192" t="s">
        <v>685</v>
      </c>
      <c r="H1192" t="s">
        <v>13</v>
      </c>
      <c r="I1192" t="s">
        <v>14</v>
      </c>
      <c r="J1192" t="str" cm="1">
        <f t="array" ref="J11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2" t="str">
        <f>IF(data_to_clean[[#This Row],[Price Formatted Step 1]]="No Data","No Data",SUBSTITUTE(data_to_clean[[#This Row],[Price Formatted Step 1]],",","."))</f>
        <v>No Data</v>
      </c>
      <c r="L1192" t="str">
        <f>IF(data_to_clean[[#This Row],[Price Formatted Step 2]]="No Data","No Data",VALUE(SUBSTITUTE(data_to_clean[[#This Row],[Price Formatted Step 2]],".","")))</f>
        <v>No Data</v>
      </c>
      <c r="M1192" t="s">
        <v>15</v>
      </c>
    </row>
    <row r="1193" spans="1:13" x14ac:dyDescent="0.25">
      <c r="A1193" t="s">
        <v>9</v>
      </c>
      <c r="B1193" t="str">
        <f>VLOOKUP(data_to_clean[[#This Row],[Company]],tb_countries[],2,0)</f>
        <v>USSR/Russia</v>
      </c>
      <c r="C1193" t="s">
        <v>5279</v>
      </c>
      <c r="D1193" t="s">
        <v>5320</v>
      </c>
      <c r="E1193" t="s">
        <v>5247</v>
      </c>
      <c r="F1193" s="1">
        <v>26836</v>
      </c>
      <c r="G1193" t="s">
        <v>339</v>
      </c>
      <c r="H1193" t="s">
        <v>13</v>
      </c>
      <c r="I1193" t="s">
        <v>14</v>
      </c>
      <c r="J1193" t="str" cm="1">
        <f t="array" ref="J11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3" t="str">
        <f>IF(data_to_clean[[#This Row],[Price Formatted Step 1]]="No Data","No Data",SUBSTITUTE(data_to_clean[[#This Row],[Price Formatted Step 1]],",","."))</f>
        <v>No Data</v>
      </c>
      <c r="L1193" t="str">
        <f>IF(data_to_clean[[#This Row],[Price Formatted Step 2]]="No Data","No Data",VALUE(SUBSTITUTE(data_to_clean[[#This Row],[Price Formatted Step 2]],".","")))</f>
        <v>No Data</v>
      </c>
      <c r="M1193" t="s">
        <v>15</v>
      </c>
    </row>
    <row r="1194" spans="1:13" x14ac:dyDescent="0.25">
      <c r="A1194" t="s">
        <v>9</v>
      </c>
      <c r="B1194" t="str">
        <f>VLOOKUP(data_to_clean[[#This Row],[Company]],tb_countries[],2,0)</f>
        <v>USSR/Russia</v>
      </c>
      <c r="C1194" t="s">
        <v>5279</v>
      </c>
      <c r="D1194" t="s">
        <v>5320</v>
      </c>
      <c r="E1194" t="s">
        <v>5247</v>
      </c>
      <c r="F1194" s="1">
        <v>26841</v>
      </c>
      <c r="G1194" t="s">
        <v>685</v>
      </c>
      <c r="H1194" t="s">
        <v>13</v>
      </c>
      <c r="I1194" t="s">
        <v>14</v>
      </c>
      <c r="J1194" t="str" cm="1">
        <f t="array" ref="J11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4" t="str">
        <f>IF(data_to_clean[[#This Row],[Price Formatted Step 1]]="No Data","No Data",SUBSTITUTE(data_to_clean[[#This Row],[Price Formatted Step 1]],",","."))</f>
        <v>No Data</v>
      </c>
      <c r="L1194" t="str">
        <f>IF(data_to_clean[[#This Row],[Price Formatted Step 2]]="No Data","No Data",VALUE(SUBSTITUTE(data_to_clean[[#This Row],[Price Formatted Step 2]],".","")))</f>
        <v>No Data</v>
      </c>
      <c r="M1194" t="s">
        <v>21</v>
      </c>
    </row>
    <row r="1195" spans="1:13" x14ac:dyDescent="0.25">
      <c r="A1195" t="s">
        <v>42</v>
      </c>
      <c r="B1195" t="str">
        <f>VLOOKUP(data_to_clean[[#This Row],[Company]],tb_countries[],2,0)</f>
        <v>USA</v>
      </c>
      <c r="C1195" t="s">
        <v>5275</v>
      </c>
      <c r="D1195" t="s">
        <v>5315</v>
      </c>
      <c r="E1195" t="s">
        <v>5246</v>
      </c>
      <c r="F1195" s="1">
        <v>26841</v>
      </c>
      <c r="G1195" t="s">
        <v>1181</v>
      </c>
      <c r="H1195" t="s">
        <v>13</v>
      </c>
      <c r="I1195" t="s">
        <v>14</v>
      </c>
      <c r="J1195" t="str" cm="1">
        <f t="array" ref="J11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5" t="str">
        <f>IF(data_to_clean[[#This Row],[Price Formatted Step 1]]="No Data","No Data",SUBSTITUTE(data_to_clean[[#This Row],[Price Formatted Step 1]],",","."))</f>
        <v>No Data</v>
      </c>
      <c r="L1195" t="str">
        <f>IF(data_to_clean[[#This Row],[Price Formatted Step 2]]="No Data","No Data",VALUE(SUBSTITUTE(data_to_clean[[#This Row],[Price Formatted Step 2]],".","")))</f>
        <v>No Data</v>
      </c>
      <c r="M1195" t="s">
        <v>21</v>
      </c>
    </row>
    <row r="1196" spans="1:13" x14ac:dyDescent="0.25">
      <c r="A1196" t="s">
        <v>9</v>
      </c>
      <c r="B1196" t="str">
        <f>VLOOKUP(data_to_clean[[#This Row],[Company]],tb_countries[],2,0)</f>
        <v>USSR/Russia</v>
      </c>
      <c r="C1196" t="s">
        <v>5279</v>
      </c>
      <c r="D1196" t="s">
        <v>5320</v>
      </c>
      <c r="E1196" t="s">
        <v>5247</v>
      </c>
      <c r="F1196" s="1">
        <v>26842</v>
      </c>
      <c r="G1196" t="s">
        <v>1227</v>
      </c>
      <c r="H1196" t="s">
        <v>13</v>
      </c>
      <c r="I1196" t="s">
        <v>14</v>
      </c>
      <c r="J1196" t="str" cm="1">
        <f t="array" ref="J11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6" t="str">
        <f>IF(data_to_clean[[#This Row],[Price Formatted Step 1]]="No Data","No Data",SUBSTITUTE(data_to_clean[[#This Row],[Price Formatted Step 1]],",","."))</f>
        <v>No Data</v>
      </c>
      <c r="L1196" t="str">
        <f>IF(data_to_clean[[#This Row],[Price Formatted Step 2]]="No Data","No Data",VALUE(SUBSTITUTE(data_to_clean[[#This Row],[Price Formatted Step 2]],".","")))</f>
        <v>No Data</v>
      </c>
      <c r="M1196" t="s">
        <v>15</v>
      </c>
    </row>
    <row r="1197" spans="1:13" x14ac:dyDescent="0.25">
      <c r="A1197" t="s">
        <v>9</v>
      </c>
      <c r="B1197" t="str">
        <f>VLOOKUP(data_to_clean[[#This Row],[Company]],tb_countries[],2,0)</f>
        <v>USSR/Russia</v>
      </c>
      <c r="C1197" t="s">
        <v>5279</v>
      </c>
      <c r="D1197" t="s">
        <v>5320</v>
      </c>
      <c r="E1197" t="s">
        <v>5247</v>
      </c>
      <c r="F1197" s="1">
        <v>26849</v>
      </c>
      <c r="G1197" t="s">
        <v>339</v>
      </c>
      <c r="H1197" t="s">
        <v>13</v>
      </c>
      <c r="I1197" t="s">
        <v>14</v>
      </c>
      <c r="J1197" t="str" cm="1">
        <f t="array" ref="J11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7" t="str">
        <f>IF(data_to_clean[[#This Row],[Price Formatted Step 1]]="No Data","No Data",SUBSTITUTE(data_to_clean[[#This Row],[Price Formatted Step 1]],",","."))</f>
        <v>No Data</v>
      </c>
      <c r="L1197" t="str">
        <f>IF(data_to_clean[[#This Row],[Price Formatted Step 2]]="No Data","No Data",VALUE(SUBSTITUTE(data_to_clean[[#This Row],[Price Formatted Step 2]],".","")))</f>
        <v>No Data</v>
      </c>
      <c r="M1197" t="s">
        <v>21</v>
      </c>
    </row>
    <row r="1198" spans="1:13" x14ac:dyDescent="0.25">
      <c r="A1198" t="s">
        <v>9</v>
      </c>
      <c r="B1198" t="str">
        <f>VLOOKUP(data_to_clean[[#This Row],[Company]],tb_countries[],2,0)</f>
        <v>USSR/Russia</v>
      </c>
      <c r="C1198" t="s">
        <v>5279</v>
      </c>
      <c r="D1198" t="s">
        <v>5320</v>
      </c>
      <c r="E1198" t="s">
        <v>5247</v>
      </c>
      <c r="F1198" s="1">
        <v>26856</v>
      </c>
      <c r="G1198" t="s">
        <v>493</v>
      </c>
      <c r="H1198" t="s">
        <v>13</v>
      </c>
      <c r="I1198" t="s">
        <v>14</v>
      </c>
      <c r="J1198" t="str" cm="1">
        <f t="array" ref="J11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8" t="str">
        <f>IF(data_to_clean[[#This Row],[Price Formatted Step 1]]="No Data","No Data",SUBSTITUTE(data_to_clean[[#This Row],[Price Formatted Step 1]],",","."))</f>
        <v>No Data</v>
      </c>
      <c r="L1198" t="str">
        <f>IF(data_to_clean[[#This Row],[Price Formatted Step 2]]="No Data","No Data",VALUE(SUBSTITUTE(data_to_clean[[#This Row],[Price Formatted Step 2]],".","")))</f>
        <v>No Data</v>
      </c>
      <c r="M1198" t="s">
        <v>15</v>
      </c>
    </row>
    <row r="1199" spans="1:13" x14ac:dyDescent="0.25">
      <c r="A1199" t="s">
        <v>463</v>
      </c>
      <c r="B1199" t="str">
        <f>VLOOKUP(data_to_clean[[#This Row],[Company]],tb_countries[],2,0)</f>
        <v>USA</v>
      </c>
      <c r="C1199" t="s">
        <v>5275</v>
      </c>
      <c r="D1199" t="s">
        <v>5315</v>
      </c>
      <c r="E1199" t="s">
        <v>5246</v>
      </c>
      <c r="F1199" s="1">
        <v>26858</v>
      </c>
      <c r="G1199" t="s">
        <v>1163</v>
      </c>
      <c r="H1199" t="s">
        <v>13</v>
      </c>
      <c r="I1199" t="s">
        <v>14</v>
      </c>
      <c r="J1199" t="str" cm="1">
        <f t="array" ref="J11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199" t="str">
        <f>IF(data_to_clean[[#This Row],[Price Formatted Step 1]]="No Data","No Data",SUBSTITUTE(data_to_clean[[#This Row],[Price Formatted Step 1]],",","."))</f>
        <v>No Data</v>
      </c>
      <c r="L1199" t="str">
        <f>IF(data_to_clean[[#This Row],[Price Formatted Step 2]]="No Data","No Data",VALUE(SUBSTITUTE(data_to_clean[[#This Row],[Price Formatted Step 2]],".","")))</f>
        <v>No Data</v>
      </c>
      <c r="M1199" t="s">
        <v>15</v>
      </c>
    </row>
    <row r="1200" spans="1:13" x14ac:dyDescent="0.25">
      <c r="A1200" t="s">
        <v>9</v>
      </c>
      <c r="B1200" t="str">
        <f>VLOOKUP(data_to_clean[[#This Row],[Company]],tb_countries[],2,0)</f>
        <v>USSR/Russia</v>
      </c>
      <c r="C1200" t="s">
        <v>5279</v>
      </c>
      <c r="D1200" t="s">
        <v>5320</v>
      </c>
      <c r="E1200" t="s">
        <v>5247</v>
      </c>
      <c r="F1200" s="1">
        <v>26870</v>
      </c>
      <c r="G1200" t="s">
        <v>339</v>
      </c>
      <c r="H1200" t="s">
        <v>13</v>
      </c>
      <c r="I1200" t="s">
        <v>14</v>
      </c>
      <c r="J1200" t="str" cm="1">
        <f t="array" ref="J12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0" t="str">
        <f>IF(data_to_clean[[#This Row],[Price Formatted Step 1]]="No Data","No Data",SUBSTITUTE(data_to_clean[[#This Row],[Price Formatted Step 1]],",","."))</f>
        <v>No Data</v>
      </c>
      <c r="L1200" t="str">
        <f>IF(data_to_clean[[#This Row],[Price Formatted Step 2]]="No Data","No Data",VALUE(SUBSTITUTE(data_to_clean[[#This Row],[Price Formatted Step 2]],".","")))</f>
        <v>No Data</v>
      </c>
      <c r="M1200" t="s">
        <v>15</v>
      </c>
    </row>
    <row r="1201" spans="1:13" x14ac:dyDescent="0.25">
      <c r="A1201" t="s">
        <v>54</v>
      </c>
      <c r="B1201" t="str">
        <f>VLOOKUP(data_to_clean[[#This Row],[Company]],tb_countries[],2,0)</f>
        <v>USA</v>
      </c>
      <c r="C1201" t="s">
        <v>5281</v>
      </c>
      <c r="D1201" t="s">
        <v>5322</v>
      </c>
      <c r="E1201" t="s">
        <v>5246</v>
      </c>
      <c r="F1201" s="1">
        <v>26873</v>
      </c>
      <c r="G1201" t="s">
        <v>539</v>
      </c>
      <c r="H1201" t="s">
        <v>13</v>
      </c>
      <c r="I1201" t="s">
        <v>14</v>
      </c>
      <c r="J1201" t="str" cm="1">
        <f t="array" ref="J12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1" t="str">
        <f>IF(data_to_clean[[#This Row],[Price Formatted Step 1]]="No Data","No Data",SUBSTITUTE(data_to_clean[[#This Row],[Price Formatted Step 1]],",","."))</f>
        <v>No Data</v>
      </c>
      <c r="L1201" t="str">
        <f>IF(data_to_clean[[#This Row],[Price Formatted Step 2]]="No Data","No Data",VALUE(SUBSTITUTE(data_to_clean[[#This Row],[Price Formatted Step 2]],".","")))</f>
        <v>No Data</v>
      </c>
      <c r="M1201" t="s">
        <v>15</v>
      </c>
    </row>
    <row r="1202" spans="1:13" x14ac:dyDescent="0.25">
      <c r="A1202" t="s">
        <v>9</v>
      </c>
      <c r="B1202" t="str">
        <f>VLOOKUP(data_to_clean[[#This Row],[Company]],tb_countries[],2,0)</f>
        <v>USSR/Russia</v>
      </c>
      <c r="C1202" t="s">
        <v>5279</v>
      </c>
      <c r="D1202" t="s">
        <v>5320</v>
      </c>
      <c r="E1202" t="s">
        <v>5247</v>
      </c>
      <c r="F1202" s="1">
        <v>26877</v>
      </c>
      <c r="G1202" t="s">
        <v>339</v>
      </c>
      <c r="H1202" t="s">
        <v>13</v>
      </c>
      <c r="I1202" t="s">
        <v>14</v>
      </c>
      <c r="J1202" t="str" cm="1">
        <f t="array" ref="J12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2" t="str">
        <f>IF(data_to_clean[[#This Row],[Price Formatted Step 1]]="No Data","No Data",SUBSTITUTE(data_to_clean[[#This Row],[Price Formatted Step 1]],",","."))</f>
        <v>No Data</v>
      </c>
      <c r="L1202" t="str">
        <f>IF(data_to_clean[[#This Row],[Price Formatted Step 2]]="No Data","No Data",VALUE(SUBSTITUTE(data_to_clean[[#This Row],[Price Formatted Step 2]],".","")))</f>
        <v>No Data</v>
      </c>
      <c r="M1202" t="s">
        <v>15</v>
      </c>
    </row>
    <row r="1203" spans="1:13" x14ac:dyDescent="0.25">
      <c r="A1203" t="s">
        <v>9</v>
      </c>
      <c r="B1203" t="str">
        <f>VLOOKUP(data_to_clean[[#This Row],[Company]],tb_countries[],2,0)</f>
        <v>USSR/Russia</v>
      </c>
      <c r="C1203" t="s">
        <v>5279</v>
      </c>
      <c r="D1203" t="s">
        <v>5320</v>
      </c>
      <c r="E1203" t="s">
        <v>5247</v>
      </c>
      <c r="F1203" s="1">
        <v>26897</v>
      </c>
      <c r="G1203" t="s">
        <v>339</v>
      </c>
      <c r="H1203" t="s">
        <v>13</v>
      </c>
      <c r="I1203" t="s">
        <v>14</v>
      </c>
      <c r="J1203" t="str" cm="1">
        <f t="array" ref="J12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3" t="str">
        <f>IF(data_to_clean[[#This Row],[Price Formatted Step 1]]="No Data","No Data",SUBSTITUTE(data_to_clean[[#This Row],[Price Formatted Step 1]],",","."))</f>
        <v>No Data</v>
      </c>
      <c r="L1203" t="str">
        <f>IF(data_to_clean[[#This Row],[Price Formatted Step 2]]="No Data","No Data",VALUE(SUBSTITUTE(data_to_clean[[#This Row],[Price Formatted Step 2]],".","")))</f>
        <v>No Data</v>
      </c>
      <c r="M1203" t="s">
        <v>15</v>
      </c>
    </row>
    <row r="1204" spans="1:13" x14ac:dyDescent="0.25">
      <c r="A1204" t="s">
        <v>463</v>
      </c>
      <c r="B1204" t="str">
        <f>VLOOKUP(data_to_clean[[#This Row],[Company]],tb_countries[],2,0)</f>
        <v>USA</v>
      </c>
      <c r="C1204" t="s">
        <v>5275</v>
      </c>
      <c r="D1204" t="s">
        <v>5315</v>
      </c>
      <c r="E1204" t="s">
        <v>5246</v>
      </c>
      <c r="F1204" s="1">
        <v>26897</v>
      </c>
      <c r="G1204" t="s">
        <v>1128</v>
      </c>
      <c r="H1204" t="s">
        <v>13</v>
      </c>
      <c r="I1204" t="s">
        <v>14</v>
      </c>
      <c r="J1204" t="str" cm="1">
        <f t="array" ref="J12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4" t="str">
        <f>IF(data_to_clean[[#This Row],[Price Formatted Step 1]]="No Data","No Data",SUBSTITUTE(data_to_clean[[#This Row],[Price Formatted Step 1]],",","."))</f>
        <v>No Data</v>
      </c>
      <c r="L1204" t="str">
        <f>IF(data_to_clean[[#This Row],[Price Formatted Step 2]]="No Data","No Data",VALUE(SUBSTITUTE(data_to_clean[[#This Row],[Price Formatted Step 2]],".","")))</f>
        <v>No Data</v>
      </c>
      <c r="M1204" t="s">
        <v>15</v>
      </c>
    </row>
    <row r="1205" spans="1:13" x14ac:dyDescent="0.25">
      <c r="A1205" t="s">
        <v>9</v>
      </c>
      <c r="B1205" t="str">
        <f>VLOOKUP(data_to_clean[[#This Row],[Company]],tb_countries[],2,0)</f>
        <v>USSR/Russia</v>
      </c>
      <c r="C1205" t="s">
        <v>5279</v>
      </c>
      <c r="D1205" t="s">
        <v>5320</v>
      </c>
      <c r="E1205" t="s">
        <v>5247</v>
      </c>
      <c r="F1205" s="1">
        <v>26898</v>
      </c>
      <c r="G1205" t="s">
        <v>499</v>
      </c>
      <c r="H1205" t="s">
        <v>13</v>
      </c>
      <c r="I1205" t="s">
        <v>14</v>
      </c>
      <c r="J1205" t="str" cm="1">
        <f t="array" ref="J12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5" t="str">
        <f>IF(data_to_clean[[#This Row],[Price Formatted Step 1]]="No Data","No Data",SUBSTITUTE(data_to_clean[[#This Row],[Price Formatted Step 1]],",","."))</f>
        <v>No Data</v>
      </c>
      <c r="L1205" t="str">
        <f>IF(data_to_clean[[#This Row],[Price Formatted Step 2]]="No Data","No Data",VALUE(SUBSTITUTE(data_to_clean[[#This Row],[Price Formatted Step 2]],".","")))</f>
        <v>No Data</v>
      </c>
      <c r="M1205" t="s">
        <v>15</v>
      </c>
    </row>
    <row r="1206" spans="1:13" x14ac:dyDescent="0.25">
      <c r="A1206" t="s">
        <v>92</v>
      </c>
      <c r="B1206" t="str">
        <f>VLOOKUP(data_to_clean[[#This Row],[Company]],tb_countries[],2,0)</f>
        <v>USA</v>
      </c>
      <c r="C1206" t="s">
        <v>5273</v>
      </c>
      <c r="D1206" t="s">
        <v>5313</v>
      </c>
      <c r="E1206" t="s">
        <v>5246</v>
      </c>
      <c r="F1206" s="1">
        <v>26899</v>
      </c>
      <c r="G1206" t="s">
        <v>1352</v>
      </c>
      <c r="H1206" t="s">
        <v>13</v>
      </c>
      <c r="I1206" t="s">
        <v>14</v>
      </c>
      <c r="J1206" t="str" cm="1">
        <f t="array" ref="J12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6" t="str">
        <f>IF(data_to_clean[[#This Row],[Price Formatted Step 1]]="No Data","No Data",SUBSTITUTE(data_to_clean[[#This Row],[Price Formatted Step 1]],",","."))</f>
        <v>No Data</v>
      </c>
      <c r="L1206" t="str">
        <f>IF(data_to_clean[[#This Row],[Price Formatted Step 2]]="No Data","No Data",VALUE(SUBSTITUTE(data_to_clean[[#This Row],[Price Formatted Step 2]],".","")))</f>
        <v>No Data</v>
      </c>
      <c r="M1206" t="s">
        <v>15</v>
      </c>
    </row>
    <row r="1207" spans="1:13" x14ac:dyDescent="0.25">
      <c r="A1207" t="s">
        <v>9</v>
      </c>
      <c r="B1207" t="str">
        <f>VLOOKUP(data_to_clean[[#This Row],[Company]],tb_countries[],2,0)</f>
        <v>USSR/Russia</v>
      </c>
      <c r="C1207" t="s">
        <v>5272</v>
      </c>
      <c r="D1207" t="s">
        <v>5312</v>
      </c>
      <c r="E1207" t="s">
        <v>5245</v>
      </c>
      <c r="F1207" s="1">
        <v>26900</v>
      </c>
      <c r="G1207" t="s">
        <v>339</v>
      </c>
      <c r="H1207" t="s">
        <v>13</v>
      </c>
      <c r="I1207" t="s">
        <v>14</v>
      </c>
      <c r="J1207" t="str" cm="1">
        <f t="array" ref="J12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7" t="str">
        <f>IF(data_to_clean[[#This Row],[Price Formatted Step 1]]="No Data","No Data",SUBSTITUTE(data_to_clean[[#This Row],[Price Formatted Step 1]],",","."))</f>
        <v>No Data</v>
      </c>
      <c r="L1207" t="str">
        <f>IF(data_to_clean[[#This Row],[Price Formatted Step 2]]="No Data","No Data",VALUE(SUBSTITUTE(data_to_clean[[#This Row],[Price Formatted Step 2]],".","")))</f>
        <v>No Data</v>
      </c>
      <c r="M1207" t="s">
        <v>15</v>
      </c>
    </row>
    <row r="1208" spans="1:13" x14ac:dyDescent="0.25">
      <c r="A1208" t="s">
        <v>9</v>
      </c>
      <c r="B1208" t="str">
        <f>VLOOKUP(data_to_clean[[#This Row],[Company]],tb_countries[],2,0)</f>
        <v>USSR/Russia</v>
      </c>
      <c r="C1208" t="s">
        <v>5279</v>
      </c>
      <c r="D1208" t="s">
        <v>5320</v>
      </c>
      <c r="E1208" t="s">
        <v>5247</v>
      </c>
      <c r="F1208" s="1">
        <v>26904</v>
      </c>
      <c r="G1208" t="s">
        <v>685</v>
      </c>
      <c r="H1208" t="s">
        <v>13</v>
      </c>
      <c r="I1208" t="s">
        <v>14</v>
      </c>
      <c r="J1208" t="str" cm="1">
        <f t="array" ref="J12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8" t="str">
        <f>IF(data_to_clean[[#This Row],[Price Formatted Step 1]]="No Data","No Data",SUBSTITUTE(data_to_clean[[#This Row],[Price Formatted Step 1]],",","."))</f>
        <v>No Data</v>
      </c>
      <c r="L1208" t="str">
        <f>IF(data_to_clean[[#This Row],[Price Formatted Step 2]]="No Data","No Data",VALUE(SUBSTITUTE(data_to_clean[[#This Row],[Price Formatted Step 2]],".","")))</f>
        <v>No Data</v>
      </c>
      <c r="M1208" t="s">
        <v>15</v>
      </c>
    </row>
    <row r="1209" spans="1:13" x14ac:dyDescent="0.25">
      <c r="A1209" t="s">
        <v>9</v>
      </c>
      <c r="B1209" t="str">
        <f>VLOOKUP(data_to_clean[[#This Row],[Company]],tb_countries[],2,0)</f>
        <v>USSR/Russia</v>
      </c>
      <c r="C1209" t="s">
        <v>5279</v>
      </c>
      <c r="D1209" t="s">
        <v>5320</v>
      </c>
      <c r="E1209" t="s">
        <v>5247</v>
      </c>
      <c r="F1209" s="1">
        <v>26906</v>
      </c>
      <c r="G1209" t="s">
        <v>493</v>
      </c>
      <c r="H1209" t="s">
        <v>13</v>
      </c>
      <c r="I1209" t="s">
        <v>14</v>
      </c>
      <c r="J1209" t="str" cm="1">
        <f t="array" ref="J12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09" t="str">
        <f>IF(data_to_clean[[#This Row],[Price Formatted Step 1]]="No Data","No Data",SUBSTITUTE(data_to_clean[[#This Row],[Price Formatted Step 1]],",","."))</f>
        <v>No Data</v>
      </c>
      <c r="L1209" t="str">
        <f>IF(data_to_clean[[#This Row],[Price Formatted Step 2]]="No Data","No Data",VALUE(SUBSTITUTE(data_to_clean[[#This Row],[Price Formatted Step 2]],".","")))</f>
        <v>No Data</v>
      </c>
      <c r="M1209" t="s">
        <v>15</v>
      </c>
    </row>
    <row r="1210" spans="1:13" x14ac:dyDescent="0.25">
      <c r="A1210" t="s">
        <v>9</v>
      </c>
      <c r="B1210" t="str">
        <f>VLOOKUP(data_to_clean[[#This Row],[Company]],tb_countries[],2,0)</f>
        <v>USSR/Russia</v>
      </c>
      <c r="C1210" t="s">
        <v>5272</v>
      </c>
      <c r="D1210" t="s">
        <v>5312</v>
      </c>
      <c r="E1210" t="s">
        <v>5245</v>
      </c>
      <c r="F1210" s="1">
        <v>26906</v>
      </c>
      <c r="G1210" t="s">
        <v>339</v>
      </c>
      <c r="H1210" t="s">
        <v>13</v>
      </c>
      <c r="I1210" t="s">
        <v>14</v>
      </c>
      <c r="J1210" t="str" cm="1">
        <f t="array" ref="J12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0" t="str">
        <f>IF(data_to_clean[[#This Row],[Price Formatted Step 1]]="No Data","No Data",SUBSTITUTE(data_to_clean[[#This Row],[Price Formatted Step 1]],",","."))</f>
        <v>No Data</v>
      </c>
      <c r="L1210" t="str">
        <f>IF(data_to_clean[[#This Row],[Price Formatted Step 2]]="No Data","No Data",VALUE(SUBSTITUTE(data_to_clean[[#This Row],[Price Formatted Step 2]],".","")))</f>
        <v>No Data</v>
      </c>
      <c r="M1210" t="s">
        <v>15</v>
      </c>
    </row>
    <row r="1211" spans="1:13" x14ac:dyDescent="0.25">
      <c r="A1211" t="s">
        <v>9</v>
      </c>
      <c r="B1211" t="str">
        <f>VLOOKUP(data_to_clean[[#This Row],[Company]],tb_countries[],2,0)</f>
        <v>USSR/Russia</v>
      </c>
      <c r="C1211" t="s">
        <v>5279</v>
      </c>
      <c r="D1211" t="s">
        <v>5320</v>
      </c>
      <c r="E1211" t="s">
        <v>5247</v>
      </c>
      <c r="F1211" s="1">
        <v>26913</v>
      </c>
      <c r="G1211" t="s">
        <v>339</v>
      </c>
      <c r="H1211" t="s">
        <v>13</v>
      </c>
      <c r="I1211" t="s">
        <v>14</v>
      </c>
      <c r="J1211" t="str" cm="1">
        <f t="array" ref="J12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1" t="str">
        <f>IF(data_to_clean[[#This Row],[Price Formatted Step 1]]="No Data","No Data",SUBSTITUTE(data_to_clean[[#This Row],[Price Formatted Step 1]],",","."))</f>
        <v>No Data</v>
      </c>
      <c r="L1211" t="str">
        <f>IF(data_to_clean[[#This Row],[Price Formatted Step 2]]="No Data","No Data",VALUE(SUBSTITUTE(data_to_clean[[#This Row],[Price Formatted Step 2]],".","")))</f>
        <v>No Data</v>
      </c>
      <c r="M1211" t="s">
        <v>15</v>
      </c>
    </row>
    <row r="1212" spans="1:13" x14ac:dyDescent="0.25">
      <c r="A1212" t="s">
        <v>9</v>
      </c>
      <c r="B1212" t="str">
        <f>VLOOKUP(data_to_clean[[#This Row],[Company]],tb_countries[],2,0)</f>
        <v>USSR/Russia</v>
      </c>
      <c r="C1212" t="s">
        <v>5279</v>
      </c>
      <c r="D1212" t="s">
        <v>5320</v>
      </c>
      <c r="E1212" t="s">
        <v>5247</v>
      </c>
      <c r="F1212" s="1">
        <v>26915</v>
      </c>
      <c r="G1212" t="s">
        <v>685</v>
      </c>
      <c r="H1212" t="s">
        <v>13</v>
      </c>
      <c r="I1212" t="s">
        <v>14</v>
      </c>
      <c r="J1212" t="str" cm="1">
        <f t="array" ref="J12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2" t="str">
        <f>IF(data_to_clean[[#This Row],[Price Formatted Step 1]]="No Data","No Data",SUBSTITUTE(data_to_clean[[#This Row],[Price Formatted Step 1]],",","."))</f>
        <v>No Data</v>
      </c>
      <c r="L1212" t="str">
        <f>IF(data_to_clean[[#This Row],[Price Formatted Step 2]]="No Data","No Data",VALUE(SUBSTITUTE(data_to_clean[[#This Row],[Price Formatted Step 2]],".","")))</f>
        <v>No Data</v>
      </c>
      <c r="M1212" t="s">
        <v>15</v>
      </c>
    </row>
    <row r="1213" spans="1:13" x14ac:dyDescent="0.25">
      <c r="A1213" t="s">
        <v>9</v>
      </c>
      <c r="B1213" t="str">
        <f>VLOOKUP(data_to_clean[[#This Row],[Company]],tb_countries[],2,0)</f>
        <v>USSR/Russia</v>
      </c>
      <c r="C1213" t="s">
        <v>5279</v>
      </c>
      <c r="D1213" t="s">
        <v>5320</v>
      </c>
      <c r="E1213" t="s">
        <v>5247</v>
      </c>
      <c r="F1213" s="1">
        <v>26921</v>
      </c>
      <c r="G1213" t="s">
        <v>685</v>
      </c>
      <c r="H1213" t="s">
        <v>13</v>
      </c>
      <c r="I1213" t="s">
        <v>14</v>
      </c>
      <c r="J1213" t="str" cm="1">
        <f t="array" ref="J12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3" t="str">
        <f>IF(data_to_clean[[#This Row],[Price Formatted Step 1]]="No Data","No Data",SUBSTITUTE(data_to_clean[[#This Row],[Price Formatted Step 1]],",","."))</f>
        <v>No Data</v>
      </c>
      <c r="L1213" t="str">
        <f>IF(data_to_clean[[#This Row],[Price Formatted Step 2]]="No Data","No Data",VALUE(SUBSTITUTE(data_to_clean[[#This Row],[Price Formatted Step 2]],".","")))</f>
        <v>No Data</v>
      </c>
      <c r="M1213" t="s">
        <v>15</v>
      </c>
    </row>
    <row r="1214" spans="1:13" x14ac:dyDescent="0.25">
      <c r="A1214" t="s">
        <v>973</v>
      </c>
      <c r="B1214" t="str">
        <f>VLOOKUP(data_to_clean[[#This Row],[Company]],tb_countries[],2,0)</f>
        <v>China</v>
      </c>
      <c r="C1214" t="s">
        <v>4199</v>
      </c>
      <c r="D1214" t="s">
        <v>5263</v>
      </c>
      <c r="E1214" t="s">
        <v>5252</v>
      </c>
      <c r="F1214" s="1">
        <v>26925</v>
      </c>
      <c r="G1214" t="s">
        <v>1289</v>
      </c>
      <c r="H1214" t="s">
        <v>13</v>
      </c>
      <c r="I1214" t="s">
        <v>14</v>
      </c>
      <c r="J1214" t="str" cm="1">
        <f t="array" ref="J12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4" t="str">
        <f>IF(data_to_clean[[#This Row],[Price Formatted Step 1]]="No Data","No Data",SUBSTITUTE(data_to_clean[[#This Row],[Price Formatted Step 1]],",","."))</f>
        <v>No Data</v>
      </c>
      <c r="L1214" t="str">
        <f>IF(data_to_clean[[#This Row],[Price Formatted Step 2]]="No Data","No Data",VALUE(SUBSTITUTE(data_to_clean[[#This Row],[Price Formatted Step 2]],".","")))</f>
        <v>No Data</v>
      </c>
      <c r="M1214" t="s">
        <v>21</v>
      </c>
    </row>
    <row r="1215" spans="1:13" x14ac:dyDescent="0.25">
      <c r="A1215" t="s">
        <v>9</v>
      </c>
      <c r="B1215" t="str">
        <f>VLOOKUP(data_to_clean[[#This Row],[Company]],tb_countries[],2,0)</f>
        <v>USSR/Russia</v>
      </c>
      <c r="C1215" t="s">
        <v>5279</v>
      </c>
      <c r="D1215" t="s">
        <v>5320</v>
      </c>
      <c r="E1215" t="s">
        <v>5247</v>
      </c>
      <c r="F1215" s="1">
        <v>26928</v>
      </c>
      <c r="G1215" t="s">
        <v>1362</v>
      </c>
      <c r="H1215" t="s">
        <v>13</v>
      </c>
      <c r="I1215" t="s">
        <v>14</v>
      </c>
      <c r="J1215" t="str" cm="1">
        <f t="array" ref="J12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5" t="str">
        <f>IF(data_to_clean[[#This Row],[Price Formatted Step 1]]="No Data","No Data",SUBSTITUTE(data_to_clean[[#This Row],[Price Formatted Step 1]],",","."))</f>
        <v>No Data</v>
      </c>
      <c r="L1215" t="str">
        <f>IF(data_to_clean[[#This Row],[Price Formatted Step 2]]="No Data","No Data",VALUE(SUBSTITUTE(data_to_clean[[#This Row],[Price Formatted Step 2]],".","")))</f>
        <v>No Data</v>
      </c>
      <c r="M1215" t="s">
        <v>15</v>
      </c>
    </row>
    <row r="1216" spans="1:13" x14ac:dyDescent="0.25">
      <c r="A1216" t="s">
        <v>9</v>
      </c>
      <c r="B1216" t="str">
        <f>VLOOKUP(data_to_clean[[#This Row],[Company]],tb_countries[],2,0)</f>
        <v>USSR/Russia</v>
      </c>
      <c r="C1216" t="s">
        <v>5272</v>
      </c>
      <c r="D1216" t="s">
        <v>5312</v>
      </c>
      <c r="E1216" t="s">
        <v>5245</v>
      </c>
      <c r="F1216" s="1">
        <v>26934</v>
      </c>
      <c r="G1216" t="s">
        <v>629</v>
      </c>
      <c r="H1216" t="s">
        <v>13</v>
      </c>
      <c r="I1216" t="s">
        <v>14</v>
      </c>
      <c r="J1216" t="str" cm="1">
        <f t="array" ref="J12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6" t="str">
        <f>IF(data_to_clean[[#This Row],[Price Formatted Step 1]]="No Data","No Data",SUBSTITUTE(data_to_clean[[#This Row],[Price Formatted Step 1]],",","."))</f>
        <v>No Data</v>
      </c>
      <c r="L1216" t="str">
        <f>IF(data_to_clean[[#This Row],[Price Formatted Step 2]]="No Data","No Data",VALUE(SUBSTITUTE(data_to_clean[[#This Row],[Price Formatted Step 2]],".","")))</f>
        <v>No Data</v>
      </c>
      <c r="M1216" t="s">
        <v>15</v>
      </c>
    </row>
    <row r="1217" spans="1:13" x14ac:dyDescent="0.25">
      <c r="A1217" t="s">
        <v>42</v>
      </c>
      <c r="B1217" t="str">
        <f>VLOOKUP(data_to_clean[[#This Row],[Company]],tb_countries[],2,0)</f>
        <v>USA</v>
      </c>
      <c r="C1217" t="s">
        <v>5275</v>
      </c>
      <c r="D1217" t="s">
        <v>5315</v>
      </c>
      <c r="E1217" t="s">
        <v>5246</v>
      </c>
      <c r="F1217" s="1">
        <v>26934</v>
      </c>
      <c r="G1217" t="s">
        <v>1181</v>
      </c>
      <c r="H1217" t="s">
        <v>13</v>
      </c>
      <c r="I1217" t="s">
        <v>14</v>
      </c>
      <c r="J1217" t="str" cm="1">
        <f t="array" ref="J12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7" t="str">
        <f>IF(data_to_clean[[#This Row],[Price Formatted Step 1]]="No Data","No Data",SUBSTITUTE(data_to_clean[[#This Row],[Price Formatted Step 1]],",","."))</f>
        <v>No Data</v>
      </c>
      <c r="L1217" t="str">
        <f>IF(data_to_clean[[#This Row],[Price Formatted Step 2]]="No Data","No Data",VALUE(SUBSTITUTE(data_to_clean[[#This Row],[Price Formatted Step 2]],".","")))</f>
        <v>No Data</v>
      </c>
      <c r="M1217" t="s">
        <v>15</v>
      </c>
    </row>
    <row r="1218" spans="1:13" x14ac:dyDescent="0.25">
      <c r="A1218" t="s">
        <v>9</v>
      </c>
      <c r="B1218" t="str">
        <f>VLOOKUP(data_to_clean[[#This Row],[Company]],tb_countries[],2,0)</f>
        <v>USSR/Russia</v>
      </c>
      <c r="C1218" t="s">
        <v>5279</v>
      </c>
      <c r="D1218" t="s">
        <v>5320</v>
      </c>
      <c r="E1218" t="s">
        <v>5247</v>
      </c>
      <c r="F1218" s="1">
        <v>26939</v>
      </c>
      <c r="G1218" t="s">
        <v>685</v>
      </c>
      <c r="H1218" t="s">
        <v>13</v>
      </c>
      <c r="I1218" t="s">
        <v>14</v>
      </c>
      <c r="J1218" t="str" cm="1">
        <f t="array" ref="J12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8" t="str">
        <f>IF(data_to_clean[[#This Row],[Price Formatted Step 1]]="No Data","No Data",SUBSTITUTE(data_to_clean[[#This Row],[Price Formatted Step 1]],",","."))</f>
        <v>No Data</v>
      </c>
      <c r="L1218" t="str">
        <f>IF(data_to_clean[[#This Row],[Price Formatted Step 2]]="No Data","No Data",VALUE(SUBSTITUTE(data_to_clean[[#This Row],[Price Formatted Step 2]],".","")))</f>
        <v>No Data</v>
      </c>
      <c r="M1218" t="s">
        <v>15</v>
      </c>
    </row>
    <row r="1219" spans="1:13" x14ac:dyDescent="0.25">
      <c r="A1219" t="s">
        <v>9</v>
      </c>
      <c r="B1219" t="str">
        <f>VLOOKUP(data_to_clean[[#This Row],[Company]],tb_countries[],2,0)</f>
        <v>USSR/Russia</v>
      </c>
      <c r="C1219" t="s">
        <v>5279</v>
      </c>
      <c r="D1219" t="s">
        <v>5320</v>
      </c>
      <c r="E1219" t="s">
        <v>5247</v>
      </c>
      <c r="F1219" s="1">
        <v>26940</v>
      </c>
      <c r="G1219" t="s">
        <v>339</v>
      </c>
      <c r="H1219" t="s">
        <v>13</v>
      </c>
      <c r="I1219" t="s">
        <v>14</v>
      </c>
      <c r="J1219" t="str" cm="1">
        <f t="array" ref="J12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19" t="str">
        <f>IF(data_to_clean[[#This Row],[Price Formatted Step 1]]="No Data","No Data",SUBSTITUTE(data_to_clean[[#This Row],[Price Formatted Step 1]],",","."))</f>
        <v>No Data</v>
      </c>
      <c r="L1219" t="str">
        <f>IF(data_to_clean[[#This Row],[Price Formatted Step 2]]="No Data","No Data",VALUE(SUBSTITUTE(data_to_clean[[#This Row],[Price Formatted Step 2]],".","")))</f>
        <v>No Data</v>
      </c>
      <c r="M1219" t="s">
        <v>15</v>
      </c>
    </row>
    <row r="1220" spans="1:13" x14ac:dyDescent="0.25">
      <c r="A1220" t="s">
        <v>9</v>
      </c>
      <c r="B1220" t="str">
        <f>VLOOKUP(data_to_clean[[#This Row],[Company]],tb_countries[],2,0)</f>
        <v>USSR/Russia</v>
      </c>
      <c r="C1220" t="s">
        <v>5279</v>
      </c>
      <c r="D1220" t="s">
        <v>5320</v>
      </c>
      <c r="E1220" t="s">
        <v>5247</v>
      </c>
      <c r="F1220" s="1">
        <v>26943</v>
      </c>
      <c r="G1220" t="s">
        <v>339</v>
      </c>
      <c r="H1220" t="s">
        <v>13</v>
      </c>
      <c r="I1220" t="s">
        <v>14</v>
      </c>
      <c r="J1220" t="str" cm="1">
        <f t="array" ref="J12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0" t="str">
        <f>IF(data_to_clean[[#This Row],[Price Formatted Step 1]]="No Data","No Data",SUBSTITUTE(data_to_clean[[#This Row],[Price Formatted Step 1]],",","."))</f>
        <v>No Data</v>
      </c>
      <c r="L1220" t="str">
        <f>IF(data_to_clean[[#This Row],[Price Formatted Step 2]]="No Data","No Data",VALUE(SUBSTITUTE(data_to_clean[[#This Row],[Price Formatted Step 2]],".","")))</f>
        <v>No Data</v>
      </c>
      <c r="M1220" t="s">
        <v>15</v>
      </c>
    </row>
    <row r="1221" spans="1:13" x14ac:dyDescent="0.25">
      <c r="A1221" t="s">
        <v>9</v>
      </c>
      <c r="B1221" t="str">
        <f>VLOOKUP(data_to_clean[[#This Row],[Company]],tb_countries[],2,0)</f>
        <v>USSR/Russia</v>
      </c>
      <c r="C1221" t="s">
        <v>5279</v>
      </c>
      <c r="D1221" t="s">
        <v>5320</v>
      </c>
      <c r="E1221" t="s">
        <v>5247</v>
      </c>
      <c r="F1221" s="1">
        <v>26947</v>
      </c>
      <c r="G1221" t="s">
        <v>339</v>
      </c>
      <c r="H1221" t="s">
        <v>13</v>
      </c>
      <c r="I1221" t="s">
        <v>14</v>
      </c>
      <c r="J1221" t="str" cm="1">
        <f t="array" ref="J12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1" t="str">
        <f>IF(data_to_clean[[#This Row],[Price Formatted Step 1]]="No Data","No Data",SUBSTITUTE(data_to_clean[[#This Row],[Price Formatted Step 1]],",","."))</f>
        <v>No Data</v>
      </c>
      <c r="L1221" t="str">
        <f>IF(data_to_clean[[#This Row],[Price Formatted Step 2]]="No Data","No Data",VALUE(SUBSTITUTE(data_to_clean[[#This Row],[Price Formatted Step 2]],".","")))</f>
        <v>No Data</v>
      </c>
      <c r="M1221" t="s">
        <v>15</v>
      </c>
    </row>
    <row r="1222" spans="1:13" x14ac:dyDescent="0.25">
      <c r="A1222" t="s">
        <v>9</v>
      </c>
      <c r="B1222" t="str">
        <f>VLOOKUP(data_to_clean[[#This Row],[Company]],tb_countries[],2,0)</f>
        <v>USSR/Russia</v>
      </c>
      <c r="C1222" t="s">
        <v>5272</v>
      </c>
      <c r="D1222" t="s">
        <v>5312</v>
      </c>
      <c r="E1222" t="s">
        <v>5245</v>
      </c>
      <c r="F1222" s="1">
        <v>26952</v>
      </c>
      <c r="G1222" t="s">
        <v>339</v>
      </c>
      <c r="H1222" t="s">
        <v>13</v>
      </c>
      <c r="I1222" t="s">
        <v>14</v>
      </c>
      <c r="J1222" t="str" cm="1">
        <f t="array" ref="J12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2" t="str">
        <f>IF(data_to_clean[[#This Row],[Price Formatted Step 1]]="No Data","No Data",SUBSTITUTE(data_to_clean[[#This Row],[Price Formatted Step 1]],",","."))</f>
        <v>No Data</v>
      </c>
      <c r="L1222" t="str">
        <f>IF(data_to_clean[[#This Row],[Price Formatted Step 2]]="No Data","No Data",VALUE(SUBSTITUTE(data_to_clean[[#This Row],[Price Formatted Step 2]],".","")))</f>
        <v>No Data</v>
      </c>
      <c r="M1222" t="s">
        <v>15</v>
      </c>
    </row>
    <row r="1223" spans="1:13" x14ac:dyDescent="0.25">
      <c r="A1223" t="s">
        <v>9</v>
      </c>
      <c r="B1223" t="str">
        <f>VLOOKUP(data_to_clean[[#This Row],[Company]],tb_countries[],2,0)</f>
        <v>USSR/Russia</v>
      </c>
      <c r="C1223" t="s">
        <v>5279</v>
      </c>
      <c r="D1223" t="s">
        <v>5320</v>
      </c>
      <c r="E1223" t="s">
        <v>5247</v>
      </c>
      <c r="F1223" s="1">
        <v>26953</v>
      </c>
      <c r="G1223" t="s">
        <v>339</v>
      </c>
      <c r="H1223" t="s">
        <v>13</v>
      </c>
      <c r="I1223" t="s">
        <v>14</v>
      </c>
      <c r="J1223" t="str" cm="1">
        <f t="array" ref="J12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3" t="str">
        <f>IF(data_to_clean[[#This Row],[Price Formatted Step 1]]="No Data","No Data",SUBSTITUTE(data_to_clean[[#This Row],[Price Formatted Step 1]],",","."))</f>
        <v>No Data</v>
      </c>
      <c r="L1223" t="str">
        <f>IF(data_to_clean[[#This Row],[Price Formatted Step 2]]="No Data","No Data",VALUE(SUBSTITUTE(data_to_clean[[#This Row],[Price Formatted Step 2]],".","")))</f>
        <v>No Data</v>
      </c>
      <c r="M1223" t="s">
        <v>15</v>
      </c>
    </row>
    <row r="1224" spans="1:13" x14ac:dyDescent="0.25">
      <c r="A1224" t="s">
        <v>9</v>
      </c>
      <c r="B1224" t="str">
        <f>VLOOKUP(data_to_clean[[#This Row],[Company]],tb_countries[],2,0)</f>
        <v>USSR/Russia</v>
      </c>
      <c r="C1224" t="s">
        <v>5279</v>
      </c>
      <c r="D1224" t="s">
        <v>5320</v>
      </c>
      <c r="E1224" t="s">
        <v>5247</v>
      </c>
      <c r="F1224" s="1">
        <v>26953</v>
      </c>
      <c r="G1224" t="s">
        <v>499</v>
      </c>
      <c r="H1224" t="s">
        <v>13</v>
      </c>
      <c r="I1224" t="s">
        <v>14</v>
      </c>
      <c r="J1224" t="str" cm="1">
        <f t="array" ref="J12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4" t="str">
        <f>IF(data_to_clean[[#This Row],[Price Formatted Step 1]]="No Data","No Data",SUBSTITUTE(data_to_clean[[#This Row],[Price Formatted Step 1]],",","."))</f>
        <v>No Data</v>
      </c>
      <c r="L1224" t="str">
        <f>IF(data_to_clean[[#This Row],[Price Formatted Step 2]]="No Data","No Data",VALUE(SUBSTITUTE(data_to_clean[[#This Row],[Price Formatted Step 2]],".","")))</f>
        <v>No Data</v>
      </c>
      <c r="M1224" t="s">
        <v>15</v>
      </c>
    </row>
    <row r="1225" spans="1:13" x14ac:dyDescent="0.25">
      <c r="A1225" t="s">
        <v>9</v>
      </c>
      <c r="B1225" t="str">
        <f>VLOOKUP(data_to_clean[[#This Row],[Company]],tb_countries[],2,0)</f>
        <v>USSR/Russia</v>
      </c>
      <c r="C1225" t="s">
        <v>5279</v>
      </c>
      <c r="D1225" t="s">
        <v>5320</v>
      </c>
      <c r="E1225" t="s">
        <v>5247</v>
      </c>
      <c r="F1225" s="1">
        <v>26956</v>
      </c>
      <c r="G1225" t="s">
        <v>493</v>
      </c>
      <c r="H1225" t="s">
        <v>13</v>
      </c>
      <c r="I1225" t="s">
        <v>14</v>
      </c>
      <c r="J1225" t="str" cm="1">
        <f t="array" ref="J12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5" t="str">
        <f>IF(data_to_clean[[#This Row],[Price Formatted Step 1]]="No Data","No Data",SUBSTITUTE(data_to_clean[[#This Row],[Price Formatted Step 1]],",","."))</f>
        <v>No Data</v>
      </c>
      <c r="L1225" t="str">
        <f>IF(data_to_clean[[#This Row],[Price Formatted Step 2]]="No Data","No Data",VALUE(SUBSTITUTE(data_to_clean[[#This Row],[Price Formatted Step 2]],".","")))</f>
        <v>No Data</v>
      </c>
      <c r="M1225" t="s">
        <v>15</v>
      </c>
    </row>
    <row r="1226" spans="1:13" x14ac:dyDescent="0.25">
      <c r="A1226" t="s">
        <v>9</v>
      </c>
      <c r="B1226" t="str">
        <f>VLOOKUP(data_to_clean[[#This Row],[Company]],tb_countries[],2,0)</f>
        <v>USSR/Russia</v>
      </c>
      <c r="C1226" t="s">
        <v>5279</v>
      </c>
      <c r="D1226" t="s">
        <v>5320</v>
      </c>
      <c r="E1226" t="s">
        <v>5247</v>
      </c>
      <c r="F1226" s="1">
        <v>26957</v>
      </c>
      <c r="G1226" t="s">
        <v>339</v>
      </c>
      <c r="H1226" t="s">
        <v>13</v>
      </c>
      <c r="I1226" t="s">
        <v>14</v>
      </c>
      <c r="J1226" t="str" cm="1">
        <f t="array" ref="J12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6" t="str">
        <f>IF(data_to_clean[[#This Row],[Price Formatted Step 1]]="No Data","No Data",SUBSTITUTE(data_to_clean[[#This Row],[Price Formatted Step 1]],",","."))</f>
        <v>No Data</v>
      </c>
      <c r="L1226" t="str">
        <f>IF(data_to_clean[[#This Row],[Price Formatted Step 2]]="No Data","No Data",VALUE(SUBSTITUTE(data_to_clean[[#This Row],[Price Formatted Step 2]],".","")))</f>
        <v>No Data</v>
      </c>
      <c r="M1226" t="s">
        <v>15</v>
      </c>
    </row>
    <row r="1227" spans="1:13" x14ac:dyDescent="0.25">
      <c r="A1227" t="s">
        <v>9</v>
      </c>
      <c r="B1227" t="str">
        <f>VLOOKUP(data_to_clean[[#This Row],[Company]],tb_countries[],2,0)</f>
        <v>USSR/Russia</v>
      </c>
      <c r="C1227" t="s">
        <v>5279</v>
      </c>
      <c r="D1227" t="s">
        <v>5320</v>
      </c>
      <c r="E1227" t="s">
        <v>5247</v>
      </c>
      <c r="F1227" s="1">
        <v>26964</v>
      </c>
      <c r="G1227" t="s">
        <v>339</v>
      </c>
      <c r="H1227" t="s">
        <v>13</v>
      </c>
      <c r="I1227" t="s">
        <v>14</v>
      </c>
      <c r="J1227" t="str" cm="1">
        <f t="array" ref="J12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7" t="str">
        <f>IF(data_to_clean[[#This Row],[Price Formatted Step 1]]="No Data","No Data",SUBSTITUTE(data_to_clean[[#This Row],[Price Formatted Step 1]],",","."))</f>
        <v>No Data</v>
      </c>
      <c r="L1227" t="str">
        <f>IF(data_to_clean[[#This Row],[Price Formatted Step 2]]="No Data","No Data",VALUE(SUBSTITUTE(data_to_clean[[#This Row],[Price Formatted Step 2]],".","")))</f>
        <v>No Data</v>
      </c>
      <c r="M1227" t="s">
        <v>15</v>
      </c>
    </row>
    <row r="1228" spans="1:13" x14ac:dyDescent="0.25">
      <c r="A1228" t="s">
        <v>9</v>
      </c>
      <c r="B1228" t="str">
        <f>VLOOKUP(data_to_clean[[#This Row],[Company]],tb_countries[],2,0)</f>
        <v>USSR/Russia</v>
      </c>
      <c r="C1228" t="s">
        <v>5279</v>
      </c>
      <c r="D1228" t="s">
        <v>5320</v>
      </c>
      <c r="E1228" t="s">
        <v>5247</v>
      </c>
      <c r="F1228" s="1">
        <v>26966</v>
      </c>
      <c r="G1228" t="s">
        <v>396</v>
      </c>
      <c r="H1228" t="s">
        <v>13</v>
      </c>
      <c r="I1228" t="s">
        <v>14</v>
      </c>
      <c r="J1228" t="str" cm="1">
        <f t="array" ref="J12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8" t="str">
        <f>IF(data_to_clean[[#This Row],[Price Formatted Step 1]]="No Data","No Data",SUBSTITUTE(data_to_clean[[#This Row],[Price Formatted Step 1]],",","."))</f>
        <v>No Data</v>
      </c>
      <c r="L1228" t="str">
        <f>IF(data_to_clean[[#This Row],[Price Formatted Step 2]]="No Data","No Data",VALUE(SUBSTITUTE(data_to_clean[[#This Row],[Price Formatted Step 2]],".","")))</f>
        <v>No Data</v>
      </c>
      <c r="M1228" t="s">
        <v>15</v>
      </c>
    </row>
    <row r="1229" spans="1:13" x14ac:dyDescent="0.25">
      <c r="A1229" t="s">
        <v>9</v>
      </c>
      <c r="B1229" t="str">
        <f>VLOOKUP(data_to_clean[[#This Row],[Company]],tb_countries[],2,0)</f>
        <v>USSR/Russia</v>
      </c>
      <c r="C1229" t="s">
        <v>5279</v>
      </c>
      <c r="D1229" t="s">
        <v>5320</v>
      </c>
      <c r="E1229" t="s">
        <v>5247</v>
      </c>
      <c r="F1229" s="1">
        <v>26967</v>
      </c>
      <c r="G1229" t="s">
        <v>685</v>
      </c>
      <c r="H1229" t="s">
        <v>13</v>
      </c>
      <c r="I1229" t="s">
        <v>14</v>
      </c>
      <c r="J1229" t="str" cm="1">
        <f t="array" ref="J12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29" t="str">
        <f>IF(data_to_clean[[#This Row],[Price Formatted Step 1]]="No Data","No Data",SUBSTITUTE(data_to_clean[[#This Row],[Price Formatted Step 1]],",","."))</f>
        <v>No Data</v>
      </c>
      <c r="L1229" t="str">
        <f>IF(data_to_clean[[#This Row],[Price Formatted Step 2]]="No Data","No Data",VALUE(SUBSTITUTE(data_to_clean[[#This Row],[Price Formatted Step 2]],".","")))</f>
        <v>No Data</v>
      </c>
      <c r="M1229" t="s">
        <v>15</v>
      </c>
    </row>
    <row r="1230" spans="1:13" x14ac:dyDescent="0.25">
      <c r="A1230" t="s">
        <v>9</v>
      </c>
      <c r="B1230" t="str">
        <f>VLOOKUP(data_to_clean[[#This Row],[Company]],tb_countries[],2,0)</f>
        <v>USSR/Russia</v>
      </c>
      <c r="C1230" t="s">
        <v>5279</v>
      </c>
      <c r="D1230" t="s">
        <v>5320</v>
      </c>
      <c r="E1230" t="s">
        <v>5247</v>
      </c>
      <c r="F1230" s="1">
        <v>26968</v>
      </c>
      <c r="G1230" t="s">
        <v>1362</v>
      </c>
      <c r="H1230" t="s">
        <v>13</v>
      </c>
      <c r="I1230" t="s">
        <v>14</v>
      </c>
      <c r="J1230" t="str" cm="1">
        <f t="array" ref="J12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0" t="str">
        <f>IF(data_to_clean[[#This Row],[Price Formatted Step 1]]="No Data","No Data",SUBSTITUTE(data_to_clean[[#This Row],[Price Formatted Step 1]],",","."))</f>
        <v>No Data</v>
      </c>
      <c r="L1230" t="str">
        <f>IF(data_to_clean[[#This Row],[Price Formatted Step 2]]="No Data","No Data",VALUE(SUBSTITUTE(data_to_clean[[#This Row],[Price Formatted Step 2]],".","")))</f>
        <v>No Data</v>
      </c>
      <c r="M1230" t="s">
        <v>15</v>
      </c>
    </row>
    <row r="1231" spans="1:13" x14ac:dyDescent="0.25">
      <c r="A1231" t="s">
        <v>9</v>
      </c>
      <c r="B1231" t="str">
        <f>VLOOKUP(data_to_clean[[#This Row],[Company]],tb_countries[],2,0)</f>
        <v>USSR/Russia</v>
      </c>
      <c r="C1231" t="s">
        <v>5279</v>
      </c>
      <c r="D1231" t="s">
        <v>5320</v>
      </c>
      <c r="E1231" t="s">
        <v>5247</v>
      </c>
      <c r="F1231" s="1">
        <v>26970</v>
      </c>
      <c r="G1231" t="s">
        <v>1302</v>
      </c>
      <c r="H1231" t="s">
        <v>13</v>
      </c>
      <c r="I1231" t="s">
        <v>14</v>
      </c>
      <c r="J1231" t="str" cm="1">
        <f t="array" ref="J12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1" t="str">
        <f>IF(data_to_clean[[#This Row],[Price Formatted Step 1]]="No Data","No Data",SUBSTITUTE(data_to_clean[[#This Row],[Price Formatted Step 1]],",","."))</f>
        <v>No Data</v>
      </c>
      <c r="L1231" t="str">
        <f>IF(data_to_clean[[#This Row],[Price Formatted Step 2]]="No Data","No Data",VALUE(SUBSTITUTE(data_to_clean[[#This Row],[Price Formatted Step 2]],".","")))</f>
        <v>No Data</v>
      </c>
      <c r="M1231" t="s">
        <v>15</v>
      </c>
    </row>
    <row r="1232" spans="1:13" x14ac:dyDescent="0.25">
      <c r="A1232" t="s">
        <v>92</v>
      </c>
      <c r="B1232" t="str">
        <f>VLOOKUP(data_to_clean[[#This Row],[Company]],tb_countries[],2,0)</f>
        <v>USA</v>
      </c>
      <c r="C1232" t="s">
        <v>5273</v>
      </c>
      <c r="D1232" t="s">
        <v>5313</v>
      </c>
      <c r="E1232" t="s">
        <v>5246</v>
      </c>
      <c r="F1232" s="1">
        <v>26971</v>
      </c>
      <c r="G1232" t="s">
        <v>1352</v>
      </c>
      <c r="H1232" t="s">
        <v>13</v>
      </c>
      <c r="I1232" t="s">
        <v>14</v>
      </c>
      <c r="J1232" t="str" cm="1">
        <f t="array" ref="J12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2" t="str">
        <f>IF(data_to_clean[[#This Row],[Price Formatted Step 1]]="No Data","No Data",SUBSTITUTE(data_to_clean[[#This Row],[Price Formatted Step 1]],",","."))</f>
        <v>No Data</v>
      </c>
      <c r="L1232" t="str">
        <f>IF(data_to_clean[[#This Row],[Price Formatted Step 2]]="No Data","No Data",VALUE(SUBSTITUTE(data_to_clean[[#This Row],[Price Formatted Step 2]],".","")))</f>
        <v>No Data</v>
      </c>
      <c r="M1232" t="s">
        <v>15</v>
      </c>
    </row>
    <row r="1233" spans="1:13" x14ac:dyDescent="0.25">
      <c r="A1233" t="s">
        <v>9</v>
      </c>
      <c r="B1233" t="str">
        <f>VLOOKUP(data_to_clean[[#This Row],[Company]],tb_countries[],2,0)</f>
        <v>USSR/Russia</v>
      </c>
      <c r="C1233" t="s">
        <v>5279</v>
      </c>
      <c r="D1233" t="s">
        <v>5320</v>
      </c>
      <c r="E1233" t="s">
        <v>5247</v>
      </c>
      <c r="F1233" s="1">
        <v>26978</v>
      </c>
      <c r="G1233" t="s">
        <v>339</v>
      </c>
      <c r="H1233" t="s">
        <v>13</v>
      </c>
      <c r="I1233" t="s">
        <v>14</v>
      </c>
      <c r="J1233" t="str" cm="1">
        <f t="array" ref="J12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3" t="str">
        <f>IF(data_to_clean[[#This Row],[Price Formatted Step 1]]="No Data","No Data",SUBSTITUTE(data_to_clean[[#This Row],[Price Formatted Step 1]],",","."))</f>
        <v>No Data</v>
      </c>
      <c r="L1233" t="str">
        <f>IF(data_to_clean[[#This Row],[Price Formatted Step 2]]="No Data","No Data",VALUE(SUBSTITUTE(data_to_clean[[#This Row],[Price Formatted Step 2]],".","")))</f>
        <v>No Data</v>
      </c>
      <c r="M1233" t="s">
        <v>15</v>
      </c>
    </row>
    <row r="1234" spans="1:13" x14ac:dyDescent="0.25">
      <c r="A1234" t="s">
        <v>463</v>
      </c>
      <c r="B1234" t="str">
        <f>VLOOKUP(data_to_clean[[#This Row],[Company]],tb_countries[],2,0)</f>
        <v>USA</v>
      </c>
      <c r="C1234" t="s">
        <v>5275</v>
      </c>
      <c r="D1234" t="s">
        <v>5315</v>
      </c>
      <c r="E1234" t="s">
        <v>5246</v>
      </c>
      <c r="F1234" s="1">
        <v>26978</v>
      </c>
      <c r="G1234" t="s">
        <v>1163</v>
      </c>
      <c r="H1234" t="s">
        <v>13</v>
      </c>
      <c r="I1234" t="s">
        <v>14</v>
      </c>
      <c r="J1234" t="str" cm="1">
        <f t="array" ref="J12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4" t="str">
        <f>IF(data_to_clean[[#This Row],[Price Formatted Step 1]]="No Data","No Data",SUBSTITUTE(data_to_clean[[#This Row],[Price Formatted Step 1]],",","."))</f>
        <v>No Data</v>
      </c>
      <c r="L1234" t="str">
        <f>IF(data_to_clean[[#This Row],[Price Formatted Step 2]]="No Data","No Data",VALUE(SUBSTITUTE(data_to_clean[[#This Row],[Price Formatted Step 2]],".","")))</f>
        <v>No Data</v>
      </c>
      <c r="M1234" t="s">
        <v>15</v>
      </c>
    </row>
    <row r="1235" spans="1:13" x14ac:dyDescent="0.25">
      <c r="A1235" t="s">
        <v>9</v>
      </c>
      <c r="B1235" t="str">
        <f>VLOOKUP(data_to_clean[[#This Row],[Company]],tb_countries[],2,0)</f>
        <v>USSR/Russia</v>
      </c>
      <c r="C1235" t="s">
        <v>5272</v>
      </c>
      <c r="D1235" t="s">
        <v>5312</v>
      </c>
      <c r="E1235" t="s">
        <v>5245</v>
      </c>
      <c r="F1235" s="1">
        <v>26982</v>
      </c>
      <c r="G1235" t="s">
        <v>493</v>
      </c>
      <c r="H1235" t="s">
        <v>13</v>
      </c>
      <c r="I1235" t="s">
        <v>14</v>
      </c>
      <c r="J1235" t="str" cm="1">
        <f t="array" ref="J12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5" t="str">
        <f>IF(data_to_clean[[#This Row],[Price Formatted Step 1]]="No Data","No Data",SUBSTITUTE(data_to_clean[[#This Row],[Price Formatted Step 1]],",","."))</f>
        <v>No Data</v>
      </c>
      <c r="L1235" t="str">
        <f>IF(data_to_clean[[#This Row],[Price Formatted Step 2]]="No Data","No Data",VALUE(SUBSTITUTE(data_to_clean[[#This Row],[Price Formatted Step 2]],".","")))</f>
        <v>No Data</v>
      </c>
      <c r="M1235" t="s">
        <v>15</v>
      </c>
    </row>
    <row r="1236" spans="1:13" x14ac:dyDescent="0.25">
      <c r="A1236" t="s">
        <v>54</v>
      </c>
      <c r="B1236" t="str">
        <f>VLOOKUP(data_to_clean[[#This Row],[Company]],tb_countries[],2,0)</f>
        <v>USA</v>
      </c>
      <c r="C1236" t="s">
        <v>5281</v>
      </c>
      <c r="D1236" t="s">
        <v>5322</v>
      </c>
      <c r="E1236" t="s">
        <v>5246</v>
      </c>
      <c r="F1236" s="1">
        <v>26984</v>
      </c>
      <c r="G1236" t="s">
        <v>539</v>
      </c>
      <c r="H1236" t="s">
        <v>13</v>
      </c>
      <c r="I1236" t="s">
        <v>14</v>
      </c>
      <c r="J1236" t="str" cm="1">
        <f t="array" ref="J12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6" t="str">
        <f>IF(data_to_clean[[#This Row],[Price Formatted Step 1]]="No Data","No Data",SUBSTITUTE(data_to_clean[[#This Row],[Price Formatted Step 1]],",","."))</f>
        <v>No Data</v>
      </c>
      <c r="L1236" t="str">
        <f>IF(data_to_clean[[#This Row],[Price Formatted Step 2]]="No Data","No Data",VALUE(SUBSTITUTE(data_to_clean[[#This Row],[Price Formatted Step 2]],".","")))</f>
        <v>No Data</v>
      </c>
      <c r="M1236" t="s">
        <v>15</v>
      </c>
    </row>
    <row r="1237" spans="1:13" x14ac:dyDescent="0.25">
      <c r="A1237" t="s">
        <v>9</v>
      </c>
      <c r="B1237" t="str">
        <f>VLOOKUP(data_to_clean[[#This Row],[Company]],tb_countries[],2,0)</f>
        <v>USSR/Russia</v>
      </c>
      <c r="C1237" t="s">
        <v>5279</v>
      </c>
      <c r="D1237" t="s">
        <v>5320</v>
      </c>
      <c r="E1237" t="s">
        <v>5247</v>
      </c>
      <c r="F1237" s="1">
        <v>26988</v>
      </c>
      <c r="G1237" t="s">
        <v>499</v>
      </c>
      <c r="H1237" t="s">
        <v>13</v>
      </c>
      <c r="I1237" t="s">
        <v>14</v>
      </c>
      <c r="J1237" t="str" cm="1">
        <f t="array" ref="J12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7" t="str">
        <f>IF(data_to_clean[[#This Row],[Price Formatted Step 1]]="No Data","No Data",SUBSTITUTE(data_to_clean[[#This Row],[Price Formatted Step 1]],",","."))</f>
        <v>No Data</v>
      </c>
      <c r="L1237" t="str">
        <f>IF(data_to_clean[[#This Row],[Price Formatted Step 2]]="No Data","No Data",VALUE(SUBSTITUTE(data_to_clean[[#This Row],[Price Formatted Step 2]],".","")))</f>
        <v>No Data</v>
      </c>
      <c r="M1237" t="s">
        <v>15</v>
      </c>
    </row>
    <row r="1238" spans="1:13" x14ac:dyDescent="0.25">
      <c r="A1238" t="s">
        <v>9</v>
      </c>
      <c r="B1238" t="str">
        <f>VLOOKUP(data_to_clean[[#This Row],[Company]],tb_countries[],2,0)</f>
        <v>USSR/Russia</v>
      </c>
      <c r="C1238" t="s">
        <v>5272</v>
      </c>
      <c r="D1238" t="s">
        <v>5312</v>
      </c>
      <c r="E1238" t="s">
        <v>5245</v>
      </c>
      <c r="F1238" s="1">
        <v>26989</v>
      </c>
      <c r="G1238" t="s">
        <v>339</v>
      </c>
      <c r="H1238" t="s">
        <v>13</v>
      </c>
      <c r="I1238" t="s">
        <v>14</v>
      </c>
      <c r="J1238" t="str" cm="1">
        <f t="array" ref="J12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8" t="str">
        <f>IF(data_to_clean[[#This Row],[Price Formatted Step 1]]="No Data","No Data",SUBSTITUTE(data_to_clean[[#This Row],[Price Formatted Step 1]],",","."))</f>
        <v>No Data</v>
      </c>
      <c r="L1238" t="str">
        <f>IF(data_to_clean[[#This Row],[Price Formatted Step 2]]="No Data","No Data",VALUE(SUBSTITUTE(data_to_clean[[#This Row],[Price Formatted Step 2]],".","")))</f>
        <v>No Data</v>
      </c>
      <c r="M1238" t="s">
        <v>15</v>
      </c>
    </row>
    <row r="1239" spans="1:13" x14ac:dyDescent="0.25">
      <c r="A1239" t="s">
        <v>9</v>
      </c>
      <c r="B1239" t="str">
        <f>VLOOKUP(data_to_clean[[#This Row],[Company]],tb_countries[],2,0)</f>
        <v>USSR/Russia</v>
      </c>
      <c r="C1239" t="s">
        <v>5279</v>
      </c>
      <c r="D1239" t="s">
        <v>5320</v>
      </c>
      <c r="E1239" t="s">
        <v>5247</v>
      </c>
      <c r="F1239" s="1">
        <v>26995</v>
      </c>
      <c r="G1239" t="s">
        <v>685</v>
      </c>
      <c r="H1239" t="s">
        <v>13</v>
      </c>
      <c r="I1239" t="s">
        <v>14</v>
      </c>
      <c r="J1239" t="str" cm="1">
        <f t="array" ref="J12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39" t="str">
        <f>IF(data_to_clean[[#This Row],[Price Formatted Step 1]]="No Data","No Data",SUBSTITUTE(data_to_clean[[#This Row],[Price Formatted Step 1]],",","."))</f>
        <v>No Data</v>
      </c>
      <c r="L1239" t="str">
        <f>IF(data_to_clean[[#This Row],[Price Formatted Step 2]]="No Data","No Data",VALUE(SUBSTITUTE(data_to_clean[[#This Row],[Price Formatted Step 2]],".","")))</f>
        <v>No Data</v>
      </c>
      <c r="M1239" t="s">
        <v>15</v>
      </c>
    </row>
    <row r="1240" spans="1:13" x14ac:dyDescent="0.25">
      <c r="A1240" t="s">
        <v>9</v>
      </c>
      <c r="B1240" t="str">
        <f>VLOOKUP(data_to_clean[[#This Row],[Company]],tb_countries[],2,0)</f>
        <v>USSR/Russia</v>
      </c>
      <c r="C1240" t="s">
        <v>5279</v>
      </c>
      <c r="D1240" t="s">
        <v>5320</v>
      </c>
      <c r="E1240" t="s">
        <v>5247</v>
      </c>
      <c r="F1240" s="1">
        <v>26996</v>
      </c>
      <c r="G1240" t="s">
        <v>499</v>
      </c>
      <c r="H1240" t="s">
        <v>13</v>
      </c>
      <c r="I1240" t="s">
        <v>14</v>
      </c>
      <c r="J1240" t="str" cm="1">
        <f t="array" ref="J12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0" t="str">
        <f>IF(data_to_clean[[#This Row],[Price Formatted Step 1]]="No Data","No Data",SUBSTITUTE(data_to_clean[[#This Row],[Price Formatted Step 1]],",","."))</f>
        <v>No Data</v>
      </c>
      <c r="L1240" t="str">
        <f>IF(data_to_clean[[#This Row],[Price Formatted Step 2]]="No Data","No Data",VALUE(SUBSTITUTE(data_to_clean[[#This Row],[Price Formatted Step 2]],".","")))</f>
        <v>No Data</v>
      </c>
      <c r="M1240" t="s">
        <v>15</v>
      </c>
    </row>
    <row r="1241" spans="1:13" x14ac:dyDescent="0.25">
      <c r="A1241" t="s">
        <v>9</v>
      </c>
      <c r="B1241" t="str">
        <f>VLOOKUP(data_to_clean[[#This Row],[Company]],tb_countries[],2,0)</f>
        <v>USSR/Russia</v>
      </c>
      <c r="C1241" t="s">
        <v>5279</v>
      </c>
      <c r="D1241" t="s">
        <v>5320</v>
      </c>
      <c r="E1241" t="s">
        <v>5247</v>
      </c>
      <c r="F1241" s="1">
        <v>26996</v>
      </c>
      <c r="G1241" t="s">
        <v>339</v>
      </c>
      <c r="H1241" t="s">
        <v>13</v>
      </c>
      <c r="I1241" t="s">
        <v>14</v>
      </c>
      <c r="J1241" t="str" cm="1">
        <f t="array" ref="J12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1" t="str">
        <f>IF(data_to_clean[[#This Row],[Price Formatted Step 1]]="No Data","No Data",SUBSTITUTE(data_to_clean[[#This Row],[Price Formatted Step 1]],",","."))</f>
        <v>No Data</v>
      </c>
      <c r="L1241" t="str">
        <f>IF(data_to_clean[[#This Row],[Price Formatted Step 2]]="No Data","No Data",VALUE(SUBSTITUTE(data_to_clean[[#This Row],[Price Formatted Step 2]],".","")))</f>
        <v>No Data</v>
      </c>
      <c r="M1241" t="s">
        <v>15</v>
      </c>
    </row>
    <row r="1242" spans="1:13" x14ac:dyDescent="0.25">
      <c r="A1242" t="s">
        <v>9</v>
      </c>
      <c r="B1242" t="str">
        <f>VLOOKUP(data_to_clean[[#This Row],[Company]],tb_countries[],2,0)</f>
        <v>USSR/Russia</v>
      </c>
      <c r="C1242" t="s">
        <v>5279</v>
      </c>
      <c r="D1242" t="s">
        <v>5320</v>
      </c>
      <c r="E1242" t="s">
        <v>5247</v>
      </c>
      <c r="F1242" s="1">
        <v>26998</v>
      </c>
      <c r="G1242" t="s">
        <v>493</v>
      </c>
      <c r="H1242" t="s">
        <v>13</v>
      </c>
      <c r="I1242" t="s">
        <v>14</v>
      </c>
      <c r="J1242" t="str" cm="1">
        <f t="array" ref="J12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2" t="str">
        <f>IF(data_to_clean[[#This Row],[Price Formatted Step 1]]="No Data","No Data",SUBSTITUTE(data_to_clean[[#This Row],[Price Formatted Step 1]],",","."))</f>
        <v>No Data</v>
      </c>
      <c r="L1242" t="str">
        <f>IF(data_to_clean[[#This Row],[Price Formatted Step 2]]="No Data","No Data",VALUE(SUBSTITUTE(data_to_clean[[#This Row],[Price Formatted Step 2]],".","")))</f>
        <v>No Data</v>
      </c>
      <c r="M1242" t="s">
        <v>15</v>
      </c>
    </row>
    <row r="1243" spans="1:13" x14ac:dyDescent="0.25">
      <c r="A1243" t="s">
        <v>9</v>
      </c>
      <c r="B1243" t="str">
        <f>VLOOKUP(data_to_clean[[#This Row],[Company]],tb_countries[],2,0)</f>
        <v>USSR/Russia</v>
      </c>
      <c r="C1243" t="s">
        <v>5279</v>
      </c>
      <c r="D1243" t="s">
        <v>5320</v>
      </c>
      <c r="E1243" t="s">
        <v>5247</v>
      </c>
      <c r="F1243" s="1">
        <v>27002</v>
      </c>
      <c r="G1243" t="s">
        <v>685</v>
      </c>
      <c r="H1243" t="s">
        <v>13</v>
      </c>
      <c r="I1243" t="s">
        <v>14</v>
      </c>
      <c r="J1243" t="str" cm="1">
        <f t="array" ref="J12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3" t="str">
        <f>IF(data_to_clean[[#This Row],[Price Formatted Step 1]]="No Data","No Data",SUBSTITUTE(data_to_clean[[#This Row],[Price Formatted Step 1]],",","."))</f>
        <v>No Data</v>
      </c>
      <c r="L1243" t="str">
        <f>IF(data_to_clean[[#This Row],[Price Formatted Step 2]]="No Data","No Data",VALUE(SUBSTITUTE(data_to_clean[[#This Row],[Price Formatted Step 2]],".","")))</f>
        <v>No Data</v>
      </c>
      <c r="M1243" t="s">
        <v>15</v>
      </c>
    </row>
    <row r="1244" spans="1:13" x14ac:dyDescent="0.25">
      <c r="A1244" t="s">
        <v>9</v>
      </c>
      <c r="B1244" t="str">
        <f>VLOOKUP(data_to_clean[[#This Row],[Company]],tb_countries[],2,0)</f>
        <v>USSR/Russia</v>
      </c>
      <c r="C1244" t="s">
        <v>5279</v>
      </c>
      <c r="D1244" t="s">
        <v>5320</v>
      </c>
      <c r="E1244" t="s">
        <v>5247</v>
      </c>
      <c r="F1244" s="1">
        <v>27011</v>
      </c>
      <c r="G1244" t="s">
        <v>499</v>
      </c>
      <c r="H1244" t="s">
        <v>13</v>
      </c>
      <c r="I1244" t="s">
        <v>14</v>
      </c>
      <c r="J1244" t="str" cm="1">
        <f t="array" ref="J12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4" t="str">
        <f>IF(data_to_clean[[#This Row],[Price Formatted Step 1]]="No Data","No Data",SUBSTITUTE(data_to_clean[[#This Row],[Price Formatted Step 1]],",","."))</f>
        <v>No Data</v>
      </c>
      <c r="L1244" t="str">
        <f>IF(data_to_clean[[#This Row],[Price Formatted Step 2]]="No Data","No Data",VALUE(SUBSTITUTE(data_to_clean[[#This Row],[Price Formatted Step 2]],".","")))</f>
        <v>No Data</v>
      </c>
      <c r="M1244" t="s">
        <v>15</v>
      </c>
    </row>
    <row r="1245" spans="1:13" x14ac:dyDescent="0.25">
      <c r="A1245" t="s">
        <v>463</v>
      </c>
      <c r="B1245" t="str">
        <f>VLOOKUP(data_to_clean[[#This Row],[Company]],tb_countries[],2,0)</f>
        <v>USA</v>
      </c>
      <c r="C1245" t="s">
        <v>5273</v>
      </c>
      <c r="D1245" t="s">
        <v>5313</v>
      </c>
      <c r="E1245" t="s">
        <v>5246</v>
      </c>
      <c r="F1245" s="1">
        <v>27011</v>
      </c>
      <c r="G1245" t="s">
        <v>1082</v>
      </c>
      <c r="H1245" t="s">
        <v>13</v>
      </c>
      <c r="I1245" t="s">
        <v>14</v>
      </c>
      <c r="J1245" t="str" cm="1">
        <f t="array" ref="J12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5" t="str">
        <f>IF(data_to_clean[[#This Row],[Price Formatted Step 1]]="No Data","No Data",SUBSTITUTE(data_to_clean[[#This Row],[Price Formatted Step 1]],",","."))</f>
        <v>No Data</v>
      </c>
      <c r="L1245" t="str">
        <f>IF(data_to_clean[[#This Row],[Price Formatted Step 2]]="No Data","No Data",VALUE(SUBSTITUTE(data_to_clean[[#This Row],[Price Formatted Step 2]],".","")))</f>
        <v>No Data</v>
      </c>
      <c r="M1245" t="s">
        <v>15</v>
      </c>
    </row>
    <row r="1246" spans="1:13" x14ac:dyDescent="0.25">
      <c r="A1246" t="s">
        <v>9</v>
      </c>
      <c r="B1246" t="str">
        <f>VLOOKUP(data_to_clean[[#This Row],[Company]],tb_countries[],2,0)</f>
        <v>USSR/Russia</v>
      </c>
      <c r="C1246" t="s">
        <v>5279</v>
      </c>
      <c r="D1246" t="s">
        <v>5320</v>
      </c>
      <c r="E1246" t="s">
        <v>5247</v>
      </c>
      <c r="F1246" s="1">
        <v>27015</v>
      </c>
      <c r="G1246" t="s">
        <v>1227</v>
      </c>
      <c r="H1246" t="s">
        <v>13</v>
      </c>
      <c r="I1246" t="s">
        <v>14</v>
      </c>
      <c r="J1246" t="str" cm="1">
        <f t="array" ref="J12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6" t="str">
        <f>IF(data_to_clean[[#This Row],[Price Formatted Step 1]]="No Data","No Data",SUBSTITUTE(data_to_clean[[#This Row],[Price Formatted Step 1]],",","."))</f>
        <v>No Data</v>
      </c>
      <c r="L1246" t="str">
        <f>IF(data_to_clean[[#This Row],[Price Formatted Step 2]]="No Data","No Data",VALUE(SUBSTITUTE(data_to_clean[[#This Row],[Price Formatted Step 2]],".","")))</f>
        <v>No Data</v>
      </c>
      <c r="M1246" t="s">
        <v>15</v>
      </c>
    </row>
    <row r="1247" spans="1:13" x14ac:dyDescent="0.25">
      <c r="A1247" t="s">
        <v>9</v>
      </c>
      <c r="B1247" t="str">
        <f>VLOOKUP(data_to_clean[[#This Row],[Company]],tb_countries[],2,0)</f>
        <v>USSR/Russia</v>
      </c>
      <c r="C1247" t="s">
        <v>5272</v>
      </c>
      <c r="D1247" t="s">
        <v>5312</v>
      </c>
      <c r="E1247" t="s">
        <v>5245</v>
      </c>
      <c r="F1247" s="1">
        <v>27016</v>
      </c>
      <c r="G1247" t="s">
        <v>629</v>
      </c>
      <c r="H1247" t="s">
        <v>13</v>
      </c>
      <c r="I1247" t="s">
        <v>14</v>
      </c>
      <c r="J1247" t="str" cm="1">
        <f t="array" ref="J12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7" t="str">
        <f>IF(data_to_clean[[#This Row],[Price Formatted Step 1]]="No Data","No Data",SUBSTITUTE(data_to_clean[[#This Row],[Price Formatted Step 1]],",","."))</f>
        <v>No Data</v>
      </c>
      <c r="L1247" t="str">
        <f>IF(data_to_clean[[#This Row],[Price Formatted Step 2]]="No Data","No Data",VALUE(SUBSTITUTE(data_to_clean[[#This Row],[Price Formatted Step 2]],".","")))</f>
        <v>No Data</v>
      </c>
      <c r="M1247" t="s">
        <v>15</v>
      </c>
    </row>
    <row r="1248" spans="1:13" x14ac:dyDescent="0.25">
      <c r="A1248" t="s">
        <v>9</v>
      </c>
      <c r="B1248" t="str">
        <f>VLOOKUP(data_to_clean[[#This Row],[Company]],tb_countries[],2,0)</f>
        <v>USSR/Russia</v>
      </c>
      <c r="C1248" t="s">
        <v>5279</v>
      </c>
      <c r="D1248" t="s">
        <v>5320</v>
      </c>
      <c r="E1248" t="s">
        <v>5247</v>
      </c>
      <c r="F1248" s="1">
        <v>27017</v>
      </c>
      <c r="G1248" t="s">
        <v>685</v>
      </c>
      <c r="H1248" t="s">
        <v>13</v>
      </c>
      <c r="I1248" t="s">
        <v>14</v>
      </c>
      <c r="J1248" t="str" cm="1">
        <f t="array" ref="J12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8" t="str">
        <f>IF(data_to_clean[[#This Row],[Price Formatted Step 1]]="No Data","No Data",SUBSTITUTE(data_to_clean[[#This Row],[Price Formatted Step 1]],",","."))</f>
        <v>No Data</v>
      </c>
      <c r="L1248" t="str">
        <f>IF(data_to_clean[[#This Row],[Price Formatted Step 2]]="No Data","No Data",VALUE(SUBSTITUTE(data_to_clean[[#This Row],[Price Formatted Step 2]],".","")))</f>
        <v>No Data</v>
      </c>
      <c r="M1248" t="s">
        <v>15</v>
      </c>
    </row>
    <row r="1249" spans="1:13" x14ac:dyDescent="0.25">
      <c r="A1249" t="s">
        <v>9</v>
      </c>
      <c r="B1249" t="str">
        <f>VLOOKUP(data_to_clean[[#This Row],[Company]],tb_countries[],2,0)</f>
        <v>USSR/Russia</v>
      </c>
      <c r="C1249" t="s">
        <v>5279</v>
      </c>
      <c r="D1249" t="s">
        <v>5320</v>
      </c>
      <c r="E1249" t="s">
        <v>5247</v>
      </c>
      <c r="F1249" s="1">
        <v>27019</v>
      </c>
      <c r="G1249" t="s">
        <v>339</v>
      </c>
      <c r="H1249" t="s">
        <v>13</v>
      </c>
      <c r="I1249" t="s">
        <v>14</v>
      </c>
      <c r="J1249" t="str" cm="1">
        <f t="array" ref="J12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49" t="str">
        <f>IF(data_to_clean[[#This Row],[Price Formatted Step 1]]="No Data","No Data",SUBSTITUTE(data_to_clean[[#This Row],[Price Formatted Step 1]],",","."))</f>
        <v>No Data</v>
      </c>
      <c r="L1249" t="str">
        <f>IF(data_to_clean[[#This Row],[Price Formatted Step 2]]="No Data","No Data",VALUE(SUBSTITUTE(data_to_clean[[#This Row],[Price Formatted Step 2]],".","")))</f>
        <v>No Data</v>
      </c>
      <c r="M1249" t="s">
        <v>15</v>
      </c>
    </row>
    <row r="1250" spans="1:13" x14ac:dyDescent="0.25">
      <c r="A1250" t="s">
        <v>9</v>
      </c>
      <c r="B1250" t="str">
        <f>VLOOKUP(data_to_clean[[#This Row],[Company]],tb_countries[],2,0)</f>
        <v>USSR/Russia</v>
      </c>
      <c r="C1250" t="s">
        <v>5279</v>
      </c>
      <c r="D1250" t="s">
        <v>5320</v>
      </c>
      <c r="E1250" t="s">
        <v>5247</v>
      </c>
      <c r="F1250" s="1">
        <v>27023</v>
      </c>
      <c r="G1250" t="s">
        <v>493</v>
      </c>
      <c r="H1250" t="s">
        <v>13</v>
      </c>
      <c r="I1250" t="s">
        <v>14</v>
      </c>
      <c r="J1250" t="str" cm="1">
        <f t="array" ref="J12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0" t="str">
        <f>IF(data_to_clean[[#This Row],[Price Formatted Step 1]]="No Data","No Data",SUBSTITUTE(data_to_clean[[#This Row],[Price Formatted Step 1]],",","."))</f>
        <v>No Data</v>
      </c>
      <c r="L1250" t="str">
        <f>IF(data_to_clean[[#This Row],[Price Formatted Step 2]]="No Data","No Data",VALUE(SUBSTITUTE(data_to_clean[[#This Row],[Price Formatted Step 2]],".","")))</f>
        <v>No Data</v>
      </c>
      <c r="M1250" t="s">
        <v>15</v>
      </c>
    </row>
    <row r="1251" spans="1:13" x14ac:dyDescent="0.25">
      <c r="A1251" t="s">
        <v>9</v>
      </c>
      <c r="B1251" t="str">
        <f>VLOOKUP(data_to_clean[[#This Row],[Company]],tb_countries[],2,0)</f>
        <v>USSR/Russia</v>
      </c>
      <c r="C1251" t="s">
        <v>5279</v>
      </c>
      <c r="D1251" t="s">
        <v>5320</v>
      </c>
      <c r="E1251" t="s">
        <v>5247</v>
      </c>
      <c r="F1251" s="1">
        <v>27024</v>
      </c>
      <c r="G1251" t="s">
        <v>685</v>
      </c>
      <c r="H1251" t="s">
        <v>13</v>
      </c>
      <c r="I1251" t="s">
        <v>14</v>
      </c>
      <c r="J1251" t="str" cm="1">
        <f t="array" ref="J12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1" t="str">
        <f>IF(data_to_clean[[#This Row],[Price Formatted Step 1]]="No Data","No Data",SUBSTITUTE(data_to_clean[[#This Row],[Price Formatted Step 1]],",","."))</f>
        <v>No Data</v>
      </c>
      <c r="L1251" t="str">
        <f>IF(data_to_clean[[#This Row],[Price Formatted Step 2]]="No Data","No Data",VALUE(SUBSTITUTE(data_to_clean[[#This Row],[Price Formatted Step 2]],".","")))</f>
        <v>No Data</v>
      </c>
      <c r="M1251" t="s">
        <v>15</v>
      </c>
    </row>
    <row r="1252" spans="1:13" x14ac:dyDescent="0.25">
      <c r="A1252" t="s">
        <v>9</v>
      </c>
      <c r="B1252" t="str">
        <f>VLOOKUP(data_to_clean[[#This Row],[Company]],tb_countries[],2,0)</f>
        <v>USSR/Russia</v>
      </c>
      <c r="C1252" t="s">
        <v>5272</v>
      </c>
      <c r="D1252" t="s">
        <v>5312</v>
      </c>
      <c r="E1252" t="s">
        <v>5245</v>
      </c>
      <c r="F1252" s="1">
        <v>27025</v>
      </c>
      <c r="G1252" t="s">
        <v>937</v>
      </c>
      <c r="H1252" t="s">
        <v>13</v>
      </c>
      <c r="I1252" t="s">
        <v>14</v>
      </c>
      <c r="J1252" t="str" cm="1">
        <f t="array" ref="J12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2" t="str">
        <f>IF(data_to_clean[[#This Row],[Price Formatted Step 1]]="No Data","No Data",SUBSTITUTE(data_to_clean[[#This Row],[Price Formatted Step 1]],",","."))</f>
        <v>No Data</v>
      </c>
      <c r="L1252" t="str">
        <f>IF(data_to_clean[[#This Row],[Price Formatted Step 2]]="No Data","No Data",VALUE(SUBSTITUTE(data_to_clean[[#This Row],[Price Formatted Step 2]],".","")))</f>
        <v>No Data</v>
      </c>
      <c r="M1252" t="s">
        <v>15</v>
      </c>
    </row>
    <row r="1253" spans="1:13" x14ac:dyDescent="0.25">
      <c r="A1253" t="s">
        <v>9</v>
      </c>
      <c r="B1253" t="str">
        <f>VLOOKUP(data_to_clean[[#This Row],[Company]],tb_countries[],2,0)</f>
        <v>USSR/Russia</v>
      </c>
      <c r="C1253" t="s">
        <v>5279</v>
      </c>
      <c r="D1253" t="s">
        <v>5320</v>
      </c>
      <c r="E1253" t="s">
        <v>5247</v>
      </c>
      <c r="F1253" s="1">
        <v>27027</v>
      </c>
      <c r="G1253" t="s">
        <v>685</v>
      </c>
      <c r="H1253" t="s">
        <v>13</v>
      </c>
      <c r="I1253" t="s">
        <v>14</v>
      </c>
      <c r="J1253" t="str" cm="1">
        <f t="array" ref="J12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3" t="str">
        <f>IF(data_to_clean[[#This Row],[Price Formatted Step 1]]="No Data","No Data",SUBSTITUTE(data_to_clean[[#This Row],[Price Formatted Step 1]],",","."))</f>
        <v>No Data</v>
      </c>
      <c r="L1253" t="str">
        <f>IF(data_to_clean[[#This Row],[Price Formatted Step 2]]="No Data","No Data",VALUE(SUBSTITUTE(data_to_clean[[#This Row],[Price Formatted Step 2]],".","")))</f>
        <v>No Data</v>
      </c>
      <c r="M1253" t="s">
        <v>15</v>
      </c>
    </row>
    <row r="1254" spans="1:13" x14ac:dyDescent="0.25">
      <c r="A1254" t="s">
        <v>9</v>
      </c>
      <c r="B1254" t="str">
        <f>VLOOKUP(data_to_clean[[#This Row],[Company]],tb_countries[],2,0)</f>
        <v>USSR/Russia</v>
      </c>
      <c r="C1254" t="s">
        <v>5279</v>
      </c>
      <c r="D1254" t="s">
        <v>5320</v>
      </c>
      <c r="E1254" t="s">
        <v>5247</v>
      </c>
      <c r="F1254" s="1">
        <v>27046</v>
      </c>
      <c r="G1254" t="s">
        <v>685</v>
      </c>
      <c r="H1254" t="s">
        <v>13</v>
      </c>
      <c r="I1254" t="s">
        <v>14</v>
      </c>
      <c r="J1254" t="str" cm="1">
        <f t="array" ref="J12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4" t="str">
        <f>IF(data_to_clean[[#This Row],[Price Formatted Step 1]]="No Data","No Data",SUBSTITUTE(data_to_clean[[#This Row],[Price Formatted Step 1]],",","."))</f>
        <v>No Data</v>
      </c>
      <c r="L1254" t="str">
        <f>IF(data_to_clean[[#This Row],[Price Formatted Step 2]]="No Data","No Data",VALUE(SUBSTITUTE(data_to_clean[[#This Row],[Price Formatted Step 2]],".","")))</f>
        <v>No Data</v>
      </c>
      <c r="M1254" t="s">
        <v>15</v>
      </c>
    </row>
    <row r="1255" spans="1:13" x14ac:dyDescent="0.25">
      <c r="A1255" t="s">
        <v>9</v>
      </c>
      <c r="B1255" t="str">
        <f>VLOOKUP(data_to_clean[[#This Row],[Company]],tb_countries[],2,0)</f>
        <v>USSR/Russia</v>
      </c>
      <c r="C1255" t="s">
        <v>5279</v>
      </c>
      <c r="D1255" t="s">
        <v>5320</v>
      </c>
      <c r="E1255" t="s">
        <v>5247</v>
      </c>
      <c r="F1255" s="1">
        <v>27053</v>
      </c>
      <c r="G1255" t="s">
        <v>339</v>
      </c>
      <c r="H1255" t="s">
        <v>13</v>
      </c>
      <c r="I1255" t="s">
        <v>14</v>
      </c>
      <c r="J1255" t="str" cm="1">
        <f t="array" ref="J12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5" t="str">
        <f>IF(data_to_clean[[#This Row],[Price Formatted Step 1]]="No Data","No Data",SUBSTITUTE(data_to_clean[[#This Row],[Price Formatted Step 1]],",","."))</f>
        <v>No Data</v>
      </c>
      <c r="L1255" t="str">
        <f>IF(data_to_clean[[#This Row],[Price Formatted Step 2]]="No Data","No Data",VALUE(SUBSTITUTE(data_to_clean[[#This Row],[Price Formatted Step 2]],".","")))</f>
        <v>No Data</v>
      </c>
      <c r="M1255" t="s">
        <v>15</v>
      </c>
    </row>
    <row r="1256" spans="1:13" x14ac:dyDescent="0.25">
      <c r="A1256" t="s">
        <v>9</v>
      </c>
      <c r="B1256" t="str">
        <f>VLOOKUP(data_to_clean[[#This Row],[Company]],tb_countries[],2,0)</f>
        <v>USSR/Russia</v>
      </c>
      <c r="C1256" t="s">
        <v>5272</v>
      </c>
      <c r="D1256" t="s">
        <v>5312</v>
      </c>
      <c r="E1256" t="s">
        <v>5245</v>
      </c>
      <c r="F1256" s="1">
        <v>27058</v>
      </c>
      <c r="G1256" t="s">
        <v>629</v>
      </c>
      <c r="H1256" t="s">
        <v>13</v>
      </c>
      <c r="I1256" t="s">
        <v>14</v>
      </c>
      <c r="J1256" t="str" cm="1">
        <f t="array" ref="J12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6" t="str">
        <f>IF(data_to_clean[[#This Row],[Price Formatted Step 1]]="No Data","No Data",SUBSTITUTE(data_to_clean[[#This Row],[Price Formatted Step 1]],",","."))</f>
        <v>No Data</v>
      </c>
      <c r="L1256" t="str">
        <f>IF(data_to_clean[[#This Row],[Price Formatted Step 2]]="No Data","No Data",VALUE(SUBSTITUTE(data_to_clean[[#This Row],[Price Formatted Step 2]],".","")))</f>
        <v>No Data</v>
      </c>
      <c r="M1256" t="s">
        <v>15</v>
      </c>
    </row>
    <row r="1257" spans="1:13" x14ac:dyDescent="0.25">
      <c r="A1257" t="s">
        <v>9</v>
      </c>
      <c r="B1257" t="str">
        <f>VLOOKUP(data_to_clean[[#This Row],[Company]],tb_countries[],2,0)</f>
        <v>USSR/Russia</v>
      </c>
      <c r="C1257" t="s">
        <v>5279</v>
      </c>
      <c r="D1257" t="s">
        <v>5320</v>
      </c>
      <c r="E1257" t="s">
        <v>5247</v>
      </c>
      <c r="F1257" s="1">
        <v>27059</v>
      </c>
      <c r="G1257" t="s">
        <v>339</v>
      </c>
      <c r="H1257" t="s">
        <v>13</v>
      </c>
      <c r="I1257" t="s">
        <v>14</v>
      </c>
      <c r="J1257" t="str" cm="1">
        <f t="array" ref="J12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7" t="str">
        <f>IF(data_to_clean[[#This Row],[Price Formatted Step 1]]="No Data","No Data",SUBSTITUTE(data_to_clean[[#This Row],[Price Formatted Step 1]],",","."))</f>
        <v>No Data</v>
      </c>
      <c r="L1257" t="str">
        <f>IF(data_to_clean[[#This Row],[Price Formatted Step 2]]="No Data","No Data",VALUE(SUBSTITUTE(data_to_clean[[#This Row],[Price Formatted Step 2]],".","")))</f>
        <v>No Data</v>
      </c>
      <c r="M1257" t="s">
        <v>15</v>
      </c>
    </row>
    <row r="1258" spans="1:13" x14ac:dyDescent="0.25">
      <c r="A1258" t="s">
        <v>1057</v>
      </c>
      <c r="B1258" t="str">
        <f>VLOOKUP(data_to_clean[[#This Row],[Company]],tb_countries[],2,0)</f>
        <v>Japan</v>
      </c>
      <c r="C1258" t="s">
        <v>608</v>
      </c>
      <c r="D1258" t="s">
        <v>5248</v>
      </c>
      <c r="E1258" t="s">
        <v>5249</v>
      </c>
      <c r="F1258" s="1">
        <v>27064</v>
      </c>
      <c r="G1258" t="s">
        <v>1442</v>
      </c>
      <c r="H1258" t="s">
        <v>13</v>
      </c>
      <c r="I1258" t="s">
        <v>14</v>
      </c>
      <c r="J1258" t="str" cm="1">
        <f t="array" ref="J12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8" t="str">
        <f>IF(data_to_clean[[#This Row],[Price Formatted Step 1]]="No Data","No Data",SUBSTITUTE(data_to_clean[[#This Row],[Price Formatted Step 1]],",","."))</f>
        <v>No Data</v>
      </c>
      <c r="L1258" t="str">
        <f>IF(data_to_clean[[#This Row],[Price Formatted Step 2]]="No Data","No Data",VALUE(SUBSTITUTE(data_to_clean[[#This Row],[Price Formatted Step 2]],".","")))</f>
        <v>No Data</v>
      </c>
      <c r="M1258" t="s">
        <v>15</v>
      </c>
    </row>
    <row r="1259" spans="1:13" x14ac:dyDescent="0.25">
      <c r="A1259" t="s">
        <v>9</v>
      </c>
      <c r="B1259" t="str">
        <f>VLOOKUP(data_to_clean[[#This Row],[Company]],tb_countries[],2,0)</f>
        <v>USSR/Russia</v>
      </c>
      <c r="C1259" t="s">
        <v>5279</v>
      </c>
      <c r="D1259" t="s">
        <v>5320</v>
      </c>
      <c r="E1259" t="s">
        <v>5247</v>
      </c>
      <c r="F1259" s="1">
        <v>27066</v>
      </c>
      <c r="G1259" t="s">
        <v>685</v>
      </c>
      <c r="H1259" t="s">
        <v>13</v>
      </c>
      <c r="I1259" t="s">
        <v>14</v>
      </c>
      <c r="J1259" t="str" cm="1">
        <f t="array" ref="J12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59" t="str">
        <f>IF(data_to_clean[[#This Row],[Price Formatted Step 1]]="No Data","No Data",SUBSTITUTE(data_to_clean[[#This Row],[Price Formatted Step 1]],",","."))</f>
        <v>No Data</v>
      </c>
      <c r="L1259" t="str">
        <f>IF(data_to_clean[[#This Row],[Price Formatted Step 2]]="No Data","No Data",VALUE(SUBSTITUTE(data_to_clean[[#This Row],[Price Formatted Step 2]],".","")))</f>
        <v>No Data</v>
      </c>
      <c r="M1259" t="s">
        <v>15</v>
      </c>
    </row>
    <row r="1260" spans="1:13" x14ac:dyDescent="0.25">
      <c r="A1260" t="s">
        <v>463</v>
      </c>
      <c r="B1260" t="str">
        <f>VLOOKUP(data_to_clean[[#This Row],[Company]],tb_countries[],2,0)</f>
        <v>USA</v>
      </c>
      <c r="C1260" t="s">
        <v>5273</v>
      </c>
      <c r="D1260" t="s">
        <v>5313</v>
      </c>
      <c r="E1260" t="s">
        <v>5246</v>
      </c>
      <c r="F1260" s="1">
        <v>27071</v>
      </c>
      <c r="G1260" t="s">
        <v>1445</v>
      </c>
      <c r="H1260" t="s">
        <v>13</v>
      </c>
      <c r="I1260" t="s">
        <v>14</v>
      </c>
      <c r="J1260" t="str" cm="1">
        <f t="array" ref="J12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0" t="str">
        <f>IF(data_to_clean[[#This Row],[Price Formatted Step 1]]="No Data","No Data",SUBSTITUTE(data_to_clean[[#This Row],[Price Formatted Step 1]],",","."))</f>
        <v>No Data</v>
      </c>
      <c r="L1260" t="str">
        <f>IF(data_to_clean[[#This Row],[Price Formatted Step 2]]="No Data","No Data",VALUE(SUBSTITUTE(data_to_clean[[#This Row],[Price Formatted Step 2]],".","")))</f>
        <v>No Data</v>
      </c>
      <c r="M1260" t="s">
        <v>21</v>
      </c>
    </row>
    <row r="1261" spans="1:13" x14ac:dyDescent="0.25">
      <c r="A1261" t="s">
        <v>9</v>
      </c>
      <c r="B1261" t="str">
        <f>VLOOKUP(data_to_clean[[#This Row],[Company]],tb_countries[],2,0)</f>
        <v>USSR/Russia</v>
      </c>
      <c r="C1261" t="s">
        <v>5272</v>
      </c>
      <c r="D1261" t="s">
        <v>5312</v>
      </c>
      <c r="E1261" t="s">
        <v>5245</v>
      </c>
      <c r="F1261" s="1">
        <v>27072</v>
      </c>
      <c r="G1261" t="s">
        <v>339</v>
      </c>
      <c r="H1261" t="s">
        <v>13</v>
      </c>
      <c r="I1261" t="s">
        <v>14</v>
      </c>
      <c r="J1261" t="str" cm="1">
        <f t="array" ref="J12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1" t="str">
        <f>IF(data_to_clean[[#This Row],[Price Formatted Step 1]]="No Data","No Data",SUBSTITUTE(data_to_clean[[#This Row],[Price Formatted Step 1]],",","."))</f>
        <v>No Data</v>
      </c>
      <c r="L1261" t="str">
        <f>IF(data_to_clean[[#This Row],[Price Formatted Step 2]]="No Data","No Data",VALUE(SUBSTITUTE(data_to_clean[[#This Row],[Price Formatted Step 2]],".","")))</f>
        <v>No Data</v>
      </c>
      <c r="M1261" t="s">
        <v>15</v>
      </c>
    </row>
    <row r="1262" spans="1:13" x14ac:dyDescent="0.25">
      <c r="A1262" t="s">
        <v>42</v>
      </c>
      <c r="B1262" t="str">
        <f>VLOOKUP(data_to_clean[[#This Row],[Company]],tb_countries[],2,0)</f>
        <v>USA</v>
      </c>
      <c r="C1262" t="s">
        <v>5275</v>
      </c>
      <c r="D1262" t="s">
        <v>5315</v>
      </c>
      <c r="E1262" t="s">
        <v>5246</v>
      </c>
      <c r="F1262" s="1">
        <v>27073</v>
      </c>
      <c r="G1262" t="s">
        <v>1181</v>
      </c>
      <c r="H1262" t="s">
        <v>13</v>
      </c>
      <c r="I1262" t="s">
        <v>14</v>
      </c>
      <c r="J1262" t="str" cm="1">
        <f t="array" ref="J12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2" t="str">
        <f>IF(data_to_clean[[#This Row],[Price Formatted Step 1]]="No Data","No Data",SUBSTITUTE(data_to_clean[[#This Row],[Price Formatted Step 1]],",","."))</f>
        <v>No Data</v>
      </c>
      <c r="L1262" t="str">
        <f>IF(data_to_clean[[#This Row],[Price Formatted Step 2]]="No Data","No Data",VALUE(SUBSTITUTE(data_to_clean[[#This Row],[Price Formatted Step 2]],".","")))</f>
        <v>No Data</v>
      </c>
      <c r="M1262" t="s">
        <v>15</v>
      </c>
    </row>
    <row r="1263" spans="1:13" x14ac:dyDescent="0.25">
      <c r="A1263" t="s">
        <v>675</v>
      </c>
      <c r="B1263" t="str">
        <f>VLOOKUP(data_to_clean[[#This Row],[Company]],tb_countries[],2,0)</f>
        <v>Italy</v>
      </c>
      <c r="C1263" t="s">
        <v>5280</v>
      </c>
      <c r="D1263" t="s">
        <v>5321</v>
      </c>
      <c r="E1263" t="s">
        <v>5250</v>
      </c>
      <c r="F1263" s="1">
        <v>27078</v>
      </c>
      <c r="G1263" t="s">
        <v>1320</v>
      </c>
      <c r="H1263" t="s">
        <v>13</v>
      </c>
      <c r="I1263" t="s">
        <v>14</v>
      </c>
      <c r="J1263" t="str" cm="1">
        <f t="array" ref="J12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3" t="str">
        <f>IF(data_to_clean[[#This Row],[Price Formatted Step 1]]="No Data","No Data",SUBSTITUTE(data_to_clean[[#This Row],[Price Formatted Step 1]],",","."))</f>
        <v>No Data</v>
      </c>
      <c r="L1263" t="str">
        <f>IF(data_to_clean[[#This Row],[Price Formatted Step 2]]="No Data","No Data",VALUE(SUBSTITUTE(data_to_clean[[#This Row],[Price Formatted Step 2]],".","")))</f>
        <v>No Data</v>
      </c>
      <c r="M1263" t="s">
        <v>15</v>
      </c>
    </row>
    <row r="1264" spans="1:13" x14ac:dyDescent="0.25">
      <c r="A1264" t="s">
        <v>9</v>
      </c>
      <c r="B1264" t="str">
        <f>VLOOKUP(data_to_clean[[#This Row],[Company]],tb_countries[],2,0)</f>
        <v>USSR/Russia</v>
      </c>
      <c r="C1264" t="s">
        <v>5279</v>
      </c>
      <c r="D1264" t="s">
        <v>5320</v>
      </c>
      <c r="E1264" t="s">
        <v>5247</v>
      </c>
      <c r="F1264" s="1">
        <v>27087</v>
      </c>
      <c r="G1264" t="s">
        <v>499</v>
      </c>
      <c r="H1264" t="s">
        <v>13</v>
      </c>
      <c r="I1264" t="s">
        <v>14</v>
      </c>
      <c r="J1264" t="str" cm="1">
        <f t="array" ref="J12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4" t="str">
        <f>IF(data_to_clean[[#This Row],[Price Formatted Step 1]]="No Data","No Data",SUBSTITUTE(data_to_clean[[#This Row],[Price Formatted Step 1]],",","."))</f>
        <v>No Data</v>
      </c>
      <c r="L1264" t="str">
        <f>IF(data_to_clean[[#This Row],[Price Formatted Step 2]]="No Data","No Data",VALUE(SUBSTITUTE(data_to_clean[[#This Row],[Price Formatted Step 2]],".","")))</f>
        <v>No Data</v>
      </c>
      <c r="M1264" t="s">
        <v>15</v>
      </c>
    </row>
    <row r="1265" spans="1:13" x14ac:dyDescent="0.25">
      <c r="A1265" t="s">
        <v>9</v>
      </c>
      <c r="B1265" t="str">
        <f>VLOOKUP(data_to_clean[[#This Row],[Company]],tb_countries[],2,0)</f>
        <v>USSR/Russia</v>
      </c>
      <c r="C1265" t="s">
        <v>5279</v>
      </c>
      <c r="D1265" t="s">
        <v>5320</v>
      </c>
      <c r="E1265" t="s">
        <v>5247</v>
      </c>
      <c r="F1265" s="1">
        <v>27093</v>
      </c>
      <c r="G1265" t="s">
        <v>396</v>
      </c>
      <c r="H1265" t="s">
        <v>13</v>
      </c>
      <c r="I1265" t="s">
        <v>14</v>
      </c>
      <c r="J1265" t="str" cm="1">
        <f t="array" ref="J12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5" t="str">
        <f>IF(data_to_clean[[#This Row],[Price Formatted Step 1]]="No Data","No Data",SUBSTITUTE(data_to_clean[[#This Row],[Price Formatted Step 1]],",","."))</f>
        <v>No Data</v>
      </c>
      <c r="L1265" t="str">
        <f>IF(data_to_clean[[#This Row],[Price Formatted Step 2]]="No Data","No Data",VALUE(SUBSTITUTE(data_to_clean[[#This Row],[Price Formatted Step 2]],".","")))</f>
        <v>No Data</v>
      </c>
      <c r="M1265" t="s">
        <v>15</v>
      </c>
    </row>
    <row r="1266" spans="1:13" x14ac:dyDescent="0.25">
      <c r="A1266" t="s">
        <v>9</v>
      </c>
      <c r="B1266" t="str">
        <f>VLOOKUP(data_to_clean[[#This Row],[Company]],tb_countries[],2,0)</f>
        <v>USSR/Russia</v>
      </c>
      <c r="C1266" t="s">
        <v>5279</v>
      </c>
      <c r="D1266" t="s">
        <v>5320</v>
      </c>
      <c r="E1266" t="s">
        <v>5247</v>
      </c>
      <c r="F1266" s="1">
        <v>27093</v>
      </c>
      <c r="G1266" t="s">
        <v>499</v>
      </c>
      <c r="H1266" t="s">
        <v>13</v>
      </c>
      <c r="I1266" t="s">
        <v>14</v>
      </c>
      <c r="J1266" t="str" cm="1">
        <f t="array" ref="J12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6" t="str">
        <f>IF(data_to_clean[[#This Row],[Price Formatted Step 1]]="No Data","No Data",SUBSTITUTE(data_to_clean[[#This Row],[Price Formatted Step 1]],",","."))</f>
        <v>No Data</v>
      </c>
      <c r="L1266" t="str">
        <f>IF(data_to_clean[[#This Row],[Price Formatted Step 2]]="No Data","No Data",VALUE(SUBSTITUTE(data_to_clean[[#This Row],[Price Formatted Step 2]],".","")))</f>
        <v>No Data</v>
      </c>
      <c r="M1266" t="s">
        <v>15</v>
      </c>
    </row>
    <row r="1267" spans="1:13" x14ac:dyDescent="0.25">
      <c r="A1267" t="s">
        <v>9</v>
      </c>
      <c r="B1267" t="str">
        <f>VLOOKUP(data_to_clean[[#This Row],[Company]],tb_countries[],2,0)</f>
        <v>USSR/Russia</v>
      </c>
      <c r="C1267" t="s">
        <v>5279</v>
      </c>
      <c r="D1267" t="s">
        <v>5320</v>
      </c>
      <c r="E1267" t="s">
        <v>5247</v>
      </c>
      <c r="F1267" s="1">
        <v>27102</v>
      </c>
      <c r="G1267" t="s">
        <v>339</v>
      </c>
      <c r="H1267" t="s">
        <v>13</v>
      </c>
      <c r="I1267" t="s">
        <v>14</v>
      </c>
      <c r="J1267" t="str" cm="1">
        <f t="array" ref="J12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7" t="str">
        <f>IF(data_to_clean[[#This Row],[Price Formatted Step 1]]="No Data","No Data",SUBSTITUTE(data_to_clean[[#This Row],[Price Formatted Step 1]],",","."))</f>
        <v>No Data</v>
      </c>
      <c r="L1267" t="str">
        <f>IF(data_to_clean[[#This Row],[Price Formatted Step 2]]="No Data","No Data",VALUE(SUBSTITUTE(data_to_clean[[#This Row],[Price Formatted Step 2]],".","")))</f>
        <v>No Data</v>
      </c>
      <c r="M1267" t="s">
        <v>15</v>
      </c>
    </row>
    <row r="1268" spans="1:13" x14ac:dyDescent="0.25">
      <c r="A1268" t="s">
        <v>9</v>
      </c>
      <c r="B1268" t="str">
        <f>VLOOKUP(data_to_clean[[#This Row],[Company]],tb_countries[],2,0)</f>
        <v>USSR/Russia</v>
      </c>
      <c r="C1268" t="s">
        <v>5272</v>
      </c>
      <c r="D1268" t="s">
        <v>5312</v>
      </c>
      <c r="E1268" t="s">
        <v>5245</v>
      </c>
      <c r="F1268" s="1">
        <v>27108</v>
      </c>
      <c r="G1268" t="s">
        <v>1362</v>
      </c>
      <c r="H1268" t="s">
        <v>13</v>
      </c>
      <c r="I1268" t="s">
        <v>14</v>
      </c>
      <c r="J1268" t="str" cm="1">
        <f t="array" ref="J12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8" t="str">
        <f>IF(data_to_clean[[#This Row],[Price Formatted Step 1]]="No Data","No Data",SUBSTITUTE(data_to_clean[[#This Row],[Price Formatted Step 1]],",","."))</f>
        <v>No Data</v>
      </c>
      <c r="L1268" t="str">
        <f>IF(data_to_clean[[#This Row],[Price Formatted Step 2]]="No Data","No Data",VALUE(SUBSTITUTE(data_to_clean[[#This Row],[Price Formatted Step 2]],".","")))</f>
        <v>No Data</v>
      </c>
      <c r="M1268" t="s">
        <v>15</v>
      </c>
    </row>
    <row r="1269" spans="1:13" x14ac:dyDescent="0.25">
      <c r="A1269" t="s">
        <v>9</v>
      </c>
      <c r="B1269" t="str">
        <f>VLOOKUP(data_to_clean[[#This Row],[Company]],tb_countries[],2,0)</f>
        <v>USSR/Russia</v>
      </c>
      <c r="C1269" t="s">
        <v>5279</v>
      </c>
      <c r="D1269" t="s">
        <v>5320</v>
      </c>
      <c r="E1269" t="s">
        <v>5247</v>
      </c>
      <c r="F1269" s="1">
        <v>27111</v>
      </c>
      <c r="G1269" t="s">
        <v>685</v>
      </c>
      <c r="H1269" t="s">
        <v>13</v>
      </c>
      <c r="I1269" t="s">
        <v>14</v>
      </c>
      <c r="J1269" t="str" cm="1">
        <f t="array" ref="J12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69" t="str">
        <f>IF(data_to_clean[[#This Row],[Price Formatted Step 1]]="No Data","No Data",SUBSTITUTE(data_to_clean[[#This Row],[Price Formatted Step 1]],",","."))</f>
        <v>No Data</v>
      </c>
      <c r="L1269" t="str">
        <f>IF(data_to_clean[[#This Row],[Price Formatted Step 2]]="No Data","No Data",VALUE(SUBSTITUTE(data_to_clean[[#This Row],[Price Formatted Step 2]],".","")))</f>
        <v>No Data</v>
      </c>
      <c r="M1269" t="s">
        <v>15</v>
      </c>
    </row>
    <row r="1270" spans="1:13" x14ac:dyDescent="0.25">
      <c r="A1270" t="s">
        <v>9</v>
      </c>
      <c r="B1270" t="str">
        <f>VLOOKUP(data_to_clean[[#This Row],[Company]],tb_countries[],2,0)</f>
        <v>USSR/Russia</v>
      </c>
      <c r="C1270" t="s">
        <v>5272</v>
      </c>
      <c r="D1270" t="s">
        <v>5312</v>
      </c>
      <c r="E1270" t="s">
        <v>5245</v>
      </c>
      <c r="F1270" s="1">
        <v>27114</v>
      </c>
      <c r="G1270" t="s">
        <v>1456</v>
      </c>
      <c r="H1270" t="s">
        <v>13</v>
      </c>
      <c r="I1270" t="s">
        <v>14</v>
      </c>
      <c r="J1270" t="str" cm="1">
        <f t="array" ref="J12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0" t="str">
        <f>IF(data_to_clean[[#This Row],[Price Formatted Step 1]]="No Data","No Data",SUBSTITUTE(data_to_clean[[#This Row],[Price Formatted Step 1]],",","."))</f>
        <v>No Data</v>
      </c>
      <c r="L1270" t="str">
        <f>IF(data_to_clean[[#This Row],[Price Formatted Step 2]]="No Data","No Data",VALUE(SUBSTITUTE(data_to_clean[[#This Row],[Price Formatted Step 2]],".","")))</f>
        <v>No Data</v>
      </c>
      <c r="M1270" t="s">
        <v>15</v>
      </c>
    </row>
    <row r="1271" spans="1:13" x14ac:dyDescent="0.25">
      <c r="A1271" t="s">
        <v>9</v>
      </c>
      <c r="B1271" t="str">
        <f>VLOOKUP(data_to_clean[[#This Row],[Company]],tb_countries[],2,0)</f>
        <v>USSR/Russia</v>
      </c>
      <c r="C1271" t="s">
        <v>5272</v>
      </c>
      <c r="D1271" t="s">
        <v>5312</v>
      </c>
      <c r="E1271" t="s">
        <v>5245</v>
      </c>
      <c r="F1271" s="1">
        <v>27122</v>
      </c>
      <c r="G1271" t="s">
        <v>1362</v>
      </c>
      <c r="H1271" t="s">
        <v>13</v>
      </c>
      <c r="I1271" t="s">
        <v>14</v>
      </c>
      <c r="J1271" t="str" cm="1">
        <f t="array" ref="J12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1" t="str">
        <f>IF(data_to_clean[[#This Row],[Price Formatted Step 1]]="No Data","No Data",SUBSTITUTE(data_to_clean[[#This Row],[Price Formatted Step 1]],",","."))</f>
        <v>No Data</v>
      </c>
      <c r="L1271" t="str">
        <f>IF(data_to_clean[[#This Row],[Price Formatted Step 2]]="No Data","No Data",VALUE(SUBSTITUTE(data_to_clean[[#This Row],[Price Formatted Step 2]],".","")))</f>
        <v>No Data</v>
      </c>
      <c r="M1271" t="s">
        <v>15</v>
      </c>
    </row>
    <row r="1272" spans="1:13" x14ac:dyDescent="0.25">
      <c r="A1272" t="s">
        <v>9</v>
      </c>
      <c r="B1272" t="str">
        <f>VLOOKUP(data_to_clean[[#This Row],[Company]],tb_countries[],2,0)</f>
        <v>USSR/Russia</v>
      </c>
      <c r="C1272" t="s">
        <v>5279</v>
      </c>
      <c r="D1272" t="s">
        <v>5320</v>
      </c>
      <c r="E1272" t="s">
        <v>5247</v>
      </c>
      <c r="F1272" s="1">
        <v>27123</v>
      </c>
      <c r="G1272" t="s">
        <v>339</v>
      </c>
      <c r="H1272" t="s">
        <v>13</v>
      </c>
      <c r="I1272" t="s">
        <v>14</v>
      </c>
      <c r="J1272" t="str" cm="1">
        <f t="array" ref="J12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2" t="str">
        <f>IF(data_to_clean[[#This Row],[Price Formatted Step 1]]="No Data","No Data",SUBSTITUTE(data_to_clean[[#This Row],[Price Formatted Step 1]],",","."))</f>
        <v>No Data</v>
      </c>
      <c r="L1272" t="str">
        <f>IF(data_to_clean[[#This Row],[Price Formatted Step 2]]="No Data","No Data",VALUE(SUBSTITUTE(data_to_clean[[#This Row],[Price Formatted Step 2]],".","")))</f>
        <v>No Data</v>
      </c>
      <c r="M1272" t="s">
        <v>15</v>
      </c>
    </row>
    <row r="1273" spans="1:13" x14ac:dyDescent="0.25">
      <c r="A1273" t="s">
        <v>463</v>
      </c>
      <c r="B1273" t="str">
        <f>VLOOKUP(data_to_clean[[#This Row],[Company]],tb_countries[],2,0)</f>
        <v>USA</v>
      </c>
      <c r="C1273" t="s">
        <v>5275</v>
      </c>
      <c r="D1273" t="s">
        <v>5315</v>
      </c>
      <c r="E1273" t="s">
        <v>5246</v>
      </c>
      <c r="F1273" s="1">
        <v>27129</v>
      </c>
      <c r="G1273" t="s">
        <v>1163</v>
      </c>
      <c r="H1273" t="s">
        <v>13</v>
      </c>
      <c r="I1273" t="s">
        <v>14</v>
      </c>
      <c r="J1273" t="str" cm="1">
        <f t="array" ref="J12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3" t="str">
        <f>IF(data_to_clean[[#This Row],[Price Formatted Step 1]]="No Data","No Data",SUBSTITUTE(data_to_clean[[#This Row],[Price Formatted Step 1]],",","."))</f>
        <v>No Data</v>
      </c>
      <c r="L1273" t="str">
        <f>IF(data_to_clean[[#This Row],[Price Formatted Step 2]]="No Data","No Data",VALUE(SUBSTITUTE(data_to_clean[[#This Row],[Price Formatted Step 2]],".","")))</f>
        <v>No Data</v>
      </c>
      <c r="M1273" t="s">
        <v>15</v>
      </c>
    </row>
    <row r="1274" spans="1:13" x14ac:dyDescent="0.25">
      <c r="A1274" t="s">
        <v>9</v>
      </c>
      <c r="B1274" t="str">
        <f>VLOOKUP(data_to_clean[[#This Row],[Company]],tb_countries[],2,0)</f>
        <v>USSR/Russia</v>
      </c>
      <c r="C1274" t="s">
        <v>5279</v>
      </c>
      <c r="D1274" t="s">
        <v>5320</v>
      </c>
      <c r="E1274" t="s">
        <v>5247</v>
      </c>
      <c r="F1274" s="1">
        <v>27130</v>
      </c>
      <c r="G1274" t="s">
        <v>339</v>
      </c>
      <c r="H1274" t="s">
        <v>13</v>
      </c>
      <c r="I1274" t="s">
        <v>14</v>
      </c>
      <c r="J1274" t="str" cm="1">
        <f t="array" ref="J12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4" t="str">
        <f>IF(data_to_clean[[#This Row],[Price Formatted Step 1]]="No Data","No Data",SUBSTITUTE(data_to_clean[[#This Row],[Price Formatted Step 1]],",","."))</f>
        <v>No Data</v>
      </c>
      <c r="L1274" t="str">
        <f>IF(data_to_clean[[#This Row],[Price Formatted Step 2]]="No Data","No Data",VALUE(SUBSTITUTE(data_to_clean[[#This Row],[Price Formatted Step 2]],".","")))</f>
        <v>No Data</v>
      </c>
      <c r="M1274" t="s">
        <v>15</v>
      </c>
    </row>
    <row r="1275" spans="1:13" x14ac:dyDescent="0.25">
      <c r="A1275" t="s">
        <v>9</v>
      </c>
      <c r="B1275" t="str">
        <f>VLOOKUP(data_to_clean[[#This Row],[Company]],tb_countries[],2,0)</f>
        <v>USSR/Russia</v>
      </c>
      <c r="C1275" t="s">
        <v>5272</v>
      </c>
      <c r="D1275" t="s">
        <v>5312</v>
      </c>
      <c r="E1275" t="s">
        <v>5245</v>
      </c>
      <c r="F1275" s="1">
        <v>27131</v>
      </c>
      <c r="G1275" t="s">
        <v>339</v>
      </c>
      <c r="H1275" t="s">
        <v>13</v>
      </c>
      <c r="I1275" t="s">
        <v>14</v>
      </c>
      <c r="J1275" t="str" cm="1">
        <f t="array" ref="J12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5" t="str">
        <f>IF(data_to_clean[[#This Row],[Price Formatted Step 1]]="No Data","No Data",SUBSTITUTE(data_to_clean[[#This Row],[Price Formatted Step 1]],",","."))</f>
        <v>No Data</v>
      </c>
      <c r="L1275" t="str">
        <f>IF(data_to_clean[[#This Row],[Price Formatted Step 2]]="No Data","No Data",VALUE(SUBSTITUTE(data_to_clean[[#This Row],[Price Formatted Step 2]],".","")))</f>
        <v>No Data</v>
      </c>
      <c r="M1275" t="s">
        <v>21</v>
      </c>
    </row>
    <row r="1276" spans="1:13" x14ac:dyDescent="0.25">
      <c r="A1276" t="s">
        <v>9</v>
      </c>
      <c r="B1276" t="str">
        <f>VLOOKUP(data_to_clean[[#This Row],[Company]],tb_countries[],2,0)</f>
        <v>USSR/Russia</v>
      </c>
      <c r="C1276" t="s">
        <v>5279</v>
      </c>
      <c r="D1276" t="s">
        <v>5320</v>
      </c>
      <c r="E1276" t="s">
        <v>5247</v>
      </c>
      <c r="F1276" s="1">
        <v>27139</v>
      </c>
      <c r="G1276" t="s">
        <v>1463</v>
      </c>
      <c r="H1276" t="s">
        <v>13</v>
      </c>
      <c r="I1276" t="s">
        <v>14</v>
      </c>
      <c r="J1276" t="str" cm="1">
        <f t="array" ref="J12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6" t="str">
        <f>IF(data_to_clean[[#This Row],[Price Formatted Step 1]]="No Data","No Data",SUBSTITUTE(data_to_clean[[#This Row],[Price Formatted Step 1]],",","."))</f>
        <v>No Data</v>
      </c>
      <c r="L1276" t="str">
        <f>IF(data_to_clean[[#This Row],[Price Formatted Step 2]]="No Data","No Data",VALUE(SUBSTITUTE(data_to_clean[[#This Row],[Price Formatted Step 2]],".","")))</f>
        <v>No Data</v>
      </c>
      <c r="M1276" t="s">
        <v>15</v>
      </c>
    </row>
    <row r="1277" spans="1:13" x14ac:dyDescent="0.25">
      <c r="A1277" t="s">
        <v>9</v>
      </c>
      <c r="B1277" t="str">
        <f>VLOOKUP(data_to_clean[[#This Row],[Company]],tb_countries[],2,0)</f>
        <v>USSR/Russia</v>
      </c>
      <c r="C1277" t="s">
        <v>5279</v>
      </c>
      <c r="D1277" t="s">
        <v>5320</v>
      </c>
      <c r="E1277" t="s">
        <v>5247</v>
      </c>
      <c r="F1277" s="1">
        <v>27143</v>
      </c>
      <c r="G1277" t="s">
        <v>396</v>
      </c>
      <c r="H1277" t="s">
        <v>13</v>
      </c>
      <c r="I1277" t="s">
        <v>14</v>
      </c>
      <c r="J1277" t="str" cm="1">
        <f t="array" ref="J12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7" t="str">
        <f>IF(data_to_clean[[#This Row],[Price Formatted Step 1]]="No Data","No Data",SUBSTITUTE(data_to_clean[[#This Row],[Price Formatted Step 1]],",","."))</f>
        <v>No Data</v>
      </c>
      <c r="L1277" t="str">
        <f>IF(data_to_clean[[#This Row],[Price Formatted Step 2]]="No Data","No Data",VALUE(SUBSTITUTE(data_to_clean[[#This Row],[Price Formatted Step 2]],".","")))</f>
        <v>No Data</v>
      </c>
      <c r="M1277" t="s">
        <v>15</v>
      </c>
    </row>
    <row r="1278" spans="1:13" x14ac:dyDescent="0.25">
      <c r="A1278" t="s">
        <v>9</v>
      </c>
      <c r="B1278" t="str">
        <f>VLOOKUP(data_to_clean[[#This Row],[Company]],tb_countries[],2,0)</f>
        <v>USSR/Russia</v>
      </c>
      <c r="C1278" t="s">
        <v>5279</v>
      </c>
      <c r="D1278" t="s">
        <v>5320</v>
      </c>
      <c r="E1278" t="s">
        <v>5247</v>
      </c>
      <c r="F1278" s="1">
        <v>27145</v>
      </c>
      <c r="G1278" t="s">
        <v>493</v>
      </c>
      <c r="H1278" t="s">
        <v>13</v>
      </c>
      <c r="I1278" t="s">
        <v>14</v>
      </c>
      <c r="J1278" t="str" cm="1">
        <f t="array" ref="J12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8" t="str">
        <f>IF(data_to_clean[[#This Row],[Price Formatted Step 1]]="No Data","No Data",SUBSTITUTE(data_to_clean[[#This Row],[Price Formatted Step 1]],",","."))</f>
        <v>No Data</v>
      </c>
      <c r="L1278" t="str">
        <f>IF(data_to_clean[[#This Row],[Price Formatted Step 2]]="No Data","No Data",VALUE(SUBSTITUTE(data_to_clean[[#This Row],[Price Formatted Step 2]],".","")))</f>
        <v>No Data</v>
      </c>
      <c r="M1278" t="s">
        <v>15</v>
      </c>
    </row>
    <row r="1279" spans="1:13" x14ac:dyDescent="0.25">
      <c r="A1279" t="s">
        <v>9</v>
      </c>
      <c r="B1279" t="str">
        <f>VLOOKUP(data_to_clean[[#This Row],[Company]],tb_countries[],2,0)</f>
        <v>USSR/Russia</v>
      </c>
      <c r="C1279" t="s">
        <v>5279</v>
      </c>
      <c r="D1279" t="s">
        <v>5320</v>
      </c>
      <c r="E1279" t="s">
        <v>5247</v>
      </c>
      <c r="F1279" s="1">
        <v>27148</v>
      </c>
      <c r="G1279" t="s">
        <v>339</v>
      </c>
      <c r="H1279" t="s">
        <v>13</v>
      </c>
      <c r="I1279" t="s">
        <v>14</v>
      </c>
      <c r="J1279" t="str" cm="1">
        <f t="array" ref="J12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79" t="str">
        <f>IF(data_to_clean[[#This Row],[Price Formatted Step 1]]="No Data","No Data",SUBSTITUTE(data_to_clean[[#This Row],[Price Formatted Step 1]],",","."))</f>
        <v>No Data</v>
      </c>
      <c r="L1279" t="str">
        <f>IF(data_to_clean[[#This Row],[Price Formatted Step 2]]="No Data","No Data",VALUE(SUBSTITUTE(data_to_clean[[#This Row],[Price Formatted Step 2]],".","")))</f>
        <v>No Data</v>
      </c>
      <c r="M1279" t="s">
        <v>15</v>
      </c>
    </row>
    <row r="1280" spans="1:13" x14ac:dyDescent="0.25">
      <c r="A1280" t="s">
        <v>9</v>
      </c>
      <c r="B1280" t="str">
        <f>VLOOKUP(data_to_clean[[#This Row],[Company]],tb_countries[],2,0)</f>
        <v>USSR/Russia</v>
      </c>
      <c r="C1280" t="s">
        <v>5279</v>
      </c>
      <c r="D1280" t="s">
        <v>5320</v>
      </c>
      <c r="E1280" t="s">
        <v>5247</v>
      </c>
      <c r="F1280" s="1">
        <v>27148</v>
      </c>
      <c r="G1280" t="s">
        <v>685</v>
      </c>
      <c r="H1280" t="s">
        <v>13</v>
      </c>
      <c r="I1280" t="s">
        <v>14</v>
      </c>
      <c r="J1280" t="str" cm="1">
        <f t="array" ref="J12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0" t="str">
        <f>IF(data_to_clean[[#This Row],[Price Formatted Step 1]]="No Data","No Data",SUBSTITUTE(data_to_clean[[#This Row],[Price Formatted Step 1]],",","."))</f>
        <v>No Data</v>
      </c>
      <c r="L1280" t="str">
        <f>IF(data_to_clean[[#This Row],[Price Formatted Step 2]]="No Data","No Data",VALUE(SUBSTITUTE(data_to_clean[[#This Row],[Price Formatted Step 2]],".","")))</f>
        <v>No Data</v>
      </c>
      <c r="M1280" t="s">
        <v>15</v>
      </c>
    </row>
    <row r="1281" spans="1:13" x14ac:dyDescent="0.25">
      <c r="A1281" t="s">
        <v>9</v>
      </c>
      <c r="B1281" t="str">
        <f>VLOOKUP(data_to_clean[[#This Row],[Company]],tb_countries[],2,0)</f>
        <v>USSR/Russia</v>
      </c>
      <c r="C1281" t="s">
        <v>5272</v>
      </c>
      <c r="D1281" t="s">
        <v>5312</v>
      </c>
      <c r="E1281" t="s">
        <v>5245</v>
      </c>
      <c r="F1281" s="1">
        <v>27164</v>
      </c>
      <c r="G1281" t="s">
        <v>937</v>
      </c>
      <c r="H1281" t="s">
        <v>13</v>
      </c>
      <c r="I1281" t="s">
        <v>14</v>
      </c>
      <c r="J1281" t="str" cm="1">
        <f t="array" ref="J12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1" t="str">
        <f>IF(data_to_clean[[#This Row],[Price Formatted Step 1]]="No Data","No Data",SUBSTITUTE(data_to_clean[[#This Row],[Price Formatted Step 1]],",","."))</f>
        <v>No Data</v>
      </c>
      <c r="L1281" t="str">
        <f>IF(data_to_clean[[#This Row],[Price Formatted Step 2]]="No Data","No Data",VALUE(SUBSTITUTE(data_to_clean[[#This Row],[Price Formatted Step 2]],".","")))</f>
        <v>No Data</v>
      </c>
      <c r="M1281" t="s">
        <v>15</v>
      </c>
    </row>
    <row r="1282" spans="1:13" x14ac:dyDescent="0.25">
      <c r="A1282" t="s">
        <v>9</v>
      </c>
      <c r="B1282" t="str">
        <f>VLOOKUP(data_to_clean[[#This Row],[Company]],tb_countries[],2,0)</f>
        <v>USSR/Russia</v>
      </c>
      <c r="C1282" t="s">
        <v>5272</v>
      </c>
      <c r="D1282" t="s">
        <v>5312</v>
      </c>
      <c r="E1282" t="s">
        <v>5245</v>
      </c>
      <c r="F1282" s="1">
        <v>27164</v>
      </c>
      <c r="G1282" t="s">
        <v>1362</v>
      </c>
      <c r="H1282" t="s">
        <v>13</v>
      </c>
      <c r="I1282" t="s">
        <v>14</v>
      </c>
      <c r="J1282" t="str" cm="1">
        <f t="array" ref="J12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2" t="str">
        <f>IF(data_to_clean[[#This Row],[Price Formatted Step 1]]="No Data","No Data",SUBSTITUTE(data_to_clean[[#This Row],[Price Formatted Step 1]],",","."))</f>
        <v>No Data</v>
      </c>
      <c r="L1282" t="str">
        <f>IF(data_to_clean[[#This Row],[Price Formatted Step 2]]="No Data","No Data",VALUE(SUBSTITUTE(data_to_clean[[#This Row],[Price Formatted Step 2]],".","")))</f>
        <v>No Data</v>
      </c>
      <c r="M1282" t="s">
        <v>15</v>
      </c>
    </row>
    <row r="1283" spans="1:13" x14ac:dyDescent="0.25">
      <c r="A1283" t="s">
        <v>9</v>
      </c>
      <c r="B1283" t="str">
        <f>VLOOKUP(data_to_clean[[#This Row],[Company]],tb_countries[],2,0)</f>
        <v>USSR/Russia</v>
      </c>
      <c r="C1283" t="s">
        <v>5279</v>
      </c>
      <c r="D1283" t="s">
        <v>5320</v>
      </c>
      <c r="E1283" t="s">
        <v>5247</v>
      </c>
      <c r="F1283" s="1">
        <v>27164</v>
      </c>
      <c r="G1283" t="s">
        <v>339</v>
      </c>
      <c r="H1283" t="s">
        <v>13</v>
      </c>
      <c r="I1283" t="s">
        <v>14</v>
      </c>
      <c r="J1283" t="str" cm="1">
        <f t="array" ref="J12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3" t="str">
        <f>IF(data_to_clean[[#This Row],[Price Formatted Step 1]]="No Data","No Data",SUBSTITUTE(data_to_clean[[#This Row],[Price Formatted Step 1]],",","."))</f>
        <v>No Data</v>
      </c>
      <c r="L1283" t="str">
        <f>IF(data_to_clean[[#This Row],[Price Formatted Step 2]]="No Data","No Data",VALUE(SUBSTITUTE(data_to_clean[[#This Row],[Price Formatted Step 2]],".","")))</f>
        <v>No Data</v>
      </c>
      <c r="M1283" t="s">
        <v>15</v>
      </c>
    </row>
    <row r="1284" spans="1:13" x14ac:dyDescent="0.25">
      <c r="A1284" t="s">
        <v>9</v>
      </c>
      <c r="B1284" t="str">
        <f>VLOOKUP(data_to_clean[[#This Row],[Company]],tb_countries[],2,0)</f>
        <v>USSR/Russia</v>
      </c>
      <c r="C1284" t="s">
        <v>5272</v>
      </c>
      <c r="D1284" t="s">
        <v>5312</v>
      </c>
      <c r="E1284" t="s">
        <v>5245</v>
      </c>
      <c r="F1284" s="1">
        <v>27166</v>
      </c>
      <c r="G1284" t="s">
        <v>937</v>
      </c>
      <c r="H1284" t="s">
        <v>13</v>
      </c>
      <c r="I1284" t="s">
        <v>14</v>
      </c>
      <c r="J1284" t="str" cm="1">
        <f t="array" ref="J12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4" t="str">
        <f>IF(data_to_clean[[#This Row],[Price Formatted Step 1]]="No Data","No Data",SUBSTITUTE(data_to_clean[[#This Row],[Price Formatted Step 1]],",","."))</f>
        <v>No Data</v>
      </c>
      <c r="L1284" t="str">
        <f>IF(data_to_clean[[#This Row],[Price Formatted Step 2]]="No Data","No Data",VALUE(SUBSTITUTE(data_to_clean[[#This Row],[Price Formatted Step 2]],".","")))</f>
        <v>No Data</v>
      </c>
      <c r="M1284" t="s">
        <v>15</v>
      </c>
    </row>
    <row r="1285" spans="1:13" x14ac:dyDescent="0.25">
      <c r="A1285" t="s">
        <v>9</v>
      </c>
      <c r="B1285" t="str">
        <f>VLOOKUP(data_to_clean[[#This Row],[Company]],tb_countries[],2,0)</f>
        <v>USSR/Russia</v>
      </c>
      <c r="C1285" t="s">
        <v>5279</v>
      </c>
      <c r="D1285" t="s">
        <v>5320</v>
      </c>
      <c r="E1285" t="s">
        <v>5247</v>
      </c>
      <c r="F1285" s="1">
        <v>27166</v>
      </c>
      <c r="G1285" t="s">
        <v>685</v>
      </c>
      <c r="H1285" t="s">
        <v>13</v>
      </c>
      <c r="I1285" t="s">
        <v>14</v>
      </c>
      <c r="J1285" t="str" cm="1">
        <f t="array" ref="J12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5" t="str">
        <f>IF(data_to_clean[[#This Row],[Price Formatted Step 1]]="No Data","No Data",SUBSTITUTE(data_to_clean[[#This Row],[Price Formatted Step 1]],",","."))</f>
        <v>No Data</v>
      </c>
      <c r="L1285" t="str">
        <f>IF(data_to_clean[[#This Row],[Price Formatted Step 2]]="No Data","No Data",VALUE(SUBSTITUTE(data_to_clean[[#This Row],[Price Formatted Step 2]],".","")))</f>
        <v>No Data</v>
      </c>
      <c r="M1285" t="s">
        <v>15</v>
      </c>
    </row>
    <row r="1286" spans="1:13" x14ac:dyDescent="0.25">
      <c r="A1286" t="s">
        <v>9</v>
      </c>
      <c r="B1286" t="str">
        <f>VLOOKUP(data_to_clean[[#This Row],[Company]],tb_countries[],2,0)</f>
        <v>USSR/Russia</v>
      </c>
      <c r="C1286" t="s">
        <v>5279</v>
      </c>
      <c r="D1286" t="s">
        <v>5320</v>
      </c>
      <c r="E1286" t="s">
        <v>5247</v>
      </c>
      <c r="F1286" s="1">
        <v>27170</v>
      </c>
      <c r="G1286" t="s">
        <v>685</v>
      </c>
      <c r="H1286" t="s">
        <v>13</v>
      </c>
      <c r="I1286" t="s">
        <v>14</v>
      </c>
      <c r="J1286" t="str" cm="1">
        <f t="array" ref="J12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6" t="str">
        <f>IF(data_to_clean[[#This Row],[Price Formatted Step 1]]="No Data","No Data",SUBSTITUTE(data_to_clean[[#This Row],[Price Formatted Step 1]],",","."))</f>
        <v>No Data</v>
      </c>
      <c r="L1286" t="str">
        <f>IF(data_to_clean[[#This Row],[Price Formatted Step 2]]="No Data","No Data",VALUE(SUBSTITUTE(data_to_clean[[#This Row],[Price Formatted Step 2]],".","")))</f>
        <v>No Data</v>
      </c>
      <c r="M1286" t="s">
        <v>15</v>
      </c>
    </row>
    <row r="1287" spans="1:13" x14ac:dyDescent="0.25">
      <c r="A1287" t="s">
        <v>9</v>
      </c>
      <c r="B1287" t="str">
        <f>VLOOKUP(data_to_clean[[#This Row],[Company]],tb_countries[],2,0)</f>
        <v>USSR/Russia</v>
      </c>
      <c r="C1287" t="s">
        <v>5279</v>
      </c>
      <c r="D1287" t="s">
        <v>5320</v>
      </c>
      <c r="E1287" t="s">
        <v>5247</v>
      </c>
      <c r="F1287" s="1">
        <v>27172</v>
      </c>
      <c r="G1287" t="s">
        <v>1362</v>
      </c>
      <c r="H1287" t="s">
        <v>13</v>
      </c>
      <c r="I1287" t="s">
        <v>14</v>
      </c>
      <c r="J1287" t="str" cm="1">
        <f t="array" ref="J12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7" t="str">
        <f>IF(data_to_clean[[#This Row],[Price Formatted Step 1]]="No Data","No Data",SUBSTITUTE(data_to_clean[[#This Row],[Price Formatted Step 1]],",","."))</f>
        <v>No Data</v>
      </c>
      <c r="L1287" t="str">
        <f>IF(data_to_clean[[#This Row],[Price Formatted Step 2]]="No Data","No Data",VALUE(SUBSTITUTE(data_to_clean[[#This Row],[Price Formatted Step 2]],".","")))</f>
        <v>No Data</v>
      </c>
      <c r="M1287" t="s">
        <v>21</v>
      </c>
    </row>
    <row r="1288" spans="1:13" x14ac:dyDescent="0.25">
      <c r="A1288" t="s">
        <v>9</v>
      </c>
      <c r="B1288" t="str">
        <f>VLOOKUP(data_to_clean[[#This Row],[Company]],tb_countries[],2,0)</f>
        <v>USSR/Russia</v>
      </c>
      <c r="C1288" t="s">
        <v>5272</v>
      </c>
      <c r="D1288" t="s">
        <v>5312</v>
      </c>
      <c r="E1288" t="s">
        <v>5245</v>
      </c>
      <c r="F1288" s="1">
        <v>27176</v>
      </c>
      <c r="G1288" t="s">
        <v>629</v>
      </c>
      <c r="H1288" t="s">
        <v>13</v>
      </c>
      <c r="I1288" t="s">
        <v>14</v>
      </c>
      <c r="J1288" t="str" cm="1">
        <f t="array" ref="J12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8" t="str">
        <f>IF(data_to_clean[[#This Row],[Price Formatted Step 1]]="No Data","No Data",SUBSTITUTE(data_to_clean[[#This Row],[Price Formatted Step 1]],",","."))</f>
        <v>No Data</v>
      </c>
      <c r="L1288" t="str">
        <f>IF(data_to_clean[[#This Row],[Price Formatted Step 2]]="No Data","No Data",VALUE(SUBSTITUTE(data_to_clean[[#This Row],[Price Formatted Step 2]],".","")))</f>
        <v>No Data</v>
      </c>
      <c r="M1288" t="s">
        <v>15</v>
      </c>
    </row>
    <row r="1289" spans="1:13" x14ac:dyDescent="0.25">
      <c r="A1289" t="s">
        <v>9</v>
      </c>
      <c r="B1289" t="str">
        <f>VLOOKUP(data_to_clean[[#This Row],[Company]],tb_countries[],2,0)</f>
        <v>USSR/Russia</v>
      </c>
      <c r="C1289" t="s">
        <v>5272</v>
      </c>
      <c r="D1289" t="s">
        <v>5312</v>
      </c>
      <c r="E1289" t="s">
        <v>5245</v>
      </c>
      <c r="F1289" s="1">
        <v>27178</v>
      </c>
      <c r="G1289" t="s">
        <v>658</v>
      </c>
      <c r="H1289" t="s">
        <v>13</v>
      </c>
      <c r="I1289" t="s">
        <v>14</v>
      </c>
      <c r="J1289" t="str" cm="1">
        <f t="array" ref="J12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89" t="str">
        <f>IF(data_to_clean[[#This Row],[Price Formatted Step 1]]="No Data","No Data",SUBSTITUTE(data_to_clean[[#This Row],[Price Formatted Step 1]],",","."))</f>
        <v>No Data</v>
      </c>
      <c r="L1289" t="str">
        <f>IF(data_to_clean[[#This Row],[Price Formatted Step 2]]="No Data","No Data",VALUE(SUBSTITUTE(data_to_clean[[#This Row],[Price Formatted Step 2]],".","")))</f>
        <v>No Data</v>
      </c>
      <c r="M1289" t="s">
        <v>15</v>
      </c>
    </row>
    <row r="1290" spans="1:13" x14ac:dyDescent="0.25">
      <c r="A1290" t="s">
        <v>9</v>
      </c>
      <c r="B1290" t="str">
        <f>VLOOKUP(data_to_clean[[#This Row],[Company]],tb_countries[],2,0)</f>
        <v>USSR/Russia</v>
      </c>
      <c r="C1290" t="s">
        <v>5279</v>
      </c>
      <c r="D1290" t="s">
        <v>5320</v>
      </c>
      <c r="E1290" t="s">
        <v>5247</v>
      </c>
      <c r="F1290" s="1">
        <v>27179</v>
      </c>
      <c r="G1290" t="s">
        <v>339</v>
      </c>
      <c r="H1290" t="s">
        <v>13</v>
      </c>
      <c r="I1290" t="s">
        <v>14</v>
      </c>
      <c r="J1290" t="str" cm="1">
        <f t="array" ref="J12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0" t="str">
        <f>IF(data_to_clean[[#This Row],[Price Formatted Step 1]]="No Data","No Data",SUBSTITUTE(data_to_clean[[#This Row],[Price Formatted Step 1]],",","."))</f>
        <v>No Data</v>
      </c>
      <c r="L1290" t="str">
        <f>IF(data_to_clean[[#This Row],[Price Formatted Step 2]]="No Data","No Data",VALUE(SUBSTITUTE(data_to_clean[[#This Row],[Price Formatted Step 2]],".","")))</f>
        <v>No Data</v>
      </c>
      <c r="M1290" t="s">
        <v>15</v>
      </c>
    </row>
    <row r="1291" spans="1:13" x14ac:dyDescent="0.25">
      <c r="A1291" t="s">
        <v>463</v>
      </c>
      <c r="B1291" t="str">
        <f>VLOOKUP(data_to_clean[[#This Row],[Company]],tb_countries[],2,0)</f>
        <v>USA</v>
      </c>
      <c r="C1291" t="s">
        <v>5273</v>
      </c>
      <c r="D1291" t="s">
        <v>5313</v>
      </c>
      <c r="E1291" t="s">
        <v>5246</v>
      </c>
      <c r="F1291" s="1">
        <v>27179</v>
      </c>
      <c r="G1291" t="s">
        <v>1082</v>
      </c>
      <c r="H1291" t="s">
        <v>13</v>
      </c>
      <c r="I1291" t="s">
        <v>14</v>
      </c>
      <c r="J1291" t="str" cm="1">
        <f t="array" ref="J12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1" t="str">
        <f>IF(data_to_clean[[#This Row],[Price Formatted Step 1]]="No Data","No Data",SUBSTITUTE(data_to_clean[[#This Row],[Price Formatted Step 1]],",","."))</f>
        <v>No Data</v>
      </c>
      <c r="L1291" t="str">
        <f>IF(data_to_clean[[#This Row],[Price Formatted Step 2]]="No Data","No Data",VALUE(SUBSTITUTE(data_to_clean[[#This Row],[Price Formatted Step 2]],".","")))</f>
        <v>No Data</v>
      </c>
      <c r="M1291" t="s">
        <v>15</v>
      </c>
    </row>
    <row r="1292" spans="1:13" x14ac:dyDescent="0.25">
      <c r="A1292" t="s">
        <v>9</v>
      </c>
      <c r="B1292" t="str">
        <f>VLOOKUP(data_to_clean[[#This Row],[Company]],tb_countries[],2,0)</f>
        <v>USSR/Russia</v>
      </c>
      <c r="C1292" t="s">
        <v>5272</v>
      </c>
      <c r="D1292" t="s">
        <v>5312</v>
      </c>
      <c r="E1292" t="s">
        <v>5245</v>
      </c>
      <c r="F1292" s="1">
        <v>27186</v>
      </c>
      <c r="G1292" t="s">
        <v>339</v>
      </c>
      <c r="H1292" t="s">
        <v>13</v>
      </c>
      <c r="I1292" t="s">
        <v>14</v>
      </c>
      <c r="J1292" t="str" cm="1">
        <f t="array" ref="J12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2" t="str">
        <f>IF(data_to_clean[[#This Row],[Price Formatted Step 1]]="No Data","No Data",SUBSTITUTE(data_to_clean[[#This Row],[Price Formatted Step 1]],",","."))</f>
        <v>No Data</v>
      </c>
      <c r="L1292" t="str">
        <f>IF(data_to_clean[[#This Row],[Price Formatted Step 2]]="No Data","No Data",VALUE(SUBSTITUTE(data_to_clean[[#This Row],[Price Formatted Step 2]],".","")))</f>
        <v>No Data</v>
      </c>
      <c r="M1292" t="s">
        <v>15</v>
      </c>
    </row>
    <row r="1293" spans="1:13" x14ac:dyDescent="0.25">
      <c r="A1293" t="s">
        <v>42</v>
      </c>
      <c r="B1293" t="str">
        <f>VLOOKUP(data_to_clean[[#This Row],[Company]],tb_countries[],2,0)</f>
        <v>USA</v>
      </c>
      <c r="C1293" t="s">
        <v>5275</v>
      </c>
      <c r="D1293" t="s">
        <v>5315</v>
      </c>
      <c r="E1293" t="s">
        <v>5246</v>
      </c>
      <c r="F1293" s="1">
        <v>27186</v>
      </c>
      <c r="G1293" t="s">
        <v>1181</v>
      </c>
      <c r="H1293" t="s">
        <v>13</v>
      </c>
      <c r="I1293" t="s">
        <v>14</v>
      </c>
      <c r="J1293" t="str" cm="1">
        <f t="array" ref="J12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3" t="str">
        <f>IF(data_to_clean[[#This Row],[Price Formatted Step 1]]="No Data","No Data",SUBSTITUTE(data_to_clean[[#This Row],[Price Formatted Step 1]],",","."))</f>
        <v>No Data</v>
      </c>
      <c r="L1293" t="str">
        <f>IF(data_to_clean[[#This Row],[Price Formatted Step 2]]="No Data","No Data",VALUE(SUBSTITUTE(data_to_clean[[#This Row],[Price Formatted Step 2]],".","")))</f>
        <v>No Data</v>
      </c>
      <c r="M1293" t="s">
        <v>15</v>
      </c>
    </row>
    <row r="1294" spans="1:13" x14ac:dyDescent="0.25">
      <c r="A1294" t="s">
        <v>9</v>
      </c>
      <c r="B1294" t="str">
        <f>VLOOKUP(data_to_clean[[#This Row],[Company]],tb_countries[],2,0)</f>
        <v>USSR/Russia</v>
      </c>
      <c r="C1294" t="s">
        <v>5279</v>
      </c>
      <c r="D1294" t="s">
        <v>5320</v>
      </c>
      <c r="E1294" t="s">
        <v>5247</v>
      </c>
      <c r="F1294" s="1">
        <v>27193</v>
      </c>
      <c r="G1294" t="s">
        <v>339</v>
      </c>
      <c r="H1294" t="s">
        <v>13</v>
      </c>
      <c r="I1294" t="s">
        <v>14</v>
      </c>
      <c r="J1294" t="str" cm="1">
        <f t="array" ref="J12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4" t="str">
        <f>IF(data_to_clean[[#This Row],[Price Formatted Step 1]]="No Data","No Data",SUBSTITUTE(data_to_clean[[#This Row],[Price Formatted Step 1]],",","."))</f>
        <v>No Data</v>
      </c>
      <c r="L1294" t="str">
        <f>IF(data_to_clean[[#This Row],[Price Formatted Step 2]]="No Data","No Data",VALUE(SUBSTITUTE(data_to_clean[[#This Row],[Price Formatted Step 2]],".","")))</f>
        <v>No Data</v>
      </c>
      <c r="M1294" t="s">
        <v>15</v>
      </c>
    </row>
    <row r="1295" spans="1:13" x14ac:dyDescent="0.25">
      <c r="A1295" t="s">
        <v>9</v>
      </c>
      <c r="B1295" t="str">
        <f>VLOOKUP(data_to_clean[[#This Row],[Company]],tb_countries[],2,0)</f>
        <v>USSR/Russia</v>
      </c>
      <c r="C1295" t="s">
        <v>5279</v>
      </c>
      <c r="D1295" t="s">
        <v>5320</v>
      </c>
      <c r="E1295" t="s">
        <v>5247</v>
      </c>
      <c r="F1295" s="1">
        <v>27198</v>
      </c>
      <c r="G1295" t="s">
        <v>685</v>
      </c>
      <c r="H1295" t="s">
        <v>13</v>
      </c>
      <c r="I1295" t="s">
        <v>14</v>
      </c>
      <c r="J1295" t="str" cm="1">
        <f t="array" ref="J12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5" t="str">
        <f>IF(data_to_clean[[#This Row],[Price Formatted Step 1]]="No Data","No Data",SUBSTITUTE(data_to_clean[[#This Row],[Price Formatted Step 1]],",","."))</f>
        <v>No Data</v>
      </c>
      <c r="L1295" t="str">
        <f>IF(data_to_clean[[#This Row],[Price Formatted Step 2]]="No Data","No Data",VALUE(SUBSTITUTE(data_to_clean[[#This Row],[Price Formatted Step 2]],".","")))</f>
        <v>No Data</v>
      </c>
      <c r="M1295" t="s">
        <v>15</v>
      </c>
    </row>
    <row r="1296" spans="1:13" x14ac:dyDescent="0.25">
      <c r="A1296" t="s">
        <v>9</v>
      </c>
      <c r="B1296" t="str">
        <f>VLOOKUP(data_to_clean[[#This Row],[Company]],tb_countries[],2,0)</f>
        <v>USSR/Russia</v>
      </c>
      <c r="C1296" t="s">
        <v>5279</v>
      </c>
      <c r="D1296" t="s">
        <v>5320</v>
      </c>
      <c r="E1296" t="s">
        <v>5247</v>
      </c>
      <c r="F1296" s="1">
        <v>27201</v>
      </c>
      <c r="G1296" t="s">
        <v>685</v>
      </c>
      <c r="H1296" t="s">
        <v>13</v>
      </c>
      <c r="I1296" t="s">
        <v>14</v>
      </c>
      <c r="J1296" t="str" cm="1">
        <f t="array" ref="J12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6" t="str">
        <f>IF(data_to_clean[[#This Row],[Price Formatted Step 1]]="No Data","No Data",SUBSTITUTE(data_to_clean[[#This Row],[Price Formatted Step 1]],",","."))</f>
        <v>No Data</v>
      </c>
      <c r="L1296" t="str">
        <f>IF(data_to_clean[[#This Row],[Price Formatted Step 2]]="No Data","No Data",VALUE(SUBSTITUTE(data_to_clean[[#This Row],[Price Formatted Step 2]],".","")))</f>
        <v>No Data</v>
      </c>
      <c r="M1296" t="s">
        <v>15</v>
      </c>
    </row>
    <row r="1297" spans="1:13" x14ac:dyDescent="0.25">
      <c r="A1297" t="s">
        <v>9</v>
      </c>
      <c r="B1297" t="str">
        <f>VLOOKUP(data_to_clean[[#This Row],[Company]],tb_countries[],2,0)</f>
        <v>USSR/Russia</v>
      </c>
      <c r="C1297" t="s">
        <v>5279</v>
      </c>
      <c r="D1297" t="s">
        <v>5320</v>
      </c>
      <c r="E1297" t="s">
        <v>5247</v>
      </c>
      <c r="F1297" s="1">
        <v>27206</v>
      </c>
      <c r="G1297" t="s">
        <v>499</v>
      </c>
      <c r="H1297" t="s">
        <v>13</v>
      </c>
      <c r="I1297" t="s">
        <v>14</v>
      </c>
      <c r="J1297" t="str" cm="1">
        <f t="array" ref="J12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7" t="str">
        <f>IF(data_to_clean[[#This Row],[Price Formatted Step 1]]="No Data","No Data",SUBSTITUTE(data_to_clean[[#This Row],[Price Formatted Step 1]],",","."))</f>
        <v>No Data</v>
      </c>
      <c r="L1297" t="str">
        <f>IF(data_to_clean[[#This Row],[Price Formatted Step 2]]="No Data","No Data",VALUE(SUBSTITUTE(data_to_clean[[#This Row],[Price Formatted Step 2]],".","")))</f>
        <v>No Data</v>
      </c>
      <c r="M1297" t="s">
        <v>15</v>
      </c>
    </row>
    <row r="1298" spans="1:13" x14ac:dyDescent="0.25">
      <c r="A1298" t="s">
        <v>9</v>
      </c>
      <c r="B1298" t="str">
        <f>VLOOKUP(data_to_clean[[#This Row],[Company]],tb_countries[],2,0)</f>
        <v>USSR/Russia</v>
      </c>
      <c r="C1298" t="s">
        <v>5279</v>
      </c>
      <c r="D1298" t="s">
        <v>5320</v>
      </c>
      <c r="E1298" t="s">
        <v>5247</v>
      </c>
      <c r="F1298" s="1">
        <v>27207</v>
      </c>
      <c r="G1298" t="s">
        <v>685</v>
      </c>
      <c r="H1298" t="s">
        <v>13</v>
      </c>
      <c r="I1298" t="s">
        <v>14</v>
      </c>
      <c r="J1298" t="str" cm="1">
        <f t="array" ref="J12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8" t="str">
        <f>IF(data_to_clean[[#This Row],[Price Formatted Step 1]]="No Data","No Data",SUBSTITUTE(data_to_clean[[#This Row],[Price Formatted Step 1]],",","."))</f>
        <v>No Data</v>
      </c>
      <c r="L1298" t="str">
        <f>IF(data_to_clean[[#This Row],[Price Formatted Step 2]]="No Data","No Data",VALUE(SUBSTITUTE(data_to_clean[[#This Row],[Price Formatted Step 2]],".","")))</f>
        <v>No Data</v>
      </c>
      <c r="M1298" t="s">
        <v>15</v>
      </c>
    </row>
    <row r="1299" spans="1:13" x14ac:dyDescent="0.25">
      <c r="A1299" t="s">
        <v>9</v>
      </c>
      <c r="B1299" t="str">
        <f>VLOOKUP(data_to_clean[[#This Row],[Company]],tb_countries[],2,0)</f>
        <v>USSR/Russia</v>
      </c>
      <c r="C1299" t="s">
        <v>5279</v>
      </c>
      <c r="D1299" t="s">
        <v>5320</v>
      </c>
      <c r="E1299" t="s">
        <v>5247</v>
      </c>
      <c r="F1299" s="1">
        <v>27209</v>
      </c>
      <c r="G1299" t="s">
        <v>1227</v>
      </c>
      <c r="H1299" t="s">
        <v>13</v>
      </c>
      <c r="I1299" t="s">
        <v>14</v>
      </c>
      <c r="J1299" t="str" cm="1">
        <f t="array" ref="J12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299" t="str">
        <f>IF(data_to_clean[[#This Row],[Price Formatted Step 1]]="No Data","No Data",SUBSTITUTE(data_to_clean[[#This Row],[Price Formatted Step 1]],",","."))</f>
        <v>No Data</v>
      </c>
      <c r="L1299" t="str">
        <f>IF(data_to_clean[[#This Row],[Price Formatted Step 2]]="No Data","No Data",VALUE(SUBSTITUTE(data_to_clean[[#This Row],[Price Formatted Step 2]],".","")))</f>
        <v>No Data</v>
      </c>
      <c r="M1299" t="s">
        <v>15</v>
      </c>
    </row>
    <row r="1300" spans="1:13" x14ac:dyDescent="0.25">
      <c r="A1300" t="s">
        <v>9</v>
      </c>
      <c r="B1300" t="str">
        <f>VLOOKUP(data_to_clean[[#This Row],[Company]],tb_countries[],2,0)</f>
        <v>USSR/Russia</v>
      </c>
      <c r="C1300" t="s">
        <v>5279</v>
      </c>
      <c r="D1300" t="s">
        <v>5320</v>
      </c>
      <c r="E1300" t="s">
        <v>5247</v>
      </c>
      <c r="F1300" s="1">
        <v>27209</v>
      </c>
      <c r="G1300" t="s">
        <v>1302</v>
      </c>
      <c r="H1300" t="s">
        <v>13</v>
      </c>
      <c r="I1300" t="s">
        <v>14</v>
      </c>
      <c r="J1300" t="str" cm="1">
        <f t="array" ref="J13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0" t="str">
        <f>IF(data_to_clean[[#This Row],[Price Formatted Step 1]]="No Data","No Data",SUBSTITUTE(data_to_clean[[#This Row],[Price Formatted Step 1]],",","."))</f>
        <v>No Data</v>
      </c>
      <c r="L1300" t="str">
        <f>IF(data_to_clean[[#This Row],[Price Formatted Step 2]]="No Data","No Data",VALUE(SUBSTITUTE(data_to_clean[[#This Row],[Price Formatted Step 2]],".","")))</f>
        <v>No Data</v>
      </c>
      <c r="M1300" t="s">
        <v>15</v>
      </c>
    </row>
    <row r="1301" spans="1:13" x14ac:dyDescent="0.25">
      <c r="A1301" t="s">
        <v>9</v>
      </c>
      <c r="B1301" t="str">
        <f>VLOOKUP(data_to_clean[[#This Row],[Company]],tb_countries[],2,0)</f>
        <v>USSR/Russia</v>
      </c>
      <c r="C1301" t="s">
        <v>5272</v>
      </c>
      <c r="D1301" t="s">
        <v>5312</v>
      </c>
      <c r="E1301" t="s">
        <v>5245</v>
      </c>
      <c r="F1301" s="1">
        <v>27213</v>
      </c>
      <c r="G1301" t="s">
        <v>629</v>
      </c>
      <c r="H1301" t="s">
        <v>13</v>
      </c>
      <c r="I1301" t="s">
        <v>14</v>
      </c>
      <c r="J1301" t="str" cm="1">
        <f t="array" ref="J13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1" t="str">
        <f>IF(data_to_clean[[#This Row],[Price Formatted Step 1]]="No Data","No Data",SUBSTITUTE(data_to_clean[[#This Row],[Price Formatted Step 1]],",","."))</f>
        <v>No Data</v>
      </c>
      <c r="L1301" t="str">
        <f>IF(data_to_clean[[#This Row],[Price Formatted Step 2]]="No Data","No Data",VALUE(SUBSTITUTE(data_to_clean[[#This Row],[Price Formatted Step 2]],".","")))</f>
        <v>No Data</v>
      </c>
      <c r="M1301" t="s">
        <v>15</v>
      </c>
    </row>
    <row r="1302" spans="1:13" x14ac:dyDescent="0.25">
      <c r="A1302" t="s">
        <v>9</v>
      </c>
      <c r="B1302" t="str">
        <f>VLOOKUP(data_to_clean[[#This Row],[Company]],tb_countries[],2,0)</f>
        <v>USSR/Russia</v>
      </c>
      <c r="C1302" t="s">
        <v>5279</v>
      </c>
      <c r="D1302" t="s">
        <v>5320</v>
      </c>
      <c r="E1302" t="s">
        <v>5247</v>
      </c>
      <c r="F1302" s="1">
        <v>27219</v>
      </c>
      <c r="G1302" t="s">
        <v>396</v>
      </c>
      <c r="H1302" t="s">
        <v>13</v>
      </c>
      <c r="I1302" t="s">
        <v>14</v>
      </c>
      <c r="J1302" t="str" cm="1">
        <f t="array" ref="J13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2" t="str">
        <f>IF(data_to_clean[[#This Row],[Price Formatted Step 1]]="No Data","No Data",SUBSTITUTE(data_to_clean[[#This Row],[Price Formatted Step 1]],",","."))</f>
        <v>No Data</v>
      </c>
      <c r="L1302" t="str">
        <f>IF(data_to_clean[[#This Row],[Price Formatted Step 2]]="No Data","No Data",VALUE(SUBSTITUTE(data_to_clean[[#This Row],[Price Formatted Step 2]],".","")))</f>
        <v>No Data</v>
      </c>
      <c r="M1302" t="s">
        <v>15</v>
      </c>
    </row>
    <row r="1303" spans="1:13" x14ac:dyDescent="0.25">
      <c r="A1303" t="s">
        <v>9</v>
      </c>
      <c r="B1303" t="str">
        <f>VLOOKUP(data_to_clean[[#This Row],[Company]],tb_countries[],2,0)</f>
        <v>USSR/Russia</v>
      </c>
      <c r="C1303" t="s">
        <v>5277</v>
      </c>
      <c r="D1303" t="s">
        <v>5317</v>
      </c>
      <c r="E1303" t="s">
        <v>5247</v>
      </c>
      <c r="F1303" s="1">
        <v>27221</v>
      </c>
      <c r="G1303" t="s">
        <v>924</v>
      </c>
      <c r="H1303" t="s">
        <v>13</v>
      </c>
      <c r="I1303" t="s">
        <v>14</v>
      </c>
      <c r="J1303" t="str" cm="1">
        <f t="array" ref="J13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3" t="str">
        <f>IF(data_to_clean[[#This Row],[Price Formatted Step 1]]="No Data","No Data",SUBSTITUTE(data_to_clean[[#This Row],[Price Formatted Step 1]],",","."))</f>
        <v>No Data</v>
      </c>
      <c r="L1303" t="str">
        <f>IF(data_to_clean[[#This Row],[Price Formatted Step 2]]="No Data","No Data",VALUE(SUBSTITUTE(data_to_clean[[#This Row],[Price Formatted Step 2]],".","")))</f>
        <v>No Data</v>
      </c>
      <c r="M1303" t="s">
        <v>15</v>
      </c>
    </row>
    <row r="1304" spans="1:13" x14ac:dyDescent="0.25">
      <c r="A1304" t="s">
        <v>9</v>
      </c>
      <c r="B1304" t="str">
        <f>VLOOKUP(data_to_clean[[#This Row],[Company]],tb_countries[],2,0)</f>
        <v>USSR/Russia</v>
      </c>
      <c r="C1304" t="s">
        <v>5279</v>
      </c>
      <c r="D1304" t="s">
        <v>5320</v>
      </c>
      <c r="E1304" t="s">
        <v>5247</v>
      </c>
      <c r="F1304" s="1">
        <v>27221</v>
      </c>
      <c r="G1304" t="s">
        <v>499</v>
      </c>
      <c r="H1304" t="s">
        <v>13</v>
      </c>
      <c r="I1304" t="s">
        <v>14</v>
      </c>
      <c r="J1304" t="str" cm="1">
        <f t="array" ref="J13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4" t="str">
        <f>IF(data_to_clean[[#This Row],[Price Formatted Step 1]]="No Data","No Data",SUBSTITUTE(data_to_clean[[#This Row],[Price Formatted Step 1]],",","."))</f>
        <v>No Data</v>
      </c>
      <c r="L1304" t="str">
        <f>IF(data_to_clean[[#This Row],[Price Formatted Step 2]]="No Data","No Data",VALUE(SUBSTITUTE(data_to_clean[[#This Row],[Price Formatted Step 2]],".","")))</f>
        <v>No Data</v>
      </c>
      <c r="M1304" t="s">
        <v>21</v>
      </c>
    </row>
    <row r="1305" spans="1:13" x14ac:dyDescent="0.25">
      <c r="A1305" t="s">
        <v>9</v>
      </c>
      <c r="B1305" t="str">
        <f>VLOOKUP(data_to_clean[[#This Row],[Company]],tb_countries[],2,0)</f>
        <v>USSR/Russia</v>
      </c>
      <c r="C1305" t="s">
        <v>5279</v>
      </c>
      <c r="D1305" t="s">
        <v>5320</v>
      </c>
      <c r="E1305" t="s">
        <v>5247</v>
      </c>
      <c r="F1305" s="1">
        <v>27222</v>
      </c>
      <c r="G1305" t="s">
        <v>339</v>
      </c>
      <c r="H1305" t="s">
        <v>13</v>
      </c>
      <c r="I1305" t="s">
        <v>14</v>
      </c>
      <c r="J1305" t="str" cm="1">
        <f t="array" ref="J13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5" t="str">
        <f>IF(data_to_clean[[#This Row],[Price Formatted Step 1]]="No Data","No Data",SUBSTITUTE(data_to_clean[[#This Row],[Price Formatted Step 1]],",","."))</f>
        <v>No Data</v>
      </c>
      <c r="L1305" t="str">
        <f>IF(data_to_clean[[#This Row],[Price Formatted Step 2]]="No Data","No Data",VALUE(SUBSTITUTE(data_to_clean[[#This Row],[Price Formatted Step 2]],".","")))</f>
        <v>No Data</v>
      </c>
      <c r="M1305" t="s">
        <v>15</v>
      </c>
    </row>
    <row r="1306" spans="1:13" x14ac:dyDescent="0.25">
      <c r="A1306" t="s">
        <v>973</v>
      </c>
      <c r="B1306" t="str">
        <f>VLOOKUP(data_to_clean[[#This Row],[Company]],tb_countries[],2,0)</f>
        <v>China</v>
      </c>
      <c r="C1306" t="s">
        <v>4199</v>
      </c>
      <c r="D1306" t="s">
        <v>5263</v>
      </c>
      <c r="E1306" t="s">
        <v>5252</v>
      </c>
      <c r="F1306" s="1">
        <v>27222</v>
      </c>
      <c r="G1306" t="s">
        <v>1289</v>
      </c>
      <c r="H1306" t="s">
        <v>13</v>
      </c>
      <c r="I1306" t="s">
        <v>14</v>
      </c>
      <c r="J1306" t="str" cm="1">
        <f t="array" ref="J13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6" t="str">
        <f>IF(data_to_clean[[#This Row],[Price Formatted Step 1]]="No Data","No Data",SUBSTITUTE(data_to_clean[[#This Row],[Price Formatted Step 1]],",","."))</f>
        <v>No Data</v>
      </c>
      <c r="L1306" t="str">
        <f>IF(data_to_clean[[#This Row],[Price Formatted Step 2]]="No Data","No Data",VALUE(SUBSTITUTE(data_to_clean[[#This Row],[Price Formatted Step 2]],".","")))</f>
        <v>No Data</v>
      </c>
      <c r="M1306" t="s">
        <v>21</v>
      </c>
    </row>
    <row r="1307" spans="1:13" x14ac:dyDescent="0.25">
      <c r="A1307" t="s">
        <v>92</v>
      </c>
      <c r="B1307" t="str">
        <f>VLOOKUP(data_to_clean[[#This Row],[Company]],tb_countries[],2,0)</f>
        <v>USA</v>
      </c>
      <c r="C1307" t="s">
        <v>5275</v>
      </c>
      <c r="D1307" t="s">
        <v>5315</v>
      </c>
      <c r="E1307" t="s">
        <v>5246</v>
      </c>
      <c r="F1307" s="1">
        <v>27224</v>
      </c>
      <c r="G1307" t="s">
        <v>1494</v>
      </c>
      <c r="H1307" t="s">
        <v>13</v>
      </c>
      <c r="I1307" t="s">
        <v>14</v>
      </c>
      <c r="J1307" t="str" cm="1">
        <f t="array" ref="J13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7" t="str">
        <f>IF(data_to_clean[[#This Row],[Price Formatted Step 1]]="No Data","No Data",SUBSTITUTE(data_to_clean[[#This Row],[Price Formatted Step 1]],",","."))</f>
        <v>No Data</v>
      </c>
      <c r="L1307" t="str">
        <f>IF(data_to_clean[[#This Row],[Price Formatted Step 2]]="No Data","No Data",VALUE(SUBSTITUTE(data_to_clean[[#This Row],[Price Formatted Step 2]],".","")))</f>
        <v>No Data</v>
      </c>
      <c r="M1307" t="s">
        <v>15</v>
      </c>
    </row>
    <row r="1308" spans="1:13" x14ac:dyDescent="0.25">
      <c r="A1308" t="s">
        <v>9</v>
      </c>
      <c r="B1308" t="str">
        <f>VLOOKUP(data_to_clean[[#This Row],[Company]],tb_countries[],2,0)</f>
        <v>USSR/Russia</v>
      </c>
      <c r="C1308" t="s">
        <v>5279</v>
      </c>
      <c r="D1308" t="s">
        <v>5320</v>
      </c>
      <c r="E1308" t="s">
        <v>5247</v>
      </c>
      <c r="F1308" s="1">
        <v>27233</v>
      </c>
      <c r="G1308" t="s">
        <v>493</v>
      </c>
      <c r="H1308" t="s">
        <v>13</v>
      </c>
      <c r="I1308" t="s">
        <v>14</v>
      </c>
      <c r="J1308" t="str" cm="1">
        <f t="array" ref="J13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8" t="str">
        <f>IF(data_to_clean[[#This Row],[Price Formatted Step 1]]="No Data","No Data",SUBSTITUTE(data_to_clean[[#This Row],[Price Formatted Step 1]],",","."))</f>
        <v>No Data</v>
      </c>
      <c r="L1308" t="str">
        <f>IF(data_to_clean[[#This Row],[Price Formatted Step 2]]="No Data","No Data",VALUE(SUBSTITUTE(data_to_clean[[#This Row],[Price Formatted Step 2]],".","")))</f>
        <v>No Data</v>
      </c>
      <c r="M1308" t="s">
        <v>15</v>
      </c>
    </row>
    <row r="1309" spans="1:13" x14ac:dyDescent="0.25">
      <c r="A1309" t="s">
        <v>9</v>
      </c>
      <c r="B1309" t="str">
        <f>VLOOKUP(data_to_clean[[#This Row],[Company]],tb_countries[],2,0)</f>
        <v>USSR/Russia</v>
      </c>
      <c r="C1309" t="s">
        <v>5272</v>
      </c>
      <c r="D1309" t="s">
        <v>5312</v>
      </c>
      <c r="E1309" t="s">
        <v>5245</v>
      </c>
      <c r="F1309" s="1">
        <v>27235</v>
      </c>
      <c r="G1309" t="s">
        <v>339</v>
      </c>
      <c r="H1309" t="s">
        <v>13</v>
      </c>
      <c r="I1309" t="s">
        <v>14</v>
      </c>
      <c r="J1309" t="str" cm="1">
        <f t="array" ref="J13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09" t="str">
        <f>IF(data_to_clean[[#This Row],[Price Formatted Step 1]]="No Data","No Data",SUBSTITUTE(data_to_clean[[#This Row],[Price Formatted Step 1]],",","."))</f>
        <v>No Data</v>
      </c>
      <c r="L1309" t="str">
        <f>IF(data_to_clean[[#This Row],[Price Formatted Step 2]]="No Data","No Data",VALUE(SUBSTITUTE(data_to_clean[[#This Row],[Price Formatted Step 2]],".","")))</f>
        <v>No Data</v>
      </c>
      <c r="M1309" t="s">
        <v>15</v>
      </c>
    </row>
    <row r="1310" spans="1:13" x14ac:dyDescent="0.25">
      <c r="A1310" t="s">
        <v>9</v>
      </c>
      <c r="B1310" t="str">
        <f>VLOOKUP(data_to_clean[[#This Row],[Company]],tb_countries[],2,0)</f>
        <v>USSR/Russia</v>
      </c>
      <c r="C1310" t="s">
        <v>5279</v>
      </c>
      <c r="D1310" t="s">
        <v>5320</v>
      </c>
      <c r="E1310" t="s">
        <v>5247</v>
      </c>
      <c r="F1310" s="1">
        <v>27235</v>
      </c>
      <c r="G1310" t="s">
        <v>499</v>
      </c>
      <c r="H1310" t="s">
        <v>13</v>
      </c>
      <c r="I1310" t="s">
        <v>14</v>
      </c>
      <c r="J1310" t="str" cm="1">
        <f t="array" ref="J13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0" t="str">
        <f>IF(data_to_clean[[#This Row],[Price Formatted Step 1]]="No Data","No Data",SUBSTITUTE(data_to_clean[[#This Row],[Price Formatted Step 1]],",","."))</f>
        <v>No Data</v>
      </c>
      <c r="L1310" t="str">
        <f>IF(data_to_clean[[#This Row],[Price Formatted Step 2]]="No Data","No Data",VALUE(SUBSTITUTE(data_to_clean[[#This Row],[Price Formatted Step 2]],".","")))</f>
        <v>No Data</v>
      </c>
      <c r="M1310" t="s">
        <v>15</v>
      </c>
    </row>
    <row r="1311" spans="1:13" x14ac:dyDescent="0.25">
      <c r="A1311" t="s">
        <v>9</v>
      </c>
      <c r="B1311" t="str">
        <f>VLOOKUP(data_to_clean[[#This Row],[Company]],tb_countries[],2,0)</f>
        <v>USSR/Russia</v>
      </c>
      <c r="C1311" t="s">
        <v>5279</v>
      </c>
      <c r="D1311" t="s">
        <v>5320</v>
      </c>
      <c r="E1311" t="s">
        <v>5247</v>
      </c>
      <c r="F1311" s="1">
        <v>27236</v>
      </c>
      <c r="G1311" t="s">
        <v>339</v>
      </c>
      <c r="H1311" t="s">
        <v>13</v>
      </c>
      <c r="I1311" t="s">
        <v>14</v>
      </c>
      <c r="J1311" t="str" cm="1">
        <f t="array" ref="J13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1" t="str">
        <f>IF(data_to_clean[[#This Row],[Price Formatted Step 1]]="No Data","No Data",SUBSTITUTE(data_to_clean[[#This Row],[Price Formatted Step 1]],",","."))</f>
        <v>No Data</v>
      </c>
      <c r="L1311" t="str">
        <f>IF(data_to_clean[[#This Row],[Price Formatted Step 2]]="No Data","No Data",VALUE(SUBSTITUTE(data_to_clean[[#This Row],[Price Formatted Step 2]],".","")))</f>
        <v>No Data</v>
      </c>
      <c r="M1311" t="s">
        <v>15</v>
      </c>
    </row>
    <row r="1312" spans="1:13" x14ac:dyDescent="0.25">
      <c r="A1312" t="s">
        <v>9</v>
      </c>
      <c r="B1312" t="str">
        <f>VLOOKUP(data_to_clean[[#This Row],[Company]],tb_countries[],2,0)</f>
        <v>USSR/Russia</v>
      </c>
      <c r="C1312" t="s">
        <v>5272</v>
      </c>
      <c r="D1312" t="s">
        <v>5312</v>
      </c>
      <c r="E1312" t="s">
        <v>5245</v>
      </c>
      <c r="F1312" s="1">
        <v>27247</v>
      </c>
      <c r="G1312" t="s">
        <v>1362</v>
      </c>
      <c r="H1312" t="s">
        <v>13</v>
      </c>
      <c r="I1312" t="s">
        <v>14</v>
      </c>
      <c r="J1312" t="str" cm="1">
        <f t="array" ref="J13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2" t="str">
        <f>IF(data_to_clean[[#This Row],[Price Formatted Step 1]]="No Data","No Data",SUBSTITUTE(data_to_clean[[#This Row],[Price Formatted Step 1]],",","."))</f>
        <v>No Data</v>
      </c>
      <c r="L1312" t="str">
        <f>IF(data_to_clean[[#This Row],[Price Formatted Step 2]]="No Data","No Data",VALUE(SUBSTITUTE(data_to_clean[[#This Row],[Price Formatted Step 2]],".","")))</f>
        <v>No Data</v>
      </c>
      <c r="M1312" t="s">
        <v>15</v>
      </c>
    </row>
    <row r="1313" spans="1:13" x14ac:dyDescent="0.25">
      <c r="A1313" t="s">
        <v>9</v>
      </c>
      <c r="B1313" t="str">
        <f>VLOOKUP(data_to_clean[[#This Row],[Company]],tb_countries[],2,0)</f>
        <v>USSR/Russia</v>
      </c>
      <c r="C1313" t="s">
        <v>5279</v>
      </c>
      <c r="D1313" t="s">
        <v>5320</v>
      </c>
      <c r="E1313" t="s">
        <v>5247</v>
      </c>
      <c r="F1313" s="1">
        <v>27248</v>
      </c>
      <c r="G1313" t="s">
        <v>339</v>
      </c>
      <c r="H1313" t="s">
        <v>13</v>
      </c>
      <c r="I1313" t="s">
        <v>14</v>
      </c>
      <c r="J1313" t="str" cm="1">
        <f t="array" ref="J13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3" t="str">
        <f>IF(data_to_clean[[#This Row],[Price Formatted Step 1]]="No Data","No Data",SUBSTITUTE(data_to_clean[[#This Row],[Price Formatted Step 1]],",","."))</f>
        <v>No Data</v>
      </c>
      <c r="L1313" t="str">
        <f>IF(data_to_clean[[#This Row],[Price Formatted Step 2]]="No Data","No Data",VALUE(SUBSTITUTE(data_to_clean[[#This Row],[Price Formatted Step 2]],".","")))</f>
        <v>No Data</v>
      </c>
      <c r="M1313" t="s">
        <v>15</v>
      </c>
    </row>
    <row r="1314" spans="1:13" x14ac:dyDescent="0.25">
      <c r="A1314" t="s">
        <v>9</v>
      </c>
      <c r="B1314" t="str">
        <f>VLOOKUP(data_to_clean[[#This Row],[Company]],tb_countries[],2,0)</f>
        <v>USSR/Russia</v>
      </c>
      <c r="C1314" t="s">
        <v>5272</v>
      </c>
      <c r="D1314" t="s">
        <v>5312</v>
      </c>
      <c r="E1314" t="s">
        <v>5245</v>
      </c>
      <c r="F1314" s="1">
        <v>27253</v>
      </c>
      <c r="G1314" t="s">
        <v>1362</v>
      </c>
      <c r="H1314" t="s">
        <v>13</v>
      </c>
      <c r="I1314" t="s">
        <v>14</v>
      </c>
      <c r="J1314" t="str" cm="1">
        <f t="array" ref="J13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4" t="str">
        <f>IF(data_to_clean[[#This Row],[Price Formatted Step 1]]="No Data","No Data",SUBSTITUTE(data_to_clean[[#This Row],[Price Formatted Step 1]],",","."))</f>
        <v>No Data</v>
      </c>
      <c r="L1314" t="str">
        <f>IF(data_to_clean[[#This Row],[Price Formatted Step 2]]="No Data","No Data",VALUE(SUBSTITUTE(data_to_clean[[#This Row],[Price Formatted Step 2]],".","")))</f>
        <v>No Data</v>
      </c>
      <c r="M1314" t="s">
        <v>15</v>
      </c>
    </row>
    <row r="1315" spans="1:13" x14ac:dyDescent="0.25">
      <c r="A1315" t="s">
        <v>42</v>
      </c>
      <c r="B1315" t="str">
        <f>VLOOKUP(data_to_clean[[#This Row],[Company]],tb_countries[],2,0)</f>
        <v>USA</v>
      </c>
      <c r="C1315" t="s">
        <v>5275</v>
      </c>
      <c r="D1315" t="s">
        <v>5315</v>
      </c>
      <c r="E1315" t="s">
        <v>5246</v>
      </c>
      <c r="F1315" s="1">
        <v>27255</v>
      </c>
      <c r="G1315" t="s">
        <v>1181</v>
      </c>
      <c r="H1315" t="s">
        <v>13</v>
      </c>
      <c r="I1315" t="s">
        <v>14</v>
      </c>
      <c r="J1315" t="str" cm="1">
        <f t="array" ref="J13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5" t="str">
        <f>IF(data_to_clean[[#This Row],[Price Formatted Step 1]]="No Data","No Data",SUBSTITUTE(data_to_clean[[#This Row],[Price Formatted Step 1]],",","."))</f>
        <v>No Data</v>
      </c>
      <c r="L1315" t="str">
        <f>IF(data_to_clean[[#This Row],[Price Formatted Step 2]]="No Data","No Data",VALUE(SUBSTITUTE(data_to_clean[[#This Row],[Price Formatted Step 2]],".","")))</f>
        <v>No Data</v>
      </c>
      <c r="M1315" t="s">
        <v>15</v>
      </c>
    </row>
    <row r="1316" spans="1:13" x14ac:dyDescent="0.25">
      <c r="A1316" t="s">
        <v>9</v>
      </c>
      <c r="B1316" t="str">
        <f>VLOOKUP(data_to_clean[[#This Row],[Company]],tb_countries[],2,0)</f>
        <v>USSR/Russia</v>
      </c>
      <c r="C1316" t="s">
        <v>5279</v>
      </c>
      <c r="D1316" t="s">
        <v>5320</v>
      </c>
      <c r="E1316" t="s">
        <v>5247</v>
      </c>
      <c r="F1316" s="1">
        <v>27257</v>
      </c>
      <c r="G1316" t="s">
        <v>396</v>
      </c>
      <c r="H1316" t="s">
        <v>13</v>
      </c>
      <c r="I1316" t="s">
        <v>14</v>
      </c>
      <c r="J1316" t="str" cm="1">
        <f t="array" ref="J13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6" t="str">
        <f>IF(data_to_clean[[#This Row],[Price Formatted Step 1]]="No Data","No Data",SUBSTITUTE(data_to_clean[[#This Row],[Price Formatted Step 1]],",","."))</f>
        <v>No Data</v>
      </c>
      <c r="L1316" t="str">
        <f>IF(data_to_clean[[#This Row],[Price Formatted Step 2]]="No Data","No Data",VALUE(SUBSTITUTE(data_to_clean[[#This Row],[Price Formatted Step 2]],".","")))</f>
        <v>No Data</v>
      </c>
      <c r="M1316" t="s">
        <v>15</v>
      </c>
    </row>
    <row r="1317" spans="1:13" x14ac:dyDescent="0.25">
      <c r="A1317" t="s">
        <v>9</v>
      </c>
      <c r="B1317" t="str">
        <f>VLOOKUP(data_to_clean[[#This Row],[Company]],tb_countries[],2,0)</f>
        <v>USSR/Russia</v>
      </c>
      <c r="C1317" t="s">
        <v>5272</v>
      </c>
      <c r="D1317" t="s">
        <v>5312</v>
      </c>
      <c r="E1317" t="s">
        <v>5245</v>
      </c>
      <c r="F1317" s="1">
        <v>27269</v>
      </c>
      <c r="G1317" t="s">
        <v>629</v>
      </c>
      <c r="H1317" t="s">
        <v>13</v>
      </c>
      <c r="I1317" t="s">
        <v>14</v>
      </c>
      <c r="J1317" t="str" cm="1">
        <f t="array" ref="J13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7" t="str">
        <f>IF(data_to_clean[[#This Row],[Price Formatted Step 1]]="No Data","No Data",SUBSTITUTE(data_to_clean[[#This Row],[Price Formatted Step 1]],",","."))</f>
        <v>No Data</v>
      </c>
      <c r="L1317" t="str">
        <f>IF(data_to_clean[[#This Row],[Price Formatted Step 2]]="No Data","No Data",VALUE(SUBSTITUTE(data_to_clean[[#This Row],[Price Formatted Step 2]],".","")))</f>
        <v>No Data</v>
      </c>
      <c r="M1317" t="s">
        <v>15</v>
      </c>
    </row>
    <row r="1318" spans="1:13" x14ac:dyDescent="0.25">
      <c r="A1318" t="s">
        <v>9</v>
      </c>
      <c r="B1318" t="str">
        <f>VLOOKUP(data_to_clean[[#This Row],[Company]],tb_countries[],2,0)</f>
        <v>USSR/Russia</v>
      </c>
      <c r="C1318" t="s">
        <v>5272</v>
      </c>
      <c r="D1318" t="s">
        <v>5312</v>
      </c>
      <c r="E1318" t="s">
        <v>5245</v>
      </c>
      <c r="F1318" s="1">
        <v>27270</v>
      </c>
      <c r="G1318" t="s">
        <v>339</v>
      </c>
      <c r="H1318" t="s">
        <v>13</v>
      </c>
      <c r="I1318" t="s">
        <v>14</v>
      </c>
      <c r="J1318" t="str" cm="1">
        <f t="array" ref="J13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8" t="str">
        <f>IF(data_to_clean[[#This Row],[Price Formatted Step 1]]="No Data","No Data",SUBSTITUTE(data_to_clean[[#This Row],[Price Formatted Step 1]],",","."))</f>
        <v>No Data</v>
      </c>
      <c r="L1318" t="str">
        <f>IF(data_to_clean[[#This Row],[Price Formatted Step 2]]="No Data","No Data",VALUE(SUBSTITUTE(data_to_clean[[#This Row],[Price Formatted Step 2]],".","")))</f>
        <v>No Data</v>
      </c>
      <c r="M1318" t="s">
        <v>15</v>
      </c>
    </row>
    <row r="1319" spans="1:13" x14ac:dyDescent="0.25">
      <c r="A1319" t="s">
        <v>9</v>
      </c>
      <c r="B1319" t="str">
        <f>VLOOKUP(data_to_clean[[#This Row],[Company]],tb_countries[],2,0)</f>
        <v>USSR/Russia</v>
      </c>
      <c r="C1319" t="s">
        <v>5279</v>
      </c>
      <c r="D1319" t="s">
        <v>5320</v>
      </c>
      <c r="E1319" t="s">
        <v>5247</v>
      </c>
      <c r="F1319" s="1">
        <v>27270</v>
      </c>
      <c r="G1319" t="s">
        <v>685</v>
      </c>
      <c r="H1319" t="s">
        <v>13</v>
      </c>
      <c r="I1319" t="s">
        <v>14</v>
      </c>
      <c r="J1319" t="str" cm="1">
        <f t="array" ref="J13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19" t="str">
        <f>IF(data_to_clean[[#This Row],[Price Formatted Step 1]]="No Data","No Data",SUBSTITUTE(data_to_clean[[#This Row],[Price Formatted Step 1]],",","."))</f>
        <v>No Data</v>
      </c>
      <c r="L1319" t="str">
        <f>IF(data_to_clean[[#This Row],[Price Formatted Step 2]]="No Data","No Data",VALUE(SUBSTITUTE(data_to_clean[[#This Row],[Price Formatted Step 2]],".","")))</f>
        <v>No Data</v>
      </c>
      <c r="M1319" t="s">
        <v>15</v>
      </c>
    </row>
    <row r="1320" spans="1:13" x14ac:dyDescent="0.25">
      <c r="A1320" t="s">
        <v>9</v>
      </c>
      <c r="B1320" t="str">
        <f>VLOOKUP(data_to_clean[[#This Row],[Company]],tb_countries[],2,0)</f>
        <v>USSR/Russia</v>
      </c>
      <c r="C1320" t="s">
        <v>5279</v>
      </c>
      <c r="D1320" t="s">
        <v>5320</v>
      </c>
      <c r="E1320" t="s">
        <v>5247</v>
      </c>
      <c r="F1320" s="1">
        <v>27271</v>
      </c>
      <c r="G1320" t="s">
        <v>339</v>
      </c>
      <c r="H1320" t="s">
        <v>13</v>
      </c>
      <c r="I1320" t="s">
        <v>14</v>
      </c>
      <c r="J1320" t="str" cm="1">
        <f t="array" ref="J13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0" t="str">
        <f>IF(data_to_clean[[#This Row],[Price Formatted Step 1]]="No Data","No Data",SUBSTITUTE(data_to_clean[[#This Row],[Price Formatted Step 1]],",","."))</f>
        <v>No Data</v>
      </c>
      <c r="L1320" t="str">
        <f>IF(data_to_clean[[#This Row],[Price Formatted Step 2]]="No Data","No Data",VALUE(SUBSTITUTE(data_to_clean[[#This Row],[Price Formatted Step 2]],".","")))</f>
        <v>No Data</v>
      </c>
      <c r="M1320" t="s">
        <v>21</v>
      </c>
    </row>
    <row r="1321" spans="1:13" x14ac:dyDescent="0.25">
      <c r="A1321" t="s">
        <v>9</v>
      </c>
      <c r="B1321" t="str">
        <f>VLOOKUP(data_to_clean[[#This Row],[Company]],tb_countries[],2,0)</f>
        <v>USSR/Russia</v>
      </c>
      <c r="C1321" t="s">
        <v>5279</v>
      </c>
      <c r="D1321" t="s">
        <v>5320</v>
      </c>
      <c r="E1321" t="s">
        <v>5247</v>
      </c>
      <c r="F1321" s="1">
        <v>27283</v>
      </c>
      <c r="G1321" t="s">
        <v>685</v>
      </c>
      <c r="H1321" t="s">
        <v>13</v>
      </c>
      <c r="I1321" t="s">
        <v>14</v>
      </c>
      <c r="J1321" t="str" cm="1">
        <f t="array" ref="J13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1" t="str">
        <f>IF(data_to_clean[[#This Row],[Price Formatted Step 1]]="No Data","No Data",SUBSTITUTE(data_to_clean[[#This Row],[Price Formatted Step 1]],",","."))</f>
        <v>No Data</v>
      </c>
      <c r="L1321" t="str">
        <f>IF(data_to_clean[[#This Row],[Price Formatted Step 2]]="No Data","No Data",VALUE(SUBSTITUTE(data_to_clean[[#This Row],[Price Formatted Step 2]],".","")))</f>
        <v>No Data</v>
      </c>
      <c r="M1321" t="s">
        <v>15</v>
      </c>
    </row>
    <row r="1322" spans="1:13" x14ac:dyDescent="0.25">
      <c r="A1322" t="s">
        <v>9</v>
      </c>
      <c r="B1322" t="str">
        <f>VLOOKUP(data_to_clean[[#This Row],[Company]],tb_countries[],2,0)</f>
        <v>USSR/Russia</v>
      </c>
      <c r="C1322" t="s">
        <v>5279</v>
      </c>
      <c r="D1322" t="s">
        <v>5320</v>
      </c>
      <c r="E1322" t="s">
        <v>5247</v>
      </c>
      <c r="F1322" s="1">
        <v>27291</v>
      </c>
      <c r="G1322" t="s">
        <v>685</v>
      </c>
      <c r="H1322" t="s">
        <v>13</v>
      </c>
      <c r="I1322" t="s">
        <v>14</v>
      </c>
      <c r="J1322" t="str" cm="1">
        <f t="array" ref="J13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2" t="str">
        <f>IF(data_to_clean[[#This Row],[Price Formatted Step 1]]="No Data","No Data",SUBSTITUTE(data_to_clean[[#This Row],[Price Formatted Step 1]],",","."))</f>
        <v>No Data</v>
      </c>
      <c r="L1322" t="str">
        <f>IF(data_to_clean[[#This Row],[Price Formatted Step 2]]="No Data","No Data",VALUE(SUBSTITUTE(data_to_clean[[#This Row],[Price Formatted Step 2]],".","")))</f>
        <v>No Data</v>
      </c>
      <c r="M1322" t="s">
        <v>15</v>
      </c>
    </row>
    <row r="1323" spans="1:13" x14ac:dyDescent="0.25">
      <c r="A1323" t="s">
        <v>9</v>
      </c>
      <c r="B1323" t="str">
        <f>VLOOKUP(data_to_clean[[#This Row],[Company]],tb_countries[],2,0)</f>
        <v>USSR/Russia</v>
      </c>
      <c r="C1323" t="s">
        <v>5272</v>
      </c>
      <c r="D1323" t="s">
        <v>5312</v>
      </c>
      <c r="E1323" t="s">
        <v>5245</v>
      </c>
      <c r="F1323" s="1">
        <v>27292</v>
      </c>
      <c r="G1323" t="s">
        <v>339</v>
      </c>
      <c r="H1323" t="s">
        <v>13</v>
      </c>
      <c r="I1323" t="s">
        <v>14</v>
      </c>
      <c r="J1323" t="str" cm="1">
        <f t="array" ref="J13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3" t="str">
        <f>IF(data_to_clean[[#This Row],[Price Formatted Step 1]]="No Data","No Data",SUBSTITUTE(data_to_clean[[#This Row],[Price Formatted Step 1]],",","."))</f>
        <v>No Data</v>
      </c>
      <c r="L1323" t="str">
        <f>IF(data_to_clean[[#This Row],[Price Formatted Step 2]]="No Data","No Data",VALUE(SUBSTITUTE(data_to_clean[[#This Row],[Price Formatted Step 2]],".","")))</f>
        <v>No Data</v>
      </c>
      <c r="M1323" t="s">
        <v>15</v>
      </c>
    </row>
    <row r="1324" spans="1:13" x14ac:dyDescent="0.25">
      <c r="A1324" t="s">
        <v>9</v>
      </c>
      <c r="B1324" t="str">
        <f>VLOOKUP(data_to_clean[[#This Row],[Company]],tb_countries[],2,0)</f>
        <v>USSR/Russia</v>
      </c>
      <c r="C1324" t="s">
        <v>5279</v>
      </c>
      <c r="D1324" t="s">
        <v>5320</v>
      </c>
      <c r="E1324" t="s">
        <v>5247</v>
      </c>
      <c r="F1324" s="1">
        <v>27298</v>
      </c>
      <c r="G1324" t="s">
        <v>499</v>
      </c>
      <c r="H1324" t="s">
        <v>13</v>
      </c>
      <c r="I1324" t="s">
        <v>14</v>
      </c>
      <c r="J1324" t="str" cm="1">
        <f t="array" ref="J13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4" t="str">
        <f>IF(data_to_clean[[#This Row],[Price Formatted Step 1]]="No Data","No Data",SUBSTITUTE(data_to_clean[[#This Row],[Price Formatted Step 1]],",","."))</f>
        <v>No Data</v>
      </c>
      <c r="L1324" t="str">
        <f>IF(data_to_clean[[#This Row],[Price Formatted Step 2]]="No Data","No Data",VALUE(SUBSTITUTE(data_to_clean[[#This Row],[Price Formatted Step 2]],".","")))</f>
        <v>No Data</v>
      </c>
      <c r="M1324" t="s">
        <v>15</v>
      </c>
    </row>
    <row r="1325" spans="1:13" x14ac:dyDescent="0.25">
      <c r="A1325" t="s">
        <v>9</v>
      </c>
      <c r="B1325" t="str">
        <f>VLOOKUP(data_to_clean[[#This Row],[Company]],tb_countries[],2,0)</f>
        <v>USSR/Russia</v>
      </c>
      <c r="C1325" t="s">
        <v>5279</v>
      </c>
      <c r="D1325" t="s">
        <v>5320</v>
      </c>
      <c r="E1325" t="s">
        <v>5247</v>
      </c>
      <c r="F1325" s="1">
        <v>27313</v>
      </c>
      <c r="G1325" t="s">
        <v>685</v>
      </c>
      <c r="H1325" t="s">
        <v>13</v>
      </c>
      <c r="I1325" t="s">
        <v>14</v>
      </c>
      <c r="J1325" t="str" cm="1">
        <f t="array" ref="J13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5" t="str">
        <f>IF(data_to_clean[[#This Row],[Price Formatted Step 1]]="No Data","No Data",SUBSTITUTE(data_to_clean[[#This Row],[Price Formatted Step 1]],",","."))</f>
        <v>No Data</v>
      </c>
      <c r="L1325" t="str">
        <f>IF(data_to_clean[[#This Row],[Price Formatted Step 2]]="No Data","No Data",VALUE(SUBSTITUTE(data_to_clean[[#This Row],[Price Formatted Step 2]],".","")))</f>
        <v>No Data</v>
      </c>
      <c r="M1325" t="s">
        <v>15</v>
      </c>
    </row>
    <row r="1326" spans="1:13" x14ac:dyDescent="0.25">
      <c r="A1326" t="s">
        <v>675</v>
      </c>
      <c r="B1326" t="str">
        <f>VLOOKUP(data_to_clean[[#This Row],[Company]],tb_countries[],2,0)</f>
        <v>Italy</v>
      </c>
      <c r="C1326" t="s">
        <v>5280</v>
      </c>
      <c r="D1326" t="s">
        <v>5321</v>
      </c>
      <c r="E1326" t="s">
        <v>5250</v>
      </c>
      <c r="F1326" s="1">
        <v>27317</v>
      </c>
      <c r="G1326" t="s">
        <v>1514</v>
      </c>
      <c r="H1326" t="s">
        <v>13</v>
      </c>
      <c r="I1326" t="s">
        <v>14</v>
      </c>
      <c r="J1326" t="str" cm="1">
        <f t="array" ref="J13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6" t="str">
        <f>IF(data_to_clean[[#This Row],[Price Formatted Step 1]]="No Data","No Data",SUBSTITUTE(data_to_clean[[#This Row],[Price Formatted Step 1]],",","."))</f>
        <v>No Data</v>
      </c>
      <c r="L1326" t="str">
        <f>IF(data_to_clean[[#This Row],[Price Formatted Step 2]]="No Data","No Data",VALUE(SUBSTITUTE(data_to_clean[[#This Row],[Price Formatted Step 2]],".","")))</f>
        <v>No Data</v>
      </c>
      <c r="M1326" t="s">
        <v>15</v>
      </c>
    </row>
    <row r="1327" spans="1:13" x14ac:dyDescent="0.25">
      <c r="A1327" t="s">
        <v>9</v>
      </c>
      <c r="B1327" t="str">
        <f>VLOOKUP(data_to_clean[[#This Row],[Company]],tb_countries[],2,0)</f>
        <v>USSR/Russia</v>
      </c>
      <c r="C1327" t="s">
        <v>5279</v>
      </c>
      <c r="D1327" t="s">
        <v>5320</v>
      </c>
      <c r="E1327" t="s">
        <v>5247</v>
      </c>
      <c r="F1327" s="1">
        <v>27320</v>
      </c>
      <c r="G1327" t="s">
        <v>339</v>
      </c>
      <c r="H1327" t="s">
        <v>13</v>
      </c>
      <c r="I1327" t="s">
        <v>14</v>
      </c>
      <c r="J1327" t="str" cm="1">
        <f t="array" ref="J13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7" t="str">
        <f>IF(data_to_clean[[#This Row],[Price Formatted Step 1]]="No Data","No Data",SUBSTITUTE(data_to_clean[[#This Row],[Price Formatted Step 1]],",","."))</f>
        <v>No Data</v>
      </c>
      <c r="L1327" t="str">
        <f>IF(data_to_clean[[#This Row],[Price Formatted Step 2]]="No Data","No Data",VALUE(SUBSTITUTE(data_to_clean[[#This Row],[Price Formatted Step 2]],".","")))</f>
        <v>No Data</v>
      </c>
      <c r="M1327" t="s">
        <v>15</v>
      </c>
    </row>
    <row r="1328" spans="1:13" x14ac:dyDescent="0.25">
      <c r="A1328" t="s">
        <v>9</v>
      </c>
      <c r="B1328" t="str">
        <f>VLOOKUP(data_to_clean[[#This Row],[Company]],tb_countries[],2,0)</f>
        <v>USSR/Russia</v>
      </c>
      <c r="C1328" t="s">
        <v>5279</v>
      </c>
      <c r="D1328" t="s">
        <v>5320</v>
      </c>
      <c r="E1328" t="s">
        <v>5247</v>
      </c>
      <c r="F1328" s="1">
        <v>27320</v>
      </c>
      <c r="G1328" t="s">
        <v>685</v>
      </c>
      <c r="H1328" t="s">
        <v>13</v>
      </c>
      <c r="I1328" t="s">
        <v>14</v>
      </c>
      <c r="J1328" t="str" cm="1">
        <f t="array" ref="J13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8" t="str">
        <f>IF(data_to_clean[[#This Row],[Price Formatted Step 1]]="No Data","No Data",SUBSTITUTE(data_to_clean[[#This Row],[Price Formatted Step 1]],",","."))</f>
        <v>No Data</v>
      </c>
      <c r="L1328" t="str">
        <f>IF(data_to_clean[[#This Row],[Price Formatted Step 2]]="No Data","No Data",VALUE(SUBSTITUTE(data_to_clean[[#This Row],[Price Formatted Step 2]],".","")))</f>
        <v>No Data</v>
      </c>
      <c r="M1328" t="s">
        <v>15</v>
      </c>
    </row>
    <row r="1329" spans="1:13" x14ac:dyDescent="0.25">
      <c r="A1329" t="s">
        <v>9</v>
      </c>
      <c r="B1329" t="str">
        <f>VLOOKUP(data_to_clean[[#This Row],[Company]],tb_countries[],2,0)</f>
        <v>USSR/Russia</v>
      </c>
      <c r="C1329" t="s">
        <v>5279</v>
      </c>
      <c r="D1329" t="s">
        <v>5320</v>
      </c>
      <c r="E1329" t="s">
        <v>5247</v>
      </c>
      <c r="F1329" s="1">
        <v>27324</v>
      </c>
      <c r="G1329" t="s">
        <v>1362</v>
      </c>
      <c r="H1329" t="s">
        <v>13</v>
      </c>
      <c r="I1329" t="s">
        <v>14</v>
      </c>
      <c r="J1329" t="str" cm="1">
        <f t="array" ref="J13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29" t="str">
        <f>IF(data_to_clean[[#This Row],[Price Formatted Step 1]]="No Data","No Data",SUBSTITUTE(data_to_clean[[#This Row],[Price Formatted Step 1]],",","."))</f>
        <v>No Data</v>
      </c>
      <c r="L1329" t="str">
        <f>IF(data_to_clean[[#This Row],[Price Formatted Step 2]]="No Data","No Data",VALUE(SUBSTITUTE(data_to_clean[[#This Row],[Price Formatted Step 2]],".","")))</f>
        <v>No Data</v>
      </c>
      <c r="M1329" t="s">
        <v>15</v>
      </c>
    </row>
    <row r="1330" spans="1:13" x14ac:dyDescent="0.25">
      <c r="A1330" t="s">
        <v>9</v>
      </c>
      <c r="B1330" t="str">
        <f>VLOOKUP(data_to_clean[[#This Row],[Company]],tb_countries[],2,0)</f>
        <v>USSR/Russia</v>
      </c>
      <c r="C1330" t="s">
        <v>5279</v>
      </c>
      <c r="D1330" t="s">
        <v>5320</v>
      </c>
      <c r="E1330" t="s">
        <v>5247</v>
      </c>
      <c r="F1330" s="1">
        <v>27326</v>
      </c>
      <c r="G1330" t="s">
        <v>493</v>
      </c>
      <c r="H1330" t="s">
        <v>13</v>
      </c>
      <c r="I1330" t="s">
        <v>14</v>
      </c>
      <c r="J1330" t="str" cm="1">
        <f t="array" ref="J13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0" t="str">
        <f>IF(data_to_clean[[#This Row],[Price Formatted Step 1]]="No Data","No Data",SUBSTITUTE(data_to_clean[[#This Row],[Price Formatted Step 1]],",","."))</f>
        <v>No Data</v>
      </c>
      <c r="L1330" t="str">
        <f>IF(data_to_clean[[#This Row],[Price Formatted Step 2]]="No Data","No Data",VALUE(SUBSTITUTE(data_to_clean[[#This Row],[Price Formatted Step 2]],".","")))</f>
        <v>No Data</v>
      </c>
      <c r="M1330" t="s">
        <v>15</v>
      </c>
    </row>
    <row r="1331" spans="1:13" x14ac:dyDescent="0.25">
      <c r="A1331" t="s">
        <v>9</v>
      </c>
      <c r="B1331" t="str">
        <f>VLOOKUP(data_to_clean[[#This Row],[Company]],tb_countries[],2,0)</f>
        <v>USSR/Russia</v>
      </c>
      <c r="C1331" t="s">
        <v>5272</v>
      </c>
      <c r="D1331" t="s">
        <v>5312</v>
      </c>
      <c r="E1331" t="s">
        <v>5245</v>
      </c>
      <c r="F1331" s="1">
        <v>27327</v>
      </c>
      <c r="G1331" t="s">
        <v>1362</v>
      </c>
      <c r="H1331" t="s">
        <v>13</v>
      </c>
      <c r="I1331" t="s">
        <v>14</v>
      </c>
      <c r="J1331" t="str" cm="1">
        <f t="array" ref="J13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1" t="str">
        <f>IF(data_to_clean[[#This Row],[Price Formatted Step 1]]="No Data","No Data",SUBSTITUTE(data_to_clean[[#This Row],[Price Formatted Step 1]],",","."))</f>
        <v>No Data</v>
      </c>
      <c r="L1331" t="str">
        <f>IF(data_to_clean[[#This Row],[Price Formatted Step 2]]="No Data","No Data",VALUE(SUBSTITUTE(data_to_clean[[#This Row],[Price Formatted Step 2]],".","")))</f>
        <v>No Data</v>
      </c>
      <c r="M1331" t="s">
        <v>15</v>
      </c>
    </row>
    <row r="1332" spans="1:13" x14ac:dyDescent="0.25">
      <c r="A1332" t="s">
        <v>9</v>
      </c>
      <c r="B1332" t="str">
        <f>VLOOKUP(data_to_clean[[#This Row],[Company]],tb_countries[],2,0)</f>
        <v>USSR/Russia</v>
      </c>
      <c r="C1332" t="s">
        <v>5279</v>
      </c>
      <c r="D1332" t="s">
        <v>5320</v>
      </c>
      <c r="E1332" t="s">
        <v>5247</v>
      </c>
      <c r="F1332" s="1">
        <v>27330</v>
      </c>
      <c r="G1332" t="s">
        <v>396</v>
      </c>
      <c r="H1332" t="s">
        <v>13</v>
      </c>
      <c r="I1332" t="s">
        <v>14</v>
      </c>
      <c r="J1332" t="str" cm="1">
        <f t="array" ref="J13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2" t="str">
        <f>IF(data_to_clean[[#This Row],[Price Formatted Step 1]]="No Data","No Data",SUBSTITUTE(data_to_clean[[#This Row],[Price Formatted Step 1]],",","."))</f>
        <v>No Data</v>
      </c>
      <c r="L1332" t="str">
        <f>IF(data_to_clean[[#This Row],[Price Formatted Step 2]]="No Data","No Data",VALUE(SUBSTITUTE(data_to_clean[[#This Row],[Price Formatted Step 2]],".","")))</f>
        <v>No Data</v>
      </c>
      <c r="M1332" t="s">
        <v>15</v>
      </c>
    </row>
    <row r="1333" spans="1:13" x14ac:dyDescent="0.25">
      <c r="A1333" t="s">
        <v>463</v>
      </c>
      <c r="B1333" t="str">
        <f>VLOOKUP(data_to_clean[[#This Row],[Company]],tb_countries[],2,0)</f>
        <v>USA</v>
      </c>
      <c r="C1333" t="s">
        <v>5275</v>
      </c>
      <c r="D1333" t="s">
        <v>5315</v>
      </c>
      <c r="E1333" t="s">
        <v>5246</v>
      </c>
      <c r="F1333" s="1">
        <v>27331</v>
      </c>
      <c r="G1333" t="s">
        <v>1163</v>
      </c>
      <c r="H1333" t="s">
        <v>13</v>
      </c>
      <c r="I1333" t="s">
        <v>14</v>
      </c>
      <c r="J1333" t="str" cm="1">
        <f t="array" ref="J13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3" t="str">
        <f>IF(data_to_clean[[#This Row],[Price Formatted Step 1]]="No Data","No Data",SUBSTITUTE(data_to_clean[[#This Row],[Price Formatted Step 1]],",","."))</f>
        <v>No Data</v>
      </c>
      <c r="L1333" t="str">
        <f>IF(data_to_clean[[#This Row],[Price Formatted Step 2]]="No Data","No Data",VALUE(SUBSTITUTE(data_to_clean[[#This Row],[Price Formatted Step 2]],".","")))</f>
        <v>No Data</v>
      </c>
      <c r="M1333" t="s">
        <v>15</v>
      </c>
    </row>
    <row r="1334" spans="1:13" x14ac:dyDescent="0.25">
      <c r="A1334" t="s">
        <v>9</v>
      </c>
      <c r="B1334" t="str">
        <f>VLOOKUP(data_to_clean[[#This Row],[Company]],tb_countries[],2,0)</f>
        <v>USSR/Russia</v>
      </c>
      <c r="C1334" t="s">
        <v>5279</v>
      </c>
      <c r="D1334" t="s">
        <v>5320</v>
      </c>
      <c r="E1334" t="s">
        <v>5247</v>
      </c>
      <c r="F1334" s="1">
        <v>27333</v>
      </c>
      <c r="G1334" t="s">
        <v>685</v>
      </c>
      <c r="H1334" t="s">
        <v>13</v>
      </c>
      <c r="I1334" t="s">
        <v>14</v>
      </c>
      <c r="J1334" t="str" cm="1">
        <f t="array" ref="J13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4" t="str">
        <f>IF(data_to_clean[[#This Row],[Price Formatted Step 1]]="No Data","No Data",SUBSTITUTE(data_to_clean[[#This Row],[Price Formatted Step 1]],",","."))</f>
        <v>No Data</v>
      </c>
      <c r="L1334" t="str">
        <f>IF(data_to_clean[[#This Row],[Price Formatted Step 2]]="No Data","No Data",VALUE(SUBSTITUTE(data_to_clean[[#This Row],[Price Formatted Step 2]],".","")))</f>
        <v>No Data</v>
      </c>
      <c r="M1334" t="s">
        <v>15</v>
      </c>
    </row>
    <row r="1335" spans="1:13" x14ac:dyDescent="0.25">
      <c r="A1335" t="s">
        <v>9</v>
      </c>
      <c r="B1335" t="str">
        <f>VLOOKUP(data_to_clean[[#This Row],[Company]],tb_countries[],2,0)</f>
        <v>USSR/Russia</v>
      </c>
      <c r="C1335" t="s">
        <v>5279</v>
      </c>
      <c r="D1335" t="s">
        <v>5320</v>
      </c>
      <c r="E1335" t="s">
        <v>5247</v>
      </c>
      <c r="F1335" s="1">
        <v>27334</v>
      </c>
      <c r="G1335" t="s">
        <v>339</v>
      </c>
      <c r="H1335" t="s">
        <v>13</v>
      </c>
      <c r="I1335" t="s">
        <v>14</v>
      </c>
      <c r="J1335" t="str" cm="1">
        <f t="array" ref="J13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5" t="str">
        <f>IF(data_to_clean[[#This Row],[Price Formatted Step 1]]="No Data","No Data",SUBSTITUTE(data_to_clean[[#This Row],[Price Formatted Step 1]],",","."))</f>
        <v>No Data</v>
      </c>
      <c r="L1335" t="str">
        <f>IF(data_to_clean[[#This Row],[Price Formatted Step 2]]="No Data","No Data",VALUE(SUBSTITUTE(data_to_clean[[#This Row],[Price Formatted Step 2]],".","")))</f>
        <v>No Data</v>
      </c>
      <c r="M1335" t="s">
        <v>15</v>
      </c>
    </row>
    <row r="1336" spans="1:13" x14ac:dyDescent="0.25">
      <c r="A1336" t="s">
        <v>9</v>
      </c>
      <c r="B1336" t="str">
        <f>VLOOKUP(data_to_clean[[#This Row],[Company]],tb_countries[],2,0)</f>
        <v>USSR/Russia</v>
      </c>
      <c r="C1336" t="s">
        <v>5279</v>
      </c>
      <c r="D1336" t="s">
        <v>5320</v>
      </c>
      <c r="E1336" t="s">
        <v>5247</v>
      </c>
      <c r="F1336" s="1">
        <v>27337</v>
      </c>
      <c r="G1336" t="s">
        <v>1227</v>
      </c>
      <c r="H1336" t="s">
        <v>13</v>
      </c>
      <c r="I1336" t="s">
        <v>14</v>
      </c>
      <c r="J1336" t="str" cm="1">
        <f t="array" ref="J13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6" t="str">
        <f>IF(data_to_clean[[#This Row],[Price Formatted Step 1]]="No Data","No Data",SUBSTITUTE(data_to_clean[[#This Row],[Price Formatted Step 1]],",","."))</f>
        <v>No Data</v>
      </c>
      <c r="L1336" t="str">
        <f>IF(data_to_clean[[#This Row],[Price Formatted Step 2]]="No Data","No Data",VALUE(SUBSTITUTE(data_to_clean[[#This Row],[Price Formatted Step 2]],".","")))</f>
        <v>No Data</v>
      </c>
      <c r="M1336" t="s">
        <v>15</v>
      </c>
    </row>
    <row r="1337" spans="1:13" x14ac:dyDescent="0.25">
      <c r="A1337" t="s">
        <v>973</v>
      </c>
      <c r="B1337" t="str">
        <f>VLOOKUP(data_to_clean[[#This Row],[Company]],tb_countries[],2,0)</f>
        <v>China</v>
      </c>
      <c r="C1337" t="s">
        <v>4199</v>
      </c>
      <c r="D1337" t="s">
        <v>5263</v>
      </c>
      <c r="E1337" t="s">
        <v>5252</v>
      </c>
      <c r="F1337" s="1">
        <v>27338</v>
      </c>
      <c r="G1337" t="s">
        <v>1526</v>
      </c>
      <c r="H1337" t="s">
        <v>13</v>
      </c>
      <c r="I1337" t="s">
        <v>14</v>
      </c>
      <c r="J1337" t="str" cm="1">
        <f t="array" ref="J13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7" t="str">
        <f>IF(data_to_clean[[#This Row],[Price Formatted Step 1]]="No Data","No Data",SUBSTITUTE(data_to_clean[[#This Row],[Price Formatted Step 1]],",","."))</f>
        <v>No Data</v>
      </c>
      <c r="L1337" t="str">
        <f>IF(data_to_clean[[#This Row],[Price Formatted Step 2]]="No Data","No Data",VALUE(SUBSTITUTE(data_to_clean[[#This Row],[Price Formatted Step 2]],".","")))</f>
        <v>No Data</v>
      </c>
      <c r="M1337" t="s">
        <v>21</v>
      </c>
    </row>
    <row r="1338" spans="1:13" x14ac:dyDescent="0.25">
      <c r="A1338" t="s">
        <v>9</v>
      </c>
      <c r="B1338" t="str">
        <f>VLOOKUP(data_to_clean[[#This Row],[Company]],tb_countries[],2,0)</f>
        <v>USSR/Russia</v>
      </c>
      <c r="C1338" t="s">
        <v>5279</v>
      </c>
      <c r="D1338" t="s">
        <v>5320</v>
      </c>
      <c r="E1338" t="s">
        <v>5247</v>
      </c>
      <c r="F1338" s="1">
        <v>27349</v>
      </c>
      <c r="G1338" t="s">
        <v>339</v>
      </c>
      <c r="H1338" t="s">
        <v>13</v>
      </c>
      <c r="I1338" t="s">
        <v>14</v>
      </c>
      <c r="J1338" t="str" cm="1">
        <f t="array" ref="J13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8" t="str">
        <f>IF(data_to_clean[[#This Row],[Price Formatted Step 1]]="No Data","No Data",SUBSTITUTE(data_to_clean[[#This Row],[Price Formatted Step 1]],",","."))</f>
        <v>No Data</v>
      </c>
      <c r="L1338" t="str">
        <f>IF(data_to_clean[[#This Row],[Price Formatted Step 2]]="No Data","No Data",VALUE(SUBSTITUTE(data_to_clean[[#This Row],[Price Formatted Step 2]],".","")))</f>
        <v>No Data</v>
      </c>
      <c r="M1338" t="s">
        <v>15</v>
      </c>
    </row>
    <row r="1339" spans="1:13" x14ac:dyDescent="0.25">
      <c r="A1339" t="s">
        <v>9</v>
      </c>
      <c r="B1339" t="str">
        <f>VLOOKUP(data_to_clean[[#This Row],[Company]],tb_countries[],2,0)</f>
        <v>USSR/Russia</v>
      </c>
      <c r="C1339" t="s">
        <v>5279</v>
      </c>
      <c r="D1339" t="s">
        <v>5320</v>
      </c>
      <c r="E1339" t="s">
        <v>5247</v>
      </c>
      <c r="F1339" s="1">
        <v>27353</v>
      </c>
      <c r="G1339" t="s">
        <v>499</v>
      </c>
      <c r="H1339" t="s">
        <v>13</v>
      </c>
      <c r="I1339" t="s">
        <v>14</v>
      </c>
      <c r="J1339" t="str" cm="1">
        <f t="array" ref="J13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39" t="str">
        <f>IF(data_to_clean[[#This Row],[Price Formatted Step 1]]="No Data","No Data",SUBSTITUTE(data_to_clean[[#This Row],[Price Formatted Step 1]],",","."))</f>
        <v>No Data</v>
      </c>
      <c r="L1339" t="str">
        <f>IF(data_to_clean[[#This Row],[Price Formatted Step 2]]="No Data","No Data",VALUE(SUBSTITUTE(data_to_clean[[#This Row],[Price Formatted Step 2]],".","")))</f>
        <v>No Data</v>
      </c>
      <c r="M1339" t="s">
        <v>15</v>
      </c>
    </row>
    <row r="1340" spans="1:13" x14ac:dyDescent="0.25">
      <c r="A1340" t="s">
        <v>9</v>
      </c>
      <c r="B1340" t="str">
        <f>VLOOKUP(data_to_clean[[#This Row],[Company]],tb_countries[],2,0)</f>
        <v>USSR/Russia</v>
      </c>
      <c r="C1340" t="s">
        <v>5279</v>
      </c>
      <c r="D1340" t="s">
        <v>5320</v>
      </c>
      <c r="E1340" t="s">
        <v>5247</v>
      </c>
      <c r="F1340" s="1">
        <v>27354</v>
      </c>
      <c r="G1340" t="s">
        <v>493</v>
      </c>
      <c r="H1340" t="s">
        <v>13</v>
      </c>
      <c r="I1340" t="s">
        <v>14</v>
      </c>
      <c r="J1340" t="str" cm="1">
        <f t="array" ref="J13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0" t="str">
        <f>IF(data_to_clean[[#This Row],[Price Formatted Step 1]]="No Data","No Data",SUBSTITUTE(data_to_clean[[#This Row],[Price Formatted Step 1]],",","."))</f>
        <v>No Data</v>
      </c>
      <c r="L1340" t="str">
        <f>IF(data_to_clean[[#This Row],[Price Formatted Step 2]]="No Data","No Data",VALUE(SUBSTITUTE(data_to_clean[[#This Row],[Price Formatted Step 2]],".","")))</f>
        <v>No Data</v>
      </c>
      <c r="M1340" t="s">
        <v>15</v>
      </c>
    </row>
    <row r="1341" spans="1:13" x14ac:dyDescent="0.25">
      <c r="A1341" t="s">
        <v>92</v>
      </c>
      <c r="B1341" t="str">
        <f>VLOOKUP(data_to_clean[[#This Row],[Company]],tb_countries[],2,0)</f>
        <v>USA</v>
      </c>
      <c r="C1341" t="s">
        <v>5273</v>
      </c>
      <c r="D1341" t="s">
        <v>5313</v>
      </c>
      <c r="E1341" t="s">
        <v>5246</v>
      </c>
      <c r="F1341" s="1">
        <v>27354</v>
      </c>
      <c r="G1341" t="s">
        <v>1352</v>
      </c>
      <c r="H1341" t="s">
        <v>13</v>
      </c>
      <c r="I1341" t="s">
        <v>14</v>
      </c>
      <c r="J1341" t="str" cm="1">
        <f t="array" ref="J13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1" t="str">
        <f>IF(data_to_clean[[#This Row],[Price Formatted Step 1]]="No Data","No Data",SUBSTITUTE(data_to_clean[[#This Row],[Price Formatted Step 1]],",","."))</f>
        <v>No Data</v>
      </c>
      <c r="L1341" t="str">
        <f>IF(data_to_clean[[#This Row],[Price Formatted Step 2]]="No Data","No Data",VALUE(SUBSTITUTE(data_to_clean[[#This Row],[Price Formatted Step 2]],".","")))</f>
        <v>No Data</v>
      </c>
      <c r="M1341" t="s">
        <v>15</v>
      </c>
    </row>
    <row r="1342" spans="1:13" x14ac:dyDescent="0.25">
      <c r="A1342" t="s">
        <v>9</v>
      </c>
      <c r="B1342" t="str">
        <f>VLOOKUP(data_to_clean[[#This Row],[Company]],tb_countries[],2,0)</f>
        <v>USSR/Russia</v>
      </c>
      <c r="C1342" t="s">
        <v>5279</v>
      </c>
      <c r="D1342" t="s">
        <v>5320</v>
      </c>
      <c r="E1342" t="s">
        <v>5247</v>
      </c>
      <c r="F1342" s="1">
        <v>27360</v>
      </c>
      <c r="G1342" t="s">
        <v>339</v>
      </c>
      <c r="H1342" t="s">
        <v>13</v>
      </c>
      <c r="I1342" t="s">
        <v>14</v>
      </c>
      <c r="J1342" t="str" cm="1">
        <f t="array" ref="J13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2" t="str">
        <f>IF(data_to_clean[[#This Row],[Price Formatted Step 1]]="No Data","No Data",SUBSTITUTE(data_to_clean[[#This Row],[Price Formatted Step 1]],",","."))</f>
        <v>No Data</v>
      </c>
      <c r="L1342" t="str">
        <f>IF(data_to_clean[[#This Row],[Price Formatted Step 2]]="No Data","No Data",VALUE(SUBSTITUTE(data_to_clean[[#This Row],[Price Formatted Step 2]],".","")))</f>
        <v>No Data</v>
      </c>
      <c r="M1342" t="s">
        <v>15</v>
      </c>
    </row>
    <row r="1343" spans="1:13" x14ac:dyDescent="0.25">
      <c r="A1343" t="s">
        <v>9</v>
      </c>
      <c r="B1343" t="str">
        <f>VLOOKUP(data_to_clean[[#This Row],[Company]],tb_countries[],2,0)</f>
        <v>USSR/Russia</v>
      </c>
      <c r="C1343" t="s">
        <v>5272</v>
      </c>
      <c r="D1343" t="s">
        <v>5312</v>
      </c>
      <c r="E1343" t="s">
        <v>5245</v>
      </c>
      <c r="F1343" s="1">
        <v>27365</v>
      </c>
      <c r="G1343" t="s">
        <v>1362</v>
      </c>
      <c r="H1343" t="s">
        <v>13</v>
      </c>
      <c r="I1343" t="s">
        <v>14</v>
      </c>
      <c r="J1343" t="str" cm="1">
        <f t="array" ref="J13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3" t="str">
        <f>IF(data_to_clean[[#This Row],[Price Formatted Step 1]]="No Data","No Data",SUBSTITUTE(data_to_clean[[#This Row],[Price Formatted Step 1]],",","."))</f>
        <v>No Data</v>
      </c>
      <c r="L1343" t="str">
        <f>IF(data_to_clean[[#This Row],[Price Formatted Step 2]]="No Data","No Data",VALUE(SUBSTITUTE(data_to_clean[[#This Row],[Price Formatted Step 2]],".","")))</f>
        <v>No Data</v>
      </c>
      <c r="M1343" t="s">
        <v>15</v>
      </c>
    </row>
    <row r="1344" spans="1:13" x14ac:dyDescent="0.25">
      <c r="A1344" t="s">
        <v>463</v>
      </c>
      <c r="B1344" t="str">
        <f>VLOOKUP(data_to_clean[[#This Row],[Company]],tb_countries[],2,0)</f>
        <v>USA</v>
      </c>
      <c r="C1344" t="s">
        <v>5273</v>
      </c>
      <c r="D1344" t="s">
        <v>5313</v>
      </c>
      <c r="E1344" t="s">
        <v>5246</v>
      </c>
      <c r="F1344" s="1">
        <v>27373</v>
      </c>
      <c r="G1344" t="s">
        <v>1445</v>
      </c>
      <c r="H1344" t="s">
        <v>13</v>
      </c>
      <c r="I1344" t="s">
        <v>14</v>
      </c>
      <c r="J1344" t="str" cm="1">
        <f t="array" ref="J13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4" t="str">
        <f>IF(data_to_clean[[#This Row],[Price Formatted Step 1]]="No Data","No Data",SUBSTITUTE(data_to_clean[[#This Row],[Price Formatted Step 1]],",","."))</f>
        <v>No Data</v>
      </c>
      <c r="L1344" t="str">
        <f>IF(data_to_clean[[#This Row],[Price Formatted Step 2]]="No Data","No Data",VALUE(SUBSTITUTE(data_to_clean[[#This Row],[Price Formatted Step 2]],".","")))</f>
        <v>No Data</v>
      </c>
      <c r="M1344" t="s">
        <v>15</v>
      </c>
    </row>
    <row r="1345" spans="1:13" x14ac:dyDescent="0.25">
      <c r="A1345" t="s">
        <v>9</v>
      </c>
      <c r="B1345" t="str">
        <f>VLOOKUP(data_to_clean[[#This Row],[Company]],tb_countries[],2,0)</f>
        <v>USSR/Russia</v>
      </c>
      <c r="C1345" t="s">
        <v>5279</v>
      </c>
      <c r="D1345" t="s">
        <v>5320</v>
      </c>
      <c r="E1345" t="s">
        <v>5247</v>
      </c>
      <c r="F1345" s="1">
        <v>27376</v>
      </c>
      <c r="G1345" t="s">
        <v>1362</v>
      </c>
      <c r="H1345" t="s">
        <v>13</v>
      </c>
      <c r="I1345" t="s">
        <v>14</v>
      </c>
      <c r="J1345" t="str" cm="1">
        <f t="array" ref="J13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5" t="str">
        <f>IF(data_to_clean[[#This Row],[Price Formatted Step 1]]="No Data","No Data",SUBSTITUTE(data_to_clean[[#This Row],[Price Formatted Step 1]],",","."))</f>
        <v>No Data</v>
      </c>
      <c r="L1345" t="str">
        <f>IF(data_to_clean[[#This Row],[Price Formatted Step 2]]="No Data","No Data",VALUE(SUBSTITUTE(data_to_clean[[#This Row],[Price Formatted Step 2]],".","")))</f>
        <v>No Data</v>
      </c>
      <c r="M1345" t="s">
        <v>56</v>
      </c>
    </row>
    <row r="1346" spans="1:13" x14ac:dyDescent="0.25">
      <c r="A1346" t="s">
        <v>9</v>
      </c>
      <c r="B1346" t="str">
        <f>VLOOKUP(data_to_clean[[#This Row],[Company]],tb_countries[],2,0)</f>
        <v>USSR/Russia</v>
      </c>
      <c r="C1346" t="s">
        <v>5279</v>
      </c>
      <c r="D1346" t="s">
        <v>5320</v>
      </c>
      <c r="E1346" t="s">
        <v>5247</v>
      </c>
      <c r="F1346" s="1">
        <v>27380</v>
      </c>
      <c r="G1346" t="s">
        <v>396</v>
      </c>
      <c r="H1346" t="s">
        <v>13</v>
      </c>
      <c r="I1346" t="s">
        <v>14</v>
      </c>
      <c r="J1346" t="str" cm="1">
        <f t="array" ref="J13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6" t="str">
        <f>IF(data_to_clean[[#This Row],[Price Formatted Step 1]]="No Data","No Data",SUBSTITUTE(data_to_clean[[#This Row],[Price Formatted Step 1]],",","."))</f>
        <v>No Data</v>
      </c>
      <c r="L1346" t="str">
        <f>IF(data_to_clean[[#This Row],[Price Formatted Step 2]]="No Data","No Data",VALUE(SUBSTITUTE(data_to_clean[[#This Row],[Price Formatted Step 2]],".","")))</f>
        <v>No Data</v>
      </c>
      <c r="M1346" t="s">
        <v>15</v>
      </c>
    </row>
    <row r="1347" spans="1:13" x14ac:dyDescent="0.25">
      <c r="A1347" t="s">
        <v>9</v>
      </c>
      <c r="B1347" t="str">
        <f>VLOOKUP(data_to_clean[[#This Row],[Company]],tb_countries[],2,0)</f>
        <v>USSR/Russia</v>
      </c>
      <c r="C1347" t="s">
        <v>5279</v>
      </c>
      <c r="D1347" t="s">
        <v>5320</v>
      </c>
      <c r="E1347" t="s">
        <v>5247</v>
      </c>
      <c r="F1347" s="1">
        <v>27381</v>
      </c>
      <c r="G1347" t="s">
        <v>685</v>
      </c>
      <c r="H1347" t="s">
        <v>13</v>
      </c>
      <c r="I1347" t="s">
        <v>14</v>
      </c>
      <c r="J1347" t="str" cm="1">
        <f t="array" ref="J13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7" t="str">
        <f>IF(data_to_clean[[#This Row],[Price Formatted Step 1]]="No Data","No Data",SUBSTITUTE(data_to_clean[[#This Row],[Price Formatted Step 1]],",","."))</f>
        <v>No Data</v>
      </c>
      <c r="L1347" t="str">
        <f>IF(data_to_clean[[#This Row],[Price Formatted Step 2]]="No Data","No Data",VALUE(SUBSTITUTE(data_to_clean[[#This Row],[Price Formatted Step 2]],".","")))</f>
        <v>No Data</v>
      </c>
      <c r="M1347" t="s">
        <v>15</v>
      </c>
    </row>
    <row r="1348" spans="1:13" x14ac:dyDescent="0.25">
      <c r="A1348" t="s">
        <v>9</v>
      </c>
      <c r="B1348" t="str">
        <f>VLOOKUP(data_to_clean[[#This Row],[Company]],tb_countries[],2,0)</f>
        <v>USSR/Russia</v>
      </c>
      <c r="C1348" t="s">
        <v>5279</v>
      </c>
      <c r="D1348" t="s">
        <v>5320</v>
      </c>
      <c r="E1348" t="s">
        <v>5247</v>
      </c>
      <c r="F1348" s="1">
        <v>27384</v>
      </c>
      <c r="G1348" t="s">
        <v>493</v>
      </c>
      <c r="H1348" t="s">
        <v>13</v>
      </c>
      <c r="I1348" t="s">
        <v>14</v>
      </c>
      <c r="J1348" t="str" cm="1">
        <f t="array" ref="J13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8" t="str">
        <f>IF(data_to_clean[[#This Row],[Price Formatted Step 1]]="No Data","No Data",SUBSTITUTE(data_to_clean[[#This Row],[Price Formatted Step 1]],",","."))</f>
        <v>No Data</v>
      </c>
      <c r="L1348" t="str">
        <f>IF(data_to_clean[[#This Row],[Price Formatted Step 2]]="No Data","No Data",VALUE(SUBSTITUTE(data_to_clean[[#This Row],[Price Formatted Step 2]],".","")))</f>
        <v>No Data</v>
      </c>
      <c r="M1348" t="s">
        <v>15</v>
      </c>
    </row>
    <row r="1349" spans="1:13" x14ac:dyDescent="0.25">
      <c r="A1349" t="s">
        <v>9</v>
      </c>
      <c r="B1349" t="str">
        <f>VLOOKUP(data_to_clean[[#This Row],[Company]],tb_countries[],2,0)</f>
        <v>USSR/Russia</v>
      </c>
      <c r="C1349" t="s">
        <v>5272</v>
      </c>
      <c r="D1349" t="s">
        <v>5312</v>
      </c>
      <c r="E1349" t="s">
        <v>5245</v>
      </c>
      <c r="F1349" s="1">
        <v>27387</v>
      </c>
      <c r="G1349" t="s">
        <v>937</v>
      </c>
      <c r="H1349" t="s">
        <v>13</v>
      </c>
      <c r="I1349" t="s">
        <v>14</v>
      </c>
      <c r="J1349" t="str" cm="1">
        <f t="array" ref="J13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49" t="str">
        <f>IF(data_to_clean[[#This Row],[Price Formatted Step 1]]="No Data","No Data",SUBSTITUTE(data_to_clean[[#This Row],[Price Formatted Step 1]],",","."))</f>
        <v>No Data</v>
      </c>
      <c r="L1349" t="str">
        <f>IF(data_to_clean[[#This Row],[Price Formatted Step 2]]="No Data","No Data",VALUE(SUBSTITUTE(data_to_clean[[#This Row],[Price Formatted Step 2]],".","")))</f>
        <v>No Data</v>
      </c>
      <c r="M1349" t="s">
        <v>15</v>
      </c>
    </row>
    <row r="1350" spans="1:13" x14ac:dyDescent="0.25">
      <c r="A1350" t="s">
        <v>9</v>
      </c>
      <c r="B1350" t="str">
        <f>VLOOKUP(data_to_clean[[#This Row],[Company]],tb_countries[],2,0)</f>
        <v>USSR/Russia</v>
      </c>
      <c r="C1350" t="s">
        <v>5279</v>
      </c>
      <c r="D1350" t="s">
        <v>5320</v>
      </c>
      <c r="E1350" t="s">
        <v>5247</v>
      </c>
      <c r="F1350" s="1">
        <v>27389</v>
      </c>
      <c r="G1350" t="s">
        <v>685</v>
      </c>
      <c r="H1350" t="s">
        <v>13</v>
      </c>
      <c r="I1350" t="s">
        <v>14</v>
      </c>
      <c r="J1350" t="str" cm="1">
        <f t="array" ref="J13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0" t="str">
        <f>IF(data_to_clean[[#This Row],[Price Formatted Step 1]]="No Data","No Data",SUBSTITUTE(data_to_clean[[#This Row],[Price Formatted Step 1]],",","."))</f>
        <v>No Data</v>
      </c>
      <c r="L1350" t="str">
        <f>IF(data_to_clean[[#This Row],[Price Formatted Step 2]]="No Data","No Data",VALUE(SUBSTITUTE(data_to_clean[[#This Row],[Price Formatted Step 2]],".","")))</f>
        <v>No Data</v>
      </c>
      <c r="M1350" t="s">
        <v>15</v>
      </c>
    </row>
    <row r="1351" spans="1:13" x14ac:dyDescent="0.25">
      <c r="A1351" t="s">
        <v>9</v>
      </c>
      <c r="B1351" t="str">
        <f>VLOOKUP(data_to_clean[[#This Row],[Company]],tb_countries[],2,0)</f>
        <v>USSR/Russia</v>
      </c>
      <c r="C1351" t="s">
        <v>5272</v>
      </c>
      <c r="D1351" t="s">
        <v>5312</v>
      </c>
      <c r="E1351" t="s">
        <v>5245</v>
      </c>
      <c r="F1351" s="1">
        <v>27390</v>
      </c>
      <c r="G1351" t="s">
        <v>339</v>
      </c>
      <c r="H1351" t="s">
        <v>13</v>
      </c>
      <c r="I1351" t="s">
        <v>14</v>
      </c>
      <c r="J1351" t="str" cm="1">
        <f t="array" ref="J13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1" t="str">
        <f>IF(data_to_clean[[#This Row],[Price Formatted Step 1]]="No Data","No Data",SUBSTITUTE(data_to_clean[[#This Row],[Price Formatted Step 1]],",","."))</f>
        <v>No Data</v>
      </c>
      <c r="L1351" t="str">
        <f>IF(data_to_clean[[#This Row],[Price Formatted Step 2]]="No Data","No Data",VALUE(SUBSTITUTE(data_to_clean[[#This Row],[Price Formatted Step 2]],".","")))</f>
        <v>No Data</v>
      </c>
      <c r="M1351" t="s">
        <v>15</v>
      </c>
    </row>
    <row r="1352" spans="1:13" x14ac:dyDescent="0.25">
      <c r="A1352" t="s">
        <v>9</v>
      </c>
      <c r="B1352" t="str">
        <f>VLOOKUP(data_to_clean[[#This Row],[Company]],tb_countries[],2,0)</f>
        <v>USSR/Russia</v>
      </c>
      <c r="C1352" t="s">
        <v>5272</v>
      </c>
      <c r="D1352" t="s">
        <v>5312</v>
      </c>
      <c r="E1352" t="s">
        <v>5245</v>
      </c>
      <c r="F1352" s="1">
        <v>27404</v>
      </c>
      <c r="G1352" t="s">
        <v>629</v>
      </c>
      <c r="H1352" t="s">
        <v>13</v>
      </c>
      <c r="I1352" t="s">
        <v>14</v>
      </c>
      <c r="J1352" t="str" cm="1">
        <f t="array" ref="J13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2" t="str">
        <f>IF(data_to_clean[[#This Row],[Price Formatted Step 1]]="No Data","No Data",SUBSTITUTE(data_to_clean[[#This Row],[Price Formatted Step 1]],",","."))</f>
        <v>No Data</v>
      </c>
      <c r="L1352" t="str">
        <f>IF(data_to_clean[[#This Row],[Price Formatted Step 2]]="No Data","No Data",VALUE(SUBSTITUTE(data_to_clean[[#This Row],[Price Formatted Step 2]],".","")))</f>
        <v>No Data</v>
      </c>
      <c r="M1352" t="s">
        <v>15</v>
      </c>
    </row>
    <row r="1353" spans="1:13" x14ac:dyDescent="0.25">
      <c r="A1353" t="s">
        <v>9</v>
      </c>
      <c r="B1353" t="str">
        <f>VLOOKUP(data_to_clean[[#This Row],[Company]],tb_countries[],2,0)</f>
        <v>USSR/Russia</v>
      </c>
      <c r="C1353" t="s">
        <v>5272</v>
      </c>
      <c r="D1353" t="s">
        <v>5312</v>
      </c>
      <c r="E1353" t="s">
        <v>5245</v>
      </c>
      <c r="F1353" s="1">
        <v>27411</v>
      </c>
      <c r="G1353" t="s">
        <v>339</v>
      </c>
      <c r="H1353" t="s">
        <v>13</v>
      </c>
      <c r="I1353" t="s">
        <v>14</v>
      </c>
      <c r="J1353" t="str" cm="1">
        <f t="array" ref="J13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3" t="str">
        <f>IF(data_to_clean[[#This Row],[Price Formatted Step 1]]="No Data","No Data",SUBSTITUTE(data_to_clean[[#This Row],[Price Formatted Step 1]],",","."))</f>
        <v>No Data</v>
      </c>
      <c r="L1353" t="str">
        <f>IF(data_to_clean[[#This Row],[Price Formatted Step 2]]="No Data","No Data",VALUE(SUBSTITUTE(data_to_clean[[#This Row],[Price Formatted Step 2]],".","")))</f>
        <v>No Data</v>
      </c>
      <c r="M1353" t="s">
        <v>15</v>
      </c>
    </row>
    <row r="1354" spans="1:13" x14ac:dyDescent="0.25">
      <c r="A1354" t="s">
        <v>9</v>
      </c>
      <c r="B1354" t="str">
        <f>VLOOKUP(data_to_clean[[#This Row],[Company]],tb_countries[],2,0)</f>
        <v>USSR/Russia</v>
      </c>
      <c r="C1354" t="s">
        <v>5279</v>
      </c>
      <c r="D1354" t="s">
        <v>5320</v>
      </c>
      <c r="E1354" t="s">
        <v>5247</v>
      </c>
      <c r="F1354" s="1">
        <v>27415</v>
      </c>
      <c r="G1354" t="s">
        <v>499</v>
      </c>
      <c r="H1354" t="s">
        <v>13</v>
      </c>
      <c r="I1354" t="s">
        <v>14</v>
      </c>
      <c r="J1354" t="str" cm="1">
        <f t="array" ref="J13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4" t="str">
        <f>IF(data_to_clean[[#This Row],[Price Formatted Step 1]]="No Data","No Data",SUBSTITUTE(data_to_clean[[#This Row],[Price Formatted Step 1]],",","."))</f>
        <v>No Data</v>
      </c>
      <c r="L1354" t="str">
        <f>IF(data_to_clean[[#This Row],[Price Formatted Step 2]]="No Data","No Data",VALUE(SUBSTITUTE(data_to_clean[[#This Row],[Price Formatted Step 2]],".","")))</f>
        <v>No Data</v>
      </c>
      <c r="M1354" t="s">
        <v>15</v>
      </c>
    </row>
    <row r="1355" spans="1:13" x14ac:dyDescent="0.25">
      <c r="A1355" t="s">
        <v>9</v>
      </c>
      <c r="B1355" t="str">
        <f>VLOOKUP(data_to_clean[[#This Row],[Company]],tb_countries[],2,0)</f>
        <v>USSR/Russia</v>
      </c>
      <c r="C1355" t="s">
        <v>5279</v>
      </c>
      <c r="D1355" t="s">
        <v>5320</v>
      </c>
      <c r="E1355" t="s">
        <v>5247</v>
      </c>
      <c r="F1355" s="1">
        <v>27417</v>
      </c>
      <c r="G1355" t="s">
        <v>339</v>
      </c>
      <c r="H1355" t="s">
        <v>13</v>
      </c>
      <c r="I1355" t="s">
        <v>14</v>
      </c>
      <c r="J1355" t="str" cm="1">
        <f t="array" ref="J13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5" t="str">
        <f>IF(data_to_clean[[#This Row],[Price Formatted Step 1]]="No Data","No Data",SUBSTITUTE(data_to_clean[[#This Row],[Price Formatted Step 1]],",","."))</f>
        <v>No Data</v>
      </c>
      <c r="L1355" t="str">
        <f>IF(data_to_clean[[#This Row],[Price Formatted Step 2]]="No Data","No Data",VALUE(SUBSTITUTE(data_to_clean[[#This Row],[Price Formatted Step 2]],".","")))</f>
        <v>No Data</v>
      </c>
      <c r="M1355" t="s">
        <v>15</v>
      </c>
    </row>
    <row r="1356" spans="1:13" x14ac:dyDescent="0.25">
      <c r="A1356" t="s">
        <v>9</v>
      </c>
      <c r="B1356" t="str">
        <f>VLOOKUP(data_to_clean[[#This Row],[Company]],tb_countries[],2,0)</f>
        <v>USSR/Russia</v>
      </c>
      <c r="C1356" t="s">
        <v>5279</v>
      </c>
      <c r="D1356" t="s">
        <v>5320</v>
      </c>
      <c r="E1356" t="s">
        <v>5247</v>
      </c>
      <c r="F1356" s="1">
        <v>27422</v>
      </c>
      <c r="G1356" t="s">
        <v>499</v>
      </c>
      <c r="H1356" t="s">
        <v>13</v>
      </c>
      <c r="I1356" t="s">
        <v>14</v>
      </c>
      <c r="J1356" t="str" cm="1">
        <f t="array" ref="J13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6" t="str">
        <f>IF(data_to_clean[[#This Row],[Price Formatted Step 1]]="No Data","No Data",SUBSTITUTE(data_to_clean[[#This Row],[Price Formatted Step 1]],",","."))</f>
        <v>No Data</v>
      </c>
      <c r="L1356" t="str">
        <f>IF(data_to_clean[[#This Row],[Price Formatted Step 2]]="No Data","No Data",VALUE(SUBSTITUTE(data_to_clean[[#This Row],[Price Formatted Step 2]],".","")))</f>
        <v>No Data</v>
      </c>
      <c r="M1356" t="s">
        <v>15</v>
      </c>
    </row>
    <row r="1357" spans="1:13" x14ac:dyDescent="0.25">
      <c r="A1357" t="s">
        <v>9</v>
      </c>
      <c r="B1357" t="str">
        <f>VLOOKUP(data_to_clean[[#This Row],[Company]],tb_countries[],2,0)</f>
        <v>USSR/Russia</v>
      </c>
      <c r="C1357" t="s">
        <v>5279</v>
      </c>
      <c r="D1357" t="s">
        <v>5320</v>
      </c>
      <c r="E1357" t="s">
        <v>5247</v>
      </c>
      <c r="F1357" s="1">
        <v>27424</v>
      </c>
      <c r="G1357" t="s">
        <v>1302</v>
      </c>
      <c r="H1357" t="s">
        <v>13</v>
      </c>
      <c r="I1357" t="s">
        <v>14</v>
      </c>
      <c r="J1357" t="str" cm="1">
        <f t="array" ref="J13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7" t="str">
        <f>IF(data_to_clean[[#This Row],[Price Formatted Step 1]]="No Data","No Data",SUBSTITUTE(data_to_clean[[#This Row],[Price Formatted Step 1]],",","."))</f>
        <v>No Data</v>
      </c>
      <c r="L1357" t="str">
        <f>IF(data_to_clean[[#This Row],[Price Formatted Step 2]]="No Data","No Data",VALUE(SUBSTITUTE(data_to_clean[[#This Row],[Price Formatted Step 2]],".","")))</f>
        <v>No Data</v>
      </c>
      <c r="M1357" t="s">
        <v>15</v>
      </c>
    </row>
    <row r="1358" spans="1:13" x14ac:dyDescent="0.25">
      <c r="A1358" t="s">
        <v>9</v>
      </c>
      <c r="B1358" t="str">
        <f>VLOOKUP(data_to_clean[[#This Row],[Company]],tb_countries[],2,0)</f>
        <v>USSR/Russia</v>
      </c>
      <c r="C1358" t="s">
        <v>5279</v>
      </c>
      <c r="D1358" t="s">
        <v>5320</v>
      </c>
      <c r="E1358" t="s">
        <v>5247</v>
      </c>
      <c r="F1358" s="1">
        <v>27430</v>
      </c>
      <c r="G1358" t="s">
        <v>685</v>
      </c>
      <c r="H1358" t="s">
        <v>13</v>
      </c>
      <c r="I1358" t="s">
        <v>14</v>
      </c>
      <c r="J1358" t="str" cm="1">
        <f t="array" ref="J13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8" t="str">
        <f>IF(data_to_clean[[#This Row],[Price Formatted Step 1]]="No Data","No Data",SUBSTITUTE(data_to_clean[[#This Row],[Price Formatted Step 1]],",","."))</f>
        <v>No Data</v>
      </c>
      <c r="L1358" t="str">
        <f>IF(data_to_clean[[#This Row],[Price Formatted Step 2]]="No Data","No Data",VALUE(SUBSTITUTE(data_to_clean[[#This Row],[Price Formatted Step 2]],".","")))</f>
        <v>No Data</v>
      </c>
      <c r="M1358" t="s">
        <v>15</v>
      </c>
    </row>
    <row r="1359" spans="1:13" x14ac:dyDescent="0.25">
      <c r="A1359" t="s">
        <v>9</v>
      </c>
      <c r="B1359" t="str">
        <f>VLOOKUP(data_to_clean[[#This Row],[Company]],tb_countries[],2,0)</f>
        <v>USSR/Russia</v>
      </c>
      <c r="C1359" t="s">
        <v>5279</v>
      </c>
      <c r="D1359" t="s">
        <v>5320</v>
      </c>
      <c r="E1359" t="s">
        <v>5247</v>
      </c>
      <c r="F1359" s="1">
        <v>27431</v>
      </c>
      <c r="G1359" t="s">
        <v>493</v>
      </c>
      <c r="H1359" t="s">
        <v>13</v>
      </c>
      <c r="I1359" t="s">
        <v>14</v>
      </c>
      <c r="J1359" t="str" cm="1">
        <f t="array" ref="J13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59" t="str">
        <f>IF(data_to_clean[[#This Row],[Price Formatted Step 1]]="No Data","No Data",SUBSTITUTE(data_to_clean[[#This Row],[Price Formatted Step 1]],",","."))</f>
        <v>No Data</v>
      </c>
      <c r="L1359" t="str">
        <f>IF(data_to_clean[[#This Row],[Price Formatted Step 2]]="No Data","No Data",VALUE(SUBSTITUTE(data_to_clean[[#This Row],[Price Formatted Step 2]],".","")))</f>
        <v>No Data</v>
      </c>
      <c r="M1359" t="s">
        <v>15</v>
      </c>
    </row>
    <row r="1360" spans="1:13" x14ac:dyDescent="0.25">
      <c r="A1360" t="s">
        <v>1000</v>
      </c>
      <c r="B1360" t="str">
        <f>VLOOKUP(data_to_clean[[#This Row],[Company]],tb_countries[],2,0)</f>
        <v>France</v>
      </c>
      <c r="C1360" t="s">
        <v>5285</v>
      </c>
      <c r="D1360" t="s">
        <v>5324</v>
      </c>
      <c r="E1360" t="s">
        <v>5253</v>
      </c>
      <c r="F1360" s="1">
        <v>27431</v>
      </c>
      <c r="G1360" t="s">
        <v>1550</v>
      </c>
      <c r="H1360" t="s">
        <v>13</v>
      </c>
      <c r="I1360" t="s">
        <v>14</v>
      </c>
      <c r="J1360" t="str" cm="1">
        <f t="array" ref="J13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0" t="str">
        <f>IF(data_to_clean[[#This Row],[Price Formatted Step 1]]="No Data","No Data",SUBSTITUTE(data_to_clean[[#This Row],[Price Formatted Step 1]],",","."))</f>
        <v>No Data</v>
      </c>
      <c r="L1360" t="str">
        <f>IF(data_to_clean[[#This Row],[Price Formatted Step 2]]="No Data","No Data",VALUE(SUBSTITUTE(data_to_clean[[#This Row],[Price Formatted Step 2]],".","")))</f>
        <v>No Data</v>
      </c>
      <c r="M1360" t="s">
        <v>15</v>
      </c>
    </row>
    <row r="1361" spans="1:13" x14ac:dyDescent="0.25">
      <c r="A1361" t="s">
        <v>9</v>
      </c>
      <c r="B1361" t="str">
        <f>VLOOKUP(data_to_clean[[#This Row],[Company]],tb_countries[],2,0)</f>
        <v>USSR/Russia</v>
      </c>
      <c r="C1361" t="s">
        <v>5279</v>
      </c>
      <c r="D1361" t="s">
        <v>5320</v>
      </c>
      <c r="E1361" t="s">
        <v>5247</v>
      </c>
      <c r="F1361" s="1">
        <v>27437</v>
      </c>
      <c r="G1361" t="s">
        <v>685</v>
      </c>
      <c r="H1361" t="s">
        <v>13</v>
      </c>
      <c r="I1361" t="s">
        <v>14</v>
      </c>
      <c r="J1361" t="str" cm="1">
        <f t="array" ref="J13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1" t="str">
        <f>IF(data_to_clean[[#This Row],[Price Formatted Step 1]]="No Data","No Data",SUBSTITUTE(data_to_clean[[#This Row],[Price Formatted Step 1]],",","."))</f>
        <v>No Data</v>
      </c>
      <c r="L1361" t="str">
        <f>IF(data_to_clean[[#This Row],[Price Formatted Step 2]]="No Data","No Data",VALUE(SUBSTITUTE(data_to_clean[[#This Row],[Price Formatted Step 2]],".","")))</f>
        <v>No Data</v>
      </c>
      <c r="M1361" t="s">
        <v>15</v>
      </c>
    </row>
    <row r="1362" spans="1:13" x14ac:dyDescent="0.25">
      <c r="A1362" t="s">
        <v>9</v>
      </c>
      <c r="B1362" t="str">
        <f>VLOOKUP(data_to_clean[[#This Row],[Company]],tb_countries[],2,0)</f>
        <v>USSR/Russia</v>
      </c>
      <c r="C1362" t="s">
        <v>5279</v>
      </c>
      <c r="D1362" t="s">
        <v>5320</v>
      </c>
      <c r="E1362" t="s">
        <v>5247</v>
      </c>
      <c r="F1362" s="1">
        <v>27437</v>
      </c>
      <c r="G1362" t="s">
        <v>339</v>
      </c>
      <c r="H1362" t="s">
        <v>13</v>
      </c>
      <c r="I1362" t="s">
        <v>14</v>
      </c>
      <c r="J1362" t="str" cm="1">
        <f t="array" ref="J13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2" t="str">
        <f>IF(data_to_clean[[#This Row],[Price Formatted Step 1]]="No Data","No Data",SUBSTITUTE(data_to_clean[[#This Row],[Price Formatted Step 1]],",","."))</f>
        <v>No Data</v>
      </c>
      <c r="L1362" t="str">
        <f>IF(data_to_clean[[#This Row],[Price Formatted Step 2]]="No Data","No Data",VALUE(SUBSTITUTE(data_to_clean[[#This Row],[Price Formatted Step 2]],".","")))</f>
        <v>No Data</v>
      </c>
      <c r="M1362" t="s">
        <v>15</v>
      </c>
    </row>
    <row r="1363" spans="1:13" x14ac:dyDescent="0.25">
      <c r="A1363" t="s">
        <v>92</v>
      </c>
      <c r="B1363" t="str">
        <f>VLOOKUP(data_to_clean[[#This Row],[Company]],tb_countries[],2,0)</f>
        <v>USA</v>
      </c>
      <c r="C1363" t="s">
        <v>5273</v>
      </c>
      <c r="D1363" t="s">
        <v>5313</v>
      </c>
      <c r="E1363" t="s">
        <v>5246</v>
      </c>
      <c r="F1363" s="1">
        <v>27445</v>
      </c>
      <c r="G1363" t="s">
        <v>1352</v>
      </c>
      <c r="H1363" t="s">
        <v>13</v>
      </c>
      <c r="I1363" t="s">
        <v>14</v>
      </c>
      <c r="J1363" t="str" cm="1">
        <f t="array" ref="J13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3" t="str">
        <f>IF(data_to_clean[[#This Row],[Price Formatted Step 1]]="No Data","No Data",SUBSTITUTE(data_to_clean[[#This Row],[Price Formatted Step 1]],",","."))</f>
        <v>No Data</v>
      </c>
      <c r="L1363" t="str">
        <f>IF(data_to_clean[[#This Row],[Price Formatted Step 2]]="No Data","No Data",VALUE(SUBSTITUTE(data_to_clean[[#This Row],[Price Formatted Step 2]],".","")))</f>
        <v>No Data</v>
      </c>
      <c r="M1363" t="s">
        <v>21</v>
      </c>
    </row>
    <row r="1364" spans="1:13" x14ac:dyDescent="0.25">
      <c r="A1364" t="s">
        <v>1057</v>
      </c>
      <c r="B1364" t="str">
        <f>VLOOKUP(data_to_clean[[#This Row],[Company]],tb_countries[],2,0)</f>
        <v>Japan</v>
      </c>
      <c r="C1364" t="s">
        <v>608</v>
      </c>
      <c r="D1364" t="s">
        <v>5248</v>
      </c>
      <c r="E1364" t="s">
        <v>5249</v>
      </c>
      <c r="F1364" s="1">
        <v>27449</v>
      </c>
      <c r="G1364" t="s">
        <v>1118</v>
      </c>
      <c r="H1364" t="s">
        <v>13</v>
      </c>
      <c r="I1364" t="s">
        <v>14</v>
      </c>
      <c r="J1364" t="str" cm="1">
        <f t="array" ref="J13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4" t="str">
        <f>IF(data_to_clean[[#This Row],[Price Formatted Step 1]]="No Data","No Data",SUBSTITUTE(data_to_clean[[#This Row],[Price Formatted Step 1]],",","."))</f>
        <v>No Data</v>
      </c>
      <c r="L1364" t="str">
        <f>IF(data_to_clean[[#This Row],[Price Formatted Step 2]]="No Data","No Data",VALUE(SUBSTITUTE(data_to_clean[[#This Row],[Price Formatted Step 2]],".","")))</f>
        <v>No Data</v>
      </c>
      <c r="M1364" t="s">
        <v>15</v>
      </c>
    </row>
    <row r="1365" spans="1:13" x14ac:dyDescent="0.25">
      <c r="A1365" t="s">
        <v>9</v>
      </c>
      <c r="B1365" t="str">
        <f>VLOOKUP(data_to_clean[[#This Row],[Company]],tb_countries[],2,0)</f>
        <v>USSR/Russia</v>
      </c>
      <c r="C1365" t="s">
        <v>5272</v>
      </c>
      <c r="D1365" t="s">
        <v>5312</v>
      </c>
      <c r="E1365" t="s">
        <v>5245</v>
      </c>
      <c r="F1365" s="1">
        <v>27451</v>
      </c>
      <c r="G1365" t="s">
        <v>339</v>
      </c>
      <c r="H1365" t="s">
        <v>13</v>
      </c>
      <c r="I1365" t="s">
        <v>14</v>
      </c>
      <c r="J1365" t="str" cm="1">
        <f t="array" ref="J13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5" t="str">
        <f>IF(data_to_clean[[#This Row],[Price Formatted Step 1]]="No Data","No Data",SUBSTITUTE(data_to_clean[[#This Row],[Price Formatted Step 1]],",","."))</f>
        <v>No Data</v>
      </c>
      <c r="L1365" t="str">
        <f>IF(data_to_clean[[#This Row],[Price Formatted Step 2]]="No Data","No Data",VALUE(SUBSTITUTE(data_to_clean[[#This Row],[Price Formatted Step 2]],".","")))</f>
        <v>No Data</v>
      </c>
      <c r="M1365" t="s">
        <v>15</v>
      </c>
    </row>
    <row r="1366" spans="1:13" x14ac:dyDescent="0.25">
      <c r="A1366" t="s">
        <v>9</v>
      </c>
      <c r="B1366" t="str">
        <f>VLOOKUP(data_to_clean[[#This Row],[Company]],tb_countries[],2,0)</f>
        <v>USSR/Russia</v>
      </c>
      <c r="C1366" t="s">
        <v>5279</v>
      </c>
      <c r="D1366" t="s">
        <v>5320</v>
      </c>
      <c r="E1366" t="s">
        <v>5247</v>
      </c>
      <c r="F1366" s="1">
        <v>27453</v>
      </c>
      <c r="G1366" t="s">
        <v>685</v>
      </c>
      <c r="H1366" t="s">
        <v>13</v>
      </c>
      <c r="I1366" t="s">
        <v>14</v>
      </c>
      <c r="J1366" t="str" cm="1">
        <f t="array" ref="J13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6" t="str">
        <f>IF(data_to_clean[[#This Row],[Price Formatted Step 1]]="No Data","No Data",SUBSTITUTE(data_to_clean[[#This Row],[Price Formatted Step 1]],",","."))</f>
        <v>No Data</v>
      </c>
      <c r="L1366" t="str">
        <f>IF(data_to_clean[[#This Row],[Price Formatted Step 2]]="No Data","No Data",VALUE(SUBSTITUTE(data_to_clean[[#This Row],[Price Formatted Step 2]],".","")))</f>
        <v>No Data</v>
      </c>
      <c r="M1366" t="s">
        <v>15</v>
      </c>
    </row>
    <row r="1367" spans="1:13" x14ac:dyDescent="0.25">
      <c r="A1367" t="s">
        <v>463</v>
      </c>
      <c r="B1367" t="str">
        <f>VLOOKUP(data_to_clean[[#This Row],[Company]],tb_countries[],2,0)</f>
        <v>USA</v>
      </c>
      <c r="C1367" t="s">
        <v>5275</v>
      </c>
      <c r="D1367" t="s">
        <v>5315</v>
      </c>
      <c r="E1367" t="s">
        <v>5246</v>
      </c>
      <c r="F1367" s="1">
        <v>27463</v>
      </c>
      <c r="G1367" t="s">
        <v>1558</v>
      </c>
      <c r="H1367" t="s">
        <v>13</v>
      </c>
      <c r="I1367" t="s">
        <v>14</v>
      </c>
      <c r="J1367" t="str" cm="1">
        <f t="array" ref="J13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7" t="str">
        <f>IF(data_to_clean[[#This Row],[Price Formatted Step 1]]="No Data","No Data",SUBSTITUTE(data_to_clean[[#This Row],[Price Formatted Step 1]],",","."))</f>
        <v>No Data</v>
      </c>
      <c r="L1367" t="str">
        <f>IF(data_to_clean[[#This Row],[Price Formatted Step 2]]="No Data","No Data",VALUE(SUBSTITUTE(data_to_clean[[#This Row],[Price Formatted Step 2]],".","")))</f>
        <v>No Data</v>
      </c>
      <c r="M1367" t="s">
        <v>15</v>
      </c>
    </row>
    <row r="1368" spans="1:13" x14ac:dyDescent="0.25">
      <c r="A1368" t="s">
        <v>9</v>
      </c>
      <c r="B1368" t="str">
        <f>VLOOKUP(data_to_clean[[#This Row],[Company]],tb_countries[],2,0)</f>
        <v>USSR/Russia</v>
      </c>
      <c r="C1368" t="s">
        <v>5272</v>
      </c>
      <c r="D1368" t="s">
        <v>5312</v>
      </c>
      <c r="E1368" t="s">
        <v>5245</v>
      </c>
      <c r="F1368" s="1">
        <v>27465</v>
      </c>
      <c r="G1368" t="s">
        <v>339</v>
      </c>
      <c r="H1368" t="s">
        <v>13</v>
      </c>
      <c r="I1368" t="s">
        <v>14</v>
      </c>
      <c r="J1368" t="str" cm="1">
        <f t="array" ref="J13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8" t="str">
        <f>IF(data_to_clean[[#This Row],[Price Formatted Step 1]]="No Data","No Data",SUBSTITUTE(data_to_clean[[#This Row],[Price Formatted Step 1]],",","."))</f>
        <v>No Data</v>
      </c>
      <c r="L1368" t="str">
        <f>IF(data_to_clean[[#This Row],[Price Formatted Step 2]]="No Data","No Data",VALUE(SUBSTITUTE(data_to_clean[[#This Row],[Price Formatted Step 2]],".","")))</f>
        <v>No Data</v>
      </c>
      <c r="M1368" t="s">
        <v>15</v>
      </c>
    </row>
    <row r="1369" spans="1:13" x14ac:dyDescent="0.25">
      <c r="A1369" t="s">
        <v>9</v>
      </c>
      <c r="B1369" t="str">
        <f>VLOOKUP(data_to_clean[[#This Row],[Company]],tb_countries[],2,0)</f>
        <v>USSR/Russia</v>
      </c>
      <c r="C1369" t="s">
        <v>5279</v>
      </c>
      <c r="D1369" t="s">
        <v>5320</v>
      </c>
      <c r="E1369" t="s">
        <v>5247</v>
      </c>
      <c r="F1369" s="1">
        <v>27474</v>
      </c>
      <c r="G1369" t="s">
        <v>1362</v>
      </c>
      <c r="H1369" t="s">
        <v>13</v>
      </c>
      <c r="I1369" t="s">
        <v>14</v>
      </c>
      <c r="J1369" t="str" cm="1">
        <f t="array" ref="J13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69" t="str">
        <f>IF(data_to_clean[[#This Row],[Price Formatted Step 1]]="No Data","No Data",SUBSTITUTE(data_to_clean[[#This Row],[Price Formatted Step 1]],",","."))</f>
        <v>No Data</v>
      </c>
      <c r="L1369" t="str">
        <f>IF(data_to_clean[[#This Row],[Price Formatted Step 2]]="No Data","No Data",VALUE(SUBSTITUTE(data_to_clean[[#This Row],[Price Formatted Step 2]],".","")))</f>
        <v>No Data</v>
      </c>
      <c r="M1369" t="s">
        <v>15</v>
      </c>
    </row>
    <row r="1370" spans="1:13" x14ac:dyDescent="0.25">
      <c r="A1370" t="s">
        <v>9</v>
      </c>
      <c r="B1370" t="str">
        <f>VLOOKUP(data_to_clean[[#This Row],[Company]],tb_countries[],2,0)</f>
        <v>USSR/Russia</v>
      </c>
      <c r="C1370" t="s">
        <v>5279</v>
      </c>
      <c r="D1370" t="s">
        <v>5320</v>
      </c>
      <c r="E1370" t="s">
        <v>5247</v>
      </c>
      <c r="F1370" s="1">
        <v>27479</v>
      </c>
      <c r="G1370" t="s">
        <v>339</v>
      </c>
      <c r="H1370" t="s">
        <v>13</v>
      </c>
      <c r="I1370" t="s">
        <v>14</v>
      </c>
      <c r="J1370" t="str" cm="1">
        <f t="array" ref="J13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0" t="str">
        <f>IF(data_to_clean[[#This Row],[Price Formatted Step 1]]="No Data","No Data",SUBSTITUTE(data_to_clean[[#This Row],[Price Formatted Step 1]],",","."))</f>
        <v>No Data</v>
      </c>
      <c r="L1370" t="str">
        <f>IF(data_to_clean[[#This Row],[Price Formatted Step 2]]="No Data","No Data",VALUE(SUBSTITUTE(data_to_clean[[#This Row],[Price Formatted Step 2]],".","")))</f>
        <v>No Data</v>
      </c>
      <c r="M1370" t="s">
        <v>15</v>
      </c>
    </row>
    <row r="1371" spans="1:13" x14ac:dyDescent="0.25">
      <c r="A1371" t="s">
        <v>9</v>
      </c>
      <c r="B1371" t="str">
        <f>VLOOKUP(data_to_clean[[#This Row],[Company]],tb_countries[],2,0)</f>
        <v>USSR/Russia</v>
      </c>
      <c r="C1371" t="s">
        <v>5272</v>
      </c>
      <c r="D1371" t="s">
        <v>5312</v>
      </c>
      <c r="E1371" t="s">
        <v>5245</v>
      </c>
      <c r="F1371" s="1">
        <v>27480</v>
      </c>
      <c r="G1371" t="s">
        <v>339</v>
      </c>
      <c r="H1371" t="s">
        <v>13</v>
      </c>
      <c r="I1371" t="s">
        <v>14</v>
      </c>
      <c r="J1371" t="str" cm="1">
        <f t="array" ref="J13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1" t="str">
        <f>IF(data_to_clean[[#This Row],[Price Formatted Step 1]]="No Data","No Data",SUBSTITUTE(data_to_clean[[#This Row],[Price Formatted Step 1]],",","."))</f>
        <v>No Data</v>
      </c>
      <c r="L1371" t="str">
        <f>IF(data_to_clean[[#This Row],[Price Formatted Step 2]]="No Data","No Data",VALUE(SUBSTITUTE(data_to_clean[[#This Row],[Price Formatted Step 2]],".","")))</f>
        <v>No Data</v>
      </c>
      <c r="M1371" t="s">
        <v>15</v>
      </c>
    </row>
    <row r="1372" spans="1:13" x14ac:dyDescent="0.25">
      <c r="A1372" t="s">
        <v>9</v>
      </c>
      <c r="B1372" t="str">
        <f>VLOOKUP(data_to_clean[[#This Row],[Company]],tb_countries[],2,0)</f>
        <v>USSR/Russia</v>
      </c>
      <c r="C1372" t="s">
        <v>5279</v>
      </c>
      <c r="D1372" t="s">
        <v>5320</v>
      </c>
      <c r="E1372" t="s">
        <v>5247</v>
      </c>
      <c r="F1372" s="1">
        <v>27480</v>
      </c>
      <c r="G1372" t="s">
        <v>685</v>
      </c>
      <c r="H1372" t="s">
        <v>13</v>
      </c>
      <c r="I1372" t="s">
        <v>14</v>
      </c>
      <c r="J1372" t="str" cm="1">
        <f t="array" ref="J13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2" t="str">
        <f>IF(data_to_clean[[#This Row],[Price Formatted Step 1]]="No Data","No Data",SUBSTITUTE(data_to_clean[[#This Row],[Price Formatted Step 1]],",","."))</f>
        <v>No Data</v>
      </c>
      <c r="L1372" t="str">
        <f>IF(data_to_clean[[#This Row],[Price Formatted Step 2]]="No Data","No Data",VALUE(SUBSTITUTE(data_to_clean[[#This Row],[Price Formatted Step 2]],".","")))</f>
        <v>No Data</v>
      </c>
      <c r="M1372" t="s">
        <v>15</v>
      </c>
    </row>
    <row r="1373" spans="1:13" x14ac:dyDescent="0.25">
      <c r="A1373" t="s">
        <v>9</v>
      </c>
      <c r="B1373" t="str">
        <f>VLOOKUP(data_to_clean[[#This Row],[Company]],tb_countries[],2,0)</f>
        <v>USSR/Russia</v>
      </c>
      <c r="C1373" t="s">
        <v>5279</v>
      </c>
      <c r="D1373" t="s">
        <v>5320</v>
      </c>
      <c r="E1373" t="s">
        <v>5247</v>
      </c>
      <c r="F1373" s="1">
        <v>27485</v>
      </c>
      <c r="G1373" t="s">
        <v>396</v>
      </c>
      <c r="H1373" t="s">
        <v>13</v>
      </c>
      <c r="I1373" t="s">
        <v>14</v>
      </c>
      <c r="J1373" t="str" cm="1">
        <f t="array" ref="J13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3" t="str">
        <f>IF(data_to_clean[[#This Row],[Price Formatted Step 1]]="No Data","No Data",SUBSTITUTE(data_to_clean[[#This Row],[Price Formatted Step 1]],",","."))</f>
        <v>No Data</v>
      </c>
      <c r="L1373" t="str">
        <f>IF(data_to_clean[[#This Row],[Price Formatted Step 2]]="No Data","No Data",VALUE(SUBSTITUTE(data_to_clean[[#This Row],[Price Formatted Step 2]],".","")))</f>
        <v>No Data</v>
      </c>
      <c r="M1373" t="s">
        <v>15</v>
      </c>
    </row>
    <row r="1374" spans="1:13" x14ac:dyDescent="0.25">
      <c r="A1374" t="s">
        <v>9</v>
      </c>
      <c r="B1374" t="str">
        <f>VLOOKUP(data_to_clean[[#This Row],[Company]],tb_countries[],2,0)</f>
        <v>USSR/Russia</v>
      </c>
      <c r="C1374" t="s">
        <v>5272</v>
      </c>
      <c r="D1374" t="s">
        <v>5312</v>
      </c>
      <c r="E1374" t="s">
        <v>5245</v>
      </c>
      <c r="F1374" s="1">
        <v>27486</v>
      </c>
      <c r="G1374" t="s">
        <v>937</v>
      </c>
      <c r="H1374" t="s">
        <v>13</v>
      </c>
      <c r="I1374" t="s">
        <v>14</v>
      </c>
      <c r="J1374" t="str" cm="1">
        <f t="array" ref="J13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4" t="str">
        <f>IF(data_to_clean[[#This Row],[Price Formatted Step 1]]="No Data","No Data",SUBSTITUTE(data_to_clean[[#This Row],[Price Formatted Step 1]],",","."))</f>
        <v>No Data</v>
      </c>
      <c r="L1374" t="str">
        <f>IF(data_to_clean[[#This Row],[Price Formatted Step 2]]="No Data","No Data",VALUE(SUBSTITUTE(data_to_clean[[#This Row],[Price Formatted Step 2]],".","")))</f>
        <v>No Data</v>
      </c>
      <c r="M1374" t="s">
        <v>15</v>
      </c>
    </row>
    <row r="1375" spans="1:13" x14ac:dyDescent="0.25">
      <c r="A1375" t="s">
        <v>9</v>
      </c>
      <c r="B1375" t="str">
        <f>VLOOKUP(data_to_clean[[#This Row],[Company]],tb_countries[],2,0)</f>
        <v>USSR/Russia</v>
      </c>
      <c r="C1375" t="s">
        <v>5272</v>
      </c>
      <c r="D1375" t="s">
        <v>5312</v>
      </c>
      <c r="E1375" t="s">
        <v>5245</v>
      </c>
      <c r="F1375" s="1">
        <v>27489</v>
      </c>
      <c r="G1375" t="s">
        <v>629</v>
      </c>
      <c r="H1375" t="s">
        <v>13</v>
      </c>
      <c r="I1375" t="s">
        <v>14</v>
      </c>
      <c r="J1375" t="str" cm="1">
        <f t="array" ref="J13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5" t="str">
        <f>IF(data_to_clean[[#This Row],[Price Formatted Step 1]]="No Data","No Data",SUBSTITUTE(data_to_clean[[#This Row],[Price Formatted Step 1]],",","."))</f>
        <v>No Data</v>
      </c>
      <c r="L1375" t="str">
        <f>IF(data_to_clean[[#This Row],[Price Formatted Step 2]]="No Data","No Data",VALUE(SUBSTITUTE(data_to_clean[[#This Row],[Price Formatted Step 2]],".","")))</f>
        <v>No Data</v>
      </c>
      <c r="M1375" t="s">
        <v>21</v>
      </c>
    </row>
    <row r="1376" spans="1:13" x14ac:dyDescent="0.25">
      <c r="A1376" t="s">
        <v>9</v>
      </c>
      <c r="B1376" t="str">
        <f>VLOOKUP(data_to_clean[[#This Row],[Company]],tb_countries[],2,0)</f>
        <v>USSR/Russia</v>
      </c>
      <c r="C1376" t="s">
        <v>5272</v>
      </c>
      <c r="D1376" t="s">
        <v>5312</v>
      </c>
      <c r="E1376" t="s">
        <v>5245</v>
      </c>
      <c r="F1376" s="1">
        <v>27491</v>
      </c>
      <c r="G1376" t="s">
        <v>937</v>
      </c>
      <c r="H1376" t="s">
        <v>13</v>
      </c>
      <c r="I1376" t="s">
        <v>14</v>
      </c>
      <c r="J1376" t="str" cm="1">
        <f t="array" ref="J13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6" t="str">
        <f>IF(data_to_clean[[#This Row],[Price Formatted Step 1]]="No Data","No Data",SUBSTITUTE(data_to_clean[[#This Row],[Price Formatted Step 1]],",","."))</f>
        <v>No Data</v>
      </c>
      <c r="L1376" t="str">
        <f>IF(data_to_clean[[#This Row],[Price Formatted Step 2]]="No Data","No Data",VALUE(SUBSTITUTE(data_to_clean[[#This Row],[Price Formatted Step 2]],".","")))</f>
        <v>No Data</v>
      </c>
      <c r="M1376" t="s">
        <v>15</v>
      </c>
    </row>
    <row r="1377" spans="1:13" x14ac:dyDescent="0.25">
      <c r="A1377" t="s">
        <v>9</v>
      </c>
      <c r="B1377" t="str">
        <f>VLOOKUP(data_to_clean[[#This Row],[Company]],tb_countries[],2,0)</f>
        <v>USSR/Russia</v>
      </c>
      <c r="C1377" t="s">
        <v>5279</v>
      </c>
      <c r="D1377" t="s">
        <v>5320</v>
      </c>
      <c r="E1377" t="s">
        <v>5247</v>
      </c>
      <c r="F1377" s="1">
        <v>27492</v>
      </c>
      <c r="G1377" t="s">
        <v>499</v>
      </c>
      <c r="H1377" t="s">
        <v>13</v>
      </c>
      <c r="I1377" t="s">
        <v>14</v>
      </c>
      <c r="J1377" t="str" cm="1">
        <f t="array" ref="J13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7" t="str">
        <f>IF(data_to_clean[[#This Row],[Price Formatted Step 1]]="No Data","No Data",SUBSTITUTE(data_to_clean[[#This Row],[Price Formatted Step 1]],",","."))</f>
        <v>No Data</v>
      </c>
      <c r="L1377" t="str">
        <f>IF(data_to_clean[[#This Row],[Price Formatted Step 2]]="No Data","No Data",VALUE(SUBSTITUTE(data_to_clean[[#This Row],[Price Formatted Step 2]],".","")))</f>
        <v>No Data</v>
      </c>
      <c r="M1377" t="s">
        <v>15</v>
      </c>
    </row>
    <row r="1378" spans="1:13" x14ac:dyDescent="0.25">
      <c r="A1378" t="s">
        <v>9</v>
      </c>
      <c r="B1378" t="str">
        <f>VLOOKUP(data_to_clean[[#This Row],[Company]],tb_countries[],2,0)</f>
        <v>USSR/Russia</v>
      </c>
      <c r="C1378" t="s">
        <v>5279</v>
      </c>
      <c r="D1378" t="s">
        <v>5320</v>
      </c>
      <c r="E1378" t="s">
        <v>5247</v>
      </c>
      <c r="F1378" s="1">
        <v>27495</v>
      </c>
      <c r="G1378" t="s">
        <v>685</v>
      </c>
      <c r="H1378" t="s">
        <v>13</v>
      </c>
      <c r="I1378" t="s">
        <v>14</v>
      </c>
      <c r="J1378" t="str" cm="1">
        <f t="array" ref="J13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8" t="str">
        <f>IF(data_to_clean[[#This Row],[Price Formatted Step 1]]="No Data","No Data",SUBSTITUTE(data_to_clean[[#This Row],[Price Formatted Step 1]],",","."))</f>
        <v>No Data</v>
      </c>
      <c r="L1378" t="str">
        <f>IF(data_to_clean[[#This Row],[Price Formatted Step 2]]="No Data","No Data",VALUE(SUBSTITUTE(data_to_clean[[#This Row],[Price Formatted Step 2]],".","")))</f>
        <v>No Data</v>
      </c>
      <c r="M1378" t="s">
        <v>15</v>
      </c>
    </row>
    <row r="1379" spans="1:13" x14ac:dyDescent="0.25">
      <c r="A1379" t="s">
        <v>92</v>
      </c>
      <c r="B1379" t="str">
        <f>VLOOKUP(data_to_clean[[#This Row],[Company]],tb_countries[],2,0)</f>
        <v>USA</v>
      </c>
      <c r="C1379" t="s">
        <v>5275</v>
      </c>
      <c r="D1379" t="s">
        <v>5315</v>
      </c>
      <c r="E1379" t="s">
        <v>5246</v>
      </c>
      <c r="F1379" s="1">
        <v>27497</v>
      </c>
      <c r="G1379" t="s">
        <v>1571</v>
      </c>
      <c r="H1379" t="s">
        <v>13</v>
      </c>
      <c r="I1379" t="s">
        <v>14</v>
      </c>
      <c r="J1379" t="str" cm="1">
        <f t="array" ref="J13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79" t="str">
        <f>IF(data_to_clean[[#This Row],[Price Formatted Step 1]]="No Data","No Data",SUBSTITUTE(data_to_clean[[#This Row],[Price Formatted Step 1]],",","."))</f>
        <v>No Data</v>
      </c>
      <c r="L1379" t="str">
        <f>IF(data_to_clean[[#This Row],[Price Formatted Step 2]]="No Data","No Data",VALUE(SUBSTITUTE(data_to_clean[[#This Row],[Price Formatted Step 2]],".","")))</f>
        <v>No Data</v>
      </c>
      <c r="M1379" t="s">
        <v>21</v>
      </c>
    </row>
    <row r="1380" spans="1:13" x14ac:dyDescent="0.25">
      <c r="A1380" t="s">
        <v>9</v>
      </c>
      <c r="B1380" t="str">
        <f>VLOOKUP(data_to_clean[[#This Row],[Company]],tb_countries[],2,0)</f>
        <v>USSR/Russia</v>
      </c>
      <c r="C1380" t="s">
        <v>5279</v>
      </c>
      <c r="D1380" t="s">
        <v>5320</v>
      </c>
      <c r="E1380" t="s">
        <v>5247</v>
      </c>
      <c r="F1380" s="1">
        <v>27498</v>
      </c>
      <c r="G1380" t="s">
        <v>1463</v>
      </c>
      <c r="H1380" t="s">
        <v>13</v>
      </c>
      <c r="I1380" t="s">
        <v>14</v>
      </c>
      <c r="J1380" t="str" cm="1">
        <f t="array" ref="J13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0" t="str">
        <f>IF(data_to_clean[[#This Row],[Price Formatted Step 1]]="No Data","No Data",SUBSTITUTE(data_to_clean[[#This Row],[Price Formatted Step 1]],",","."))</f>
        <v>No Data</v>
      </c>
      <c r="L1380" t="str">
        <f>IF(data_to_clean[[#This Row],[Price Formatted Step 2]]="No Data","No Data",VALUE(SUBSTITUTE(data_to_clean[[#This Row],[Price Formatted Step 2]],".","")))</f>
        <v>No Data</v>
      </c>
      <c r="M1380" t="s">
        <v>15</v>
      </c>
    </row>
    <row r="1381" spans="1:13" x14ac:dyDescent="0.25">
      <c r="A1381" t="s">
        <v>9</v>
      </c>
      <c r="B1381" t="str">
        <f>VLOOKUP(data_to_clean[[#This Row],[Company]],tb_countries[],2,0)</f>
        <v>USSR/Russia</v>
      </c>
      <c r="C1381" t="s">
        <v>5272</v>
      </c>
      <c r="D1381" t="s">
        <v>5312</v>
      </c>
      <c r="E1381" t="s">
        <v>5245</v>
      </c>
      <c r="F1381" s="1">
        <v>27500</v>
      </c>
      <c r="G1381" t="s">
        <v>1362</v>
      </c>
      <c r="H1381" t="s">
        <v>13</v>
      </c>
      <c r="I1381" t="s">
        <v>14</v>
      </c>
      <c r="J1381" t="str" cm="1">
        <f t="array" ref="J13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1" t="str">
        <f>IF(data_to_clean[[#This Row],[Price Formatted Step 1]]="No Data","No Data",SUBSTITUTE(data_to_clean[[#This Row],[Price Formatted Step 1]],",","."))</f>
        <v>No Data</v>
      </c>
      <c r="L1381" t="str">
        <f>IF(data_to_clean[[#This Row],[Price Formatted Step 2]]="No Data","No Data",VALUE(SUBSTITUTE(data_to_clean[[#This Row],[Price Formatted Step 2]],".","")))</f>
        <v>No Data</v>
      </c>
      <c r="M1381" t="s">
        <v>15</v>
      </c>
    </row>
    <row r="1382" spans="1:13" x14ac:dyDescent="0.25">
      <c r="A1382" t="s">
        <v>9</v>
      </c>
      <c r="B1382" t="str">
        <f>VLOOKUP(data_to_clean[[#This Row],[Company]],tb_countries[],2,0)</f>
        <v>USSR/Russia</v>
      </c>
      <c r="C1382" t="s">
        <v>5279</v>
      </c>
      <c r="D1382" t="s">
        <v>5320</v>
      </c>
      <c r="E1382" t="s">
        <v>5247</v>
      </c>
      <c r="F1382" s="1">
        <v>27502</v>
      </c>
      <c r="G1382" t="s">
        <v>339</v>
      </c>
      <c r="H1382" t="s">
        <v>13</v>
      </c>
      <c r="I1382" t="s">
        <v>14</v>
      </c>
      <c r="J1382" t="str" cm="1">
        <f t="array" ref="J13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2" t="str">
        <f>IF(data_to_clean[[#This Row],[Price Formatted Step 1]]="No Data","No Data",SUBSTITUTE(data_to_clean[[#This Row],[Price Formatted Step 1]],",","."))</f>
        <v>No Data</v>
      </c>
      <c r="L1382" t="str">
        <f>IF(data_to_clean[[#This Row],[Price Formatted Step 2]]="No Data","No Data",VALUE(SUBSTITUTE(data_to_clean[[#This Row],[Price Formatted Step 2]],".","")))</f>
        <v>No Data</v>
      </c>
      <c r="M1382" t="s">
        <v>15</v>
      </c>
    </row>
    <row r="1383" spans="1:13" x14ac:dyDescent="0.25">
      <c r="A1383" t="s">
        <v>42</v>
      </c>
      <c r="B1383" t="str">
        <f>VLOOKUP(data_to_clean[[#This Row],[Company]],tb_countries[],2,0)</f>
        <v>USA</v>
      </c>
      <c r="C1383" t="s">
        <v>5275</v>
      </c>
      <c r="D1383" t="s">
        <v>5315</v>
      </c>
      <c r="E1383" t="s">
        <v>5246</v>
      </c>
      <c r="F1383" s="1">
        <v>27502</v>
      </c>
      <c r="G1383" t="s">
        <v>1181</v>
      </c>
      <c r="H1383" t="s">
        <v>13</v>
      </c>
      <c r="I1383" t="s">
        <v>14</v>
      </c>
      <c r="J1383" t="str" cm="1">
        <f t="array" ref="J13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3" t="str">
        <f>IF(data_to_clean[[#This Row],[Price Formatted Step 1]]="No Data","No Data",SUBSTITUTE(data_to_clean[[#This Row],[Price Formatted Step 1]],",","."))</f>
        <v>No Data</v>
      </c>
      <c r="L1383" t="str">
        <f>IF(data_to_clean[[#This Row],[Price Formatted Step 2]]="No Data","No Data",VALUE(SUBSTITUTE(data_to_clean[[#This Row],[Price Formatted Step 2]],".","")))</f>
        <v>No Data</v>
      </c>
      <c r="M1383" t="s">
        <v>15</v>
      </c>
    </row>
    <row r="1384" spans="1:13" x14ac:dyDescent="0.25">
      <c r="A1384" t="s">
        <v>9</v>
      </c>
      <c r="B1384" t="str">
        <f>VLOOKUP(data_to_clean[[#This Row],[Company]],tb_countries[],2,0)</f>
        <v>USSR/Russia</v>
      </c>
      <c r="C1384" t="s">
        <v>5279</v>
      </c>
      <c r="D1384" t="s">
        <v>5320</v>
      </c>
      <c r="E1384" t="s">
        <v>5247</v>
      </c>
      <c r="F1384" s="1">
        <v>27503</v>
      </c>
      <c r="G1384" t="s">
        <v>685</v>
      </c>
      <c r="H1384" t="s">
        <v>13</v>
      </c>
      <c r="I1384" t="s">
        <v>14</v>
      </c>
      <c r="J1384" t="str" cm="1">
        <f t="array" ref="J13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4" t="str">
        <f>IF(data_to_clean[[#This Row],[Price Formatted Step 1]]="No Data","No Data",SUBSTITUTE(data_to_clean[[#This Row],[Price Formatted Step 1]],",","."))</f>
        <v>No Data</v>
      </c>
      <c r="L1384" t="str">
        <f>IF(data_to_clean[[#This Row],[Price Formatted Step 2]]="No Data","No Data",VALUE(SUBSTITUTE(data_to_clean[[#This Row],[Price Formatted Step 2]],".","")))</f>
        <v>No Data</v>
      </c>
      <c r="M1384" t="s">
        <v>15</v>
      </c>
    </row>
    <row r="1385" spans="1:13" x14ac:dyDescent="0.25">
      <c r="A1385" t="s">
        <v>9</v>
      </c>
      <c r="B1385" t="str">
        <f>VLOOKUP(data_to_clean[[#This Row],[Company]],tb_countries[],2,0)</f>
        <v>USSR/Russia</v>
      </c>
      <c r="C1385" t="s">
        <v>5279</v>
      </c>
      <c r="D1385" t="s">
        <v>5320</v>
      </c>
      <c r="E1385" t="s">
        <v>5247</v>
      </c>
      <c r="F1385" s="1">
        <v>27506</v>
      </c>
      <c r="G1385" t="s">
        <v>685</v>
      </c>
      <c r="H1385" t="s">
        <v>13</v>
      </c>
      <c r="I1385" t="s">
        <v>14</v>
      </c>
      <c r="J1385" t="str" cm="1">
        <f t="array" ref="J13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5" t="str">
        <f>IF(data_to_clean[[#This Row],[Price Formatted Step 1]]="No Data","No Data",SUBSTITUTE(data_to_clean[[#This Row],[Price Formatted Step 1]],",","."))</f>
        <v>No Data</v>
      </c>
      <c r="L1385" t="str">
        <f>IF(data_to_clean[[#This Row],[Price Formatted Step 2]]="No Data","No Data",VALUE(SUBSTITUTE(data_to_clean[[#This Row],[Price Formatted Step 2]],".","")))</f>
        <v>No Data</v>
      </c>
      <c r="M1385" t="s">
        <v>15</v>
      </c>
    </row>
    <row r="1386" spans="1:13" x14ac:dyDescent="0.25">
      <c r="A1386" t="s">
        <v>9</v>
      </c>
      <c r="B1386" t="str">
        <f>VLOOKUP(data_to_clean[[#This Row],[Company]],tb_countries[],2,0)</f>
        <v>USSR/Russia</v>
      </c>
      <c r="C1386" t="s">
        <v>5279</v>
      </c>
      <c r="D1386" t="s">
        <v>5320</v>
      </c>
      <c r="E1386" t="s">
        <v>5247</v>
      </c>
      <c r="F1386" s="1">
        <v>27508</v>
      </c>
      <c r="G1386" t="s">
        <v>339</v>
      </c>
      <c r="H1386" t="s">
        <v>13</v>
      </c>
      <c r="I1386" t="s">
        <v>14</v>
      </c>
      <c r="J1386" t="str" cm="1">
        <f t="array" ref="J13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6" t="str">
        <f>IF(data_to_clean[[#This Row],[Price Formatted Step 1]]="No Data","No Data",SUBSTITUTE(data_to_clean[[#This Row],[Price Formatted Step 1]],",","."))</f>
        <v>No Data</v>
      </c>
      <c r="L1386" t="str">
        <f>IF(data_to_clean[[#This Row],[Price Formatted Step 2]]="No Data","No Data",VALUE(SUBSTITUTE(data_to_clean[[#This Row],[Price Formatted Step 2]],".","")))</f>
        <v>No Data</v>
      </c>
      <c r="M1386" t="s">
        <v>15</v>
      </c>
    </row>
    <row r="1387" spans="1:13" x14ac:dyDescent="0.25">
      <c r="A1387" t="s">
        <v>9</v>
      </c>
      <c r="B1387" t="str">
        <f>VLOOKUP(data_to_clean[[#This Row],[Company]],tb_countries[],2,0)</f>
        <v>USSR/Russia</v>
      </c>
      <c r="C1387" t="s">
        <v>5279</v>
      </c>
      <c r="D1387" t="s">
        <v>5320</v>
      </c>
      <c r="E1387" t="s">
        <v>5247</v>
      </c>
      <c r="F1387" s="1">
        <v>27513</v>
      </c>
      <c r="G1387" t="s">
        <v>1463</v>
      </c>
      <c r="H1387" t="s">
        <v>13</v>
      </c>
      <c r="I1387" t="s">
        <v>14</v>
      </c>
      <c r="J1387" t="str" cm="1">
        <f t="array" ref="J13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7" t="str">
        <f>IF(data_to_clean[[#This Row],[Price Formatted Step 1]]="No Data","No Data",SUBSTITUTE(data_to_clean[[#This Row],[Price Formatted Step 1]],",","."))</f>
        <v>No Data</v>
      </c>
      <c r="L1387" t="str">
        <f>IF(data_to_clean[[#This Row],[Price Formatted Step 2]]="No Data","No Data",VALUE(SUBSTITUTE(data_to_clean[[#This Row],[Price Formatted Step 2]],".","")))</f>
        <v>No Data</v>
      </c>
      <c r="M1387" t="s">
        <v>15</v>
      </c>
    </row>
    <row r="1388" spans="1:13" x14ac:dyDescent="0.25">
      <c r="A1388" t="s">
        <v>675</v>
      </c>
      <c r="B1388" t="str">
        <f>VLOOKUP(data_to_clean[[#This Row],[Company]],tb_countries[],2,0)</f>
        <v>Italy</v>
      </c>
      <c r="C1388" t="s">
        <v>5280</v>
      </c>
      <c r="D1388" t="s">
        <v>5321</v>
      </c>
      <c r="E1388" t="s">
        <v>5250</v>
      </c>
      <c r="F1388" s="1">
        <v>27521</v>
      </c>
      <c r="G1388" t="s">
        <v>1581</v>
      </c>
      <c r="H1388" t="s">
        <v>13</v>
      </c>
      <c r="I1388" t="s">
        <v>14</v>
      </c>
      <c r="J1388" t="str" cm="1">
        <f t="array" ref="J13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8" t="str">
        <f>IF(data_to_clean[[#This Row],[Price Formatted Step 1]]="No Data","No Data",SUBSTITUTE(data_to_clean[[#This Row],[Price Formatted Step 1]],",","."))</f>
        <v>No Data</v>
      </c>
      <c r="L1388" t="str">
        <f>IF(data_to_clean[[#This Row],[Price Formatted Step 2]]="No Data","No Data",VALUE(SUBSTITUTE(data_to_clean[[#This Row],[Price Formatted Step 2]],".","")))</f>
        <v>No Data</v>
      </c>
      <c r="M1388" t="s">
        <v>15</v>
      </c>
    </row>
    <row r="1389" spans="1:13" x14ac:dyDescent="0.25">
      <c r="A1389" t="s">
        <v>1000</v>
      </c>
      <c r="B1389" t="str">
        <f>VLOOKUP(data_to_clean[[#This Row],[Company]],tb_countries[],2,0)</f>
        <v>France</v>
      </c>
      <c r="C1389" t="s">
        <v>5285</v>
      </c>
      <c r="D1389" t="s">
        <v>5324</v>
      </c>
      <c r="E1389" t="s">
        <v>5253</v>
      </c>
      <c r="F1389" s="1">
        <v>27531</v>
      </c>
      <c r="G1389" t="s">
        <v>1550</v>
      </c>
      <c r="H1389" t="s">
        <v>13</v>
      </c>
      <c r="I1389" t="s">
        <v>14</v>
      </c>
      <c r="J1389" t="str" cm="1">
        <f t="array" ref="J13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89" t="str">
        <f>IF(data_to_clean[[#This Row],[Price Formatted Step 1]]="No Data","No Data",SUBSTITUTE(data_to_clean[[#This Row],[Price Formatted Step 1]],",","."))</f>
        <v>No Data</v>
      </c>
      <c r="L1389" t="str">
        <f>IF(data_to_clean[[#This Row],[Price Formatted Step 2]]="No Data","No Data",VALUE(SUBSTITUTE(data_to_clean[[#This Row],[Price Formatted Step 2]],".","")))</f>
        <v>No Data</v>
      </c>
      <c r="M1389" t="s">
        <v>15</v>
      </c>
    </row>
    <row r="1390" spans="1:13" x14ac:dyDescent="0.25">
      <c r="A1390" t="s">
        <v>463</v>
      </c>
      <c r="B1390" t="str">
        <f>VLOOKUP(data_to_clean[[#This Row],[Company]],tb_countries[],2,0)</f>
        <v>USA</v>
      </c>
      <c r="C1390" t="s">
        <v>5273</v>
      </c>
      <c r="D1390" t="s">
        <v>5313</v>
      </c>
      <c r="E1390" t="s">
        <v>5246</v>
      </c>
      <c r="F1390" s="1">
        <v>27534</v>
      </c>
      <c r="G1390" t="s">
        <v>1082</v>
      </c>
      <c r="H1390" t="s">
        <v>13</v>
      </c>
      <c r="I1390" t="s">
        <v>14</v>
      </c>
      <c r="J1390" t="str" cm="1">
        <f t="array" ref="J13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0" t="str">
        <f>IF(data_to_clean[[#This Row],[Price Formatted Step 1]]="No Data","No Data",SUBSTITUTE(data_to_clean[[#This Row],[Price Formatted Step 1]],",","."))</f>
        <v>No Data</v>
      </c>
      <c r="L1390" t="str">
        <f>IF(data_to_clean[[#This Row],[Price Formatted Step 2]]="No Data","No Data",VALUE(SUBSTITUTE(data_to_clean[[#This Row],[Price Formatted Step 2]],".","")))</f>
        <v>No Data</v>
      </c>
      <c r="M1390" t="s">
        <v>21</v>
      </c>
    </row>
    <row r="1391" spans="1:13" x14ac:dyDescent="0.25">
      <c r="A1391" t="s">
        <v>9</v>
      </c>
      <c r="B1391" t="str">
        <f>VLOOKUP(data_to_clean[[#This Row],[Company]],tb_countries[],2,0)</f>
        <v>USSR/Russia</v>
      </c>
      <c r="C1391" t="s">
        <v>5272</v>
      </c>
      <c r="D1391" t="s">
        <v>5312</v>
      </c>
      <c r="E1391" t="s">
        <v>5245</v>
      </c>
      <c r="F1391" s="1">
        <v>27535</v>
      </c>
      <c r="G1391" t="s">
        <v>339</v>
      </c>
      <c r="H1391" t="s">
        <v>13</v>
      </c>
      <c r="I1391" t="s">
        <v>14</v>
      </c>
      <c r="J1391" t="str" cm="1">
        <f t="array" ref="J13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1" t="str">
        <f>IF(data_to_clean[[#This Row],[Price Formatted Step 1]]="No Data","No Data",SUBSTITUTE(data_to_clean[[#This Row],[Price Formatted Step 1]],",","."))</f>
        <v>No Data</v>
      </c>
      <c r="L1391" t="str">
        <f>IF(data_to_clean[[#This Row],[Price Formatted Step 2]]="No Data","No Data",VALUE(SUBSTITUTE(data_to_clean[[#This Row],[Price Formatted Step 2]],".","")))</f>
        <v>No Data</v>
      </c>
      <c r="M1391" t="s">
        <v>15</v>
      </c>
    </row>
    <row r="1392" spans="1:13" x14ac:dyDescent="0.25">
      <c r="A1392" t="s">
        <v>92</v>
      </c>
      <c r="B1392" t="str">
        <f>VLOOKUP(data_to_clean[[#This Row],[Company]],tb_countries[],2,0)</f>
        <v>USA</v>
      </c>
      <c r="C1392" t="s">
        <v>5273</v>
      </c>
      <c r="D1392" t="s">
        <v>5313</v>
      </c>
      <c r="E1392" t="s">
        <v>5246</v>
      </c>
      <c r="F1392" s="1">
        <v>27536</v>
      </c>
      <c r="G1392" t="s">
        <v>1352</v>
      </c>
      <c r="H1392" t="s">
        <v>13</v>
      </c>
      <c r="I1392" t="s">
        <v>14</v>
      </c>
      <c r="J1392" t="str" cm="1">
        <f t="array" ref="J13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2" t="str">
        <f>IF(data_to_clean[[#This Row],[Price Formatted Step 1]]="No Data","No Data",SUBSTITUTE(data_to_clean[[#This Row],[Price Formatted Step 1]],",","."))</f>
        <v>No Data</v>
      </c>
      <c r="L1392" t="str">
        <f>IF(data_to_clean[[#This Row],[Price Formatted Step 2]]="No Data","No Data",VALUE(SUBSTITUTE(data_to_clean[[#This Row],[Price Formatted Step 2]],".","")))</f>
        <v>No Data</v>
      </c>
      <c r="M1392" t="s">
        <v>15</v>
      </c>
    </row>
    <row r="1393" spans="1:13" x14ac:dyDescent="0.25">
      <c r="A1393" t="s">
        <v>9</v>
      </c>
      <c r="B1393" t="str">
        <f>VLOOKUP(data_to_clean[[#This Row],[Company]],tb_countries[],2,0)</f>
        <v>USSR/Russia</v>
      </c>
      <c r="C1393" t="s">
        <v>5272</v>
      </c>
      <c r="D1393" t="s">
        <v>5312</v>
      </c>
      <c r="E1393" t="s">
        <v>5245</v>
      </c>
      <c r="F1393" s="1">
        <v>27538</v>
      </c>
      <c r="G1393" t="s">
        <v>629</v>
      </c>
      <c r="H1393" t="s">
        <v>13</v>
      </c>
      <c r="I1393" t="s">
        <v>14</v>
      </c>
      <c r="J1393" t="str" cm="1">
        <f t="array" ref="J13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3" t="str">
        <f>IF(data_to_clean[[#This Row],[Price Formatted Step 1]]="No Data","No Data",SUBSTITUTE(data_to_clean[[#This Row],[Price Formatted Step 1]],",","."))</f>
        <v>No Data</v>
      </c>
      <c r="L1393" t="str">
        <f>IF(data_to_clean[[#This Row],[Price Formatted Step 2]]="No Data","No Data",VALUE(SUBSTITUTE(data_to_clean[[#This Row],[Price Formatted Step 2]],".","")))</f>
        <v>No Data</v>
      </c>
      <c r="M1393" t="s">
        <v>15</v>
      </c>
    </row>
    <row r="1394" spans="1:13" x14ac:dyDescent="0.25">
      <c r="A1394" t="s">
        <v>9</v>
      </c>
      <c r="B1394" t="str">
        <f>VLOOKUP(data_to_clean[[#This Row],[Company]],tb_countries[],2,0)</f>
        <v>USSR/Russia</v>
      </c>
      <c r="C1394" t="s">
        <v>5279</v>
      </c>
      <c r="D1394" t="s">
        <v>5320</v>
      </c>
      <c r="E1394" t="s">
        <v>5247</v>
      </c>
      <c r="F1394" s="1">
        <v>27539</v>
      </c>
      <c r="G1394" t="s">
        <v>1362</v>
      </c>
      <c r="H1394" t="s">
        <v>13</v>
      </c>
      <c r="I1394" t="s">
        <v>14</v>
      </c>
      <c r="J1394" t="str" cm="1">
        <f t="array" ref="J13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4" t="str">
        <f>IF(data_to_clean[[#This Row],[Price Formatted Step 1]]="No Data","No Data",SUBSTITUTE(data_to_clean[[#This Row],[Price Formatted Step 1]],",","."))</f>
        <v>No Data</v>
      </c>
      <c r="L1394" t="str">
        <f>IF(data_to_clean[[#This Row],[Price Formatted Step 2]]="No Data","No Data",VALUE(SUBSTITUTE(data_to_clean[[#This Row],[Price Formatted Step 2]],".","")))</f>
        <v>No Data</v>
      </c>
      <c r="M1394" t="s">
        <v>15</v>
      </c>
    </row>
    <row r="1395" spans="1:13" x14ac:dyDescent="0.25">
      <c r="A1395" t="s">
        <v>9</v>
      </c>
      <c r="B1395" t="str">
        <f>VLOOKUP(data_to_clean[[#This Row],[Company]],tb_countries[],2,0)</f>
        <v>USSR/Russia</v>
      </c>
      <c r="C1395" t="s">
        <v>5279</v>
      </c>
      <c r="D1395" t="s">
        <v>5320</v>
      </c>
      <c r="E1395" t="s">
        <v>5247</v>
      </c>
      <c r="F1395" s="1">
        <v>27542</v>
      </c>
      <c r="G1395" t="s">
        <v>685</v>
      </c>
      <c r="H1395" t="s">
        <v>13</v>
      </c>
      <c r="I1395" t="s">
        <v>14</v>
      </c>
      <c r="J1395" t="str" cm="1">
        <f t="array" ref="J13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5" t="str">
        <f>IF(data_to_clean[[#This Row],[Price Formatted Step 1]]="No Data","No Data",SUBSTITUTE(data_to_clean[[#This Row],[Price Formatted Step 1]],",","."))</f>
        <v>No Data</v>
      </c>
      <c r="L1395" t="str">
        <f>IF(data_to_clean[[#This Row],[Price Formatted Step 2]]="No Data","No Data",VALUE(SUBSTITUTE(data_to_clean[[#This Row],[Price Formatted Step 2]],".","")))</f>
        <v>No Data</v>
      </c>
      <c r="M1395" t="s">
        <v>15</v>
      </c>
    </row>
    <row r="1396" spans="1:13" x14ac:dyDescent="0.25">
      <c r="A1396" t="s">
        <v>9</v>
      </c>
      <c r="B1396" t="str">
        <f>VLOOKUP(data_to_clean[[#This Row],[Company]],tb_countries[],2,0)</f>
        <v>USSR/Russia</v>
      </c>
      <c r="C1396" t="s">
        <v>5272</v>
      </c>
      <c r="D1396" t="s">
        <v>5312</v>
      </c>
      <c r="E1396" t="s">
        <v>5245</v>
      </c>
      <c r="F1396" s="1">
        <v>27542</v>
      </c>
      <c r="G1396" t="s">
        <v>339</v>
      </c>
      <c r="H1396" t="s">
        <v>13</v>
      </c>
      <c r="I1396" t="s">
        <v>14</v>
      </c>
      <c r="J1396" t="str" cm="1">
        <f t="array" ref="J13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6" t="str">
        <f>IF(data_to_clean[[#This Row],[Price Formatted Step 1]]="No Data","No Data",SUBSTITUTE(data_to_clean[[#This Row],[Price Formatted Step 1]],",","."))</f>
        <v>No Data</v>
      </c>
      <c r="L1396" t="str">
        <f>IF(data_to_clean[[#This Row],[Price Formatted Step 2]]="No Data","No Data",VALUE(SUBSTITUTE(data_to_clean[[#This Row],[Price Formatted Step 2]],".","")))</f>
        <v>No Data</v>
      </c>
      <c r="M1396" t="s">
        <v>15</v>
      </c>
    </row>
    <row r="1397" spans="1:13" x14ac:dyDescent="0.25">
      <c r="A1397" t="s">
        <v>9</v>
      </c>
      <c r="B1397" t="str">
        <f>VLOOKUP(data_to_clean[[#This Row],[Company]],tb_countries[],2,0)</f>
        <v>USSR/Russia</v>
      </c>
      <c r="C1397" t="s">
        <v>5279</v>
      </c>
      <c r="D1397" t="s">
        <v>5320</v>
      </c>
      <c r="E1397" t="s">
        <v>5247</v>
      </c>
      <c r="F1397" s="1">
        <v>27544</v>
      </c>
      <c r="G1397" t="s">
        <v>339</v>
      </c>
      <c r="H1397" t="s">
        <v>13</v>
      </c>
      <c r="I1397" t="s">
        <v>14</v>
      </c>
      <c r="J1397" t="str" cm="1">
        <f t="array" ref="J13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7" t="str">
        <f>IF(data_to_clean[[#This Row],[Price Formatted Step 1]]="No Data","No Data",SUBSTITUTE(data_to_clean[[#This Row],[Price Formatted Step 1]],",","."))</f>
        <v>No Data</v>
      </c>
      <c r="L1397" t="str">
        <f>IF(data_to_clean[[#This Row],[Price Formatted Step 2]]="No Data","No Data",VALUE(SUBSTITUTE(data_to_clean[[#This Row],[Price Formatted Step 2]],".","")))</f>
        <v>No Data</v>
      </c>
      <c r="M1397" t="s">
        <v>15</v>
      </c>
    </row>
    <row r="1398" spans="1:13" x14ac:dyDescent="0.25">
      <c r="A1398" t="s">
        <v>9</v>
      </c>
      <c r="B1398" t="str">
        <f>VLOOKUP(data_to_clean[[#This Row],[Company]],tb_countries[],2,0)</f>
        <v>USSR/Russia</v>
      </c>
      <c r="C1398" t="s">
        <v>5277</v>
      </c>
      <c r="D1398" t="s">
        <v>5317</v>
      </c>
      <c r="E1398" t="s">
        <v>5247</v>
      </c>
      <c r="F1398" s="1">
        <v>27548</v>
      </c>
      <c r="G1398" t="s">
        <v>685</v>
      </c>
      <c r="H1398" t="s">
        <v>13</v>
      </c>
      <c r="I1398" t="s">
        <v>14</v>
      </c>
      <c r="J1398" t="str" cm="1">
        <f t="array" ref="J13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8" t="str">
        <f>IF(data_to_clean[[#This Row],[Price Formatted Step 1]]="No Data","No Data",SUBSTITUTE(data_to_clean[[#This Row],[Price Formatted Step 1]],",","."))</f>
        <v>No Data</v>
      </c>
      <c r="L1398" t="str">
        <f>IF(data_to_clean[[#This Row],[Price Formatted Step 2]]="No Data","No Data",VALUE(SUBSTITUTE(data_to_clean[[#This Row],[Price Formatted Step 2]],".","")))</f>
        <v>No Data</v>
      </c>
      <c r="M1398" t="s">
        <v>21</v>
      </c>
    </row>
    <row r="1399" spans="1:13" x14ac:dyDescent="0.25">
      <c r="A1399" t="s">
        <v>9</v>
      </c>
      <c r="B1399" t="str">
        <f>VLOOKUP(data_to_clean[[#This Row],[Company]],tb_countries[],2,0)</f>
        <v>USSR/Russia</v>
      </c>
      <c r="C1399" t="s">
        <v>5279</v>
      </c>
      <c r="D1399" t="s">
        <v>5320</v>
      </c>
      <c r="E1399" t="s">
        <v>5247</v>
      </c>
      <c r="F1399" s="1">
        <v>27548</v>
      </c>
      <c r="G1399" t="s">
        <v>339</v>
      </c>
      <c r="H1399" t="s">
        <v>13</v>
      </c>
      <c r="I1399" t="s">
        <v>14</v>
      </c>
      <c r="J1399" t="str" cm="1">
        <f t="array" ref="J13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399" t="str">
        <f>IF(data_to_clean[[#This Row],[Price Formatted Step 1]]="No Data","No Data",SUBSTITUTE(data_to_clean[[#This Row],[Price Formatted Step 1]],",","."))</f>
        <v>No Data</v>
      </c>
      <c r="L1399" t="str">
        <f>IF(data_to_clean[[#This Row],[Price Formatted Step 2]]="No Data","No Data",VALUE(SUBSTITUTE(data_to_clean[[#This Row],[Price Formatted Step 2]],".","")))</f>
        <v>No Data</v>
      </c>
      <c r="M1399" t="s">
        <v>15</v>
      </c>
    </row>
    <row r="1400" spans="1:13" x14ac:dyDescent="0.25">
      <c r="A1400" t="s">
        <v>9</v>
      </c>
      <c r="B1400" t="str">
        <f>VLOOKUP(data_to_clean[[#This Row],[Company]],tb_countries[],2,0)</f>
        <v>USSR/Russia</v>
      </c>
      <c r="C1400" t="s">
        <v>5279</v>
      </c>
      <c r="D1400" t="s">
        <v>5320</v>
      </c>
      <c r="E1400" t="s">
        <v>5247</v>
      </c>
      <c r="F1400" s="1">
        <v>27550</v>
      </c>
      <c r="G1400" t="s">
        <v>1463</v>
      </c>
      <c r="H1400" t="s">
        <v>13</v>
      </c>
      <c r="I1400" t="s">
        <v>14</v>
      </c>
      <c r="J1400" t="str" cm="1">
        <f t="array" ref="J14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0" t="str">
        <f>IF(data_to_clean[[#This Row],[Price Formatted Step 1]]="No Data","No Data",SUBSTITUTE(data_to_clean[[#This Row],[Price Formatted Step 1]],",","."))</f>
        <v>No Data</v>
      </c>
      <c r="L1400" t="str">
        <f>IF(data_to_clean[[#This Row],[Price Formatted Step 2]]="No Data","No Data",VALUE(SUBSTITUTE(data_to_clean[[#This Row],[Price Formatted Step 2]],".","")))</f>
        <v>No Data</v>
      </c>
      <c r="M1400" t="s">
        <v>15</v>
      </c>
    </row>
    <row r="1401" spans="1:13" x14ac:dyDescent="0.25">
      <c r="A1401" t="s">
        <v>463</v>
      </c>
      <c r="B1401" t="str">
        <f>VLOOKUP(data_to_clean[[#This Row],[Company]],tb_countries[],2,0)</f>
        <v>USA</v>
      </c>
      <c r="C1401" t="s">
        <v>5275</v>
      </c>
      <c r="D1401" t="s">
        <v>5315</v>
      </c>
      <c r="E1401" t="s">
        <v>5246</v>
      </c>
      <c r="F1401" s="1">
        <v>27553</v>
      </c>
      <c r="G1401" t="s">
        <v>1163</v>
      </c>
      <c r="H1401" t="s">
        <v>13</v>
      </c>
      <c r="I1401" t="s">
        <v>14</v>
      </c>
      <c r="J1401" t="str" cm="1">
        <f t="array" ref="J14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1" t="str">
        <f>IF(data_to_clean[[#This Row],[Price Formatted Step 1]]="No Data","No Data",SUBSTITUTE(data_to_clean[[#This Row],[Price Formatted Step 1]],",","."))</f>
        <v>No Data</v>
      </c>
      <c r="L1401" t="str">
        <f>IF(data_to_clean[[#This Row],[Price Formatted Step 2]]="No Data","No Data",VALUE(SUBSTITUTE(data_to_clean[[#This Row],[Price Formatted Step 2]],".","")))</f>
        <v>No Data</v>
      </c>
      <c r="M1401" t="s">
        <v>15</v>
      </c>
    </row>
    <row r="1402" spans="1:13" x14ac:dyDescent="0.25">
      <c r="A1402" t="s">
        <v>9</v>
      </c>
      <c r="B1402" t="str">
        <f>VLOOKUP(data_to_clean[[#This Row],[Company]],tb_countries[],2,0)</f>
        <v>USSR/Russia</v>
      </c>
      <c r="C1402" t="s">
        <v>5279</v>
      </c>
      <c r="D1402" t="s">
        <v>5320</v>
      </c>
      <c r="E1402" t="s">
        <v>5247</v>
      </c>
      <c r="F1402" s="1">
        <v>27557</v>
      </c>
      <c r="G1402" t="s">
        <v>1362</v>
      </c>
      <c r="H1402" t="s">
        <v>13</v>
      </c>
      <c r="I1402" t="s">
        <v>14</v>
      </c>
      <c r="J1402" t="str" cm="1">
        <f t="array" ref="J14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2" t="str">
        <f>IF(data_to_clean[[#This Row],[Price Formatted Step 1]]="No Data","No Data",SUBSTITUTE(data_to_clean[[#This Row],[Price Formatted Step 1]],",","."))</f>
        <v>No Data</v>
      </c>
      <c r="L1402" t="str">
        <f>IF(data_to_clean[[#This Row],[Price Formatted Step 2]]="No Data","No Data",VALUE(SUBSTITUTE(data_to_clean[[#This Row],[Price Formatted Step 2]],".","")))</f>
        <v>No Data</v>
      </c>
      <c r="M1402" t="s">
        <v>15</v>
      </c>
    </row>
    <row r="1403" spans="1:13" x14ac:dyDescent="0.25">
      <c r="A1403" t="s">
        <v>92</v>
      </c>
      <c r="B1403" t="str">
        <f>VLOOKUP(data_to_clean[[#This Row],[Company]],tb_countries[],2,0)</f>
        <v>USA</v>
      </c>
      <c r="C1403" t="s">
        <v>5273</v>
      </c>
      <c r="D1403" t="s">
        <v>5313</v>
      </c>
      <c r="E1403" t="s">
        <v>5246</v>
      </c>
      <c r="F1403" s="1">
        <v>27563</v>
      </c>
      <c r="G1403" t="s">
        <v>775</v>
      </c>
      <c r="H1403" t="s">
        <v>13</v>
      </c>
      <c r="I1403" t="s">
        <v>14</v>
      </c>
      <c r="J1403" t="str" cm="1">
        <f t="array" ref="J14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3" t="str">
        <f>IF(data_to_clean[[#This Row],[Price Formatted Step 1]]="No Data","No Data",SUBSTITUTE(data_to_clean[[#This Row],[Price Formatted Step 1]],",","."))</f>
        <v>No Data</v>
      </c>
      <c r="L1403" t="str">
        <f>IF(data_to_clean[[#This Row],[Price Formatted Step 2]]="No Data","No Data",VALUE(SUBSTITUTE(data_to_clean[[#This Row],[Price Formatted Step 2]],".","")))</f>
        <v>No Data</v>
      </c>
      <c r="M1403" t="s">
        <v>15</v>
      </c>
    </row>
    <row r="1404" spans="1:13" x14ac:dyDescent="0.25">
      <c r="A1404" t="s">
        <v>9</v>
      </c>
      <c r="B1404" t="str">
        <f>VLOOKUP(data_to_clean[[#This Row],[Company]],tb_countries[],2,0)</f>
        <v>USSR/Russia</v>
      </c>
      <c r="C1404" t="s">
        <v>5279</v>
      </c>
      <c r="D1404" t="s">
        <v>5320</v>
      </c>
      <c r="E1404" t="s">
        <v>5247</v>
      </c>
      <c r="F1404" s="1">
        <v>27565</v>
      </c>
      <c r="G1404" t="s">
        <v>396</v>
      </c>
      <c r="H1404" t="s">
        <v>13</v>
      </c>
      <c r="I1404" t="s">
        <v>14</v>
      </c>
      <c r="J1404" t="str" cm="1">
        <f t="array" ref="J14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4" t="str">
        <f>IF(data_to_clean[[#This Row],[Price Formatted Step 1]]="No Data","No Data",SUBSTITUTE(data_to_clean[[#This Row],[Price Formatted Step 1]],",","."))</f>
        <v>No Data</v>
      </c>
      <c r="L1404" t="str">
        <f>IF(data_to_clean[[#This Row],[Price Formatted Step 2]]="No Data","No Data",VALUE(SUBSTITUTE(data_to_clean[[#This Row],[Price Formatted Step 2]],".","")))</f>
        <v>No Data</v>
      </c>
      <c r="M1404" t="s">
        <v>15</v>
      </c>
    </row>
    <row r="1405" spans="1:13" x14ac:dyDescent="0.25">
      <c r="A1405" t="s">
        <v>9</v>
      </c>
      <c r="B1405" t="str">
        <f>VLOOKUP(data_to_clean[[#This Row],[Company]],tb_countries[],2,0)</f>
        <v>USSR/Russia</v>
      </c>
      <c r="C1405" t="s">
        <v>5279</v>
      </c>
      <c r="D1405" t="s">
        <v>5320</v>
      </c>
      <c r="E1405" t="s">
        <v>5247</v>
      </c>
      <c r="F1405" s="1">
        <v>27569</v>
      </c>
      <c r="G1405" t="s">
        <v>499</v>
      </c>
      <c r="H1405" t="s">
        <v>13</v>
      </c>
      <c r="I1405" t="s">
        <v>14</v>
      </c>
      <c r="J1405" t="str" cm="1">
        <f t="array" ref="J14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5" t="str">
        <f>IF(data_to_clean[[#This Row],[Price Formatted Step 1]]="No Data","No Data",SUBSTITUTE(data_to_clean[[#This Row],[Price Formatted Step 1]],",","."))</f>
        <v>No Data</v>
      </c>
      <c r="L1405" t="str">
        <f>IF(data_to_clean[[#This Row],[Price Formatted Step 2]]="No Data","No Data",VALUE(SUBSTITUTE(data_to_clean[[#This Row],[Price Formatted Step 2]],".","")))</f>
        <v>No Data</v>
      </c>
      <c r="M1405" t="s">
        <v>15</v>
      </c>
    </row>
    <row r="1406" spans="1:13" x14ac:dyDescent="0.25">
      <c r="A1406" t="s">
        <v>9</v>
      </c>
      <c r="B1406" t="str">
        <f>VLOOKUP(data_to_clean[[#This Row],[Company]],tb_countries[],2,0)</f>
        <v>USSR/Russia</v>
      </c>
      <c r="C1406" t="s">
        <v>5279</v>
      </c>
      <c r="D1406" t="s">
        <v>5320</v>
      </c>
      <c r="E1406" t="s">
        <v>5247</v>
      </c>
      <c r="F1406" s="1">
        <v>27570</v>
      </c>
      <c r="G1406" t="s">
        <v>339</v>
      </c>
      <c r="H1406" t="s">
        <v>13</v>
      </c>
      <c r="I1406" t="s">
        <v>14</v>
      </c>
      <c r="J1406" t="str" cm="1">
        <f t="array" ref="J14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6" t="str">
        <f>IF(data_to_clean[[#This Row],[Price Formatted Step 1]]="No Data","No Data",SUBSTITUTE(data_to_clean[[#This Row],[Price Formatted Step 1]],",","."))</f>
        <v>No Data</v>
      </c>
      <c r="L1406" t="str">
        <f>IF(data_to_clean[[#This Row],[Price Formatted Step 2]]="No Data","No Data",VALUE(SUBSTITUTE(data_to_clean[[#This Row],[Price Formatted Step 2]],".","")))</f>
        <v>No Data</v>
      </c>
      <c r="M1406" t="s">
        <v>15</v>
      </c>
    </row>
    <row r="1407" spans="1:13" x14ac:dyDescent="0.25">
      <c r="A1407" t="s">
        <v>9</v>
      </c>
      <c r="B1407" t="str">
        <f>VLOOKUP(data_to_clean[[#This Row],[Company]],tb_countries[],2,0)</f>
        <v>USSR/Russia</v>
      </c>
      <c r="C1407" t="s">
        <v>5279</v>
      </c>
      <c r="D1407" t="s">
        <v>5320</v>
      </c>
      <c r="E1407" t="s">
        <v>5247</v>
      </c>
      <c r="F1407" s="1">
        <v>27572</v>
      </c>
      <c r="G1407" t="s">
        <v>339</v>
      </c>
      <c r="H1407" t="s">
        <v>13</v>
      </c>
      <c r="I1407" t="s">
        <v>14</v>
      </c>
      <c r="J1407" t="str" cm="1">
        <f t="array" ref="J14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7" t="str">
        <f>IF(data_to_clean[[#This Row],[Price Formatted Step 1]]="No Data","No Data",SUBSTITUTE(data_to_clean[[#This Row],[Price Formatted Step 1]],",","."))</f>
        <v>No Data</v>
      </c>
      <c r="L1407" t="str">
        <f>IF(data_to_clean[[#This Row],[Price Formatted Step 2]]="No Data","No Data",VALUE(SUBSTITUTE(data_to_clean[[#This Row],[Price Formatted Step 2]],".","")))</f>
        <v>No Data</v>
      </c>
      <c r="M1407" t="s">
        <v>15</v>
      </c>
    </row>
    <row r="1408" spans="1:13" x14ac:dyDescent="0.25">
      <c r="A1408" t="s">
        <v>9</v>
      </c>
      <c r="B1408" t="str">
        <f>VLOOKUP(data_to_clean[[#This Row],[Company]],tb_countries[],2,0)</f>
        <v>USSR/Russia</v>
      </c>
      <c r="C1408" t="s">
        <v>5279</v>
      </c>
      <c r="D1408" t="s">
        <v>5320</v>
      </c>
      <c r="E1408" t="s">
        <v>5247</v>
      </c>
      <c r="F1408" s="1">
        <v>27578</v>
      </c>
      <c r="G1408" t="s">
        <v>339</v>
      </c>
      <c r="H1408" t="s">
        <v>13</v>
      </c>
      <c r="I1408" t="s">
        <v>14</v>
      </c>
      <c r="J1408" t="str" cm="1">
        <f t="array" ref="J14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8" t="str">
        <f>IF(data_to_clean[[#This Row],[Price Formatted Step 1]]="No Data","No Data",SUBSTITUTE(data_to_clean[[#This Row],[Price Formatted Step 1]],",","."))</f>
        <v>No Data</v>
      </c>
      <c r="L1408" t="str">
        <f>IF(data_to_clean[[#This Row],[Price Formatted Step 2]]="No Data","No Data",VALUE(SUBSTITUTE(data_to_clean[[#This Row],[Price Formatted Step 2]],".","")))</f>
        <v>No Data</v>
      </c>
      <c r="M1408" t="s">
        <v>15</v>
      </c>
    </row>
    <row r="1409" spans="1:13" x14ac:dyDescent="0.25">
      <c r="A1409" t="s">
        <v>9</v>
      </c>
      <c r="B1409" t="str">
        <f>VLOOKUP(data_to_clean[[#This Row],[Company]],tb_countries[],2,0)</f>
        <v>USSR/Russia</v>
      </c>
      <c r="C1409" t="s">
        <v>5279</v>
      </c>
      <c r="D1409" t="s">
        <v>5320</v>
      </c>
      <c r="E1409" t="s">
        <v>5247</v>
      </c>
      <c r="F1409" s="1">
        <v>27579</v>
      </c>
      <c r="G1409" t="s">
        <v>685</v>
      </c>
      <c r="H1409" t="s">
        <v>13</v>
      </c>
      <c r="I1409" t="s">
        <v>14</v>
      </c>
      <c r="J1409" t="str" cm="1">
        <f t="array" ref="J14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09" t="str">
        <f>IF(data_to_clean[[#This Row],[Price Formatted Step 1]]="No Data","No Data",SUBSTITUTE(data_to_clean[[#This Row],[Price Formatted Step 1]],",","."))</f>
        <v>No Data</v>
      </c>
      <c r="L1409" t="str">
        <f>IF(data_to_clean[[#This Row],[Price Formatted Step 2]]="No Data","No Data",VALUE(SUBSTITUTE(data_to_clean[[#This Row],[Price Formatted Step 2]],".","")))</f>
        <v>No Data</v>
      </c>
      <c r="M1409" t="s">
        <v>15</v>
      </c>
    </row>
    <row r="1410" spans="1:13" x14ac:dyDescent="0.25">
      <c r="A1410" t="s">
        <v>9</v>
      </c>
      <c r="B1410" t="str">
        <f>VLOOKUP(data_to_clean[[#This Row],[Company]],tb_countries[],2,0)</f>
        <v>USSR/Russia</v>
      </c>
      <c r="C1410" t="s">
        <v>5279</v>
      </c>
      <c r="D1410" t="s">
        <v>5320</v>
      </c>
      <c r="E1410" t="s">
        <v>5247</v>
      </c>
      <c r="F1410" s="1">
        <v>27583</v>
      </c>
      <c r="G1410" t="s">
        <v>1463</v>
      </c>
      <c r="H1410" t="s">
        <v>13</v>
      </c>
      <c r="I1410" t="s">
        <v>14</v>
      </c>
      <c r="J1410" t="str" cm="1">
        <f t="array" ref="J14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0" t="str">
        <f>IF(data_to_clean[[#This Row],[Price Formatted Step 1]]="No Data","No Data",SUBSTITUTE(data_to_clean[[#This Row],[Price Formatted Step 1]],",","."))</f>
        <v>No Data</v>
      </c>
      <c r="L1410" t="str">
        <f>IF(data_to_clean[[#This Row],[Price Formatted Step 2]]="No Data","No Data",VALUE(SUBSTITUTE(data_to_clean[[#This Row],[Price Formatted Step 2]],".","")))</f>
        <v>No Data</v>
      </c>
      <c r="M1410" t="s">
        <v>15</v>
      </c>
    </row>
    <row r="1411" spans="1:13" x14ac:dyDescent="0.25">
      <c r="A1411" t="s">
        <v>9</v>
      </c>
      <c r="B1411" t="str">
        <f>VLOOKUP(data_to_clean[[#This Row],[Company]],tb_countries[],2,0)</f>
        <v>USSR/Russia</v>
      </c>
      <c r="C1411" t="s">
        <v>5279</v>
      </c>
      <c r="D1411" t="s">
        <v>5320</v>
      </c>
      <c r="E1411" t="s">
        <v>5247</v>
      </c>
      <c r="F1411" s="1">
        <v>27586</v>
      </c>
      <c r="G1411" t="s">
        <v>396</v>
      </c>
      <c r="H1411" t="s">
        <v>13</v>
      </c>
      <c r="I1411" t="s">
        <v>14</v>
      </c>
      <c r="J1411" t="str" cm="1">
        <f t="array" ref="J14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1" t="str">
        <f>IF(data_to_clean[[#This Row],[Price Formatted Step 1]]="No Data","No Data",SUBSTITUTE(data_to_clean[[#This Row],[Price Formatted Step 1]],",","."))</f>
        <v>No Data</v>
      </c>
      <c r="L1411" t="str">
        <f>IF(data_to_clean[[#This Row],[Price Formatted Step 2]]="No Data","No Data",VALUE(SUBSTITUTE(data_to_clean[[#This Row],[Price Formatted Step 2]],".","")))</f>
        <v>No Data</v>
      </c>
      <c r="M1411" t="s">
        <v>15</v>
      </c>
    </row>
    <row r="1412" spans="1:13" x14ac:dyDescent="0.25">
      <c r="A1412" t="s">
        <v>9</v>
      </c>
      <c r="B1412" t="str">
        <f>VLOOKUP(data_to_clean[[#This Row],[Company]],tb_countries[],2,0)</f>
        <v>USSR/Russia</v>
      </c>
      <c r="C1412" t="s">
        <v>5272</v>
      </c>
      <c r="D1412" t="s">
        <v>5312</v>
      </c>
      <c r="E1412" t="s">
        <v>5245</v>
      </c>
      <c r="F1412" s="1">
        <v>27590</v>
      </c>
      <c r="G1412" t="s">
        <v>1362</v>
      </c>
      <c r="H1412" t="s">
        <v>13</v>
      </c>
      <c r="I1412" t="s">
        <v>14</v>
      </c>
      <c r="J1412" t="str" cm="1">
        <f t="array" ref="J14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2" t="str">
        <f>IF(data_to_clean[[#This Row],[Price Formatted Step 1]]="No Data","No Data",SUBSTITUTE(data_to_clean[[#This Row],[Price Formatted Step 1]],",","."))</f>
        <v>No Data</v>
      </c>
      <c r="L1412" t="str">
        <f>IF(data_to_clean[[#This Row],[Price Formatted Step 2]]="No Data","No Data",VALUE(SUBSTITUTE(data_to_clean[[#This Row],[Price Formatted Step 2]],".","")))</f>
        <v>No Data</v>
      </c>
      <c r="M1412" t="s">
        <v>15</v>
      </c>
    </row>
    <row r="1413" spans="1:13" x14ac:dyDescent="0.25">
      <c r="A1413" t="s">
        <v>54</v>
      </c>
      <c r="B1413" t="str">
        <f>VLOOKUP(data_to_clean[[#This Row],[Company]],tb_countries[],2,0)</f>
        <v>USA</v>
      </c>
      <c r="C1413" t="s">
        <v>5281</v>
      </c>
      <c r="D1413" t="s">
        <v>5322</v>
      </c>
      <c r="E1413" t="s">
        <v>5246</v>
      </c>
      <c r="F1413" s="1">
        <v>27590</v>
      </c>
      <c r="G1413" t="s">
        <v>539</v>
      </c>
      <c r="H1413" t="s">
        <v>13</v>
      </c>
      <c r="I1413" t="s">
        <v>14</v>
      </c>
      <c r="J1413" t="str" cm="1">
        <f t="array" ref="J14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3" t="str">
        <f>IF(data_to_clean[[#This Row],[Price Formatted Step 1]]="No Data","No Data",SUBSTITUTE(data_to_clean[[#This Row],[Price Formatted Step 1]],",","."))</f>
        <v>No Data</v>
      </c>
      <c r="L1413" t="str">
        <f>IF(data_to_clean[[#This Row],[Price Formatted Step 2]]="No Data","No Data",VALUE(SUBSTITUTE(data_to_clean[[#This Row],[Price Formatted Step 2]],".","")))</f>
        <v>No Data</v>
      </c>
      <c r="M1413" t="s">
        <v>15</v>
      </c>
    </row>
    <row r="1414" spans="1:13" x14ac:dyDescent="0.25">
      <c r="A1414" t="s">
        <v>9</v>
      </c>
      <c r="B1414" t="str">
        <f>VLOOKUP(data_to_clean[[#This Row],[Company]],tb_countries[],2,0)</f>
        <v>USSR/Russia</v>
      </c>
      <c r="C1414" t="s">
        <v>5279</v>
      </c>
      <c r="D1414" t="s">
        <v>5320</v>
      </c>
      <c r="E1414" t="s">
        <v>5247</v>
      </c>
      <c r="F1414" s="1">
        <v>27592</v>
      </c>
      <c r="G1414" t="s">
        <v>499</v>
      </c>
      <c r="H1414" t="s">
        <v>13</v>
      </c>
      <c r="I1414" t="s">
        <v>14</v>
      </c>
      <c r="J1414" t="str" cm="1">
        <f t="array" ref="J14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4" t="str">
        <f>IF(data_to_clean[[#This Row],[Price Formatted Step 1]]="No Data","No Data",SUBSTITUTE(data_to_clean[[#This Row],[Price Formatted Step 1]],",","."))</f>
        <v>No Data</v>
      </c>
      <c r="L1414" t="str">
        <f>IF(data_to_clean[[#This Row],[Price Formatted Step 2]]="No Data","No Data",VALUE(SUBSTITUTE(data_to_clean[[#This Row],[Price Formatted Step 2]],".","")))</f>
        <v>No Data</v>
      </c>
      <c r="M1414" t="s">
        <v>15</v>
      </c>
    </row>
    <row r="1415" spans="1:13" x14ac:dyDescent="0.25">
      <c r="A1415" t="s">
        <v>9</v>
      </c>
      <c r="B1415" t="str">
        <f>VLOOKUP(data_to_clean[[#This Row],[Company]],tb_countries[],2,0)</f>
        <v>USSR/Russia</v>
      </c>
      <c r="C1415" t="s">
        <v>5279</v>
      </c>
      <c r="D1415" t="s">
        <v>5320</v>
      </c>
      <c r="E1415" t="s">
        <v>5247</v>
      </c>
      <c r="F1415" s="1">
        <v>27598</v>
      </c>
      <c r="G1415" t="s">
        <v>339</v>
      </c>
      <c r="H1415" t="s">
        <v>13</v>
      </c>
      <c r="I1415" t="s">
        <v>14</v>
      </c>
      <c r="J1415" t="str" cm="1">
        <f t="array" ref="J14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5" t="str">
        <f>IF(data_to_clean[[#This Row],[Price Formatted Step 1]]="No Data","No Data",SUBSTITUTE(data_to_clean[[#This Row],[Price Formatted Step 1]],",","."))</f>
        <v>No Data</v>
      </c>
      <c r="L1415" t="str">
        <f>IF(data_to_clean[[#This Row],[Price Formatted Step 2]]="No Data","No Data",VALUE(SUBSTITUTE(data_to_clean[[#This Row],[Price Formatted Step 2]],".","")))</f>
        <v>No Data</v>
      </c>
      <c r="M1415" t="s">
        <v>15</v>
      </c>
    </row>
    <row r="1416" spans="1:13" x14ac:dyDescent="0.25">
      <c r="A1416" t="s">
        <v>9</v>
      </c>
      <c r="B1416" t="str">
        <f>VLOOKUP(data_to_clean[[#This Row],[Company]],tb_countries[],2,0)</f>
        <v>USSR/Russia</v>
      </c>
      <c r="C1416" t="s">
        <v>5279</v>
      </c>
      <c r="D1416" t="s">
        <v>5320</v>
      </c>
      <c r="E1416" t="s">
        <v>5247</v>
      </c>
      <c r="F1416" s="1">
        <v>27599</v>
      </c>
      <c r="G1416" t="s">
        <v>685</v>
      </c>
      <c r="H1416" t="s">
        <v>13</v>
      </c>
      <c r="I1416" t="s">
        <v>14</v>
      </c>
      <c r="J1416" t="str" cm="1">
        <f t="array" ref="J14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6" t="str">
        <f>IF(data_to_clean[[#This Row],[Price Formatted Step 1]]="No Data","No Data",SUBSTITUTE(data_to_clean[[#This Row],[Price Formatted Step 1]],",","."))</f>
        <v>No Data</v>
      </c>
      <c r="L1416" t="str">
        <f>IF(data_to_clean[[#This Row],[Price Formatted Step 2]]="No Data","No Data",VALUE(SUBSTITUTE(data_to_clean[[#This Row],[Price Formatted Step 2]],".","")))</f>
        <v>No Data</v>
      </c>
      <c r="M1416" t="s">
        <v>15</v>
      </c>
    </row>
    <row r="1417" spans="1:13" x14ac:dyDescent="0.25">
      <c r="A1417" t="s">
        <v>973</v>
      </c>
      <c r="B1417" t="str">
        <f>VLOOKUP(data_to_clean[[#This Row],[Company]],tb_countries[],2,0)</f>
        <v>China</v>
      </c>
      <c r="C1417" t="s">
        <v>4199</v>
      </c>
      <c r="D1417" t="s">
        <v>5263</v>
      </c>
      <c r="E1417" t="s">
        <v>5252</v>
      </c>
      <c r="F1417" s="1">
        <v>27601</v>
      </c>
      <c r="G1417" t="s">
        <v>1289</v>
      </c>
      <c r="H1417" t="s">
        <v>13</v>
      </c>
      <c r="I1417" t="s">
        <v>14</v>
      </c>
      <c r="J1417" t="str" cm="1">
        <f t="array" ref="J14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7" t="str">
        <f>IF(data_to_clean[[#This Row],[Price Formatted Step 1]]="No Data","No Data",SUBSTITUTE(data_to_clean[[#This Row],[Price Formatted Step 1]],",","."))</f>
        <v>No Data</v>
      </c>
      <c r="L1417" t="str">
        <f>IF(data_to_clean[[#This Row],[Price Formatted Step 2]]="No Data","No Data",VALUE(SUBSTITUTE(data_to_clean[[#This Row],[Price Formatted Step 2]],".","")))</f>
        <v>No Data</v>
      </c>
      <c r="M1417" t="s">
        <v>15</v>
      </c>
    </row>
    <row r="1418" spans="1:13" x14ac:dyDescent="0.25">
      <c r="A1418" t="s">
        <v>9</v>
      </c>
      <c r="B1418" t="str">
        <f>VLOOKUP(data_to_clean[[#This Row],[Company]],tb_countries[],2,0)</f>
        <v>USSR/Russia</v>
      </c>
      <c r="C1418" t="s">
        <v>5279</v>
      </c>
      <c r="D1418" t="s">
        <v>5320</v>
      </c>
      <c r="E1418" t="s">
        <v>5247</v>
      </c>
      <c r="F1418" s="1">
        <v>27606</v>
      </c>
      <c r="G1418" t="s">
        <v>339</v>
      </c>
      <c r="H1418" t="s">
        <v>13</v>
      </c>
      <c r="I1418" t="s">
        <v>14</v>
      </c>
      <c r="J1418" t="str" cm="1">
        <f t="array" ref="J14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8" t="str">
        <f>IF(data_to_clean[[#This Row],[Price Formatted Step 1]]="No Data","No Data",SUBSTITUTE(data_to_clean[[#This Row],[Price Formatted Step 1]],",","."))</f>
        <v>No Data</v>
      </c>
      <c r="L1418" t="str">
        <f>IF(data_to_clean[[#This Row],[Price Formatted Step 2]]="No Data","No Data",VALUE(SUBSTITUTE(data_to_clean[[#This Row],[Price Formatted Step 2]],".","")))</f>
        <v>No Data</v>
      </c>
      <c r="M1418" t="s">
        <v>15</v>
      </c>
    </row>
    <row r="1419" spans="1:13" x14ac:dyDescent="0.25">
      <c r="A1419" t="s">
        <v>9</v>
      </c>
      <c r="B1419" t="str">
        <f>VLOOKUP(data_to_clean[[#This Row],[Company]],tb_countries[],2,0)</f>
        <v>USSR/Russia</v>
      </c>
      <c r="C1419" t="s">
        <v>5272</v>
      </c>
      <c r="D1419" t="s">
        <v>5312</v>
      </c>
      <c r="E1419" t="s">
        <v>5245</v>
      </c>
      <c r="F1419" s="1">
        <v>27619</v>
      </c>
      <c r="G1419" t="s">
        <v>339</v>
      </c>
      <c r="H1419" t="s">
        <v>13</v>
      </c>
      <c r="I1419" t="s">
        <v>14</v>
      </c>
      <c r="J1419" t="str" cm="1">
        <f t="array" ref="J14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19" t="str">
        <f>IF(data_to_clean[[#This Row],[Price Formatted Step 1]]="No Data","No Data",SUBSTITUTE(data_to_clean[[#This Row],[Price Formatted Step 1]],",","."))</f>
        <v>No Data</v>
      </c>
      <c r="L1419" t="str">
        <f>IF(data_to_clean[[#This Row],[Price Formatted Step 2]]="No Data","No Data",VALUE(SUBSTITUTE(data_to_clean[[#This Row],[Price Formatted Step 2]],".","")))</f>
        <v>No Data</v>
      </c>
      <c r="M1419" t="s">
        <v>15</v>
      </c>
    </row>
    <row r="1420" spans="1:13" x14ac:dyDescent="0.25">
      <c r="A1420" t="s">
        <v>9</v>
      </c>
      <c r="B1420" t="str">
        <f>VLOOKUP(data_to_clean[[#This Row],[Company]],tb_countries[],2,0)</f>
        <v>USSR/Russia</v>
      </c>
      <c r="C1420" t="s">
        <v>5279</v>
      </c>
      <c r="D1420" t="s">
        <v>5320</v>
      </c>
      <c r="E1420" t="s">
        <v>5247</v>
      </c>
      <c r="F1420" s="1">
        <v>27620</v>
      </c>
      <c r="G1420" t="s">
        <v>685</v>
      </c>
      <c r="H1420" t="s">
        <v>13</v>
      </c>
      <c r="I1420" t="s">
        <v>14</v>
      </c>
      <c r="J1420" t="str" cm="1">
        <f t="array" ref="J14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0" t="str">
        <f>IF(data_to_clean[[#This Row],[Price Formatted Step 1]]="No Data","No Data",SUBSTITUTE(data_to_clean[[#This Row],[Price Formatted Step 1]],",","."))</f>
        <v>No Data</v>
      </c>
      <c r="L1420" t="str">
        <f>IF(data_to_clean[[#This Row],[Price Formatted Step 2]]="No Data","No Data",VALUE(SUBSTITUTE(data_to_clean[[#This Row],[Price Formatted Step 2]],".","")))</f>
        <v>No Data</v>
      </c>
      <c r="M1420" t="s">
        <v>15</v>
      </c>
    </row>
    <row r="1421" spans="1:13" x14ac:dyDescent="0.25">
      <c r="A1421" t="s">
        <v>463</v>
      </c>
      <c r="B1421" t="str">
        <f>VLOOKUP(data_to_clean[[#This Row],[Company]],tb_countries[],2,0)</f>
        <v>USA</v>
      </c>
      <c r="C1421" t="s">
        <v>5273</v>
      </c>
      <c r="D1421" t="s">
        <v>5313</v>
      </c>
      <c r="E1421" t="s">
        <v>5246</v>
      </c>
      <c r="F1421" s="1">
        <v>27626</v>
      </c>
      <c r="G1421" t="s">
        <v>1445</v>
      </c>
      <c r="H1421" t="s">
        <v>13</v>
      </c>
      <c r="I1421" t="s">
        <v>14</v>
      </c>
      <c r="J1421" t="str" cm="1">
        <f t="array" ref="J14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1" t="str">
        <f>IF(data_to_clean[[#This Row],[Price Formatted Step 1]]="No Data","No Data",SUBSTITUTE(data_to_clean[[#This Row],[Price Formatted Step 1]],",","."))</f>
        <v>No Data</v>
      </c>
      <c r="L1421" t="str">
        <f>IF(data_to_clean[[#This Row],[Price Formatted Step 2]]="No Data","No Data",VALUE(SUBSTITUTE(data_to_clean[[#This Row],[Price Formatted Step 2]],".","")))</f>
        <v>No Data</v>
      </c>
      <c r="M1421" t="s">
        <v>15</v>
      </c>
    </row>
    <row r="1422" spans="1:13" x14ac:dyDescent="0.25">
      <c r="A1422" t="s">
        <v>9</v>
      </c>
      <c r="B1422" t="str">
        <f>VLOOKUP(data_to_clean[[#This Row],[Company]],tb_countries[],2,0)</f>
        <v>USSR/Russia</v>
      </c>
      <c r="C1422" t="s">
        <v>5279</v>
      </c>
      <c r="D1422" t="s">
        <v>5320</v>
      </c>
      <c r="E1422" t="s">
        <v>5247</v>
      </c>
      <c r="F1422" s="1">
        <v>27628</v>
      </c>
      <c r="G1422" t="s">
        <v>396</v>
      </c>
      <c r="H1422" t="s">
        <v>13</v>
      </c>
      <c r="I1422" t="s">
        <v>14</v>
      </c>
      <c r="J1422" t="str" cm="1">
        <f t="array" ref="J14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2" t="str">
        <f>IF(data_to_clean[[#This Row],[Price Formatted Step 1]]="No Data","No Data",SUBSTITUTE(data_to_clean[[#This Row],[Price Formatted Step 1]],",","."))</f>
        <v>No Data</v>
      </c>
      <c r="L1422" t="str">
        <f>IF(data_to_clean[[#This Row],[Price Formatted Step 2]]="No Data","No Data",VALUE(SUBSTITUTE(data_to_clean[[#This Row],[Price Formatted Step 2]],".","")))</f>
        <v>No Data</v>
      </c>
      <c r="M1422" t="s">
        <v>15</v>
      </c>
    </row>
    <row r="1423" spans="1:13" x14ac:dyDescent="0.25">
      <c r="A1423" t="s">
        <v>9</v>
      </c>
      <c r="B1423" t="str">
        <f>VLOOKUP(data_to_clean[[#This Row],[Company]],tb_countries[],2,0)</f>
        <v>USSR/Russia</v>
      </c>
      <c r="C1423" t="s">
        <v>5279</v>
      </c>
      <c r="D1423" t="s">
        <v>5320</v>
      </c>
      <c r="E1423" t="s">
        <v>5247</v>
      </c>
      <c r="F1423" s="1">
        <v>27633</v>
      </c>
      <c r="G1423" t="s">
        <v>339</v>
      </c>
      <c r="H1423" t="s">
        <v>13</v>
      </c>
      <c r="I1423" t="s">
        <v>14</v>
      </c>
      <c r="J1423" t="str" cm="1">
        <f t="array" ref="J14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3" t="str">
        <f>IF(data_to_clean[[#This Row],[Price Formatted Step 1]]="No Data","No Data",SUBSTITUTE(data_to_clean[[#This Row],[Price Formatted Step 1]],",","."))</f>
        <v>No Data</v>
      </c>
      <c r="L1423" t="str">
        <f>IF(data_to_clean[[#This Row],[Price Formatted Step 2]]="No Data","No Data",VALUE(SUBSTITUTE(data_to_clean[[#This Row],[Price Formatted Step 2]],".","")))</f>
        <v>No Data</v>
      </c>
      <c r="M1423" t="s">
        <v>15</v>
      </c>
    </row>
    <row r="1424" spans="1:13" x14ac:dyDescent="0.25">
      <c r="A1424" t="s">
        <v>9</v>
      </c>
      <c r="B1424" t="str">
        <f>VLOOKUP(data_to_clean[[#This Row],[Company]],tb_countries[],2,0)</f>
        <v>USSR/Russia</v>
      </c>
      <c r="C1424" t="s">
        <v>5279</v>
      </c>
      <c r="D1424" t="s">
        <v>5320</v>
      </c>
      <c r="E1424" t="s">
        <v>5247</v>
      </c>
      <c r="F1424" s="1">
        <v>27639</v>
      </c>
      <c r="G1424" t="s">
        <v>1463</v>
      </c>
      <c r="H1424" t="s">
        <v>13</v>
      </c>
      <c r="I1424" t="s">
        <v>14</v>
      </c>
      <c r="J1424" t="str" cm="1">
        <f t="array" ref="J14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4" t="str">
        <f>IF(data_to_clean[[#This Row],[Price Formatted Step 1]]="No Data","No Data",SUBSTITUTE(data_to_clean[[#This Row],[Price Formatted Step 1]],",","."))</f>
        <v>No Data</v>
      </c>
      <c r="L1424" t="str">
        <f>IF(data_to_clean[[#This Row],[Price Formatted Step 2]]="No Data","No Data",VALUE(SUBSTITUTE(data_to_clean[[#This Row],[Price Formatted Step 2]],".","")))</f>
        <v>No Data</v>
      </c>
      <c r="M1424" t="s">
        <v>15</v>
      </c>
    </row>
    <row r="1425" spans="1:13" x14ac:dyDescent="0.25">
      <c r="A1425" t="s">
        <v>9</v>
      </c>
      <c r="B1425" t="str">
        <f>VLOOKUP(data_to_clean[[#This Row],[Company]],tb_countries[],2,0)</f>
        <v>USSR/Russia</v>
      </c>
      <c r="C1425" t="s">
        <v>5279</v>
      </c>
      <c r="D1425" t="s">
        <v>5320</v>
      </c>
      <c r="E1425" t="s">
        <v>5247</v>
      </c>
      <c r="F1425" s="1">
        <v>27642</v>
      </c>
      <c r="G1425" t="s">
        <v>1362</v>
      </c>
      <c r="H1425" t="s">
        <v>13</v>
      </c>
      <c r="I1425" t="s">
        <v>14</v>
      </c>
      <c r="J1425" t="str" cm="1">
        <f t="array" ref="J14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5" t="str">
        <f>IF(data_to_clean[[#This Row],[Price Formatted Step 1]]="No Data","No Data",SUBSTITUTE(data_to_clean[[#This Row],[Price Formatted Step 1]],",","."))</f>
        <v>No Data</v>
      </c>
      <c r="L1425" t="str">
        <f>IF(data_to_clean[[#This Row],[Price Formatted Step 2]]="No Data","No Data",VALUE(SUBSTITUTE(data_to_clean[[#This Row],[Price Formatted Step 2]],".","")))</f>
        <v>No Data</v>
      </c>
      <c r="M1425" t="s">
        <v>15</v>
      </c>
    </row>
    <row r="1426" spans="1:13" x14ac:dyDescent="0.25">
      <c r="A1426" t="s">
        <v>9</v>
      </c>
      <c r="B1426" t="str">
        <f>VLOOKUP(data_to_clean[[#This Row],[Company]],tb_countries[],2,0)</f>
        <v>USSR/Russia</v>
      </c>
      <c r="C1426" t="s">
        <v>5279</v>
      </c>
      <c r="D1426" t="s">
        <v>5320</v>
      </c>
      <c r="E1426" t="s">
        <v>5247</v>
      </c>
      <c r="F1426" s="1">
        <v>27646</v>
      </c>
      <c r="G1426" t="s">
        <v>1463</v>
      </c>
      <c r="H1426" t="s">
        <v>13</v>
      </c>
      <c r="I1426" t="s">
        <v>14</v>
      </c>
      <c r="J1426" t="str" cm="1">
        <f t="array" ref="J14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6" t="str">
        <f>IF(data_to_clean[[#This Row],[Price Formatted Step 1]]="No Data","No Data",SUBSTITUTE(data_to_clean[[#This Row],[Price Formatted Step 1]],",","."))</f>
        <v>No Data</v>
      </c>
      <c r="L1426" t="str">
        <f>IF(data_to_clean[[#This Row],[Price Formatted Step 2]]="No Data","No Data",VALUE(SUBSTITUTE(data_to_clean[[#This Row],[Price Formatted Step 2]],".","")))</f>
        <v>No Data</v>
      </c>
      <c r="M1426" t="s">
        <v>15</v>
      </c>
    </row>
    <row r="1427" spans="1:13" x14ac:dyDescent="0.25">
      <c r="A1427" t="s">
        <v>1620</v>
      </c>
      <c r="B1427" t="str">
        <f>VLOOKUP(data_to_clean[[#This Row],[Company]],tb_countries[],2,0)</f>
        <v>Japan</v>
      </c>
      <c r="C1427" t="s">
        <v>5286</v>
      </c>
      <c r="D1427" t="s">
        <v>5325</v>
      </c>
      <c r="E1427" t="s">
        <v>5249</v>
      </c>
      <c r="F1427" s="1">
        <v>27646</v>
      </c>
      <c r="G1427" t="s">
        <v>1622</v>
      </c>
      <c r="H1427" t="s">
        <v>13</v>
      </c>
      <c r="I1427" t="s">
        <v>14</v>
      </c>
      <c r="J1427" t="str" cm="1">
        <f t="array" ref="J14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7" t="str">
        <f>IF(data_to_clean[[#This Row],[Price Formatted Step 1]]="No Data","No Data",SUBSTITUTE(data_to_clean[[#This Row],[Price Formatted Step 1]],",","."))</f>
        <v>No Data</v>
      </c>
      <c r="L1427" t="str">
        <f>IF(data_to_clean[[#This Row],[Price Formatted Step 2]]="No Data","No Data",VALUE(SUBSTITUTE(data_to_clean[[#This Row],[Price Formatted Step 2]],".","")))</f>
        <v>No Data</v>
      </c>
      <c r="M1427" t="s">
        <v>15</v>
      </c>
    </row>
    <row r="1428" spans="1:13" x14ac:dyDescent="0.25">
      <c r="A1428" t="s">
        <v>463</v>
      </c>
      <c r="B1428" t="str">
        <f>VLOOKUP(data_to_clean[[#This Row],[Company]],tb_countries[],2,0)</f>
        <v>USA</v>
      </c>
      <c r="C1428" t="s">
        <v>5273</v>
      </c>
      <c r="D1428" t="s">
        <v>5313</v>
      </c>
      <c r="E1428" t="s">
        <v>5246</v>
      </c>
      <c r="F1428" s="1">
        <v>27646</v>
      </c>
      <c r="G1428" t="s">
        <v>1445</v>
      </c>
      <c r="H1428" t="s">
        <v>13</v>
      </c>
      <c r="I1428" t="s">
        <v>14</v>
      </c>
      <c r="J1428" t="str" cm="1">
        <f t="array" ref="J14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8" t="str">
        <f>IF(data_to_clean[[#This Row],[Price Formatted Step 1]]="No Data","No Data",SUBSTITUTE(data_to_clean[[#This Row],[Price Formatted Step 1]],",","."))</f>
        <v>No Data</v>
      </c>
      <c r="L1428" t="str">
        <f>IF(data_to_clean[[#This Row],[Price Formatted Step 2]]="No Data","No Data",VALUE(SUBSTITUTE(data_to_clean[[#This Row],[Price Formatted Step 2]],".","")))</f>
        <v>No Data</v>
      </c>
      <c r="M1428" t="s">
        <v>15</v>
      </c>
    </row>
    <row r="1429" spans="1:13" x14ac:dyDescent="0.25">
      <c r="A1429" t="s">
        <v>9</v>
      </c>
      <c r="B1429" t="str">
        <f>VLOOKUP(data_to_clean[[#This Row],[Company]],tb_countries[],2,0)</f>
        <v>USSR/Russia</v>
      </c>
      <c r="C1429" t="s">
        <v>5279</v>
      </c>
      <c r="D1429" t="s">
        <v>5320</v>
      </c>
      <c r="E1429" t="s">
        <v>5247</v>
      </c>
      <c r="F1429" s="1">
        <v>27649</v>
      </c>
      <c r="G1429" t="s">
        <v>1362</v>
      </c>
      <c r="H1429" t="s">
        <v>13</v>
      </c>
      <c r="I1429" t="s">
        <v>14</v>
      </c>
      <c r="J1429" t="str" cm="1">
        <f t="array" ref="J14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29" t="str">
        <f>IF(data_to_clean[[#This Row],[Price Formatted Step 1]]="No Data","No Data",SUBSTITUTE(data_to_clean[[#This Row],[Price Formatted Step 1]],",","."))</f>
        <v>No Data</v>
      </c>
      <c r="L1429" t="str">
        <f>IF(data_to_clean[[#This Row],[Price Formatted Step 2]]="No Data","No Data",VALUE(SUBSTITUTE(data_to_clean[[#This Row],[Price Formatted Step 2]],".","")))</f>
        <v>No Data</v>
      </c>
      <c r="M1429" t="s">
        <v>15</v>
      </c>
    </row>
    <row r="1430" spans="1:13" x14ac:dyDescent="0.25">
      <c r="A1430" t="s">
        <v>9</v>
      </c>
      <c r="B1430" t="str">
        <f>VLOOKUP(data_to_clean[[#This Row],[Company]],tb_countries[],2,0)</f>
        <v>USSR/Russia</v>
      </c>
      <c r="C1430" t="s">
        <v>5272</v>
      </c>
      <c r="D1430" t="s">
        <v>5312</v>
      </c>
      <c r="E1430" t="s">
        <v>5245</v>
      </c>
      <c r="F1430" s="1">
        <v>27653</v>
      </c>
      <c r="G1430" t="s">
        <v>339</v>
      </c>
      <c r="H1430" t="s">
        <v>13</v>
      </c>
      <c r="I1430" t="s">
        <v>14</v>
      </c>
      <c r="J1430" t="str" cm="1">
        <f t="array" ref="J14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0" t="str">
        <f>IF(data_to_clean[[#This Row],[Price Formatted Step 1]]="No Data","No Data",SUBSTITUTE(data_to_clean[[#This Row],[Price Formatted Step 1]],",","."))</f>
        <v>No Data</v>
      </c>
      <c r="L1430" t="str">
        <f>IF(data_to_clean[[#This Row],[Price Formatted Step 2]]="No Data","No Data",VALUE(SUBSTITUTE(data_to_clean[[#This Row],[Price Formatted Step 2]],".","")))</f>
        <v>No Data</v>
      </c>
      <c r="M1430" t="s">
        <v>15</v>
      </c>
    </row>
    <row r="1431" spans="1:13" x14ac:dyDescent="0.25">
      <c r="A1431" t="s">
        <v>9</v>
      </c>
      <c r="B1431" t="str">
        <f>VLOOKUP(data_to_clean[[#This Row],[Company]],tb_countries[],2,0)</f>
        <v>USSR/Russia</v>
      </c>
      <c r="C1431" t="s">
        <v>5279</v>
      </c>
      <c r="D1431" t="s">
        <v>5320</v>
      </c>
      <c r="E1431" t="s">
        <v>5247</v>
      </c>
      <c r="F1431" s="1">
        <v>27654</v>
      </c>
      <c r="G1431" t="s">
        <v>685</v>
      </c>
      <c r="H1431" t="s">
        <v>13</v>
      </c>
      <c r="I1431" t="s">
        <v>14</v>
      </c>
      <c r="J1431" t="str" cm="1">
        <f t="array" ref="J14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1" t="str">
        <f>IF(data_to_clean[[#This Row],[Price Formatted Step 1]]="No Data","No Data",SUBSTITUTE(data_to_clean[[#This Row],[Price Formatted Step 1]],",","."))</f>
        <v>No Data</v>
      </c>
      <c r="L1431" t="str">
        <f>IF(data_to_clean[[#This Row],[Price Formatted Step 2]]="No Data","No Data",VALUE(SUBSTITUTE(data_to_clean[[#This Row],[Price Formatted Step 2]],".","")))</f>
        <v>No Data</v>
      </c>
      <c r="M1431" t="s">
        <v>15</v>
      </c>
    </row>
    <row r="1432" spans="1:13" x14ac:dyDescent="0.25">
      <c r="A1432" t="s">
        <v>9</v>
      </c>
      <c r="B1432" t="str">
        <f>VLOOKUP(data_to_clean[[#This Row],[Company]],tb_countries[],2,0)</f>
        <v>USSR/Russia</v>
      </c>
      <c r="C1432" t="s">
        <v>5279</v>
      </c>
      <c r="D1432" t="s">
        <v>5320</v>
      </c>
      <c r="E1432" t="s">
        <v>5247</v>
      </c>
      <c r="F1432" s="1">
        <v>27655</v>
      </c>
      <c r="G1432" t="s">
        <v>396</v>
      </c>
      <c r="H1432" t="s">
        <v>13</v>
      </c>
      <c r="I1432" t="s">
        <v>14</v>
      </c>
      <c r="J1432" t="str" cm="1">
        <f t="array" ref="J14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2" t="str">
        <f>IF(data_to_clean[[#This Row],[Price Formatted Step 1]]="No Data","No Data",SUBSTITUTE(data_to_clean[[#This Row],[Price Formatted Step 1]],",","."))</f>
        <v>No Data</v>
      </c>
      <c r="L1432" t="str">
        <f>IF(data_to_clean[[#This Row],[Price Formatted Step 2]]="No Data","No Data",VALUE(SUBSTITUTE(data_to_clean[[#This Row],[Price Formatted Step 2]],".","")))</f>
        <v>No Data</v>
      </c>
      <c r="M1432" t="s">
        <v>15</v>
      </c>
    </row>
    <row r="1433" spans="1:13" x14ac:dyDescent="0.25">
      <c r="A1433" t="s">
        <v>9</v>
      </c>
      <c r="B1433" t="str">
        <f>VLOOKUP(data_to_clean[[#This Row],[Company]],tb_countries[],2,0)</f>
        <v>USSR/Russia</v>
      </c>
      <c r="C1433" t="s">
        <v>5279</v>
      </c>
      <c r="D1433" t="s">
        <v>5320</v>
      </c>
      <c r="E1433" t="s">
        <v>5247</v>
      </c>
      <c r="F1433" s="1">
        <v>27660</v>
      </c>
      <c r="G1433" t="s">
        <v>339</v>
      </c>
      <c r="H1433" t="s">
        <v>13</v>
      </c>
      <c r="I1433" t="s">
        <v>14</v>
      </c>
      <c r="J1433" t="str" cm="1">
        <f t="array" ref="J14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3" t="str">
        <f>IF(data_to_clean[[#This Row],[Price Formatted Step 1]]="No Data","No Data",SUBSTITUTE(data_to_clean[[#This Row],[Price Formatted Step 1]],",","."))</f>
        <v>No Data</v>
      </c>
      <c r="L1433" t="str">
        <f>IF(data_to_clean[[#This Row],[Price Formatted Step 2]]="No Data","No Data",VALUE(SUBSTITUTE(data_to_clean[[#This Row],[Price Formatted Step 2]],".","")))</f>
        <v>No Data</v>
      </c>
      <c r="M1433" t="s">
        <v>15</v>
      </c>
    </row>
    <row r="1434" spans="1:13" x14ac:dyDescent="0.25">
      <c r="A1434" t="s">
        <v>9</v>
      </c>
      <c r="B1434" t="str">
        <f>VLOOKUP(data_to_clean[[#This Row],[Company]],tb_countries[],2,0)</f>
        <v>USSR/Russia</v>
      </c>
      <c r="C1434" t="s">
        <v>5279</v>
      </c>
      <c r="D1434" t="s">
        <v>5320</v>
      </c>
      <c r="E1434" t="s">
        <v>5247</v>
      </c>
      <c r="F1434" s="1">
        <v>27661</v>
      </c>
      <c r="G1434" t="s">
        <v>685</v>
      </c>
      <c r="H1434" t="s">
        <v>13</v>
      </c>
      <c r="I1434" t="s">
        <v>14</v>
      </c>
      <c r="J1434" t="str" cm="1">
        <f t="array" ref="J14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4" t="str">
        <f>IF(data_to_clean[[#This Row],[Price Formatted Step 1]]="No Data","No Data",SUBSTITUTE(data_to_clean[[#This Row],[Price Formatted Step 1]],",","."))</f>
        <v>No Data</v>
      </c>
      <c r="L1434" t="str">
        <f>IF(data_to_clean[[#This Row],[Price Formatted Step 2]]="No Data","No Data",VALUE(SUBSTITUTE(data_to_clean[[#This Row],[Price Formatted Step 2]],".","")))</f>
        <v>No Data</v>
      </c>
      <c r="M1434" t="s">
        <v>15</v>
      </c>
    </row>
    <row r="1435" spans="1:13" x14ac:dyDescent="0.25">
      <c r="A1435" t="s">
        <v>9</v>
      </c>
      <c r="B1435" t="str">
        <f>VLOOKUP(data_to_clean[[#This Row],[Company]],tb_countries[],2,0)</f>
        <v>USSR/Russia</v>
      </c>
      <c r="C1435" t="s">
        <v>5279</v>
      </c>
      <c r="D1435" t="s">
        <v>5320</v>
      </c>
      <c r="E1435" t="s">
        <v>5247</v>
      </c>
      <c r="F1435" s="1">
        <v>27662</v>
      </c>
      <c r="G1435" t="s">
        <v>1362</v>
      </c>
      <c r="H1435" t="s">
        <v>13</v>
      </c>
      <c r="I1435" t="s">
        <v>14</v>
      </c>
      <c r="J1435" t="str" cm="1">
        <f t="array" ref="J14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5" t="str">
        <f>IF(data_to_clean[[#This Row],[Price Formatted Step 1]]="No Data","No Data",SUBSTITUTE(data_to_clean[[#This Row],[Price Formatted Step 1]],",","."))</f>
        <v>No Data</v>
      </c>
      <c r="L1435" t="str">
        <f>IF(data_to_clean[[#This Row],[Price Formatted Step 2]]="No Data","No Data",VALUE(SUBSTITUTE(data_to_clean[[#This Row],[Price Formatted Step 2]],".","")))</f>
        <v>No Data</v>
      </c>
      <c r="M1435" t="s">
        <v>15</v>
      </c>
    </row>
    <row r="1436" spans="1:13" x14ac:dyDescent="0.25">
      <c r="A1436" t="s">
        <v>92</v>
      </c>
      <c r="B1436" t="str">
        <f>VLOOKUP(data_to_clean[[#This Row],[Company]],tb_countries[],2,0)</f>
        <v>USA</v>
      </c>
      <c r="C1436" t="s">
        <v>5273</v>
      </c>
      <c r="D1436" t="s">
        <v>5313</v>
      </c>
      <c r="E1436" t="s">
        <v>5246</v>
      </c>
      <c r="F1436" s="1">
        <v>27663</v>
      </c>
      <c r="G1436" t="s">
        <v>1632</v>
      </c>
      <c r="H1436" t="s">
        <v>13</v>
      </c>
      <c r="I1436" t="s">
        <v>14</v>
      </c>
      <c r="J1436" t="str" cm="1">
        <f t="array" ref="J14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6" t="str">
        <f>IF(data_to_clean[[#This Row],[Price Formatted Step 1]]="No Data","No Data",SUBSTITUTE(data_to_clean[[#This Row],[Price Formatted Step 1]],",","."))</f>
        <v>No Data</v>
      </c>
      <c r="L1436" t="str">
        <f>IF(data_to_clean[[#This Row],[Price Formatted Step 2]]="No Data","No Data",VALUE(SUBSTITUTE(data_to_clean[[#This Row],[Price Formatted Step 2]],".","")))</f>
        <v>No Data</v>
      </c>
      <c r="M1436" t="s">
        <v>15</v>
      </c>
    </row>
    <row r="1437" spans="1:13" x14ac:dyDescent="0.25">
      <c r="A1437" t="s">
        <v>1000</v>
      </c>
      <c r="B1437" t="str">
        <f>VLOOKUP(data_to_clean[[#This Row],[Company]],tb_countries[],2,0)</f>
        <v>France</v>
      </c>
      <c r="C1437" t="s">
        <v>5285</v>
      </c>
      <c r="D1437" t="s">
        <v>5324</v>
      </c>
      <c r="E1437" t="s">
        <v>5253</v>
      </c>
      <c r="F1437" s="1">
        <v>27664</v>
      </c>
      <c r="G1437" t="s">
        <v>1550</v>
      </c>
      <c r="H1437" t="s">
        <v>13</v>
      </c>
      <c r="I1437" t="s">
        <v>14</v>
      </c>
      <c r="J1437" t="str" cm="1">
        <f t="array" ref="J14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7" t="str">
        <f>IF(data_to_clean[[#This Row],[Price Formatted Step 1]]="No Data","No Data",SUBSTITUTE(data_to_clean[[#This Row],[Price Formatted Step 1]],",","."))</f>
        <v>No Data</v>
      </c>
      <c r="L1437" t="str">
        <f>IF(data_to_clean[[#This Row],[Price Formatted Step 2]]="No Data","No Data",VALUE(SUBSTITUTE(data_to_clean[[#This Row],[Price Formatted Step 2]],".","")))</f>
        <v>No Data</v>
      </c>
      <c r="M1437" t="s">
        <v>15</v>
      </c>
    </row>
    <row r="1438" spans="1:13" x14ac:dyDescent="0.25">
      <c r="A1438" t="s">
        <v>9</v>
      </c>
      <c r="B1438" t="str">
        <f>VLOOKUP(data_to_clean[[#This Row],[Company]],tb_countries[],2,0)</f>
        <v>USSR/Russia</v>
      </c>
      <c r="C1438" t="s">
        <v>5272</v>
      </c>
      <c r="D1438" t="s">
        <v>5312</v>
      </c>
      <c r="E1438" t="s">
        <v>5245</v>
      </c>
      <c r="F1438" s="1">
        <v>27666</v>
      </c>
      <c r="G1438" t="s">
        <v>1362</v>
      </c>
      <c r="H1438" t="s">
        <v>13</v>
      </c>
      <c r="I1438" t="s">
        <v>14</v>
      </c>
      <c r="J1438" t="str" cm="1">
        <f t="array" ref="J14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8" t="str">
        <f>IF(data_to_clean[[#This Row],[Price Formatted Step 1]]="No Data","No Data",SUBSTITUTE(data_to_clean[[#This Row],[Price Formatted Step 1]],",","."))</f>
        <v>No Data</v>
      </c>
      <c r="L1438" t="str">
        <f>IF(data_to_clean[[#This Row],[Price Formatted Step 2]]="No Data","No Data",VALUE(SUBSTITUTE(data_to_clean[[#This Row],[Price Formatted Step 2]],".","")))</f>
        <v>No Data</v>
      </c>
      <c r="M1438" t="s">
        <v>15</v>
      </c>
    </row>
    <row r="1439" spans="1:13" x14ac:dyDescent="0.25">
      <c r="A1439" t="s">
        <v>9</v>
      </c>
      <c r="B1439" t="str">
        <f>VLOOKUP(data_to_clean[[#This Row],[Company]],tb_countries[],2,0)</f>
        <v>USSR/Russia</v>
      </c>
      <c r="C1439" t="s">
        <v>5279</v>
      </c>
      <c r="D1439" t="s">
        <v>5320</v>
      </c>
      <c r="E1439" t="s">
        <v>5247</v>
      </c>
      <c r="F1439" s="1">
        <v>27667</v>
      </c>
      <c r="G1439" t="s">
        <v>685</v>
      </c>
      <c r="H1439" t="s">
        <v>13</v>
      </c>
      <c r="I1439" t="s">
        <v>14</v>
      </c>
      <c r="J1439" t="str" cm="1">
        <f t="array" ref="J14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39" t="str">
        <f>IF(data_to_clean[[#This Row],[Price Formatted Step 1]]="No Data","No Data",SUBSTITUTE(data_to_clean[[#This Row],[Price Formatted Step 1]],",","."))</f>
        <v>No Data</v>
      </c>
      <c r="L1439" t="str">
        <f>IF(data_to_clean[[#This Row],[Price Formatted Step 2]]="No Data","No Data",VALUE(SUBSTITUTE(data_to_clean[[#This Row],[Price Formatted Step 2]],".","")))</f>
        <v>No Data</v>
      </c>
      <c r="M1439" t="s">
        <v>15</v>
      </c>
    </row>
    <row r="1440" spans="1:13" x14ac:dyDescent="0.25">
      <c r="A1440" t="s">
        <v>9</v>
      </c>
      <c r="B1440" t="str">
        <f>VLOOKUP(data_to_clean[[#This Row],[Company]],tb_countries[],2,0)</f>
        <v>USSR/Russia</v>
      </c>
      <c r="C1440" t="s">
        <v>5272</v>
      </c>
      <c r="D1440" t="s">
        <v>5312</v>
      </c>
      <c r="E1440" t="s">
        <v>5245</v>
      </c>
      <c r="F1440" s="1">
        <v>27668</v>
      </c>
      <c r="G1440" t="s">
        <v>339</v>
      </c>
      <c r="H1440" t="s">
        <v>13</v>
      </c>
      <c r="I1440" t="s">
        <v>14</v>
      </c>
      <c r="J1440" t="str" cm="1">
        <f t="array" ref="J14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0" t="str">
        <f>IF(data_to_clean[[#This Row],[Price Formatted Step 1]]="No Data","No Data",SUBSTITUTE(data_to_clean[[#This Row],[Price Formatted Step 1]],",","."))</f>
        <v>No Data</v>
      </c>
      <c r="L1440" t="str">
        <f>IF(data_to_clean[[#This Row],[Price Formatted Step 2]]="No Data","No Data",VALUE(SUBSTITUTE(data_to_clean[[#This Row],[Price Formatted Step 2]],".","")))</f>
        <v>No Data</v>
      </c>
      <c r="M1440" t="s">
        <v>15</v>
      </c>
    </row>
    <row r="1441" spans="1:13" x14ac:dyDescent="0.25">
      <c r="A1441" t="s">
        <v>42</v>
      </c>
      <c r="B1441" t="str">
        <f>VLOOKUP(data_to_clean[[#This Row],[Company]],tb_countries[],2,0)</f>
        <v>USA</v>
      </c>
      <c r="C1441" t="s">
        <v>5275</v>
      </c>
      <c r="D1441" t="s">
        <v>5315</v>
      </c>
      <c r="E1441" t="s">
        <v>5246</v>
      </c>
      <c r="F1441" s="1">
        <v>27676</v>
      </c>
      <c r="G1441" t="s">
        <v>1181</v>
      </c>
      <c r="H1441" t="s">
        <v>13</v>
      </c>
      <c r="I1441" t="s">
        <v>14</v>
      </c>
      <c r="J1441" t="str" cm="1">
        <f t="array" ref="J14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1" t="str">
        <f>IF(data_to_clean[[#This Row],[Price Formatted Step 1]]="No Data","No Data",SUBSTITUTE(data_to_clean[[#This Row],[Price Formatted Step 1]],",","."))</f>
        <v>No Data</v>
      </c>
      <c r="L1441" t="str">
        <f>IF(data_to_clean[[#This Row],[Price Formatted Step 2]]="No Data","No Data",VALUE(SUBSTITUTE(data_to_clean[[#This Row],[Price Formatted Step 2]],".","")))</f>
        <v>No Data</v>
      </c>
      <c r="M1441" t="s">
        <v>15</v>
      </c>
    </row>
    <row r="1442" spans="1:13" x14ac:dyDescent="0.25">
      <c r="A1442" t="s">
        <v>9</v>
      </c>
      <c r="B1442" t="str">
        <f>VLOOKUP(data_to_clean[[#This Row],[Company]],tb_countries[],2,0)</f>
        <v>USSR/Russia</v>
      </c>
      <c r="C1442" t="s">
        <v>5279</v>
      </c>
      <c r="D1442" t="s">
        <v>5320</v>
      </c>
      <c r="E1442" t="s">
        <v>5247</v>
      </c>
      <c r="F1442" s="1">
        <v>27684</v>
      </c>
      <c r="G1442" t="s">
        <v>339</v>
      </c>
      <c r="H1442" t="s">
        <v>13</v>
      </c>
      <c r="I1442" t="s">
        <v>14</v>
      </c>
      <c r="J1442" t="str" cm="1">
        <f t="array" ref="J14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2" t="str">
        <f>IF(data_to_clean[[#This Row],[Price Formatted Step 1]]="No Data","No Data",SUBSTITUTE(data_to_clean[[#This Row],[Price Formatted Step 1]],",","."))</f>
        <v>No Data</v>
      </c>
      <c r="L1442" t="str">
        <f>IF(data_to_clean[[#This Row],[Price Formatted Step 2]]="No Data","No Data",VALUE(SUBSTITUTE(data_to_clean[[#This Row],[Price Formatted Step 2]],".","")))</f>
        <v>No Data</v>
      </c>
      <c r="M1442" t="s">
        <v>15</v>
      </c>
    </row>
    <row r="1443" spans="1:13" x14ac:dyDescent="0.25">
      <c r="A1443" t="s">
        <v>9</v>
      </c>
      <c r="B1443" t="str">
        <f>VLOOKUP(data_to_clean[[#This Row],[Company]],tb_countries[],2,0)</f>
        <v>USSR/Russia</v>
      </c>
      <c r="C1443" t="s">
        <v>5272</v>
      </c>
      <c r="D1443" t="s">
        <v>5312</v>
      </c>
      <c r="E1443" t="s">
        <v>5245</v>
      </c>
      <c r="F1443" s="1">
        <v>27696</v>
      </c>
      <c r="G1443" t="s">
        <v>937</v>
      </c>
      <c r="H1443" t="s">
        <v>13</v>
      </c>
      <c r="I1443" t="s">
        <v>14</v>
      </c>
      <c r="J1443" t="str" cm="1">
        <f t="array" ref="J14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3" t="str">
        <f>IF(data_to_clean[[#This Row],[Price Formatted Step 1]]="No Data","No Data",SUBSTITUTE(data_to_clean[[#This Row],[Price Formatted Step 1]],",","."))</f>
        <v>No Data</v>
      </c>
      <c r="L1443" t="str">
        <f>IF(data_to_clean[[#This Row],[Price Formatted Step 2]]="No Data","No Data",VALUE(SUBSTITUTE(data_to_clean[[#This Row],[Price Formatted Step 2]],".","")))</f>
        <v>No Data</v>
      </c>
      <c r="M1443" t="s">
        <v>15</v>
      </c>
    </row>
    <row r="1444" spans="1:13" x14ac:dyDescent="0.25">
      <c r="A1444" t="s">
        <v>9</v>
      </c>
      <c r="B1444" t="str">
        <f>VLOOKUP(data_to_clean[[#This Row],[Company]],tb_countries[],2,0)</f>
        <v>USSR/Russia</v>
      </c>
      <c r="C1444" t="s">
        <v>5279</v>
      </c>
      <c r="D1444" t="s">
        <v>5320</v>
      </c>
      <c r="E1444" t="s">
        <v>5247</v>
      </c>
      <c r="F1444" s="1">
        <v>27702</v>
      </c>
      <c r="G1444" t="s">
        <v>339</v>
      </c>
      <c r="H1444" t="s">
        <v>13</v>
      </c>
      <c r="I1444" t="s">
        <v>14</v>
      </c>
      <c r="J1444" t="str" cm="1">
        <f t="array" ref="J14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4" t="str">
        <f>IF(data_to_clean[[#This Row],[Price Formatted Step 1]]="No Data","No Data",SUBSTITUTE(data_to_clean[[#This Row],[Price Formatted Step 1]],",","."))</f>
        <v>No Data</v>
      </c>
      <c r="L1444" t="str">
        <f>IF(data_to_clean[[#This Row],[Price Formatted Step 2]]="No Data","No Data",VALUE(SUBSTITUTE(data_to_clean[[#This Row],[Price Formatted Step 2]],".","")))</f>
        <v>No Data</v>
      </c>
      <c r="M1444" t="s">
        <v>15</v>
      </c>
    </row>
    <row r="1445" spans="1:13" x14ac:dyDescent="0.25">
      <c r="A1445" t="s">
        <v>9</v>
      </c>
      <c r="B1445" t="str">
        <f>VLOOKUP(data_to_clean[[#This Row],[Company]],tb_countries[],2,0)</f>
        <v>USSR/Russia</v>
      </c>
      <c r="C1445" t="s">
        <v>5279</v>
      </c>
      <c r="D1445" t="s">
        <v>5320</v>
      </c>
      <c r="E1445" t="s">
        <v>5247</v>
      </c>
      <c r="F1445" s="1">
        <v>27712</v>
      </c>
      <c r="G1445" t="s">
        <v>1463</v>
      </c>
      <c r="H1445" t="s">
        <v>13</v>
      </c>
      <c r="I1445" t="s">
        <v>14</v>
      </c>
      <c r="J1445" t="str" cm="1">
        <f t="array" ref="J14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5" t="str">
        <f>IF(data_to_clean[[#This Row],[Price Formatted Step 1]]="No Data","No Data",SUBSTITUTE(data_to_clean[[#This Row],[Price Formatted Step 1]],",","."))</f>
        <v>No Data</v>
      </c>
      <c r="L1445" t="str">
        <f>IF(data_to_clean[[#This Row],[Price Formatted Step 2]]="No Data","No Data",VALUE(SUBSTITUTE(data_to_clean[[#This Row],[Price Formatted Step 2]],".","")))</f>
        <v>No Data</v>
      </c>
      <c r="M1445" t="s">
        <v>15</v>
      </c>
    </row>
    <row r="1446" spans="1:13" x14ac:dyDescent="0.25">
      <c r="A1446" t="s">
        <v>9</v>
      </c>
      <c r="B1446" t="str">
        <f>VLOOKUP(data_to_clean[[#This Row],[Company]],tb_countries[],2,0)</f>
        <v>USSR/Russia</v>
      </c>
      <c r="C1446" t="s">
        <v>5279</v>
      </c>
      <c r="D1446" t="s">
        <v>5320</v>
      </c>
      <c r="E1446" t="s">
        <v>5247</v>
      </c>
      <c r="F1446" s="1">
        <v>27713</v>
      </c>
      <c r="G1446" t="s">
        <v>685</v>
      </c>
      <c r="H1446" t="s">
        <v>13</v>
      </c>
      <c r="I1446" t="s">
        <v>14</v>
      </c>
      <c r="J1446" t="str" cm="1">
        <f t="array" ref="J14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6" t="str">
        <f>IF(data_to_clean[[#This Row],[Price Formatted Step 1]]="No Data","No Data",SUBSTITUTE(data_to_clean[[#This Row],[Price Formatted Step 1]],",","."))</f>
        <v>No Data</v>
      </c>
      <c r="L1446" t="str">
        <f>IF(data_to_clean[[#This Row],[Price Formatted Step 2]]="No Data","No Data",VALUE(SUBSTITUTE(data_to_clean[[#This Row],[Price Formatted Step 2]],".","")))</f>
        <v>No Data</v>
      </c>
      <c r="M1446" t="s">
        <v>15</v>
      </c>
    </row>
    <row r="1447" spans="1:13" x14ac:dyDescent="0.25">
      <c r="A1447" t="s">
        <v>973</v>
      </c>
      <c r="B1447" t="str">
        <f>VLOOKUP(data_to_clean[[#This Row],[Company]],tb_countries[],2,0)</f>
        <v>China</v>
      </c>
      <c r="C1447" t="s">
        <v>4199</v>
      </c>
      <c r="D1447" t="s">
        <v>5263</v>
      </c>
      <c r="E1447" t="s">
        <v>5252</v>
      </c>
      <c r="F1447" s="1">
        <v>27714</v>
      </c>
      <c r="G1447" t="s">
        <v>1526</v>
      </c>
      <c r="H1447" t="s">
        <v>13</v>
      </c>
      <c r="I1447" t="s">
        <v>14</v>
      </c>
      <c r="J1447" t="str" cm="1">
        <f t="array" ref="J14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7" t="str">
        <f>IF(data_to_clean[[#This Row],[Price Formatted Step 1]]="No Data","No Data",SUBSTITUTE(data_to_clean[[#This Row],[Price Formatted Step 1]],",","."))</f>
        <v>No Data</v>
      </c>
      <c r="L1447" t="str">
        <f>IF(data_to_clean[[#This Row],[Price Formatted Step 2]]="No Data","No Data",VALUE(SUBSTITUTE(data_to_clean[[#This Row],[Price Formatted Step 2]],".","")))</f>
        <v>No Data</v>
      </c>
      <c r="M1447" t="s">
        <v>15</v>
      </c>
    </row>
    <row r="1448" spans="1:13" x14ac:dyDescent="0.25">
      <c r="A1448" t="s">
        <v>9</v>
      </c>
      <c r="B1448" t="str">
        <f>VLOOKUP(data_to_clean[[#This Row],[Company]],tb_countries[],2,0)</f>
        <v>USSR/Russia</v>
      </c>
      <c r="C1448" t="s">
        <v>5272</v>
      </c>
      <c r="D1448" t="s">
        <v>5312</v>
      </c>
      <c r="E1448" t="s">
        <v>5245</v>
      </c>
      <c r="F1448" s="1">
        <v>27715</v>
      </c>
      <c r="G1448" t="s">
        <v>1362</v>
      </c>
      <c r="H1448" t="s">
        <v>13</v>
      </c>
      <c r="I1448" t="s">
        <v>14</v>
      </c>
      <c r="J1448" t="str" cm="1">
        <f t="array" ref="J14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8" t="str">
        <f>IF(data_to_clean[[#This Row],[Price Formatted Step 1]]="No Data","No Data",SUBSTITUTE(data_to_clean[[#This Row],[Price Formatted Step 1]],",","."))</f>
        <v>No Data</v>
      </c>
      <c r="L1448" t="str">
        <f>IF(data_to_clean[[#This Row],[Price Formatted Step 2]]="No Data","No Data",VALUE(SUBSTITUTE(data_to_clean[[#This Row],[Price Formatted Step 2]],".","")))</f>
        <v>No Data</v>
      </c>
      <c r="M1448" t="s">
        <v>15</v>
      </c>
    </row>
    <row r="1449" spans="1:13" x14ac:dyDescent="0.25">
      <c r="A1449" t="s">
        <v>9</v>
      </c>
      <c r="B1449" t="str">
        <f>VLOOKUP(data_to_clean[[#This Row],[Company]],tb_countries[],2,0)</f>
        <v>USSR/Russia</v>
      </c>
      <c r="C1449" t="s">
        <v>5272</v>
      </c>
      <c r="D1449" t="s">
        <v>5312</v>
      </c>
      <c r="E1449" t="s">
        <v>5245</v>
      </c>
      <c r="F1449" s="1">
        <v>27719</v>
      </c>
      <c r="G1449" t="s">
        <v>339</v>
      </c>
      <c r="H1449" t="s">
        <v>13</v>
      </c>
      <c r="I1449" t="s">
        <v>14</v>
      </c>
      <c r="J1449" t="str" cm="1">
        <f t="array" ref="J14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49" t="str">
        <f>IF(data_to_clean[[#This Row],[Price Formatted Step 1]]="No Data","No Data",SUBSTITUTE(data_to_clean[[#This Row],[Price Formatted Step 1]],",","."))</f>
        <v>No Data</v>
      </c>
      <c r="L1449" t="str">
        <f>IF(data_to_clean[[#This Row],[Price Formatted Step 2]]="No Data","No Data",VALUE(SUBSTITUTE(data_to_clean[[#This Row],[Price Formatted Step 2]],".","")))</f>
        <v>No Data</v>
      </c>
      <c r="M1449" t="s">
        <v>15</v>
      </c>
    </row>
    <row r="1450" spans="1:13" x14ac:dyDescent="0.25">
      <c r="A1450" t="s">
        <v>9</v>
      </c>
      <c r="B1450" t="str">
        <f>VLOOKUP(data_to_clean[[#This Row],[Company]],tb_countries[],2,0)</f>
        <v>USSR/Russia</v>
      </c>
      <c r="C1450" t="s">
        <v>5279</v>
      </c>
      <c r="D1450" t="s">
        <v>5320</v>
      </c>
      <c r="E1450" t="s">
        <v>5247</v>
      </c>
      <c r="F1450" s="1">
        <v>27719</v>
      </c>
      <c r="G1450" t="s">
        <v>685</v>
      </c>
      <c r="H1450" t="s">
        <v>13</v>
      </c>
      <c r="I1450" t="s">
        <v>14</v>
      </c>
      <c r="J1450" t="str" cm="1">
        <f t="array" ref="J14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0" t="str">
        <f>IF(data_to_clean[[#This Row],[Price Formatted Step 1]]="No Data","No Data",SUBSTITUTE(data_to_clean[[#This Row],[Price Formatted Step 1]],",","."))</f>
        <v>No Data</v>
      </c>
      <c r="L1450" t="str">
        <f>IF(data_to_clean[[#This Row],[Price Formatted Step 2]]="No Data","No Data",VALUE(SUBSTITUTE(data_to_clean[[#This Row],[Price Formatted Step 2]],".","")))</f>
        <v>No Data</v>
      </c>
      <c r="M1450" t="s">
        <v>15</v>
      </c>
    </row>
    <row r="1451" spans="1:13" x14ac:dyDescent="0.25">
      <c r="A1451" t="s">
        <v>9</v>
      </c>
      <c r="B1451" t="str">
        <f>VLOOKUP(data_to_clean[[#This Row],[Company]],tb_countries[],2,0)</f>
        <v>USSR/Russia</v>
      </c>
      <c r="C1451" t="s">
        <v>5279</v>
      </c>
      <c r="D1451" t="s">
        <v>5320</v>
      </c>
      <c r="E1451" t="s">
        <v>5247</v>
      </c>
      <c r="F1451" s="1">
        <v>27723</v>
      </c>
      <c r="G1451" t="s">
        <v>1362</v>
      </c>
      <c r="H1451" t="s">
        <v>13</v>
      </c>
      <c r="I1451" t="s">
        <v>14</v>
      </c>
      <c r="J1451" t="str" cm="1">
        <f t="array" ref="J14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1" t="str">
        <f>IF(data_to_clean[[#This Row],[Price Formatted Step 1]]="No Data","No Data",SUBSTITUTE(data_to_clean[[#This Row],[Price Formatted Step 1]],",","."))</f>
        <v>No Data</v>
      </c>
      <c r="L1451" t="str">
        <f>IF(data_to_clean[[#This Row],[Price Formatted Step 2]]="No Data","No Data",VALUE(SUBSTITUTE(data_to_clean[[#This Row],[Price Formatted Step 2]],".","")))</f>
        <v>No Data</v>
      </c>
      <c r="M1451" t="s">
        <v>15</v>
      </c>
    </row>
    <row r="1452" spans="1:13" x14ac:dyDescent="0.25">
      <c r="A1452" t="s">
        <v>9</v>
      </c>
      <c r="B1452" t="str">
        <f>VLOOKUP(data_to_clean[[#This Row],[Company]],tb_countries[],2,0)</f>
        <v>USSR/Russia</v>
      </c>
      <c r="C1452" t="s">
        <v>5279</v>
      </c>
      <c r="D1452" t="s">
        <v>5320</v>
      </c>
      <c r="E1452" t="s">
        <v>5247</v>
      </c>
      <c r="F1452" s="1">
        <v>27726</v>
      </c>
      <c r="G1452" t="s">
        <v>685</v>
      </c>
      <c r="H1452" t="s">
        <v>13</v>
      </c>
      <c r="I1452" t="s">
        <v>14</v>
      </c>
      <c r="J1452" t="str" cm="1">
        <f t="array" ref="J14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2" t="str">
        <f>IF(data_to_clean[[#This Row],[Price Formatted Step 1]]="No Data","No Data",SUBSTITUTE(data_to_clean[[#This Row],[Price Formatted Step 1]],",","."))</f>
        <v>No Data</v>
      </c>
      <c r="L1452" t="str">
        <f>IF(data_to_clean[[#This Row],[Price Formatted Step 2]]="No Data","No Data",VALUE(SUBSTITUTE(data_to_clean[[#This Row],[Price Formatted Step 2]],".","")))</f>
        <v>No Data</v>
      </c>
      <c r="M1452" t="s">
        <v>15</v>
      </c>
    </row>
    <row r="1453" spans="1:13" x14ac:dyDescent="0.25">
      <c r="A1453" t="s">
        <v>9</v>
      </c>
      <c r="B1453" t="str">
        <f>VLOOKUP(data_to_clean[[#This Row],[Company]],tb_countries[],2,0)</f>
        <v>USSR/Russia</v>
      </c>
      <c r="C1453" t="s">
        <v>5279</v>
      </c>
      <c r="D1453" t="s">
        <v>5320</v>
      </c>
      <c r="E1453" t="s">
        <v>5247</v>
      </c>
      <c r="F1453" s="1">
        <v>27731</v>
      </c>
      <c r="G1453" t="s">
        <v>339</v>
      </c>
      <c r="H1453" t="s">
        <v>13</v>
      </c>
      <c r="I1453" t="s">
        <v>14</v>
      </c>
      <c r="J1453" t="str" cm="1">
        <f t="array" ref="J14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3" t="str">
        <f>IF(data_to_clean[[#This Row],[Price Formatted Step 1]]="No Data","No Data",SUBSTITUTE(data_to_clean[[#This Row],[Price Formatted Step 1]],",","."))</f>
        <v>No Data</v>
      </c>
      <c r="L1453" t="str">
        <f>IF(data_to_clean[[#This Row],[Price Formatted Step 2]]="No Data","No Data",VALUE(SUBSTITUTE(data_to_clean[[#This Row],[Price Formatted Step 2]],".","")))</f>
        <v>No Data</v>
      </c>
      <c r="M1453" t="s">
        <v>15</v>
      </c>
    </row>
    <row r="1454" spans="1:13" x14ac:dyDescent="0.25">
      <c r="A1454" t="s">
        <v>463</v>
      </c>
      <c r="B1454" t="str">
        <f>VLOOKUP(data_to_clean[[#This Row],[Company]],tb_countries[],2,0)</f>
        <v>USA</v>
      </c>
      <c r="C1454" t="s">
        <v>5275</v>
      </c>
      <c r="D1454" t="s">
        <v>5315</v>
      </c>
      <c r="E1454" t="s">
        <v>5246</v>
      </c>
      <c r="F1454" s="1">
        <v>27732</v>
      </c>
      <c r="G1454" t="s">
        <v>1163</v>
      </c>
      <c r="H1454" t="s">
        <v>13</v>
      </c>
      <c r="I1454" t="s">
        <v>14</v>
      </c>
      <c r="J1454" t="str" cm="1">
        <f t="array" ref="J14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4" t="str">
        <f>IF(data_to_clean[[#This Row],[Price Formatted Step 1]]="No Data","No Data",SUBSTITUTE(data_to_clean[[#This Row],[Price Formatted Step 1]],",","."))</f>
        <v>No Data</v>
      </c>
      <c r="L1454" t="str">
        <f>IF(data_to_clean[[#This Row],[Price Formatted Step 2]]="No Data","No Data",VALUE(SUBSTITUTE(data_to_clean[[#This Row],[Price Formatted Step 2]],".","")))</f>
        <v>No Data</v>
      </c>
      <c r="M1454" t="s">
        <v>15</v>
      </c>
    </row>
    <row r="1455" spans="1:13" x14ac:dyDescent="0.25">
      <c r="A1455" t="s">
        <v>9</v>
      </c>
      <c r="B1455" t="str">
        <f>VLOOKUP(data_to_clean[[#This Row],[Company]],tb_countries[],2,0)</f>
        <v>USSR/Russia</v>
      </c>
      <c r="C1455" t="s">
        <v>5279</v>
      </c>
      <c r="D1455" t="s">
        <v>5320</v>
      </c>
      <c r="E1455" t="s">
        <v>5247</v>
      </c>
      <c r="F1455" s="1">
        <v>27739</v>
      </c>
      <c r="G1455" t="s">
        <v>685</v>
      </c>
      <c r="H1455" t="s">
        <v>13</v>
      </c>
      <c r="I1455" t="s">
        <v>14</v>
      </c>
      <c r="J1455" t="str" cm="1">
        <f t="array" ref="J14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5" t="str">
        <f>IF(data_to_clean[[#This Row],[Price Formatted Step 1]]="No Data","No Data",SUBSTITUTE(data_to_clean[[#This Row],[Price Formatted Step 1]],",","."))</f>
        <v>No Data</v>
      </c>
      <c r="L1455" t="str">
        <f>IF(data_to_clean[[#This Row],[Price Formatted Step 2]]="No Data","No Data",VALUE(SUBSTITUTE(data_to_clean[[#This Row],[Price Formatted Step 2]],".","")))</f>
        <v>No Data</v>
      </c>
      <c r="M1455" t="s">
        <v>15</v>
      </c>
    </row>
    <row r="1456" spans="1:13" x14ac:dyDescent="0.25">
      <c r="A1456" t="s">
        <v>9</v>
      </c>
      <c r="B1456" t="str">
        <f>VLOOKUP(data_to_clean[[#This Row],[Company]],tb_countries[],2,0)</f>
        <v>USSR/Russia</v>
      </c>
      <c r="C1456" t="s">
        <v>5272</v>
      </c>
      <c r="D1456" t="s">
        <v>5312</v>
      </c>
      <c r="E1456" t="s">
        <v>5245</v>
      </c>
      <c r="F1456" s="1">
        <v>27740</v>
      </c>
      <c r="G1456" t="s">
        <v>937</v>
      </c>
      <c r="H1456" t="s">
        <v>13</v>
      </c>
      <c r="I1456" t="s">
        <v>14</v>
      </c>
      <c r="J1456" t="str" cm="1">
        <f t="array" ref="J14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6" t="str">
        <f>IF(data_to_clean[[#This Row],[Price Formatted Step 1]]="No Data","No Data",SUBSTITUTE(data_to_clean[[#This Row],[Price Formatted Step 1]],",","."))</f>
        <v>No Data</v>
      </c>
      <c r="L1456" t="str">
        <f>IF(data_to_clean[[#This Row],[Price Formatted Step 2]]="No Data","No Data",VALUE(SUBSTITUTE(data_to_clean[[#This Row],[Price Formatted Step 2]],".","")))</f>
        <v>No Data</v>
      </c>
      <c r="M1456" t="s">
        <v>15</v>
      </c>
    </row>
    <row r="1457" spans="1:13" x14ac:dyDescent="0.25">
      <c r="A1457" t="s">
        <v>463</v>
      </c>
      <c r="B1457" t="str">
        <f>VLOOKUP(data_to_clean[[#This Row],[Company]],tb_countries[],2,0)</f>
        <v>USA</v>
      </c>
      <c r="C1457" t="s">
        <v>5273</v>
      </c>
      <c r="D1457" t="s">
        <v>5313</v>
      </c>
      <c r="E1457" t="s">
        <v>5246</v>
      </c>
      <c r="F1457" s="1">
        <v>27742</v>
      </c>
      <c r="G1457" t="s">
        <v>1082</v>
      </c>
      <c r="H1457" t="s">
        <v>13</v>
      </c>
      <c r="I1457" t="s">
        <v>14</v>
      </c>
      <c r="J1457" t="str" cm="1">
        <f t="array" ref="J14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7" t="str">
        <f>IF(data_to_clean[[#This Row],[Price Formatted Step 1]]="No Data","No Data",SUBSTITUTE(data_to_clean[[#This Row],[Price Formatted Step 1]],",","."))</f>
        <v>No Data</v>
      </c>
      <c r="L1457" t="str">
        <f>IF(data_to_clean[[#This Row],[Price Formatted Step 2]]="No Data","No Data",VALUE(SUBSTITUTE(data_to_clean[[#This Row],[Price Formatted Step 2]],".","")))</f>
        <v>No Data</v>
      </c>
      <c r="M1457" t="s">
        <v>15</v>
      </c>
    </row>
    <row r="1458" spans="1:13" x14ac:dyDescent="0.25">
      <c r="A1458" t="s">
        <v>973</v>
      </c>
      <c r="B1458" t="str">
        <f>VLOOKUP(data_to_clean[[#This Row],[Company]],tb_countries[],2,0)</f>
        <v>China</v>
      </c>
      <c r="C1458" t="s">
        <v>4199</v>
      </c>
      <c r="D1458" t="s">
        <v>5263</v>
      </c>
      <c r="E1458" t="s">
        <v>5252</v>
      </c>
      <c r="F1458" s="1">
        <v>27744</v>
      </c>
      <c r="G1458" t="s">
        <v>1289</v>
      </c>
      <c r="H1458" t="s">
        <v>13</v>
      </c>
      <c r="I1458" t="s">
        <v>14</v>
      </c>
      <c r="J1458" t="str" cm="1">
        <f t="array" ref="J14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8" t="str">
        <f>IF(data_to_clean[[#This Row],[Price Formatted Step 1]]="No Data","No Data",SUBSTITUTE(data_to_clean[[#This Row],[Price Formatted Step 1]],",","."))</f>
        <v>No Data</v>
      </c>
      <c r="L1458" t="str">
        <f>IF(data_to_clean[[#This Row],[Price Formatted Step 2]]="No Data","No Data",VALUE(SUBSTITUTE(data_to_clean[[#This Row],[Price Formatted Step 2]],".","")))</f>
        <v>No Data</v>
      </c>
      <c r="M1458" t="s">
        <v>15</v>
      </c>
    </row>
    <row r="1459" spans="1:13" x14ac:dyDescent="0.25">
      <c r="A1459" t="s">
        <v>9</v>
      </c>
      <c r="B1459" t="str">
        <f>VLOOKUP(data_to_clean[[#This Row],[Company]],tb_countries[],2,0)</f>
        <v>USSR/Russia</v>
      </c>
      <c r="C1459" t="s">
        <v>5272</v>
      </c>
      <c r="D1459" t="s">
        <v>5312</v>
      </c>
      <c r="E1459" t="s">
        <v>5245</v>
      </c>
      <c r="F1459" s="1">
        <v>27744</v>
      </c>
      <c r="G1459" t="s">
        <v>339</v>
      </c>
      <c r="H1459" t="s">
        <v>13</v>
      </c>
      <c r="I1459" t="s">
        <v>14</v>
      </c>
      <c r="J1459" t="str" cm="1">
        <f t="array" ref="J14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59" t="str">
        <f>IF(data_to_clean[[#This Row],[Price Formatted Step 1]]="No Data","No Data",SUBSTITUTE(data_to_clean[[#This Row],[Price Formatted Step 1]],",","."))</f>
        <v>No Data</v>
      </c>
      <c r="L1459" t="str">
        <f>IF(data_to_clean[[#This Row],[Price Formatted Step 2]]="No Data","No Data",VALUE(SUBSTITUTE(data_to_clean[[#This Row],[Price Formatted Step 2]],".","")))</f>
        <v>No Data</v>
      </c>
      <c r="M1459" t="s">
        <v>15</v>
      </c>
    </row>
    <row r="1460" spans="1:13" x14ac:dyDescent="0.25">
      <c r="A1460" t="s">
        <v>9</v>
      </c>
      <c r="B1460" t="str">
        <f>VLOOKUP(data_to_clean[[#This Row],[Company]],tb_countries[],2,0)</f>
        <v>USSR/Russia</v>
      </c>
      <c r="C1460" t="s">
        <v>5279</v>
      </c>
      <c r="D1460" t="s">
        <v>5320</v>
      </c>
      <c r="E1460" t="s">
        <v>5247</v>
      </c>
      <c r="F1460" s="1">
        <v>27745</v>
      </c>
      <c r="G1460" t="s">
        <v>1463</v>
      </c>
      <c r="H1460" t="s">
        <v>13</v>
      </c>
      <c r="I1460" t="s">
        <v>14</v>
      </c>
      <c r="J1460" t="str" cm="1">
        <f t="array" ref="J14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0" t="str">
        <f>IF(data_to_clean[[#This Row],[Price Formatted Step 1]]="No Data","No Data",SUBSTITUTE(data_to_clean[[#This Row],[Price Formatted Step 1]],",","."))</f>
        <v>No Data</v>
      </c>
      <c r="L1460" t="str">
        <f>IF(data_to_clean[[#This Row],[Price Formatted Step 2]]="No Data","No Data",VALUE(SUBSTITUTE(data_to_clean[[#This Row],[Price Formatted Step 2]],".","")))</f>
        <v>No Data</v>
      </c>
      <c r="M1460" t="s">
        <v>15</v>
      </c>
    </row>
    <row r="1461" spans="1:13" x14ac:dyDescent="0.25">
      <c r="A1461" t="s">
        <v>9</v>
      </c>
      <c r="B1461" t="str">
        <f>VLOOKUP(data_to_clean[[#This Row],[Company]],tb_countries[],2,0)</f>
        <v>USSR/Russia</v>
      </c>
      <c r="C1461" t="s">
        <v>5279</v>
      </c>
      <c r="D1461" t="s">
        <v>5320</v>
      </c>
      <c r="E1461" t="s">
        <v>5247</v>
      </c>
      <c r="F1461" s="1">
        <v>27747</v>
      </c>
      <c r="G1461" t="s">
        <v>685</v>
      </c>
      <c r="H1461" t="s">
        <v>13</v>
      </c>
      <c r="I1461" t="s">
        <v>14</v>
      </c>
      <c r="J1461" t="str" cm="1">
        <f t="array" ref="J14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1" t="str">
        <f>IF(data_to_clean[[#This Row],[Price Formatted Step 1]]="No Data","No Data",SUBSTITUTE(data_to_clean[[#This Row],[Price Formatted Step 1]],",","."))</f>
        <v>No Data</v>
      </c>
      <c r="L1461" t="str">
        <f>IF(data_to_clean[[#This Row],[Price Formatted Step 2]]="No Data","No Data",VALUE(SUBSTITUTE(data_to_clean[[#This Row],[Price Formatted Step 2]],".","")))</f>
        <v>No Data</v>
      </c>
      <c r="M1461" t="s">
        <v>21</v>
      </c>
    </row>
    <row r="1462" spans="1:13" x14ac:dyDescent="0.25">
      <c r="A1462" t="s">
        <v>9</v>
      </c>
      <c r="B1462" t="str">
        <f>VLOOKUP(data_to_clean[[#This Row],[Company]],tb_countries[],2,0)</f>
        <v>USSR/Russia</v>
      </c>
      <c r="C1462" t="s">
        <v>5272</v>
      </c>
      <c r="D1462" t="s">
        <v>5312</v>
      </c>
      <c r="E1462" t="s">
        <v>5245</v>
      </c>
      <c r="F1462" s="1">
        <v>27750</v>
      </c>
      <c r="G1462" t="s">
        <v>1257</v>
      </c>
      <c r="H1462" t="s">
        <v>13</v>
      </c>
      <c r="I1462" t="s">
        <v>14</v>
      </c>
      <c r="J1462" t="str" cm="1">
        <f t="array" ref="J14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2" t="str">
        <f>IF(data_to_clean[[#This Row],[Price Formatted Step 1]]="No Data","No Data",SUBSTITUTE(data_to_clean[[#This Row],[Price Formatted Step 1]],",","."))</f>
        <v>No Data</v>
      </c>
      <c r="L1462" t="str">
        <f>IF(data_to_clean[[#This Row],[Price Formatted Step 2]]="No Data","No Data",VALUE(SUBSTITUTE(data_to_clean[[#This Row],[Price Formatted Step 2]],".","")))</f>
        <v>No Data</v>
      </c>
      <c r="M1462" t="s">
        <v>15</v>
      </c>
    </row>
    <row r="1463" spans="1:13" x14ac:dyDescent="0.25">
      <c r="A1463" t="s">
        <v>9</v>
      </c>
      <c r="B1463" t="str">
        <f>VLOOKUP(data_to_clean[[#This Row],[Company]],tb_countries[],2,0)</f>
        <v>USSR/Russia</v>
      </c>
      <c r="C1463" t="s">
        <v>5279</v>
      </c>
      <c r="D1463" t="s">
        <v>5320</v>
      </c>
      <c r="E1463" t="s">
        <v>5247</v>
      </c>
      <c r="F1463" s="1">
        <v>27753</v>
      </c>
      <c r="G1463" t="s">
        <v>396</v>
      </c>
      <c r="H1463" t="s">
        <v>13</v>
      </c>
      <c r="I1463" t="s">
        <v>14</v>
      </c>
      <c r="J1463" t="str" cm="1">
        <f t="array" ref="J14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3" t="str">
        <f>IF(data_to_clean[[#This Row],[Price Formatted Step 1]]="No Data","No Data",SUBSTITUTE(data_to_clean[[#This Row],[Price Formatted Step 1]],",","."))</f>
        <v>No Data</v>
      </c>
      <c r="L1463" t="str">
        <f>IF(data_to_clean[[#This Row],[Price Formatted Step 2]]="No Data","No Data",VALUE(SUBSTITUTE(data_to_clean[[#This Row],[Price Formatted Step 2]],".","")))</f>
        <v>No Data</v>
      </c>
      <c r="M1463" t="s">
        <v>15</v>
      </c>
    </row>
    <row r="1464" spans="1:13" x14ac:dyDescent="0.25">
      <c r="A1464" t="s">
        <v>9</v>
      </c>
      <c r="B1464" t="str">
        <f>VLOOKUP(data_to_clean[[#This Row],[Company]],tb_countries[],2,0)</f>
        <v>USSR/Russia</v>
      </c>
      <c r="C1464" t="s">
        <v>5279</v>
      </c>
      <c r="D1464" t="s">
        <v>5320</v>
      </c>
      <c r="E1464" t="s">
        <v>5247</v>
      </c>
      <c r="F1464" s="1">
        <v>27755</v>
      </c>
      <c r="G1464" t="s">
        <v>1463</v>
      </c>
      <c r="H1464" t="s">
        <v>13</v>
      </c>
      <c r="I1464" t="s">
        <v>14</v>
      </c>
      <c r="J1464" t="str" cm="1">
        <f t="array" ref="J14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4" t="str">
        <f>IF(data_to_clean[[#This Row],[Price Formatted Step 1]]="No Data","No Data",SUBSTITUTE(data_to_clean[[#This Row],[Price Formatted Step 1]],",","."))</f>
        <v>No Data</v>
      </c>
      <c r="L1464" t="str">
        <f>IF(data_to_clean[[#This Row],[Price Formatted Step 2]]="No Data","No Data",VALUE(SUBSTITUTE(data_to_clean[[#This Row],[Price Formatted Step 2]],".","")))</f>
        <v>No Data</v>
      </c>
      <c r="M1464" t="s">
        <v>15</v>
      </c>
    </row>
    <row r="1465" spans="1:13" x14ac:dyDescent="0.25">
      <c r="A1465" t="s">
        <v>9</v>
      </c>
      <c r="B1465" t="str">
        <f>VLOOKUP(data_to_clean[[#This Row],[Company]],tb_countries[],2,0)</f>
        <v>USSR/Russia</v>
      </c>
      <c r="C1465" t="s">
        <v>5279</v>
      </c>
      <c r="D1465" t="s">
        <v>5320</v>
      </c>
      <c r="E1465" t="s">
        <v>5247</v>
      </c>
      <c r="F1465" s="1">
        <v>27765</v>
      </c>
      <c r="G1465" t="s">
        <v>685</v>
      </c>
      <c r="H1465" t="s">
        <v>13</v>
      </c>
      <c r="I1465" t="s">
        <v>14</v>
      </c>
      <c r="J1465" t="str" cm="1">
        <f t="array" ref="J14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5" t="str">
        <f>IF(data_to_clean[[#This Row],[Price Formatted Step 1]]="No Data","No Data",SUBSTITUTE(data_to_clean[[#This Row],[Price Formatted Step 1]],",","."))</f>
        <v>No Data</v>
      </c>
      <c r="L1465" t="str">
        <f>IF(data_to_clean[[#This Row],[Price Formatted Step 2]]="No Data","No Data",VALUE(SUBSTITUTE(data_to_clean[[#This Row],[Price Formatted Step 2]],".","")))</f>
        <v>No Data</v>
      </c>
      <c r="M1465" t="s">
        <v>15</v>
      </c>
    </row>
    <row r="1466" spans="1:13" x14ac:dyDescent="0.25">
      <c r="A1466" t="s">
        <v>9</v>
      </c>
      <c r="B1466" t="str">
        <f>VLOOKUP(data_to_clean[[#This Row],[Company]],tb_countries[],2,0)</f>
        <v>USSR/Russia</v>
      </c>
      <c r="C1466" t="s">
        <v>5279</v>
      </c>
      <c r="D1466" t="s">
        <v>5320</v>
      </c>
      <c r="E1466" t="s">
        <v>5247</v>
      </c>
      <c r="F1466" s="1">
        <v>27766</v>
      </c>
      <c r="G1466" t="s">
        <v>339</v>
      </c>
      <c r="H1466" t="s">
        <v>13</v>
      </c>
      <c r="I1466" t="s">
        <v>14</v>
      </c>
      <c r="J1466" t="str" cm="1">
        <f t="array" ref="J14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6" t="str">
        <f>IF(data_to_clean[[#This Row],[Price Formatted Step 1]]="No Data","No Data",SUBSTITUTE(data_to_clean[[#This Row],[Price Formatted Step 1]],",","."))</f>
        <v>No Data</v>
      </c>
      <c r="L1466" t="str">
        <f>IF(data_to_clean[[#This Row],[Price Formatted Step 2]]="No Data","No Data",VALUE(SUBSTITUTE(data_to_clean[[#This Row],[Price Formatted Step 2]],".","")))</f>
        <v>No Data</v>
      </c>
      <c r="M1466" t="s">
        <v>15</v>
      </c>
    </row>
    <row r="1467" spans="1:13" x14ac:dyDescent="0.25">
      <c r="A1467" t="s">
        <v>463</v>
      </c>
      <c r="B1467" t="str">
        <f>VLOOKUP(data_to_clean[[#This Row],[Company]],tb_countries[],2,0)</f>
        <v>USA</v>
      </c>
      <c r="C1467" t="s">
        <v>5273</v>
      </c>
      <c r="D1467" t="s">
        <v>5313</v>
      </c>
      <c r="E1467" t="s">
        <v>5246</v>
      </c>
      <c r="F1467" s="1">
        <v>27774</v>
      </c>
      <c r="G1467" t="s">
        <v>1445</v>
      </c>
      <c r="H1467" t="s">
        <v>13</v>
      </c>
      <c r="I1467" t="s">
        <v>14</v>
      </c>
      <c r="J1467" t="str" cm="1">
        <f t="array" ref="J14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7" t="str">
        <f>IF(data_to_clean[[#This Row],[Price Formatted Step 1]]="No Data","No Data",SUBSTITUTE(data_to_clean[[#This Row],[Price Formatted Step 1]],",","."))</f>
        <v>No Data</v>
      </c>
      <c r="L1467" t="str">
        <f>IF(data_to_clean[[#This Row],[Price Formatted Step 2]]="No Data","No Data",VALUE(SUBSTITUTE(data_to_clean[[#This Row],[Price Formatted Step 2]],".","")))</f>
        <v>No Data</v>
      </c>
      <c r="M1467" t="s">
        <v>15</v>
      </c>
    </row>
    <row r="1468" spans="1:13" x14ac:dyDescent="0.25">
      <c r="A1468" t="s">
        <v>9</v>
      </c>
      <c r="B1468" t="str">
        <f>VLOOKUP(data_to_clean[[#This Row],[Company]],tb_countries[],2,0)</f>
        <v>USSR/Russia</v>
      </c>
      <c r="C1468" t="s">
        <v>5279</v>
      </c>
      <c r="D1468" t="s">
        <v>5320</v>
      </c>
      <c r="E1468" t="s">
        <v>5247</v>
      </c>
      <c r="F1468" s="1">
        <v>27779</v>
      </c>
      <c r="G1468" t="s">
        <v>685</v>
      </c>
      <c r="H1468" t="s">
        <v>13</v>
      </c>
      <c r="I1468" t="s">
        <v>14</v>
      </c>
      <c r="J1468" t="str" cm="1">
        <f t="array" ref="J14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8" t="str">
        <f>IF(data_to_clean[[#This Row],[Price Formatted Step 1]]="No Data","No Data",SUBSTITUTE(data_to_clean[[#This Row],[Price Formatted Step 1]],",","."))</f>
        <v>No Data</v>
      </c>
      <c r="L1468" t="str">
        <f>IF(data_to_clean[[#This Row],[Price Formatted Step 2]]="No Data","No Data",VALUE(SUBSTITUTE(data_to_clean[[#This Row],[Price Formatted Step 2]],".","")))</f>
        <v>No Data</v>
      </c>
      <c r="M1468" t="s">
        <v>15</v>
      </c>
    </row>
    <row r="1469" spans="1:13" x14ac:dyDescent="0.25">
      <c r="A1469" t="s">
        <v>9</v>
      </c>
      <c r="B1469" t="str">
        <f>VLOOKUP(data_to_clean[[#This Row],[Company]],tb_countries[],2,0)</f>
        <v>USSR/Russia</v>
      </c>
      <c r="C1469" t="s">
        <v>5272</v>
      </c>
      <c r="D1469" t="s">
        <v>5312</v>
      </c>
      <c r="E1469" t="s">
        <v>5245</v>
      </c>
      <c r="F1469" s="1">
        <v>27781</v>
      </c>
      <c r="G1469" t="s">
        <v>1463</v>
      </c>
      <c r="H1469" t="s">
        <v>13</v>
      </c>
      <c r="I1469" t="s">
        <v>14</v>
      </c>
      <c r="J1469" t="str" cm="1">
        <f t="array" ref="J14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69" t="str">
        <f>IF(data_to_clean[[#This Row],[Price Formatted Step 1]]="No Data","No Data",SUBSTITUTE(data_to_clean[[#This Row],[Price Formatted Step 1]],",","."))</f>
        <v>No Data</v>
      </c>
      <c r="L1469" t="str">
        <f>IF(data_to_clean[[#This Row],[Price Formatted Step 2]]="No Data","No Data",VALUE(SUBSTITUTE(data_to_clean[[#This Row],[Price Formatted Step 2]],".","")))</f>
        <v>No Data</v>
      </c>
      <c r="M1469" t="s">
        <v>15</v>
      </c>
    </row>
    <row r="1470" spans="1:13" x14ac:dyDescent="0.25">
      <c r="A1470" t="s">
        <v>9</v>
      </c>
      <c r="B1470" t="str">
        <f>VLOOKUP(data_to_clean[[#This Row],[Company]],tb_countries[],2,0)</f>
        <v>USSR/Russia</v>
      </c>
      <c r="C1470" t="s">
        <v>5279</v>
      </c>
      <c r="D1470" t="s">
        <v>5320</v>
      </c>
      <c r="E1470" t="s">
        <v>5247</v>
      </c>
      <c r="F1470" s="1">
        <v>27781</v>
      </c>
      <c r="G1470" t="s">
        <v>685</v>
      </c>
      <c r="H1470" t="s">
        <v>13</v>
      </c>
      <c r="I1470" t="s">
        <v>14</v>
      </c>
      <c r="J1470" t="str" cm="1">
        <f t="array" ref="J14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0" t="str">
        <f>IF(data_to_clean[[#This Row],[Price Formatted Step 1]]="No Data","No Data",SUBSTITUTE(data_to_clean[[#This Row],[Price Formatted Step 1]],",","."))</f>
        <v>No Data</v>
      </c>
      <c r="L1470" t="str">
        <f>IF(data_to_clean[[#This Row],[Price Formatted Step 2]]="No Data","No Data",VALUE(SUBSTITUTE(data_to_clean[[#This Row],[Price Formatted Step 2]],".","")))</f>
        <v>No Data</v>
      </c>
      <c r="M1470" t="s">
        <v>15</v>
      </c>
    </row>
    <row r="1471" spans="1:13" x14ac:dyDescent="0.25">
      <c r="A1471" t="s">
        <v>9</v>
      </c>
      <c r="B1471" t="str">
        <f>VLOOKUP(data_to_clean[[#This Row],[Company]],tb_countries[],2,0)</f>
        <v>USSR/Russia</v>
      </c>
      <c r="C1471" t="s">
        <v>5279</v>
      </c>
      <c r="D1471" t="s">
        <v>5320</v>
      </c>
      <c r="E1471" t="s">
        <v>5247</v>
      </c>
      <c r="F1471" s="1">
        <v>27787</v>
      </c>
      <c r="G1471" t="s">
        <v>685</v>
      </c>
      <c r="H1471" t="s">
        <v>13</v>
      </c>
      <c r="I1471" t="s">
        <v>14</v>
      </c>
      <c r="J1471" t="str" cm="1">
        <f t="array" ref="J14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1" t="str">
        <f>IF(data_to_clean[[#This Row],[Price Formatted Step 1]]="No Data","No Data",SUBSTITUTE(data_to_clean[[#This Row],[Price Formatted Step 1]],",","."))</f>
        <v>No Data</v>
      </c>
      <c r="L1471" t="str">
        <f>IF(data_to_clean[[#This Row],[Price Formatted Step 2]]="No Data","No Data",VALUE(SUBSTITUTE(data_to_clean[[#This Row],[Price Formatted Step 2]],".","")))</f>
        <v>No Data</v>
      </c>
      <c r="M1471" t="s">
        <v>15</v>
      </c>
    </row>
    <row r="1472" spans="1:13" x14ac:dyDescent="0.25">
      <c r="A1472" t="s">
        <v>9</v>
      </c>
      <c r="B1472" t="str">
        <f>VLOOKUP(data_to_clean[[#This Row],[Company]],tb_countries[],2,0)</f>
        <v>USSR/Russia</v>
      </c>
      <c r="C1472" t="s">
        <v>5272</v>
      </c>
      <c r="D1472" t="s">
        <v>5312</v>
      </c>
      <c r="E1472" t="s">
        <v>5245</v>
      </c>
      <c r="F1472" s="1">
        <v>27788</v>
      </c>
      <c r="G1472" t="s">
        <v>339</v>
      </c>
      <c r="H1472" t="s">
        <v>13</v>
      </c>
      <c r="I1472" t="s">
        <v>14</v>
      </c>
      <c r="J1472" t="str" cm="1">
        <f t="array" ref="J14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2" t="str">
        <f>IF(data_to_clean[[#This Row],[Price Formatted Step 1]]="No Data","No Data",SUBSTITUTE(data_to_clean[[#This Row],[Price Formatted Step 1]],",","."))</f>
        <v>No Data</v>
      </c>
      <c r="L1472" t="str">
        <f>IF(data_to_clean[[#This Row],[Price Formatted Step 2]]="No Data","No Data",VALUE(SUBSTITUTE(data_to_clean[[#This Row],[Price Formatted Step 2]],".","")))</f>
        <v>No Data</v>
      </c>
      <c r="M1472" t="s">
        <v>15</v>
      </c>
    </row>
    <row r="1473" spans="1:13" x14ac:dyDescent="0.25">
      <c r="A1473" t="s">
        <v>92</v>
      </c>
      <c r="B1473" t="str">
        <f>VLOOKUP(data_to_clean[[#This Row],[Company]],tb_countries[],2,0)</f>
        <v>USA</v>
      </c>
      <c r="C1473" t="s">
        <v>5273</v>
      </c>
      <c r="D1473" t="s">
        <v>5313</v>
      </c>
      <c r="E1473" t="s">
        <v>5246</v>
      </c>
      <c r="F1473" s="1">
        <v>27788</v>
      </c>
      <c r="G1473" t="s">
        <v>1632</v>
      </c>
      <c r="H1473" t="s">
        <v>13</v>
      </c>
      <c r="I1473" t="s">
        <v>14</v>
      </c>
      <c r="J1473" t="str" cm="1">
        <f t="array" ref="J14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3" t="str">
        <f>IF(data_to_clean[[#This Row],[Price Formatted Step 1]]="No Data","No Data",SUBSTITUTE(data_to_clean[[#This Row],[Price Formatted Step 1]],",","."))</f>
        <v>No Data</v>
      </c>
      <c r="L1473" t="str">
        <f>IF(data_to_clean[[#This Row],[Price Formatted Step 2]]="No Data","No Data",VALUE(SUBSTITUTE(data_to_clean[[#This Row],[Price Formatted Step 2]],".","")))</f>
        <v>No Data</v>
      </c>
      <c r="M1473" t="s">
        <v>15</v>
      </c>
    </row>
    <row r="1474" spans="1:13" x14ac:dyDescent="0.25">
      <c r="A1474" t="s">
        <v>9</v>
      </c>
      <c r="B1474" t="str">
        <f>VLOOKUP(data_to_clean[[#This Row],[Company]],tb_countries[],2,0)</f>
        <v>USSR/Russia</v>
      </c>
      <c r="C1474" t="s">
        <v>5279</v>
      </c>
      <c r="D1474" t="s">
        <v>5320</v>
      </c>
      <c r="E1474" t="s">
        <v>5247</v>
      </c>
      <c r="F1474" s="1">
        <v>27793</v>
      </c>
      <c r="G1474" t="s">
        <v>685</v>
      </c>
      <c r="H1474" t="s">
        <v>13</v>
      </c>
      <c r="I1474" t="s">
        <v>14</v>
      </c>
      <c r="J1474" t="str" cm="1">
        <f t="array" ref="J14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4" t="str">
        <f>IF(data_to_clean[[#This Row],[Price Formatted Step 1]]="No Data","No Data",SUBSTITUTE(data_to_clean[[#This Row],[Price Formatted Step 1]],",","."))</f>
        <v>No Data</v>
      </c>
      <c r="L1474" t="str">
        <f>IF(data_to_clean[[#This Row],[Price Formatted Step 2]]="No Data","No Data",VALUE(SUBSTITUTE(data_to_clean[[#This Row],[Price Formatted Step 2]],".","")))</f>
        <v>No Data</v>
      </c>
      <c r="M1474" t="s">
        <v>15</v>
      </c>
    </row>
    <row r="1475" spans="1:13" x14ac:dyDescent="0.25">
      <c r="A1475" t="s">
        <v>1057</v>
      </c>
      <c r="B1475" t="str">
        <f>VLOOKUP(data_to_clean[[#This Row],[Company]],tb_countries[],2,0)</f>
        <v>Japan</v>
      </c>
      <c r="C1475" t="s">
        <v>608</v>
      </c>
      <c r="D1475" t="s">
        <v>5248</v>
      </c>
      <c r="E1475" t="s">
        <v>5249</v>
      </c>
      <c r="F1475" s="1">
        <v>27794</v>
      </c>
      <c r="G1475" t="s">
        <v>1118</v>
      </c>
      <c r="H1475" t="s">
        <v>13</v>
      </c>
      <c r="I1475" t="s">
        <v>14</v>
      </c>
      <c r="J1475" t="str" cm="1">
        <f t="array" ref="J14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5" t="str">
        <f>IF(data_to_clean[[#This Row],[Price Formatted Step 1]]="No Data","No Data",SUBSTITUTE(data_to_clean[[#This Row],[Price Formatted Step 1]],",","."))</f>
        <v>No Data</v>
      </c>
      <c r="L1475" t="str">
        <f>IF(data_to_clean[[#This Row],[Price Formatted Step 2]]="No Data","No Data",VALUE(SUBSTITUTE(data_to_clean[[#This Row],[Price Formatted Step 2]],".","")))</f>
        <v>No Data</v>
      </c>
      <c r="M1475" t="s">
        <v>21</v>
      </c>
    </row>
    <row r="1476" spans="1:13" x14ac:dyDescent="0.25">
      <c r="A1476" t="s">
        <v>9</v>
      </c>
      <c r="B1476" t="str">
        <f>VLOOKUP(data_to_clean[[#This Row],[Company]],tb_countries[],2,0)</f>
        <v>USSR/Russia</v>
      </c>
      <c r="C1476" t="s">
        <v>5279</v>
      </c>
      <c r="D1476" t="s">
        <v>5320</v>
      </c>
      <c r="E1476" t="s">
        <v>5247</v>
      </c>
      <c r="F1476" s="1">
        <v>27795</v>
      </c>
      <c r="G1476" t="s">
        <v>499</v>
      </c>
      <c r="H1476" t="s">
        <v>13</v>
      </c>
      <c r="I1476" t="s">
        <v>14</v>
      </c>
      <c r="J1476" t="str" cm="1">
        <f t="array" ref="J14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6" t="str">
        <f>IF(data_to_clean[[#This Row],[Price Formatted Step 1]]="No Data","No Data",SUBSTITUTE(data_to_clean[[#This Row],[Price Formatted Step 1]],",","."))</f>
        <v>No Data</v>
      </c>
      <c r="L1476" t="str">
        <f>IF(data_to_clean[[#This Row],[Price Formatted Step 2]]="No Data","No Data",VALUE(SUBSTITUTE(data_to_clean[[#This Row],[Price Formatted Step 2]],".","")))</f>
        <v>No Data</v>
      </c>
      <c r="M1476" t="s">
        <v>15</v>
      </c>
    </row>
    <row r="1477" spans="1:13" x14ac:dyDescent="0.25">
      <c r="A1477" t="s">
        <v>9</v>
      </c>
      <c r="B1477" t="str">
        <f>VLOOKUP(data_to_clean[[#This Row],[Company]],tb_countries[],2,0)</f>
        <v>USSR/Russia</v>
      </c>
      <c r="C1477" t="s">
        <v>5272</v>
      </c>
      <c r="D1477" t="s">
        <v>5312</v>
      </c>
      <c r="E1477" t="s">
        <v>5245</v>
      </c>
      <c r="F1477" s="1">
        <v>27801</v>
      </c>
      <c r="G1477" t="s">
        <v>339</v>
      </c>
      <c r="H1477" t="s">
        <v>13</v>
      </c>
      <c r="I1477" t="s">
        <v>14</v>
      </c>
      <c r="J1477" t="str" cm="1">
        <f t="array" ref="J14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7" t="str">
        <f>IF(data_to_clean[[#This Row],[Price Formatted Step 1]]="No Data","No Data",SUBSTITUTE(data_to_clean[[#This Row],[Price Formatted Step 1]],",","."))</f>
        <v>No Data</v>
      </c>
      <c r="L1477" t="str">
        <f>IF(data_to_clean[[#This Row],[Price Formatted Step 2]]="No Data","No Data",VALUE(SUBSTITUTE(data_to_clean[[#This Row],[Price Formatted Step 2]],".","")))</f>
        <v>No Data</v>
      </c>
      <c r="M1477" t="s">
        <v>15</v>
      </c>
    </row>
    <row r="1478" spans="1:13" x14ac:dyDescent="0.25">
      <c r="A1478" t="s">
        <v>9</v>
      </c>
      <c r="B1478" t="str">
        <f>VLOOKUP(data_to_clean[[#This Row],[Company]],tb_countries[],2,0)</f>
        <v>USSR/Russia</v>
      </c>
      <c r="C1478" t="s">
        <v>5279</v>
      </c>
      <c r="D1478" t="s">
        <v>5320</v>
      </c>
      <c r="E1478" t="s">
        <v>5247</v>
      </c>
      <c r="F1478" s="1">
        <v>27802</v>
      </c>
      <c r="G1478" t="s">
        <v>685</v>
      </c>
      <c r="H1478" t="s">
        <v>13</v>
      </c>
      <c r="I1478" t="s">
        <v>14</v>
      </c>
      <c r="J1478" t="str" cm="1">
        <f t="array" ref="J14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8" t="str">
        <f>IF(data_to_clean[[#This Row],[Price Formatted Step 1]]="No Data","No Data",SUBSTITUTE(data_to_clean[[#This Row],[Price Formatted Step 1]],",","."))</f>
        <v>No Data</v>
      </c>
      <c r="L1478" t="str">
        <f>IF(data_to_clean[[#This Row],[Price Formatted Step 2]]="No Data","No Data",VALUE(SUBSTITUTE(data_to_clean[[#This Row],[Price Formatted Step 2]],".","")))</f>
        <v>No Data</v>
      </c>
      <c r="M1478" t="s">
        <v>15</v>
      </c>
    </row>
    <row r="1479" spans="1:13" x14ac:dyDescent="0.25">
      <c r="A1479" t="s">
        <v>9</v>
      </c>
      <c r="B1479" t="str">
        <f>VLOOKUP(data_to_clean[[#This Row],[Company]],tb_countries[],2,0)</f>
        <v>USSR/Russia</v>
      </c>
      <c r="C1479" t="s">
        <v>5272</v>
      </c>
      <c r="D1479" t="s">
        <v>5312</v>
      </c>
      <c r="E1479" t="s">
        <v>5245</v>
      </c>
      <c r="F1479" s="1">
        <v>27806</v>
      </c>
      <c r="G1479" t="s">
        <v>937</v>
      </c>
      <c r="H1479" t="s">
        <v>13</v>
      </c>
      <c r="I1479" t="s">
        <v>14</v>
      </c>
      <c r="J1479" t="str" cm="1">
        <f t="array" ref="J14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79" t="str">
        <f>IF(data_to_clean[[#This Row],[Price Formatted Step 1]]="No Data","No Data",SUBSTITUTE(data_to_clean[[#This Row],[Price Formatted Step 1]],",","."))</f>
        <v>No Data</v>
      </c>
      <c r="L1479" t="str">
        <f>IF(data_to_clean[[#This Row],[Price Formatted Step 2]]="No Data","No Data",VALUE(SUBSTITUTE(data_to_clean[[#This Row],[Price Formatted Step 2]],".","")))</f>
        <v>No Data</v>
      </c>
      <c r="M1479" t="s">
        <v>15</v>
      </c>
    </row>
    <row r="1480" spans="1:13" x14ac:dyDescent="0.25">
      <c r="A1480" t="s">
        <v>9</v>
      </c>
      <c r="B1480" t="str">
        <f>VLOOKUP(data_to_clean[[#This Row],[Company]],tb_countries[],2,0)</f>
        <v>USSR/Russia</v>
      </c>
      <c r="C1480" t="s">
        <v>5279</v>
      </c>
      <c r="D1480" t="s">
        <v>5320</v>
      </c>
      <c r="E1480" t="s">
        <v>5247</v>
      </c>
      <c r="F1480" s="1">
        <v>27810</v>
      </c>
      <c r="G1480" t="s">
        <v>1362</v>
      </c>
      <c r="H1480" t="s">
        <v>13</v>
      </c>
      <c r="I1480" t="s">
        <v>14</v>
      </c>
      <c r="J1480" t="str" cm="1">
        <f t="array" ref="J14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0" t="str">
        <f>IF(data_to_clean[[#This Row],[Price Formatted Step 1]]="No Data","No Data",SUBSTITUTE(data_to_clean[[#This Row],[Price Formatted Step 1]],",","."))</f>
        <v>No Data</v>
      </c>
      <c r="L1480" t="str">
        <f>IF(data_to_clean[[#This Row],[Price Formatted Step 2]]="No Data","No Data",VALUE(SUBSTITUTE(data_to_clean[[#This Row],[Price Formatted Step 2]],".","")))</f>
        <v>No Data</v>
      </c>
      <c r="M1480" t="s">
        <v>15</v>
      </c>
    </row>
    <row r="1481" spans="1:13" x14ac:dyDescent="0.25">
      <c r="A1481" t="s">
        <v>1620</v>
      </c>
      <c r="B1481" t="str">
        <f>VLOOKUP(data_to_clean[[#This Row],[Company]],tb_countries[],2,0)</f>
        <v>Japan</v>
      </c>
      <c r="C1481" t="s">
        <v>5286</v>
      </c>
      <c r="D1481" t="s">
        <v>5325</v>
      </c>
      <c r="E1481" t="s">
        <v>5249</v>
      </c>
      <c r="F1481" s="1">
        <v>27819</v>
      </c>
      <c r="G1481" t="s">
        <v>1622</v>
      </c>
      <c r="H1481" t="s">
        <v>13</v>
      </c>
      <c r="I1481" t="s">
        <v>14</v>
      </c>
      <c r="J1481" t="str" cm="1">
        <f t="array" ref="J14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1" t="str">
        <f>IF(data_to_clean[[#This Row],[Price Formatted Step 1]]="No Data","No Data",SUBSTITUTE(data_to_clean[[#This Row],[Price Formatted Step 1]],",","."))</f>
        <v>No Data</v>
      </c>
      <c r="L1481" t="str">
        <f>IF(data_to_clean[[#This Row],[Price Formatted Step 2]]="No Data","No Data",VALUE(SUBSTITUTE(data_to_clean[[#This Row],[Price Formatted Step 2]],".","")))</f>
        <v>No Data</v>
      </c>
      <c r="M1481" t="s">
        <v>15</v>
      </c>
    </row>
    <row r="1482" spans="1:13" x14ac:dyDescent="0.25">
      <c r="A1482" t="s">
        <v>9</v>
      </c>
      <c r="B1482" t="str">
        <f>VLOOKUP(data_to_clean[[#This Row],[Company]],tb_countries[],2,0)</f>
        <v>USSR/Russia</v>
      </c>
      <c r="C1482" t="s">
        <v>5272</v>
      </c>
      <c r="D1482" t="s">
        <v>5312</v>
      </c>
      <c r="E1482" t="s">
        <v>5245</v>
      </c>
      <c r="F1482" s="1">
        <v>27829</v>
      </c>
      <c r="G1482" t="s">
        <v>1362</v>
      </c>
      <c r="H1482" t="s">
        <v>13</v>
      </c>
      <c r="I1482" t="s">
        <v>14</v>
      </c>
      <c r="J1482" t="str" cm="1">
        <f t="array" ref="J14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2" t="str">
        <f>IF(data_to_clean[[#This Row],[Price Formatted Step 1]]="No Data","No Data",SUBSTITUTE(data_to_clean[[#This Row],[Price Formatted Step 1]],",","."))</f>
        <v>No Data</v>
      </c>
      <c r="L1482" t="str">
        <f>IF(data_to_clean[[#This Row],[Price Formatted Step 2]]="No Data","No Data",VALUE(SUBSTITUTE(data_to_clean[[#This Row],[Price Formatted Step 2]],".","")))</f>
        <v>No Data</v>
      </c>
      <c r="M1482" t="s">
        <v>15</v>
      </c>
    </row>
    <row r="1483" spans="1:13" x14ac:dyDescent="0.25">
      <c r="A1483" t="s">
        <v>9</v>
      </c>
      <c r="B1483" t="str">
        <f>VLOOKUP(data_to_clean[[#This Row],[Company]],tb_countries[],2,0)</f>
        <v>USSR/Russia</v>
      </c>
      <c r="C1483" t="s">
        <v>5279</v>
      </c>
      <c r="D1483" t="s">
        <v>5320</v>
      </c>
      <c r="E1483" t="s">
        <v>5247</v>
      </c>
      <c r="F1483" s="1">
        <v>27830</v>
      </c>
      <c r="G1483" t="s">
        <v>1463</v>
      </c>
      <c r="H1483" t="s">
        <v>13</v>
      </c>
      <c r="I1483" t="s">
        <v>14</v>
      </c>
      <c r="J1483" t="str" cm="1">
        <f t="array" ref="J14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3" t="str">
        <f>IF(data_to_clean[[#This Row],[Price Formatted Step 1]]="No Data","No Data",SUBSTITUTE(data_to_clean[[#This Row],[Price Formatted Step 1]],",","."))</f>
        <v>No Data</v>
      </c>
      <c r="L1483" t="str">
        <f>IF(data_to_clean[[#This Row],[Price Formatted Step 2]]="No Data","No Data",VALUE(SUBSTITUTE(data_to_clean[[#This Row],[Price Formatted Step 2]],".","")))</f>
        <v>No Data</v>
      </c>
      <c r="M1483" t="s">
        <v>15</v>
      </c>
    </row>
    <row r="1484" spans="1:13" x14ac:dyDescent="0.25">
      <c r="A1484" t="s">
        <v>9</v>
      </c>
      <c r="B1484" t="str">
        <f>VLOOKUP(data_to_clean[[#This Row],[Company]],tb_countries[],2,0)</f>
        <v>USSR/Russia</v>
      </c>
      <c r="C1484" t="s">
        <v>5279</v>
      </c>
      <c r="D1484" t="s">
        <v>5320</v>
      </c>
      <c r="E1484" t="s">
        <v>5247</v>
      </c>
      <c r="F1484" s="1">
        <v>27831</v>
      </c>
      <c r="G1484" t="s">
        <v>685</v>
      </c>
      <c r="H1484" t="s">
        <v>13</v>
      </c>
      <c r="I1484" t="s">
        <v>14</v>
      </c>
      <c r="J1484" t="str" cm="1">
        <f t="array" ref="J14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4" t="str">
        <f>IF(data_to_clean[[#This Row],[Price Formatted Step 1]]="No Data","No Data",SUBSTITUTE(data_to_clean[[#This Row],[Price Formatted Step 1]],",","."))</f>
        <v>No Data</v>
      </c>
      <c r="L1484" t="str">
        <f>IF(data_to_clean[[#This Row],[Price Formatted Step 2]]="No Data","No Data",VALUE(SUBSTITUTE(data_to_clean[[#This Row],[Price Formatted Step 2]],".","")))</f>
        <v>No Data</v>
      </c>
      <c r="M1484" t="s">
        <v>15</v>
      </c>
    </row>
    <row r="1485" spans="1:13" x14ac:dyDescent="0.25">
      <c r="A1485" t="s">
        <v>9</v>
      </c>
      <c r="B1485" t="str">
        <f>VLOOKUP(data_to_clean[[#This Row],[Company]],tb_countries[],2,0)</f>
        <v>USSR/Russia</v>
      </c>
      <c r="C1485" t="s">
        <v>5272</v>
      </c>
      <c r="D1485" t="s">
        <v>5312</v>
      </c>
      <c r="E1485" t="s">
        <v>5245</v>
      </c>
      <c r="F1485" s="1">
        <v>27832</v>
      </c>
      <c r="G1485" t="s">
        <v>937</v>
      </c>
      <c r="H1485" t="s">
        <v>13</v>
      </c>
      <c r="I1485" t="s">
        <v>14</v>
      </c>
      <c r="J1485" t="str" cm="1">
        <f t="array" ref="J14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5" t="str">
        <f>IF(data_to_clean[[#This Row],[Price Formatted Step 1]]="No Data","No Data",SUBSTITUTE(data_to_clean[[#This Row],[Price Formatted Step 1]],",","."))</f>
        <v>No Data</v>
      </c>
      <c r="L1485" t="str">
        <f>IF(data_to_clean[[#This Row],[Price Formatted Step 2]]="No Data","No Data",VALUE(SUBSTITUTE(data_to_clean[[#This Row],[Price Formatted Step 2]],".","")))</f>
        <v>No Data</v>
      </c>
      <c r="M1485" t="s">
        <v>15</v>
      </c>
    </row>
    <row r="1486" spans="1:13" x14ac:dyDescent="0.25">
      <c r="A1486" t="s">
        <v>463</v>
      </c>
      <c r="B1486" t="str">
        <f>VLOOKUP(data_to_clean[[#This Row],[Company]],tb_countries[],2,0)</f>
        <v>USA</v>
      </c>
      <c r="C1486" t="s">
        <v>5273</v>
      </c>
      <c r="D1486" t="s">
        <v>5313</v>
      </c>
      <c r="E1486" t="s">
        <v>5246</v>
      </c>
      <c r="F1486" s="1">
        <v>27833</v>
      </c>
      <c r="G1486" t="s">
        <v>1082</v>
      </c>
      <c r="H1486" t="s">
        <v>13</v>
      </c>
      <c r="I1486" t="s">
        <v>14</v>
      </c>
      <c r="J1486" t="str" cm="1">
        <f t="array" ref="J14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6" t="str">
        <f>IF(data_to_clean[[#This Row],[Price Formatted Step 1]]="No Data","No Data",SUBSTITUTE(data_to_clean[[#This Row],[Price Formatted Step 1]],",","."))</f>
        <v>No Data</v>
      </c>
      <c r="L1486" t="str">
        <f>IF(data_to_clean[[#This Row],[Price Formatted Step 2]]="No Data","No Data",VALUE(SUBSTITUTE(data_to_clean[[#This Row],[Price Formatted Step 2]],".","")))</f>
        <v>No Data</v>
      </c>
      <c r="M1486" t="s">
        <v>15</v>
      </c>
    </row>
    <row r="1487" spans="1:13" x14ac:dyDescent="0.25">
      <c r="A1487" t="s">
        <v>9</v>
      </c>
      <c r="B1487" t="str">
        <f>VLOOKUP(data_to_clean[[#This Row],[Company]],tb_countries[],2,0)</f>
        <v>USSR/Russia</v>
      </c>
      <c r="C1487" t="s">
        <v>5279</v>
      </c>
      <c r="D1487" t="s">
        <v>5320</v>
      </c>
      <c r="E1487" t="s">
        <v>5247</v>
      </c>
      <c r="F1487" s="1">
        <v>27835</v>
      </c>
      <c r="G1487" t="s">
        <v>396</v>
      </c>
      <c r="H1487" t="s">
        <v>13</v>
      </c>
      <c r="I1487" t="s">
        <v>14</v>
      </c>
      <c r="J1487" t="str" cm="1">
        <f t="array" ref="J14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7" t="str">
        <f>IF(data_to_clean[[#This Row],[Price Formatted Step 1]]="No Data","No Data",SUBSTITUTE(data_to_clean[[#This Row],[Price Formatted Step 1]],",","."))</f>
        <v>No Data</v>
      </c>
      <c r="L1487" t="str">
        <f>IF(data_to_clean[[#This Row],[Price Formatted Step 2]]="No Data","No Data",VALUE(SUBSTITUTE(data_to_clean[[#This Row],[Price Formatted Step 2]],".","")))</f>
        <v>No Data</v>
      </c>
      <c r="M1487" t="s">
        <v>15</v>
      </c>
    </row>
    <row r="1488" spans="1:13" x14ac:dyDescent="0.25">
      <c r="A1488" t="s">
        <v>9</v>
      </c>
      <c r="B1488" t="str">
        <f>VLOOKUP(data_to_clean[[#This Row],[Company]],tb_countries[],2,0)</f>
        <v>USSR/Russia</v>
      </c>
      <c r="C1488" t="s">
        <v>5272</v>
      </c>
      <c r="D1488" t="s">
        <v>5312</v>
      </c>
      <c r="E1488" t="s">
        <v>5245</v>
      </c>
      <c r="F1488" s="1">
        <v>27837</v>
      </c>
      <c r="G1488" t="s">
        <v>1362</v>
      </c>
      <c r="H1488" t="s">
        <v>13</v>
      </c>
      <c r="I1488" t="s">
        <v>14</v>
      </c>
      <c r="J1488" t="str" cm="1">
        <f t="array" ref="J14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8" t="str">
        <f>IF(data_to_clean[[#This Row],[Price Formatted Step 1]]="No Data","No Data",SUBSTITUTE(data_to_clean[[#This Row],[Price Formatted Step 1]],",","."))</f>
        <v>No Data</v>
      </c>
      <c r="L1488" t="str">
        <f>IF(data_to_clean[[#This Row],[Price Formatted Step 2]]="No Data","No Data",VALUE(SUBSTITUTE(data_to_clean[[#This Row],[Price Formatted Step 2]],".","")))</f>
        <v>No Data</v>
      </c>
      <c r="M1488" t="s">
        <v>15</v>
      </c>
    </row>
    <row r="1489" spans="1:13" x14ac:dyDescent="0.25">
      <c r="A1489" t="s">
        <v>9</v>
      </c>
      <c r="B1489" t="str">
        <f>VLOOKUP(data_to_clean[[#This Row],[Company]],tb_countries[],2,0)</f>
        <v>USSR/Russia</v>
      </c>
      <c r="C1489" t="s">
        <v>5272</v>
      </c>
      <c r="D1489" t="s">
        <v>5312</v>
      </c>
      <c r="E1489" t="s">
        <v>5245</v>
      </c>
      <c r="F1489" s="1">
        <v>27838</v>
      </c>
      <c r="G1489" t="s">
        <v>1463</v>
      </c>
      <c r="H1489" t="s">
        <v>13</v>
      </c>
      <c r="I1489" t="s">
        <v>14</v>
      </c>
      <c r="J1489" t="str" cm="1">
        <f t="array" ref="J14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89" t="str">
        <f>IF(data_to_clean[[#This Row],[Price Formatted Step 1]]="No Data","No Data",SUBSTITUTE(data_to_clean[[#This Row],[Price Formatted Step 1]],",","."))</f>
        <v>No Data</v>
      </c>
      <c r="L1489" t="str">
        <f>IF(data_to_clean[[#This Row],[Price Formatted Step 2]]="No Data","No Data",VALUE(SUBSTITUTE(data_to_clean[[#This Row],[Price Formatted Step 2]],".","")))</f>
        <v>No Data</v>
      </c>
      <c r="M1489" t="s">
        <v>15</v>
      </c>
    </row>
    <row r="1490" spans="1:13" x14ac:dyDescent="0.25">
      <c r="A1490" t="s">
        <v>42</v>
      </c>
      <c r="B1490" t="str">
        <f>VLOOKUP(data_to_clean[[#This Row],[Company]],tb_countries[],2,0)</f>
        <v>USA</v>
      </c>
      <c r="C1490" t="s">
        <v>5275</v>
      </c>
      <c r="D1490" t="s">
        <v>5315</v>
      </c>
      <c r="E1490" t="s">
        <v>5246</v>
      </c>
      <c r="F1490" s="1">
        <v>27841</v>
      </c>
      <c r="G1490" t="s">
        <v>1181</v>
      </c>
      <c r="H1490" t="s">
        <v>13</v>
      </c>
      <c r="I1490" t="s">
        <v>14</v>
      </c>
      <c r="J1490" t="str" cm="1">
        <f t="array" ref="J14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0" t="str">
        <f>IF(data_to_clean[[#This Row],[Price Formatted Step 1]]="No Data","No Data",SUBSTITUTE(data_to_clean[[#This Row],[Price Formatted Step 1]],",","."))</f>
        <v>No Data</v>
      </c>
      <c r="L1490" t="str">
        <f>IF(data_to_clean[[#This Row],[Price Formatted Step 2]]="No Data","No Data",VALUE(SUBSTITUTE(data_to_clean[[#This Row],[Price Formatted Step 2]],".","")))</f>
        <v>No Data</v>
      </c>
      <c r="M1490" t="s">
        <v>15</v>
      </c>
    </row>
    <row r="1491" spans="1:13" x14ac:dyDescent="0.25">
      <c r="A1491" t="s">
        <v>9</v>
      </c>
      <c r="B1491" t="str">
        <f>VLOOKUP(data_to_clean[[#This Row],[Company]],tb_countries[],2,0)</f>
        <v>USSR/Russia</v>
      </c>
      <c r="C1491" t="s">
        <v>5279</v>
      </c>
      <c r="D1491" t="s">
        <v>5320</v>
      </c>
      <c r="E1491" t="s">
        <v>5247</v>
      </c>
      <c r="F1491" s="1">
        <v>27845</v>
      </c>
      <c r="G1491" t="s">
        <v>339</v>
      </c>
      <c r="H1491" t="s">
        <v>13</v>
      </c>
      <c r="I1491" t="s">
        <v>14</v>
      </c>
      <c r="J1491" t="str" cm="1">
        <f t="array" ref="J14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1" t="str">
        <f>IF(data_to_clean[[#This Row],[Price Formatted Step 1]]="No Data","No Data",SUBSTITUTE(data_to_clean[[#This Row],[Price Formatted Step 1]],",","."))</f>
        <v>No Data</v>
      </c>
      <c r="L1491" t="str">
        <f>IF(data_to_clean[[#This Row],[Price Formatted Step 2]]="No Data","No Data",VALUE(SUBSTITUTE(data_to_clean[[#This Row],[Price Formatted Step 2]],".","")))</f>
        <v>No Data</v>
      </c>
      <c r="M1491" t="s">
        <v>15</v>
      </c>
    </row>
    <row r="1492" spans="1:13" x14ac:dyDescent="0.25">
      <c r="A1492" t="s">
        <v>9</v>
      </c>
      <c r="B1492" t="str">
        <f>VLOOKUP(data_to_clean[[#This Row],[Company]],tb_countries[],2,0)</f>
        <v>USSR/Russia</v>
      </c>
      <c r="C1492" t="s">
        <v>5279</v>
      </c>
      <c r="D1492" t="s">
        <v>5320</v>
      </c>
      <c r="E1492" t="s">
        <v>5247</v>
      </c>
      <c r="F1492" s="1">
        <v>27850</v>
      </c>
      <c r="G1492" t="s">
        <v>1227</v>
      </c>
      <c r="H1492" t="s">
        <v>13</v>
      </c>
      <c r="I1492" t="s">
        <v>14</v>
      </c>
      <c r="J1492" t="str" cm="1">
        <f t="array" ref="J14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2" t="str">
        <f>IF(data_to_clean[[#This Row],[Price Formatted Step 1]]="No Data","No Data",SUBSTITUTE(data_to_clean[[#This Row],[Price Formatted Step 1]],",","."))</f>
        <v>No Data</v>
      </c>
      <c r="L1492" t="str">
        <f>IF(data_to_clean[[#This Row],[Price Formatted Step 2]]="No Data","No Data",VALUE(SUBSTITUTE(data_to_clean[[#This Row],[Price Formatted Step 2]],".","")))</f>
        <v>No Data</v>
      </c>
      <c r="M1492" t="s">
        <v>15</v>
      </c>
    </row>
    <row r="1493" spans="1:13" x14ac:dyDescent="0.25">
      <c r="A1493" t="s">
        <v>9</v>
      </c>
      <c r="B1493" t="str">
        <f>VLOOKUP(data_to_clean[[#This Row],[Company]],tb_countries[],2,0)</f>
        <v>USSR/Russia</v>
      </c>
      <c r="C1493" t="s">
        <v>5279</v>
      </c>
      <c r="D1493" t="s">
        <v>5320</v>
      </c>
      <c r="E1493" t="s">
        <v>5247</v>
      </c>
      <c r="F1493" s="1">
        <v>27856</v>
      </c>
      <c r="G1493" t="s">
        <v>685</v>
      </c>
      <c r="H1493" t="s">
        <v>13</v>
      </c>
      <c r="I1493" t="s">
        <v>14</v>
      </c>
      <c r="J1493" t="str" cm="1">
        <f t="array" ref="J14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3" t="str">
        <f>IF(data_to_clean[[#This Row],[Price Formatted Step 1]]="No Data","No Data",SUBSTITUTE(data_to_clean[[#This Row],[Price Formatted Step 1]],",","."))</f>
        <v>No Data</v>
      </c>
      <c r="L1493" t="str">
        <f>IF(data_to_clean[[#This Row],[Price Formatted Step 2]]="No Data","No Data",VALUE(SUBSTITUTE(data_to_clean[[#This Row],[Price Formatted Step 2]],".","")))</f>
        <v>No Data</v>
      </c>
      <c r="M1493" t="s">
        <v>15</v>
      </c>
    </row>
    <row r="1494" spans="1:13" x14ac:dyDescent="0.25">
      <c r="A1494" t="s">
        <v>9</v>
      </c>
      <c r="B1494" t="str">
        <f>VLOOKUP(data_to_clean[[#This Row],[Company]],tb_countries[],2,0)</f>
        <v>USSR/Russia</v>
      </c>
      <c r="C1494" t="s">
        <v>5279</v>
      </c>
      <c r="D1494" t="s">
        <v>5320</v>
      </c>
      <c r="E1494" t="s">
        <v>5247</v>
      </c>
      <c r="F1494" s="1">
        <v>27857</v>
      </c>
      <c r="G1494" t="s">
        <v>396</v>
      </c>
      <c r="H1494" t="s">
        <v>13</v>
      </c>
      <c r="I1494" t="s">
        <v>14</v>
      </c>
      <c r="J1494" t="str" cm="1">
        <f t="array" ref="J14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4" t="str">
        <f>IF(data_to_clean[[#This Row],[Price Formatted Step 1]]="No Data","No Data",SUBSTITUTE(data_to_clean[[#This Row],[Price Formatted Step 1]],",","."))</f>
        <v>No Data</v>
      </c>
      <c r="L1494" t="str">
        <f>IF(data_to_clean[[#This Row],[Price Formatted Step 2]]="No Data","No Data",VALUE(SUBSTITUTE(data_to_clean[[#This Row],[Price Formatted Step 2]],".","")))</f>
        <v>No Data</v>
      </c>
      <c r="M1494" t="s">
        <v>15</v>
      </c>
    </row>
    <row r="1495" spans="1:13" x14ac:dyDescent="0.25">
      <c r="A1495" t="s">
        <v>9</v>
      </c>
      <c r="B1495" t="str">
        <f>VLOOKUP(data_to_clean[[#This Row],[Company]],tb_countries[],2,0)</f>
        <v>USSR/Russia</v>
      </c>
      <c r="C1495" t="s">
        <v>5279</v>
      </c>
      <c r="D1495" t="s">
        <v>5320</v>
      </c>
      <c r="E1495" t="s">
        <v>5247</v>
      </c>
      <c r="F1495" s="1">
        <v>27859</v>
      </c>
      <c r="G1495" t="s">
        <v>339</v>
      </c>
      <c r="H1495" t="s">
        <v>13</v>
      </c>
      <c r="I1495" t="s">
        <v>14</v>
      </c>
      <c r="J1495" t="str" cm="1">
        <f t="array" ref="J14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5" t="str">
        <f>IF(data_to_clean[[#This Row],[Price Formatted Step 1]]="No Data","No Data",SUBSTITUTE(data_to_clean[[#This Row],[Price Formatted Step 1]],",","."))</f>
        <v>No Data</v>
      </c>
      <c r="L1495" t="str">
        <f>IF(data_to_clean[[#This Row],[Price Formatted Step 2]]="No Data","No Data",VALUE(SUBSTITUTE(data_to_clean[[#This Row],[Price Formatted Step 2]],".","")))</f>
        <v>No Data</v>
      </c>
      <c r="M1495" t="s">
        <v>15</v>
      </c>
    </row>
    <row r="1496" spans="1:13" x14ac:dyDescent="0.25">
      <c r="A1496" t="s">
        <v>9</v>
      </c>
      <c r="B1496" t="str">
        <f>VLOOKUP(data_to_clean[[#This Row],[Company]],tb_countries[],2,0)</f>
        <v>USSR/Russia</v>
      </c>
      <c r="C1496" t="s">
        <v>5279</v>
      </c>
      <c r="D1496" t="s">
        <v>5320</v>
      </c>
      <c r="E1496" t="s">
        <v>5247</v>
      </c>
      <c r="F1496" s="1">
        <v>27878</v>
      </c>
      <c r="G1496" t="s">
        <v>339</v>
      </c>
      <c r="H1496" t="s">
        <v>13</v>
      </c>
      <c r="I1496" t="s">
        <v>14</v>
      </c>
      <c r="J1496" t="str" cm="1">
        <f t="array" ref="J14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6" t="str">
        <f>IF(data_to_clean[[#This Row],[Price Formatted Step 1]]="No Data","No Data",SUBSTITUTE(data_to_clean[[#This Row],[Price Formatted Step 1]],",","."))</f>
        <v>No Data</v>
      </c>
      <c r="L1496" t="str">
        <f>IF(data_to_clean[[#This Row],[Price Formatted Step 2]]="No Data","No Data",VALUE(SUBSTITUTE(data_to_clean[[#This Row],[Price Formatted Step 2]],".","")))</f>
        <v>No Data</v>
      </c>
      <c r="M1496" t="s">
        <v>15</v>
      </c>
    </row>
    <row r="1497" spans="1:13" x14ac:dyDescent="0.25">
      <c r="A1497" t="s">
        <v>9</v>
      </c>
      <c r="B1497" t="str">
        <f>VLOOKUP(data_to_clean[[#This Row],[Company]],tb_countries[],2,0)</f>
        <v>USSR/Russia</v>
      </c>
      <c r="C1497" t="s">
        <v>5279</v>
      </c>
      <c r="D1497" t="s">
        <v>5320</v>
      </c>
      <c r="E1497" t="s">
        <v>5247</v>
      </c>
      <c r="F1497" s="1">
        <v>27878</v>
      </c>
      <c r="G1497" t="s">
        <v>685</v>
      </c>
      <c r="H1497" t="s">
        <v>13</v>
      </c>
      <c r="I1497" t="s">
        <v>14</v>
      </c>
      <c r="J1497" t="str" cm="1">
        <f t="array" ref="J14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7" t="str">
        <f>IF(data_to_clean[[#This Row],[Price Formatted Step 1]]="No Data","No Data",SUBSTITUTE(data_to_clean[[#This Row],[Price Formatted Step 1]],",","."))</f>
        <v>No Data</v>
      </c>
      <c r="L1497" t="str">
        <f>IF(data_to_clean[[#This Row],[Price Formatted Step 2]]="No Data","No Data",VALUE(SUBSTITUTE(data_to_clean[[#This Row],[Price Formatted Step 2]],".","")))</f>
        <v>No Data</v>
      </c>
      <c r="M1497" t="s">
        <v>15</v>
      </c>
    </row>
    <row r="1498" spans="1:13" x14ac:dyDescent="0.25">
      <c r="A1498" t="s">
        <v>92</v>
      </c>
      <c r="B1498" t="str">
        <f>VLOOKUP(data_to_clean[[#This Row],[Company]],tb_countries[],2,0)</f>
        <v>USA</v>
      </c>
      <c r="C1498" t="s">
        <v>5275</v>
      </c>
      <c r="D1498" t="s">
        <v>5315</v>
      </c>
      <c r="E1498" t="s">
        <v>5246</v>
      </c>
      <c r="F1498" s="1">
        <v>27880</v>
      </c>
      <c r="G1498" t="s">
        <v>1695</v>
      </c>
      <c r="H1498" t="s">
        <v>13</v>
      </c>
      <c r="I1498" t="s">
        <v>14</v>
      </c>
      <c r="J1498" t="str" cm="1">
        <f t="array" ref="J14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8" t="str">
        <f>IF(data_to_clean[[#This Row],[Price Formatted Step 1]]="No Data","No Data",SUBSTITUTE(data_to_clean[[#This Row],[Price Formatted Step 1]],",","."))</f>
        <v>No Data</v>
      </c>
      <c r="L1498" t="str">
        <f>IF(data_to_clean[[#This Row],[Price Formatted Step 2]]="No Data","No Data",VALUE(SUBSTITUTE(data_to_clean[[#This Row],[Price Formatted Step 2]],".","")))</f>
        <v>No Data</v>
      </c>
      <c r="M1498" t="s">
        <v>15</v>
      </c>
    </row>
    <row r="1499" spans="1:13" x14ac:dyDescent="0.25">
      <c r="A1499" t="s">
        <v>9</v>
      </c>
      <c r="B1499" t="str">
        <f>VLOOKUP(data_to_clean[[#This Row],[Company]],tb_countries[],2,0)</f>
        <v>USSR/Russia</v>
      </c>
      <c r="C1499" t="s">
        <v>5272</v>
      </c>
      <c r="D1499" t="s">
        <v>5312</v>
      </c>
      <c r="E1499" t="s">
        <v>5245</v>
      </c>
      <c r="F1499" s="1">
        <v>27885</v>
      </c>
      <c r="G1499" t="s">
        <v>339</v>
      </c>
      <c r="H1499" t="s">
        <v>13</v>
      </c>
      <c r="I1499" t="s">
        <v>14</v>
      </c>
      <c r="J1499" t="str" cm="1">
        <f t="array" ref="J14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499" t="str">
        <f>IF(data_to_clean[[#This Row],[Price Formatted Step 1]]="No Data","No Data",SUBSTITUTE(data_to_clean[[#This Row],[Price Formatted Step 1]],",","."))</f>
        <v>No Data</v>
      </c>
      <c r="L1499" t="str">
        <f>IF(data_to_clean[[#This Row],[Price Formatted Step 2]]="No Data","No Data",VALUE(SUBSTITUTE(data_to_clean[[#This Row],[Price Formatted Step 2]],".","")))</f>
        <v>No Data</v>
      </c>
      <c r="M1499" t="s">
        <v>15</v>
      </c>
    </row>
    <row r="1500" spans="1:13" x14ac:dyDescent="0.25">
      <c r="A1500" t="s">
        <v>9</v>
      </c>
      <c r="B1500" t="str">
        <f>VLOOKUP(data_to_clean[[#This Row],[Company]],tb_countries[],2,0)</f>
        <v>USSR/Russia</v>
      </c>
      <c r="C1500" t="s">
        <v>5279</v>
      </c>
      <c r="D1500" t="s">
        <v>5320</v>
      </c>
      <c r="E1500" t="s">
        <v>5247</v>
      </c>
      <c r="F1500" s="1">
        <v>27888</v>
      </c>
      <c r="G1500" t="s">
        <v>685</v>
      </c>
      <c r="H1500" t="s">
        <v>13</v>
      </c>
      <c r="I1500" t="s">
        <v>14</v>
      </c>
      <c r="J1500" t="str" cm="1">
        <f t="array" ref="J15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0" t="str">
        <f>IF(data_to_clean[[#This Row],[Price Formatted Step 1]]="No Data","No Data",SUBSTITUTE(data_to_clean[[#This Row],[Price Formatted Step 1]],",","."))</f>
        <v>No Data</v>
      </c>
      <c r="L1500" t="str">
        <f>IF(data_to_clean[[#This Row],[Price Formatted Step 2]]="No Data","No Data",VALUE(SUBSTITUTE(data_to_clean[[#This Row],[Price Formatted Step 2]],".","")))</f>
        <v>No Data</v>
      </c>
      <c r="M1500" t="s">
        <v>15</v>
      </c>
    </row>
    <row r="1501" spans="1:13" x14ac:dyDescent="0.25">
      <c r="A1501" t="s">
        <v>9</v>
      </c>
      <c r="B1501" t="str">
        <f>VLOOKUP(data_to_clean[[#This Row],[Company]],tb_countries[],2,0)</f>
        <v>USSR/Russia</v>
      </c>
      <c r="C1501" t="s">
        <v>5279</v>
      </c>
      <c r="D1501" t="s">
        <v>5320</v>
      </c>
      <c r="E1501" t="s">
        <v>5247</v>
      </c>
      <c r="F1501" s="1">
        <v>27892</v>
      </c>
      <c r="G1501" t="s">
        <v>1463</v>
      </c>
      <c r="H1501" t="s">
        <v>13</v>
      </c>
      <c r="I1501" t="s">
        <v>14</v>
      </c>
      <c r="J1501" t="str" cm="1">
        <f t="array" ref="J15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1" t="str">
        <f>IF(data_to_clean[[#This Row],[Price Formatted Step 1]]="No Data","No Data",SUBSTITUTE(data_to_clean[[#This Row],[Price Formatted Step 1]],",","."))</f>
        <v>No Data</v>
      </c>
      <c r="L1501" t="str">
        <f>IF(data_to_clean[[#This Row],[Price Formatted Step 2]]="No Data","No Data",VALUE(SUBSTITUTE(data_to_clean[[#This Row],[Price Formatted Step 2]],".","")))</f>
        <v>No Data</v>
      </c>
      <c r="M1501" t="s">
        <v>15</v>
      </c>
    </row>
    <row r="1502" spans="1:13" x14ac:dyDescent="0.25">
      <c r="A1502" t="s">
        <v>92</v>
      </c>
      <c r="B1502" t="str">
        <f>VLOOKUP(data_to_clean[[#This Row],[Company]],tb_countries[],2,0)</f>
        <v>USA</v>
      </c>
      <c r="C1502" t="s">
        <v>5273</v>
      </c>
      <c r="D1502" t="s">
        <v>5313</v>
      </c>
      <c r="E1502" t="s">
        <v>5246</v>
      </c>
      <c r="F1502" s="1">
        <v>27893</v>
      </c>
      <c r="G1502" t="s">
        <v>1632</v>
      </c>
      <c r="H1502" t="s">
        <v>13</v>
      </c>
      <c r="I1502" t="s">
        <v>14</v>
      </c>
      <c r="J1502" t="str" cm="1">
        <f t="array" ref="J15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2" t="str">
        <f>IF(data_to_clean[[#This Row],[Price Formatted Step 1]]="No Data","No Data",SUBSTITUTE(data_to_clean[[#This Row],[Price Formatted Step 1]],",","."))</f>
        <v>No Data</v>
      </c>
      <c r="L1502" t="str">
        <f>IF(data_to_clean[[#This Row],[Price Formatted Step 2]]="No Data","No Data",VALUE(SUBSTITUTE(data_to_clean[[#This Row],[Price Formatted Step 2]],".","")))</f>
        <v>No Data</v>
      </c>
      <c r="M1502" t="s">
        <v>15</v>
      </c>
    </row>
    <row r="1503" spans="1:13" x14ac:dyDescent="0.25">
      <c r="A1503" t="s">
        <v>9</v>
      </c>
      <c r="B1503" t="str">
        <f>VLOOKUP(data_to_clean[[#This Row],[Company]],tb_countries[],2,0)</f>
        <v>USSR/Russia</v>
      </c>
      <c r="C1503" t="s">
        <v>5279</v>
      </c>
      <c r="D1503" t="s">
        <v>5320</v>
      </c>
      <c r="E1503" t="s">
        <v>5247</v>
      </c>
      <c r="F1503" s="1">
        <v>27895</v>
      </c>
      <c r="G1503" t="s">
        <v>396</v>
      </c>
      <c r="H1503" t="s">
        <v>13</v>
      </c>
      <c r="I1503" t="s">
        <v>14</v>
      </c>
      <c r="J1503" t="str" cm="1">
        <f t="array" ref="J15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3" t="str">
        <f>IF(data_to_clean[[#This Row],[Price Formatted Step 1]]="No Data","No Data",SUBSTITUTE(data_to_clean[[#This Row],[Price Formatted Step 1]],",","."))</f>
        <v>No Data</v>
      </c>
      <c r="L1503" t="str">
        <f>IF(data_to_clean[[#This Row],[Price Formatted Step 2]]="No Data","No Data",VALUE(SUBSTITUTE(data_to_clean[[#This Row],[Price Formatted Step 2]],".","")))</f>
        <v>No Data</v>
      </c>
      <c r="M1503" t="s">
        <v>15</v>
      </c>
    </row>
    <row r="1504" spans="1:13" x14ac:dyDescent="0.25">
      <c r="A1504" t="s">
        <v>9</v>
      </c>
      <c r="B1504" t="str">
        <f>VLOOKUP(data_to_clean[[#This Row],[Company]],tb_countries[],2,0)</f>
        <v>USSR/Russia</v>
      </c>
      <c r="C1504" t="s">
        <v>5279</v>
      </c>
      <c r="D1504" t="s">
        <v>5320</v>
      </c>
      <c r="E1504" t="s">
        <v>5247</v>
      </c>
      <c r="F1504" s="1">
        <v>27898</v>
      </c>
      <c r="G1504" t="s">
        <v>499</v>
      </c>
      <c r="H1504" t="s">
        <v>13</v>
      </c>
      <c r="I1504" t="s">
        <v>14</v>
      </c>
      <c r="J1504" t="str" cm="1">
        <f t="array" ref="J15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4" t="str">
        <f>IF(data_to_clean[[#This Row],[Price Formatted Step 1]]="No Data","No Data",SUBSTITUTE(data_to_clean[[#This Row],[Price Formatted Step 1]],",","."))</f>
        <v>No Data</v>
      </c>
      <c r="L1504" t="str">
        <f>IF(data_to_clean[[#This Row],[Price Formatted Step 2]]="No Data","No Data",VALUE(SUBSTITUTE(data_to_clean[[#This Row],[Price Formatted Step 2]],".","")))</f>
        <v>No Data</v>
      </c>
      <c r="M1504" t="s">
        <v>15</v>
      </c>
    </row>
    <row r="1505" spans="1:13" x14ac:dyDescent="0.25">
      <c r="A1505" t="s">
        <v>9</v>
      </c>
      <c r="B1505" t="str">
        <f>VLOOKUP(data_to_clean[[#This Row],[Company]],tb_countries[],2,0)</f>
        <v>USSR/Russia</v>
      </c>
      <c r="C1505" t="s">
        <v>5272</v>
      </c>
      <c r="D1505" t="s">
        <v>5312</v>
      </c>
      <c r="E1505" t="s">
        <v>5245</v>
      </c>
      <c r="F1505" s="1">
        <v>27900</v>
      </c>
      <c r="G1505" t="s">
        <v>339</v>
      </c>
      <c r="H1505" t="s">
        <v>13</v>
      </c>
      <c r="I1505" t="s">
        <v>14</v>
      </c>
      <c r="J1505" t="str" cm="1">
        <f t="array" ref="J15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5" t="str">
        <f>IF(data_to_clean[[#This Row],[Price Formatted Step 1]]="No Data","No Data",SUBSTITUTE(data_to_clean[[#This Row],[Price Formatted Step 1]],",","."))</f>
        <v>No Data</v>
      </c>
      <c r="L1505" t="str">
        <f>IF(data_to_clean[[#This Row],[Price Formatted Step 2]]="No Data","No Data",VALUE(SUBSTITUTE(data_to_clean[[#This Row],[Price Formatted Step 2]],".","")))</f>
        <v>No Data</v>
      </c>
      <c r="M1505" t="s">
        <v>15</v>
      </c>
    </row>
    <row r="1506" spans="1:13" x14ac:dyDescent="0.25">
      <c r="A1506" t="s">
        <v>9</v>
      </c>
      <c r="B1506" t="str">
        <f>VLOOKUP(data_to_clean[[#This Row],[Company]],tb_countries[],2,0)</f>
        <v>USSR/Russia</v>
      </c>
      <c r="C1506" t="s">
        <v>5279</v>
      </c>
      <c r="D1506" t="s">
        <v>5320</v>
      </c>
      <c r="E1506" t="s">
        <v>5247</v>
      </c>
      <c r="F1506" s="1">
        <v>27901</v>
      </c>
      <c r="G1506" t="s">
        <v>1362</v>
      </c>
      <c r="H1506" t="s">
        <v>13</v>
      </c>
      <c r="I1506" t="s">
        <v>14</v>
      </c>
      <c r="J1506" t="str" cm="1">
        <f t="array" ref="J15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6" t="str">
        <f>IF(data_to_clean[[#This Row],[Price Formatted Step 1]]="No Data","No Data",SUBSTITUTE(data_to_clean[[#This Row],[Price Formatted Step 1]],",","."))</f>
        <v>No Data</v>
      </c>
      <c r="L1506" t="str">
        <f>IF(data_to_clean[[#This Row],[Price Formatted Step 2]]="No Data","No Data",VALUE(SUBSTITUTE(data_to_clean[[#This Row],[Price Formatted Step 2]],".","")))</f>
        <v>No Data</v>
      </c>
      <c r="M1506" t="s">
        <v>15</v>
      </c>
    </row>
    <row r="1507" spans="1:13" x14ac:dyDescent="0.25">
      <c r="A1507" t="s">
        <v>9</v>
      </c>
      <c r="B1507" t="str">
        <f>VLOOKUP(data_to_clean[[#This Row],[Company]],tb_countries[],2,0)</f>
        <v>USSR/Russia</v>
      </c>
      <c r="C1507" t="s">
        <v>5279</v>
      </c>
      <c r="D1507" t="s">
        <v>5320</v>
      </c>
      <c r="E1507" t="s">
        <v>5247</v>
      </c>
      <c r="F1507" s="1">
        <v>27906</v>
      </c>
      <c r="G1507" t="s">
        <v>339</v>
      </c>
      <c r="H1507" t="s">
        <v>13</v>
      </c>
      <c r="I1507" t="s">
        <v>14</v>
      </c>
      <c r="J1507" t="str" cm="1">
        <f t="array" ref="J15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7" t="str">
        <f>IF(data_to_clean[[#This Row],[Price Formatted Step 1]]="No Data","No Data",SUBSTITUTE(data_to_clean[[#This Row],[Price Formatted Step 1]],",","."))</f>
        <v>No Data</v>
      </c>
      <c r="L1507" t="str">
        <f>IF(data_to_clean[[#This Row],[Price Formatted Step 2]]="No Data","No Data",VALUE(SUBSTITUTE(data_to_clean[[#This Row],[Price Formatted Step 2]],".","")))</f>
        <v>No Data</v>
      </c>
      <c r="M1507" t="s">
        <v>15</v>
      </c>
    </row>
    <row r="1508" spans="1:13" x14ac:dyDescent="0.25">
      <c r="A1508" t="s">
        <v>9</v>
      </c>
      <c r="B1508" t="str">
        <f>VLOOKUP(data_to_clean[[#This Row],[Company]],tb_countries[],2,0)</f>
        <v>USSR/Russia</v>
      </c>
      <c r="C1508" t="s">
        <v>5279</v>
      </c>
      <c r="D1508" t="s">
        <v>5320</v>
      </c>
      <c r="E1508" t="s">
        <v>5247</v>
      </c>
      <c r="F1508" s="1">
        <v>27913</v>
      </c>
      <c r="G1508" t="s">
        <v>685</v>
      </c>
      <c r="H1508" t="s">
        <v>13</v>
      </c>
      <c r="I1508" t="s">
        <v>14</v>
      </c>
      <c r="J1508" t="str" cm="1">
        <f t="array" ref="J15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8" t="str">
        <f>IF(data_to_clean[[#This Row],[Price Formatted Step 1]]="No Data","No Data",SUBSTITUTE(data_to_clean[[#This Row],[Price Formatted Step 1]],",","."))</f>
        <v>No Data</v>
      </c>
      <c r="L1508" t="str">
        <f>IF(data_to_clean[[#This Row],[Price Formatted Step 2]]="No Data","No Data",VALUE(SUBSTITUTE(data_to_clean[[#This Row],[Price Formatted Step 2]],".","")))</f>
        <v>No Data</v>
      </c>
      <c r="M1508" t="s">
        <v>15</v>
      </c>
    </row>
    <row r="1509" spans="1:13" x14ac:dyDescent="0.25">
      <c r="A1509" t="s">
        <v>463</v>
      </c>
      <c r="B1509" t="str">
        <f>VLOOKUP(data_to_clean[[#This Row],[Company]],tb_countries[],2,0)</f>
        <v>USA</v>
      </c>
      <c r="C1509" t="s">
        <v>5275</v>
      </c>
      <c r="D1509" t="s">
        <v>5315</v>
      </c>
      <c r="E1509" t="s">
        <v>5246</v>
      </c>
      <c r="F1509" s="1">
        <v>27913</v>
      </c>
      <c r="G1509" t="s">
        <v>1558</v>
      </c>
      <c r="H1509" t="s">
        <v>13</v>
      </c>
      <c r="I1509" t="s">
        <v>14</v>
      </c>
      <c r="J1509" t="str" cm="1">
        <f t="array" ref="J15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09" t="str">
        <f>IF(data_to_clean[[#This Row],[Price Formatted Step 1]]="No Data","No Data",SUBSTITUTE(data_to_clean[[#This Row],[Price Formatted Step 1]],",","."))</f>
        <v>No Data</v>
      </c>
      <c r="L1509" t="str">
        <f>IF(data_to_clean[[#This Row],[Price Formatted Step 2]]="No Data","No Data",VALUE(SUBSTITUTE(data_to_clean[[#This Row],[Price Formatted Step 2]],".","")))</f>
        <v>No Data</v>
      </c>
      <c r="M1509" t="s">
        <v>15</v>
      </c>
    </row>
    <row r="1510" spans="1:13" x14ac:dyDescent="0.25">
      <c r="A1510" t="s">
        <v>9</v>
      </c>
      <c r="B1510" t="str">
        <f>VLOOKUP(data_to_clean[[#This Row],[Company]],tb_countries[],2,0)</f>
        <v>USSR/Russia</v>
      </c>
      <c r="C1510" t="s">
        <v>5272</v>
      </c>
      <c r="D1510" t="s">
        <v>5312</v>
      </c>
      <c r="E1510" t="s">
        <v>5245</v>
      </c>
      <c r="F1510" s="1">
        <v>27919</v>
      </c>
      <c r="G1510" t="s">
        <v>339</v>
      </c>
      <c r="H1510" t="s">
        <v>13</v>
      </c>
      <c r="I1510" t="s">
        <v>14</v>
      </c>
      <c r="J1510" t="str" cm="1">
        <f t="array" ref="J15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0" t="str">
        <f>IF(data_to_clean[[#This Row],[Price Formatted Step 1]]="No Data","No Data",SUBSTITUTE(data_to_clean[[#This Row],[Price Formatted Step 1]],",","."))</f>
        <v>No Data</v>
      </c>
      <c r="L1510" t="str">
        <f>IF(data_to_clean[[#This Row],[Price Formatted Step 2]]="No Data","No Data",VALUE(SUBSTITUTE(data_to_clean[[#This Row],[Price Formatted Step 2]],".","")))</f>
        <v>No Data</v>
      </c>
      <c r="M1510" t="s">
        <v>15</v>
      </c>
    </row>
    <row r="1511" spans="1:13" x14ac:dyDescent="0.25">
      <c r="A1511" t="s">
        <v>9</v>
      </c>
      <c r="B1511" t="str">
        <f>VLOOKUP(data_to_clean[[#This Row],[Company]],tb_countries[],2,0)</f>
        <v>USSR/Russia</v>
      </c>
      <c r="C1511" t="s">
        <v>5279</v>
      </c>
      <c r="D1511" t="s">
        <v>5320</v>
      </c>
      <c r="E1511" t="s">
        <v>5247</v>
      </c>
      <c r="F1511" s="1">
        <v>27926</v>
      </c>
      <c r="G1511" t="s">
        <v>685</v>
      </c>
      <c r="H1511" t="s">
        <v>13</v>
      </c>
      <c r="I1511" t="s">
        <v>14</v>
      </c>
      <c r="J1511" t="str" cm="1">
        <f t="array" ref="J15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1" t="str">
        <f>IF(data_to_clean[[#This Row],[Price Formatted Step 1]]="No Data","No Data",SUBSTITUTE(data_to_clean[[#This Row],[Price Formatted Step 1]],",","."))</f>
        <v>No Data</v>
      </c>
      <c r="L1511" t="str">
        <f>IF(data_to_clean[[#This Row],[Price Formatted Step 2]]="No Data","No Data",VALUE(SUBSTITUTE(data_to_clean[[#This Row],[Price Formatted Step 2]],".","")))</f>
        <v>No Data</v>
      </c>
      <c r="M1511" t="s">
        <v>15</v>
      </c>
    </row>
    <row r="1512" spans="1:13" x14ac:dyDescent="0.25">
      <c r="A1512" t="s">
        <v>9</v>
      </c>
      <c r="B1512" t="str">
        <f>VLOOKUP(data_to_clean[[#This Row],[Company]],tb_countries[],2,0)</f>
        <v>USSR/Russia</v>
      </c>
      <c r="C1512" t="s">
        <v>5279</v>
      </c>
      <c r="D1512" t="s">
        <v>5320</v>
      </c>
      <c r="E1512" t="s">
        <v>5247</v>
      </c>
      <c r="F1512" s="1">
        <v>27927</v>
      </c>
      <c r="G1512" t="s">
        <v>339</v>
      </c>
      <c r="H1512" t="s">
        <v>13</v>
      </c>
      <c r="I1512" t="s">
        <v>14</v>
      </c>
      <c r="J1512" t="str" cm="1">
        <f t="array" ref="J15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2" t="str">
        <f>IF(data_to_clean[[#This Row],[Price Formatted Step 1]]="No Data","No Data",SUBSTITUTE(data_to_clean[[#This Row],[Price Formatted Step 1]],",","."))</f>
        <v>No Data</v>
      </c>
      <c r="L1512" t="str">
        <f>IF(data_to_clean[[#This Row],[Price Formatted Step 2]]="No Data","No Data",VALUE(SUBSTITUTE(data_to_clean[[#This Row],[Price Formatted Step 2]],".","")))</f>
        <v>No Data</v>
      </c>
      <c r="M1512" t="s">
        <v>15</v>
      </c>
    </row>
    <row r="1513" spans="1:13" x14ac:dyDescent="0.25">
      <c r="A1513" t="s">
        <v>9</v>
      </c>
      <c r="B1513" t="str">
        <f>VLOOKUP(data_to_clean[[#This Row],[Company]],tb_countries[],2,0)</f>
        <v>USSR/Russia</v>
      </c>
      <c r="C1513" t="s">
        <v>5279</v>
      </c>
      <c r="D1513" t="s">
        <v>5320</v>
      </c>
      <c r="E1513" t="s">
        <v>5247</v>
      </c>
      <c r="F1513" s="1">
        <v>27930</v>
      </c>
      <c r="G1513" t="s">
        <v>685</v>
      </c>
      <c r="H1513" t="s">
        <v>13</v>
      </c>
      <c r="I1513" t="s">
        <v>14</v>
      </c>
      <c r="J1513" t="str" cm="1">
        <f t="array" ref="J15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3" t="str">
        <f>IF(data_to_clean[[#This Row],[Price Formatted Step 1]]="No Data","No Data",SUBSTITUTE(data_to_clean[[#This Row],[Price Formatted Step 1]],",","."))</f>
        <v>No Data</v>
      </c>
      <c r="L1513" t="str">
        <f>IF(data_to_clean[[#This Row],[Price Formatted Step 2]]="No Data","No Data",VALUE(SUBSTITUTE(data_to_clean[[#This Row],[Price Formatted Step 2]],".","")))</f>
        <v>No Data</v>
      </c>
      <c r="M1513" t="s">
        <v>15</v>
      </c>
    </row>
    <row r="1514" spans="1:13" x14ac:dyDescent="0.25">
      <c r="A1514" t="s">
        <v>9</v>
      </c>
      <c r="B1514" t="str">
        <f>VLOOKUP(data_to_clean[[#This Row],[Company]],tb_countries[],2,0)</f>
        <v>USSR/Russia</v>
      </c>
      <c r="C1514" t="s">
        <v>5279</v>
      </c>
      <c r="D1514" t="s">
        <v>5320</v>
      </c>
      <c r="E1514" t="s">
        <v>5247</v>
      </c>
      <c r="F1514" s="1">
        <v>27935</v>
      </c>
      <c r="G1514" t="s">
        <v>1362</v>
      </c>
      <c r="H1514" t="s">
        <v>13</v>
      </c>
      <c r="I1514" t="s">
        <v>14</v>
      </c>
      <c r="J1514" t="str" cm="1">
        <f t="array" ref="J15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4" t="str">
        <f>IF(data_to_clean[[#This Row],[Price Formatted Step 1]]="No Data","No Data",SUBSTITUTE(data_to_clean[[#This Row],[Price Formatted Step 1]],",","."))</f>
        <v>No Data</v>
      </c>
      <c r="L1514" t="str">
        <f>IF(data_to_clean[[#This Row],[Price Formatted Step 2]]="No Data","No Data",VALUE(SUBSTITUTE(data_to_clean[[#This Row],[Price Formatted Step 2]],".","")))</f>
        <v>No Data</v>
      </c>
      <c r="M1514" t="s">
        <v>15</v>
      </c>
    </row>
    <row r="1515" spans="1:13" x14ac:dyDescent="0.25">
      <c r="A1515" t="s">
        <v>463</v>
      </c>
      <c r="B1515" t="str">
        <f>VLOOKUP(data_to_clean[[#This Row],[Company]],tb_countries[],2,0)</f>
        <v>USA</v>
      </c>
      <c r="C1515" t="s">
        <v>5273</v>
      </c>
      <c r="D1515" t="s">
        <v>5313</v>
      </c>
      <c r="E1515" t="s">
        <v>5246</v>
      </c>
      <c r="F1515" s="1">
        <v>27937</v>
      </c>
      <c r="G1515" t="s">
        <v>1082</v>
      </c>
      <c r="H1515" t="s">
        <v>13</v>
      </c>
      <c r="I1515" t="s">
        <v>14</v>
      </c>
      <c r="J1515" t="str" cm="1">
        <f t="array" ref="J15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5" t="str">
        <f>IF(data_to_clean[[#This Row],[Price Formatted Step 1]]="No Data","No Data",SUBSTITUTE(data_to_clean[[#This Row],[Price Formatted Step 1]],",","."))</f>
        <v>No Data</v>
      </c>
      <c r="L1515" t="str">
        <f>IF(data_to_clean[[#This Row],[Price Formatted Step 2]]="No Data","No Data",VALUE(SUBSTITUTE(data_to_clean[[#This Row],[Price Formatted Step 2]],".","")))</f>
        <v>No Data</v>
      </c>
      <c r="M1515" t="s">
        <v>15</v>
      </c>
    </row>
    <row r="1516" spans="1:13" x14ac:dyDescent="0.25">
      <c r="A1516" t="s">
        <v>9</v>
      </c>
      <c r="B1516" t="str">
        <f>VLOOKUP(data_to_clean[[#This Row],[Company]],tb_countries[],2,0)</f>
        <v>USSR/Russia</v>
      </c>
      <c r="C1516" t="s">
        <v>5272</v>
      </c>
      <c r="D1516" t="s">
        <v>5312</v>
      </c>
      <c r="E1516" t="s">
        <v>5245</v>
      </c>
      <c r="F1516" s="1">
        <v>27940</v>
      </c>
      <c r="G1516" t="s">
        <v>339</v>
      </c>
      <c r="H1516" t="s">
        <v>13</v>
      </c>
      <c r="I1516" t="s">
        <v>14</v>
      </c>
      <c r="J1516" t="str" cm="1">
        <f t="array" ref="J15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6" t="str">
        <f>IF(data_to_clean[[#This Row],[Price Formatted Step 1]]="No Data","No Data",SUBSTITUTE(data_to_clean[[#This Row],[Price Formatted Step 1]],",","."))</f>
        <v>No Data</v>
      </c>
      <c r="L1516" t="str">
        <f>IF(data_to_clean[[#This Row],[Price Formatted Step 2]]="No Data","No Data",VALUE(SUBSTITUTE(data_to_clean[[#This Row],[Price Formatted Step 2]],".","")))</f>
        <v>No Data</v>
      </c>
      <c r="M1516" t="s">
        <v>15</v>
      </c>
    </row>
    <row r="1517" spans="1:13" x14ac:dyDescent="0.25">
      <c r="A1517" t="s">
        <v>9</v>
      </c>
      <c r="B1517" t="str">
        <f>VLOOKUP(data_to_clean[[#This Row],[Company]],tb_countries[],2,0)</f>
        <v>USSR/Russia</v>
      </c>
      <c r="C1517" t="s">
        <v>5279</v>
      </c>
      <c r="D1517" t="s">
        <v>5320</v>
      </c>
      <c r="E1517" t="s">
        <v>5247</v>
      </c>
      <c r="F1517" s="1">
        <v>27940</v>
      </c>
      <c r="G1517" t="s">
        <v>685</v>
      </c>
      <c r="H1517" t="s">
        <v>13</v>
      </c>
      <c r="I1517" t="s">
        <v>14</v>
      </c>
      <c r="J1517" t="str" cm="1">
        <f t="array" ref="J15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7" t="str">
        <f>IF(data_to_clean[[#This Row],[Price Formatted Step 1]]="No Data","No Data",SUBSTITUTE(data_to_clean[[#This Row],[Price Formatted Step 1]],",","."))</f>
        <v>No Data</v>
      </c>
      <c r="L1517" t="str">
        <f>IF(data_to_clean[[#This Row],[Price Formatted Step 2]]="No Data","No Data",VALUE(SUBSTITUTE(data_to_clean[[#This Row],[Price Formatted Step 2]],".","")))</f>
        <v>No Data</v>
      </c>
      <c r="M1517" t="s">
        <v>15</v>
      </c>
    </row>
    <row r="1518" spans="1:13" x14ac:dyDescent="0.25">
      <c r="A1518" t="s">
        <v>9</v>
      </c>
      <c r="B1518" t="str">
        <f>VLOOKUP(data_to_clean[[#This Row],[Company]],tb_countries[],2,0)</f>
        <v>USSR/Russia</v>
      </c>
      <c r="C1518" t="s">
        <v>5279</v>
      </c>
      <c r="D1518" t="s">
        <v>5320</v>
      </c>
      <c r="E1518" t="s">
        <v>5247</v>
      </c>
      <c r="F1518" s="1">
        <v>27942</v>
      </c>
      <c r="G1518" t="s">
        <v>1463</v>
      </c>
      <c r="H1518" t="s">
        <v>13</v>
      </c>
      <c r="I1518" t="s">
        <v>14</v>
      </c>
      <c r="J1518" t="str" cm="1">
        <f t="array" ref="J15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8" t="str">
        <f>IF(data_to_clean[[#This Row],[Price Formatted Step 1]]="No Data","No Data",SUBSTITUTE(data_to_clean[[#This Row],[Price Formatted Step 1]],",","."))</f>
        <v>No Data</v>
      </c>
      <c r="L1518" t="str">
        <f>IF(data_to_clean[[#This Row],[Price Formatted Step 2]]="No Data","No Data",VALUE(SUBSTITUTE(data_to_clean[[#This Row],[Price Formatted Step 2]],".","")))</f>
        <v>No Data</v>
      </c>
      <c r="M1518" t="s">
        <v>56</v>
      </c>
    </row>
    <row r="1519" spans="1:13" x14ac:dyDescent="0.25">
      <c r="A1519" t="s">
        <v>9</v>
      </c>
      <c r="B1519" t="str">
        <f>VLOOKUP(data_to_clean[[#This Row],[Company]],tb_countries[],2,0)</f>
        <v>USSR/Russia</v>
      </c>
      <c r="C1519" t="s">
        <v>5272</v>
      </c>
      <c r="D1519" t="s">
        <v>5312</v>
      </c>
      <c r="E1519" t="s">
        <v>5245</v>
      </c>
      <c r="F1519" s="1">
        <v>27943</v>
      </c>
      <c r="G1519" t="s">
        <v>937</v>
      </c>
      <c r="H1519" t="s">
        <v>13</v>
      </c>
      <c r="I1519" t="s">
        <v>14</v>
      </c>
      <c r="J1519" t="str" cm="1">
        <f t="array" ref="J15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19" t="str">
        <f>IF(data_to_clean[[#This Row],[Price Formatted Step 1]]="No Data","No Data",SUBSTITUTE(data_to_clean[[#This Row],[Price Formatted Step 1]],",","."))</f>
        <v>No Data</v>
      </c>
      <c r="L1519" t="str">
        <f>IF(data_to_clean[[#This Row],[Price Formatted Step 2]]="No Data","No Data",VALUE(SUBSTITUTE(data_to_clean[[#This Row],[Price Formatted Step 2]],".","")))</f>
        <v>No Data</v>
      </c>
      <c r="M1519" t="s">
        <v>15</v>
      </c>
    </row>
    <row r="1520" spans="1:13" x14ac:dyDescent="0.25">
      <c r="A1520" t="s">
        <v>9</v>
      </c>
      <c r="B1520" t="str">
        <f>VLOOKUP(data_to_clean[[#This Row],[Company]],tb_countries[],2,0)</f>
        <v>USSR/Russia</v>
      </c>
      <c r="C1520" t="s">
        <v>5272</v>
      </c>
      <c r="D1520" t="s">
        <v>5312</v>
      </c>
      <c r="E1520" t="s">
        <v>5245</v>
      </c>
      <c r="F1520" s="1">
        <v>27947</v>
      </c>
      <c r="G1520" t="s">
        <v>629</v>
      </c>
      <c r="H1520" t="s">
        <v>13</v>
      </c>
      <c r="I1520" t="s">
        <v>14</v>
      </c>
      <c r="J1520" t="str" cm="1">
        <f t="array" ref="J15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0" t="str">
        <f>IF(data_to_clean[[#This Row],[Price Formatted Step 1]]="No Data","No Data",SUBSTITUTE(data_to_clean[[#This Row],[Price Formatted Step 1]],",","."))</f>
        <v>No Data</v>
      </c>
      <c r="L1520" t="str">
        <f>IF(data_to_clean[[#This Row],[Price Formatted Step 2]]="No Data","No Data",VALUE(SUBSTITUTE(data_to_clean[[#This Row],[Price Formatted Step 2]],".","")))</f>
        <v>No Data</v>
      </c>
      <c r="M1520" t="s">
        <v>15</v>
      </c>
    </row>
    <row r="1521" spans="1:13" x14ac:dyDescent="0.25">
      <c r="A1521" t="s">
        <v>463</v>
      </c>
      <c r="B1521" t="str">
        <f>VLOOKUP(data_to_clean[[#This Row],[Company]],tb_countries[],2,0)</f>
        <v>USA</v>
      </c>
      <c r="C1521" t="s">
        <v>5275</v>
      </c>
      <c r="D1521" t="s">
        <v>5315</v>
      </c>
      <c r="E1521" t="s">
        <v>5246</v>
      </c>
      <c r="F1521" s="1">
        <v>27949</v>
      </c>
      <c r="G1521" t="s">
        <v>1163</v>
      </c>
      <c r="H1521" t="s">
        <v>13</v>
      </c>
      <c r="I1521" t="s">
        <v>14</v>
      </c>
      <c r="J1521" t="str" cm="1">
        <f t="array" ref="J15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1" t="str">
        <f>IF(data_to_clean[[#This Row],[Price Formatted Step 1]]="No Data","No Data",SUBSTITUTE(data_to_clean[[#This Row],[Price Formatted Step 1]],",","."))</f>
        <v>No Data</v>
      </c>
      <c r="L1521" t="str">
        <f>IF(data_to_clean[[#This Row],[Price Formatted Step 2]]="No Data","No Data",VALUE(SUBSTITUTE(data_to_clean[[#This Row],[Price Formatted Step 2]],".","")))</f>
        <v>No Data</v>
      </c>
      <c r="M1521" t="s">
        <v>15</v>
      </c>
    </row>
    <row r="1522" spans="1:13" x14ac:dyDescent="0.25">
      <c r="A1522" t="s">
        <v>9</v>
      </c>
      <c r="B1522" t="str">
        <f>VLOOKUP(data_to_clean[[#This Row],[Company]],tb_countries[],2,0)</f>
        <v>USSR/Russia</v>
      </c>
      <c r="C1522" t="s">
        <v>5279</v>
      </c>
      <c r="D1522" t="s">
        <v>5320</v>
      </c>
      <c r="E1522" t="s">
        <v>5247</v>
      </c>
      <c r="F1522" s="1">
        <v>27949</v>
      </c>
      <c r="G1522" t="s">
        <v>685</v>
      </c>
      <c r="H1522" t="s">
        <v>13</v>
      </c>
      <c r="I1522" t="s">
        <v>14</v>
      </c>
      <c r="J1522" t="str" cm="1">
        <f t="array" ref="J15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2" t="str">
        <f>IF(data_to_clean[[#This Row],[Price Formatted Step 1]]="No Data","No Data",SUBSTITUTE(data_to_clean[[#This Row],[Price Formatted Step 1]],",","."))</f>
        <v>No Data</v>
      </c>
      <c r="L1522" t="str">
        <f>IF(data_to_clean[[#This Row],[Price Formatted Step 2]]="No Data","No Data",VALUE(SUBSTITUTE(data_to_clean[[#This Row],[Price Formatted Step 2]],".","")))</f>
        <v>No Data</v>
      </c>
      <c r="M1522" t="s">
        <v>15</v>
      </c>
    </row>
    <row r="1523" spans="1:13" x14ac:dyDescent="0.25">
      <c r="A1523" t="s">
        <v>9</v>
      </c>
      <c r="B1523" t="str">
        <f>VLOOKUP(data_to_clean[[#This Row],[Company]],tb_countries[],2,0)</f>
        <v>USSR/Russia</v>
      </c>
      <c r="C1523" t="s">
        <v>5279</v>
      </c>
      <c r="D1523" t="s">
        <v>5320</v>
      </c>
      <c r="E1523" t="s">
        <v>5247</v>
      </c>
      <c r="F1523" s="1">
        <v>27955</v>
      </c>
      <c r="G1523" t="s">
        <v>1362</v>
      </c>
      <c r="H1523" t="s">
        <v>13</v>
      </c>
      <c r="I1523" t="s">
        <v>14</v>
      </c>
      <c r="J1523" t="str" cm="1">
        <f t="array" ref="J15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3" t="str">
        <f>IF(data_to_clean[[#This Row],[Price Formatted Step 1]]="No Data","No Data",SUBSTITUTE(data_to_clean[[#This Row],[Price Formatted Step 1]],",","."))</f>
        <v>No Data</v>
      </c>
      <c r="L1523" t="str">
        <f>IF(data_to_clean[[#This Row],[Price Formatted Step 2]]="No Data","No Data",VALUE(SUBSTITUTE(data_to_clean[[#This Row],[Price Formatted Step 2]],".","")))</f>
        <v>No Data</v>
      </c>
      <c r="M1523" t="s">
        <v>15</v>
      </c>
    </row>
    <row r="1524" spans="1:13" x14ac:dyDescent="0.25">
      <c r="A1524" t="s">
        <v>9</v>
      </c>
      <c r="B1524" t="str">
        <f>VLOOKUP(data_to_clean[[#This Row],[Company]],tb_countries[],2,0)</f>
        <v>USSR/Russia</v>
      </c>
      <c r="C1524" t="s">
        <v>5279</v>
      </c>
      <c r="D1524" t="s">
        <v>5320</v>
      </c>
      <c r="E1524" t="s">
        <v>5247</v>
      </c>
      <c r="F1524" s="1">
        <v>27956</v>
      </c>
      <c r="G1524" t="s">
        <v>685</v>
      </c>
      <c r="H1524" t="s">
        <v>13</v>
      </c>
      <c r="I1524" t="s">
        <v>14</v>
      </c>
      <c r="J1524" t="str" cm="1">
        <f t="array" ref="J15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4" t="str">
        <f>IF(data_to_clean[[#This Row],[Price Formatted Step 1]]="No Data","No Data",SUBSTITUTE(data_to_clean[[#This Row],[Price Formatted Step 1]],",","."))</f>
        <v>No Data</v>
      </c>
      <c r="L1524" t="str">
        <f>IF(data_to_clean[[#This Row],[Price Formatted Step 2]]="No Data","No Data",VALUE(SUBSTITUTE(data_to_clean[[#This Row],[Price Formatted Step 2]],".","")))</f>
        <v>No Data</v>
      </c>
      <c r="M1524" t="s">
        <v>15</v>
      </c>
    </row>
    <row r="1525" spans="1:13" x14ac:dyDescent="0.25">
      <c r="A1525" t="s">
        <v>9</v>
      </c>
      <c r="B1525" t="str">
        <f>VLOOKUP(data_to_clean[[#This Row],[Company]],tb_countries[],2,0)</f>
        <v>USSR/Russia</v>
      </c>
      <c r="C1525" t="s">
        <v>5279</v>
      </c>
      <c r="D1525" t="s">
        <v>5320</v>
      </c>
      <c r="E1525" t="s">
        <v>5247</v>
      </c>
      <c r="F1525" s="1">
        <v>27962</v>
      </c>
      <c r="G1525" t="s">
        <v>685</v>
      </c>
      <c r="H1525" t="s">
        <v>13</v>
      </c>
      <c r="I1525" t="s">
        <v>14</v>
      </c>
      <c r="J1525" t="str" cm="1">
        <f t="array" ref="J15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5" t="str">
        <f>IF(data_to_clean[[#This Row],[Price Formatted Step 1]]="No Data","No Data",SUBSTITUTE(data_to_clean[[#This Row],[Price Formatted Step 1]],",","."))</f>
        <v>No Data</v>
      </c>
      <c r="L1525" t="str">
        <f>IF(data_to_clean[[#This Row],[Price Formatted Step 2]]="No Data","No Data",VALUE(SUBSTITUTE(data_to_clean[[#This Row],[Price Formatted Step 2]],".","")))</f>
        <v>No Data</v>
      </c>
      <c r="M1525" t="s">
        <v>15</v>
      </c>
    </row>
    <row r="1526" spans="1:13" x14ac:dyDescent="0.25">
      <c r="A1526" t="s">
        <v>9</v>
      </c>
      <c r="B1526" t="str">
        <f>VLOOKUP(data_to_clean[[#This Row],[Company]],tb_countries[],2,0)</f>
        <v>USSR/Russia</v>
      </c>
      <c r="C1526" t="s">
        <v>5272</v>
      </c>
      <c r="D1526" t="s">
        <v>5312</v>
      </c>
      <c r="E1526" t="s">
        <v>5245</v>
      </c>
      <c r="F1526" s="1">
        <v>27962</v>
      </c>
      <c r="G1526" t="s">
        <v>937</v>
      </c>
      <c r="H1526" t="s">
        <v>13</v>
      </c>
      <c r="I1526" t="s">
        <v>14</v>
      </c>
      <c r="J1526" t="str" cm="1">
        <f t="array" ref="J15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6" t="str">
        <f>IF(data_to_clean[[#This Row],[Price Formatted Step 1]]="No Data","No Data",SUBSTITUTE(data_to_clean[[#This Row],[Price Formatted Step 1]],",","."))</f>
        <v>No Data</v>
      </c>
      <c r="L1526" t="str">
        <f>IF(data_to_clean[[#This Row],[Price Formatted Step 2]]="No Data","No Data",VALUE(SUBSTITUTE(data_to_clean[[#This Row],[Price Formatted Step 2]],".","")))</f>
        <v>No Data</v>
      </c>
      <c r="M1526" t="s">
        <v>15</v>
      </c>
    </row>
    <row r="1527" spans="1:13" x14ac:dyDescent="0.25">
      <c r="A1527" t="s">
        <v>9</v>
      </c>
      <c r="B1527" t="str">
        <f>VLOOKUP(data_to_clean[[#This Row],[Company]],tb_countries[],2,0)</f>
        <v>USSR/Russia</v>
      </c>
      <c r="C1527" t="s">
        <v>5279</v>
      </c>
      <c r="D1527" t="s">
        <v>5320</v>
      </c>
      <c r="E1527" t="s">
        <v>5247</v>
      </c>
      <c r="F1527" s="1">
        <v>27963</v>
      </c>
      <c r="G1527" t="s">
        <v>1362</v>
      </c>
      <c r="H1527" t="s">
        <v>13</v>
      </c>
      <c r="I1527" t="s">
        <v>14</v>
      </c>
      <c r="J1527" t="str" cm="1">
        <f t="array" ref="J15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7" t="str">
        <f>IF(data_to_clean[[#This Row],[Price Formatted Step 1]]="No Data","No Data",SUBSTITUTE(data_to_clean[[#This Row],[Price Formatted Step 1]],",","."))</f>
        <v>No Data</v>
      </c>
      <c r="L1527" t="str">
        <f>IF(data_to_clean[[#This Row],[Price Formatted Step 2]]="No Data","No Data",VALUE(SUBSTITUTE(data_to_clean[[#This Row],[Price Formatted Step 2]],".","")))</f>
        <v>No Data</v>
      </c>
      <c r="M1527" t="s">
        <v>15</v>
      </c>
    </row>
    <row r="1528" spans="1:13" x14ac:dyDescent="0.25">
      <c r="A1528" t="s">
        <v>92</v>
      </c>
      <c r="B1528" t="str">
        <f>VLOOKUP(data_to_clean[[#This Row],[Company]],tb_countries[],2,0)</f>
        <v>USA</v>
      </c>
      <c r="C1528" t="s">
        <v>5273</v>
      </c>
      <c r="D1528" t="s">
        <v>5313</v>
      </c>
      <c r="E1528" t="s">
        <v>5246</v>
      </c>
      <c r="F1528" s="1">
        <v>27963</v>
      </c>
      <c r="G1528" t="s">
        <v>1632</v>
      </c>
      <c r="H1528" t="s">
        <v>13</v>
      </c>
      <c r="I1528" t="s">
        <v>14</v>
      </c>
      <c r="J1528" t="str" cm="1">
        <f t="array" ref="J15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8" t="str">
        <f>IF(data_to_clean[[#This Row],[Price Formatted Step 1]]="No Data","No Data",SUBSTITUTE(data_to_clean[[#This Row],[Price Formatted Step 1]],",","."))</f>
        <v>No Data</v>
      </c>
      <c r="L1528" t="str">
        <f>IF(data_to_clean[[#This Row],[Price Formatted Step 2]]="No Data","No Data",VALUE(SUBSTITUTE(data_to_clean[[#This Row],[Price Formatted Step 2]],".","")))</f>
        <v>No Data</v>
      </c>
      <c r="M1528" t="s">
        <v>15</v>
      </c>
    </row>
    <row r="1529" spans="1:13" x14ac:dyDescent="0.25">
      <c r="A1529" t="s">
        <v>9</v>
      </c>
      <c r="B1529" t="str">
        <f>VLOOKUP(data_to_clean[[#This Row],[Company]],tb_countries[],2,0)</f>
        <v>USSR/Russia</v>
      </c>
      <c r="C1529" t="s">
        <v>5272</v>
      </c>
      <c r="D1529" t="s">
        <v>5312</v>
      </c>
      <c r="E1529" t="s">
        <v>5245</v>
      </c>
      <c r="F1529" s="1">
        <v>27964</v>
      </c>
      <c r="G1529" t="s">
        <v>1463</v>
      </c>
      <c r="H1529" t="s">
        <v>13</v>
      </c>
      <c r="I1529" t="s">
        <v>14</v>
      </c>
      <c r="J1529" t="str" cm="1">
        <f t="array" ref="J15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29" t="str">
        <f>IF(data_to_clean[[#This Row],[Price Formatted Step 1]]="No Data","No Data",SUBSTITUTE(data_to_clean[[#This Row],[Price Formatted Step 1]],",","."))</f>
        <v>No Data</v>
      </c>
      <c r="L1529" t="str">
        <f>IF(data_to_clean[[#This Row],[Price Formatted Step 2]]="No Data","No Data",VALUE(SUBSTITUTE(data_to_clean[[#This Row],[Price Formatted Step 2]],".","")))</f>
        <v>No Data</v>
      </c>
      <c r="M1529" t="s">
        <v>15</v>
      </c>
    </row>
    <row r="1530" spans="1:13" x14ac:dyDescent="0.25">
      <c r="A1530" t="s">
        <v>9</v>
      </c>
      <c r="B1530" t="str">
        <f>VLOOKUP(data_to_clean[[#This Row],[Company]],tb_countries[],2,0)</f>
        <v>USSR/Russia</v>
      </c>
      <c r="C1530" t="s">
        <v>5279</v>
      </c>
      <c r="D1530" t="s">
        <v>5320</v>
      </c>
      <c r="E1530" t="s">
        <v>5247</v>
      </c>
      <c r="F1530" s="1">
        <v>27968</v>
      </c>
      <c r="G1530" t="s">
        <v>685</v>
      </c>
      <c r="H1530" t="s">
        <v>13</v>
      </c>
      <c r="I1530" t="s">
        <v>14</v>
      </c>
      <c r="J1530" t="str" cm="1">
        <f t="array" ref="J15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0" t="str">
        <f>IF(data_to_clean[[#This Row],[Price Formatted Step 1]]="No Data","No Data",SUBSTITUTE(data_to_clean[[#This Row],[Price Formatted Step 1]],",","."))</f>
        <v>No Data</v>
      </c>
      <c r="L1530" t="str">
        <f>IF(data_to_clean[[#This Row],[Price Formatted Step 2]]="No Data","No Data",VALUE(SUBSTITUTE(data_to_clean[[#This Row],[Price Formatted Step 2]],".","")))</f>
        <v>No Data</v>
      </c>
      <c r="M1530" t="s">
        <v>15</v>
      </c>
    </row>
    <row r="1531" spans="1:13" x14ac:dyDescent="0.25">
      <c r="A1531" t="s">
        <v>9</v>
      </c>
      <c r="B1531" t="str">
        <f>VLOOKUP(data_to_clean[[#This Row],[Company]],tb_countries[],2,0)</f>
        <v>USSR/Russia</v>
      </c>
      <c r="C1531" t="s">
        <v>5279</v>
      </c>
      <c r="D1531" t="s">
        <v>5320</v>
      </c>
      <c r="E1531" t="s">
        <v>5247</v>
      </c>
      <c r="F1531" s="1">
        <v>27968</v>
      </c>
      <c r="G1531" t="s">
        <v>685</v>
      </c>
      <c r="H1531" t="s">
        <v>13</v>
      </c>
      <c r="I1531" t="s">
        <v>14</v>
      </c>
      <c r="J1531" t="str" cm="1">
        <f t="array" ref="J15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1" t="str">
        <f>IF(data_to_clean[[#This Row],[Price Formatted Step 1]]="No Data","No Data",SUBSTITUTE(data_to_clean[[#This Row],[Price Formatted Step 1]],",","."))</f>
        <v>No Data</v>
      </c>
      <c r="L1531" t="str">
        <f>IF(data_to_clean[[#This Row],[Price Formatted Step 2]]="No Data","No Data",VALUE(SUBSTITUTE(data_to_clean[[#This Row],[Price Formatted Step 2]],".","")))</f>
        <v>No Data</v>
      </c>
      <c r="M1531" t="s">
        <v>15</v>
      </c>
    </row>
    <row r="1532" spans="1:13" x14ac:dyDescent="0.25">
      <c r="A1532" t="s">
        <v>9</v>
      </c>
      <c r="B1532" t="str">
        <f>VLOOKUP(data_to_clean[[#This Row],[Company]],tb_countries[],2,0)</f>
        <v>USSR/Russia</v>
      </c>
      <c r="C1532" t="s">
        <v>5279</v>
      </c>
      <c r="D1532" t="s">
        <v>5320</v>
      </c>
      <c r="E1532" t="s">
        <v>5247</v>
      </c>
      <c r="F1532" s="1">
        <v>27970</v>
      </c>
      <c r="G1532" t="s">
        <v>685</v>
      </c>
      <c r="H1532" t="s">
        <v>13</v>
      </c>
      <c r="I1532" t="s">
        <v>14</v>
      </c>
      <c r="J1532" t="str" cm="1">
        <f t="array" ref="J15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2" t="str">
        <f>IF(data_to_clean[[#This Row],[Price Formatted Step 1]]="No Data","No Data",SUBSTITUTE(data_to_clean[[#This Row],[Price Formatted Step 1]],",","."))</f>
        <v>No Data</v>
      </c>
      <c r="L1532" t="str">
        <f>IF(data_to_clean[[#This Row],[Price Formatted Step 2]]="No Data","No Data",VALUE(SUBSTITUTE(data_to_clean[[#This Row],[Price Formatted Step 2]],".","")))</f>
        <v>No Data</v>
      </c>
      <c r="M1532" t="s">
        <v>15</v>
      </c>
    </row>
    <row r="1533" spans="1:13" x14ac:dyDescent="0.25">
      <c r="A1533" t="s">
        <v>9</v>
      </c>
      <c r="B1533" t="str">
        <f>VLOOKUP(data_to_clean[[#This Row],[Company]],tb_countries[],2,0)</f>
        <v>USSR/Russia</v>
      </c>
      <c r="C1533" t="s">
        <v>5279</v>
      </c>
      <c r="D1533" t="s">
        <v>5320</v>
      </c>
      <c r="E1533" t="s">
        <v>5247</v>
      </c>
      <c r="F1533" s="1">
        <v>27976</v>
      </c>
      <c r="G1533" t="s">
        <v>1362</v>
      </c>
      <c r="H1533" t="s">
        <v>13</v>
      </c>
      <c r="I1533" t="s">
        <v>14</v>
      </c>
      <c r="J1533" t="str" cm="1">
        <f t="array" ref="J15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3" t="str">
        <f>IF(data_to_clean[[#This Row],[Price Formatted Step 1]]="No Data","No Data",SUBSTITUTE(data_to_clean[[#This Row],[Price Formatted Step 1]],",","."))</f>
        <v>No Data</v>
      </c>
      <c r="L1533" t="str">
        <f>IF(data_to_clean[[#This Row],[Price Formatted Step 2]]="No Data","No Data",VALUE(SUBSTITUTE(data_to_clean[[#This Row],[Price Formatted Step 2]],".","")))</f>
        <v>No Data</v>
      </c>
      <c r="M1533" t="s">
        <v>15</v>
      </c>
    </row>
    <row r="1534" spans="1:13" x14ac:dyDescent="0.25">
      <c r="A1534" t="s">
        <v>463</v>
      </c>
      <c r="B1534" t="str">
        <f>VLOOKUP(data_to_clean[[#This Row],[Company]],tb_countries[],2,0)</f>
        <v>USA</v>
      </c>
      <c r="C1534" t="s">
        <v>5275</v>
      </c>
      <c r="D1534" t="s">
        <v>5315</v>
      </c>
      <c r="E1534" t="s">
        <v>5246</v>
      </c>
      <c r="F1534" s="1">
        <v>27978</v>
      </c>
      <c r="G1534" t="s">
        <v>1558</v>
      </c>
      <c r="H1534" t="s">
        <v>13</v>
      </c>
      <c r="I1534" t="s">
        <v>14</v>
      </c>
      <c r="J1534" t="str" cm="1">
        <f t="array" ref="J15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4" t="str">
        <f>IF(data_to_clean[[#This Row],[Price Formatted Step 1]]="No Data","No Data",SUBSTITUTE(data_to_clean[[#This Row],[Price Formatted Step 1]],",","."))</f>
        <v>No Data</v>
      </c>
      <c r="L1534" t="str">
        <f>IF(data_to_clean[[#This Row],[Price Formatted Step 2]]="No Data","No Data",VALUE(SUBSTITUTE(data_to_clean[[#This Row],[Price Formatted Step 2]],".","")))</f>
        <v>No Data</v>
      </c>
      <c r="M1534" t="s">
        <v>15</v>
      </c>
    </row>
    <row r="1535" spans="1:13" x14ac:dyDescent="0.25">
      <c r="A1535" t="s">
        <v>9</v>
      </c>
      <c r="B1535" t="str">
        <f>VLOOKUP(data_to_clean[[#This Row],[Company]],tb_countries[],2,0)</f>
        <v>USSR/Russia</v>
      </c>
      <c r="C1535" t="s">
        <v>5279</v>
      </c>
      <c r="D1535" t="s">
        <v>5320</v>
      </c>
      <c r="E1535" t="s">
        <v>5247</v>
      </c>
      <c r="F1535" s="1">
        <v>27984</v>
      </c>
      <c r="G1535" t="s">
        <v>1362</v>
      </c>
      <c r="H1535" t="s">
        <v>13</v>
      </c>
      <c r="I1535" t="s">
        <v>14</v>
      </c>
      <c r="J1535" t="str" cm="1">
        <f t="array" ref="J15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5" t="str">
        <f>IF(data_to_clean[[#This Row],[Price Formatted Step 1]]="No Data","No Data",SUBSTITUTE(data_to_clean[[#This Row],[Price Formatted Step 1]],",","."))</f>
        <v>No Data</v>
      </c>
      <c r="L1535" t="str">
        <f>IF(data_to_clean[[#This Row],[Price Formatted Step 2]]="No Data","No Data",VALUE(SUBSTITUTE(data_to_clean[[#This Row],[Price Formatted Step 2]],".","")))</f>
        <v>No Data</v>
      </c>
      <c r="M1535" t="s">
        <v>15</v>
      </c>
    </row>
    <row r="1536" spans="1:13" x14ac:dyDescent="0.25">
      <c r="A1536" t="s">
        <v>9</v>
      </c>
      <c r="B1536" t="str">
        <f>VLOOKUP(data_to_clean[[#This Row],[Company]],tb_countries[],2,0)</f>
        <v>USSR/Russia</v>
      </c>
      <c r="C1536" t="s">
        <v>5279</v>
      </c>
      <c r="D1536" t="s">
        <v>5320</v>
      </c>
      <c r="E1536" t="s">
        <v>5247</v>
      </c>
      <c r="F1536" s="1">
        <v>27990</v>
      </c>
      <c r="G1536" t="s">
        <v>499</v>
      </c>
      <c r="H1536" t="s">
        <v>13</v>
      </c>
      <c r="I1536" t="s">
        <v>14</v>
      </c>
      <c r="J1536" t="str" cm="1">
        <f t="array" ref="J15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6" t="str">
        <f>IF(data_to_clean[[#This Row],[Price Formatted Step 1]]="No Data","No Data",SUBSTITUTE(data_to_clean[[#This Row],[Price Formatted Step 1]],",","."))</f>
        <v>No Data</v>
      </c>
      <c r="L1536" t="str">
        <f>IF(data_to_clean[[#This Row],[Price Formatted Step 2]]="No Data","No Data",VALUE(SUBSTITUTE(data_to_clean[[#This Row],[Price Formatted Step 2]],".","")))</f>
        <v>No Data</v>
      </c>
      <c r="M1536" t="s">
        <v>15</v>
      </c>
    </row>
    <row r="1537" spans="1:13" x14ac:dyDescent="0.25">
      <c r="A1537" t="s">
        <v>9</v>
      </c>
      <c r="B1537" t="str">
        <f>VLOOKUP(data_to_clean[[#This Row],[Company]],tb_countries[],2,0)</f>
        <v>USSR/Russia</v>
      </c>
      <c r="C1537" t="s">
        <v>5279</v>
      </c>
      <c r="D1537" t="s">
        <v>5320</v>
      </c>
      <c r="E1537" t="s">
        <v>5247</v>
      </c>
      <c r="F1537" s="1">
        <v>27998</v>
      </c>
      <c r="G1537" t="s">
        <v>499</v>
      </c>
      <c r="H1537" t="s">
        <v>13</v>
      </c>
      <c r="I1537" t="s">
        <v>14</v>
      </c>
      <c r="J1537" t="str" cm="1">
        <f t="array" ref="J15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7" t="str">
        <f>IF(data_to_clean[[#This Row],[Price Formatted Step 1]]="No Data","No Data",SUBSTITUTE(data_to_clean[[#This Row],[Price Formatted Step 1]],",","."))</f>
        <v>No Data</v>
      </c>
      <c r="L1537" t="str">
        <f>IF(data_to_clean[[#This Row],[Price Formatted Step 2]]="No Data","No Data",VALUE(SUBSTITUTE(data_to_clean[[#This Row],[Price Formatted Step 2]],".","")))</f>
        <v>No Data</v>
      </c>
      <c r="M1537" t="s">
        <v>15</v>
      </c>
    </row>
    <row r="1538" spans="1:13" x14ac:dyDescent="0.25">
      <c r="A1538" t="s">
        <v>9</v>
      </c>
      <c r="B1538" t="str">
        <f>VLOOKUP(data_to_clean[[#This Row],[Company]],tb_countries[],2,0)</f>
        <v>USSR/Russia</v>
      </c>
      <c r="C1538" t="s">
        <v>5279</v>
      </c>
      <c r="D1538" t="s">
        <v>5320</v>
      </c>
      <c r="E1538" t="s">
        <v>5247</v>
      </c>
      <c r="F1538" s="1">
        <v>27999</v>
      </c>
      <c r="G1538" t="s">
        <v>396</v>
      </c>
      <c r="H1538" t="s">
        <v>13</v>
      </c>
      <c r="I1538" t="s">
        <v>14</v>
      </c>
      <c r="J1538" t="str" cm="1">
        <f t="array" ref="J15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8" t="str">
        <f>IF(data_to_clean[[#This Row],[Price Formatted Step 1]]="No Data","No Data",SUBSTITUTE(data_to_clean[[#This Row],[Price Formatted Step 1]],",","."))</f>
        <v>No Data</v>
      </c>
      <c r="L1538" t="str">
        <f>IF(data_to_clean[[#This Row],[Price Formatted Step 2]]="No Data","No Data",VALUE(SUBSTITUTE(data_to_clean[[#This Row],[Price Formatted Step 2]],".","")))</f>
        <v>No Data</v>
      </c>
      <c r="M1538" t="s">
        <v>15</v>
      </c>
    </row>
    <row r="1539" spans="1:13" x14ac:dyDescent="0.25">
      <c r="A1539" t="s">
        <v>9</v>
      </c>
      <c r="B1539" t="str">
        <f>VLOOKUP(data_to_clean[[#This Row],[Company]],tb_countries[],2,0)</f>
        <v>USSR/Russia</v>
      </c>
      <c r="C1539" t="s">
        <v>5272</v>
      </c>
      <c r="D1539" t="s">
        <v>5312</v>
      </c>
      <c r="E1539" t="s">
        <v>5245</v>
      </c>
      <c r="F1539" s="1">
        <v>28000</v>
      </c>
      <c r="G1539" t="s">
        <v>1362</v>
      </c>
      <c r="H1539" t="s">
        <v>13</v>
      </c>
      <c r="I1539" t="s">
        <v>14</v>
      </c>
      <c r="J1539" t="str" cm="1">
        <f t="array" ref="J15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39" t="str">
        <f>IF(data_to_clean[[#This Row],[Price Formatted Step 1]]="No Data","No Data",SUBSTITUTE(data_to_clean[[#This Row],[Price Formatted Step 1]],",","."))</f>
        <v>No Data</v>
      </c>
      <c r="L1539" t="str">
        <f>IF(data_to_clean[[#This Row],[Price Formatted Step 2]]="No Data","No Data",VALUE(SUBSTITUTE(data_to_clean[[#This Row],[Price Formatted Step 2]],".","")))</f>
        <v>No Data</v>
      </c>
      <c r="M1539" t="s">
        <v>15</v>
      </c>
    </row>
    <row r="1540" spans="1:13" x14ac:dyDescent="0.25">
      <c r="A1540" t="s">
        <v>973</v>
      </c>
      <c r="B1540" t="str">
        <f>VLOOKUP(data_to_clean[[#This Row],[Company]],tb_countries[],2,0)</f>
        <v>China</v>
      </c>
      <c r="C1540" t="s">
        <v>4199</v>
      </c>
      <c r="D1540" t="s">
        <v>5263</v>
      </c>
      <c r="E1540" t="s">
        <v>5252</v>
      </c>
      <c r="F1540" s="1">
        <v>28002</v>
      </c>
      <c r="G1540" t="s">
        <v>1289</v>
      </c>
      <c r="H1540" t="s">
        <v>13</v>
      </c>
      <c r="I1540" t="s">
        <v>14</v>
      </c>
      <c r="J1540" t="str" cm="1">
        <f t="array" ref="J15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0" t="str">
        <f>IF(data_to_clean[[#This Row],[Price Formatted Step 1]]="No Data","No Data",SUBSTITUTE(data_to_clean[[#This Row],[Price Formatted Step 1]],",","."))</f>
        <v>No Data</v>
      </c>
      <c r="L1540" t="str">
        <f>IF(data_to_clean[[#This Row],[Price Formatted Step 2]]="No Data","No Data",VALUE(SUBSTITUTE(data_to_clean[[#This Row],[Price Formatted Step 2]],".","")))</f>
        <v>No Data</v>
      </c>
      <c r="M1540" t="s">
        <v>15</v>
      </c>
    </row>
    <row r="1541" spans="1:13" x14ac:dyDescent="0.25">
      <c r="A1541" t="s">
        <v>9</v>
      </c>
      <c r="B1541" t="str">
        <f>VLOOKUP(data_to_clean[[#This Row],[Company]],tb_countries[],2,0)</f>
        <v>USSR/Russia</v>
      </c>
      <c r="C1541" t="s">
        <v>5279</v>
      </c>
      <c r="D1541" t="s">
        <v>5320</v>
      </c>
      <c r="E1541" t="s">
        <v>5247</v>
      </c>
      <c r="F1541" s="1">
        <v>28004</v>
      </c>
      <c r="G1541" t="s">
        <v>1463</v>
      </c>
      <c r="H1541" t="s">
        <v>13</v>
      </c>
      <c r="I1541" t="s">
        <v>14</v>
      </c>
      <c r="J1541" t="str" cm="1">
        <f t="array" ref="J15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1" t="str">
        <f>IF(data_to_clean[[#This Row],[Price Formatted Step 1]]="No Data","No Data",SUBSTITUTE(data_to_clean[[#This Row],[Price Formatted Step 1]],",","."))</f>
        <v>No Data</v>
      </c>
      <c r="L1541" t="str">
        <f>IF(data_to_clean[[#This Row],[Price Formatted Step 2]]="No Data","No Data",VALUE(SUBSTITUTE(data_to_clean[[#This Row],[Price Formatted Step 2]],".","")))</f>
        <v>No Data</v>
      </c>
      <c r="M1541" t="s">
        <v>56</v>
      </c>
    </row>
    <row r="1542" spans="1:13" x14ac:dyDescent="0.25">
      <c r="A1542" t="s">
        <v>9</v>
      </c>
      <c r="B1542" t="str">
        <f>VLOOKUP(data_to_clean[[#This Row],[Company]],tb_countries[],2,0)</f>
        <v>USSR/Russia</v>
      </c>
      <c r="C1542" t="s">
        <v>5279</v>
      </c>
      <c r="D1542" t="s">
        <v>5320</v>
      </c>
      <c r="E1542" t="s">
        <v>5247</v>
      </c>
      <c r="F1542" s="1">
        <v>28006</v>
      </c>
      <c r="G1542" t="s">
        <v>1362</v>
      </c>
      <c r="H1542" t="s">
        <v>13</v>
      </c>
      <c r="I1542" t="s">
        <v>14</v>
      </c>
      <c r="J1542" t="str" cm="1">
        <f t="array" ref="J15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2" t="str">
        <f>IF(data_to_clean[[#This Row],[Price Formatted Step 1]]="No Data","No Data",SUBSTITUTE(data_to_clean[[#This Row],[Price Formatted Step 1]],",","."))</f>
        <v>No Data</v>
      </c>
      <c r="L1542" t="str">
        <f>IF(data_to_clean[[#This Row],[Price Formatted Step 2]]="No Data","No Data",VALUE(SUBSTITUTE(data_to_clean[[#This Row],[Price Formatted Step 2]],".","")))</f>
        <v>No Data</v>
      </c>
      <c r="M1542" t="s">
        <v>15</v>
      </c>
    </row>
    <row r="1543" spans="1:13" x14ac:dyDescent="0.25">
      <c r="A1543" t="s">
        <v>9</v>
      </c>
      <c r="B1543" t="str">
        <f>VLOOKUP(data_to_clean[[#This Row],[Company]],tb_countries[],2,0)</f>
        <v>USSR/Russia</v>
      </c>
      <c r="C1543" t="s">
        <v>5272</v>
      </c>
      <c r="D1543" t="s">
        <v>5312</v>
      </c>
      <c r="E1543" t="s">
        <v>5245</v>
      </c>
      <c r="F1543" s="1">
        <v>28018</v>
      </c>
      <c r="G1543" t="s">
        <v>1362</v>
      </c>
      <c r="H1543" t="s">
        <v>13</v>
      </c>
      <c r="I1543" t="s">
        <v>14</v>
      </c>
      <c r="J1543" t="str" cm="1">
        <f t="array" ref="J15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3" t="str">
        <f>IF(data_to_clean[[#This Row],[Price Formatted Step 1]]="No Data","No Data",SUBSTITUTE(data_to_clean[[#This Row],[Price Formatted Step 1]],",","."))</f>
        <v>No Data</v>
      </c>
      <c r="L1543" t="str">
        <f>IF(data_to_clean[[#This Row],[Price Formatted Step 2]]="No Data","No Data",VALUE(SUBSTITUTE(data_to_clean[[#This Row],[Price Formatted Step 2]],".","")))</f>
        <v>No Data</v>
      </c>
      <c r="M1543" t="s">
        <v>15</v>
      </c>
    </row>
    <row r="1544" spans="1:13" x14ac:dyDescent="0.25">
      <c r="A1544" t="s">
        <v>42</v>
      </c>
      <c r="B1544" t="str">
        <f>VLOOKUP(data_to_clean[[#This Row],[Company]],tb_countries[],2,0)</f>
        <v>USA</v>
      </c>
      <c r="C1544" t="s">
        <v>5275</v>
      </c>
      <c r="D1544" t="s">
        <v>5315</v>
      </c>
      <c r="E1544" t="s">
        <v>5246</v>
      </c>
      <c r="F1544" s="1">
        <v>28018</v>
      </c>
      <c r="G1544" t="s">
        <v>1181</v>
      </c>
      <c r="H1544" t="s">
        <v>13</v>
      </c>
      <c r="I1544" t="s">
        <v>14</v>
      </c>
      <c r="J1544" t="str" cm="1">
        <f t="array" ref="J15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4" t="str">
        <f>IF(data_to_clean[[#This Row],[Price Formatted Step 1]]="No Data","No Data",SUBSTITUTE(data_to_clean[[#This Row],[Price Formatted Step 1]],",","."))</f>
        <v>No Data</v>
      </c>
      <c r="L1544" t="str">
        <f>IF(data_to_clean[[#This Row],[Price Formatted Step 2]]="No Data","No Data",VALUE(SUBSTITUTE(data_to_clean[[#This Row],[Price Formatted Step 2]],".","")))</f>
        <v>No Data</v>
      </c>
      <c r="M1544" t="s">
        <v>15</v>
      </c>
    </row>
    <row r="1545" spans="1:13" x14ac:dyDescent="0.25">
      <c r="A1545" t="s">
        <v>9</v>
      </c>
      <c r="B1545" t="str">
        <f>VLOOKUP(data_to_clean[[#This Row],[Company]],tb_countries[],2,0)</f>
        <v>USSR/Russia</v>
      </c>
      <c r="C1545" t="s">
        <v>5279</v>
      </c>
      <c r="D1545" t="s">
        <v>5320</v>
      </c>
      <c r="E1545" t="s">
        <v>5247</v>
      </c>
      <c r="F1545" s="1">
        <v>28024</v>
      </c>
      <c r="G1545" t="s">
        <v>1362</v>
      </c>
      <c r="H1545" t="s">
        <v>13</v>
      </c>
      <c r="I1545" t="s">
        <v>14</v>
      </c>
      <c r="J1545" t="str" cm="1">
        <f t="array" ref="J15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5" t="str">
        <f>IF(data_to_clean[[#This Row],[Price Formatted Step 1]]="No Data","No Data",SUBSTITUTE(data_to_clean[[#This Row],[Price Formatted Step 1]],",","."))</f>
        <v>No Data</v>
      </c>
      <c r="L1545" t="str">
        <f>IF(data_to_clean[[#This Row],[Price Formatted Step 2]]="No Data","No Data",VALUE(SUBSTITUTE(data_to_clean[[#This Row],[Price Formatted Step 2]],".","")))</f>
        <v>No Data</v>
      </c>
      <c r="M1545" t="s">
        <v>15</v>
      </c>
    </row>
    <row r="1546" spans="1:13" x14ac:dyDescent="0.25">
      <c r="A1546" t="s">
        <v>9</v>
      </c>
      <c r="B1546" t="str">
        <f>VLOOKUP(data_to_clean[[#This Row],[Company]],tb_countries[],2,0)</f>
        <v>USSR/Russia</v>
      </c>
      <c r="C1546" t="s">
        <v>5272</v>
      </c>
      <c r="D1546" t="s">
        <v>5312</v>
      </c>
      <c r="E1546" t="s">
        <v>5245</v>
      </c>
      <c r="F1546" s="1">
        <v>28025</v>
      </c>
      <c r="G1546" t="s">
        <v>1362</v>
      </c>
      <c r="H1546" t="s">
        <v>13</v>
      </c>
      <c r="I1546" t="s">
        <v>14</v>
      </c>
      <c r="J1546" t="str" cm="1">
        <f t="array" ref="J15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6" t="str">
        <f>IF(data_to_clean[[#This Row],[Price Formatted Step 1]]="No Data","No Data",SUBSTITUTE(data_to_clean[[#This Row],[Price Formatted Step 1]],",","."))</f>
        <v>No Data</v>
      </c>
      <c r="L1546" t="str">
        <f>IF(data_to_clean[[#This Row],[Price Formatted Step 2]]="No Data","No Data",VALUE(SUBSTITUTE(data_to_clean[[#This Row],[Price Formatted Step 2]],".","")))</f>
        <v>No Data</v>
      </c>
      <c r="M1546" t="s">
        <v>15</v>
      </c>
    </row>
    <row r="1547" spans="1:13" x14ac:dyDescent="0.25">
      <c r="A1547" t="s">
        <v>9</v>
      </c>
      <c r="B1547" t="str">
        <f>VLOOKUP(data_to_clean[[#This Row],[Company]],tb_countries[],2,0)</f>
        <v>USSR/Russia</v>
      </c>
      <c r="C1547" t="s">
        <v>5279</v>
      </c>
      <c r="D1547" t="s">
        <v>5320</v>
      </c>
      <c r="E1547" t="s">
        <v>5247</v>
      </c>
      <c r="F1547" s="1">
        <v>28027</v>
      </c>
      <c r="G1547" t="s">
        <v>1362</v>
      </c>
      <c r="H1547" t="s">
        <v>13</v>
      </c>
      <c r="I1547" t="s">
        <v>14</v>
      </c>
      <c r="J1547" t="str" cm="1">
        <f t="array" ref="J15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7" t="str">
        <f>IF(data_to_clean[[#This Row],[Price Formatted Step 1]]="No Data","No Data",SUBSTITUTE(data_to_clean[[#This Row],[Price Formatted Step 1]],",","."))</f>
        <v>No Data</v>
      </c>
      <c r="L1547" t="str">
        <f>IF(data_to_clean[[#This Row],[Price Formatted Step 2]]="No Data","No Data",VALUE(SUBSTITUTE(data_to_clean[[#This Row],[Price Formatted Step 2]],".","")))</f>
        <v>No Data</v>
      </c>
      <c r="M1547" t="s">
        <v>15</v>
      </c>
    </row>
    <row r="1548" spans="1:13" x14ac:dyDescent="0.25">
      <c r="A1548" t="s">
        <v>9</v>
      </c>
      <c r="B1548" t="str">
        <f>VLOOKUP(data_to_clean[[#This Row],[Company]],tb_countries[],2,0)</f>
        <v>USSR/Russia</v>
      </c>
      <c r="C1548" t="s">
        <v>5279</v>
      </c>
      <c r="D1548" t="s">
        <v>5320</v>
      </c>
      <c r="E1548" t="s">
        <v>5247</v>
      </c>
      <c r="F1548" s="1">
        <v>28032</v>
      </c>
      <c r="G1548" t="s">
        <v>685</v>
      </c>
      <c r="H1548" t="s">
        <v>13</v>
      </c>
      <c r="I1548" t="s">
        <v>14</v>
      </c>
      <c r="J1548" t="str" cm="1">
        <f t="array" ref="J15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8" t="str">
        <f>IF(data_to_clean[[#This Row],[Price Formatted Step 1]]="No Data","No Data",SUBSTITUTE(data_to_clean[[#This Row],[Price Formatted Step 1]],",","."))</f>
        <v>No Data</v>
      </c>
      <c r="L1548" t="str">
        <f>IF(data_to_clean[[#This Row],[Price Formatted Step 2]]="No Data","No Data",VALUE(SUBSTITUTE(data_to_clean[[#This Row],[Price Formatted Step 2]],".","")))</f>
        <v>No Data</v>
      </c>
      <c r="M1548" t="s">
        <v>15</v>
      </c>
    </row>
    <row r="1549" spans="1:13" x14ac:dyDescent="0.25">
      <c r="A1549" t="s">
        <v>9</v>
      </c>
      <c r="B1549" t="str">
        <f>VLOOKUP(data_to_clean[[#This Row],[Company]],tb_countries[],2,0)</f>
        <v>USSR/Russia</v>
      </c>
      <c r="C1549" t="s">
        <v>5279</v>
      </c>
      <c r="D1549" t="s">
        <v>5320</v>
      </c>
      <c r="E1549" t="s">
        <v>5247</v>
      </c>
      <c r="F1549" s="1">
        <v>28037</v>
      </c>
      <c r="G1549" t="s">
        <v>1362</v>
      </c>
      <c r="H1549" t="s">
        <v>13</v>
      </c>
      <c r="I1549" t="s">
        <v>14</v>
      </c>
      <c r="J1549" t="str" cm="1">
        <f t="array" ref="J15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49" t="str">
        <f>IF(data_to_clean[[#This Row],[Price Formatted Step 1]]="No Data","No Data",SUBSTITUTE(data_to_clean[[#This Row],[Price Formatted Step 1]],",","."))</f>
        <v>No Data</v>
      </c>
      <c r="L1549" t="str">
        <f>IF(data_to_clean[[#This Row],[Price Formatted Step 2]]="No Data","No Data",VALUE(SUBSTITUTE(data_to_clean[[#This Row],[Price Formatted Step 2]],".","")))</f>
        <v>No Data</v>
      </c>
      <c r="M1549" t="s">
        <v>21</v>
      </c>
    </row>
    <row r="1550" spans="1:13" x14ac:dyDescent="0.25">
      <c r="A1550" t="s">
        <v>9</v>
      </c>
      <c r="B1550" t="str">
        <f>VLOOKUP(data_to_clean[[#This Row],[Company]],tb_countries[],2,0)</f>
        <v>USSR/Russia</v>
      </c>
      <c r="C1550" t="s">
        <v>5272</v>
      </c>
      <c r="D1550" t="s">
        <v>5312</v>
      </c>
      <c r="E1550" t="s">
        <v>5245</v>
      </c>
      <c r="F1550" s="1">
        <v>28043</v>
      </c>
      <c r="G1550" t="s">
        <v>1362</v>
      </c>
      <c r="H1550" t="s">
        <v>13</v>
      </c>
      <c r="I1550" t="s">
        <v>14</v>
      </c>
      <c r="J1550" t="str" cm="1">
        <f t="array" ref="J15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0" t="str">
        <f>IF(data_to_clean[[#This Row],[Price Formatted Step 1]]="No Data","No Data",SUBSTITUTE(data_to_clean[[#This Row],[Price Formatted Step 1]],",","."))</f>
        <v>No Data</v>
      </c>
      <c r="L1550" t="str">
        <f>IF(data_to_clean[[#This Row],[Price Formatted Step 2]]="No Data","No Data",VALUE(SUBSTITUTE(data_to_clean[[#This Row],[Price Formatted Step 2]],".","")))</f>
        <v>No Data</v>
      </c>
      <c r="M1550" t="s">
        <v>15</v>
      </c>
    </row>
    <row r="1551" spans="1:13" x14ac:dyDescent="0.25">
      <c r="A1551" t="s">
        <v>9</v>
      </c>
      <c r="B1551" t="str">
        <f>VLOOKUP(data_to_clean[[#This Row],[Company]],tb_countries[],2,0)</f>
        <v>USSR/Russia</v>
      </c>
      <c r="C1551" t="s">
        <v>5272</v>
      </c>
      <c r="D1551" t="s">
        <v>5312</v>
      </c>
      <c r="E1551" t="s">
        <v>5245</v>
      </c>
      <c r="F1551" s="1">
        <v>28047</v>
      </c>
      <c r="G1551" t="s">
        <v>629</v>
      </c>
      <c r="H1551" t="s">
        <v>13</v>
      </c>
      <c r="I1551" t="s">
        <v>14</v>
      </c>
      <c r="J1551" t="str" cm="1">
        <f t="array" ref="J15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1" t="str">
        <f>IF(data_to_clean[[#This Row],[Price Formatted Step 1]]="No Data","No Data",SUBSTITUTE(data_to_clean[[#This Row],[Price Formatted Step 1]],",","."))</f>
        <v>No Data</v>
      </c>
      <c r="L1551" t="str">
        <f>IF(data_to_clean[[#This Row],[Price Formatted Step 2]]="No Data","No Data",VALUE(SUBSTITUTE(data_to_clean[[#This Row],[Price Formatted Step 2]],".","")))</f>
        <v>No Data</v>
      </c>
      <c r="M1551" t="s">
        <v>15</v>
      </c>
    </row>
    <row r="1552" spans="1:13" x14ac:dyDescent="0.25">
      <c r="A1552" t="s">
        <v>9</v>
      </c>
      <c r="B1552" t="str">
        <f>VLOOKUP(data_to_clean[[#This Row],[Company]],tb_countries[],2,0)</f>
        <v>USSR/Russia</v>
      </c>
      <c r="C1552" t="s">
        <v>5279</v>
      </c>
      <c r="D1552" t="s">
        <v>5320</v>
      </c>
      <c r="E1552" t="s">
        <v>5247</v>
      </c>
      <c r="F1552" s="1">
        <v>28048</v>
      </c>
      <c r="G1552" t="s">
        <v>396</v>
      </c>
      <c r="H1552" t="s">
        <v>13</v>
      </c>
      <c r="I1552" t="s">
        <v>14</v>
      </c>
      <c r="J1552" t="str" cm="1">
        <f t="array" ref="J15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2" t="str">
        <f>IF(data_to_clean[[#This Row],[Price Formatted Step 1]]="No Data","No Data",SUBSTITUTE(data_to_clean[[#This Row],[Price Formatted Step 1]],",","."))</f>
        <v>No Data</v>
      </c>
      <c r="L1552" t="str">
        <f>IF(data_to_clean[[#This Row],[Price Formatted Step 2]]="No Data","No Data",VALUE(SUBSTITUTE(data_to_clean[[#This Row],[Price Formatted Step 2]],".","")))</f>
        <v>No Data</v>
      </c>
      <c r="M1552" t="s">
        <v>15</v>
      </c>
    </row>
    <row r="1553" spans="1:13" x14ac:dyDescent="0.25">
      <c r="A1553" t="s">
        <v>9</v>
      </c>
      <c r="B1553" t="str">
        <f>VLOOKUP(data_to_clean[[#This Row],[Company]],tb_countries[],2,0)</f>
        <v>USSR/Russia</v>
      </c>
      <c r="C1553" t="s">
        <v>5272</v>
      </c>
      <c r="D1553" t="s">
        <v>5312</v>
      </c>
      <c r="E1553" t="s">
        <v>5245</v>
      </c>
      <c r="F1553" s="1">
        <v>28050</v>
      </c>
      <c r="G1553" t="s">
        <v>937</v>
      </c>
      <c r="H1553" t="s">
        <v>13</v>
      </c>
      <c r="I1553" t="s">
        <v>14</v>
      </c>
      <c r="J1553" t="str" cm="1">
        <f t="array" ref="J15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3" t="str">
        <f>IF(data_to_clean[[#This Row],[Price Formatted Step 1]]="No Data","No Data",SUBSTITUTE(data_to_clean[[#This Row],[Price Formatted Step 1]],",","."))</f>
        <v>No Data</v>
      </c>
      <c r="L1553" t="str">
        <f>IF(data_to_clean[[#This Row],[Price Formatted Step 2]]="No Data","No Data",VALUE(SUBSTITUTE(data_to_clean[[#This Row],[Price Formatted Step 2]],".","")))</f>
        <v>No Data</v>
      </c>
      <c r="M1553" t="s">
        <v>15</v>
      </c>
    </row>
    <row r="1554" spans="1:13" x14ac:dyDescent="0.25">
      <c r="A1554" t="s">
        <v>9</v>
      </c>
      <c r="B1554" t="str">
        <f>VLOOKUP(data_to_clean[[#This Row],[Company]],tb_countries[],2,0)</f>
        <v>USSR/Russia</v>
      </c>
      <c r="C1554" t="s">
        <v>5272</v>
      </c>
      <c r="D1554" t="s">
        <v>5312</v>
      </c>
      <c r="E1554" t="s">
        <v>5245</v>
      </c>
      <c r="F1554" s="1">
        <v>28054</v>
      </c>
      <c r="G1554" t="s">
        <v>937</v>
      </c>
      <c r="H1554" t="s">
        <v>13</v>
      </c>
      <c r="I1554" t="s">
        <v>14</v>
      </c>
      <c r="J1554" t="str" cm="1">
        <f t="array" ref="J15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4" t="str">
        <f>IF(data_to_clean[[#This Row],[Price Formatted Step 1]]="No Data","No Data",SUBSTITUTE(data_to_clean[[#This Row],[Price Formatted Step 1]],",","."))</f>
        <v>No Data</v>
      </c>
      <c r="L1554" t="str">
        <f>IF(data_to_clean[[#This Row],[Price Formatted Step 2]]="No Data","No Data",VALUE(SUBSTITUTE(data_to_clean[[#This Row],[Price Formatted Step 2]],".","")))</f>
        <v>No Data</v>
      </c>
      <c r="M1554" t="s">
        <v>15</v>
      </c>
    </row>
    <row r="1555" spans="1:13" x14ac:dyDescent="0.25">
      <c r="A1555" t="s">
        <v>9</v>
      </c>
      <c r="B1555" t="str">
        <f>VLOOKUP(data_to_clean[[#This Row],[Company]],tb_countries[],2,0)</f>
        <v>USSR/Russia</v>
      </c>
      <c r="C1555" t="s">
        <v>5279</v>
      </c>
      <c r="D1555" t="s">
        <v>5320</v>
      </c>
      <c r="E1555" t="s">
        <v>5247</v>
      </c>
      <c r="F1555" s="1">
        <v>28055</v>
      </c>
      <c r="G1555" t="s">
        <v>1302</v>
      </c>
      <c r="H1555" t="s">
        <v>13</v>
      </c>
      <c r="I1555" t="s">
        <v>14</v>
      </c>
      <c r="J1555" t="str" cm="1">
        <f t="array" ref="J15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5" t="str">
        <f>IF(data_to_clean[[#This Row],[Price Formatted Step 1]]="No Data","No Data",SUBSTITUTE(data_to_clean[[#This Row],[Price Formatted Step 1]],",","."))</f>
        <v>No Data</v>
      </c>
      <c r="L1555" t="str">
        <f>IF(data_to_clean[[#This Row],[Price Formatted Step 2]]="No Data","No Data",VALUE(SUBSTITUTE(data_to_clean[[#This Row],[Price Formatted Step 2]],".","")))</f>
        <v>No Data</v>
      </c>
      <c r="M1555" t="s">
        <v>15</v>
      </c>
    </row>
    <row r="1556" spans="1:13" x14ac:dyDescent="0.25">
      <c r="A1556" t="s">
        <v>9</v>
      </c>
      <c r="B1556" t="str">
        <f>VLOOKUP(data_to_clean[[#This Row],[Company]],tb_countries[],2,0)</f>
        <v>USSR/Russia</v>
      </c>
      <c r="C1556" t="s">
        <v>5279</v>
      </c>
      <c r="D1556" t="s">
        <v>5320</v>
      </c>
      <c r="E1556" t="s">
        <v>5247</v>
      </c>
      <c r="F1556" s="1">
        <v>28058</v>
      </c>
      <c r="G1556" t="s">
        <v>1362</v>
      </c>
      <c r="H1556" t="s">
        <v>13</v>
      </c>
      <c r="I1556" t="s">
        <v>14</v>
      </c>
      <c r="J1556" t="str" cm="1">
        <f t="array" ref="J15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6" t="str">
        <f>IF(data_to_clean[[#This Row],[Price Formatted Step 1]]="No Data","No Data",SUBSTITUTE(data_to_clean[[#This Row],[Price Formatted Step 1]],",","."))</f>
        <v>No Data</v>
      </c>
      <c r="L1556" t="str">
        <f>IF(data_to_clean[[#This Row],[Price Formatted Step 2]]="No Data","No Data",VALUE(SUBSTITUTE(data_to_clean[[#This Row],[Price Formatted Step 2]],".","")))</f>
        <v>No Data</v>
      </c>
      <c r="M1556" t="s">
        <v>15</v>
      </c>
    </row>
    <row r="1557" spans="1:13" x14ac:dyDescent="0.25">
      <c r="A1557" t="s">
        <v>9</v>
      </c>
      <c r="B1557" t="str">
        <f>VLOOKUP(data_to_clean[[#This Row],[Company]],tb_countries[],2,0)</f>
        <v>USSR/Russia</v>
      </c>
      <c r="C1557" t="s">
        <v>5279</v>
      </c>
      <c r="D1557" t="s">
        <v>5320</v>
      </c>
      <c r="E1557" t="s">
        <v>5247</v>
      </c>
      <c r="F1557" s="1">
        <v>28062</v>
      </c>
      <c r="G1557" t="s">
        <v>685</v>
      </c>
      <c r="H1557" t="s">
        <v>13</v>
      </c>
      <c r="I1557" t="s">
        <v>14</v>
      </c>
      <c r="J1557" t="str" cm="1">
        <f t="array" ref="J15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7" t="str">
        <f>IF(data_to_clean[[#This Row],[Price Formatted Step 1]]="No Data","No Data",SUBSTITUTE(data_to_clean[[#This Row],[Price Formatted Step 1]],",","."))</f>
        <v>No Data</v>
      </c>
      <c r="L1557" t="str">
        <f>IF(data_to_clean[[#This Row],[Price Formatted Step 2]]="No Data","No Data",VALUE(SUBSTITUTE(data_to_clean[[#This Row],[Price Formatted Step 2]],".","")))</f>
        <v>No Data</v>
      </c>
      <c r="M1557" t="s">
        <v>15</v>
      </c>
    </row>
    <row r="1558" spans="1:13" x14ac:dyDescent="0.25">
      <c r="A1558" t="s">
        <v>9</v>
      </c>
      <c r="B1558" t="str">
        <f>VLOOKUP(data_to_clean[[#This Row],[Company]],tb_countries[],2,0)</f>
        <v>USSR/Russia</v>
      </c>
      <c r="C1558" t="s">
        <v>5279</v>
      </c>
      <c r="D1558" t="s">
        <v>5320</v>
      </c>
      <c r="E1558" t="s">
        <v>5247</v>
      </c>
      <c r="F1558" s="1">
        <v>28065</v>
      </c>
      <c r="G1558" t="s">
        <v>1362</v>
      </c>
      <c r="H1558" t="s">
        <v>13</v>
      </c>
      <c r="I1558" t="s">
        <v>14</v>
      </c>
      <c r="J1558" t="str" cm="1">
        <f t="array" ref="J15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8" t="str">
        <f>IF(data_to_clean[[#This Row],[Price Formatted Step 1]]="No Data","No Data",SUBSTITUTE(data_to_clean[[#This Row],[Price Formatted Step 1]],",","."))</f>
        <v>No Data</v>
      </c>
      <c r="L1558" t="str">
        <f>IF(data_to_clean[[#This Row],[Price Formatted Step 2]]="No Data","No Data",VALUE(SUBSTITUTE(data_to_clean[[#This Row],[Price Formatted Step 2]],".","")))</f>
        <v>No Data</v>
      </c>
      <c r="M1558" t="s">
        <v>15</v>
      </c>
    </row>
    <row r="1559" spans="1:13" x14ac:dyDescent="0.25">
      <c r="A1559" t="s">
        <v>973</v>
      </c>
      <c r="B1559" t="str">
        <f>VLOOKUP(data_to_clean[[#This Row],[Company]],tb_countries[],2,0)</f>
        <v>China</v>
      </c>
      <c r="C1559" t="s">
        <v>4199</v>
      </c>
      <c r="D1559" t="s">
        <v>5263</v>
      </c>
      <c r="E1559" t="s">
        <v>5252</v>
      </c>
      <c r="F1559" s="1">
        <v>28074</v>
      </c>
      <c r="G1559" t="s">
        <v>1289</v>
      </c>
      <c r="H1559" t="s">
        <v>13</v>
      </c>
      <c r="I1559" t="s">
        <v>14</v>
      </c>
      <c r="J1559" t="str" cm="1">
        <f t="array" ref="J15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59" t="str">
        <f>IF(data_to_clean[[#This Row],[Price Formatted Step 1]]="No Data","No Data",SUBSTITUTE(data_to_clean[[#This Row],[Price Formatted Step 1]],",","."))</f>
        <v>No Data</v>
      </c>
      <c r="L1559" t="str">
        <f>IF(data_to_clean[[#This Row],[Price Formatted Step 2]]="No Data","No Data",VALUE(SUBSTITUTE(data_to_clean[[#This Row],[Price Formatted Step 2]],".","")))</f>
        <v>No Data</v>
      </c>
      <c r="M1559" t="s">
        <v>21</v>
      </c>
    </row>
    <row r="1560" spans="1:13" x14ac:dyDescent="0.25">
      <c r="A1560" t="s">
        <v>9</v>
      </c>
      <c r="B1560" t="str">
        <f>VLOOKUP(data_to_clean[[#This Row],[Company]],tb_countries[],2,0)</f>
        <v>USSR/Russia</v>
      </c>
      <c r="C1560" t="s">
        <v>5272</v>
      </c>
      <c r="D1560" t="s">
        <v>5312</v>
      </c>
      <c r="E1560" t="s">
        <v>5245</v>
      </c>
      <c r="F1560" s="1">
        <v>28075</v>
      </c>
      <c r="G1560" t="s">
        <v>1362</v>
      </c>
      <c r="H1560" t="s">
        <v>13</v>
      </c>
      <c r="I1560" t="s">
        <v>14</v>
      </c>
      <c r="J1560" t="str" cm="1">
        <f t="array" ref="J15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0" t="str">
        <f>IF(data_to_clean[[#This Row],[Price Formatted Step 1]]="No Data","No Data",SUBSTITUTE(data_to_clean[[#This Row],[Price Formatted Step 1]],",","."))</f>
        <v>No Data</v>
      </c>
      <c r="L1560" t="str">
        <f>IF(data_to_clean[[#This Row],[Price Formatted Step 2]]="No Data","No Data",VALUE(SUBSTITUTE(data_to_clean[[#This Row],[Price Formatted Step 2]],".","")))</f>
        <v>No Data</v>
      </c>
      <c r="M1560" t="s">
        <v>15</v>
      </c>
    </row>
    <row r="1561" spans="1:13" x14ac:dyDescent="0.25">
      <c r="A1561" t="s">
        <v>9</v>
      </c>
      <c r="B1561" t="str">
        <f>VLOOKUP(data_to_clean[[#This Row],[Company]],tb_countries[],2,0)</f>
        <v>USSR/Russia</v>
      </c>
      <c r="C1561" t="s">
        <v>5279</v>
      </c>
      <c r="D1561" t="s">
        <v>5320</v>
      </c>
      <c r="E1561" t="s">
        <v>5247</v>
      </c>
      <c r="F1561" s="1">
        <v>28087</v>
      </c>
      <c r="G1561" t="s">
        <v>1362</v>
      </c>
      <c r="H1561" t="s">
        <v>13</v>
      </c>
      <c r="I1561" t="s">
        <v>14</v>
      </c>
      <c r="J1561" t="str" cm="1">
        <f t="array" ref="J15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1" t="str">
        <f>IF(data_to_clean[[#This Row],[Price Formatted Step 1]]="No Data","No Data",SUBSTITUTE(data_to_clean[[#This Row],[Price Formatted Step 1]],",","."))</f>
        <v>No Data</v>
      </c>
      <c r="L1561" t="str">
        <f>IF(data_to_clean[[#This Row],[Price Formatted Step 2]]="No Data","No Data",VALUE(SUBSTITUTE(data_to_clean[[#This Row],[Price Formatted Step 2]],".","")))</f>
        <v>No Data</v>
      </c>
      <c r="M1561" t="s">
        <v>15</v>
      </c>
    </row>
    <row r="1562" spans="1:13" x14ac:dyDescent="0.25">
      <c r="A1562" t="s">
        <v>9</v>
      </c>
      <c r="B1562" t="str">
        <f>VLOOKUP(data_to_clean[[#This Row],[Company]],tb_countries[],2,0)</f>
        <v>USSR/Russia</v>
      </c>
      <c r="C1562" t="s">
        <v>5272</v>
      </c>
      <c r="D1562" t="s">
        <v>5312</v>
      </c>
      <c r="E1562" t="s">
        <v>5245</v>
      </c>
      <c r="F1562" s="1">
        <v>28089</v>
      </c>
      <c r="G1562" t="s">
        <v>1257</v>
      </c>
      <c r="H1562" t="s">
        <v>13</v>
      </c>
      <c r="I1562" t="s">
        <v>14</v>
      </c>
      <c r="J1562" t="str" cm="1">
        <f t="array" ref="J15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2" t="str">
        <f>IF(data_to_clean[[#This Row],[Price Formatted Step 1]]="No Data","No Data",SUBSTITUTE(data_to_clean[[#This Row],[Price Formatted Step 1]],",","."))</f>
        <v>No Data</v>
      </c>
      <c r="L1562" t="str">
        <f>IF(data_to_clean[[#This Row],[Price Formatted Step 2]]="No Data","No Data",VALUE(SUBSTITUTE(data_to_clean[[#This Row],[Price Formatted Step 2]],".","")))</f>
        <v>No Data</v>
      </c>
      <c r="M1562" t="s">
        <v>15</v>
      </c>
    </row>
    <row r="1563" spans="1:13" x14ac:dyDescent="0.25">
      <c r="A1563" t="s">
        <v>9</v>
      </c>
      <c r="B1563" t="str">
        <f>VLOOKUP(data_to_clean[[#This Row],[Company]],tb_countries[],2,0)</f>
        <v>USSR/Russia</v>
      </c>
      <c r="C1563" t="s">
        <v>5272</v>
      </c>
      <c r="D1563" t="s">
        <v>5312</v>
      </c>
      <c r="E1563" t="s">
        <v>5245</v>
      </c>
      <c r="F1563" s="1">
        <v>28090</v>
      </c>
      <c r="G1563" t="s">
        <v>937</v>
      </c>
      <c r="H1563" t="s">
        <v>13</v>
      </c>
      <c r="I1563" t="s">
        <v>14</v>
      </c>
      <c r="J1563" t="str" cm="1">
        <f t="array" ref="J15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3" t="str">
        <f>IF(data_to_clean[[#This Row],[Price Formatted Step 1]]="No Data","No Data",SUBSTITUTE(data_to_clean[[#This Row],[Price Formatted Step 1]],",","."))</f>
        <v>No Data</v>
      </c>
      <c r="L1563" t="str">
        <f>IF(data_to_clean[[#This Row],[Price Formatted Step 2]]="No Data","No Data",VALUE(SUBSTITUTE(data_to_clean[[#This Row],[Price Formatted Step 2]],".","")))</f>
        <v>No Data</v>
      </c>
      <c r="M1563" t="s">
        <v>15</v>
      </c>
    </row>
    <row r="1564" spans="1:13" x14ac:dyDescent="0.25">
      <c r="A1564" t="s">
        <v>9</v>
      </c>
      <c r="B1564" t="str">
        <f>VLOOKUP(data_to_clean[[#This Row],[Company]],tb_countries[],2,0)</f>
        <v>USSR/Russia</v>
      </c>
      <c r="C1564" t="s">
        <v>5272</v>
      </c>
      <c r="D1564" t="s">
        <v>5312</v>
      </c>
      <c r="E1564" t="s">
        <v>5245</v>
      </c>
      <c r="F1564" s="1">
        <v>28093</v>
      </c>
      <c r="G1564" t="s">
        <v>1362</v>
      </c>
      <c r="H1564" t="s">
        <v>13</v>
      </c>
      <c r="I1564" t="s">
        <v>14</v>
      </c>
      <c r="J1564" t="str" cm="1">
        <f t="array" ref="J15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4" t="str">
        <f>IF(data_to_clean[[#This Row],[Price Formatted Step 1]]="No Data","No Data",SUBSTITUTE(data_to_clean[[#This Row],[Price Formatted Step 1]],",","."))</f>
        <v>No Data</v>
      </c>
      <c r="L1564" t="str">
        <f>IF(data_to_clean[[#This Row],[Price Formatted Step 2]]="No Data","No Data",VALUE(SUBSTITUTE(data_to_clean[[#This Row],[Price Formatted Step 2]],".","")))</f>
        <v>No Data</v>
      </c>
      <c r="M1564" t="s">
        <v>15</v>
      </c>
    </row>
    <row r="1565" spans="1:13" x14ac:dyDescent="0.25">
      <c r="A1565" t="s">
        <v>9</v>
      </c>
      <c r="B1565" t="str">
        <f>VLOOKUP(data_to_clean[[#This Row],[Company]],tb_countries[],2,0)</f>
        <v>USSR/Russia</v>
      </c>
      <c r="C1565" t="s">
        <v>5279</v>
      </c>
      <c r="D1565" t="s">
        <v>5320</v>
      </c>
      <c r="E1565" t="s">
        <v>5247</v>
      </c>
      <c r="F1565" s="1">
        <v>28096</v>
      </c>
      <c r="G1565" t="s">
        <v>685</v>
      </c>
      <c r="H1565" t="s">
        <v>13</v>
      </c>
      <c r="I1565" t="s">
        <v>14</v>
      </c>
      <c r="J1565" t="str" cm="1">
        <f t="array" ref="J15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5" t="str">
        <f>IF(data_to_clean[[#This Row],[Price Formatted Step 1]]="No Data","No Data",SUBSTITUTE(data_to_clean[[#This Row],[Price Formatted Step 1]],",","."))</f>
        <v>No Data</v>
      </c>
      <c r="L1565" t="str">
        <f>IF(data_to_clean[[#This Row],[Price Formatted Step 2]]="No Data","No Data",VALUE(SUBSTITUTE(data_to_clean[[#This Row],[Price Formatted Step 2]],".","")))</f>
        <v>No Data</v>
      </c>
      <c r="M1565" t="s">
        <v>15</v>
      </c>
    </row>
    <row r="1566" spans="1:13" x14ac:dyDescent="0.25">
      <c r="A1566" t="s">
        <v>9</v>
      </c>
      <c r="B1566" t="str">
        <f>VLOOKUP(data_to_clean[[#This Row],[Company]],tb_countries[],2,0)</f>
        <v>USSR/Russia</v>
      </c>
      <c r="C1566" t="s">
        <v>5279</v>
      </c>
      <c r="D1566" t="s">
        <v>5320</v>
      </c>
      <c r="E1566" t="s">
        <v>5247</v>
      </c>
      <c r="F1566" s="1">
        <v>28096</v>
      </c>
      <c r="G1566" t="s">
        <v>1463</v>
      </c>
      <c r="H1566" t="s">
        <v>13</v>
      </c>
      <c r="I1566" t="s">
        <v>14</v>
      </c>
      <c r="J1566" t="str" cm="1">
        <f t="array" ref="J15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6" t="str">
        <f>IF(data_to_clean[[#This Row],[Price Formatted Step 1]]="No Data","No Data",SUBSTITUTE(data_to_clean[[#This Row],[Price Formatted Step 1]],",","."))</f>
        <v>No Data</v>
      </c>
      <c r="L1566" t="str">
        <f>IF(data_to_clean[[#This Row],[Price Formatted Step 2]]="No Data","No Data",VALUE(SUBSTITUTE(data_to_clean[[#This Row],[Price Formatted Step 2]],".","")))</f>
        <v>No Data</v>
      </c>
      <c r="M1566" t="s">
        <v>15</v>
      </c>
    </row>
    <row r="1567" spans="1:13" x14ac:dyDescent="0.25">
      <c r="A1567" t="s">
        <v>973</v>
      </c>
      <c r="B1567" t="str">
        <f>VLOOKUP(data_to_clean[[#This Row],[Company]],tb_countries[],2,0)</f>
        <v>China</v>
      </c>
      <c r="C1567" t="s">
        <v>4199</v>
      </c>
      <c r="D1567" t="s">
        <v>5263</v>
      </c>
      <c r="E1567" t="s">
        <v>5252</v>
      </c>
      <c r="F1567" s="1">
        <v>28101</v>
      </c>
      <c r="G1567" t="s">
        <v>1526</v>
      </c>
      <c r="H1567" t="s">
        <v>13</v>
      </c>
      <c r="I1567" t="s">
        <v>14</v>
      </c>
      <c r="J1567" t="str" cm="1">
        <f t="array" ref="J15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7" t="str">
        <f>IF(data_to_clean[[#This Row],[Price Formatted Step 1]]="No Data","No Data",SUBSTITUTE(data_to_clean[[#This Row],[Price Formatted Step 1]],",","."))</f>
        <v>No Data</v>
      </c>
      <c r="L1567" t="str">
        <f>IF(data_to_clean[[#This Row],[Price Formatted Step 2]]="No Data","No Data",VALUE(SUBSTITUTE(data_to_clean[[#This Row],[Price Formatted Step 2]],".","")))</f>
        <v>No Data</v>
      </c>
      <c r="M1567" t="s">
        <v>15</v>
      </c>
    </row>
    <row r="1568" spans="1:13" x14ac:dyDescent="0.25">
      <c r="A1568" t="s">
        <v>9</v>
      </c>
      <c r="B1568" t="str">
        <f>VLOOKUP(data_to_clean[[#This Row],[Company]],tb_countries[],2,0)</f>
        <v>USSR/Russia</v>
      </c>
      <c r="C1568" t="s">
        <v>5279</v>
      </c>
      <c r="D1568" t="s">
        <v>5320</v>
      </c>
      <c r="E1568" t="s">
        <v>5247</v>
      </c>
      <c r="F1568" s="1">
        <v>28103</v>
      </c>
      <c r="G1568" t="s">
        <v>1362</v>
      </c>
      <c r="H1568" t="s">
        <v>13</v>
      </c>
      <c r="I1568" t="s">
        <v>14</v>
      </c>
      <c r="J1568" t="str" cm="1">
        <f t="array" ref="J15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8" t="str">
        <f>IF(data_to_clean[[#This Row],[Price Formatted Step 1]]="No Data","No Data",SUBSTITUTE(data_to_clean[[#This Row],[Price Formatted Step 1]],",","."))</f>
        <v>No Data</v>
      </c>
      <c r="L1568" t="str">
        <f>IF(data_to_clean[[#This Row],[Price Formatted Step 2]]="No Data","No Data",VALUE(SUBSTITUTE(data_to_clean[[#This Row],[Price Formatted Step 2]],".","")))</f>
        <v>No Data</v>
      </c>
      <c r="M1568" t="s">
        <v>15</v>
      </c>
    </row>
    <row r="1569" spans="1:13" x14ac:dyDescent="0.25">
      <c r="A1569" t="s">
        <v>9</v>
      </c>
      <c r="B1569" t="str">
        <f>VLOOKUP(data_to_clean[[#This Row],[Company]],tb_countries[],2,0)</f>
        <v>USSR/Russia</v>
      </c>
      <c r="C1569" t="s">
        <v>5279</v>
      </c>
      <c r="D1569" t="s">
        <v>5320</v>
      </c>
      <c r="E1569" t="s">
        <v>5247</v>
      </c>
      <c r="F1569" s="1">
        <v>28103</v>
      </c>
      <c r="G1569" t="s">
        <v>685</v>
      </c>
      <c r="H1569" t="s">
        <v>13</v>
      </c>
      <c r="I1569" t="s">
        <v>14</v>
      </c>
      <c r="J1569" t="str" cm="1">
        <f t="array" ref="J15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69" t="str">
        <f>IF(data_to_clean[[#This Row],[Price Formatted Step 1]]="No Data","No Data",SUBSTITUTE(data_to_clean[[#This Row],[Price Formatted Step 1]],",","."))</f>
        <v>No Data</v>
      </c>
      <c r="L1569" t="str">
        <f>IF(data_to_clean[[#This Row],[Price Formatted Step 2]]="No Data","No Data",VALUE(SUBSTITUTE(data_to_clean[[#This Row],[Price Formatted Step 2]],".","")))</f>
        <v>No Data</v>
      </c>
      <c r="M1569" t="s">
        <v>15</v>
      </c>
    </row>
    <row r="1570" spans="1:13" x14ac:dyDescent="0.25">
      <c r="A1570" t="s">
        <v>9</v>
      </c>
      <c r="B1570" t="str">
        <f>VLOOKUP(data_to_clean[[#This Row],[Company]],tb_countries[],2,0)</f>
        <v>USSR/Russia</v>
      </c>
      <c r="C1570" t="s">
        <v>5279</v>
      </c>
      <c r="D1570" t="s">
        <v>5320</v>
      </c>
      <c r="E1570" t="s">
        <v>5247</v>
      </c>
      <c r="F1570" s="1">
        <v>28109</v>
      </c>
      <c r="G1570" t="s">
        <v>685</v>
      </c>
      <c r="H1570" t="s">
        <v>13</v>
      </c>
      <c r="I1570" t="s">
        <v>14</v>
      </c>
      <c r="J1570" t="str" cm="1">
        <f t="array" ref="J15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0" t="str">
        <f>IF(data_to_clean[[#This Row],[Price Formatted Step 1]]="No Data","No Data",SUBSTITUTE(data_to_clean[[#This Row],[Price Formatted Step 1]],",","."))</f>
        <v>No Data</v>
      </c>
      <c r="L1570" t="str">
        <f>IF(data_to_clean[[#This Row],[Price Formatted Step 2]]="No Data","No Data",VALUE(SUBSTITUTE(data_to_clean[[#This Row],[Price Formatted Step 2]],".","")))</f>
        <v>No Data</v>
      </c>
      <c r="M1570" t="s">
        <v>15</v>
      </c>
    </row>
    <row r="1571" spans="1:13" x14ac:dyDescent="0.25">
      <c r="A1571" t="s">
        <v>9</v>
      </c>
      <c r="B1571" t="str">
        <f>VLOOKUP(data_to_clean[[#This Row],[Company]],tb_countries[],2,0)</f>
        <v>USSR/Russia</v>
      </c>
      <c r="C1571" t="s">
        <v>5279</v>
      </c>
      <c r="D1571" t="s">
        <v>5320</v>
      </c>
      <c r="E1571" t="s">
        <v>5247</v>
      </c>
      <c r="F1571" s="1">
        <v>28110</v>
      </c>
      <c r="G1571" t="s">
        <v>685</v>
      </c>
      <c r="H1571" t="s">
        <v>13</v>
      </c>
      <c r="I1571" t="s">
        <v>14</v>
      </c>
      <c r="J1571" t="str" cm="1">
        <f t="array" ref="J15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1" t="str">
        <f>IF(data_to_clean[[#This Row],[Price Formatted Step 1]]="No Data","No Data",SUBSTITUTE(data_to_clean[[#This Row],[Price Formatted Step 1]],",","."))</f>
        <v>No Data</v>
      </c>
      <c r="L1571" t="str">
        <f>IF(data_to_clean[[#This Row],[Price Formatted Step 2]]="No Data","No Data",VALUE(SUBSTITUTE(data_to_clean[[#This Row],[Price Formatted Step 2]],".","")))</f>
        <v>No Data</v>
      </c>
      <c r="M1571" t="s">
        <v>15</v>
      </c>
    </row>
    <row r="1572" spans="1:13" x14ac:dyDescent="0.25">
      <c r="A1572" t="s">
        <v>9</v>
      </c>
      <c r="B1572" t="str">
        <f>VLOOKUP(data_to_clean[[#This Row],[Company]],tb_countries[],2,0)</f>
        <v>USSR/Russia</v>
      </c>
      <c r="C1572" t="s">
        <v>5272</v>
      </c>
      <c r="D1572" t="s">
        <v>5312</v>
      </c>
      <c r="E1572" t="s">
        <v>5245</v>
      </c>
      <c r="F1572" s="1">
        <v>28111</v>
      </c>
      <c r="G1572" t="s">
        <v>1362</v>
      </c>
      <c r="H1572" t="s">
        <v>13</v>
      </c>
      <c r="I1572" t="s">
        <v>14</v>
      </c>
      <c r="J1572" t="str" cm="1">
        <f t="array" ref="J15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2" t="str">
        <f>IF(data_to_clean[[#This Row],[Price Formatted Step 1]]="No Data","No Data",SUBSTITUTE(data_to_clean[[#This Row],[Price Formatted Step 1]],",","."))</f>
        <v>No Data</v>
      </c>
      <c r="L1572" t="str">
        <f>IF(data_to_clean[[#This Row],[Price Formatted Step 2]]="No Data","No Data",VALUE(SUBSTITUTE(data_to_clean[[#This Row],[Price Formatted Step 2]],".","")))</f>
        <v>No Data</v>
      </c>
      <c r="M1572" t="s">
        <v>15</v>
      </c>
    </row>
    <row r="1573" spans="1:13" x14ac:dyDescent="0.25">
      <c r="A1573" t="s">
        <v>9</v>
      </c>
      <c r="B1573" t="str">
        <f>VLOOKUP(data_to_clean[[#This Row],[Company]],tb_countries[],2,0)</f>
        <v>USSR/Russia</v>
      </c>
      <c r="C1573" t="s">
        <v>5279</v>
      </c>
      <c r="D1573" t="s">
        <v>5320</v>
      </c>
      <c r="E1573" t="s">
        <v>5247</v>
      </c>
      <c r="F1573" s="1">
        <v>28111</v>
      </c>
      <c r="G1573" t="s">
        <v>685</v>
      </c>
      <c r="H1573" t="s">
        <v>13</v>
      </c>
      <c r="I1573" t="s">
        <v>14</v>
      </c>
      <c r="J1573" t="str" cm="1">
        <f t="array" ref="J15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3" t="str">
        <f>IF(data_to_clean[[#This Row],[Price Formatted Step 1]]="No Data","No Data",SUBSTITUTE(data_to_clean[[#This Row],[Price Formatted Step 1]],",","."))</f>
        <v>No Data</v>
      </c>
      <c r="L1573" t="str">
        <f>IF(data_to_clean[[#This Row],[Price Formatted Step 2]]="No Data","No Data",VALUE(SUBSTITUTE(data_to_clean[[#This Row],[Price Formatted Step 2]],".","")))</f>
        <v>No Data</v>
      </c>
      <c r="M1573" t="s">
        <v>15</v>
      </c>
    </row>
    <row r="1574" spans="1:13" x14ac:dyDescent="0.25">
      <c r="A1574" t="s">
        <v>463</v>
      </c>
      <c r="B1574" t="str">
        <f>VLOOKUP(data_to_clean[[#This Row],[Company]],tb_countries[],2,0)</f>
        <v>USA</v>
      </c>
      <c r="C1574" t="s">
        <v>5275</v>
      </c>
      <c r="D1574" t="s">
        <v>5315</v>
      </c>
      <c r="E1574" t="s">
        <v>5246</v>
      </c>
      <c r="F1574" s="1">
        <v>28113</v>
      </c>
      <c r="G1574" t="s">
        <v>1163</v>
      </c>
      <c r="H1574" t="s">
        <v>13</v>
      </c>
      <c r="I1574" t="s">
        <v>14</v>
      </c>
      <c r="J1574" t="str" cm="1">
        <f t="array" ref="J15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4" t="str">
        <f>IF(data_to_clean[[#This Row],[Price Formatted Step 1]]="No Data","No Data",SUBSTITUTE(data_to_clean[[#This Row],[Price Formatted Step 1]],",","."))</f>
        <v>No Data</v>
      </c>
      <c r="L1574" t="str">
        <f>IF(data_to_clean[[#This Row],[Price Formatted Step 2]]="No Data","No Data",VALUE(SUBSTITUTE(data_to_clean[[#This Row],[Price Formatted Step 2]],".","")))</f>
        <v>No Data</v>
      </c>
      <c r="M1574" t="s">
        <v>15</v>
      </c>
    </row>
    <row r="1575" spans="1:13" x14ac:dyDescent="0.25">
      <c r="A1575" t="s">
        <v>9</v>
      </c>
      <c r="B1575" t="str">
        <f>VLOOKUP(data_to_clean[[#This Row],[Company]],tb_countries[],2,0)</f>
        <v>USSR/Russia</v>
      </c>
      <c r="C1575" t="s">
        <v>5272</v>
      </c>
      <c r="D1575" t="s">
        <v>5312</v>
      </c>
      <c r="E1575" t="s">
        <v>5245</v>
      </c>
      <c r="F1575" s="1">
        <v>28121</v>
      </c>
      <c r="G1575" t="s">
        <v>937</v>
      </c>
      <c r="H1575" t="s">
        <v>13</v>
      </c>
      <c r="I1575" t="s">
        <v>14</v>
      </c>
      <c r="J1575" t="str" cm="1">
        <f t="array" ref="J15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5" t="str">
        <f>IF(data_to_clean[[#This Row],[Price Formatted Step 1]]="No Data","No Data",SUBSTITUTE(data_to_clean[[#This Row],[Price Formatted Step 1]],",","."))</f>
        <v>No Data</v>
      </c>
      <c r="L1575" t="str">
        <f>IF(data_to_clean[[#This Row],[Price Formatted Step 2]]="No Data","No Data",VALUE(SUBSTITUTE(data_to_clean[[#This Row],[Price Formatted Step 2]],".","")))</f>
        <v>No Data</v>
      </c>
      <c r="M1575" t="s">
        <v>15</v>
      </c>
    </row>
    <row r="1576" spans="1:13" x14ac:dyDescent="0.25">
      <c r="A1576" t="s">
        <v>9</v>
      </c>
      <c r="B1576" t="str">
        <f>VLOOKUP(data_to_clean[[#This Row],[Company]],tb_countries[],2,0)</f>
        <v>USSR/Russia</v>
      </c>
      <c r="C1576" t="s">
        <v>5279</v>
      </c>
      <c r="D1576" t="s">
        <v>5320</v>
      </c>
      <c r="E1576" t="s">
        <v>5247</v>
      </c>
      <c r="F1576" s="1">
        <v>28122</v>
      </c>
      <c r="G1576" t="s">
        <v>1463</v>
      </c>
      <c r="H1576" t="s">
        <v>13</v>
      </c>
      <c r="I1576" t="s">
        <v>14</v>
      </c>
      <c r="J1576" t="str" cm="1">
        <f t="array" ref="J15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6" t="str">
        <f>IF(data_to_clean[[#This Row],[Price Formatted Step 1]]="No Data","No Data",SUBSTITUTE(data_to_clean[[#This Row],[Price Formatted Step 1]],",","."))</f>
        <v>No Data</v>
      </c>
      <c r="L1576" t="str">
        <f>IF(data_to_clean[[#This Row],[Price Formatted Step 2]]="No Data","No Data",VALUE(SUBSTITUTE(data_to_clean[[#This Row],[Price Formatted Step 2]],".","")))</f>
        <v>No Data</v>
      </c>
      <c r="M1576" t="s">
        <v>15</v>
      </c>
    </row>
    <row r="1577" spans="1:13" x14ac:dyDescent="0.25">
      <c r="A1577" t="s">
        <v>9</v>
      </c>
      <c r="B1577" t="str">
        <f>VLOOKUP(data_to_clean[[#This Row],[Company]],tb_countries[],2,0)</f>
        <v>USSR/Russia</v>
      </c>
      <c r="C1577" t="s">
        <v>5279</v>
      </c>
      <c r="D1577" t="s">
        <v>5320</v>
      </c>
      <c r="E1577" t="s">
        <v>5247</v>
      </c>
      <c r="F1577" s="1">
        <v>28122</v>
      </c>
      <c r="G1577" t="s">
        <v>685</v>
      </c>
      <c r="H1577" t="s">
        <v>13</v>
      </c>
      <c r="I1577" t="s">
        <v>14</v>
      </c>
      <c r="J1577" t="str" cm="1">
        <f t="array" ref="J15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7" t="str">
        <f>IF(data_to_clean[[#This Row],[Price Formatted Step 1]]="No Data","No Data",SUBSTITUTE(data_to_clean[[#This Row],[Price Formatted Step 1]],",","."))</f>
        <v>No Data</v>
      </c>
      <c r="L1577" t="str">
        <f>IF(data_to_clean[[#This Row],[Price Formatted Step 2]]="No Data","No Data",VALUE(SUBSTITUTE(data_to_clean[[#This Row],[Price Formatted Step 2]],".","")))</f>
        <v>No Data</v>
      </c>
      <c r="M1577" t="s">
        <v>15</v>
      </c>
    </row>
    <row r="1578" spans="1:13" x14ac:dyDescent="0.25">
      <c r="A1578" t="s">
        <v>9</v>
      </c>
      <c r="B1578" t="str">
        <f>VLOOKUP(data_to_clean[[#This Row],[Company]],tb_countries[],2,0)</f>
        <v>USSR/Russia</v>
      </c>
      <c r="C1578" t="s">
        <v>5272</v>
      </c>
      <c r="D1578" t="s">
        <v>5312</v>
      </c>
      <c r="E1578" t="s">
        <v>5245</v>
      </c>
      <c r="F1578" s="1">
        <v>28131</v>
      </c>
      <c r="G1578" t="s">
        <v>1362</v>
      </c>
      <c r="H1578" t="s">
        <v>13</v>
      </c>
      <c r="I1578" t="s">
        <v>14</v>
      </c>
      <c r="J1578" t="str" cm="1">
        <f t="array" ref="J15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8" t="str">
        <f>IF(data_to_clean[[#This Row],[Price Formatted Step 1]]="No Data","No Data",SUBSTITUTE(data_to_clean[[#This Row],[Price Formatted Step 1]],",","."))</f>
        <v>No Data</v>
      </c>
      <c r="L1578" t="str">
        <f>IF(data_to_clean[[#This Row],[Price Formatted Step 2]]="No Data","No Data",VALUE(SUBSTITUTE(data_to_clean[[#This Row],[Price Formatted Step 2]],".","")))</f>
        <v>No Data</v>
      </c>
      <c r="M1578" t="s">
        <v>15</v>
      </c>
    </row>
    <row r="1579" spans="1:13" x14ac:dyDescent="0.25">
      <c r="A1579" t="s">
        <v>9</v>
      </c>
      <c r="B1579" t="str">
        <f>VLOOKUP(data_to_clean[[#This Row],[Company]],tb_countries[],2,0)</f>
        <v>USSR/Russia</v>
      </c>
      <c r="C1579" t="s">
        <v>5279</v>
      </c>
      <c r="D1579" t="s">
        <v>5320</v>
      </c>
      <c r="E1579" t="s">
        <v>5247</v>
      </c>
      <c r="F1579" s="1">
        <v>28131</v>
      </c>
      <c r="G1579" t="s">
        <v>396</v>
      </c>
      <c r="H1579" t="s">
        <v>13</v>
      </c>
      <c r="I1579" t="s">
        <v>14</v>
      </c>
      <c r="J1579" t="str" cm="1">
        <f t="array" ref="J15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79" t="str">
        <f>IF(data_to_clean[[#This Row],[Price Formatted Step 1]]="No Data","No Data",SUBSTITUTE(data_to_clean[[#This Row],[Price Formatted Step 1]],",","."))</f>
        <v>No Data</v>
      </c>
      <c r="L1579" t="str">
        <f>IF(data_to_clean[[#This Row],[Price Formatted Step 2]]="No Data","No Data",VALUE(SUBSTITUTE(data_to_clean[[#This Row],[Price Formatted Step 2]],".","")))</f>
        <v>No Data</v>
      </c>
      <c r="M1579" t="s">
        <v>15</v>
      </c>
    </row>
    <row r="1580" spans="1:13" x14ac:dyDescent="0.25">
      <c r="A1580" t="s">
        <v>9</v>
      </c>
      <c r="B1580" t="str">
        <f>VLOOKUP(data_to_clean[[#This Row],[Company]],tb_countries[],2,0)</f>
        <v>USSR/Russia</v>
      </c>
      <c r="C1580" t="s">
        <v>5272</v>
      </c>
      <c r="D1580" t="s">
        <v>5312</v>
      </c>
      <c r="E1580" t="s">
        <v>5245</v>
      </c>
      <c r="F1580" s="1">
        <v>28145</v>
      </c>
      <c r="G1580" t="s">
        <v>1362</v>
      </c>
      <c r="H1580" t="s">
        <v>13</v>
      </c>
      <c r="I1580" t="s">
        <v>14</v>
      </c>
      <c r="J1580" t="str" cm="1">
        <f t="array" ref="J15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0" t="str">
        <f>IF(data_to_clean[[#This Row],[Price Formatted Step 1]]="No Data","No Data",SUBSTITUTE(data_to_clean[[#This Row],[Price Formatted Step 1]],",","."))</f>
        <v>No Data</v>
      </c>
      <c r="L1580" t="str">
        <f>IF(data_to_clean[[#This Row],[Price Formatted Step 2]]="No Data","No Data",VALUE(SUBSTITUTE(data_to_clean[[#This Row],[Price Formatted Step 2]],".","")))</f>
        <v>No Data</v>
      </c>
      <c r="M1580" t="s">
        <v>15</v>
      </c>
    </row>
    <row r="1581" spans="1:13" x14ac:dyDescent="0.25">
      <c r="A1581" t="s">
        <v>9</v>
      </c>
      <c r="B1581" t="str">
        <f>VLOOKUP(data_to_clean[[#This Row],[Company]],tb_countries[],2,0)</f>
        <v>USSR/Russia</v>
      </c>
      <c r="C1581" t="s">
        <v>5279</v>
      </c>
      <c r="D1581" t="s">
        <v>5320</v>
      </c>
      <c r="E1581" t="s">
        <v>5247</v>
      </c>
      <c r="F1581" s="1">
        <v>28145</v>
      </c>
      <c r="G1581" t="s">
        <v>685</v>
      </c>
      <c r="H1581" t="s">
        <v>13</v>
      </c>
      <c r="I1581" t="s">
        <v>14</v>
      </c>
      <c r="J1581" t="str" cm="1">
        <f t="array" ref="J15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1" t="str">
        <f>IF(data_to_clean[[#This Row],[Price Formatted Step 1]]="No Data","No Data",SUBSTITUTE(data_to_clean[[#This Row],[Price Formatted Step 1]],",","."))</f>
        <v>No Data</v>
      </c>
      <c r="L1581" t="str">
        <f>IF(data_to_clean[[#This Row],[Price Formatted Step 2]]="No Data","No Data",VALUE(SUBSTITUTE(data_to_clean[[#This Row],[Price Formatted Step 2]],".","")))</f>
        <v>No Data</v>
      </c>
      <c r="M1581" t="s">
        <v>15</v>
      </c>
    </row>
    <row r="1582" spans="1:13" x14ac:dyDescent="0.25">
      <c r="A1582" t="s">
        <v>9</v>
      </c>
      <c r="B1582" t="str">
        <f>VLOOKUP(data_to_clean[[#This Row],[Company]],tb_countries[],2,0)</f>
        <v>USSR/Russia</v>
      </c>
      <c r="C1582" t="s">
        <v>5279</v>
      </c>
      <c r="D1582" t="s">
        <v>5320</v>
      </c>
      <c r="E1582" t="s">
        <v>5247</v>
      </c>
      <c r="F1582" s="1">
        <v>28158</v>
      </c>
      <c r="G1582" t="s">
        <v>685</v>
      </c>
      <c r="H1582" t="s">
        <v>13</v>
      </c>
      <c r="I1582" t="s">
        <v>14</v>
      </c>
      <c r="J1582" t="str" cm="1">
        <f t="array" ref="J15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2" t="str">
        <f>IF(data_to_clean[[#This Row],[Price Formatted Step 1]]="No Data","No Data",SUBSTITUTE(data_to_clean[[#This Row],[Price Formatted Step 1]],",","."))</f>
        <v>No Data</v>
      </c>
      <c r="L1582" t="str">
        <f>IF(data_to_clean[[#This Row],[Price Formatted Step 2]]="No Data","No Data",VALUE(SUBSTITUTE(data_to_clean[[#This Row],[Price Formatted Step 2]],".","")))</f>
        <v>No Data</v>
      </c>
      <c r="M1582" t="s">
        <v>15</v>
      </c>
    </row>
    <row r="1583" spans="1:13" x14ac:dyDescent="0.25">
      <c r="A1583" t="s">
        <v>463</v>
      </c>
      <c r="B1583" t="str">
        <f>VLOOKUP(data_to_clean[[#This Row],[Company]],tb_countries[],2,0)</f>
        <v>USA</v>
      </c>
      <c r="C1583" t="s">
        <v>5273</v>
      </c>
      <c r="D1583" t="s">
        <v>5313</v>
      </c>
      <c r="E1583" t="s">
        <v>5246</v>
      </c>
      <c r="F1583" s="1">
        <v>28162</v>
      </c>
      <c r="G1583" t="s">
        <v>1082</v>
      </c>
      <c r="H1583" t="s">
        <v>13</v>
      </c>
      <c r="I1583" t="s">
        <v>14</v>
      </c>
      <c r="J1583" t="str" cm="1">
        <f t="array" ref="J15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3" t="str">
        <f>IF(data_to_clean[[#This Row],[Price Formatted Step 1]]="No Data","No Data",SUBSTITUTE(data_to_clean[[#This Row],[Price Formatted Step 1]],",","."))</f>
        <v>No Data</v>
      </c>
      <c r="L1583" t="str">
        <f>IF(data_to_clean[[#This Row],[Price Formatted Step 2]]="No Data","No Data",VALUE(SUBSTITUTE(data_to_clean[[#This Row],[Price Formatted Step 2]],".","")))</f>
        <v>No Data</v>
      </c>
      <c r="M1583" t="s">
        <v>15</v>
      </c>
    </row>
    <row r="1584" spans="1:13" x14ac:dyDescent="0.25">
      <c r="A1584" t="s">
        <v>9</v>
      </c>
      <c r="B1584" t="str">
        <f>VLOOKUP(data_to_clean[[#This Row],[Company]],tb_countries[],2,0)</f>
        <v>USSR/Russia</v>
      </c>
      <c r="C1584" t="s">
        <v>5272</v>
      </c>
      <c r="D1584" t="s">
        <v>5312</v>
      </c>
      <c r="E1584" t="s">
        <v>5245</v>
      </c>
      <c r="F1584" s="1">
        <v>28163</v>
      </c>
      <c r="G1584" t="s">
        <v>1362</v>
      </c>
      <c r="H1584" t="s">
        <v>13</v>
      </c>
      <c r="I1584" t="s">
        <v>14</v>
      </c>
      <c r="J1584" t="str" cm="1">
        <f t="array" ref="J15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4" t="str">
        <f>IF(data_to_clean[[#This Row],[Price Formatted Step 1]]="No Data","No Data",SUBSTITUTE(data_to_clean[[#This Row],[Price Formatted Step 1]],",","."))</f>
        <v>No Data</v>
      </c>
      <c r="L1584" t="str">
        <f>IF(data_to_clean[[#This Row],[Price Formatted Step 2]]="No Data","No Data",VALUE(SUBSTITUTE(data_to_clean[[#This Row],[Price Formatted Step 2]],".","")))</f>
        <v>No Data</v>
      </c>
      <c r="M1584" t="s">
        <v>15</v>
      </c>
    </row>
    <row r="1585" spans="1:13" x14ac:dyDescent="0.25">
      <c r="A1585" t="s">
        <v>9</v>
      </c>
      <c r="B1585" t="str">
        <f>VLOOKUP(data_to_clean[[#This Row],[Company]],tb_countries[],2,0)</f>
        <v>USSR/Russia</v>
      </c>
      <c r="C1585" t="s">
        <v>5279</v>
      </c>
      <c r="D1585" t="s">
        <v>5320</v>
      </c>
      <c r="E1585" t="s">
        <v>5247</v>
      </c>
      <c r="F1585" s="1">
        <v>28165</v>
      </c>
      <c r="G1585" t="s">
        <v>1362</v>
      </c>
      <c r="H1585" t="s">
        <v>13</v>
      </c>
      <c r="I1585" t="s">
        <v>14</v>
      </c>
      <c r="J1585" t="str" cm="1">
        <f t="array" ref="J15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5" t="str">
        <f>IF(data_to_clean[[#This Row],[Price Formatted Step 1]]="No Data","No Data",SUBSTITUTE(data_to_clean[[#This Row],[Price Formatted Step 1]],",","."))</f>
        <v>No Data</v>
      </c>
      <c r="L1585" t="str">
        <f>IF(data_to_clean[[#This Row],[Price Formatted Step 2]]="No Data","No Data",VALUE(SUBSTITUTE(data_to_clean[[#This Row],[Price Formatted Step 2]],".","")))</f>
        <v>No Data</v>
      </c>
      <c r="M1585" t="s">
        <v>15</v>
      </c>
    </row>
    <row r="1586" spans="1:13" x14ac:dyDescent="0.25">
      <c r="A1586" t="s">
        <v>9</v>
      </c>
      <c r="B1586" t="str">
        <f>VLOOKUP(data_to_clean[[#This Row],[Company]],tb_countries[],2,0)</f>
        <v>USSR/Russia</v>
      </c>
      <c r="C1586" t="s">
        <v>5279</v>
      </c>
      <c r="D1586" t="s">
        <v>5320</v>
      </c>
      <c r="E1586" t="s">
        <v>5247</v>
      </c>
      <c r="F1586" s="1">
        <v>28167</v>
      </c>
      <c r="G1586" t="s">
        <v>1463</v>
      </c>
      <c r="H1586" t="s">
        <v>13</v>
      </c>
      <c r="I1586" t="s">
        <v>14</v>
      </c>
      <c r="J1586" t="str" cm="1">
        <f t="array" ref="J15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6" t="str">
        <f>IF(data_to_clean[[#This Row],[Price Formatted Step 1]]="No Data","No Data",SUBSTITUTE(data_to_clean[[#This Row],[Price Formatted Step 1]],",","."))</f>
        <v>No Data</v>
      </c>
      <c r="L1586" t="str">
        <f>IF(data_to_clean[[#This Row],[Price Formatted Step 2]]="No Data","No Data",VALUE(SUBSTITUTE(data_to_clean[[#This Row],[Price Formatted Step 2]],".","")))</f>
        <v>No Data</v>
      </c>
      <c r="M1586" t="s">
        <v>15</v>
      </c>
    </row>
    <row r="1587" spans="1:13" x14ac:dyDescent="0.25">
      <c r="A1587" t="s">
        <v>9</v>
      </c>
      <c r="B1587" t="str">
        <f>VLOOKUP(data_to_clean[[#This Row],[Company]],tb_countries[],2,0)</f>
        <v>USSR/Russia</v>
      </c>
      <c r="C1587" t="s">
        <v>5279</v>
      </c>
      <c r="D1587" t="s">
        <v>5320</v>
      </c>
      <c r="E1587" t="s">
        <v>5247</v>
      </c>
      <c r="F1587" s="1">
        <v>28171</v>
      </c>
      <c r="G1587" t="s">
        <v>685</v>
      </c>
      <c r="H1587" t="s">
        <v>13</v>
      </c>
      <c r="I1587" t="s">
        <v>14</v>
      </c>
      <c r="J1587" t="str" cm="1">
        <f t="array" ref="J15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7" t="str">
        <f>IF(data_to_clean[[#This Row],[Price Formatted Step 1]]="No Data","No Data",SUBSTITUTE(data_to_clean[[#This Row],[Price Formatted Step 1]],",","."))</f>
        <v>No Data</v>
      </c>
      <c r="L1587" t="str">
        <f>IF(data_to_clean[[#This Row],[Price Formatted Step 2]]="No Data","No Data",VALUE(SUBSTITUTE(data_to_clean[[#This Row],[Price Formatted Step 2]],".","")))</f>
        <v>No Data</v>
      </c>
      <c r="M1587" t="s">
        <v>15</v>
      </c>
    </row>
    <row r="1588" spans="1:13" x14ac:dyDescent="0.25">
      <c r="A1588" t="s">
        <v>1057</v>
      </c>
      <c r="B1588" t="str">
        <f>VLOOKUP(data_to_clean[[#This Row],[Company]],tb_countries[],2,0)</f>
        <v>Japan</v>
      </c>
      <c r="C1588" t="s">
        <v>608</v>
      </c>
      <c r="D1588" t="s">
        <v>5248</v>
      </c>
      <c r="E1588" t="s">
        <v>5249</v>
      </c>
      <c r="F1588" s="1">
        <v>28175</v>
      </c>
      <c r="G1588" t="s">
        <v>1442</v>
      </c>
      <c r="H1588" t="s">
        <v>13</v>
      </c>
      <c r="I1588" t="s">
        <v>14</v>
      </c>
      <c r="J1588" t="str" cm="1">
        <f t="array" ref="J15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8" t="str">
        <f>IF(data_to_clean[[#This Row],[Price Formatted Step 1]]="No Data","No Data",SUBSTITUTE(data_to_clean[[#This Row],[Price Formatted Step 1]],",","."))</f>
        <v>No Data</v>
      </c>
      <c r="L1588" t="str">
        <f>IF(data_to_clean[[#This Row],[Price Formatted Step 2]]="No Data","No Data",VALUE(SUBSTITUTE(data_to_clean[[#This Row],[Price Formatted Step 2]],".","")))</f>
        <v>No Data</v>
      </c>
      <c r="M1588" t="s">
        <v>15</v>
      </c>
    </row>
    <row r="1589" spans="1:13" x14ac:dyDescent="0.25">
      <c r="A1589" t="s">
        <v>9</v>
      </c>
      <c r="B1589" t="str">
        <f>VLOOKUP(data_to_clean[[#This Row],[Company]],tb_countries[],2,0)</f>
        <v>USSR/Russia</v>
      </c>
      <c r="C1589" t="s">
        <v>5279</v>
      </c>
      <c r="D1589" t="s">
        <v>5320</v>
      </c>
      <c r="E1589" t="s">
        <v>5247</v>
      </c>
      <c r="F1589" s="1">
        <v>28177</v>
      </c>
      <c r="G1589" t="s">
        <v>685</v>
      </c>
      <c r="H1589" t="s">
        <v>13</v>
      </c>
      <c r="I1589" t="s">
        <v>14</v>
      </c>
      <c r="J1589" t="str" cm="1">
        <f t="array" ref="J15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89" t="str">
        <f>IF(data_to_clean[[#This Row],[Price Formatted Step 1]]="No Data","No Data",SUBSTITUTE(data_to_clean[[#This Row],[Price Formatted Step 1]],",","."))</f>
        <v>No Data</v>
      </c>
      <c r="L1589" t="str">
        <f>IF(data_to_clean[[#This Row],[Price Formatted Step 2]]="No Data","No Data",VALUE(SUBSTITUTE(data_to_clean[[#This Row],[Price Formatted Step 2]],".","")))</f>
        <v>No Data</v>
      </c>
      <c r="M1589" t="s">
        <v>15</v>
      </c>
    </row>
    <row r="1590" spans="1:13" x14ac:dyDescent="0.25">
      <c r="A1590" t="s">
        <v>9</v>
      </c>
      <c r="B1590" t="str">
        <f>VLOOKUP(data_to_clean[[#This Row],[Company]],tb_countries[],2,0)</f>
        <v>USSR/Russia</v>
      </c>
      <c r="C1590" t="s">
        <v>5272</v>
      </c>
      <c r="D1590" t="s">
        <v>5312</v>
      </c>
      <c r="E1590" t="s">
        <v>5245</v>
      </c>
      <c r="F1590" s="1">
        <v>28178</v>
      </c>
      <c r="G1590" t="s">
        <v>1362</v>
      </c>
      <c r="H1590" t="s">
        <v>13</v>
      </c>
      <c r="I1590" t="s">
        <v>14</v>
      </c>
      <c r="J1590" t="str" cm="1">
        <f t="array" ref="J15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0" t="str">
        <f>IF(data_to_clean[[#This Row],[Price Formatted Step 1]]="No Data","No Data",SUBSTITUTE(data_to_clean[[#This Row],[Price Formatted Step 1]],",","."))</f>
        <v>No Data</v>
      </c>
      <c r="L1590" t="str">
        <f>IF(data_to_clean[[#This Row],[Price Formatted Step 2]]="No Data","No Data",VALUE(SUBSTITUTE(data_to_clean[[#This Row],[Price Formatted Step 2]],".","")))</f>
        <v>No Data</v>
      </c>
      <c r="M1590" t="s">
        <v>21</v>
      </c>
    </row>
    <row r="1591" spans="1:13" x14ac:dyDescent="0.25">
      <c r="A1591" t="s">
        <v>1620</v>
      </c>
      <c r="B1591" t="str">
        <f>VLOOKUP(data_to_clean[[#This Row],[Company]],tb_countries[],2,0)</f>
        <v>Japan</v>
      </c>
      <c r="C1591" t="s">
        <v>5286</v>
      </c>
      <c r="D1591" t="s">
        <v>5325</v>
      </c>
      <c r="E1591" t="s">
        <v>5249</v>
      </c>
      <c r="F1591" s="1">
        <v>28179</v>
      </c>
      <c r="G1591" t="s">
        <v>1789</v>
      </c>
      <c r="H1591" t="s">
        <v>13</v>
      </c>
      <c r="I1591" t="s">
        <v>14</v>
      </c>
      <c r="J1591" t="str" cm="1">
        <f t="array" ref="J15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1" t="str">
        <f>IF(data_to_clean[[#This Row],[Price Formatted Step 1]]="No Data","No Data",SUBSTITUTE(data_to_clean[[#This Row],[Price Formatted Step 1]],",","."))</f>
        <v>No Data</v>
      </c>
      <c r="L1591" t="str">
        <f>IF(data_to_clean[[#This Row],[Price Formatted Step 2]]="No Data","No Data",VALUE(SUBSTITUTE(data_to_clean[[#This Row],[Price Formatted Step 2]],".","")))</f>
        <v>No Data</v>
      </c>
      <c r="M1591" t="s">
        <v>15</v>
      </c>
    </row>
    <row r="1592" spans="1:13" x14ac:dyDescent="0.25">
      <c r="A1592" t="s">
        <v>9</v>
      </c>
      <c r="B1592" t="str">
        <f>VLOOKUP(data_to_clean[[#This Row],[Company]],tb_countries[],2,0)</f>
        <v>USSR/Russia</v>
      </c>
      <c r="C1592" t="s">
        <v>5279</v>
      </c>
      <c r="D1592" t="s">
        <v>5320</v>
      </c>
      <c r="E1592" t="s">
        <v>5247</v>
      </c>
      <c r="F1592" s="1">
        <v>28182</v>
      </c>
      <c r="G1592" t="s">
        <v>396</v>
      </c>
      <c r="H1592" t="s">
        <v>13</v>
      </c>
      <c r="I1592" t="s">
        <v>14</v>
      </c>
      <c r="J1592" t="str" cm="1">
        <f t="array" ref="J15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2" t="str">
        <f>IF(data_to_clean[[#This Row],[Price Formatted Step 1]]="No Data","No Data",SUBSTITUTE(data_to_clean[[#This Row],[Price Formatted Step 1]],",","."))</f>
        <v>No Data</v>
      </c>
      <c r="L1592" t="str">
        <f>IF(data_to_clean[[#This Row],[Price Formatted Step 2]]="No Data","No Data",VALUE(SUBSTITUTE(data_to_clean[[#This Row],[Price Formatted Step 2]],".","")))</f>
        <v>No Data</v>
      </c>
      <c r="M1592" t="s">
        <v>15</v>
      </c>
    </row>
    <row r="1593" spans="1:13" x14ac:dyDescent="0.25">
      <c r="A1593" t="s">
        <v>9</v>
      </c>
      <c r="B1593" t="str">
        <f>VLOOKUP(data_to_clean[[#This Row],[Company]],tb_countries[],2,0)</f>
        <v>USSR/Russia</v>
      </c>
      <c r="C1593" t="s">
        <v>5279</v>
      </c>
      <c r="D1593" t="s">
        <v>5320</v>
      </c>
      <c r="E1593" t="s">
        <v>5247</v>
      </c>
      <c r="F1593" s="1">
        <v>28187</v>
      </c>
      <c r="G1593" t="s">
        <v>1362</v>
      </c>
      <c r="H1593" t="s">
        <v>13</v>
      </c>
      <c r="I1593" t="s">
        <v>14</v>
      </c>
      <c r="J1593" t="str" cm="1">
        <f t="array" ref="J15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3" t="str">
        <f>IF(data_to_clean[[#This Row],[Price Formatted Step 1]]="No Data","No Data",SUBSTITUTE(data_to_clean[[#This Row],[Price Formatted Step 1]],",","."))</f>
        <v>No Data</v>
      </c>
      <c r="L1593" t="str">
        <f>IF(data_to_clean[[#This Row],[Price Formatted Step 2]]="No Data","No Data",VALUE(SUBSTITUTE(data_to_clean[[#This Row],[Price Formatted Step 2]],".","")))</f>
        <v>No Data</v>
      </c>
      <c r="M1593" t="s">
        <v>15</v>
      </c>
    </row>
    <row r="1594" spans="1:13" x14ac:dyDescent="0.25">
      <c r="A1594" t="s">
        <v>9</v>
      </c>
      <c r="B1594" t="str">
        <f>VLOOKUP(data_to_clean[[#This Row],[Company]],tb_countries[],2,0)</f>
        <v>USSR/Russia</v>
      </c>
      <c r="C1594" t="s">
        <v>5279</v>
      </c>
      <c r="D1594" t="s">
        <v>5320</v>
      </c>
      <c r="E1594" t="s">
        <v>5247</v>
      </c>
      <c r="F1594" s="1">
        <v>28194</v>
      </c>
      <c r="G1594" t="s">
        <v>1362</v>
      </c>
      <c r="H1594" t="s">
        <v>13</v>
      </c>
      <c r="I1594" t="s">
        <v>14</v>
      </c>
      <c r="J1594" t="str" cm="1">
        <f t="array" ref="J15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4" t="str">
        <f>IF(data_to_clean[[#This Row],[Price Formatted Step 1]]="No Data","No Data",SUBSTITUTE(data_to_clean[[#This Row],[Price Formatted Step 1]],",","."))</f>
        <v>No Data</v>
      </c>
      <c r="L1594" t="str">
        <f>IF(data_to_clean[[#This Row],[Price Formatted Step 2]]="No Data","No Data",VALUE(SUBSTITUTE(data_to_clean[[#This Row],[Price Formatted Step 2]],".","")))</f>
        <v>No Data</v>
      </c>
      <c r="M1594" t="s">
        <v>15</v>
      </c>
    </row>
    <row r="1595" spans="1:13" x14ac:dyDescent="0.25">
      <c r="A1595" t="s">
        <v>42</v>
      </c>
      <c r="B1595" t="str">
        <f>VLOOKUP(data_to_clean[[#This Row],[Company]],tb_countries[],2,0)</f>
        <v>USA</v>
      </c>
      <c r="C1595" t="s">
        <v>5275</v>
      </c>
      <c r="D1595" t="s">
        <v>5315</v>
      </c>
      <c r="E1595" t="s">
        <v>5246</v>
      </c>
      <c r="F1595" s="1">
        <v>28197</v>
      </c>
      <c r="G1595" t="s">
        <v>1181</v>
      </c>
      <c r="H1595" t="s">
        <v>13</v>
      </c>
      <c r="I1595" t="s">
        <v>14</v>
      </c>
      <c r="J1595" t="str" cm="1">
        <f t="array" ref="J15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5" t="str">
        <f>IF(data_to_clean[[#This Row],[Price Formatted Step 1]]="No Data","No Data",SUBSTITUTE(data_to_clean[[#This Row],[Price Formatted Step 1]],",","."))</f>
        <v>No Data</v>
      </c>
      <c r="L1595" t="str">
        <f>IF(data_to_clean[[#This Row],[Price Formatted Step 2]]="No Data","No Data",VALUE(SUBSTITUTE(data_to_clean[[#This Row],[Price Formatted Step 2]],".","")))</f>
        <v>No Data</v>
      </c>
      <c r="M1595" t="s">
        <v>15</v>
      </c>
    </row>
    <row r="1596" spans="1:13" x14ac:dyDescent="0.25">
      <c r="A1596" t="s">
        <v>9</v>
      </c>
      <c r="B1596" t="str">
        <f>VLOOKUP(data_to_clean[[#This Row],[Company]],tb_countries[],2,0)</f>
        <v>USSR/Russia</v>
      </c>
      <c r="C1596" t="s">
        <v>5279</v>
      </c>
      <c r="D1596" t="s">
        <v>5320</v>
      </c>
      <c r="E1596" t="s">
        <v>5247</v>
      </c>
      <c r="F1596" s="1">
        <v>28201</v>
      </c>
      <c r="G1596" t="s">
        <v>1362</v>
      </c>
      <c r="H1596" t="s">
        <v>13</v>
      </c>
      <c r="I1596" t="s">
        <v>14</v>
      </c>
      <c r="J1596" t="str" cm="1">
        <f t="array" ref="J15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6" t="str">
        <f>IF(data_to_clean[[#This Row],[Price Formatted Step 1]]="No Data","No Data",SUBSTITUTE(data_to_clean[[#This Row],[Price Formatted Step 1]],",","."))</f>
        <v>No Data</v>
      </c>
      <c r="L1596" t="str">
        <f>IF(data_to_clean[[#This Row],[Price Formatted Step 2]]="No Data","No Data",VALUE(SUBSTITUTE(data_to_clean[[#This Row],[Price Formatted Step 2]],".","")))</f>
        <v>No Data</v>
      </c>
      <c r="M1596" t="s">
        <v>15</v>
      </c>
    </row>
    <row r="1597" spans="1:13" x14ac:dyDescent="0.25">
      <c r="A1597" t="s">
        <v>9</v>
      </c>
      <c r="B1597" t="str">
        <f>VLOOKUP(data_to_clean[[#This Row],[Company]],tb_countries[],2,0)</f>
        <v>USSR/Russia</v>
      </c>
      <c r="C1597" t="s">
        <v>5279</v>
      </c>
      <c r="D1597" t="s">
        <v>5320</v>
      </c>
      <c r="E1597" t="s">
        <v>5247</v>
      </c>
      <c r="F1597" s="1">
        <v>28208</v>
      </c>
      <c r="G1597" t="s">
        <v>1463</v>
      </c>
      <c r="H1597" t="s">
        <v>13</v>
      </c>
      <c r="I1597" t="s">
        <v>14</v>
      </c>
      <c r="J1597" t="str" cm="1">
        <f t="array" ref="J15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7" t="str">
        <f>IF(data_to_clean[[#This Row],[Price Formatted Step 1]]="No Data","No Data",SUBSTITUTE(data_to_clean[[#This Row],[Price Formatted Step 1]],",","."))</f>
        <v>No Data</v>
      </c>
      <c r="L1597" t="str">
        <f>IF(data_to_clean[[#This Row],[Price Formatted Step 2]]="No Data","No Data",VALUE(SUBSTITUTE(data_to_clean[[#This Row],[Price Formatted Step 2]],".","")))</f>
        <v>No Data</v>
      </c>
      <c r="M1597" t="s">
        <v>15</v>
      </c>
    </row>
    <row r="1598" spans="1:13" x14ac:dyDescent="0.25">
      <c r="A1598" t="s">
        <v>9</v>
      </c>
      <c r="B1598" t="str">
        <f>VLOOKUP(data_to_clean[[#This Row],[Company]],tb_countries[],2,0)</f>
        <v>USSR/Russia</v>
      </c>
      <c r="C1598" t="s">
        <v>5279</v>
      </c>
      <c r="D1598" t="s">
        <v>5320</v>
      </c>
      <c r="E1598" t="s">
        <v>5247</v>
      </c>
      <c r="F1598" s="1">
        <v>28208</v>
      </c>
      <c r="G1598" t="s">
        <v>685</v>
      </c>
      <c r="H1598" t="s">
        <v>13</v>
      </c>
      <c r="I1598" t="s">
        <v>14</v>
      </c>
      <c r="J1598" t="str" cm="1">
        <f t="array" ref="J15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8" t="str">
        <f>IF(data_to_clean[[#This Row],[Price Formatted Step 1]]="No Data","No Data",SUBSTITUTE(data_to_clean[[#This Row],[Price Formatted Step 1]],",","."))</f>
        <v>No Data</v>
      </c>
      <c r="L1598" t="str">
        <f>IF(data_to_clean[[#This Row],[Price Formatted Step 2]]="No Data","No Data",VALUE(SUBSTITUTE(data_to_clean[[#This Row],[Price Formatted Step 2]],".","")))</f>
        <v>No Data</v>
      </c>
      <c r="M1598" t="s">
        <v>15</v>
      </c>
    </row>
    <row r="1599" spans="1:13" x14ac:dyDescent="0.25">
      <c r="A1599" t="s">
        <v>9</v>
      </c>
      <c r="B1599" t="str">
        <f>VLOOKUP(data_to_clean[[#This Row],[Company]],tb_countries[],2,0)</f>
        <v>USSR/Russia</v>
      </c>
      <c r="C1599" t="s">
        <v>5279</v>
      </c>
      <c r="D1599" t="s">
        <v>5320</v>
      </c>
      <c r="E1599" t="s">
        <v>5247</v>
      </c>
      <c r="F1599" s="1">
        <v>28213</v>
      </c>
      <c r="G1599" t="s">
        <v>685</v>
      </c>
      <c r="H1599" t="s">
        <v>13</v>
      </c>
      <c r="I1599" t="s">
        <v>14</v>
      </c>
      <c r="J1599" t="str" cm="1">
        <f t="array" ref="J15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599" t="str">
        <f>IF(data_to_clean[[#This Row],[Price Formatted Step 1]]="No Data","No Data",SUBSTITUTE(data_to_clean[[#This Row],[Price Formatted Step 1]],",","."))</f>
        <v>No Data</v>
      </c>
      <c r="L1599" t="str">
        <f>IF(data_to_clean[[#This Row],[Price Formatted Step 2]]="No Data","No Data",VALUE(SUBSTITUTE(data_to_clean[[#This Row],[Price Formatted Step 2]],".","")))</f>
        <v>No Data</v>
      </c>
      <c r="M1599" t="s">
        <v>15</v>
      </c>
    </row>
    <row r="1600" spans="1:13" x14ac:dyDescent="0.25">
      <c r="A1600" t="s">
        <v>9</v>
      </c>
      <c r="B1600" t="str">
        <f>VLOOKUP(data_to_clean[[#This Row],[Company]],tb_countries[],2,0)</f>
        <v>USSR/Russia</v>
      </c>
      <c r="C1600" t="s">
        <v>5279</v>
      </c>
      <c r="D1600" t="s">
        <v>5320</v>
      </c>
      <c r="E1600" t="s">
        <v>5247</v>
      </c>
      <c r="F1600" s="1">
        <v>28220</v>
      </c>
      <c r="G1600" t="s">
        <v>396</v>
      </c>
      <c r="H1600" t="s">
        <v>13</v>
      </c>
      <c r="I1600" t="s">
        <v>14</v>
      </c>
      <c r="J1600" t="str" cm="1">
        <f t="array" ref="J16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0" t="str">
        <f>IF(data_to_clean[[#This Row],[Price Formatted Step 1]]="No Data","No Data",SUBSTITUTE(data_to_clean[[#This Row],[Price Formatted Step 1]],",","."))</f>
        <v>No Data</v>
      </c>
      <c r="L1600" t="str">
        <f>IF(data_to_clean[[#This Row],[Price Formatted Step 2]]="No Data","No Data",VALUE(SUBSTITUTE(data_to_clean[[#This Row],[Price Formatted Step 2]],".","")))</f>
        <v>No Data</v>
      </c>
      <c r="M1600" t="s">
        <v>15</v>
      </c>
    </row>
    <row r="1601" spans="1:13" x14ac:dyDescent="0.25">
      <c r="A1601" t="s">
        <v>9</v>
      </c>
      <c r="B1601" t="str">
        <f>VLOOKUP(data_to_clean[[#This Row],[Company]],tb_countries[],2,0)</f>
        <v>USSR/Russia</v>
      </c>
      <c r="C1601" t="s">
        <v>5279</v>
      </c>
      <c r="D1601" t="s">
        <v>5320</v>
      </c>
      <c r="E1601" t="s">
        <v>5247</v>
      </c>
      <c r="F1601" s="1">
        <v>28220</v>
      </c>
      <c r="G1601" t="s">
        <v>499</v>
      </c>
      <c r="H1601" t="s">
        <v>13</v>
      </c>
      <c r="I1601" t="s">
        <v>14</v>
      </c>
      <c r="J1601" t="str" cm="1">
        <f t="array" ref="J16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1" t="str">
        <f>IF(data_to_clean[[#This Row],[Price Formatted Step 1]]="No Data","No Data",SUBSTITUTE(data_to_clean[[#This Row],[Price Formatted Step 1]],",","."))</f>
        <v>No Data</v>
      </c>
      <c r="L1601" t="str">
        <f>IF(data_to_clean[[#This Row],[Price Formatted Step 2]]="No Data","No Data",VALUE(SUBSTITUTE(data_to_clean[[#This Row],[Price Formatted Step 2]],".","")))</f>
        <v>No Data</v>
      </c>
      <c r="M1601" t="s">
        <v>15</v>
      </c>
    </row>
    <row r="1602" spans="1:13" x14ac:dyDescent="0.25">
      <c r="A1602" t="s">
        <v>9</v>
      </c>
      <c r="B1602" t="str">
        <f>VLOOKUP(data_to_clean[[#This Row],[Company]],tb_countries[],2,0)</f>
        <v>USSR/Russia</v>
      </c>
      <c r="C1602" t="s">
        <v>5279</v>
      </c>
      <c r="D1602" t="s">
        <v>5320</v>
      </c>
      <c r="E1602" t="s">
        <v>5247</v>
      </c>
      <c r="F1602" s="1">
        <v>28222</v>
      </c>
      <c r="G1602" t="s">
        <v>1362</v>
      </c>
      <c r="H1602" t="s">
        <v>13</v>
      </c>
      <c r="I1602" t="s">
        <v>14</v>
      </c>
      <c r="J1602" t="str" cm="1">
        <f t="array" ref="J16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2" t="str">
        <f>IF(data_to_clean[[#This Row],[Price Formatted Step 1]]="No Data","No Data",SUBSTITUTE(data_to_clean[[#This Row],[Price Formatted Step 1]],",","."))</f>
        <v>No Data</v>
      </c>
      <c r="L1602" t="str">
        <f>IF(data_to_clean[[#This Row],[Price Formatted Step 2]]="No Data","No Data",VALUE(SUBSTITUTE(data_to_clean[[#This Row],[Price Formatted Step 2]],".","")))</f>
        <v>No Data</v>
      </c>
      <c r="M1602" t="s">
        <v>15</v>
      </c>
    </row>
    <row r="1603" spans="1:13" x14ac:dyDescent="0.25">
      <c r="A1603" t="s">
        <v>9</v>
      </c>
      <c r="B1603" t="str">
        <f>VLOOKUP(data_to_clean[[#This Row],[Company]],tb_countries[],2,0)</f>
        <v>USSR/Russia</v>
      </c>
      <c r="C1603" t="s">
        <v>5279</v>
      </c>
      <c r="D1603" t="s">
        <v>5320</v>
      </c>
      <c r="E1603" t="s">
        <v>5247</v>
      </c>
      <c r="F1603" s="1">
        <v>28226</v>
      </c>
      <c r="G1603" t="s">
        <v>1302</v>
      </c>
      <c r="H1603" t="s">
        <v>13</v>
      </c>
      <c r="I1603" t="s">
        <v>14</v>
      </c>
      <c r="J1603" t="str" cm="1">
        <f t="array" ref="J16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3" t="str">
        <f>IF(data_to_clean[[#This Row],[Price Formatted Step 1]]="No Data","No Data",SUBSTITUTE(data_to_clean[[#This Row],[Price Formatted Step 1]],",","."))</f>
        <v>No Data</v>
      </c>
      <c r="L1603" t="str">
        <f>IF(data_to_clean[[#This Row],[Price Formatted Step 2]]="No Data","No Data",VALUE(SUBSTITUTE(data_to_clean[[#This Row],[Price Formatted Step 2]],".","")))</f>
        <v>No Data</v>
      </c>
      <c r="M1603" t="s">
        <v>15</v>
      </c>
    </row>
    <row r="1604" spans="1:13" x14ac:dyDescent="0.25">
      <c r="A1604" t="s">
        <v>9</v>
      </c>
      <c r="B1604" t="str">
        <f>VLOOKUP(data_to_clean[[#This Row],[Company]],tb_countries[],2,0)</f>
        <v>USSR/Russia</v>
      </c>
      <c r="C1604" t="s">
        <v>5272</v>
      </c>
      <c r="D1604" t="s">
        <v>5312</v>
      </c>
      <c r="E1604" t="s">
        <v>5245</v>
      </c>
      <c r="F1604" s="1">
        <v>28235</v>
      </c>
      <c r="G1604" t="s">
        <v>1362</v>
      </c>
      <c r="H1604" t="s">
        <v>13</v>
      </c>
      <c r="I1604" t="s">
        <v>14</v>
      </c>
      <c r="J1604" t="str" cm="1">
        <f t="array" ref="J16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4" t="str">
        <f>IF(data_to_clean[[#This Row],[Price Formatted Step 1]]="No Data","No Data",SUBSTITUTE(data_to_clean[[#This Row],[Price Formatted Step 1]],",","."))</f>
        <v>No Data</v>
      </c>
      <c r="L1604" t="str">
        <f>IF(data_to_clean[[#This Row],[Price Formatted Step 2]]="No Data","No Data",VALUE(SUBSTITUTE(data_to_clean[[#This Row],[Price Formatted Step 2]],".","")))</f>
        <v>No Data</v>
      </c>
      <c r="M1604" t="s">
        <v>15</v>
      </c>
    </row>
    <row r="1605" spans="1:13" x14ac:dyDescent="0.25">
      <c r="A1605" t="s">
        <v>9</v>
      </c>
      <c r="B1605" t="str">
        <f>VLOOKUP(data_to_clean[[#This Row],[Company]],tb_countries[],2,0)</f>
        <v>USSR/Russia</v>
      </c>
      <c r="C1605" t="s">
        <v>5279</v>
      </c>
      <c r="D1605" t="s">
        <v>5320</v>
      </c>
      <c r="E1605" t="s">
        <v>5247</v>
      </c>
      <c r="F1605" s="1">
        <v>28241</v>
      </c>
      <c r="G1605" t="s">
        <v>1362</v>
      </c>
      <c r="H1605" t="s">
        <v>13</v>
      </c>
      <c r="I1605" t="s">
        <v>14</v>
      </c>
      <c r="J1605" t="str" cm="1">
        <f t="array" ref="J16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5" t="str">
        <f>IF(data_to_clean[[#This Row],[Price Formatted Step 1]]="No Data","No Data",SUBSTITUTE(data_to_clean[[#This Row],[Price Formatted Step 1]],",","."))</f>
        <v>No Data</v>
      </c>
      <c r="L1605" t="str">
        <f>IF(data_to_clean[[#This Row],[Price Formatted Step 2]]="No Data","No Data",VALUE(SUBSTITUTE(data_to_clean[[#This Row],[Price Formatted Step 2]],".","")))</f>
        <v>No Data</v>
      </c>
      <c r="M1605" t="s">
        <v>15</v>
      </c>
    </row>
    <row r="1606" spans="1:13" x14ac:dyDescent="0.25">
      <c r="A1606" t="s">
        <v>9</v>
      </c>
      <c r="B1606" t="str">
        <f>VLOOKUP(data_to_clean[[#This Row],[Company]],tb_countries[],2,0)</f>
        <v>USSR/Russia</v>
      </c>
      <c r="C1606" t="s">
        <v>5277</v>
      </c>
      <c r="D1606" t="s">
        <v>5317</v>
      </c>
      <c r="E1606" t="s">
        <v>5247</v>
      </c>
      <c r="F1606" s="1">
        <v>28242</v>
      </c>
      <c r="G1606" t="s">
        <v>685</v>
      </c>
      <c r="H1606" t="s">
        <v>13</v>
      </c>
      <c r="I1606" t="s">
        <v>14</v>
      </c>
      <c r="J1606" t="str" cm="1">
        <f t="array" ref="J16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6" t="str">
        <f>IF(data_to_clean[[#This Row],[Price Formatted Step 1]]="No Data","No Data",SUBSTITUTE(data_to_clean[[#This Row],[Price Formatted Step 1]],",","."))</f>
        <v>No Data</v>
      </c>
      <c r="L1606" t="str">
        <f>IF(data_to_clean[[#This Row],[Price Formatted Step 2]]="No Data","No Data",VALUE(SUBSTITUTE(data_to_clean[[#This Row],[Price Formatted Step 2]],".","")))</f>
        <v>No Data</v>
      </c>
      <c r="M1606" t="s">
        <v>15</v>
      </c>
    </row>
    <row r="1607" spans="1:13" x14ac:dyDescent="0.25">
      <c r="A1607" t="s">
        <v>9</v>
      </c>
      <c r="B1607" t="str">
        <f>VLOOKUP(data_to_clean[[#This Row],[Company]],tb_countries[],2,0)</f>
        <v>USSR/Russia</v>
      </c>
      <c r="C1607" t="s">
        <v>5279</v>
      </c>
      <c r="D1607" t="s">
        <v>5320</v>
      </c>
      <c r="E1607" t="s">
        <v>5247</v>
      </c>
      <c r="F1607" s="1">
        <v>28243</v>
      </c>
      <c r="G1607" t="s">
        <v>1463</v>
      </c>
      <c r="H1607" t="s">
        <v>13</v>
      </c>
      <c r="I1607" t="s">
        <v>14</v>
      </c>
      <c r="J1607" t="str" cm="1">
        <f t="array" ref="J16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7" t="str">
        <f>IF(data_to_clean[[#This Row],[Price Formatted Step 1]]="No Data","No Data",SUBSTITUTE(data_to_clean[[#This Row],[Price Formatted Step 1]],",","."))</f>
        <v>No Data</v>
      </c>
      <c r="L1607" t="str">
        <f>IF(data_to_clean[[#This Row],[Price Formatted Step 2]]="No Data","No Data",VALUE(SUBSTITUTE(data_to_clean[[#This Row],[Price Formatted Step 2]],".","")))</f>
        <v>No Data</v>
      </c>
      <c r="M1607" t="s">
        <v>15</v>
      </c>
    </row>
    <row r="1608" spans="1:13" x14ac:dyDescent="0.25">
      <c r="A1608" t="s">
        <v>9</v>
      </c>
      <c r="B1608" t="str">
        <f>VLOOKUP(data_to_clean[[#This Row],[Company]],tb_countries[],2,0)</f>
        <v>USSR/Russia</v>
      </c>
      <c r="C1608" t="s">
        <v>5279</v>
      </c>
      <c r="D1608" t="s">
        <v>5320</v>
      </c>
      <c r="E1608" t="s">
        <v>5247</v>
      </c>
      <c r="F1608" s="1">
        <v>28250</v>
      </c>
      <c r="G1608" t="s">
        <v>1362</v>
      </c>
      <c r="H1608" t="s">
        <v>13</v>
      </c>
      <c r="I1608" t="s">
        <v>14</v>
      </c>
      <c r="J1608" t="str" cm="1">
        <f t="array" ref="J16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8" t="str">
        <f>IF(data_to_clean[[#This Row],[Price Formatted Step 1]]="No Data","No Data",SUBSTITUTE(data_to_clean[[#This Row],[Price Formatted Step 1]],",","."))</f>
        <v>No Data</v>
      </c>
      <c r="L1608" t="str">
        <f>IF(data_to_clean[[#This Row],[Price Formatted Step 2]]="No Data","No Data",VALUE(SUBSTITUTE(data_to_clean[[#This Row],[Price Formatted Step 2]],".","")))</f>
        <v>No Data</v>
      </c>
      <c r="M1608" t="s">
        <v>15</v>
      </c>
    </row>
    <row r="1609" spans="1:13" x14ac:dyDescent="0.25">
      <c r="A1609" t="s">
        <v>463</v>
      </c>
      <c r="B1609" t="str">
        <f>VLOOKUP(data_to_clean[[#This Row],[Company]],tb_countries[],2,0)</f>
        <v>USA</v>
      </c>
      <c r="C1609" t="s">
        <v>5273</v>
      </c>
      <c r="D1609" t="s">
        <v>5313</v>
      </c>
      <c r="E1609" t="s">
        <v>5246</v>
      </c>
      <c r="F1609" s="1">
        <v>28257</v>
      </c>
      <c r="G1609" t="s">
        <v>1082</v>
      </c>
      <c r="H1609" t="s">
        <v>13</v>
      </c>
      <c r="I1609" t="s">
        <v>14</v>
      </c>
      <c r="J1609" t="str" cm="1">
        <f t="array" ref="J16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09" t="str">
        <f>IF(data_to_clean[[#This Row],[Price Formatted Step 1]]="No Data","No Data",SUBSTITUTE(data_to_clean[[#This Row],[Price Formatted Step 1]],",","."))</f>
        <v>No Data</v>
      </c>
      <c r="L1609" t="str">
        <f>IF(data_to_clean[[#This Row],[Price Formatted Step 2]]="No Data","No Data",VALUE(SUBSTITUTE(data_to_clean[[#This Row],[Price Formatted Step 2]],".","")))</f>
        <v>No Data</v>
      </c>
      <c r="M1609" t="s">
        <v>15</v>
      </c>
    </row>
    <row r="1610" spans="1:13" x14ac:dyDescent="0.25">
      <c r="A1610" t="s">
        <v>9</v>
      </c>
      <c r="B1610" t="str">
        <f>VLOOKUP(data_to_clean[[#This Row],[Company]],tb_countries[],2,0)</f>
        <v>USSR/Russia</v>
      </c>
      <c r="C1610" t="s">
        <v>5272</v>
      </c>
      <c r="D1610" t="s">
        <v>5312</v>
      </c>
      <c r="E1610" t="s">
        <v>5245</v>
      </c>
      <c r="F1610" s="1">
        <v>28262</v>
      </c>
      <c r="G1610" t="s">
        <v>1362</v>
      </c>
      <c r="H1610" t="s">
        <v>13</v>
      </c>
      <c r="I1610" t="s">
        <v>14</v>
      </c>
      <c r="J1610" t="str" cm="1">
        <f t="array" ref="J16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0" t="str">
        <f>IF(data_to_clean[[#This Row],[Price Formatted Step 1]]="No Data","No Data",SUBSTITUTE(data_to_clean[[#This Row],[Price Formatted Step 1]],",","."))</f>
        <v>No Data</v>
      </c>
      <c r="L1610" t="str">
        <f>IF(data_to_clean[[#This Row],[Price Formatted Step 2]]="No Data","No Data",VALUE(SUBSTITUTE(data_to_clean[[#This Row],[Price Formatted Step 2]],".","")))</f>
        <v>No Data</v>
      </c>
      <c r="M1610" t="s">
        <v>15</v>
      </c>
    </row>
    <row r="1611" spans="1:13" x14ac:dyDescent="0.25">
      <c r="A1611" t="s">
        <v>9</v>
      </c>
      <c r="B1611" t="str">
        <f>VLOOKUP(data_to_clean[[#This Row],[Company]],tb_countries[],2,0)</f>
        <v>USSR/Russia</v>
      </c>
      <c r="C1611" t="s">
        <v>5279</v>
      </c>
      <c r="D1611" t="s">
        <v>5320</v>
      </c>
      <c r="E1611" t="s">
        <v>5247</v>
      </c>
      <c r="F1611" s="1">
        <v>28264</v>
      </c>
      <c r="G1611" t="s">
        <v>685</v>
      </c>
      <c r="H1611" t="s">
        <v>13</v>
      </c>
      <c r="I1611" t="s">
        <v>14</v>
      </c>
      <c r="J1611" t="str" cm="1">
        <f t="array" ref="J16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1" t="str">
        <f>IF(data_to_clean[[#This Row],[Price Formatted Step 1]]="No Data","No Data",SUBSTITUTE(data_to_clean[[#This Row],[Price Formatted Step 1]],",","."))</f>
        <v>No Data</v>
      </c>
      <c r="L1611" t="str">
        <f>IF(data_to_clean[[#This Row],[Price Formatted Step 2]]="No Data","No Data",VALUE(SUBSTITUTE(data_to_clean[[#This Row],[Price Formatted Step 2]],".","")))</f>
        <v>No Data</v>
      </c>
      <c r="M1611" t="s">
        <v>15</v>
      </c>
    </row>
    <row r="1612" spans="1:13" x14ac:dyDescent="0.25">
      <c r="A1612" t="s">
        <v>9</v>
      </c>
      <c r="B1612" t="str">
        <f>VLOOKUP(data_to_clean[[#This Row],[Company]],tb_countries[],2,0)</f>
        <v>USSR/Russia</v>
      </c>
      <c r="C1612" t="s">
        <v>5272</v>
      </c>
      <c r="D1612" t="s">
        <v>5312</v>
      </c>
      <c r="E1612" t="s">
        <v>5245</v>
      </c>
      <c r="F1612" s="1">
        <v>28268</v>
      </c>
      <c r="G1612" t="s">
        <v>937</v>
      </c>
      <c r="H1612" t="s">
        <v>13</v>
      </c>
      <c r="I1612" t="s">
        <v>14</v>
      </c>
      <c r="J1612" t="str" cm="1">
        <f t="array" ref="J16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2" t="str">
        <f>IF(data_to_clean[[#This Row],[Price Formatted Step 1]]="No Data","No Data",SUBSTITUTE(data_to_clean[[#This Row],[Price Formatted Step 1]],",","."))</f>
        <v>No Data</v>
      </c>
      <c r="L1612" t="str">
        <f>IF(data_to_clean[[#This Row],[Price Formatted Step 2]]="No Data","No Data",VALUE(SUBSTITUTE(data_to_clean[[#This Row],[Price Formatted Step 2]],".","")))</f>
        <v>No Data</v>
      </c>
      <c r="M1612" t="s">
        <v>15</v>
      </c>
    </row>
    <row r="1613" spans="1:13" x14ac:dyDescent="0.25">
      <c r="A1613" t="s">
        <v>92</v>
      </c>
      <c r="B1613" t="str">
        <f>VLOOKUP(data_to_clean[[#This Row],[Company]],tb_countries[],2,0)</f>
        <v>USA</v>
      </c>
      <c r="C1613" t="s">
        <v>5273</v>
      </c>
      <c r="D1613" t="s">
        <v>5313</v>
      </c>
      <c r="E1613" t="s">
        <v>5246</v>
      </c>
      <c r="F1613" s="1">
        <v>28268</v>
      </c>
      <c r="G1613" t="s">
        <v>775</v>
      </c>
      <c r="H1613" t="s">
        <v>13</v>
      </c>
      <c r="I1613" t="s">
        <v>14</v>
      </c>
      <c r="J1613" t="str" cm="1">
        <f t="array" ref="J16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3" t="str">
        <f>IF(data_to_clean[[#This Row],[Price Formatted Step 1]]="No Data","No Data",SUBSTITUTE(data_to_clean[[#This Row],[Price Formatted Step 1]],",","."))</f>
        <v>No Data</v>
      </c>
      <c r="L1613" t="str">
        <f>IF(data_to_clean[[#This Row],[Price Formatted Step 2]]="No Data","No Data",VALUE(SUBSTITUTE(data_to_clean[[#This Row],[Price Formatted Step 2]],".","")))</f>
        <v>No Data</v>
      </c>
      <c r="M1613" t="s">
        <v>15</v>
      </c>
    </row>
    <row r="1614" spans="1:13" x14ac:dyDescent="0.25">
      <c r="A1614" t="s">
        <v>9</v>
      </c>
      <c r="B1614" t="str">
        <f>VLOOKUP(data_to_clean[[#This Row],[Company]],tb_countries[],2,0)</f>
        <v>USSR/Russia</v>
      </c>
      <c r="C1614" t="s">
        <v>5279</v>
      </c>
      <c r="D1614" t="s">
        <v>5320</v>
      </c>
      <c r="E1614" t="s">
        <v>5247</v>
      </c>
      <c r="F1614" s="1">
        <v>28270</v>
      </c>
      <c r="G1614" t="s">
        <v>685</v>
      </c>
      <c r="H1614" t="s">
        <v>13</v>
      </c>
      <c r="I1614" t="s">
        <v>14</v>
      </c>
      <c r="J1614" t="str" cm="1">
        <f t="array" ref="J16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4" t="str">
        <f>IF(data_to_clean[[#This Row],[Price Formatted Step 1]]="No Data","No Data",SUBSTITUTE(data_to_clean[[#This Row],[Price Formatted Step 1]],",","."))</f>
        <v>No Data</v>
      </c>
      <c r="L1614" t="str">
        <f>IF(data_to_clean[[#This Row],[Price Formatted Step 2]]="No Data","No Data",VALUE(SUBSTITUTE(data_to_clean[[#This Row],[Price Formatted Step 2]],".","")))</f>
        <v>No Data</v>
      </c>
      <c r="M1614" t="s">
        <v>15</v>
      </c>
    </row>
    <row r="1615" spans="1:13" x14ac:dyDescent="0.25">
      <c r="A1615" t="s">
        <v>9</v>
      </c>
      <c r="B1615" t="str">
        <f>VLOOKUP(data_to_clean[[#This Row],[Company]],tb_countries[],2,0)</f>
        <v>USSR/Russia</v>
      </c>
      <c r="C1615" t="s">
        <v>5279</v>
      </c>
      <c r="D1615" t="s">
        <v>5320</v>
      </c>
      <c r="E1615" t="s">
        <v>5247</v>
      </c>
      <c r="F1615" s="1">
        <v>28271</v>
      </c>
      <c r="G1615" t="s">
        <v>1362</v>
      </c>
      <c r="H1615" t="s">
        <v>13</v>
      </c>
      <c r="I1615" t="s">
        <v>14</v>
      </c>
      <c r="J1615" t="str" cm="1">
        <f t="array" ref="J16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5" t="str">
        <f>IF(data_to_clean[[#This Row],[Price Formatted Step 1]]="No Data","No Data",SUBSTITUTE(data_to_clean[[#This Row],[Price Formatted Step 1]],",","."))</f>
        <v>No Data</v>
      </c>
      <c r="L1615" t="str">
        <f>IF(data_to_clean[[#This Row],[Price Formatted Step 2]]="No Data","No Data",VALUE(SUBSTITUTE(data_to_clean[[#This Row],[Price Formatted Step 2]],".","")))</f>
        <v>No Data</v>
      </c>
      <c r="M1615" t="s">
        <v>15</v>
      </c>
    </row>
    <row r="1616" spans="1:13" x14ac:dyDescent="0.25">
      <c r="A1616" t="s">
        <v>92</v>
      </c>
      <c r="B1616" t="str">
        <f>VLOOKUP(data_to_clean[[#This Row],[Company]],tb_countries[],2,0)</f>
        <v>USA</v>
      </c>
      <c r="C1616" t="s">
        <v>5273</v>
      </c>
      <c r="D1616" t="s">
        <v>5313</v>
      </c>
      <c r="E1616" t="s">
        <v>5246</v>
      </c>
      <c r="F1616" s="1">
        <v>28271</v>
      </c>
      <c r="G1616" t="s">
        <v>1632</v>
      </c>
      <c r="H1616" t="s">
        <v>13</v>
      </c>
      <c r="I1616" t="s">
        <v>14</v>
      </c>
      <c r="J1616" t="str" cm="1">
        <f t="array" ref="J16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6" t="str">
        <f>IF(data_to_clean[[#This Row],[Price Formatted Step 1]]="No Data","No Data",SUBSTITUTE(data_to_clean[[#This Row],[Price Formatted Step 1]],",","."))</f>
        <v>No Data</v>
      </c>
      <c r="L1616" t="str">
        <f>IF(data_to_clean[[#This Row],[Price Formatted Step 2]]="No Data","No Data",VALUE(SUBSTITUTE(data_to_clean[[#This Row],[Price Formatted Step 2]],".","")))</f>
        <v>No Data</v>
      </c>
      <c r="M1616" t="s">
        <v>15</v>
      </c>
    </row>
    <row r="1617" spans="1:13" x14ac:dyDescent="0.25">
      <c r="A1617" t="s">
        <v>9</v>
      </c>
      <c r="B1617" t="str">
        <f>VLOOKUP(data_to_clean[[#This Row],[Company]],tb_countries[],2,0)</f>
        <v>USSR/Russia</v>
      </c>
      <c r="C1617" t="s">
        <v>5279</v>
      </c>
      <c r="D1617" t="s">
        <v>5320</v>
      </c>
      <c r="E1617" t="s">
        <v>5247</v>
      </c>
      <c r="F1617" s="1">
        <v>28275</v>
      </c>
      <c r="G1617" t="s">
        <v>685</v>
      </c>
      <c r="H1617" t="s">
        <v>13</v>
      </c>
      <c r="I1617" t="s">
        <v>14</v>
      </c>
      <c r="J1617" t="str" cm="1">
        <f t="array" ref="J16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7" t="str">
        <f>IF(data_to_clean[[#This Row],[Price Formatted Step 1]]="No Data","No Data",SUBSTITUTE(data_to_clean[[#This Row],[Price Formatted Step 1]],",","."))</f>
        <v>No Data</v>
      </c>
      <c r="L1617" t="str">
        <f>IF(data_to_clean[[#This Row],[Price Formatted Step 2]]="No Data","No Data",VALUE(SUBSTITUTE(data_to_clean[[#This Row],[Price Formatted Step 2]],".","")))</f>
        <v>No Data</v>
      </c>
      <c r="M1617" t="s">
        <v>15</v>
      </c>
    </row>
    <row r="1618" spans="1:13" x14ac:dyDescent="0.25">
      <c r="A1618" t="s">
        <v>9</v>
      </c>
      <c r="B1618" t="str">
        <f>VLOOKUP(data_to_clean[[#This Row],[Company]],tb_countries[],2,0)</f>
        <v>USSR/Russia</v>
      </c>
      <c r="C1618" t="s">
        <v>5272</v>
      </c>
      <c r="D1618" t="s">
        <v>5312</v>
      </c>
      <c r="E1618" t="s">
        <v>5245</v>
      </c>
      <c r="F1618" s="1">
        <v>28276</v>
      </c>
      <c r="G1618" t="s">
        <v>1362</v>
      </c>
      <c r="H1618" t="s">
        <v>13</v>
      </c>
      <c r="I1618" t="s">
        <v>14</v>
      </c>
      <c r="J1618" t="str" cm="1">
        <f t="array" ref="J16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8" t="str">
        <f>IF(data_to_clean[[#This Row],[Price Formatted Step 1]]="No Data","No Data",SUBSTITUTE(data_to_clean[[#This Row],[Price Formatted Step 1]],",","."))</f>
        <v>No Data</v>
      </c>
      <c r="L1618" t="str">
        <f>IF(data_to_clean[[#This Row],[Price Formatted Step 2]]="No Data","No Data",VALUE(SUBSTITUTE(data_to_clean[[#This Row],[Price Formatted Step 2]],".","")))</f>
        <v>No Data</v>
      </c>
      <c r="M1618" t="s">
        <v>15</v>
      </c>
    </row>
    <row r="1619" spans="1:13" x14ac:dyDescent="0.25">
      <c r="A1619" t="s">
        <v>9</v>
      </c>
      <c r="B1619" t="str">
        <f>VLOOKUP(data_to_clean[[#This Row],[Company]],tb_countries[],2,0)</f>
        <v>USSR/Russia</v>
      </c>
      <c r="C1619" t="s">
        <v>5279</v>
      </c>
      <c r="D1619" t="s">
        <v>5320</v>
      </c>
      <c r="E1619" t="s">
        <v>5247</v>
      </c>
      <c r="F1619" s="1">
        <v>28284</v>
      </c>
      <c r="G1619" t="s">
        <v>1362</v>
      </c>
      <c r="H1619" t="s">
        <v>13</v>
      </c>
      <c r="I1619" t="s">
        <v>14</v>
      </c>
      <c r="J1619" t="str" cm="1">
        <f t="array" ref="J16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19" t="str">
        <f>IF(data_to_clean[[#This Row],[Price Formatted Step 1]]="No Data","No Data",SUBSTITUTE(data_to_clean[[#This Row],[Price Formatted Step 1]],",","."))</f>
        <v>No Data</v>
      </c>
      <c r="L1619" t="str">
        <f>IF(data_to_clean[[#This Row],[Price Formatted Step 2]]="No Data","No Data",VALUE(SUBSTITUTE(data_to_clean[[#This Row],[Price Formatted Step 2]],".","")))</f>
        <v>No Data</v>
      </c>
      <c r="M1619" t="s">
        <v>15</v>
      </c>
    </row>
    <row r="1620" spans="1:13" x14ac:dyDescent="0.25">
      <c r="A1620" t="s">
        <v>9</v>
      </c>
      <c r="B1620" t="str">
        <f>VLOOKUP(data_to_clean[[#This Row],[Company]],tb_countries[],2,0)</f>
        <v>USSR/Russia</v>
      </c>
      <c r="C1620" t="s">
        <v>5279</v>
      </c>
      <c r="D1620" t="s">
        <v>5320</v>
      </c>
      <c r="E1620" t="s">
        <v>5247</v>
      </c>
      <c r="F1620" s="1">
        <v>28286</v>
      </c>
      <c r="G1620" t="s">
        <v>1362</v>
      </c>
      <c r="H1620" t="s">
        <v>13</v>
      </c>
      <c r="I1620" t="s">
        <v>14</v>
      </c>
      <c r="J1620" t="str" cm="1">
        <f t="array" ref="J16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0" t="str">
        <f>IF(data_to_clean[[#This Row],[Price Formatted Step 1]]="No Data","No Data",SUBSTITUTE(data_to_clean[[#This Row],[Price Formatted Step 1]],",","."))</f>
        <v>No Data</v>
      </c>
      <c r="L1620" t="str">
        <f>IF(data_to_clean[[#This Row],[Price Formatted Step 2]]="No Data","No Data",VALUE(SUBSTITUTE(data_to_clean[[#This Row],[Price Formatted Step 2]],".","")))</f>
        <v>No Data</v>
      </c>
      <c r="M1620" t="s">
        <v>15</v>
      </c>
    </row>
    <row r="1621" spans="1:13" x14ac:dyDescent="0.25">
      <c r="A1621" t="s">
        <v>9</v>
      </c>
      <c r="B1621" t="str">
        <f>VLOOKUP(data_to_clean[[#This Row],[Company]],tb_countries[],2,0)</f>
        <v>USSR/Russia</v>
      </c>
      <c r="C1621" t="s">
        <v>5279</v>
      </c>
      <c r="D1621" t="s">
        <v>5320</v>
      </c>
      <c r="E1621" t="s">
        <v>5247</v>
      </c>
      <c r="F1621" s="1">
        <v>28292</v>
      </c>
      <c r="G1621" t="s">
        <v>1302</v>
      </c>
      <c r="H1621" t="s">
        <v>13</v>
      </c>
      <c r="I1621" t="s">
        <v>14</v>
      </c>
      <c r="J1621" t="str" cm="1">
        <f t="array" ref="J16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1" t="str">
        <f>IF(data_to_clean[[#This Row],[Price Formatted Step 1]]="No Data","No Data",SUBSTITUTE(data_to_clean[[#This Row],[Price Formatted Step 1]],",","."))</f>
        <v>No Data</v>
      </c>
      <c r="L1621" t="str">
        <f>IF(data_to_clean[[#This Row],[Price Formatted Step 2]]="No Data","No Data",VALUE(SUBSTITUTE(data_to_clean[[#This Row],[Price Formatted Step 2]],".","")))</f>
        <v>No Data</v>
      </c>
      <c r="M1621" t="s">
        <v>15</v>
      </c>
    </row>
    <row r="1622" spans="1:13" x14ac:dyDescent="0.25">
      <c r="A1622" t="s">
        <v>9</v>
      </c>
      <c r="B1622" t="str">
        <f>VLOOKUP(data_to_clean[[#This Row],[Company]],tb_countries[],2,0)</f>
        <v>USSR/Russia</v>
      </c>
      <c r="C1622" t="s">
        <v>5277</v>
      </c>
      <c r="D1622" t="s">
        <v>5317</v>
      </c>
      <c r="E1622" t="s">
        <v>5247</v>
      </c>
      <c r="F1622" s="1">
        <v>28293</v>
      </c>
      <c r="G1622" t="s">
        <v>685</v>
      </c>
      <c r="H1622" t="s">
        <v>13</v>
      </c>
      <c r="I1622" t="s">
        <v>14</v>
      </c>
      <c r="J1622" t="str" cm="1">
        <f t="array" ref="J16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2" t="str">
        <f>IF(data_to_clean[[#This Row],[Price Formatted Step 1]]="No Data","No Data",SUBSTITUTE(data_to_clean[[#This Row],[Price Formatted Step 1]],",","."))</f>
        <v>No Data</v>
      </c>
      <c r="L1622" t="str">
        <f>IF(data_to_clean[[#This Row],[Price Formatted Step 2]]="No Data","No Data",VALUE(SUBSTITUTE(data_to_clean[[#This Row],[Price Formatted Step 2]],".","")))</f>
        <v>No Data</v>
      </c>
      <c r="M1622" t="s">
        <v>15</v>
      </c>
    </row>
    <row r="1623" spans="1:13" x14ac:dyDescent="0.25">
      <c r="A1623" t="s">
        <v>9</v>
      </c>
      <c r="B1623" t="str">
        <f>VLOOKUP(data_to_clean[[#This Row],[Company]],tb_countries[],2,0)</f>
        <v>USSR/Russia</v>
      </c>
      <c r="C1623" t="s">
        <v>5272</v>
      </c>
      <c r="D1623" t="s">
        <v>5312</v>
      </c>
      <c r="E1623" t="s">
        <v>5245</v>
      </c>
      <c r="F1623" s="1">
        <v>28293</v>
      </c>
      <c r="G1623" t="s">
        <v>937</v>
      </c>
      <c r="H1623" t="s">
        <v>13</v>
      </c>
      <c r="I1623" t="s">
        <v>14</v>
      </c>
      <c r="J1623" t="str" cm="1">
        <f t="array" ref="J16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3" t="str">
        <f>IF(data_to_clean[[#This Row],[Price Formatted Step 1]]="No Data","No Data",SUBSTITUTE(data_to_clean[[#This Row],[Price Formatted Step 1]],",","."))</f>
        <v>No Data</v>
      </c>
      <c r="L1623" t="str">
        <f>IF(data_to_clean[[#This Row],[Price Formatted Step 2]]="No Data","No Data",VALUE(SUBSTITUTE(data_to_clean[[#This Row],[Price Formatted Step 2]],".","")))</f>
        <v>No Data</v>
      </c>
      <c r="M1623" t="s">
        <v>15</v>
      </c>
    </row>
    <row r="1624" spans="1:13" x14ac:dyDescent="0.25">
      <c r="A1624" t="s">
        <v>9</v>
      </c>
      <c r="B1624" t="str">
        <f>VLOOKUP(data_to_clean[[#This Row],[Company]],tb_countries[],2,0)</f>
        <v>USSR/Russia</v>
      </c>
      <c r="C1624" t="s">
        <v>5279</v>
      </c>
      <c r="D1624" t="s">
        <v>5320</v>
      </c>
      <c r="E1624" t="s">
        <v>5247</v>
      </c>
      <c r="F1624" s="1">
        <v>28294</v>
      </c>
      <c r="G1624" t="s">
        <v>499</v>
      </c>
      <c r="H1624" t="s">
        <v>13</v>
      </c>
      <c r="I1624" t="s">
        <v>14</v>
      </c>
      <c r="J1624" t="str" cm="1">
        <f t="array" ref="J16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4" t="str">
        <f>IF(data_to_clean[[#This Row],[Price Formatted Step 1]]="No Data","No Data",SUBSTITUTE(data_to_clean[[#This Row],[Price Formatted Step 1]],",","."))</f>
        <v>No Data</v>
      </c>
      <c r="L1624" t="str">
        <f>IF(data_to_clean[[#This Row],[Price Formatted Step 2]]="No Data","No Data",VALUE(SUBSTITUTE(data_to_clean[[#This Row],[Price Formatted Step 2]],".","")))</f>
        <v>No Data</v>
      </c>
      <c r="M1624" t="s">
        <v>15</v>
      </c>
    </row>
    <row r="1625" spans="1:13" x14ac:dyDescent="0.25">
      <c r="A1625" t="s">
        <v>9</v>
      </c>
      <c r="B1625" t="str">
        <f>VLOOKUP(data_to_clean[[#This Row],[Company]],tb_countries[],2,0)</f>
        <v>USSR/Russia</v>
      </c>
      <c r="C1625" t="s">
        <v>5272</v>
      </c>
      <c r="D1625" t="s">
        <v>5312</v>
      </c>
      <c r="E1625" t="s">
        <v>5245</v>
      </c>
      <c r="F1625" s="1">
        <v>28298</v>
      </c>
      <c r="G1625" t="s">
        <v>1362</v>
      </c>
      <c r="H1625" t="s">
        <v>13</v>
      </c>
      <c r="I1625" t="s">
        <v>14</v>
      </c>
      <c r="J1625" t="str" cm="1">
        <f t="array" ref="J16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5" t="str">
        <f>IF(data_to_clean[[#This Row],[Price Formatted Step 1]]="No Data","No Data",SUBSTITUTE(data_to_clean[[#This Row],[Price Formatted Step 1]],",","."))</f>
        <v>No Data</v>
      </c>
      <c r="L1625" t="str">
        <f>IF(data_to_clean[[#This Row],[Price Formatted Step 2]]="No Data","No Data",VALUE(SUBSTITUTE(data_to_clean[[#This Row],[Price Formatted Step 2]],".","")))</f>
        <v>No Data</v>
      </c>
      <c r="M1625" t="s">
        <v>15</v>
      </c>
    </row>
    <row r="1626" spans="1:13" x14ac:dyDescent="0.25">
      <c r="A1626" t="s">
        <v>92</v>
      </c>
      <c r="B1626" t="str">
        <f>VLOOKUP(data_to_clean[[#This Row],[Company]],tb_countries[],2,0)</f>
        <v>USA</v>
      </c>
      <c r="C1626" t="s">
        <v>5275</v>
      </c>
      <c r="D1626" t="s">
        <v>5315</v>
      </c>
      <c r="E1626" t="s">
        <v>5246</v>
      </c>
      <c r="F1626" s="1">
        <v>28299</v>
      </c>
      <c r="G1626" t="s">
        <v>1825</v>
      </c>
      <c r="H1626" t="s">
        <v>13</v>
      </c>
      <c r="I1626" t="s">
        <v>14</v>
      </c>
      <c r="J1626" t="str" cm="1">
        <f t="array" ref="J16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6" t="str">
        <f>IF(data_to_clean[[#This Row],[Price Formatted Step 1]]="No Data","No Data",SUBSTITUTE(data_to_clean[[#This Row],[Price Formatted Step 1]],",","."))</f>
        <v>No Data</v>
      </c>
      <c r="L1626" t="str">
        <f>IF(data_to_clean[[#This Row],[Price Formatted Step 2]]="No Data","No Data",VALUE(SUBSTITUTE(data_to_clean[[#This Row],[Price Formatted Step 2]],".","")))</f>
        <v>No Data</v>
      </c>
      <c r="M1626" t="s">
        <v>15</v>
      </c>
    </row>
    <row r="1627" spans="1:13" x14ac:dyDescent="0.25">
      <c r="A1627" t="s">
        <v>9</v>
      </c>
      <c r="B1627" t="str">
        <f>VLOOKUP(data_to_clean[[#This Row],[Company]],tb_countries[],2,0)</f>
        <v>USSR/Russia</v>
      </c>
      <c r="C1627" t="s">
        <v>5272</v>
      </c>
      <c r="D1627" t="s">
        <v>5312</v>
      </c>
      <c r="E1627" t="s">
        <v>5245</v>
      </c>
      <c r="F1627" s="1">
        <v>28300</v>
      </c>
      <c r="G1627" t="s">
        <v>1463</v>
      </c>
      <c r="H1627" t="s">
        <v>13</v>
      </c>
      <c r="I1627" t="s">
        <v>14</v>
      </c>
      <c r="J1627" t="str" cm="1">
        <f t="array" ref="J16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7" t="str">
        <f>IF(data_to_clean[[#This Row],[Price Formatted Step 1]]="No Data","No Data",SUBSTITUTE(data_to_clean[[#This Row],[Price Formatted Step 1]],",","."))</f>
        <v>No Data</v>
      </c>
      <c r="L1627" t="str">
        <f>IF(data_to_clean[[#This Row],[Price Formatted Step 2]]="No Data","No Data",VALUE(SUBSTITUTE(data_to_clean[[#This Row],[Price Formatted Step 2]],".","")))</f>
        <v>No Data</v>
      </c>
      <c r="M1627" t="s">
        <v>15</v>
      </c>
    </row>
    <row r="1628" spans="1:13" x14ac:dyDescent="0.25">
      <c r="A1628" t="s">
        <v>9</v>
      </c>
      <c r="B1628" t="str">
        <f>VLOOKUP(data_to_clean[[#This Row],[Company]],tb_countries[],2,0)</f>
        <v>USSR/Russia</v>
      </c>
      <c r="C1628" t="s">
        <v>5279</v>
      </c>
      <c r="D1628" t="s">
        <v>5320</v>
      </c>
      <c r="E1628" t="s">
        <v>5247</v>
      </c>
      <c r="F1628" s="1">
        <v>28300</v>
      </c>
      <c r="G1628" t="s">
        <v>1829</v>
      </c>
      <c r="H1628" t="s">
        <v>13</v>
      </c>
      <c r="I1628" t="s">
        <v>14</v>
      </c>
      <c r="J1628" t="str" cm="1">
        <f t="array" ref="J16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8" t="str">
        <f>IF(data_to_clean[[#This Row],[Price Formatted Step 1]]="No Data","No Data",SUBSTITUTE(data_to_clean[[#This Row],[Price Formatted Step 1]],",","."))</f>
        <v>No Data</v>
      </c>
      <c r="L1628" t="str">
        <f>IF(data_to_clean[[#This Row],[Price Formatted Step 2]]="No Data","No Data",VALUE(SUBSTITUTE(data_to_clean[[#This Row],[Price Formatted Step 2]],".","")))</f>
        <v>No Data</v>
      </c>
      <c r="M1628" t="s">
        <v>15</v>
      </c>
    </row>
    <row r="1629" spans="1:13" x14ac:dyDescent="0.25">
      <c r="A1629" t="s">
        <v>463</v>
      </c>
      <c r="B1629" t="str">
        <f>VLOOKUP(data_to_clean[[#This Row],[Company]],tb_countries[],2,0)</f>
        <v>USA</v>
      </c>
      <c r="C1629" t="s">
        <v>5275</v>
      </c>
      <c r="D1629" t="s">
        <v>5315</v>
      </c>
      <c r="E1629" t="s">
        <v>5246</v>
      </c>
      <c r="F1629" s="1">
        <v>28303</v>
      </c>
      <c r="G1629" t="s">
        <v>1163</v>
      </c>
      <c r="H1629" t="s">
        <v>13</v>
      </c>
      <c r="I1629" t="s">
        <v>14</v>
      </c>
      <c r="J1629" t="str" cm="1">
        <f t="array" ref="J16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29" t="str">
        <f>IF(data_to_clean[[#This Row],[Price Formatted Step 1]]="No Data","No Data",SUBSTITUTE(data_to_clean[[#This Row],[Price Formatted Step 1]],",","."))</f>
        <v>No Data</v>
      </c>
      <c r="L1629" t="str">
        <f>IF(data_to_clean[[#This Row],[Price Formatted Step 2]]="No Data","No Data",VALUE(SUBSTITUTE(data_to_clean[[#This Row],[Price Formatted Step 2]],".","")))</f>
        <v>No Data</v>
      </c>
      <c r="M1629" t="s">
        <v>15</v>
      </c>
    </row>
    <row r="1630" spans="1:13" x14ac:dyDescent="0.25">
      <c r="A1630" t="s">
        <v>9</v>
      </c>
      <c r="B1630" t="str">
        <f>VLOOKUP(data_to_clean[[#This Row],[Company]],tb_countries[],2,0)</f>
        <v>USSR/Russia</v>
      </c>
      <c r="C1630" t="s">
        <v>5272</v>
      </c>
      <c r="D1630" t="s">
        <v>5312</v>
      </c>
      <c r="E1630" t="s">
        <v>5245</v>
      </c>
      <c r="F1630" s="1">
        <v>28305</v>
      </c>
      <c r="G1630" t="s">
        <v>396</v>
      </c>
      <c r="H1630" t="s">
        <v>13</v>
      </c>
      <c r="I1630" t="s">
        <v>14</v>
      </c>
      <c r="J1630" t="str" cm="1">
        <f t="array" ref="J16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0" t="str">
        <f>IF(data_to_clean[[#This Row],[Price Formatted Step 1]]="No Data","No Data",SUBSTITUTE(data_to_clean[[#This Row],[Price Formatted Step 1]],",","."))</f>
        <v>No Data</v>
      </c>
      <c r="L1630" t="str">
        <f>IF(data_to_clean[[#This Row],[Price Formatted Step 2]]="No Data","No Data",VALUE(SUBSTITUTE(data_to_clean[[#This Row],[Price Formatted Step 2]],".","")))</f>
        <v>No Data</v>
      </c>
      <c r="M1630" t="s">
        <v>15</v>
      </c>
    </row>
    <row r="1631" spans="1:13" x14ac:dyDescent="0.25">
      <c r="A1631" t="s">
        <v>9</v>
      </c>
      <c r="B1631" t="str">
        <f>VLOOKUP(data_to_clean[[#This Row],[Company]],tb_countries[],2,0)</f>
        <v>USSR/Russia</v>
      </c>
      <c r="C1631" t="s">
        <v>5279</v>
      </c>
      <c r="D1631" t="s">
        <v>5320</v>
      </c>
      <c r="E1631" t="s">
        <v>5247</v>
      </c>
      <c r="F1631" s="1">
        <v>28306</v>
      </c>
      <c r="G1631" t="s">
        <v>1362</v>
      </c>
      <c r="H1631" t="s">
        <v>13</v>
      </c>
      <c r="I1631" t="s">
        <v>14</v>
      </c>
      <c r="J1631" t="str" cm="1">
        <f t="array" ref="J16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1" t="str">
        <f>IF(data_to_clean[[#This Row],[Price Formatted Step 1]]="No Data","No Data",SUBSTITUTE(data_to_clean[[#This Row],[Price Formatted Step 1]],",","."))</f>
        <v>No Data</v>
      </c>
      <c r="L1631" t="str">
        <f>IF(data_to_clean[[#This Row],[Price Formatted Step 2]]="No Data","No Data",VALUE(SUBSTITUTE(data_to_clean[[#This Row],[Price Formatted Step 2]],".","")))</f>
        <v>No Data</v>
      </c>
      <c r="M1631" t="s">
        <v>15</v>
      </c>
    </row>
    <row r="1632" spans="1:13" x14ac:dyDescent="0.25">
      <c r="A1632" t="s">
        <v>9</v>
      </c>
      <c r="B1632" t="str">
        <f>VLOOKUP(data_to_clean[[#This Row],[Company]],tb_countries[],2,0)</f>
        <v>USSR/Russia</v>
      </c>
      <c r="C1632" t="s">
        <v>5279</v>
      </c>
      <c r="D1632" t="s">
        <v>5320</v>
      </c>
      <c r="E1632" t="s">
        <v>5247</v>
      </c>
      <c r="F1632" s="1">
        <v>28307</v>
      </c>
      <c r="G1632" t="s">
        <v>685</v>
      </c>
      <c r="H1632" t="s">
        <v>13</v>
      </c>
      <c r="I1632" t="s">
        <v>14</v>
      </c>
      <c r="J1632" t="str" cm="1">
        <f t="array" ref="J16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2" t="str">
        <f>IF(data_to_clean[[#This Row],[Price Formatted Step 1]]="No Data","No Data",SUBSTITUTE(data_to_clean[[#This Row],[Price Formatted Step 1]],",","."))</f>
        <v>No Data</v>
      </c>
      <c r="L1632" t="str">
        <f>IF(data_to_clean[[#This Row],[Price Formatted Step 2]]="No Data","No Data",VALUE(SUBSTITUTE(data_to_clean[[#This Row],[Price Formatted Step 2]],".","")))</f>
        <v>No Data</v>
      </c>
      <c r="M1632" t="s">
        <v>15</v>
      </c>
    </row>
    <row r="1633" spans="1:13" x14ac:dyDescent="0.25">
      <c r="A1633" t="s">
        <v>9</v>
      </c>
      <c r="B1633" t="str">
        <f>VLOOKUP(data_to_clean[[#This Row],[Company]],tb_countries[],2,0)</f>
        <v>USSR/Russia</v>
      </c>
      <c r="C1633" t="s">
        <v>5279</v>
      </c>
      <c r="D1633" t="s">
        <v>5320</v>
      </c>
      <c r="E1633" t="s">
        <v>5247</v>
      </c>
      <c r="F1633" s="1">
        <v>28310</v>
      </c>
      <c r="G1633" t="s">
        <v>685</v>
      </c>
      <c r="H1633" t="s">
        <v>13</v>
      </c>
      <c r="I1633" t="s">
        <v>14</v>
      </c>
      <c r="J1633" t="str" cm="1">
        <f t="array" ref="J16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3" t="str">
        <f>IF(data_to_clean[[#This Row],[Price Formatted Step 1]]="No Data","No Data",SUBSTITUTE(data_to_clean[[#This Row],[Price Formatted Step 1]],",","."))</f>
        <v>No Data</v>
      </c>
      <c r="L1633" t="str">
        <f>IF(data_to_clean[[#This Row],[Price Formatted Step 2]]="No Data","No Data",VALUE(SUBSTITUTE(data_to_clean[[#This Row],[Price Formatted Step 2]],".","")))</f>
        <v>No Data</v>
      </c>
      <c r="M1633" t="s">
        <v>15</v>
      </c>
    </row>
    <row r="1634" spans="1:13" x14ac:dyDescent="0.25">
      <c r="A1634" t="s">
        <v>9</v>
      </c>
      <c r="B1634" t="str">
        <f>VLOOKUP(data_to_clean[[#This Row],[Company]],tb_countries[],2,0)</f>
        <v>USSR/Russia</v>
      </c>
      <c r="C1634" t="s">
        <v>5279</v>
      </c>
      <c r="D1634" t="s">
        <v>5320</v>
      </c>
      <c r="E1634" t="s">
        <v>5247</v>
      </c>
      <c r="F1634" s="1">
        <v>28313</v>
      </c>
      <c r="G1634" t="s">
        <v>396</v>
      </c>
      <c r="H1634" t="s">
        <v>13</v>
      </c>
      <c r="I1634" t="s">
        <v>14</v>
      </c>
      <c r="J1634" t="str" cm="1">
        <f t="array" ref="J16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4" t="str">
        <f>IF(data_to_clean[[#This Row],[Price Formatted Step 1]]="No Data","No Data",SUBSTITUTE(data_to_clean[[#This Row],[Price Formatted Step 1]],",","."))</f>
        <v>No Data</v>
      </c>
      <c r="L1634" t="str">
        <f>IF(data_to_clean[[#This Row],[Price Formatted Step 2]]="No Data","No Data",VALUE(SUBSTITUTE(data_to_clean[[#This Row],[Price Formatted Step 2]],".","")))</f>
        <v>No Data</v>
      </c>
      <c r="M1634" t="s">
        <v>15</v>
      </c>
    </row>
    <row r="1635" spans="1:13" x14ac:dyDescent="0.25">
      <c r="A1635" t="s">
        <v>9</v>
      </c>
      <c r="B1635" t="str">
        <f>VLOOKUP(data_to_clean[[#This Row],[Company]],tb_countries[],2,0)</f>
        <v>USSR/Russia</v>
      </c>
      <c r="C1635" t="s">
        <v>5279</v>
      </c>
      <c r="D1635" t="s">
        <v>5320</v>
      </c>
      <c r="E1635" t="s">
        <v>5247</v>
      </c>
      <c r="F1635" s="1">
        <v>28314</v>
      </c>
      <c r="G1635" t="s">
        <v>685</v>
      </c>
      <c r="H1635" t="s">
        <v>13</v>
      </c>
      <c r="I1635" t="s">
        <v>14</v>
      </c>
      <c r="J1635" t="str" cm="1">
        <f t="array" ref="J16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5" t="str">
        <f>IF(data_to_clean[[#This Row],[Price Formatted Step 1]]="No Data","No Data",SUBSTITUTE(data_to_clean[[#This Row],[Price Formatted Step 1]],",","."))</f>
        <v>No Data</v>
      </c>
      <c r="L1635" t="str">
        <f>IF(data_to_clean[[#This Row],[Price Formatted Step 2]]="No Data","No Data",VALUE(SUBSTITUTE(data_to_clean[[#This Row],[Price Formatted Step 2]],".","")))</f>
        <v>No Data</v>
      </c>
      <c r="M1635" t="s">
        <v>15</v>
      </c>
    </row>
    <row r="1636" spans="1:13" x14ac:dyDescent="0.25">
      <c r="A1636" t="s">
        <v>9</v>
      </c>
      <c r="B1636" t="str">
        <f>VLOOKUP(data_to_clean[[#This Row],[Company]],tb_countries[],2,0)</f>
        <v>USSR/Russia</v>
      </c>
      <c r="C1636" t="s">
        <v>5279</v>
      </c>
      <c r="D1636" t="s">
        <v>5320</v>
      </c>
      <c r="E1636" t="s">
        <v>5247</v>
      </c>
      <c r="F1636" s="1">
        <v>28318</v>
      </c>
      <c r="G1636" t="s">
        <v>1362</v>
      </c>
      <c r="H1636" t="s">
        <v>13</v>
      </c>
      <c r="I1636" t="s">
        <v>14</v>
      </c>
      <c r="J1636" t="str" cm="1">
        <f t="array" ref="J16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6" t="str">
        <f>IF(data_to_clean[[#This Row],[Price Formatted Step 1]]="No Data","No Data",SUBSTITUTE(data_to_clean[[#This Row],[Price Formatted Step 1]],",","."))</f>
        <v>No Data</v>
      </c>
      <c r="L1636" t="str">
        <f>IF(data_to_clean[[#This Row],[Price Formatted Step 2]]="No Data","No Data",VALUE(SUBSTITUTE(data_to_clean[[#This Row],[Price Formatted Step 2]],".","")))</f>
        <v>No Data</v>
      </c>
      <c r="M1636" t="s">
        <v>15</v>
      </c>
    </row>
    <row r="1637" spans="1:13" x14ac:dyDescent="0.25">
      <c r="A1637" t="s">
        <v>9</v>
      </c>
      <c r="B1637" t="str">
        <f>VLOOKUP(data_to_clean[[#This Row],[Company]],tb_countries[],2,0)</f>
        <v>USSR/Russia</v>
      </c>
      <c r="C1637" t="s">
        <v>5279</v>
      </c>
      <c r="D1637" t="s">
        <v>5320</v>
      </c>
      <c r="E1637" t="s">
        <v>5247</v>
      </c>
      <c r="F1637" s="1">
        <v>28319</v>
      </c>
      <c r="G1637" t="s">
        <v>685</v>
      </c>
      <c r="H1637" t="s">
        <v>13</v>
      </c>
      <c r="I1637" t="s">
        <v>14</v>
      </c>
      <c r="J1637" t="str" cm="1">
        <f t="array" ref="J16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7" t="str">
        <f>IF(data_to_clean[[#This Row],[Price Formatted Step 1]]="No Data","No Data",SUBSTITUTE(data_to_clean[[#This Row],[Price Formatted Step 1]],",","."))</f>
        <v>No Data</v>
      </c>
      <c r="L1637" t="str">
        <f>IF(data_to_clean[[#This Row],[Price Formatted Step 2]]="No Data","No Data",VALUE(SUBSTITUTE(data_to_clean[[#This Row],[Price Formatted Step 2]],".","")))</f>
        <v>No Data</v>
      </c>
      <c r="M1637" t="s">
        <v>15</v>
      </c>
    </row>
    <row r="1638" spans="1:13" x14ac:dyDescent="0.25">
      <c r="A1638" t="s">
        <v>9</v>
      </c>
      <c r="B1638" t="str">
        <f>VLOOKUP(data_to_clean[[#This Row],[Company]],tb_countries[],2,0)</f>
        <v>USSR/Russia</v>
      </c>
      <c r="C1638" t="s">
        <v>5279</v>
      </c>
      <c r="D1638" t="s">
        <v>5320</v>
      </c>
      <c r="E1638" t="s">
        <v>5247</v>
      </c>
      <c r="F1638" s="1">
        <v>28325</v>
      </c>
      <c r="G1638" t="s">
        <v>685</v>
      </c>
      <c r="H1638" t="s">
        <v>13</v>
      </c>
      <c r="I1638" t="s">
        <v>14</v>
      </c>
      <c r="J1638" t="str" cm="1">
        <f t="array" ref="J16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8" t="str">
        <f>IF(data_to_clean[[#This Row],[Price Formatted Step 1]]="No Data","No Data",SUBSTITUTE(data_to_clean[[#This Row],[Price Formatted Step 1]],",","."))</f>
        <v>No Data</v>
      </c>
      <c r="L1638" t="str">
        <f>IF(data_to_clean[[#This Row],[Price Formatted Step 2]]="No Data","No Data",VALUE(SUBSTITUTE(data_to_clean[[#This Row],[Price Formatted Step 2]],".","")))</f>
        <v>No Data</v>
      </c>
      <c r="M1638" t="s">
        <v>15</v>
      </c>
    </row>
    <row r="1639" spans="1:13" x14ac:dyDescent="0.25">
      <c r="A1639" t="s">
        <v>9</v>
      </c>
      <c r="B1639" t="str">
        <f>VLOOKUP(data_to_clean[[#This Row],[Company]],tb_countries[],2,0)</f>
        <v>USSR/Russia</v>
      </c>
      <c r="C1639" t="s">
        <v>5279</v>
      </c>
      <c r="D1639" t="s">
        <v>5320</v>
      </c>
      <c r="E1639" t="s">
        <v>5247</v>
      </c>
      <c r="F1639" s="1">
        <v>28326</v>
      </c>
      <c r="G1639" t="s">
        <v>1302</v>
      </c>
      <c r="H1639" t="s">
        <v>13</v>
      </c>
      <c r="I1639" t="s">
        <v>14</v>
      </c>
      <c r="J1639" t="str" cm="1">
        <f t="array" ref="J16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39" t="str">
        <f>IF(data_to_clean[[#This Row],[Price Formatted Step 1]]="No Data","No Data",SUBSTITUTE(data_to_clean[[#This Row],[Price Formatted Step 1]],",","."))</f>
        <v>No Data</v>
      </c>
      <c r="L1639" t="str">
        <f>IF(data_to_clean[[#This Row],[Price Formatted Step 2]]="No Data","No Data",VALUE(SUBSTITUTE(data_to_clean[[#This Row],[Price Formatted Step 2]],".","")))</f>
        <v>No Data</v>
      </c>
      <c r="M1639" t="s">
        <v>15</v>
      </c>
    </row>
    <row r="1640" spans="1:13" x14ac:dyDescent="0.25">
      <c r="A1640" t="s">
        <v>9</v>
      </c>
      <c r="B1640" t="str">
        <f>VLOOKUP(data_to_clean[[#This Row],[Company]],tb_countries[],2,0)</f>
        <v>USSR/Russia</v>
      </c>
      <c r="C1640" t="s">
        <v>5272</v>
      </c>
      <c r="D1640" t="s">
        <v>5312</v>
      </c>
      <c r="E1640" t="s">
        <v>5245</v>
      </c>
      <c r="F1640" s="1">
        <v>28326</v>
      </c>
      <c r="G1640" t="s">
        <v>1362</v>
      </c>
      <c r="H1640" t="s">
        <v>13</v>
      </c>
      <c r="I1640" t="s">
        <v>14</v>
      </c>
      <c r="J1640" t="str" cm="1">
        <f t="array" ref="J16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0" t="str">
        <f>IF(data_to_clean[[#This Row],[Price Formatted Step 1]]="No Data","No Data",SUBSTITUTE(data_to_clean[[#This Row],[Price Formatted Step 1]],",","."))</f>
        <v>No Data</v>
      </c>
      <c r="L1640" t="str">
        <f>IF(data_to_clean[[#This Row],[Price Formatted Step 2]]="No Data","No Data",VALUE(SUBSTITUTE(data_to_clean[[#This Row],[Price Formatted Step 2]],".","")))</f>
        <v>No Data</v>
      </c>
      <c r="M1640" t="s">
        <v>15</v>
      </c>
    </row>
    <row r="1641" spans="1:13" x14ac:dyDescent="0.25">
      <c r="A1641" t="s">
        <v>9</v>
      </c>
      <c r="B1641" t="str">
        <f>VLOOKUP(data_to_clean[[#This Row],[Company]],tb_countries[],2,0)</f>
        <v>USSR/Russia</v>
      </c>
      <c r="C1641" t="s">
        <v>5279</v>
      </c>
      <c r="D1641" t="s">
        <v>5320</v>
      </c>
      <c r="E1641" t="s">
        <v>5247</v>
      </c>
      <c r="F1641" s="1">
        <v>28328</v>
      </c>
      <c r="G1641" t="s">
        <v>685</v>
      </c>
      <c r="H1641" t="s">
        <v>13</v>
      </c>
      <c r="I1641" t="s">
        <v>14</v>
      </c>
      <c r="J1641" t="str" cm="1">
        <f t="array" ref="J16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1" t="str">
        <f>IF(data_to_clean[[#This Row],[Price Formatted Step 1]]="No Data","No Data",SUBSTITUTE(data_to_clean[[#This Row],[Price Formatted Step 1]],",","."))</f>
        <v>No Data</v>
      </c>
      <c r="L1641" t="str">
        <f>IF(data_to_clean[[#This Row],[Price Formatted Step 2]]="No Data","No Data",VALUE(SUBSTITUTE(data_to_clean[[#This Row],[Price Formatted Step 2]],".","")))</f>
        <v>No Data</v>
      </c>
      <c r="M1641" t="s">
        <v>15</v>
      </c>
    </row>
    <row r="1642" spans="1:13" x14ac:dyDescent="0.25">
      <c r="A1642" t="s">
        <v>9</v>
      </c>
      <c r="B1642" t="str">
        <f>VLOOKUP(data_to_clean[[#This Row],[Company]],tb_countries[],2,0)</f>
        <v>USSR/Russia</v>
      </c>
      <c r="C1642" t="s">
        <v>5279</v>
      </c>
      <c r="D1642" t="s">
        <v>5320</v>
      </c>
      <c r="E1642" t="s">
        <v>5247</v>
      </c>
      <c r="F1642" s="1">
        <v>28333</v>
      </c>
      <c r="G1642" t="s">
        <v>1362</v>
      </c>
      <c r="H1642" t="s">
        <v>13</v>
      </c>
      <c r="I1642" t="s">
        <v>14</v>
      </c>
      <c r="J1642" t="str" cm="1">
        <f t="array" ref="J16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2" t="str">
        <f>IF(data_to_clean[[#This Row],[Price Formatted Step 1]]="No Data","No Data",SUBSTITUTE(data_to_clean[[#This Row],[Price Formatted Step 1]],",","."))</f>
        <v>No Data</v>
      </c>
      <c r="L1642" t="str">
        <f>IF(data_to_clean[[#This Row],[Price Formatted Step 2]]="No Data","No Data",VALUE(SUBSTITUTE(data_to_clean[[#This Row],[Price Formatted Step 2]],".","")))</f>
        <v>No Data</v>
      </c>
      <c r="M1642" t="s">
        <v>15</v>
      </c>
    </row>
    <row r="1643" spans="1:13" x14ac:dyDescent="0.25">
      <c r="A1643" t="s">
        <v>9</v>
      </c>
      <c r="B1643" t="str">
        <f>VLOOKUP(data_to_clean[[#This Row],[Company]],tb_countries[],2,0)</f>
        <v>USSR/Russia</v>
      </c>
      <c r="C1643" t="s">
        <v>5279</v>
      </c>
      <c r="D1643" t="s">
        <v>5320</v>
      </c>
      <c r="E1643" t="s">
        <v>5247</v>
      </c>
      <c r="F1643" s="1">
        <v>28335</v>
      </c>
      <c r="G1643" t="s">
        <v>1362</v>
      </c>
      <c r="H1643" t="s">
        <v>13</v>
      </c>
      <c r="I1643" t="s">
        <v>14</v>
      </c>
      <c r="J1643" t="str" cm="1">
        <f t="array" ref="J16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3" t="str">
        <f>IF(data_to_clean[[#This Row],[Price Formatted Step 1]]="No Data","No Data",SUBSTITUTE(data_to_clean[[#This Row],[Price Formatted Step 1]],",","."))</f>
        <v>No Data</v>
      </c>
      <c r="L1643" t="str">
        <f>IF(data_to_clean[[#This Row],[Price Formatted Step 2]]="No Data","No Data",VALUE(SUBSTITUTE(data_to_clean[[#This Row],[Price Formatted Step 2]],".","")))</f>
        <v>No Data</v>
      </c>
      <c r="M1643" t="s">
        <v>15</v>
      </c>
    </row>
    <row r="1644" spans="1:13" x14ac:dyDescent="0.25">
      <c r="A1644" t="s">
        <v>9</v>
      </c>
      <c r="B1644" t="str">
        <f>VLOOKUP(data_to_clean[[#This Row],[Company]],tb_countries[],2,0)</f>
        <v>USSR/Russia</v>
      </c>
      <c r="C1644" t="s">
        <v>5279</v>
      </c>
      <c r="D1644" t="s">
        <v>5320</v>
      </c>
      <c r="E1644" t="s">
        <v>5247</v>
      </c>
      <c r="F1644" s="1">
        <v>28340</v>
      </c>
      <c r="G1644" t="s">
        <v>1362</v>
      </c>
      <c r="H1644" t="s">
        <v>13</v>
      </c>
      <c r="I1644" t="s">
        <v>14</v>
      </c>
      <c r="J1644" t="str" cm="1">
        <f t="array" ref="J16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4" t="str">
        <f>IF(data_to_clean[[#This Row],[Price Formatted Step 1]]="No Data","No Data",SUBSTITUTE(data_to_clean[[#This Row],[Price Formatted Step 1]],",","."))</f>
        <v>No Data</v>
      </c>
      <c r="L1644" t="str">
        <f>IF(data_to_clean[[#This Row],[Price Formatted Step 2]]="No Data","No Data",VALUE(SUBSTITUTE(data_to_clean[[#This Row],[Price Formatted Step 2]],".","")))</f>
        <v>No Data</v>
      </c>
      <c r="M1644" t="s">
        <v>15</v>
      </c>
    </row>
    <row r="1645" spans="1:13" x14ac:dyDescent="0.25">
      <c r="A1645" t="s">
        <v>9</v>
      </c>
      <c r="B1645" t="str">
        <f>VLOOKUP(data_to_clean[[#This Row],[Company]],tb_countries[],2,0)</f>
        <v>USSR/Russia</v>
      </c>
      <c r="C1645" t="s">
        <v>5272</v>
      </c>
      <c r="D1645" t="s">
        <v>5312</v>
      </c>
      <c r="E1645" t="s">
        <v>5245</v>
      </c>
      <c r="F1645" s="1">
        <v>28347</v>
      </c>
      <c r="G1645" t="s">
        <v>1362</v>
      </c>
      <c r="H1645" t="s">
        <v>13</v>
      </c>
      <c r="I1645" t="s">
        <v>14</v>
      </c>
      <c r="J1645" t="str" cm="1">
        <f t="array" ref="J16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5" t="str">
        <f>IF(data_to_clean[[#This Row],[Price Formatted Step 1]]="No Data","No Data",SUBSTITUTE(data_to_clean[[#This Row],[Price Formatted Step 1]],",","."))</f>
        <v>No Data</v>
      </c>
      <c r="L1645" t="str">
        <f>IF(data_to_clean[[#This Row],[Price Formatted Step 2]]="No Data","No Data",VALUE(SUBSTITUTE(data_to_clean[[#This Row],[Price Formatted Step 2]],".","")))</f>
        <v>No Data</v>
      </c>
      <c r="M1645" t="s">
        <v>21</v>
      </c>
    </row>
    <row r="1646" spans="1:13" x14ac:dyDescent="0.25">
      <c r="A1646" t="s">
        <v>92</v>
      </c>
      <c r="B1646" t="str">
        <f>VLOOKUP(data_to_clean[[#This Row],[Company]],tb_countries[],2,0)</f>
        <v>USA</v>
      </c>
      <c r="C1646" t="s">
        <v>5273</v>
      </c>
      <c r="D1646" t="s">
        <v>5313</v>
      </c>
      <c r="E1646" t="s">
        <v>5246</v>
      </c>
      <c r="F1646" s="1">
        <v>28349</v>
      </c>
      <c r="G1646" t="s">
        <v>1632</v>
      </c>
      <c r="H1646" t="s">
        <v>13</v>
      </c>
      <c r="I1646" t="s">
        <v>14</v>
      </c>
      <c r="J1646" t="str" cm="1">
        <f t="array" ref="J16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6" t="str">
        <f>IF(data_to_clean[[#This Row],[Price Formatted Step 1]]="No Data","No Data",SUBSTITUTE(data_to_clean[[#This Row],[Price Formatted Step 1]],",","."))</f>
        <v>No Data</v>
      </c>
      <c r="L1646" t="str">
        <f>IF(data_to_clean[[#This Row],[Price Formatted Step 2]]="No Data","No Data",VALUE(SUBSTITUTE(data_to_clean[[#This Row],[Price Formatted Step 2]],".","")))</f>
        <v>No Data</v>
      </c>
      <c r="M1646" t="s">
        <v>15</v>
      </c>
    </row>
    <row r="1647" spans="1:13" x14ac:dyDescent="0.25">
      <c r="A1647" t="s">
        <v>463</v>
      </c>
      <c r="B1647" t="str">
        <f>VLOOKUP(data_to_clean[[#This Row],[Company]],tb_countries[],2,0)</f>
        <v>USA</v>
      </c>
      <c r="C1647" t="s">
        <v>5273</v>
      </c>
      <c r="D1647" t="s">
        <v>5313</v>
      </c>
      <c r="E1647" t="s">
        <v>5246</v>
      </c>
      <c r="F1647" s="1">
        <v>28357</v>
      </c>
      <c r="G1647" t="s">
        <v>1445</v>
      </c>
      <c r="H1647" t="s">
        <v>13</v>
      </c>
      <c r="I1647" t="s">
        <v>14</v>
      </c>
      <c r="J1647" t="str" cm="1">
        <f t="array" ref="J16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7" t="str">
        <f>IF(data_to_clean[[#This Row],[Price Formatted Step 1]]="No Data","No Data",SUBSTITUTE(data_to_clean[[#This Row],[Price Formatted Step 1]],",","."))</f>
        <v>No Data</v>
      </c>
      <c r="L1647" t="str">
        <f>IF(data_to_clean[[#This Row],[Price Formatted Step 2]]="No Data","No Data",VALUE(SUBSTITUTE(data_to_clean[[#This Row],[Price Formatted Step 2]],".","")))</f>
        <v>No Data</v>
      </c>
      <c r="M1647" t="s">
        <v>15</v>
      </c>
    </row>
    <row r="1648" spans="1:13" x14ac:dyDescent="0.25">
      <c r="A1648" t="s">
        <v>9</v>
      </c>
      <c r="B1648" t="str">
        <f>VLOOKUP(data_to_clean[[#This Row],[Company]],tb_countries[],2,0)</f>
        <v>USSR/Russia</v>
      </c>
      <c r="C1648" t="s">
        <v>5272</v>
      </c>
      <c r="D1648" t="s">
        <v>5312</v>
      </c>
      <c r="E1648" t="s">
        <v>5245</v>
      </c>
      <c r="F1648" s="1">
        <v>28361</v>
      </c>
      <c r="G1648" t="s">
        <v>937</v>
      </c>
      <c r="H1648" t="s">
        <v>13</v>
      </c>
      <c r="I1648" t="s">
        <v>14</v>
      </c>
      <c r="J1648" t="str" cm="1">
        <f t="array" ref="J16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8" t="str">
        <f>IF(data_to_clean[[#This Row],[Price Formatted Step 1]]="No Data","No Data",SUBSTITUTE(data_to_clean[[#This Row],[Price Formatted Step 1]],",","."))</f>
        <v>No Data</v>
      </c>
      <c r="L1648" t="str">
        <f>IF(data_to_clean[[#This Row],[Price Formatted Step 2]]="No Data","No Data",VALUE(SUBSTITUTE(data_to_clean[[#This Row],[Price Formatted Step 2]],".","")))</f>
        <v>No Data</v>
      </c>
      <c r="M1648" t="s">
        <v>15</v>
      </c>
    </row>
    <row r="1649" spans="1:13" x14ac:dyDescent="0.25">
      <c r="A1649" t="s">
        <v>9</v>
      </c>
      <c r="B1649" t="str">
        <f>VLOOKUP(data_to_clean[[#This Row],[Company]],tb_countries[],2,0)</f>
        <v>USSR/Russia</v>
      </c>
      <c r="C1649" t="s">
        <v>5279</v>
      </c>
      <c r="D1649" t="s">
        <v>5320</v>
      </c>
      <c r="E1649" t="s">
        <v>5247</v>
      </c>
      <c r="F1649" s="1">
        <v>28361</v>
      </c>
      <c r="G1649" t="s">
        <v>1362</v>
      </c>
      <c r="H1649" t="s">
        <v>13</v>
      </c>
      <c r="I1649" t="s">
        <v>14</v>
      </c>
      <c r="J1649" t="str" cm="1">
        <f t="array" ref="J16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49" t="str">
        <f>IF(data_to_clean[[#This Row],[Price Formatted Step 1]]="No Data","No Data",SUBSTITUTE(data_to_clean[[#This Row],[Price Formatted Step 1]],",","."))</f>
        <v>No Data</v>
      </c>
      <c r="L1649" t="str">
        <f>IF(data_to_clean[[#This Row],[Price Formatted Step 2]]="No Data","No Data",VALUE(SUBSTITUTE(data_to_clean[[#This Row],[Price Formatted Step 2]],".","")))</f>
        <v>No Data</v>
      </c>
      <c r="M1649" t="s">
        <v>15</v>
      </c>
    </row>
    <row r="1650" spans="1:13" x14ac:dyDescent="0.25">
      <c r="A1650" t="s">
        <v>9</v>
      </c>
      <c r="B1650" t="str">
        <f>VLOOKUP(data_to_clean[[#This Row],[Company]],tb_countries[],2,0)</f>
        <v>USSR/Russia</v>
      </c>
      <c r="C1650" t="s">
        <v>5279</v>
      </c>
      <c r="D1650" t="s">
        <v>5320</v>
      </c>
      <c r="E1650" t="s">
        <v>5247</v>
      </c>
      <c r="F1650" s="1">
        <v>28361</v>
      </c>
      <c r="G1650" t="s">
        <v>685</v>
      </c>
      <c r="H1650" t="s">
        <v>13</v>
      </c>
      <c r="I1650" t="s">
        <v>14</v>
      </c>
      <c r="J1650" t="str" cm="1">
        <f t="array" ref="J16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0" t="str">
        <f>IF(data_to_clean[[#This Row],[Price Formatted Step 1]]="No Data","No Data",SUBSTITUTE(data_to_clean[[#This Row],[Price Formatted Step 1]],",","."))</f>
        <v>No Data</v>
      </c>
      <c r="L1650" t="str">
        <f>IF(data_to_clean[[#This Row],[Price Formatted Step 2]]="No Data","No Data",VALUE(SUBSTITUTE(data_to_clean[[#This Row],[Price Formatted Step 2]],".","")))</f>
        <v>No Data</v>
      </c>
      <c r="M1650" t="s">
        <v>15</v>
      </c>
    </row>
    <row r="1651" spans="1:13" x14ac:dyDescent="0.25">
      <c r="A1651" t="s">
        <v>9</v>
      </c>
      <c r="B1651" t="str">
        <f>VLOOKUP(data_to_clean[[#This Row],[Company]],tb_countries[],2,0)</f>
        <v>USSR/Russia</v>
      </c>
      <c r="C1651" t="s">
        <v>5279</v>
      </c>
      <c r="D1651" t="s">
        <v>5320</v>
      </c>
      <c r="E1651" t="s">
        <v>5247</v>
      </c>
      <c r="F1651" s="1">
        <v>28364</v>
      </c>
      <c r="G1651" t="s">
        <v>1362</v>
      </c>
      <c r="H1651" t="s">
        <v>13</v>
      </c>
      <c r="I1651" t="s">
        <v>14</v>
      </c>
      <c r="J1651" t="str" cm="1">
        <f t="array" ref="J16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1" t="str">
        <f>IF(data_to_clean[[#This Row],[Price Formatted Step 1]]="No Data","No Data",SUBSTITUTE(data_to_clean[[#This Row],[Price Formatted Step 1]],",","."))</f>
        <v>No Data</v>
      </c>
      <c r="L1651" t="str">
        <f>IF(data_to_clean[[#This Row],[Price Formatted Step 2]]="No Data","No Data",VALUE(SUBSTITUTE(data_to_clean[[#This Row],[Price Formatted Step 2]],".","")))</f>
        <v>No Data</v>
      </c>
      <c r="M1651" t="s">
        <v>15</v>
      </c>
    </row>
    <row r="1652" spans="1:13" x14ac:dyDescent="0.25">
      <c r="A1652" t="s">
        <v>9</v>
      </c>
      <c r="B1652" t="str">
        <f>VLOOKUP(data_to_clean[[#This Row],[Company]],tb_countries[],2,0)</f>
        <v>USSR/Russia</v>
      </c>
      <c r="C1652" t="s">
        <v>5279</v>
      </c>
      <c r="D1652" t="s">
        <v>5320</v>
      </c>
      <c r="E1652" t="s">
        <v>5247</v>
      </c>
      <c r="F1652" s="1">
        <v>28367</v>
      </c>
      <c r="G1652" t="s">
        <v>1463</v>
      </c>
      <c r="H1652" t="s">
        <v>13</v>
      </c>
      <c r="I1652" t="s">
        <v>14</v>
      </c>
      <c r="J1652" t="str" cm="1">
        <f t="array" ref="J16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2" t="str">
        <f>IF(data_to_clean[[#This Row],[Price Formatted Step 1]]="No Data","No Data",SUBSTITUTE(data_to_clean[[#This Row],[Price Formatted Step 1]],",","."))</f>
        <v>No Data</v>
      </c>
      <c r="L1652" t="str">
        <f>IF(data_to_clean[[#This Row],[Price Formatted Step 2]]="No Data","No Data",VALUE(SUBSTITUTE(data_to_clean[[#This Row],[Price Formatted Step 2]],".","")))</f>
        <v>No Data</v>
      </c>
      <c r="M1652" t="s">
        <v>15</v>
      </c>
    </row>
    <row r="1653" spans="1:13" x14ac:dyDescent="0.25">
      <c r="A1653" t="s">
        <v>9</v>
      </c>
      <c r="B1653" t="str">
        <f>VLOOKUP(data_to_clean[[#This Row],[Company]],tb_countries[],2,0)</f>
        <v>USSR/Russia</v>
      </c>
      <c r="C1653" t="s">
        <v>5279</v>
      </c>
      <c r="D1653" t="s">
        <v>5320</v>
      </c>
      <c r="E1653" t="s">
        <v>5247</v>
      </c>
      <c r="F1653" s="1">
        <v>28370</v>
      </c>
      <c r="G1653" t="s">
        <v>1362</v>
      </c>
      <c r="H1653" t="s">
        <v>13</v>
      </c>
      <c r="I1653" t="s">
        <v>14</v>
      </c>
      <c r="J1653" t="str" cm="1">
        <f t="array" ref="J16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3" t="str">
        <f>IF(data_to_clean[[#This Row],[Price Formatted Step 1]]="No Data","No Data",SUBSTITUTE(data_to_clean[[#This Row],[Price Formatted Step 1]],",","."))</f>
        <v>No Data</v>
      </c>
      <c r="L1653" t="str">
        <f>IF(data_to_clean[[#This Row],[Price Formatted Step 2]]="No Data","No Data",VALUE(SUBSTITUTE(data_to_clean[[#This Row],[Price Formatted Step 2]],".","")))</f>
        <v>No Data</v>
      </c>
      <c r="M1653" t="s">
        <v>15</v>
      </c>
    </row>
    <row r="1654" spans="1:13" x14ac:dyDescent="0.25">
      <c r="A1654" t="s">
        <v>463</v>
      </c>
      <c r="B1654" t="str">
        <f>VLOOKUP(data_to_clean[[#This Row],[Company]],tb_countries[],2,0)</f>
        <v>USA</v>
      </c>
      <c r="C1654" t="s">
        <v>5273</v>
      </c>
      <c r="D1654" t="s">
        <v>5313</v>
      </c>
      <c r="E1654" t="s">
        <v>5246</v>
      </c>
      <c r="F1654" s="1">
        <v>28373</v>
      </c>
      <c r="G1654" t="s">
        <v>1445</v>
      </c>
      <c r="H1654" t="s">
        <v>13</v>
      </c>
      <c r="I1654" t="s">
        <v>14</v>
      </c>
      <c r="J1654" t="str" cm="1">
        <f t="array" ref="J16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4" t="str">
        <f>IF(data_to_clean[[#This Row],[Price Formatted Step 1]]="No Data","No Data",SUBSTITUTE(data_to_clean[[#This Row],[Price Formatted Step 1]],",","."))</f>
        <v>No Data</v>
      </c>
      <c r="L1654" t="str">
        <f>IF(data_to_clean[[#This Row],[Price Formatted Step 2]]="No Data","No Data",VALUE(SUBSTITUTE(data_to_clean[[#This Row],[Price Formatted Step 2]],".","")))</f>
        <v>No Data</v>
      </c>
      <c r="M1654" t="s">
        <v>15</v>
      </c>
    </row>
    <row r="1655" spans="1:13" x14ac:dyDescent="0.25">
      <c r="A1655" t="s">
        <v>9</v>
      </c>
      <c r="B1655" t="str">
        <f>VLOOKUP(data_to_clean[[#This Row],[Company]],tb_countries[],2,0)</f>
        <v>USSR/Russia</v>
      </c>
      <c r="C1655" t="s">
        <v>5279</v>
      </c>
      <c r="D1655" t="s">
        <v>5320</v>
      </c>
      <c r="E1655" t="s">
        <v>5247</v>
      </c>
      <c r="F1655" s="1">
        <v>28374</v>
      </c>
      <c r="G1655" t="s">
        <v>1362</v>
      </c>
      <c r="H1655" t="s">
        <v>13</v>
      </c>
      <c r="I1655" t="s">
        <v>14</v>
      </c>
      <c r="J1655" t="str" cm="1">
        <f t="array" ref="J16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5" t="str">
        <f>IF(data_to_clean[[#This Row],[Price Formatted Step 1]]="No Data","No Data",SUBSTITUTE(data_to_clean[[#This Row],[Price Formatted Step 1]],",","."))</f>
        <v>No Data</v>
      </c>
      <c r="L1655" t="str">
        <f>IF(data_to_clean[[#This Row],[Price Formatted Step 2]]="No Data","No Data",VALUE(SUBSTITUTE(data_to_clean[[#This Row],[Price Formatted Step 2]],".","")))</f>
        <v>No Data</v>
      </c>
      <c r="M1655" t="s">
        <v>15</v>
      </c>
    </row>
    <row r="1656" spans="1:13" x14ac:dyDescent="0.25">
      <c r="A1656" t="s">
        <v>9</v>
      </c>
      <c r="B1656" t="str">
        <f>VLOOKUP(data_to_clean[[#This Row],[Company]],tb_countries[],2,0)</f>
        <v>USSR/Russia</v>
      </c>
      <c r="C1656" t="s">
        <v>5279</v>
      </c>
      <c r="D1656" t="s">
        <v>5320</v>
      </c>
      <c r="E1656" t="s">
        <v>5247</v>
      </c>
      <c r="F1656" s="1">
        <v>28381</v>
      </c>
      <c r="G1656" t="s">
        <v>1362</v>
      </c>
      <c r="H1656" t="s">
        <v>13</v>
      </c>
      <c r="I1656" t="s">
        <v>14</v>
      </c>
      <c r="J1656" t="str" cm="1">
        <f t="array" ref="J16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6" t="str">
        <f>IF(data_to_clean[[#This Row],[Price Formatted Step 1]]="No Data","No Data",SUBSTITUTE(data_to_clean[[#This Row],[Price Formatted Step 1]],",","."))</f>
        <v>No Data</v>
      </c>
      <c r="L1656" t="str">
        <f>IF(data_to_clean[[#This Row],[Price Formatted Step 2]]="No Data","No Data",VALUE(SUBSTITUTE(data_to_clean[[#This Row],[Price Formatted Step 2]],".","")))</f>
        <v>No Data</v>
      </c>
      <c r="M1656" t="s">
        <v>15</v>
      </c>
    </row>
    <row r="1657" spans="1:13" x14ac:dyDescent="0.25">
      <c r="A1657" t="s">
        <v>9</v>
      </c>
      <c r="B1657" t="str">
        <f>VLOOKUP(data_to_clean[[#This Row],[Company]],tb_countries[],2,0)</f>
        <v>USSR/Russia</v>
      </c>
      <c r="C1657" t="s">
        <v>5279</v>
      </c>
      <c r="D1657" t="s">
        <v>5320</v>
      </c>
      <c r="E1657" t="s">
        <v>5247</v>
      </c>
      <c r="F1657" s="1">
        <v>28381</v>
      </c>
      <c r="G1657" t="s">
        <v>685</v>
      </c>
      <c r="H1657" t="s">
        <v>13</v>
      </c>
      <c r="I1657" t="s">
        <v>14</v>
      </c>
      <c r="J1657" t="str" cm="1">
        <f t="array" ref="J16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7" t="str">
        <f>IF(data_to_clean[[#This Row],[Price Formatted Step 1]]="No Data","No Data",SUBSTITUTE(data_to_clean[[#This Row],[Price Formatted Step 1]],",","."))</f>
        <v>No Data</v>
      </c>
      <c r="L1657" t="str">
        <f>IF(data_to_clean[[#This Row],[Price Formatted Step 2]]="No Data","No Data",VALUE(SUBSTITUTE(data_to_clean[[#This Row],[Price Formatted Step 2]],".","")))</f>
        <v>No Data</v>
      </c>
      <c r="M1657" t="s">
        <v>15</v>
      </c>
    </row>
    <row r="1658" spans="1:13" x14ac:dyDescent="0.25">
      <c r="A1658" t="s">
        <v>973</v>
      </c>
      <c r="B1658" t="str">
        <f>VLOOKUP(data_to_clean[[#This Row],[Company]],tb_countries[],2,0)</f>
        <v>China</v>
      </c>
      <c r="C1658" t="s">
        <v>4199</v>
      </c>
      <c r="D1658" t="s">
        <v>5263</v>
      </c>
      <c r="E1658" t="s">
        <v>5252</v>
      </c>
      <c r="F1658" s="1">
        <v>28382</v>
      </c>
      <c r="G1658" t="s">
        <v>1289</v>
      </c>
      <c r="H1658" t="s">
        <v>13</v>
      </c>
      <c r="I1658" t="s">
        <v>14</v>
      </c>
      <c r="J1658" t="str" cm="1">
        <f t="array" ref="J16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8" t="str">
        <f>IF(data_to_clean[[#This Row],[Price Formatted Step 1]]="No Data","No Data",SUBSTITUTE(data_to_clean[[#This Row],[Price Formatted Step 1]],",","."))</f>
        <v>No Data</v>
      </c>
      <c r="L1658" t="str">
        <f>IF(data_to_clean[[#This Row],[Price Formatted Step 2]]="No Data","No Data",VALUE(SUBSTITUTE(data_to_clean[[#This Row],[Price Formatted Step 2]],".","")))</f>
        <v>No Data</v>
      </c>
      <c r="M1658" t="s">
        <v>15</v>
      </c>
    </row>
    <row r="1659" spans="1:13" x14ac:dyDescent="0.25">
      <c r="A1659" t="s">
        <v>9</v>
      </c>
      <c r="B1659" t="str">
        <f>VLOOKUP(data_to_clean[[#This Row],[Company]],tb_countries[],2,0)</f>
        <v>USSR/Russia</v>
      </c>
      <c r="C1659" t="s">
        <v>5272</v>
      </c>
      <c r="D1659" t="s">
        <v>5312</v>
      </c>
      <c r="E1659" t="s">
        <v>5245</v>
      </c>
      <c r="F1659" s="1">
        <v>28384</v>
      </c>
      <c r="G1659" t="s">
        <v>937</v>
      </c>
      <c r="H1659" t="s">
        <v>13</v>
      </c>
      <c r="I1659" t="s">
        <v>14</v>
      </c>
      <c r="J1659" t="str" cm="1">
        <f t="array" ref="J16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59" t="str">
        <f>IF(data_to_clean[[#This Row],[Price Formatted Step 1]]="No Data","No Data",SUBSTITUTE(data_to_clean[[#This Row],[Price Formatted Step 1]],",","."))</f>
        <v>No Data</v>
      </c>
      <c r="L1659" t="str">
        <f>IF(data_to_clean[[#This Row],[Price Formatted Step 2]]="No Data","No Data",VALUE(SUBSTITUTE(data_to_clean[[#This Row],[Price Formatted Step 2]],".","")))</f>
        <v>No Data</v>
      </c>
      <c r="M1659" t="s">
        <v>15</v>
      </c>
    </row>
    <row r="1660" spans="1:13" x14ac:dyDescent="0.25">
      <c r="A1660" t="s">
        <v>9</v>
      </c>
      <c r="B1660" t="str">
        <f>VLOOKUP(data_to_clean[[#This Row],[Company]],tb_countries[],2,0)</f>
        <v>USSR/Russia</v>
      </c>
      <c r="C1660" t="s">
        <v>5279</v>
      </c>
      <c r="D1660" t="s">
        <v>5320</v>
      </c>
      <c r="E1660" t="s">
        <v>5247</v>
      </c>
      <c r="F1660" s="1">
        <v>28384</v>
      </c>
      <c r="G1660" t="s">
        <v>1362</v>
      </c>
      <c r="H1660" t="s">
        <v>13</v>
      </c>
      <c r="I1660" t="s">
        <v>14</v>
      </c>
      <c r="J1660" t="str" cm="1">
        <f t="array" ref="J16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0" t="str">
        <f>IF(data_to_clean[[#This Row],[Price Formatted Step 1]]="No Data","No Data",SUBSTITUTE(data_to_clean[[#This Row],[Price Formatted Step 1]],",","."))</f>
        <v>No Data</v>
      </c>
      <c r="L1660" t="str">
        <f>IF(data_to_clean[[#This Row],[Price Formatted Step 2]]="No Data","No Data",VALUE(SUBSTITUTE(data_to_clean[[#This Row],[Price Formatted Step 2]],".","")))</f>
        <v>No Data</v>
      </c>
      <c r="M1660" t="s">
        <v>15</v>
      </c>
    </row>
    <row r="1661" spans="1:13" x14ac:dyDescent="0.25">
      <c r="A1661" t="s">
        <v>9</v>
      </c>
      <c r="B1661" t="str">
        <f>VLOOKUP(data_to_clean[[#This Row],[Company]],tb_countries[],2,0)</f>
        <v>USSR/Russia</v>
      </c>
      <c r="C1661" t="s">
        <v>5272</v>
      </c>
      <c r="D1661" t="s">
        <v>5312</v>
      </c>
      <c r="E1661" t="s">
        <v>5245</v>
      </c>
      <c r="F1661" s="1">
        <v>28386</v>
      </c>
      <c r="G1661" t="s">
        <v>937</v>
      </c>
      <c r="H1661" t="s">
        <v>13</v>
      </c>
      <c r="I1661" t="s">
        <v>14</v>
      </c>
      <c r="J1661" t="str" cm="1">
        <f t="array" ref="J16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1" t="str">
        <f>IF(data_to_clean[[#This Row],[Price Formatted Step 1]]="No Data","No Data",SUBSTITUTE(data_to_clean[[#This Row],[Price Formatted Step 1]],",","."))</f>
        <v>No Data</v>
      </c>
      <c r="L1661" t="str">
        <f>IF(data_to_clean[[#This Row],[Price Formatted Step 2]]="No Data","No Data",VALUE(SUBSTITUTE(data_to_clean[[#This Row],[Price Formatted Step 2]],".","")))</f>
        <v>No Data</v>
      </c>
      <c r="M1661" t="s">
        <v>15</v>
      </c>
    </row>
    <row r="1662" spans="1:13" x14ac:dyDescent="0.25">
      <c r="A1662" t="s">
        <v>9</v>
      </c>
      <c r="B1662" t="str">
        <f>VLOOKUP(data_to_clean[[#This Row],[Company]],tb_countries[],2,0)</f>
        <v>USSR/Russia</v>
      </c>
      <c r="C1662" t="s">
        <v>5279</v>
      </c>
      <c r="D1662" t="s">
        <v>5320</v>
      </c>
      <c r="E1662" t="s">
        <v>5247</v>
      </c>
      <c r="F1662" s="1">
        <v>28388</v>
      </c>
      <c r="G1662" t="s">
        <v>396</v>
      </c>
      <c r="H1662" t="s">
        <v>13</v>
      </c>
      <c r="I1662" t="s">
        <v>14</v>
      </c>
      <c r="J1662" t="str" cm="1">
        <f t="array" ref="J16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2" t="str">
        <f>IF(data_to_clean[[#This Row],[Price Formatted Step 1]]="No Data","No Data",SUBSTITUTE(data_to_clean[[#This Row],[Price Formatted Step 1]],",","."))</f>
        <v>No Data</v>
      </c>
      <c r="L1662" t="str">
        <f>IF(data_to_clean[[#This Row],[Price Formatted Step 2]]="No Data","No Data",VALUE(SUBSTITUTE(data_to_clean[[#This Row],[Price Formatted Step 2]],".","")))</f>
        <v>No Data</v>
      </c>
      <c r="M1662" t="s">
        <v>15</v>
      </c>
    </row>
    <row r="1663" spans="1:13" x14ac:dyDescent="0.25">
      <c r="A1663" t="s">
        <v>9</v>
      </c>
      <c r="B1663" t="str">
        <f>VLOOKUP(data_to_clean[[#This Row],[Company]],tb_countries[],2,0)</f>
        <v>USSR/Russia</v>
      </c>
      <c r="C1663" t="s">
        <v>5272</v>
      </c>
      <c r="D1663" t="s">
        <v>5312</v>
      </c>
      <c r="E1663" t="s">
        <v>5245</v>
      </c>
      <c r="F1663" s="1">
        <v>28390</v>
      </c>
      <c r="G1663" t="s">
        <v>1257</v>
      </c>
      <c r="H1663" t="s">
        <v>13</v>
      </c>
      <c r="I1663" t="s">
        <v>14</v>
      </c>
      <c r="J1663" t="str" cm="1">
        <f t="array" ref="J16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3" t="str">
        <f>IF(data_to_clean[[#This Row],[Price Formatted Step 1]]="No Data","No Data",SUBSTITUTE(data_to_clean[[#This Row],[Price Formatted Step 1]],",","."))</f>
        <v>No Data</v>
      </c>
      <c r="L1663" t="str">
        <f>IF(data_to_clean[[#This Row],[Price Formatted Step 2]]="No Data","No Data",VALUE(SUBSTITUTE(data_to_clean[[#This Row],[Price Formatted Step 2]],".","")))</f>
        <v>No Data</v>
      </c>
      <c r="M1663" t="s">
        <v>15</v>
      </c>
    </row>
    <row r="1664" spans="1:13" x14ac:dyDescent="0.25">
      <c r="A1664" t="s">
        <v>42</v>
      </c>
      <c r="B1664" t="str">
        <f>VLOOKUP(data_to_clean[[#This Row],[Company]],tb_countries[],2,0)</f>
        <v>USA</v>
      </c>
      <c r="C1664" t="s">
        <v>5275</v>
      </c>
      <c r="D1664" t="s">
        <v>5315</v>
      </c>
      <c r="E1664" t="s">
        <v>5246</v>
      </c>
      <c r="F1664" s="1">
        <v>28391</v>
      </c>
      <c r="G1664" t="s">
        <v>1181</v>
      </c>
      <c r="H1664" t="s">
        <v>13</v>
      </c>
      <c r="I1664" t="s">
        <v>14</v>
      </c>
      <c r="J1664" t="str" cm="1">
        <f t="array" ref="J16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4" t="str">
        <f>IF(data_to_clean[[#This Row],[Price Formatted Step 1]]="No Data","No Data",SUBSTITUTE(data_to_clean[[#This Row],[Price Formatted Step 1]],",","."))</f>
        <v>No Data</v>
      </c>
      <c r="L1664" t="str">
        <f>IF(data_to_clean[[#This Row],[Price Formatted Step 2]]="No Data","No Data",VALUE(SUBSTITUTE(data_to_clean[[#This Row],[Price Formatted Step 2]],".","")))</f>
        <v>No Data</v>
      </c>
      <c r="M1664" t="s">
        <v>15</v>
      </c>
    </row>
    <row r="1665" spans="1:13" x14ac:dyDescent="0.25">
      <c r="A1665" t="s">
        <v>9</v>
      </c>
      <c r="B1665" t="str">
        <f>VLOOKUP(data_to_clean[[#This Row],[Company]],tb_countries[],2,0)</f>
        <v>USSR/Russia</v>
      </c>
      <c r="C1665" t="s">
        <v>5279</v>
      </c>
      <c r="D1665" t="s">
        <v>5320</v>
      </c>
      <c r="E1665" t="s">
        <v>5247</v>
      </c>
      <c r="F1665" s="1">
        <v>28392</v>
      </c>
      <c r="G1665" t="s">
        <v>1829</v>
      </c>
      <c r="H1665" t="s">
        <v>13</v>
      </c>
      <c r="I1665" t="s">
        <v>14</v>
      </c>
      <c r="J1665" t="str" cm="1">
        <f t="array" ref="J16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5" t="str">
        <f>IF(data_to_clean[[#This Row],[Price Formatted Step 1]]="No Data","No Data",SUBSTITUTE(data_to_clean[[#This Row],[Price Formatted Step 1]],",","."))</f>
        <v>No Data</v>
      </c>
      <c r="L1665" t="str">
        <f>IF(data_to_clean[[#This Row],[Price Formatted Step 2]]="No Data","No Data",VALUE(SUBSTITUTE(data_to_clean[[#This Row],[Price Formatted Step 2]],".","")))</f>
        <v>No Data</v>
      </c>
      <c r="M1665" t="s">
        <v>15</v>
      </c>
    </row>
    <row r="1666" spans="1:13" x14ac:dyDescent="0.25">
      <c r="A1666" t="s">
        <v>9</v>
      </c>
      <c r="B1666" t="str">
        <f>VLOOKUP(data_to_clean[[#This Row],[Company]],tb_countries[],2,0)</f>
        <v>USSR/Russia</v>
      </c>
      <c r="C1666" t="s">
        <v>5279</v>
      </c>
      <c r="D1666" t="s">
        <v>5320</v>
      </c>
      <c r="E1666" t="s">
        <v>5247</v>
      </c>
      <c r="F1666" s="1">
        <v>28392</v>
      </c>
      <c r="G1666" t="s">
        <v>685</v>
      </c>
      <c r="H1666" t="s">
        <v>13</v>
      </c>
      <c r="I1666" t="s">
        <v>14</v>
      </c>
      <c r="J1666" t="str" cm="1">
        <f t="array" ref="J16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6" t="str">
        <f>IF(data_to_clean[[#This Row],[Price Formatted Step 1]]="No Data","No Data",SUBSTITUTE(data_to_clean[[#This Row],[Price Formatted Step 1]],",","."))</f>
        <v>No Data</v>
      </c>
      <c r="L1666" t="str">
        <f>IF(data_to_clean[[#This Row],[Price Formatted Step 2]]="No Data","No Data",VALUE(SUBSTITUTE(data_to_clean[[#This Row],[Price Formatted Step 2]],".","")))</f>
        <v>No Data</v>
      </c>
      <c r="M1666" t="s">
        <v>15</v>
      </c>
    </row>
    <row r="1667" spans="1:13" x14ac:dyDescent="0.25">
      <c r="A1667" t="s">
        <v>92</v>
      </c>
      <c r="B1667" t="str">
        <f>VLOOKUP(data_to_clean[[#This Row],[Company]],tb_countries[],2,0)</f>
        <v>USA</v>
      </c>
      <c r="C1667" t="s">
        <v>5273</v>
      </c>
      <c r="D1667" t="s">
        <v>5313</v>
      </c>
      <c r="E1667" t="s">
        <v>5246</v>
      </c>
      <c r="F1667" s="1">
        <v>28398</v>
      </c>
      <c r="G1667" t="s">
        <v>1632</v>
      </c>
      <c r="H1667" t="s">
        <v>13</v>
      </c>
      <c r="I1667" t="s">
        <v>14</v>
      </c>
      <c r="J1667" t="str" cm="1">
        <f t="array" ref="J16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7" t="str">
        <f>IF(data_to_clean[[#This Row],[Price Formatted Step 1]]="No Data","No Data",SUBSTITUTE(data_to_clean[[#This Row],[Price Formatted Step 1]],",","."))</f>
        <v>No Data</v>
      </c>
      <c r="L1667" t="str">
        <f>IF(data_to_clean[[#This Row],[Price Formatted Step 2]]="No Data","No Data",VALUE(SUBSTITUTE(data_to_clean[[#This Row],[Price Formatted Step 2]],".","")))</f>
        <v>No Data</v>
      </c>
      <c r="M1667" t="s">
        <v>21</v>
      </c>
    </row>
    <row r="1668" spans="1:13" x14ac:dyDescent="0.25">
      <c r="A1668" t="s">
        <v>9</v>
      </c>
      <c r="B1668" t="str">
        <f>VLOOKUP(data_to_clean[[#This Row],[Company]],tb_countries[],2,0)</f>
        <v>USSR/Russia</v>
      </c>
      <c r="C1668" t="s">
        <v>5272</v>
      </c>
      <c r="D1668" t="s">
        <v>5312</v>
      </c>
      <c r="E1668" t="s">
        <v>5245</v>
      </c>
      <c r="F1668" s="1">
        <v>28398</v>
      </c>
      <c r="G1668" t="s">
        <v>1362</v>
      </c>
      <c r="H1668" t="s">
        <v>13</v>
      </c>
      <c r="I1668" t="s">
        <v>14</v>
      </c>
      <c r="J1668" t="str" cm="1">
        <f t="array" ref="J16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8" t="str">
        <f>IF(data_to_clean[[#This Row],[Price Formatted Step 1]]="No Data","No Data",SUBSTITUTE(data_to_clean[[#This Row],[Price Formatted Step 1]],",","."))</f>
        <v>No Data</v>
      </c>
      <c r="L1668" t="str">
        <f>IF(data_to_clean[[#This Row],[Price Formatted Step 2]]="No Data","No Data",VALUE(SUBSTITUTE(data_to_clean[[#This Row],[Price Formatted Step 2]],".","")))</f>
        <v>No Data</v>
      </c>
      <c r="M1668" t="s">
        <v>15</v>
      </c>
    </row>
    <row r="1669" spans="1:13" x14ac:dyDescent="0.25">
      <c r="A1669" t="s">
        <v>9</v>
      </c>
      <c r="B1669" t="str">
        <f>VLOOKUP(data_to_clean[[#This Row],[Company]],tb_countries[],2,0)</f>
        <v>USSR/Russia</v>
      </c>
      <c r="C1669" t="s">
        <v>5272</v>
      </c>
      <c r="D1669" t="s">
        <v>5312</v>
      </c>
      <c r="E1669" t="s">
        <v>5245</v>
      </c>
      <c r="F1669" s="1">
        <v>28407</v>
      </c>
      <c r="G1669" t="s">
        <v>1362</v>
      </c>
      <c r="H1669" t="s">
        <v>13</v>
      </c>
      <c r="I1669" t="s">
        <v>14</v>
      </c>
      <c r="J1669" t="str" cm="1">
        <f t="array" ref="J16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69" t="str">
        <f>IF(data_to_clean[[#This Row],[Price Formatted Step 1]]="No Data","No Data",SUBSTITUTE(data_to_clean[[#This Row],[Price Formatted Step 1]],",","."))</f>
        <v>No Data</v>
      </c>
      <c r="L1669" t="str">
        <f>IF(data_to_clean[[#This Row],[Price Formatted Step 2]]="No Data","No Data",VALUE(SUBSTITUTE(data_to_clean[[#This Row],[Price Formatted Step 2]],".","")))</f>
        <v>No Data</v>
      </c>
      <c r="M1669" t="s">
        <v>15</v>
      </c>
    </row>
    <row r="1670" spans="1:13" x14ac:dyDescent="0.25">
      <c r="A1670" t="s">
        <v>9</v>
      </c>
      <c r="B1670" t="str">
        <f>VLOOKUP(data_to_clean[[#This Row],[Company]],tb_countries[],2,0)</f>
        <v>USSR/Russia</v>
      </c>
      <c r="C1670" t="s">
        <v>5279</v>
      </c>
      <c r="D1670" t="s">
        <v>5320</v>
      </c>
      <c r="E1670" t="s">
        <v>5247</v>
      </c>
      <c r="F1670" s="1">
        <v>28409</v>
      </c>
      <c r="G1670" t="s">
        <v>1362</v>
      </c>
      <c r="H1670" t="s">
        <v>13</v>
      </c>
      <c r="I1670" t="s">
        <v>14</v>
      </c>
      <c r="J1670" t="str" cm="1">
        <f t="array" ref="J16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0" t="str">
        <f>IF(data_to_clean[[#This Row],[Price Formatted Step 1]]="No Data","No Data",SUBSTITUTE(data_to_clean[[#This Row],[Price Formatted Step 1]],",","."))</f>
        <v>No Data</v>
      </c>
      <c r="L1670" t="str">
        <f>IF(data_to_clean[[#This Row],[Price Formatted Step 2]]="No Data","No Data",VALUE(SUBSTITUTE(data_to_clean[[#This Row],[Price Formatted Step 2]],".","")))</f>
        <v>No Data</v>
      </c>
      <c r="M1670" t="s">
        <v>15</v>
      </c>
    </row>
    <row r="1671" spans="1:13" x14ac:dyDescent="0.25">
      <c r="A1671" t="s">
        <v>9</v>
      </c>
      <c r="B1671" t="str">
        <f>VLOOKUP(data_to_clean[[#This Row],[Company]],tb_countries[],2,0)</f>
        <v>USSR/Russia</v>
      </c>
      <c r="C1671" t="s">
        <v>5279</v>
      </c>
      <c r="D1671" t="s">
        <v>5320</v>
      </c>
      <c r="E1671" t="s">
        <v>5247</v>
      </c>
      <c r="F1671" s="1">
        <v>28419</v>
      </c>
      <c r="G1671" t="s">
        <v>685</v>
      </c>
      <c r="H1671" t="s">
        <v>13</v>
      </c>
      <c r="I1671" t="s">
        <v>14</v>
      </c>
      <c r="J1671" t="str" cm="1">
        <f t="array" ref="J16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1" t="str">
        <f>IF(data_to_clean[[#This Row],[Price Formatted Step 1]]="No Data","No Data",SUBSTITUTE(data_to_clean[[#This Row],[Price Formatted Step 1]],",","."))</f>
        <v>No Data</v>
      </c>
      <c r="L1671" t="str">
        <f>IF(data_to_clean[[#This Row],[Price Formatted Step 2]]="No Data","No Data",VALUE(SUBSTITUTE(data_to_clean[[#This Row],[Price Formatted Step 2]],".","")))</f>
        <v>No Data</v>
      </c>
      <c r="M1671" t="s">
        <v>15</v>
      </c>
    </row>
    <row r="1672" spans="1:13" x14ac:dyDescent="0.25">
      <c r="A1672" t="s">
        <v>9</v>
      </c>
      <c r="B1672" t="str">
        <f>VLOOKUP(data_to_clean[[#This Row],[Company]],tb_countries[],2,0)</f>
        <v>USSR/Russia</v>
      </c>
      <c r="C1672" t="s">
        <v>5279</v>
      </c>
      <c r="D1672" t="s">
        <v>5320</v>
      </c>
      <c r="E1672" t="s">
        <v>5247</v>
      </c>
      <c r="F1672" s="1">
        <v>28423</v>
      </c>
      <c r="G1672" t="s">
        <v>685</v>
      </c>
      <c r="H1672" t="s">
        <v>13</v>
      </c>
      <c r="I1672" t="s">
        <v>14</v>
      </c>
      <c r="J1672" t="str" cm="1">
        <f t="array" ref="J16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2" t="str">
        <f>IF(data_to_clean[[#This Row],[Price Formatted Step 1]]="No Data","No Data",SUBSTITUTE(data_to_clean[[#This Row],[Price Formatted Step 1]],",","."))</f>
        <v>No Data</v>
      </c>
      <c r="L1672" t="str">
        <f>IF(data_to_clean[[#This Row],[Price Formatted Step 2]]="No Data","No Data",VALUE(SUBSTITUTE(data_to_clean[[#This Row],[Price Formatted Step 2]],".","")))</f>
        <v>No Data</v>
      </c>
      <c r="M1672" t="s">
        <v>15</v>
      </c>
    </row>
    <row r="1673" spans="1:13" x14ac:dyDescent="0.25">
      <c r="A1673" t="s">
        <v>9</v>
      </c>
      <c r="B1673" t="str">
        <f>VLOOKUP(data_to_clean[[#This Row],[Company]],tb_countries[],2,0)</f>
        <v>USSR/Russia</v>
      </c>
      <c r="C1673" t="s">
        <v>5272</v>
      </c>
      <c r="D1673" t="s">
        <v>5312</v>
      </c>
      <c r="E1673" t="s">
        <v>5245</v>
      </c>
      <c r="F1673" s="1">
        <v>28424</v>
      </c>
      <c r="G1673" t="s">
        <v>937</v>
      </c>
      <c r="H1673" t="s">
        <v>13</v>
      </c>
      <c r="I1673" t="s">
        <v>14</v>
      </c>
      <c r="J1673" t="str" cm="1">
        <f t="array" ref="J16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3" t="str">
        <f>IF(data_to_clean[[#This Row],[Price Formatted Step 1]]="No Data","No Data",SUBSTITUTE(data_to_clean[[#This Row],[Price Formatted Step 1]],",","."))</f>
        <v>No Data</v>
      </c>
      <c r="L1673" t="str">
        <f>IF(data_to_clean[[#This Row],[Price Formatted Step 2]]="No Data","No Data",VALUE(SUBSTITUTE(data_to_clean[[#This Row],[Price Formatted Step 2]],".","")))</f>
        <v>No Data</v>
      </c>
      <c r="M1673" t="s">
        <v>15</v>
      </c>
    </row>
    <row r="1674" spans="1:13" x14ac:dyDescent="0.25">
      <c r="A1674" t="s">
        <v>9</v>
      </c>
      <c r="B1674" t="str">
        <f>VLOOKUP(data_to_clean[[#This Row],[Company]],tb_countries[],2,0)</f>
        <v>USSR/Russia</v>
      </c>
      <c r="C1674" t="s">
        <v>5279</v>
      </c>
      <c r="D1674" t="s">
        <v>5320</v>
      </c>
      <c r="E1674" t="s">
        <v>5247</v>
      </c>
      <c r="F1674" s="1">
        <v>28426</v>
      </c>
      <c r="G1674" t="s">
        <v>1463</v>
      </c>
      <c r="H1674" t="s">
        <v>13</v>
      </c>
      <c r="I1674" t="s">
        <v>14</v>
      </c>
      <c r="J1674" t="str" cm="1">
        <f t="array" ref="J16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4" t="str">
        <f>IF(data_to_clean[[#This Row],[Price Formatted Step 1]]="No Data","No Data",SUBSTITUTE(data_to_clean[[#This Row],[Price Formatted Step 1]],",","."))</f>
        <v>No Data</v>
      </c>
      <c r="L1674" t="str">
        <f>IF(data_to_clean[[#This Row],[Price Formatted Step 2]]="No Data","No Data",VALUE(SUBSTITUTE(data_to_clean[[#This Row],[Price Formatted Step 2]],".","")))</f>
        <v>No Data</v>
      </c>
      <c r="M1674" t="s">
        <v>15</v>
      </c>
    </row>
    <row r="1675" spans="1:13" x14ac:dyDescent="0.25">
      <c r="A1675" t="s">
        <v>9</v>
      </c>
      <c r="B1675" t="str">
        <f>VLOOKUP(data_to_clean[[#This Row],[Company]],tb_countries[],2,0)</f>
        <v>USSR/Russia</v>
      </c>
      <c r="C1675" t="s">
        <v>5279</v>
      </c>
      <c r="D1675" t="s">
        <v>5320</v>
      </c>
      <c r="E1675" t="s">
        <v>5247</v>
      </c>
      <c r="F1675" s="1">
        <v>28426</v>
      </c>
      <c r="G1675" t="s">
        <v>685</v>
      </c>
      <c r="H1675" t="s">
        <v>13</v>
      </c>
      <c r="I1675" t="s">
        <v>14</v>
      </c>
      <c r="J1675" t="str" cm="1">
        <f t="array" ref="J16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5" t="str">
        <f>IF(data_to_clean[[#This Row],[Price Formatted Step 1]]="No Data","No Data",SUBSTITUTE(data_to_clean[[#This Row],[Price Formatted Step 1]],",","."))</f>
        <v>No Data</v>
      </c>
      <c r="L1675" t="str">
        <f>IF(data_to_clean[[#This Row],[Price Formatted Step 2]]="No Data","No Data",VALUE(SUBSTITUTE(data_to_clean[[#This Row],[Price Formatted Step 2]],".","")))</f>
        <v>No Data</v>
      </c>
      <c r="M1675" t="s">
        <v>15</v>
      </c>
    </row>
    <row r="1676" spans="1:13" x14ac:dyDescent="0.25">
      <c r="A1676" t="s">
        <v>9</v>
      </c>
      <c r="B1676" t="str">
        <f>VLOOKUP(data_to_clean[[#This Row],[Company]],tb_countries[],2,0)</f>
        <v>USSR/Russia</v>
      </c>
      <c r="C1676" t="s">
        <v>5279</v>
      </c>
      <c r="D1676" t="s">
        <v>5320</v>
      </c>
      <c r="E1676" t="s">
        <v>5247</v>
      </c>
      <c r="F1676" s="1">
        <v>28453</v>
      </c>
      <c r="G1676" t="s">
        <v>685</v>
      </c>
      <c r="H1676" t="s">
        <v>13</v>
      </c>
      <c r="I1676" t="s">
        <v>14</v>
      </c>
      <c r="J1676" t="str" cm="1">
        <f t="array" ref="J16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6" t="str">
        <f>IF(data_to_clean[[#This Row],[Price Formatted Step 1]]="No Data","No Data",SUBSTITUTE(data_to_clean[[#This Row],[Price Formatted Step 1]],",","."))</f>
        <v>No Data</v>
      </c>
      <c r="L1676" t="str">
        <f>IF(data_to_clean[[#This Row],[Price Formatted Step 2]]="No Data","No Data",VALUE(SUBSTITUTE(data_to_clean[[#This Row],[Price Formatted Step 2]],".","")))</f>
        <v>No Data</v>
      </c>
      <c r="M1676" t="s">
        <v>15</v>
      </c>
    </row>
    <row r="1677" spans="1:13" x14ac:dyDescent="0.25">
      <c r="A1677" t="s">
        <v>9</v>
      </c>
      <c r="B1677" t="str">
        <f>VLOOKUP(data_to_clean[[#This Row],[Company]],tb_countries[],2,0)</f>
        <v>USSR/Russia</v>
      </c>
      <c r="C1677" t="s">
        <v>5279</v>
      </c>
      <c r="D1677" t="s">
        <v>5320</v>
      </c>
      <c r="E1677" t="s">
        <v>5247</v>
      </c>
      <c r="F1677" s="1">
        <v>28458</v>
      </c>
      <c r="G1677" t="s">
        <v>685</v>
      </c>
      <c r="H1677" t="s">
        <v>13</v>
      </c>
      <c r="I1677" t="s">
        <v>14</v>
      </c>
      <c r="J1677" t="str" cm="1">
        <f t="array" ref="J16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7" t="str">
        <f>IF(data_to_clean[[#This Row],[Price Formatted Step 1]]="No Data","No Data",SUBSTITUTE(data_to_clean[[#This Row],[Price Formatted Step 1]],",","."))</f>
        <v>No Data</v>
      </c>
      <c r="L1677" t="str">
        <f>IF(data_to_clean[[#This Row],[Price Formatted Step 2]]="No Data","No Data",VALUE(SUBSTITUTE(data_to_clean[[#This Row],[Price Formatted Step 2]],".","")))</f>
        <v>No Data</v>
      </c>
      <c r="M1677" t="s">
        <v>21</v>
      </c>
    </row>
    <row r="1678" spans="1:13" x14ac:dyDescent="0.25">
      <c r="A1678" t="s">
        <v>9</v>
      </c>
      <c r="B1678" t="str">
        <f>VLOOKUP(data_to_clean[[#This Row],[Company]],tb_countries[],2,0)</f>
        <v>USSR/Russia</v>
      </c>
      <c r="C1678" t="s">
        <v>5279</v>
      </c>
      <c r="D1678" t="s">
        <v>5320</v>
      </c>
      <c r="E1678" t="s">
        <v>5247</v>
      </c>
      <c r="F1678" s="1">
        <v>28463</v>
      </c>
      <c r="G1678" t="s">
        <v>1362</v>
      </c>
      <c r="H1678" t="s">
        <v>13</v>
      </c>
      <c r="I1678" t="s">
        <v>14</v>
      </c>
      <c r="J1678" t="str" cm="1">
        <f t="array" ref="J16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8" t="str">
        <f>IF(data_to_clean[[#This Row],[Price Formatted Step 1]]="No Data","No Data",SUBSTITUTE(data_to_clean[[#This Row],[Price Formatted Step 1]],",","."))</f>
        <v>No Data</v>
      </c>
      <c r="L1678" t="str">
        <f>IF(data_to_clean[[#This Row],[Price Formatted Step 2]]="No Data","No Data",VALUE(SUBSTITUTE(data_to_clean[[#This Row],[Price Formatted Step 2]],".","")))</f>
        <v>No Data</v>
      </c>
      <c r="M1678" t="s">
        <v>15</v>
      </c>
    </row>
    <row r="1679" spans="1:13" x14ac:dyDescent="0.25">
      <c r="A1679" t="s">
        <v>9</v>
      </c>
      <c r="B1679" t="str">
        <f>VLOOKUP(data_to_clean[[#This Row],[Company]],tb_countries[],2,0)</f>
        <v>USSR/Russia</v>
      </c>
      <c r="C1679" t="s">
        <v>5279</v>
      </c>
      <c r="D1679" t="s">
        <v>5320</v>
      </c>
      <c r="E1679" t="s">
        <v>5247</v>
      </c>
      <c r="F1679" s="1">
        <v>28467</v>
      </c>
      <c r="G1679" t="s">
        <v>685</v>
      </c>
      <c r="H1679" t="s">
        <v>13</v>
      </c>
      <c r="I1679" t="s">
        <v>14</v>
      </c>
      <c r="J1679" t="str" cm="1">
        <f t="array" ref="J16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79" t="str">
        <f>IF(data_to_clean[[#This Row],[Price Formatted Step 1]]="No Data","No Data",SUBSTITUTE(data_to_clean[[#This Row],[Price Formatted Step 1]],",","."))</f>
        <v>No Data</v>
      </c>
      <c r="L1679" t="str">
        <f>IF(data_to_clean[[#This Row],[Price Formatted Step 2]]="No Data","No Data",VALUE(SUBSTITUTE(data_to_clean[[#This Row],[Price Formatted Step 2]],".","")))</f>
        <v>No Data</v>
      </c>
      <c r="M1679" t="s">
        <v>15</v>
      </c>
    </row>
    <row r="1680" spans="1:13" x14ac:dyDescent="0.25">
      <c r="A1680" t="s">
        <v>92</v>
      </c>
      <c r="B1680" t="str">
        <f>VLOOKUP(data_to_clean[[#This Row],[Company]],tb_countries[],2,0)</f>
        <v>USA</v>
      </c>
      <c r="C1680" t="s">
        <v>5275</v>
      </c>
      <c r="D1680" t="s">
        <v>5315</v>
      </c>
      <c r="E1680" t="s">
        <v>5246</v>
      </c>
      <c r="F1680" s="1">
        <v>28467</v>
      </c>
      <c r="G1680" t="s">
        <v>1695</v>
      </c>
      <c r="H1680" t="s">
        <v>13</v>
      </c>
      <c r="I1680" t="s">
        <v>14</v>
      </c>
      <c r="J1680" t="str" cm="1">
        <f t="array" ref="J16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0" t="str">
        <f>IF(data_to_clean[[#This Row],[Price Formatted Step 1]]="No Data","No Data",SUBSTITUTE(data_to_clean[[#This Row],[Price Formatted Step 1]],",","."))</f>
        <v>No Data</v>
      </c>
      <c r="L1680" t="str">
        <f>IF(data_to_clean[[#This Row],[Price Formatted Step 2]]="No Data","No Data",VALUE(SUBSTITUTE(data_to_clean[[#This Row],[Price Formatted Step 2]],".","")))</f>
        <v>No Data</v>
      </c>
      <c r="M1680" t="s">
        <v>15</v>
      </c>
    </row>
    <row r="1681" spans="1:13" x14ac:dyDescent="0.25">
      <c r="A1681" t="s">
        <v>9</v>
      </c>
      <c r="B1681" t="str">
        <f>VLOOKUP(data_to_clean[[#This Row],[Company]],tb_countries[],2,0)</f>
        <v>USSR/Russia</v>
      </c>
      <c r="C1681" t="s">
        <v>5272</v>
      </c>
      <c r="D1681" t="s">
        <v>5312</v>
      </c>
      <c r="E1681" t="s">
        <v>5245</v>
      </c>
      <c r="F1681" s="1">
        <v>28469</v>
      </c>
      <c r="G1681" t="s">
        <v>1362</v>
      </c>
      <c r="H1681" t="s">
        <v>13</v>
      </c>
      <c r="I1681" t="s">
        <v>14</v>
      </c>
      <c r="J1681" t="str" cm="1">
        <f t="array" ref="J16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1" t="str">
        <f>IF(data_to_clean[[#This Row],[Price Formatted Step 1]]="No Data","No Data",SUBSTITUTE(data_to_clean[[#This Row],[Price Formatted Step 1]],",","."))</f>
        <v>No Data</v>
      </c>
      <c r="L1681" t="str">
        <f>IF(data_to_clean[[#This Row],[Price Formatted Step 2]]="No Data","No Data",VALUE(SUBSTITUTE(data_to_clean[[#This Row],[Price Formatted Step 2]],".","")))</f>
        <v>No Data</v>
      </c>
      <c r="M1681" t="s">
        <v>15</v>
      </c>
    </row>
    <row r="1682" spans="1:13" x14ac:dyDescent="0.25">
      <c r="A1682" t="s">
        <v>92</v>
      </c>
      <c r="B1682" t="str">
        <f>VLOOKUP(data_to_clean[[#This Row],[Company]],tb_countries[],2,0)</f>
        <v>USA</v>
      </c>
      <c r="C1682" t="s">
        <v>5273</v>
      </c>
      <c r="D1682" t="s">
        <v>5313</v>
      </c>
      <c r="E1682" t="s">
        <v>5246</v>
      </c>
      <c r="F1682" s="1">
        <v>28470</v>
      </c>
      <c r="G1682" t="s">
        <v>775</v>
      </c>
      <c r="H1682" t="s">
        <v>13</v>
      </c>
      <c r="I1682" t="s">
        <v>14</v>
      </c>
      <c r="J1682" t="str" cm="1">
        <f t="array" ref="J16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2" t="str">
        <f>IF(data_to_clean[[#This Row],[Price Formatted Step 1]]="No Data","No Data",SUBSTITUTE(data_to_clean[[#This Row],[Price Formatted Step 1]],",","."))</f>
        <v>No Data</v>
      </c>
      <c r="L1682" t="str">
        <f>IF(data_to_clean[[#This Row],[Price Formatted Step 2]]="No Data","No Data",VALUE(SUBSTITUTE(data_to_clean[[#This Row],[Price Formatted Step 2]],".","")))</f>
        <v>No Data</v>
      </c>
      <c r="M1682" t="s">
        <v>15</v>
      </c>
    </row>
    <row r="1683" spans="1:13" x14ac:dyDescent="0.25">
      <c r="A1683" t="s">
        <v>9</v>
      </c>
      <c r="B1683" t="str">
        <f>VLOOKUP(data_to_clean[[#This Row],[Company]],tb_countries[],2,0)</f>
        <v>USSR/Russia</v>
      </c>
      <c r="C1683" t="s">
        <v>5272</v>
      </c>
      <c r="D1683" t="s">
        <v>5312</v>
      </c>
      <c r="E1683" t="s">
        <v>5245</v>
      </c>
      <c r="F1683" s="1">
        <v>28471</v>
      </c>
      <c r="G1683" t="s">
        <v>1362</v>
      </c>
      <c r="H1683" t="s">
        <v>13</v>
      </c>
      <c r="I1683" t="s">
        <v>14</v>
      </c>
      <c r="J1683" t="str" cm="1">
        <f t="array" ref="J16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3" t="str">
        <f>IF(data_to_clean[[#This Row],[Price Formatted Step 1]]="No Data","No Data",SUBSTITUTE(data_to_clean[[#This Row],[Price Formatted Step 1]],",","."))</f>
        <v>No Data</v>
      </c>
      <c r="L1683" t="str">
        <f>IF(data_to_clean[[#This Row],[Price Formatted Step 2]]="No Data","No Data",VALUE(SUBSTITUTE(data_to_clean[[#This Row],[Price Formatted Step 2]],".","")))</f>
        <v>No Data</v>
      </c>
      <c r="M1683" t="s">
        <v>15</v>
      </c>
    </row>
    <row r="1684" spans="1:13" x14ac:dyDescent="0.25">
      <c r="A1684" t="s">
        <v>9</v>
      </c>
      <c r="B1684" t="str">
        <f>VLOOKUP(data_to_clean[[#This Row],[Company]],tb_countries[],2,0)</f>
        <v>USSR/Russia</v>
      </c>
      <c r="C1684" t="s">
        <v>5279</v>
      </c>
      <c r="D1684" t="s">
        <v>5320</v>
      </c>
      <c r="E1684" t="s">
        <v>5247</v>
      </c>
      <c r="F1684" s="1">
        <v>28472</v>
      </c>
      <c r="G1684" t="s">
        <v>685</v>
      </c>
      <c r="H1684" t="s">
        <v>13</v>
      </c>
      <c r="I1684" t="s">
        <v>14</v>
      </c>
      <c r="J1684" t="str" cm="1">
        <f t="array" ref="J16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4" t="str">
        <f>IF(data_to_clean[[#This Row],[Price Formatted Step 1]]="No Data","No Data",SUBSTITUTE(data_to_clean[[#This Row],[Price Formatted Step 1]],",","."))</f>
        <v>No Data</v>
      </c>
      <c r="L1684" t="str">
        <f>IF(data_to_clean[[#This Row],[Price Formatted Step 2]]="No Data","No Data",VALUE(SUBSTITUTE(data_to_clean[[#This Row],[Price Formatted Step 2]],".","")))</f>
        <v>No Data</v>
      </c>
      <c r="M1684" t="s">
        <v>15</v>
      </c>
    </row>
    <row r="1685" spans="1:13" x14ac:dyDescent="0.25">
      <c r="A1685" t="s">
        <v>9</v>
      </c>
      <c r="B1685" t="str">
        <f>VLOOKUP(data_to_clean[[#This Row],[Company]],tb_countries[],2,0)</f>
        <v>USSR/Russia</v>
      </c>
      <c r="C1685" t="s">
        <v>5279</v>
      </c>
      <c r="D1685" t="s">
        <v>5320</v>
      </c>
      <c r="E1685" t="s">
        <v>5247</v>
      </c>
      <c r="F1685" s="1">
        <v>28473</v>
      </c>
      <c r="G1685" t="s">
        <v>396</v>
      </c>
      <c r="H1685" t="s">
        <v>13</v>
      </c>
      <c r="I1685" t="s">
        <v>14</v>
      </c>
      <c r="J1685" t="str" cm="1">
        <f t="array" ref="J16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5" t="str">
        <f>IF(data_to_clean[[#This Row],[Price Formatted Step 1]]="No Data","No Data",SUBSTITUTE(data_to_clean[[#This Row],[Price Formatted Step 1]],",","."))</f>
        <v>No Data</v>
      </c>
      <c r="L1685" t="str">
        <f>IF(data_to_clean[[#This Row],[Price Formatted Step 2]]="No Data","No Data",VALUE(SUBSTITUTE(data_to_clean[[#This Row],[Price Formatted Step 2]],".","")))</f>
        <v>No Data</v>
      </c>
      <c r="M1685" t="s">
        <v>15</v>
      </c>
    </row>
    <row r="1686" spans="1:13" x14ac:dyDescent="0.25">
      <c r="A1686" t="s">
        <v>9</v>
      </c>
      <c r="B1686" t="str">
        <f>VLOOKUP(data_to_clean[[#This Row],[Company]],tb_countries[],2,0)</f>
        <v>USSR/Russia</v>
      </c>
      <c r="C1686" t="s">
        <v>5279</v>
      </c>
      <c r="D1686" t="s">
        <v>5320</v>
      </c>
      <c r="E1686" t="s">
        <v>5247</v>
      </c>
      <c r="F1686" s="1">
        <v>28475</v>
      </c>
      <c r="G1686" t="s">
        <v>685</v>
      </c>
      <c r="H1686" t="s">
        <v>13</v>
      </c>
      <c r="I1686" t="s">
        <v>14</v>
      </c>
      <c r="J1686" t="str" cm="1">
        <f t="array" ref="J16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6" t="str">
        <f>IF(data_to_clean[[#This Row],[Price Formatted Step 1]]="No Data","No Data",SUBSTITUTE(data_to_clean[[#This Row],[Price Formatted Step 1]],",","."))</f>
        <v>No Data</v>
      </c>
      <c r="L1686" t="str">
        <f>IF(data_to_clean[[#This Row],[Price Formatted Step 2]]="No Data","No Data",VALUE(SUBSTITUTE(data_to_clean[[#This Row],[Price Formatted Step 2]],".","")))</f>
        <v>No Data</v>
      </c>
      <c r="M1686" t="s">
        <v>15</v>
      </c>
    </row>
    <row r="1687" spans="1:13" x14ac:dyDescent="0.25">
      <c r="A1687" t="s">
        <v>9</v>
      </c>
      <c r="B1687" t="str">
        <f>VLOOKUP(data_to_clean[[#This Row],[Company]],tb_countries[],2,0)</f>
        <v>USSR/Russia</v>
      </c>
      <c r="C1687" t="s">
        <v>5279</v>
      </c>
      <c r="D1687" t="s">
        <v>5320</v>
      </c>
      <c r="E1687" t="s">
        <v>5247</v>
      </c>
      <c r="F1687" s="1">
        <v>28479</v>
      </c>
      <c r="G1687" t="s">
        <v>1362</v>
      </c>
      <c r="H1687" t="s">
        <v>13</v>
      </c>
      <c r="I1687" t="s">
        <v>14</v>
      </c>
      <c r="J1687" t="str" cm="1">
        <f t="array" ref="J16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7" t="str">
        <f>IF(data_to_clean[[#This Row],[Price Formatted Step 1]]="No Data","No Data",SUBSTITUTE(data_to_clean[[#This Row],[Price Formatted Step 1]],",","."))</f>
        <v>No Data</v>
      </c>
      <c r="L1687" t="str">
        <f>IF(data_to_clean[[#This Row],[Price Formatted Step 2]]="No Data","No Data",VALUE(SUBSTITUTE(data_to_clean[[#This Row],[Price Formatted Step 2]],".","")))</f>
        <v>No Data</v>
      </c>
      <c r="M1687" t="s">
        <v>15</v>
      </c>
    </row>
    <row r="1688" spans="1:13" x14ac:dyDescent="0.25">
      <c r="A1688" t="s">
        <v>9</v>
      </c>
      <c r="B1688" t="str">
        <f>VLOOKUP(data_to_clean[[#This Row],[Company]],tb_countries[],2,0)</f>
        <v>USSR/Russia</v>
      </c>
      <c r="C1688" t="s">
        <v>5272</v>
      </c>
      <c r="D1688" t="s">
        <v>5312</v>
      </c>
      <c r="E1688" t="s">
        <v>5245</v>
      </c>
      <c r="F1688" s="1">
        <v>28480</v>
      </c>
      <c r="G1688" t="s">
        <v>937</v>
      </c>
      <c r="H1688" t="s">
        <v>13</v>
      </c>
      <c r="I1688" t="s">
        <v>14</v>
      </c>
      <c r="J1688" t="str" cm="1">
        <f t="array" ref="J16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8" t="str">
        <f>IF(data_to_clean[[#This Row],[Price Formatted Step 1]]="No Data","No Data",SUBSTITUTE(data_to_clean[[#This Row],[Price Formatted Step 1]],",","."))</f>
        <v>No Data</v>
      </c>
      <c r="L1688" t="str">
        <f>IF(data_to_clean[[#This Row],[Price Formatted Step 2]]="No Data","No Data",VALUE(SUBSTITUTE(data_to_clean[[#This Row],[Price Formatted Step 2]],".","")))</f>
        <v>No Data</v>
      </c>
      <c r="M1688" t="s">
        <v>15</v>
      </c>
    </row>
    <row r="1689" spans="1:13" x14ac:dyDescent="0.25">
      <c r="A1689" t="s">
        <v>9</v>
      </c>
      <c r="B1689" t="str">
        <f>VLOOKUP(data_to_clean[[#This Row],[Company]],tb_countries[],2,0)</f>
        <v>USSR/Russia</v>
      </c>
      <c r="C1689" t="s">
        <v>5279</v>
      </c>
      <c r="D1689" t="s">
        <v>5320</v>
      </c>
      <c r="E1689" t="s">
        <v>5247</v>
      </c>
      <c r="F1689" s="1">
        <v>28482</v>
      </c>
      <c r="G1689" t="s">
        <v>685</v>
      </c>
      <c r="H1689" t="s">
        <v>13</v>
      </c>
      <c r="I1689" t="s">
        <v>14</v>
      </c>
      <c r="J1689" t="str" cm="1">
        <f t="array" ref="J16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89" t="str">
        <f>IF(data_to_clean[[#This Row],[Price Formatted Step 1]]="No Data","No Data",SUBSTITUTE(data_to_clean[[#This Row],[Price Formatted Step 1]],",","."))</f>
        <v>No Data</v>
      </c>
      <c r="L1689" t="str">
        <f>IF(data_to_clean[[#This Row],[Price Formatted Step 2]]="No Data","No Data",VALUE(SUBSTITUTE(data_to_clean[[#This Row],[Price Formatted Step 2]],".","")))</f>
        <v>No Data</v>
      </c>
      <c r="M1689" t="s">
        <v>15</v>
      </c>
    </row>
    <row r="1690" spans="1:13" x14ac:dyDescent="0.25">
      <c r="A1690" t="s">
        <v>9</v>
      </c>
      <c r="B1690" t="str">
        <f>VLOOKUP(data_to_clean[[#This Row],[Company]],tb_countries[],2,0)</f>
        <v>USSR/Russia</v>
      </c>
      <c r="C1690" t="s">
        <v>5279</v>
      </c>
      <c r="D1690" t="s">
        <v>5320</v>
      </c>
      <c r="E1690" t="s">
        <v>5247</v>
      </c>
      <c r="F1690" s="1">
        <v>28486</v>
      </c>
      <c r="G1690" t="s">
        <v>1829</v>
      </c>
      <c r="H1690" t="s">
        <v>13</v>
      </c>
      <c r="I1690" t="s">
        <v>14</v>
      </c>
      <c r="J1690" t="str" cm="1">
        <f t="array" ref="J16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0" t="str">
        <f>IF(data_to_clean[[#This Row],[Price Formatted Step 1]]="No Data","No Data",SUBSTITUTE(data_to_clean[[#This Row],[Price Formatted Step 1]],",","."))</f>
        <v>No Data</v>
      </c>
      <c r="L1690" t="str">
        <f>IF(data_to_clean[[#This Row],[Price Formatted Step 2]]="No Data","No Data",VALUE(SUBSTITUTE(data_to_clean[[#This Row],[Price Formatted Step 2]],".","")))</f>
        <v>No Data</v>
      </c>
      <c r="M1690" t="s">
        <v>15</v>
      </c>
    </row>
    <row r="1691" spans="1:13" x14ac:dyDescent="0.25">
      <c r="A1691" t="s">
        <v>9</v>
      </c>
      <c r="B1691" t="str">
        <f>VLOOKUP(data_to_clean[[#This Row],[Company]],tb_countries[],2,0)</f>
        <v>USSR/Russia</v>
      </c>
      <c r="C1691" t="s">
        <v>5272</v>
      </c>
      <c r="D1691" t="s">
        <v>5312</v>
      </c>
      <c r="E1691" t="s">
        <v>5245</v>
      </c>
      <c r="F1691" s="1">
        <v>28486</v>
      </c>
      <c r="G1691" t="s">
        <v>1362</v>
      </c>
      <c r="H1691" t="s">
        <v>13</v>
      </c>
      <c r="I1691" t="s">
        <v>14</v>
      </c>
      <c r="J1691" t="str" cm="1">
        <f t="array" ref="J16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1" t="str">
        <f>IF(data_to_clean[[#This Row],[Price Formatted Step 1]]="No Data","No Data",SUBSTITUTE(data_to_clean[[#This Row],[Price Formatted Step 1]],",","."))</f>
        <v>No Data</v>
      </c>
      <c r="L1691" t="str">
        <f>IF(data_to_clean[[#This Row],[Price Formatted Step 2]]="No Data","No Data",VALUE(SUBSTITUTE(data_to_clean[[#This Row],[Price Formatted Step 2]],".","")))</f>
        <v>No Data</v>
      </c>
      <c r="M1691" t="s">
        <v>15</v>
      </c>
    </row>
    <row r="1692" spans="1:13" x14ac:dyDescent="0.25">
      <c r="A1692" t="s">
        <v>9</v>
      </c>
      <c r="B1692" t="str">
        <f>VLOOKUP(data_to_clean[[#This Row],[Company]],tb_countries[],2,0)</f>
        <v>USSR/Russia</v>
      </c>
      <c r="C1692" t="s">
        <v>5279</v>
      </c>
      <c r="D1692" t="s">
        <v>5320</v>
      </c>
      <c r="E1692" t="s">
        <v>5247</v>
      </c>
      <c r="F1692" s="1">
        <v>28496</v>
      </c>
      <c r="G1692" t="s">
        <v>1362</v>
      </c>
      <c r="H1692" t="s">
        <v>13</v>
      </c>
      <c r="I1692" t="s">
        <v>14</v>
      </c>
      <c r="J1692" t="str" cm="1">
        <f t="array" ref="J16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2" t="str">
        <f>IF(data_to_clean[[#This Row],[Price Formatted Step 1]]="No Data","No Data",SUBSTITUTE(data_to_clean[[#This Row],[Price Formatted Step 1]],",","."))</f>
        <v>No Data</v>
      </c>
      <c r="L1692" t="str">
        <f>IF(data_to_clean[[#This Row],[Price Formatted Step 2]]="No Data","No Data",VALUE(SUBSTITUTE(data_to_clean[[#This Row],[Price Formatted Step 2]],".","")))</f>
        <v>No Data</v>
      </c>
      <c r="M1692" t="s">
        <v>15</v>
      </c>
    </row>
    <row r="1693" spans="1:13" x14ac:dyDescent="0.25">
      <c r="A1693" t="s">
        <v>92</v>
      </c>
      <c r="B1693" t="str">
        <f>VLOOKUP(data_to_clean[[#This Row],[Company]],tb_countries[],2,0)</f>
        <v>USA</v>
      </c>
      <c r="C1693" t="s">
        <v>5273</v>
      </c>
      <c r="D1693" t="s">
        <v>5313</v>
      </c>
      <c r="E1693" t="s">
        <v>5246</v>
      </c>
      <c r="F1693" s="1">
        <v>28497</v>
      </c>
      <c r="G1693" t="s">
        <v>1632</v>
      </c>
      <c r="H1693" t="s">
        <v>13</v>
      </c>
      <c r="I1693" t="s">
        <v>14</v>
      </c>
      <c r="J1693" t="str" cm="1">
        <f t="array" ref="J16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3" t="str">
        <f>IF(data_to_clean[[#This Row],[Price Formatted Step 1]]="No Data","No Data",SUBSTITUTE(data_to_clean[[#This Row],[Price Formatted Step 1]],",","."))</f>
        <v>No Data</v>
      </c>
      <c r="L1693" t="str">
        <f>IF(data_to_clean[[#This Row],[Price Formatted Step 2]]="No Data","No Data",VALUE(SUBSTITUTE(data_to_clean[[#This Row],[Price Formatted Step 2]],".","")))</f>
        <v>No Data</v>
      </c>
      <c r="M1693" t="s">
        <v>15</v>
      </c>
    </row>
    <row r="1694" spans="1:13" x14ac:dyDescent="0.25">
      <c r="A1694" t="s">
        <v>9</v>
      </c>
      <c r="B1694" t="str">
        <f>VLOOKUP(data_to_clean[[#This Row],[Company]],tb_countries[],2,0)</f>
        <v>USSR/Russia</v>
      </c>
      <c r="C1694" t="s">
        <v>5279</v>
      </c>
      <c r="D1694" t="s">
        <v>5320</v>
      </c>
      <c r="E1694" t="s">
        <v>5247</v>
      </c>
      <c r="F1694" s="1">
        <v>28500</v>
      </c>
      <c r="G1694" t="s">
        <v>396</v>
      </c>
      <c r="H1694" t="s">
        <v>13</v>
      </c>
      <c r="I1694" t="s">
        <v>14</v>
      </c>
      <c r="J1694" t="str" cm="1">
        <f t="array" ref="J16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4" t="str">
        <f>IF(data_to_clean[[#This Row],[Price Formatted Step 1]]="No Data","No Data",SUBSTITUTE(data_to_clean[[#This Row],[Price Formatted Step 1]],",","."))</f>
        <v>No Data</v>
      </c>
      <c r="L1694" t="str">
        <f>IF(data_to_clean[[#This Row],[Price Formatted Step 2]]="No Data","No Data",VALUE(SUBSTITUTE(data_to_clean[[#This Row],[Price Formatted Step 2]],".","")))</f>
        <v>No Data</v>
      </c>
      <c r="M1694" t="s">
        <v>15</v>
      </c>
    </row>
    <row r="1695" spans="1:13" x14ac:dyDescent="0.25">
      <c r="A1695" t="s">
        <v>9</v>
      </c>
      <c r="B1695" t="str">
        <f>VLOOKUP(data_to_clean[[#This Row],[Company]],tb_countries[],2,0)</f>
        <v>USSR/Russia</v>
      </c>
      <c r="C1695" t="s">
        <v>5279</v>
      </c>
      <c r="D1695" t="s">
        <v>5320</v>
      </c>
      <c r="E1695" t="s">
        <v>5247</v>
      </c>
      <c r="F1695" s="1">
        <v>28500</v>
      </c>
      <c r="G1695" t="s">
        <v>685</v>
      </c>
      <c r="H1695" t="s">
        <v>13</v>
      </c>
      <c r="I1695" t="s">
        <v>14</v>
      </c>
      <c r="J1695" t="str" cm="1">
        <f t="array" ref="J16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5" t="str">
        <f>IF(data_to_clean[[#This Row],[Price Formatted Step 1]]="No Data","No Data",SUBSTITUTE(data_to_clean[[#This Row],[Price Formatted Step 1]],",","."))</f>
        <v>No Data</v>
      </c>
      <c r="L1695" t="str">
        <f>IF(data_to_clean[[#This Row],[Price Formatted Step 2]]="No Data","No Data",VALUE(SUBSTITUTE(data_to_clean[[#This Row],[Price Formatted Step 2]],".","")))</f>
        <v>No Data</v>
      </c>
      <c r="M1695" t="s">
        <v>15</v>
      </c>
    </row>
    <row r="1696" spans="1:13" x14ac:dyDescent="0.25">
      <c r="A1696" t="s">
        <v>9</v>
      </c>
      <c r="B1696" t="str">
        <f>VLOOKUP(data_to_clean[[#This Row],[Company]],tb_countries[],2,0)</f>
        <v>USSR/Russia</v>
      </c>
      <c r="C1696" t="s">
        <v>5279</v>
      </c>
      <c r="D1696" t="s">
        <v>5320</v>
      </c>
      <c r="E1696" t="s">
        <v>5247</v>
      </c>
      <c r="F1696" s="1">
        <v>28503</v>
      </c>
      <c r="G1696" t="s">
        <v>1362</v>
      </c>
      <c r="H1696" t="s">
        <v>13</v>
      </c>
      <c r="I1696" t="s">
        <v>14</v>
      </c>
      <c r="J1696" t="str" cm="1">
        <f t="array" ref="J16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6" t="str">
        <f>IF(data_to_clean[[#This Row],[Price Formatted Step 1]]="No Data","No Data",SUBSTITUTE(data_to_clean[[#This Row],[Price Formatted Step 1]],",","."))</f>
        <v>No Data</v>
      </c>
      <c r="L1696" t="str">
        <f>IF(data_to_clean[[#This Row],[Price Formatted Step 2]]="No Data","No Data",VALUE(SUBSTITUTE(data_to_clean[[#This Row],[Price Formatted Step 2]],".","")))</f>
        <v>No Data</v>
      </c>
      <c r="M1696" t="s">
        <v>15</v>
      </c>
    </row>
    <row r="1697" spans="1:13" x14ac:dyDescent="0.25">
      <c r="A1697" t="s">
        <v>9</v>
      </c>
      <c r="B1697" t="str">
        <f>VLOOKUP(data_to_clean[[#This Row],[Company]],tb_countries[],2,0)</f>
        <v>USSR/Russia</v>
      </c>
      <c r="C1697" t="s">
        <v>5279</v>
      </c>
      <c r="D1697" t="s">
        <v>5320</v>
      </c>
      <c r="E1697" t="s">
        <v>5247</v>
      </c>
      <c r="F1697" s="1">
        <v>28507</v>
      </c>
      <c r="G1697" t="s">
        <v>685</v>
      </c>
      <c r="H1697" t="s">
        <v>13</v>
      </c>
      <c r="I1697" t="s">
        <v>14</v>
      </c>
      <c r="J1697" t="str" cm="1">
        <f t="array" ref="J16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7" t="str">
        <f>IF(data_to_clean[[#This Row],[Price Formatted Step 1]]="No Data","No Data",SUBSTITUTE(data_to_clean[[#This Row],[Price Formatted Step 1]],",","."))</f>
        <v>No Data</v>
      </c>
      <c r="L1697" t="str">
        <f>IF(data_to_clean[[#This Row],[Price Formatted Step 2]]="No Data","No Data",VALUE(SUBSTITUTE(data_to_clean[[#This Row],[Price Formatted Step 2]],".","")))</f>
        <v>No Data</v>
      </c>
      <c r="M1697" t="s">
        <v>15</v>
      </c>
    </row>
    <row r="1698" spans="1:13" x14ac:dyDescent="0.25">
      <c r="A1698" t="s">
        <v>9</v>
      </c>
      <c r="B1698" t="str">
        <f>VLOOKUP(data_to_clean[[#This Row],[Company]],tb_countries[],2,0)</f>
        <v>USSR/Russia</v>
      </c>
      <c r="C1698" t="s">
        <v>5279</v>
      </c>
      <c r="D1698" t="s">
        <v>5320</v>
      </c>
      <c r="E1698" t="s">
        <v>5247</v>
      </c>
      <c r="F1698" s="1">
        <v>28514</v>
      </c>
      <c r="G1698" t="s">
        <v>1463</v>
      </c>
      <c r="H1698" t="s">
        <v>13</v>
      </c>
      <c r="I1698" t="s">
        <v>14</v>
      </c>
      <c r="J1698" t="str" cm="1">
        <f t="array" ref="J16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8" t="str">
        <f>IF(data_to_clean[[#This Row],[Price Formatted Step 1]]="No Data","No Data",SUBSTITUTE(data_to_clean[[#This Row],[Price Formatted Step 1]],",","."))</f>
        <v>No Data</v>
      </c>
      <c r="L1698" t="str">
        <f>IF(data_to_clean[[#This Row],[Price Formatted Step 2]]="No Data","No Data",VALUE(SUBSTITUTE(data_to_clean[[#This Row],[Price Formatted Step 2]],".","")))</f>
        <v>No Data</v>
      </c>
      <c r="M1698" t="s">
        <v>15</v>
      </c>
    </row>
    <row r="1699" spans="1:13" x14ac:dyDescent="0.25">
      <c r="A1699" t="s">
        <v>9</v>
      </c>
      <c r="B1699" t="str">
        <f>VLOOKUP(data_to_clean[[#This Row],[Company]],tb_countries[],2,0)</f>
        <v>USSR/Russia</v>
      </c>
      <c r="C1699" t="s">
        <v>5272</v>
      </c>
      <c r="D1699" t="s">
        <v>5312</v>
      </c>
      <c r="E1699" t="s">
        <v>5245</v>
      </c>
      <c r="F1699" s="1">
        <v>28514</v>
      </c>
      <c r="G1699" t="s">
        <v>1362</v>
      </c>
      <c r="H1699" t="s">
        <v>13</v>
      </c>
      <c r="I1699" t="s">
        <v>14</v>
      </c>
      <c r="J1699" t="str" cm="1">
        <f t="array" ref="J16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699" t="str">
        <f>IF(data_to_clean[[#This Row],[Price Formatted Step 1]]="No Data","No Data",SUBSTITUTE(data_to_clean[[#This Row],[Price Formatted Step 1]],",","."))</f>
        <v>No Data</v>
      </c>
      <c r="L1699" t="str">
        <f>IF(data_to_clean[[#This Row],[Price Formatted Step 2]]="No Data","No Data",VALUE(SUBSTITUTE(data_to_clean[[#This Row],[Price Formatted Step 2]],".","")))</f>
        <v>No Data</v>
      </c>
      <c r="M1699" t="s">
        <v>15</v>
      </c>
    </row>
    <row r="1700" spans="1:13" x14ac:dyDescent="0.25">
      <c r="A1700" t="s">
        <v>973</v>
      </c>
      <c r="B1700" t="str">
        <f>VLOOKUP(data_to_clean[[#This Row],[Company]],tb_countries[],2,0)</f>
        <v>China</v>
      </c>
      <c r="C1700" t="s">
        <v>4199</v>
      </c>
      <c r="D1700" t="s">
        <v>5263</v>
      </c>
      <c r="E1700" t="s">
        <v>5252</v>
      </c>
      <c r="F1700" s="1">
        <v>28516</v>
      </c>
      <c r="G1700" t="s">
        <v>1526</v>
      </c>
      <c r="H1700" t="s">
        <v>13</v>
      </c>
      <c r="I1700" t="s">
        <v>14</v>
      </c>
      <c r="J1700" t="str" cm="1">
        <f t="array" ref="J17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0" t="str">
        <f>IF(data_to_clean[[#This Row],[Price Formatted Step 1]]="No Data","No Data",SUBSTITUTE(data_to_clean[[#This Row],[Price Formatted Step 1]],",","."))</f>
        <v>No Data</v>
      </c>
      <c r="L1700" t="str">
        <f>IF(data_to_clean[[#This Row],[Price Formatted Step 2]]="No Data","No Data",VALUE(SUBSTITUTE(data_to_clean[[#This Row],[Price Formatted Step 2]],".","")))</f>
        <v>No Data</v>
      </c>
      <c r="M1700" t="s">
        <v>15</v>
      </c>
    </row>
    <row r="1701" spans="1:13" x14ac:dyDescent="0.25">
      <c r="A1701" t="s">
        <v>9</v>
      </c>
      <c r="B1701" t="str">
        <f>VLOOKUP(data_to_clean[[#This Row],[Company]],tb_countries[],2,0)</f>
        <v>USSR/Russia</v>
      </c>
      <c r="C1701" t="s">
        <v>5279</v>
      </c>
      <c r="D1701" t="s">
        <v>5320</v>
      </c>
      <c r="E1701" t="s">
        <v>5247</v>
      </c>
      <c r="F1701" s="1">
        <v>28521</v>
      </c>
      <c r="G1701" t="s">
        <v>1362</v>
      </c>
      <c r="H1701" t="s">
        <v>13</v>
      </c>
      <c r="I1701" t="s">
        <v>14</v>
      </c>
      <c r="J1701" t="str" cm="1">
        <f t="array" ref="J17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1" t="str">
        <f>IF(data_to_clean[[#This Row],[Price Formatted Step 1]]="No Data","No Data",SUBSTITUTE(data_to_clean[[#This Row],[Price Formatted Step 1]],",","."))</f>
        <v>No Data</v>
      </c>
      <c r="L1701" t="str">
        <f>IF(data_to_clean[[#This Row],[Price Formatted Step 2]]="No Data","No Data",VALUE(SUBSTITUTE(data_to_clean[[#This Row],[Price Formatted Step 2]],".","")))</f>
        <v>No Data</v>
      </c>
      <c r="M1701" t="s">
        <v>15</v>
      </c>
    </row>
    <row r="1702" spans="1:13" x14ac:dyDescent="0.25">
      <c r="A1702" t="s">
        <v>1057</v>
      </c>
      <c r="B1702" t="str">
        <f>VLOOKUP(data_to_clean[[#This Row],[Company]],tb_countries[],2,0)</f>
        <v>Japan</v>
      </c>
      <c r="C1702" t="s">
        <v>608</v>
      </c>
      <c r="D1702" t="s">
        <v>5248</v>
      </c>
      <c r="E1702" t="s">
        <v>5249</v>
      </c>
      <c r="F1702" s="1">
        <v>28525</v>
      </c>
      <c r="G1702" t="s">
        <v>1442</v>
      </c>
      <c r="H1702" t="s">
        <v>13</v>
      </c>
      <c r="I1702" t="s">
        <v>14</v>
      </c>
      <c r="J1702" t="str" cm="1">
        <f t="array" ref="J17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2" t="str">
        <f>IF(data_to_clean[[#This Row],[Price Formatted Step 1]]="No Data","No Data",SUBSTITUTE(data_to_clean[[#This Row],[Price Formatted Step 1]],",","."))</f>
        <v>No Data</v>
      </c>
      <c r="L1702" t="str">
        <f>IF(data_to_clean[[#This Row],[Price Formatted Step 2]]="No Data","No Data",VALUE(SUBSTITUTE(data_to_clean[[#This Row],[Price Formatted Step 2]],".","")))</f>
        <v>No Data</v>
      </c>
      <c r="M1702" t="s">
        <v>15</v>
      </c>
    </row>
    <row r="1703" spans="1:13" x14ac:dyDescent="0.25">
      <c r="A1703" t="s">
        <v>9</v>
      </c>
      <c r="B1703" t="str">
        <f>VLOOKUP(data_to_clean[[#This Row],[Company]],tb_countries[],2,0)</f>
        <v>USSR/Russia</v>
      </c>
      <c r="C1703" t="s">
        <v>5279</v>
      </c>
      <c r="D1703" t="s">
        <v>5320</v>
      </c>
      <c r="E1703" t="s">
        <v>5247</v>
      </c>
      <c r="F1703" s="1">
        <v>28529</v>
      </c>
      <c r="G1703" t="s">
        <v>1362</v>
      </c>
      <c r="H1703" t="s">
        <v>13</v>
      </c>
      <c r="I1703" t="s">
        <v>14</v>
      </c>
      <c r="J1703" t="str" cm="1">
        <f t="array" ref="J17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3" t="str">
        <f>IF(data_to_clean[[#This Row],[Price Formatted Step 1]]="No Data","No Data",SUBSTITUTE(data_to_clean[[#This Row],[Price Formatted Step 1]],",","."))</f>
        <v>No Data</v>
      </c>
      <c r="L1703" t="str">
        <f>IF(data_to_clean[[#This Row],[Price Formatted Step 2]]="No Data","No Data",VALUE(SUBSTITUTE(data_to_clean[[#This Row],[Price Formatted Step 2]],".","")))</f>
        <v>No Data</v>
      </c>
      <c r="M1703" t="s">
        <v>15</v>
      </c>
    </row>
    <row r="1704" spans="1:13" x14ac:dyDescent="0.25">
      <c r="A1704" t="s">
        <v>92</v>
      </c>
      <c r="B1704" t="str">
        <f>VLOOKUP(data_to_clean[[#This Row],[Company]],tb_countries[],2,0)</f>
        <v>USA</v>
      </c>
      <c r="C1704" t="s">
        <v>5273</v>
      </c>
      <c r="D1704" t="s">
        <v>5313</v>
      </c>
      <c r="E1704" t="s">
        <v>5246</v>
      </c>
      <c r="F1704" s="1">
        <v>28530</v>
      </c>
      <c r="G1704" t="s">
        <v>1632</v>
      </c>
      <c r="H1704" t="s">
        <v>13</v>
      </c>
      <c r="I1704" t="s">
        <v>14</v>
      </c>
      <c r="J1704" t="str" cm="1">
        <f t="array" ref="J17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4" t="str">
        <f>IF(data_to_clean[[#This Row],[Price Formatted Step 1]]="No Data","No Data",SUBSTITUTE(data_to_clean[[#This Row],[Price Formatted Step 1]],",","."))</f>
        <v>No Data</v>
      </c>
      <c r="L1704" t="str">
        <f>IF(data_to_clean[[#This Row],[Price Formatted Step 2]]="No Data","No Data",VALUE(SUBSTITUTE(data_to_clean[[#This Row],[Price Formatted Step 2]],".","")))</f>
        <v>No Data</v>
      </c>
      <c r="M1704" t="s">
        <v>15</v>
      </c>
    </row>
    <row r="1705" spans="1:13" x14ac:dyDescent="0.25">
      <c r="A1705" t="s">
        <v>9</v>
      </c>
      <c r="B1705" t="str">
        <f>VLOOKUP(data_to_clean[[#This Row],[Company]],tb_countries[],2,0)</f>
        <v>USSR/Russia</v>
      </c>
      <c r="C1705" t="s">
        <v>5272</v>
      </c>
      <c r="D1705" t="s">
        <v>5312</v>
      </c>
      <c r="E1705" t="s">
        <v>5245</v>
      </c>
      <c r="F1705" s="1">
        <v>28535</v>
      </c>
      <c r="G1705" t="s">
        <v>1362</v>
      </c>
      <c r="H1705" t="s">
        <v>13</v>
      </c>
      <c r="I1705" t="s">
        <v>14</v>
      </c>
      <c r="J1705" t="str" cm="1">
        <f t="array" ref="J17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5" t="str">
        <f>IF(data_to_clean[[#This Row],[Price Formatted Step 1]]="No Data","No Data",SUBSTITUTE(data_to_clean[[#This Row],[Price Formatted Step 1]],",","."))</f>
        <v>No Data</v>
      </c>
      <c r="L1705" t="str">
        <f>IF(data_to_clean[[#This Row],[Price Formatted Step 2]]="No Data","No Data",VALUE(SUBSTITUTE(data_to_clean[[#This Row],[Price Formatted Step 2]],".","")))</f>
        <v>No Data</v>
      </c>
      <c r="M1705" t="s">
        <v>15</v>
      </c>
    </row>
    <row r="1706" spans="1:13" x14ac:dyDescent="0.25">
      <c r="A1706" t="s">
        <v>1620</v>
      </c>
      <c r="B1706" t="str">
        <f>VLOOKUP(data_to_clean[[#This Row],[Company]],tb_countries[],2,0)</f>
        <v>Japan</v>
      </c>
      <c r="C1706" t="s">
        <v>5286</v>
      </c>
      <c r="D1706" t="s">
        <v>5325</v>
      </c>
      <c r="E1706" t="s">
        <v>5249</v>
      </c>
      <c r="F1706" s="1">
        <v>28537</v>
      </c>
      <c r="G1706" t="s">
        <v>1622</v>
      </c>
      <c r="H1706" t="s">
        <v>13</v>
      </c>
      <c r="I1706" t="s">
        <v>14</v>
      </c>
      <c r="J1706" t="str" cm="1">
        <f t="array" ref="J17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6" t="str">
        <f>IF(data_to_clean[[#This Row],[Price Formatted Step 1]]="No Data","No Data",SUBSTITUTE(data_to_clean[[#This Row],[Price Formatted Step 1]],",","."))</f>
        <v>No Data</v>
      </c>
      <c r="L1706" t="str">
        <f>IF(data_to_clean[[#This Row],[Price Formatted Step 2]]="No Data","No Data",VALUE(SUBSTITUTE(data_to_clean[[#This Row],[Price Formatted Step 2]],".","")))</f>
        <v>No Data</v>
      </c>
      <c r="M1706" t="s">
        <v>15</v>
      </c>
    </row>
    <row r="1707" spans="1:13" x14ac:dyDescent="0.25">
      <c r="A1707" t="s">
        <v>9</v>
      </c>
      <c r="B1707" t="str">
        <f>VLOOKUP(data_to_clean[[#This Row],[Company]],tb_countries[],2,0)</f>
        <v>USSR/Russia</v>
      </c>
      <c r="C1707" t="s">
        <v>5279</v>
      </c>
      <c r="D1707" t="s">
        <v>5320</v>
      </c>
      <c r="E1707" t="s">
        <v>5247</v>
      </c>
      <c r="F1707" s="1">
        <v>28538</v>
      </c>
      <c r="G1707" t="s">
        <v>685</v>
      </c>
      <c r="H1707" t="s">
        <v>13</v>
      </c>
      <c r="I1707" t="s">
        <v>14</v>
      </c>
      <c r="J1707" t="str" cm="1">
        <f t="array" ref="J17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7" t="str">
        <f>IF(data_to_clean[[#This Row],[Price Formatted Step 1]]="No Data","No Data",SUBSTITUTE(data_to_clean[[#This Row],[Price Formatted Step 1]],",","."))</f>
        <v>No Data</v>
      </c>
      <c r="L1707" t="str">
        <f>IF(data_to_clean[[#This Row],[Price Formatted Step 2]]="No Data","No Data",VALUE(SUBSTITUTE(data_to_clean[[#This Row],[Price Formatted Step 2]],".","")))</f>
        <v>No Data</v>
      </c>
      <c r="M1707" t="s">
        <v>15</v>
      </c>
    </row>
    <row r="1708" spans="1:13" x14ac:dyDescent="0.25">
      <c r="A1708" t="s">
        <v>92</v>
      </c>
      <c r="B1708" t="str">
        <f>VLOOKUP(data_to_clean[[#This Row],[Company]],tb_countries[],2,0)</f>
        <v>USA</v>
      </c>
      <c r="C1708" t="s">
        <v>5275</v>
      </c>
      <c r="D1708" t="s">
        <v>5315</v>
      </c>
      <c r="E1708" t="s">
        <v>5246</v>
      </c>
      <c r="F1708" s="1">
        <v>28543</v>
      </c>
      <c r="G1708" t="s">
        <v>1825</v>
      </c>
      <c r="H1708" t="s">
        <v>13</v>
      </c>
      <c r="I1708" t="s">
        <v>14</v>
      </c>
      <c r="J1708" t="str" cm="1">
        <f t="array" ref="J17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8" t="str">
        <f>IF(data_to_clean[[#This Row],[Price Formatted Step 1]]="No Data","No Data",SUBSTITUTE(data_to_clean[[#This Row],[Price Formatted Step 1]],",","."))</f>
        <v>No Data</v>
      </c>
      <c r="L1708" t="str">
        <f>IF(data_to_clean[[#This Row],[Price Formatted Step 2]]="No Data","No Data",VALUE(SUBSTITUTE(data_to_clean[[#This Row],[Price Formatted Step 2]],".","")))</f>
        <v>No Data</v>
      </c>
      <c r="M1708" t="s">
        <v>15</v>
      </c>
    </row>
    <row r="1709" spans="1:13" x14ac:dyDescent="0.25">
      <c r="A1709" t="s">
        <v>463</v>
      </c>
      <c r="B1709" t="str">
        <f>VLOOKUP(data_to_clean[[#This Row],[Company]],tb_countries[],2,0)</f>
        <v>USA</v>
      </c>
      <c r="C1709" t="s">
        <v>5275</v>
      </c>
      <c r="D1709" t="s">
        <v>5315</v>
      </c>
      <c r="E1709" t="s">
        <v>5246</v>
      </c>
      <c r="F1709" s="1">
        <v>28546</v>
      </c>
      <c r="G1709" t="s">
        <v>1558</v>
      </c>
      <c r="H1709" t="s">
        <v>13</v>
      </c>
      <c r="I1709" t="s">
        <v>14</v>
      </c>
      <c r="J1709" t="str" cm="1">
        <f t="array" ref="J17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09" t="str">
        <f>IF(data_to_clean[[#This Row],[Price Formatted Step 1]]="No Data","No Data",SUBSTITUTE(data_to_clean[[#This Row],[Price Formatted Step 1]],",","."))</f>
        <v>No Data</v>
      </c>
      <c r="L1709" t="str">
        <f>IF(data_to_clean[[#This Row],[Price Formatted Step 2]]="No Data","No Data",VALUE(SUBSTITUTE(data_to_clean[[#This Row],[Price Formatted Step 2]],".","")))</f>
        <v>No Data</v>
      </c>
      <c r="M1709" t="s">
        <v>15</v>
      </c>
    </row>
    <row r="1710" spans="1:13" x14ac:dyDescent="0.25">
      <c r="A1710" t="s">
        <v>9</v>
      </c>
      <c r="B1710" t="str">
        <f>VLOOKUP(data_to_clean[[#This Row],[Company]],tb_countries[],2,0)</f>
        <v>USSR/Russia</v>
      </c>
      <c r="C1710" t="s">
        <v>5279</v>
      </c>
      <c r="D1710" t="s">
        <v>5320</v>
      </c>
      <c r="E1710" t="s">
        <v>5247</v>
      </c>
      <c r="F1710" s="1">
        <v>28549</v>
      </c>
      <c r="G1710" t="s">
        <v>685</v>
      </c>
      <c r="H1710" t="s">
        <v>13</v>
      </c>
      <c r="I1710" t="s">
        <v>14</v>
      </c>
      <c r="J1710" t="str" cm="1">
        <f t="array" ref="J17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0" t="str">
        <f>IF(data_to_clean[[#This Row],[Price Formatted Step 1]]="No Data","No Data",SUBSTITUTE(data_to_clean[[#This Row],[Price Formatted Step 1]],",","."))</f>
        <v>No Data</v>
      </c>
      <c r="L1710" t="str">
        <f>IF(data_to_clean[[#This Row],[Price Formatted Step 2]]="No Data","No Data",VALUE(SUBSTITUTE(data_to_clean[[#This Row],[Price Formatted Step 2]],".","")))</f>
        <v>No Data</v>
      </c>
      <c r="M1710" t="s">
        <v>15</v>
      </c>
    </row>
    <row r="1711" spans="1:13" x14ac:dyDescent="0.25">
      <c r="A1711" t="s">
        <v>9</v>
      </c>
      <c r="B1711" t="str">
        <f>VLOOKUP(data_to_clean[[#This Row],[Company]],tb_countries[],2,0)</f>
        <v>USSR/Russia</v>
      </c>
      <c r="C1711" t="s">
        <v>5279</v>
      </c>
      <c r="D1711" t="s">
        <v>5320</v>
      </c>
      <c r="E1711" t="s">
        <v>5247</v>
      </c>
      <c r="F1711" s="1">
        <v>28551</v>
      </c>
      <c r="G1711" t="s">
        <v>1463</v>
      </c>
      <c r="H1711" t="s">
        <v>13</v>
      </c>
      <c r="I1711" t="s">
        <v>14</v>
      </c>
      <c r="J1711" t="str" cm="1">
        <f t="array" ref="J17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1" t="str">
        <f>IF(data_to_clean[[#This Row],[Price Formatted Step 1]]="No Data","No Data",SUBSTITUTE(data_to_clean[[#This Row],[Price Formatted Step 1]],",","."))</f>
        <v>No Data</v>
      </c>
      <c r="L1711" t="str">
        <f>IF(data_to_clean[[#This Row],[Price Formatted Step 2]]="No Data","No Data",VALUE(SUBSTITUTE(data_to_clean[[#This Row],[Price Formatted Step 2]],".","")))</f>
        <v>No Data</v>
      </c>
      <c r="M1711" t="s">
        <v>15</v>
      </c>
    </row>
    <row r="1712" spans="1:13" x14ac:dyDescent="0.25">
      <c r="A1712" t="s">
        <v>9</v>
      </c>
      <c r="B1712" t="str">
        <f>VLOOKUP(data_to_clean[[#This Row],[Company]],tb_countries[],2,0)</f>
        <v>USSR/Russia</v>
      </c>
      <c r="C1712" t="s">
        <v>5272</v>
      </c>
      <c r="D1712" t="s">
        <v>5312</v>
      </c>
      <c r="E1712" t="s">
        <v>5245</v>
      </c>
      <c r="F1712" s="1">
        <v>28553</v>
      </c>
      <c r="G1712" t="s">
        <v>1362</v>
      </c>
      <c r="H1712" t="s">
        <v>13</v>
      </c>
      <c r="I1712" t="s">
        <v>14</v>
      </c>
      <c r="J1712" t="str" cm="1">
        <f t="array" ref="J17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2" t="str">
        <f>IF(data_to_clean[[#This Row],[Price Formatted Step 1]]="No Data","No Data",SUBSTITUTE(data_to_clean[[#This Row],[Price Formatted Step 1]],",","."))</f>
        <v>No Data</v>
      </c>
      <c r="L1712" t="str">
        <f>IF(data_to_clean[[#This Row],[Price Formatted Step 2]]="No Data","No Data",VALUE(SUBSTITUTE(data_to_clean[[#This Row],[Price Formatted Step 2]],".","")))</f>
        <v>No Data</v>
      </c>
      <c r="M1712" t="s">
        <v>15</v>
      </c>
    </row>
    <row r="1713" spans="1:13" x14ac:dyDescent="0.25">
      <c r="A1713" t="s">
        <v>9</v>
      </c>
      <c r="B1713" t="str">
        <f>VLOOKUP(data_to_clean[[#This Row],[Company]],tb_countries[],2,0)</f>
        <v>USSR/Russia</v>
      </c>
      <c r="C1713" t="s">
        <v>5279</v>
      </c>
      <c r="D1713" t="s">
        <v>5320</v>
      </c>
      <c r="E1713" t="s">
        <v>5247</v>
      </c>
      <c r="F1713" s="1">
        <v>28559</v>
      </c>
      <c r="G1713" t="s">
        <v>1362</v>
      </c>
      <c r="H1713" t="s">
        <v>13</v>
      </c>
      <c r="I1713" t="s">
        <v>14</v>
      </c>
      <c r="J1713" t="str" cm="1">
        <f t="array" ref="J17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3" t="str">
        <f>IF(data_to_clean[[#This Row],[Price Formatted Step 1]]="No Data","No Data",SUBSTITUTE(data_to_clean[[#This Row],[Price Formatted Step 1]],",","."))</f>
        <v>No Data</v>
      </c>
      <c r="L1713" t="str">
        <f>IF(data_to_clean[[#This Row],[Price Formatted Step 2]]="No Data","No Data",VALUE(SUBSTITUTE(data_to_clean[[#This Row],[Price Formatted Step 2]],".","")))</f>
        <v>No Data</v>
      </c>
      <c r="M1713" t="s">
        <v>15</v>
      </c>
    </row>
    <row r="1714" spans="1:13" x14ac:dyDescent="0.25">
      <c r="A1714" t="s">
        <v>9</v>
      </c>
      <c r="B1714" t="str">
        <f>VLOOKUP(data_to_clean[[#This Row],[Company]],tb_countries[],2,0)</f>
        <v>USSR/Russia</v>
      </c>
      <c r="C1714" t="s">
        <v>5279</v>
      </c>
      <c r="D1714" t="s">
        <v>5320</v>
      </c>
      <c r="E1714" t="s">
        <v>5247</v>
      </c>
      <c r="F1714" s="1">
        <v>28564</v>
      </c>
      <c r="G1714" t="s">
        <v>685</v>
      </c>
      <c r="H1714" t="s">
        <v>13</v>
      </c>
      <c r="I1714" t="s">
        <v>14</v>
      </c>
      <c r="J1714" t="str" cm="1">
        <f t="array" ref="J17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4" t="str">
        <f>IF(data_to_clean[[#This Row],[Price Formatted Step 1]]="No Data","No Data",SUBSTITUTE(data_to_clean[[#This Row],[Price Formatted Step 1]],",","."))</f>
        <v>No Data</v>
      </c>
      <c r="L1714" t="str">
        <f>IF(data_to_clean[[#This Row],[Price Formatted Step 2]]="No Data","No Data",VALUE(SUBSTITUTE(data_to_clean[[#This Row],[Price Formatted Step 2]],".","")))</f>
        <v>No Data</v>
      </c>
      <c r="M1714" t="s">
        <v>15</v>
      </c>
    </row>
    <row r="1715" spans="1:13" x14ac:dyDescent="0.25">
      <c r="A1715" t="s">
        <v>463</v>
      </c>
      <c r="B1715" t="str">
        <f>VLOOKUP(data_to_clean[[#This Row],[Company]],tb_countries[],2,0)</f>
        <v>USA</v>
      </c>
      <c r="C1715" t="s">
        <v>5275</v>
      </c>
      <c r="D1715" t="s">
        <v>5315</v>
      </c>
      <c r="E1715" t="s">
        <v>5246</v>
      </c>
      <c r="F1715" s="1">
        <v>28565</v>
      </c>
      <c r="G1715" t="s">
        <v>1163</v>
      </c>
      <c r="H1715" t="s">
        <v>13</v>
      </c>
      <c r="I1715" t="s">
        <v>14</v>
      </c>
      <c r="J1715" t="str" cm="1">
        <f t="array" ref="J17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5" t="str">
        <f>IF(data_to_clean[[#This Row],[Price Formatted Step 1]]="No Data","No Data",SUBSTITUTE(data_to_clean[[#This Row],[Price Formatted Step 1]],",","."))</f>
        <v>No Data</v>
      </c>
      <c r="L1715" t="str">
        <f>IF(data_to_clean[[#This Row],[Price Formatted Step 2]]="No Data","No Data",VALUE(SUBSTITUTE(data_to_clean[[#This Row],[Price Formatted Step 2]],".","")))</f>
        <v>No Data</v>
      </c>
      <c r="M1715" t="s">
        <v>15</v>
      </c>
    </row>
    <row r="1716" spans="1:13" x14ac:dyDescent="0.25">
      <c r="A1716" t="s">
        <v>9</v>
      </c>
      <c r="B1716" t="str">
        <f>VLOOKUP(data_to_clean[[#This Row],[Company]],tb_countries[],2,0)</f>
        <v>USSR/Russia</v>
      </c>
      <c r="C1716" t="s">
        <v>5279</v>
      </c>
      <c r="D1716" t="s">
        <v>5320</v>
      </c>
      <c r="E1716" t="s">
        <v>5247</v>
      </c>
      <c r="F1716" s="1">
        <v>28566</v>
      </c>
      <c r="G1716" t="s">
        <v>1362</v>
      </c>
      <c r="H1716" t="s">
        <v>13</v>
      </c>
      <c r="I1716" t="s">
        <v>14</v>
      </c>
      <c r="J1716" t="str" cm="1">
        <f t="array" ref="J17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6" t="str">
        <f>IF(data_to_clean[[#This Row],[Price Formatted Step 1]]="No Data","No Data",SUBSTITUTE(data_to_clean[[#This Row],[Price Formatted Step 1]],",","."))</f>
        <v>No Data</v>
      </c>
      <c r="L1716" t="str">
        <f>IF(data_to_clean[[#This Row],[Price Formatted Step 2]]="No Data","No Data",VALUE(SUBSTITUTE(data_to_clean[[#This Row],[Price Formatted Step 2]],".","")))</f>
        <v>No Data</v>
      </c>
      <c r="M1716" t="s">
        <v>15</v>
      </c>
    </row>
    <row r="1717" spans="1:13" x14ac:dyDescent="0.25">
      <c r="A1717" t="s">
        <v>463</v>
      </c>
      <c r="B1717" t="str">
        <f>VLOOKUP(data_to_clean[[#This Row],[Company]],tb_countries[],2,0)</f>
        <v>USA</v>
      </c>
      <c r="C1717" t="s">
        <v>5273</v>
      </c>
      <c r="D1717" t="s">
        <v>5313</v>
      </c>
      <c r="E1717" t="s">
        <v>5246</v>
      </c>
      <c r="F1717" s="1">
        <v>28574</v>
      </c>
      <c r="G1717" t="s">
        <v>1082</v>
      </c>
      <c r="H1717" t="s">
        <v>13</v>
      </c>
      <c r="I1717" t="s">
        <v>14</v>
      </c>
      <c r="J1717" t="str" cm="1">
        <f t="array" ref="J17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7" t="str">
        <f>IF(data_to_clean[[#This Row],[Price Formatted Step 1]]="No Data","No Data",SUBSTITUTE(data_to_clean[[#This Row],[Price Formatted Step 1]],",","."))</f>
        <v>No Data</v>
      </c>
      <c r="L1717" t="str">
        <f>IF(data_to_clean[[#This Row],[Price Formatted Step 2]]="No Data","No Data",VALUE(SUBSTITUTE(data_to_clean[[#This Row],[Price Formatted Step 2]],".","")))</f>
        <v>No Data</v>
      </c>
      <c r="M1717" t="s">
        <v>21</v>
      </c>
    </row>
    <row r="1718" spans="1:13" x14ac:dyDescent="0.25">
      <c r="A1718" t="s">
        <v>9</v>
      </c>
      <c r="B1718" t="str">
        <f>VLOOKUP(data_to_clean[[#This Row],[Company]],tb_countries[],2,0)</f>
        <v>USSR/Russia</v>
      </c>
      <c r="C1718" t="s">
        <v>5279</v>
      </c>
      <c r="D1718" t="s">
        <v>5320</v>
      </c>
      <c r="E1718" t="s">
        <v>5247</v>
      </c>
      <c r="F1718" s="1">
        <v>28577</v>
      </c>
      <c r="G1718" t="s">
        <v>685</v>
      </c>
      <c r="H1718" t="s">
        <v>13</v>
      </c>
      <c r="I1718" t="s">
        <v>14</v>
      </c>
      <c r="J1718" t="str" cm="1">
        <f t="array" ref="J17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8" t="str">
        <f>IF(data_to_clean[[#This Row],[Price Formatted Step 1]]="No Data","No Data",SUBSTITUTE(data_to_clean[[#This Row],[Price Formatted Step 1]],",","."))</f>
        <v>No Data</v>
      </c>
      <c r="L1718" t="str">
        <f>IF(data_to_clean[[#This Row],[Price Formatted Step 2]]="No Data","No Data",VALUE(SUBSTITUTE(data_to_clean[[#This Row],[Price Formatted Step 2]],".","")))</f>
        <v>No Data</v>
      </c>
      <c r="M1718" t="s">
        <v>15</v>
      </c>
    </row>
    <row r="1719" spans="1:13" x14ac:dyDescent="0.25">
      <c r="A1719" t="s">
        <v>9</v>
      </c>
      <c r="B1719" t="str">
        <f>VLOOKUP(data_to_clean[[#This Row],[Company]],tb_countries[],2,0)</f>
        <v>USSR/Russia</v>
      </c>
      <c r="C1719" t="s">
        <v>5272</v>
      </c>
      <c r="D1719" t="s">
        <v>5312</v>
      </c>
      <c r="E1719" t="s">
        <v>5245</v>
      </c>
      <c r="F1719" s="1">
        <v>28579</v>
      </c>
      <c r="G1719" t="s">
        <v>1362</v>
      </c>
      <c r="H1719" t="s">
        <v>13</v>
      </c>
      <c r="I1719" t="s">
        <v>14</v>
      </c>
      <c r="J1719" t="str" cm="1">
        <f t="array" ref="J17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19" t="str">
        <f>IF(data_to_clean[[#This Row],[Price Formatted Step 1]]="No Data","No Data",SUBSTITUTE(data_to_clean[[#This Row],[Price Formatted Step 1]],",","."))</f>
        <v>No Data</v>
      </c>
      <c r="L1719" t="str">
        <f>IF(data_to_clean[[#This Row],[Price Formatted Step 2]]="No Data","No Data",VALUE(SUBSTITUTE(data_to_clean[[#This Row],[Price Formatted Step 2]],".","")))</f>
        <v>No Data</v>
      </c>
      <c r="M1719" t="s">
        <v>15</v>
      </c>
    </row>
    <row r="1720" spans="1:13" x14ac:dyDescent="0.25">
      <c r="A1720" t="s">
        <v>9</v>
      </c>
      <c r="B1720" t="str">
        <f>VLOOKUP(data_to_clean[[#This Row],[Company]],tb_countries[],2,0)</f>
        <v>USSR/Russia</v>
      </c>
      <c r="C1720" t="s">
        <v>5279</v>
      </c>
      <c r="D1720" t="s">
        <v>5320</v>
      </c>
      <c r="E1720" t="s">
        <v>5247</v>
      </c>
      <c r="F1720" s="1">
        <v>28580</v>
      </c>
      <c r="G1720" t="s">
        <v>685</v>
      </c>
      <c r="H1720" t="s">
        <v>13</v>
      </c>
      <c r="I1720" t="s">
        <v>14</v>
      </c>
      <c r="J1720" t="str" cm="1">
        <f t="array" ref="J17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0" t="str">
        <f>IF(data_to_clean[[#This Row],[Price Formatted Step 1]]="No Data","No Data",SUBSTITUTE(data_to_clean[[#This Row],[Price Formatted Step 1]],",","."))</f>
        <v>No Data</v>
      </c>
      <c r="L1720" t="str">
        <f>IF(data_to_clean[[#This Row],[Price Formatted Step 2]]="No Data","No Data",VALUE(SUBSTITUTE(data_to_clean[[#This Row],[Price Formatted Step 2]],".","")))</f>
        <v>No Data</v>
      </c>
      <c r="M1720" t="s">
        <v>15</v>
      </c>
    </row>
    <row r="1721" spans="1:13" x14ac:dyDescent="0.25">
      <c r="A1721" t="s">
        <v>92</v>
      </c>
      <c r="B1721" t="str">
        <f>VLOOKUP(data_to_clean[[#This Row],[Company]],tb_countries[],2,0)</f>
        <v>USA</v>
      </c>
      <c r="C1721" t="s">
        <v>5273</v>
      </c>
      <c r="D1721" t="s">
        <v>5313</v>
      </c>
      <c r="E1721" t="s">
        <v>5246</v>
      </c>
      <c r="F1721" s="1">
        <v>28580</v>
      </c>
      <c r="G1721" t="s">
        <v>1632</v>
      </c>
      <c r="H1721" t="s">
        <v>13</v>
      </c>
      <c r="I1721" t="s">
        <v>14</v>
      </c>
      <c r="J1721" t="str" cm="1">
        <f t="array" ref="J17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1" t="str">
        <f>IF(data_to_clean[[#This Row],[Price Formatted Step 1]]="No Data","No Data",SUBSTITUTE(data_to_clean[[#This Row],[Price Formatted Step 1]],",","."))</f>
        <v>No Data</v>
      </c>
      <c r="L1721" t="str">
        <f>IF(data_to_clean[[#This Row],[Price Formatted Step 2]]="No Data","No Data",VALUE(SUBSTITUTE(data_to_clean[[#This Row],[Price Formatted Step 2]],".","")))</f>
        <v>No Data</v>
      </c>
      <c r="M1721" t="s">
        <v>15</v>
      </c>
    </row>
    <row r="1722" spans="1:13" x14ac:dyDescent="0.25">
      <c r="A1722" t="s">
        <v>9</v>
      </c>
      <c r="B1722" t="str">
        <f>VLOOKUP(data_to_clean[[#This Row],[Company]],tb_countries[],2,0)</f>
        <v>USSR/Russia</v>
      </c>
      <c r="C1722" t="s">
        <v>5272</v>
      </c>
      <c r="D1722" t="s">
        <v>5312</v>
      </c>
      <c r="E1722" t="s">
        <v>5245</v>
      </c>
      <c r="F1722" s="1">
        <v>28586</v>
      </c>
      <c r="G1722" t="s">
        <v>1362</v>
      </c>
      <c r="H1722" t="s">
        <v>13</v>
      </c>
      <c r="I1722" t="s">
        <v>14</v>
      </c>
      <c r="J1722" t="str" cm="1">
        <f t="array" ref="J17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2" t="str">
        <f>IF(data_to_clean[[#This Row],[Price Formatted Step 1]]="No Data","No Data",SUBSTITUTE(data_to_clean[[#This Row],[Price Formatted Step 1]],",","."))</f>
        <v>No Data</v>
      </c>
      <c r="L1722" t="str">
        <f>IF(data_to_clean[[#This Row],[Price Formatted Step 2]]="No Data","No Data",VALUE(SUBSTITUTE(data_to_clean[[#This Row],[Price Formatted Step 2]],".","")))</f>
        <v>No Data</v>
      </c>
      <c r="M1722" t="s">
        <v>15</v>
      </c>
    </row>
    <row r="1723" spans="1:13" x14ac:dyDescent="0.25">
      <c r="A1723" t="s">
        <v>92</v>
      </c>
      <c r="B1723" t="str">
        <f>VLOOKUP(data_to_clean[[#This Row],[Company]],tb_countries[],2,0)</f>
        <v>USA</v>
      </c>
      <c r="C1723" t="s">
        <v>5273</v>
      </c>
      <c r="D1723" t="s">
        <v>5313</v>
      </c>
      <c r="E1723" t="s">
        <v>5246</v>
      </c>
      <c r="F1723" s="1">
        <v>28587</v>
      </c>
      <c r="G1723" t="s">
        <v>775</v>
      </c>
      <c r="H1723" t="s">
        <v>13</v>
      </c>
      <c r="I1723" t="s">
        <v>14</v>
      </c>
      <c r="J1723" t="str" cm="1">
        <f t="array" ref="J17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3" t="str">
        <f>IF(data_to_clean[[#This Row],[Price Formatted Step 1]]="No Data","No Data",SUBSTITUTE(data_to_clean[[#This Row],[Price Formatted Step 1]],",","."))</f>
        <v>No Data</v>
      </c>
      <c r="L1723" t="str">
        <f>IF(data_to_clean[[#This Row],[Price Formatted Step 2]]="No Data","No Data",VALUE(SUBSTITUTE(data_to_clean[[#This Row],[Price Formatted Step 2]],".","")))</f>
        <v>No Data</v>
      </c>
      <c r="M1723" t="s">
        <v>15</v>
      </c>
    </row>
    <row r="1724" spans="1:13" x14ac:dyDescent="0.25">
      <c r="A1724" t="s">
        <v>973</v>
      </c>
      <c r="B1724" t="str">
        <f>VLOOKUP(data_to_clean[[#This Row],[Company]],tb_countries[],2,0)</f>
        <v>China</v>
      </c>
      <c r="C1724" t="s">
        <v>4199</v>
      </c>
      <c r="D1724" t="s">
        <v>5263</v>
      </c>
      <c r="E1724" t="s">
        <v>5252</v>
      </c>
      <c r="F1724" s="1">
        <v>28595</v>
      </c>
      <c r="G1724" t="s">
        <v>1289</v>
      </c>
      <c r="H1724" t="s">
        <v>13</v>
      </c>
      <c r="I1724" t="s">
        <v>14</v>
      </c>
      <c r="J1724" t="str" cm="1">
        <f t="array" ref="J17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4" t="str">
        <f>IF(data_to_clean[[#This Row],[Price Formatted Step 1]]="No Data","No Data",SUBSTITUTE(data_to_clean[[#This Row],[Price Formatted Step 1]],",","."))</f>
        <v>No Data</v>
      </c>
      <c r="L1724" t="str">
        <f>IF(data_to_clean[[#This Row],[Price Formatted Step 2]]="No Data","No Data",VALUE(SUBSTITUTE(data_to_clean[[#This Row],[Price Formatted Step 2]],".","")))</f>
        <v>No Data</v>
      </c>
      <c r="M1724" t="s">
        <v>15</v>
      </c>
    </row>
    <row r="1725" spans="1:13" x14ac:dyDescent="0.25">
      <c r="A1725" t="s">
        <v>9</v>
      </c>
      <c r="B1725" t="str">
        <f>VLOOKUP(data_to_clean[[#This Row],[Company]],tb_countries[],2,0)</f>
        <v>USSR/Russia</v>
      </c>
      <c r="C1725" t="s">
        <v>5279</v>
      </c>
      <c r="D1725" t="s">
        <v>5320</v>
      </c>
      <c r="E1725" t="s">
        <v>5247</v>
      </c>
      <c r="F1725" s="1">
        <v>28600</v>
      </c>
      <c r="G1725" t="s">
        <v>1362</v>
      </c>
      <c r="H1725" t="s">
        <v>13</v>
      </c>
      <c r="I1725" t="s">
        <v>14</v>
      </c>
      <c r="J1725" t="str" cm="1">
        <f t="array" ref="J17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5" t="str">
        <f>IF(data_to_clean[[#This Row],[Price Formatted Step 1]]="No Data","No Data",SUBSTITUTE(data_to_clean[[#This Row],[Price Formatted Step 1]],",","."))</f>
        <v>No Data</v>
      </c>
      <c r="L1725" t="str">
        <f>IF(data_to_clean[[#This Row],[Price Formatted Step 2]]="No Data","No Data",VALUE(SUBSTITUTE(data_to_clean[[#This Row],[Price Formatted Step 2]],".","")))</f>
        <v>No Data</v>
      </c>
      <c r="M1725" t="s">
        <v>15</v>
      </c>
    </row>
    <row r="1726" spans="1:13" x14ac:dyDescent="0.25">
      <c r="A1726" t="s">
        <v>9</v>
      </c>
      <c r="B1726" t="str">
        <f>VLOOKUP(data_to_clean[[#This Row],[Company]],tb_countries[],2,0)</f>
        <v>USSR/Russia</v>
      </c>
      <c r="C1726" t="s">
        <v>5279</v>
      </c>
      <c r="D1726" t="s">
        <v>5320</v>
      </c>
      <c r="E1726" t="s">
        <v>5247</v>
      </c>
      <c r="F1726" s="1">
        <v>28615</v>
      </c>
      <c r="G1726" t="s">
        <v>1362</v>
      </c>
      <c r="H1726" t="s">
        <v>13</v>
      </c>
      <c r="I1726" t="s">
        <v>14</v>
      </c>
      <c r="J1726" t="str" cm="1">
        <f t="array" ref="J17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6" t="str">
        <f>IF(data_to_clean[[#This Row],[Price Formatted Step 1]]="No Data","No Data",SUBSTITUTE(data_to_clean[[#This Row],[Price Formatted Step 1]],",","."))</f>
        <v>No Data</v>
      </c>
      <c r="L1726" t="str">
        <f>IF(data_to_clean[[#This Row],[Price Formatted Step 2]]="No Data","No Data",VALUE(SUBSTITUTE(data_to_clean[[#This Row],[Price Formatted Step 2]],".","")))</f>
        <v>No Data</v>
      </c>
      <c r="M1726" t="s">
        <v>15</v>
      </c>
    </row>
    <row r="1727" spans="1:13" x14ac:dyDescent="0.25">
      <c r="A1727" t="s">
        <v>9</v>
      </c>
      <c r="B1727" t="str">
        <f>VLOOKUP(data_to_clean[[#This Row],[Company]],tb_countries[],2,0)</f>
        <v>USSR/Russia</v>
      </c>
      <c r="C1727" t="s">
        <v>5279</v>
      </c>
      <c r="D1727" t="s">
        <v>5320</v>
      </c>
      <c r="E1727" t="s">
        <v>5247</v>
      </c>
      <c r="F1727" s="1">
        <v>28622</v>
      </c>
      <c r="G1727" t="s">
        <v>396</v>
      </c>
      <c r="H1727" t="s">
        <v>13</v>
      </c>
      <c r="I1727" t="s">
        <v>14</v>
      </c>
      <c r="J1727" t="str" cm="1">
        <f t="array" ref="J17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7" t="str">
        <f>IF(data_to_clean[[#This Row],[Price Formatted Step 1]]="No Data","No Data",SUBSTITUTE(data_to_clean[[#This Row],[Price Formatted Step 1]],",","."))</f>
        <v>No Data</v>
      </c>
      <c r="L1727" t="str">
        <f>IF(data_to_clean[[#This Row],[Price Formatted Step 2]]="No Data","No Data",VALUE(SUBSTITUTE(data_to_clean[[#This Row],[Price Formatted Step 2]],".","")))</f>
        <v>No Data</v>
      </c>
      <c r="M1727" t="s">
        <v>15</v>
      </c>
    </row>
    <row r="1728" spans="1:13" x14ac:dyDescent="0.25">
      <c r="A1728" t="s">
        <v>9</v>
      </c>
      <c r="B1728" t="str">
        <f>VLOOKUP(data_to_clean[[#This Row],[Company]],tb_countries[],2,0)</f>
        <v>USSR/Russia</v>
      </c>
      <c r="C1728" t="s">
        <v>5279</v>
      </c>
      <c r="D1728" t="s">
        <v>5320</v>
      </c>
      <c r="E1728" t="s">
        <v>5247</v>
      </c>
      <c r="F1728" s="1">
        <v>28622</v>
      </c>
      <c r="G1728" t="s">
        <v>685</v>
      </c>
      <c r="H1728" t="s">
        <v>13</v>
      </c>
      <c r="I1728" t="s">
        <v>14</v>
      </c>
      <c r="J1728" t="str" cm="1">
        <f t="array" ref="J17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8" t="str">
        <f>IF(data_to_clean[[#This Row],[Price Formatted Step 1]]="No Data","No Data",SUBSTITUTE(data_to_clean[[#This Row],[Price Formatted Step 1]],",","."))</f>
        <v>No Data</v>
      </c>
      <c r="L1728" t="str">
        <f>IF(data_to_clean[[#This Row],[Price Formatted Step 2]]="No Data","No Data",VALUE(SUBSTITUTE(data_to_clean[[#This Row],[Price Formatted Step 2]],".","")))</f>
        <v>No Data</v>
      </c>
      <c r="M1728" t="s">
        <v>15</v>
      </c>
    </row>
    <row r="1729" spans="1:13" x14ac:dyDescent="0.25">
      <c r="A1729" t="s">
        <v>92</v>
      </c>
      <c r="B1729" t="str">
        <f>VLOOKUP(data_to_clean[[#This Row],[Company]],tb_countries[],2,0)</f>
        <v>USA</v>
      </c>
      <c r="C1729" t="s">
        <v>5275</v>
      </c>
      <c r="D1729" t="s">
        <v>5315</v>
      </c>
      <c r="E1729" t="s">
        <v>5246</v>
      </c>
      <c r="F1729" s="1">
        <v>28623</v>
      </c>
      <c r="G1729" t="s">
        <v>1825</v>
      </c>
      <c r="H1729" t="s">
        <v>13</v>
      </c>
      <c r="I1729" t="s">
        <v>14</v>
      </c>
      <c r="J1729" t="str" cm="1">
        <f t="array" ref="J17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29" t="str">
        <f>IF(data_to_clean[[#This Row],[Price Formatted Step 1]]="No Data","No Data",SUBSTITUTE(data_to_clean[[#This Row],[Price Formatted Step 1]],",","."))</f>
        <v>No Data</v>
      </c>
      <c r="L1729" t="str">
        <f>IF(data_to_clean[[#This Row],[Price Formatted Step 2]]="No Data","No Data",VALUE(SUBSTITUTE(data_to_clean[[#This Row],[Price Formatted Step 2]],".","")))</f>
        <v>No Data</v>
      </c>
      <c r="M1729" t="s">
        <v>15</v>
      </c>
    </row>
    <row r="1730" spans="1:13" x14ac:dyDescent="0.25">
      <c r="A1730" t="s">
        <v>9</v>
      </c>
      <c r="B1730" t="str">
        <f>VLOOKUP(data_to_clean[[#This Row],[Company]],tb_countries[],2,0)</f>
        <v>USSR/Russia</v>
      </c>
      <c r="C1730" t="s">
        <v>5279</v>
      </c>
      <c r="D1730" t="s">
        <v>5320</v>
      </c>
      <c r="E1730" t="s">
        <v>5247</v>
      </c>
      <c r="F1730" s="1">
        <v>28626</v>
      </c>
      <c r="G1730" t="s">
        <v>1362</v>
      </c>
      <c r="H1730" t="s">
        <v>13</v>
      </c>
      <c r="I1730" t="s">
        <v>14</v>
      </c>
      <c r="J1730" t="str" cm="1">
        <f t="array" ref="J17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0" t="str">
        <f>IF(data_to_clean[[#This Row],[Price Formatted Step 1]]="No Data","No Data",SUBSTITUTE(data_to_clean[[#This Row],[Price Formatted Step 1]],",","."))</f>
        <v>No Data</v>
      </c>
      <c r="L1730" t="str">
        <f>IF(data_to_clean[[#This Row],[Price Formatted Step 2]]="No Data","No Data",VALUE(SUBSTITUTE(data_to_clean[[#This Row],[Price Formatted Step 2]],".","")))</f>
        <v>No Data</v>
      </c>
      <c r="M1730" t="s">
        <v>15</v>
      </c>
    </row>
    <row r="1731" spans="1:13" x14ac:dyDescent="0.25">
      <c r="A1731" t="s">
        <v>9</v>
      </c>
      <c r="B1731" t="str">
        <f>VLOOKUP(data_to_clean[[#This Row],[Company]],tb_countries[],2,0)</f>
        <v>USSR/Russia</v>
      </c>
      <c r="C1731" t="s">
        <v>5279</v>
      </c>
      <c r="D1731" t="s">
        <v>5320</v>
      </c>
      <c r="E1731" t="s">
        <v>5247</v>
      </c>
      <c r="F1731" s="1">
        <v>28627</v>
      </c>
      <c r="G1731" t="s">
        <v>685</v>
      </c>
      <c r="H1731" t="s">
        <v>13</v>
      </c>
      <c r="I1731" t="s">
        <v>14</v>
      </c>
      <c r="J1731" t="str" cm="1">
        <f t="array" ref="J17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1" t="str">
        <f>IF(data_to_clean[[#This Row],[Price Formatted Step 1]]="No Data","No Data",SUBSTITUTE(data_to_clean[[#This Row],[Price Formatted Step 1]],",","."))</f>
        <v>No Data</v>
      </c>
      <c r="L1731" t="str">
        <f>IF(data_to_clean[[#This Row],[Price Formatted Step 2]]="No Data","No Data",VALUE(SUBSTITUTE(data_to_clean[[#This Row],[Price Formatted Step 2]],".","")))</f>
        <v>No Data</v>
      </c>
      <c r="M1731" t="s">
        <v>15</v>
      </c>
    </row>
    <row r="1732" spans="1:13" x14ac:dyDescent="0.25">
      <c r="A1732" t="s">
        <v>9</v>
      </c>
      <c r="B1732" t="str">
        <f>VLOOKUP(data_to_clean[[#This Row],[Company]],tb_countries[],2,0)</f>
        <v>USSR/Russia</v>
      </c>
      <c r="C1732" t="s">
        <v>5272</v>
      </c>
      <c r="D1732" t="s">
        <v>5312</v>
      </c>
      <c r="E1732" t="s">
        <v>5245</v>
      </c>
      <c r="F1732" s="1">
        <v>28629</v>
      </c>
      <c r="G1732" t="s">
        <v>937</v>
      </c>
      <c r="H1732" t="s">
        <v>13</v>
      </c>
      <c r="I1732" t="s">
        <v>14</v>
      </c>
      <c r="J1732" t="str" cm="1">
        <f t="array" ref="J17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2" t="str">
        <f>IF(data_to_clean[[#This Row],[Price Formatted Step 1]]="No Data","No Data",SUBSTITUTE(data_to_clean[[#This Row],[Price Formatted Step 1]],",","."))</f>
        <v>No Data</v>
      </c>
      <c r="L1732" t="str">
        <f>IF(data_to_clean[[#This Row],[Price Formatted Step 2]]="No Data","No Data",VALUE(SUBSTITUTE(data_to_clean[[#This Row],[Price Formatted Step 2]],".","")))</f>
        <v>No Data</v>
      </c>
      <c r="M1732" t="s">
        <v>15</v>
      </c>
    </row>
    <row r="1733" spans="1:13" x14ac:dyDescent="0.25">
      <c r="A1733" t="s">
        <v>92</v>
      </c>
      <c r="B1733" t="str">
        <f>VLOOKUP(data_to_clean[[#This Row],[Company]],tb_countries[],2,0)</f>
        <v>USA</v>
      </c>
      <c r="C1733" t="s">
        <v>5273</v>
      </c>
      <c r="D1733" t="s">
        <v>5313</v>
      </c>
      <c r="E1733" t="s">
        <v>5246</v>
      </c>
      <c r="F1733" s="1">
        <v>28630</v>
      </c>
      <c r="G1733" t="s">
        <v>1632</v>
      </c>
      <c r="H1733" t="s">
        <v>13</v>
      </c>
      <c r="I1733" t="s">
        <v>14</v>
      </c>
      <c r="J1733" t="str" cm="1">
        <f t="array" ref="J17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3" t="str">
        <f>IF(data_to_clean[[#This Row],[Price Formatted Step 1]]="No Data","No Data",SUBSTITUTE(data_to_clean[[#This Row],[Price Formatted Step 1]],",","."))</f>
        <v>No Data</v>
      </c>
      <c r="L1733" t="str">
        <f>IF(data_to_clean[[#This Row],[Price Formatted Step 2]]="No Data","No Data",VALUE(SUBSTITUTE(data_to_clean[[#This Row],[Price Formatted Step 2]],".","")))</f>
        <v>No Data</v>
      </c>
      <c r="M1733" t="s">
        <v>15</v>
      </c>
    </row>
    <row r="1734" spans="1:13" x14ac:dyDescent="0.25">
      <c r="A1734" t="s">
        <v>9</v>
      </c>
      <c r="B1734" t="str">
        <f>VLOOKUP(data_to_clean[[#This Row],[Company]],tb_countries[],2,0)</f>
        <v>USSR/Russia</v>
      </c>
      <c r="C1734" t="s">
        <v>5279</v>
      </c>
      <c r="D1734" t="s">
        <v>5320</v>
      </c>
      <c r="E1734" t="s">
        <v>5247</v>
      </c>
      <c r="F1734" s="1">
        <v>28633</v>
      </c>
      <c r="G1734" t="s">
        <v>1362</v>
      </c>
      <c r="H1734" t="s">
        <v>13</v>
      </c>
      <c r="I1734" t="s">
        <v>14</v>
      </c>
      <c r="J1734" t="str" cm="1">
        <f t="array" ref="J17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4" t="str">
        <f>IF(data_to_clean[[#This Row],[Price Formatted Step 1]]="No Data","No Data",SUBSTITUTE(data_to_clean[[#This Row],[Price Formatted Step 1]],",","."))</f>
        <v>No Data</v>
      </c>
      <c r="L1734" t="str">
        <f>IF(data_to_clean[[#This Row],[Price Formatted Step 2]]="No Data","No Data",VALUE(SUBSTITUTE(data_to_clean[[#This Row],[Price Formatted Step 2]],".","")))</f>
        <v>No Data</v>
      </c>
      <c r="M1734" t="s">
        <v>15</v>
      </c>
    </row>
    <row r="1735" spans="1:13" x14ac:dyDescent="0.25">
      <c r="A1735" t="s">
        <v>9</v>
      </c>
      <c r="B1735" t="str">
        <f>VLOOKUP(data_to_clean[[#This Row],[Company]],tb_countries[],2,0)</f>
        <v>USSR/Russia</v>
      </c>
      <c r="C1735" t="s">
        <v>5279</v>
      </c>
      <c r="D1735" t="s">
        <v>5320</v>
      </c>
      <c r="E1735" t="s">
        <v>5247</v>
      </c>
      <c r="F1735" s="1">
        <v>28633</v>
      </c>
      <c r="G1735" t="s">
        <v>685</v>
      </c>
      <c r="H1735" t="s">
        <v>13</v>
      </c>
      <c r="I1735" t="s">
        <v>14</v>
      </c>
      <c r="J1735" t="str" cm="1">
        <f t="array" ref="J17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5" t="str">
        <f>IF(data_to_clean[[#This Row],[Price Formatted Step 1]]="No Data","No Data",SUBSTITUTE(data_to_clean[[#This Row],[Price Formatted Step 1]],",","."))</f>
        <v>No Data</v>
      </c>
      <c r="L1735" t="str">
        <f>IF(data_to_clean[[#This Row],[Price Formatted Step 2]]="No Data","No Data",VALUE(SUBSTITUTE(data_to_clean[[#This Row],[Price Formatted Step 2]],".","")))</f>
        <v>No Data</v>
      </c>
      <c r="M1735" t="s">
        <v>15</v>
      </c>
    </row>
    <row r="1736" spans="1:13" x14ac:dyDescent="0.25">
      <c r="A1736" t="s">
        <v>9</v>
      </c>
      <c r="B1736" t="str">
        <f>VLOOKUP(data_to_clean[[#This Row],[Company]],tb_countries[],2,0)</f>
        <v>USSR/Russia</v>
      </c>
      <c r="C1736" t="s">
        <v>5279</v>
      </c>
      <c r="D1736" t="s">
        <v>5320</v>
      </c>
      <c r="E1736" t="s">
        <v>5247</v>
      </c>
      <c r="F1736" s="1">
        <v>28643</v>
      </c>
      <c r="G1736" t="s">
        <v>1463</v>
      </c>
      <c r="H1736" t="s">
        <v>13</v>
      </c>
      <c r="I1736" t="s">
        <v>14</v>
      </c>
      <c r="J1736" t="str" cm="1">
        <f t="array" ref="J17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6" t="str">
        <f>IF(data_to_clean[[#This Row],[Price Formatted Step 1]]="No Data","No Data",SUBSTITUTE(data_to_clean[[#This Row],[Price Formatted Step 1]],",","."))</f>
        <v>No Data</v>
      </c>
      <c r="L1736" t="str">
        <f>IF(data_to_clean[[#This Row],[Price Formatted Step 2]]="No Data","No Data",VALUE(SUBSTITUTE(data_to_clean[[#This Row],[Price Formatted Step 2]],".","")))</f>
        <v>No Data</v>
      </c>
      <c r="M1736" t="s">
        <v>15</v>
      </c>
    </row>
    <row r="1737" spans="1:13" x14ac:dyDescent="0.25">
      <c r="A1737" t="s">
        <v>9</v>
      </c>
      <c r="B1737" t="str">
        <f>VLOOKUP(data_to_clean[[#This Row],[Company]],tb_countries[],2,0)</f>
        <v>USSR/Russia</v>
      </c>
      <c r="C1737" t="s">
        <v>5279</v>
      </c>
      <c r="D1737" t="s">
        <v>5320</v>
      </c>
      <c r="E1737" t="s">
        <v>5247</v>
      </c>
      <c r="F1737" s="1">
        <v>28648</v>
      </c>
      <c r="G1737" t="s">
        <v>685</v>
      </c>
      <c r="H1737" t="s">
        <v>13</v>
      </c>
      <c r="I1737" t="s">
        <v>14</v>
      </c>
      <c r="J1737" t="str" cm="1">
        <f t="array" ref="J17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7" t="str">
        <f>IF(data_to_clean[[#This Row],[Price Formatted Step 1]]="No Data","No Data",SUBSTITUTE(data_to_clean[[#This Row],[Price Formatted Step 1]],",","."))</f>
        <v>No Data</v>
      </c>
      <c r="L1737" t="str">
        <f>IF(data_to_clean[[#This Row],[Price Formatted Step 2]]="No Data","No Data",VALUE(SUBSTITUTE(data_to_clean[[#This Row],[Price Formatted Step 2]],".","")))</f>
        <v>No Data</v>
      </c>
      <c r="M1737" t="s">
        <v>15</v>
      </c>
    </row>
    <row r="1738" spans="1:13" x14ac:dyDescent="0.25">
      <c r="A1738" t="s">
        <v>9</v>
      </c>
      <c r="B1738" t="str">
        <f>VLOOKUP(data_to_clean[[#This Row],[Company]],tb_countries[],2,0)</f>
        <v>USSR/Russia</v>
      </c>
      <c r="C1738" t="s">
        <v>5272</v>
      </c>
      <c r="D1738" t="s">
        <v>5312</v>
      </c>
      <c r="E1738" t="s">
        <v>5245</v>
      </c>
      <c r="F1738" s="1">
        <v>28651</v>
      </c>
      <c r="G1738" t="s">
        <v>1362</v>
      </c>
      <c r="H1738" t="s">
        <v>13</v>
      </c>
      <c r="I1738" t="s">
        <v>14</v>
      </c>
      <c r="J1738" t="str" cm="1">
        <f t="array" ref="J17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8" t="str">
        <f>IF(data_to_clean[[#This Row],[Price Formatted Step 1]]="No Data","No Data",SUBSTITUTE(data_to_clean[[#This Row],[Price Formatted Step 1]],",","."))</f>
        <v>No Data</v>
      </c>
      <c r="L1738" t="str">
        <f>IF(data_to_clean[[#This Row],[Price Formatted Step 2]]="No Data","No Data",VALUE(SUBSTITUTE(data_to_clean[[#This Row],[Price Formatted Step 2]],".","")))</f>
        <v>No Data</v>
      </c>
      <c r="M1738" t="s">
        <v>15</v>
      </c>
    </row>
    <row r="1739" spans="1:13" x14ac:dyDescent="0.25">
      <c r="A1739" t="s">
        <v>463</v>
      </c>
      <c r="B1739" t="str">
        <f>VLOOKUP(data_to_clean[[#This Row],[Company]],tb_countries[],2,0)</f>
        <v>USA</v>
      </c>
      <c r="C1739" t="s">
        <v>5273</v>
      </c>
      <c r="D1739" t="s">
        <v>5313</v>
      </c>
      <c r="E1739" t="s">
        <v>5246</v>
      </c>
      <c r="F1739" s="1">
        <v>28651</v>
      </c>
      <c r="G1739" t="s">
        <v>1082</v>
      </c>
      <c r="H1739" t="s">
        <v>13</v>
      </c>
      <c r="I1739" t="s">
        <v>14</v>
      </c>
      <c r="J1739" t="str" cm="1">
        <f t="array" ref="J17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39" t="str">
        <f>IF(data_to_clean[[#This Row],[Price Formatted Step 1]]="No Data","No Data",SUBSTITUTE(data_to_clean[[#This Row],[Price Formatted Step 1]],",","."))</f>
        <v>No Data</v>
      </c>
      <c r="L1739" t="str">
        <f>IF(data_to_clean[[#This Row],[Price Formatted Step 2]]="No Data","No Data",VALUE(SUBSTITUTE(data_to_clean[[#This Row],[Price Formatted Step 2]],".","")))</f>
        <v>No Data</v>
      </c>
      <c r="M1739" t="s">
        <v>15</v>
      </c>
    </row>
    <row r="1740" spans="1:13" x14ac:dyDescent="0.25">
      <c r="A1740" t="s">
        <v>9</v>
      </c>
      <c r="B1740" t="str">
        <f>VLOOKUP(data_to_clean[[#This Row],[Company]],tb_countries[],2,0)</f>
        <v>USSR/Russia</v>
      </c>
      <c r="C1740" t="s">
        <v>5279</v>
      </c>
      <c r="D1740" t="s">
        <v>5320</v>
      </c>
      <c r="E1740" t="s">
        <v>5247</v>
      </c>
      <c r="F1740" s="1">
        <v>28653</v>
      </c>
      <c r="G1740" t="s">
        <v>1362</v>
      </c>
      <c r="H1740" t="s">
        <v>13</v>
      </c>
      <c r="I1740" t="s">
        <v>14</v>
      </c>
      <c r="J1740" t="str" cm="1">
        <f t="array" ref="J17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0" t="str">
        <f>IF(data_to_clean[[#This Row],[Price Formatted Step 1]]="No Data","No Data",SUBSTITUTE(data_to_clean[[#This Row],[Price Formatted Step 1]],",","."))</f>
        <v>No Data</v>
      </c>
      <c r="L1740" t="str">
        <f>IF(data_to_clean[[#This Row],[Price Formatted Step 2]]="No Data","No Data",VALUE(SUBSTITUTE(data_to_clean[[#This Row],[Price Formatted Step 2]],".","")))</f>
        <v>No Data</v>
      </c>
      <c r="M1740" t="s">
        <v>15</v>
      </c>
    </row>
    <row r="1741" spans="1:13" x14ac:dyDescent="0.25">
      <c r="A1741" t="s">
        <v>463</v>
      </c>
      <c r="B1741" t="str">
        <f>VLOOKUP(data_to_clean[[#This Row],[Company]],tb_countries[],2,0)</f>
        <v>USA</v>
      </c>
      <c r="C1741" t="s">
        <v>5275</v>
      </c>
      <c r="D1741" t="s">
        <v>5315</v>
      </c>
      <c r="E1741" t="s">
        <v>5246</v>
      </c>
      <c r="F1741" s="1">
        <v>28655</v>
      </c>
      <c r="G1741" t="s">
        <v>1163</v>
      </c>
      <c r="H1741" t="s">
        <v>13</v>
      </c>
      <c r="I1741" t="s">
        <v>14</v>
      </c>
      <c r="J1741" t="str" cm="1">
        <f t="array" ref="J17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1" t="str">
        <f>IF(data_to_clean[[#This Row],[Price Formatted Step 1]]="No Data","No Data",SUBSTITUTE(data_to_clean[[#This Row],[Price Formatted Step 1]],",","."))</f>
        <v>No Data</v>
      </c>
      <c r="L1741" t="str">
        <f>IF(data_to_clean[[#This Row],[Price Formatted Step 2]]="No Data","No Data",VALUE(SUBSTITUTE(data_to_clean[[#This Row],[Price Formatted Step 2]],".","")))</f>
        <v>No Data</v>
      </c>
      <c r="M1741" t="s">
        <v>15</v>
      </c>
    </row>
    <row r="1742" spans="1:13" x14ac:dyDescent="0.25">
      <c r="A1742" t="s">
        <v>9</v>
      </c>
      <c r="B1742" t="str">
        <f>VLOOKUP(data_to_clean[[#This Row],[Company]],tb_countries[],2,0)</f>
        <v>USSR/Russia</v>
      </c>
      <c r="C1742" t="s">
        <v>5279</v>
      </c>
      <c r="D1742" t="s">
        <v>5320</v>
      </c>
      <c r="E1742" t="s">
        <v>5247</v>
      </c>
      <c r="F1742" s="1">
        <v>28662</v>
      </c>
      <c r="G1742" t="s">
        <v>685</v>
      </c>
      <c r="H1742" t="s">
        <v>13</v>
      </c>
      <c r="I1742" t="s">
        <v>14</v>
      </c>
      <c r="J1742" t="str" cm="1">
        <f t="array" ref="J17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2" t="str">
        <f>IF(data_to_clean[[#This Row],[Price Formatted Step 1]]="No Data","No Data",SUBSTITUTE(data_to_clean[[#This Row],[Price Formatted Step 1]],",","."))</f>
        <v>No Data</v>
      </c>
      <c r="L1742" t="str">
        <f>IF(data_to_clean[[#This Row],[Price Formatted Step 2]]="No Data","No Data",VALUE(SUBSTITUTE(data_to_clean[[#This Row],[Price Formatted Step 2]],".","")))</f>
        <v>No Data</v>
      </c>
      <c r="M1742" t="s">
        <v>15</v>
      </c>
    </row>
    <row r="1743" spans="1:13" x14ac:dyDescent="0.25">
      <c r="A1743" t="s">
        <v>92</v>
      </c>
      <c r="B1743" t="str">
        <f>VLOOKUP(data_to_clean[[#This Row],[Company]],tb_countries[],2,0)</f>
        <v>USA</v>
      </c>
      <c r="C1743" t="s">
        <v>5275</v>
      </c>
      <c r="D1743" t="s">
        <v>5315</v>
      </c>
      <c r="E1743" t="s">
        <v>5246</v>
      </c>
      <c r="F1743" s="1">
        <v>28668</v>
      </c>
      <c r="G1743" t="s">
        <v>1943</v>
      </c>
      <c r="H1743" t="s">
        <v>13</v>
      </c>
      <c r="I1743" t="s">
        <v>14</v>
      </c>
      <c r="J1743" t="str" cm="1">
        <f t="array" ref="J17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3" t="str">
        <f>IF(data_to_clean[[#This Row],[Price Formatted Step 1]]="No Data","No Data",SUBSTITUTE(data_to_clean[[#This Row],[Price Formatted Step 1]],",","."))</f>
        <v>No Data</v>
      </c>
      <c r="L1743" t="str">
        <f>IF(data_to_clean[[#This Row],[Price Formatted Step 2]]="No Data","No Data",VALUE(SUBSTITUTE(data_to_clean[[#This Row],[Price Formatted Step 2]],".","")))</f>
        <v>No Data</v>
      </c>
      <c r="M1743" t="s">
        <v>15</v>
      </c>
    </row>
    <row r="1744" spans="1:13" x14ac:dyDescent="0.25">
      <c r="A1744" t="s">
        <v>9</v>
      </c>
      <c r="B1744" t="str">
        <f>VLOOKUP(data_to_clean[[#This Row],[Company]],tb_countries[],2,0)</f>
        <v>USSR/Russia</v>
      </c>
      <c r="C1744" t="s">
        <v>5279</v>
      </c>
      <c r="D1744" t="s">
        <v>5320</v>
      </c>
      <c r="E1744" t="s">
        <v>5247</v>
      </c>
      <c r="F1744" s="1">
        <v>28669</v>
      </c>
      <c r="G1744" t="s">
        <v>1302</v>
      </c>
      <c r="H1744" t="s">
        <v>13</v>
      </c>
      <c r="I1744" t="s">
        <v>14</v>
      </c>
      <c r="J1744" t="str" cm="1">
        <f t="array" ref="J17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4" t="str">
        <f>IF(data_to_clean[[#This Row],[Price Formatted Step 1]]="No Data","No Data",SUBSTITUTE(data_to_clean[[#This Row],[Price Formatted Step 1]],",","."))</f>
        <v>No Data</v>
      </c>
      <c r="L1744" t="str">
        <f>IF(data_to_clean[[#This Row],[Price Formatted Step 2]]="No Data","No Data",VALUE(SUBSTITUTE(data_to_clean[[#This Row],[Price Formatted Step 2]],".","")))</f>
        <v>No Data</v>
      </c>
      <c r="M1744" t="s">
        <v>15</v>
      </c>
    </row>
    <row r="1745" spans="1:13" x14ac:dyDescent="0.25">
      <c r="A1745" t="s">
        <v>9</v>
      </c>
      <c r="B1745" t="str">
        <f>VLOOKUP(data_to_clean[[#This Row],[Company]],tb_countries[],2,0)</f>
        <v>USSR/Russia</v>
      </c>
      <c r="C1745" t="s">
        <v>5279</v>
      </c>
      <c r="D1745" t="s">
        <v>5320</v>
      </c>
      <c r="E1745" t="s">
        <v>5247</v>
      </c>
      <c r="F1745" s="1">
        <v>28669</v>
      </c>
      <c r="G1745" t="s">
        <v>1829</v>
      </c>
      <c r="H1745" t="s">
        <v>13</v>
      </c>
      <c r="I1745" t="s">
        <v>14</v>
      </c>
      <c r="J1745" t="str" cm="1">
        <f t="array" ref="J17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5" t="str">
        <f>IF(data_to_clean[[#This Row],[Price Formatted Step 1]]="No Data","No Data",SUBSTITUTE(data_to_clean[[#This Row],[Price Formatted Step 1]],",","."))</f>
        <v>No Data</v>
      </c>
      <c r="L1745" t="str">
        <f>IF(data_to_clean[[#This Row],[Price Formatted Step 2]]="No Data","No Data",VALUE(SUBSTITUTE(data_to_clean[[#This Row],[Price Formatted Step 2]],".","")))</f>
        <v>No Data</v>
      </c>
      <c r="M1745" t="s">
        <v>15</v>
      </c>
    </row>
    <row r="1746" spans="1:13" x14ac:dyDescent="0.25">
      <c r="A1746" t="s">
        <v>92</v>
      </c>
      <c r="B1746" t="str">
        <f>VLOOKUP(data_to_clean[[#This Row],[Company]],tb_countries[],2,0)</f>
        <v>USA</v>
      </c>
      <c r="C1746" t="s">
        <v>5273</v>
      </c>
      <c r="D1746" t="s">
        <v>5313</v>
      </c>
      <c r="E1746" t="s">
        <v>5246</v>
      </c>
      <c r="F1746" s="1">
        <v>28670</v>
      </c>
      <c r="G1746" t="s">
        <v>1632</v>
      </c>
      <c r="H1746" t="s">
        <v>13</v>
      </c>
      <c r="I1746" t="s">
        <v>14</v>
      </c>
      <c r="J1746" t="str" cm="1">
        <f t="array" ref="J17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6" t="str">
        <f>IF(data_to_clean[[#This Row],[Price Formatted Step 1]]="No Data","No Data",SUBSTITUTE(data_to_clean[[#This Row],[Price Formatted Step 1]],",","."))</f>
        <v>No Data</v>
      </c>
      <c r="L1746" t="str">
        <f>IF(data_to_clean[[#This Row],[Price Formatted Step 2]]="No Data","No Data",VALUE(SUBSTITUTE(data_to_clean[[#This Row],[Price Formatted Step 2]],".","")))</f>
        <v>No Data</v>
      </c>
      <c r="M1746" t="s">
        <v>15</v>
      </c>
    </row>
    <row r="1747" spans="1:13" x14ac:dyDescent="0.25">
      <c r="A1747" t="s">
        <v>9</v>
      </c>
      <c r="B1747" t="str">
        <f>VLOOKUP(data_to_clean[[#This Row],[Company]],tb_countries[],2,0)</f>
        <v>USSR/Russia</v>
      </c>
      <c r="C1747" t="s">
        <v>5279</v>
      </c>
      <c r="D1747" t="s">
        <v>5320</v>
      </c>
      <c r="E1747" t="s">
        <v>5247</v>
      </c>
      <c r="F1747" s="1">
        <v>28685</v>
      </c>
      <c r="G1747" t="s">
        <v>1463</v>
      </c>
      <c r="H1747" t="s">
        <v>13</v>
      </c>
      <c r="I1747" t="s">
        <v>14</v>
      </c>
      <c r="J1747" t="str" cm="1">
        <f t="array" ref="J17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7" t="str">
        <f>IF(data_to_clean[[#This Row],[Price Formatted Step 1]]="No Data","No Data",SUBSTITUTE(data_to_clean[[#This Row],[Price Formatted Step 1]],",","."))</f>
        <v>No Data</v>
      </c>
      <c r="L1747" t="str">
        <f>IF(data_to_clean[[#This Row],[Price Formatted Step 2]]="No Data","No Data",VALUE(SUBSTITUTE(data_to_clean[[#This Row],[Price Formatted Step 2]],".","")))</f>
        <v>No Data</v>
      </c>
      <c r="M1747" t="s">
        <v>15</v>
      </c>
    </row>
    <row r="1748" spans="1:13" x14ac:dyDescent="0.25">
      <c r="A1748" t="s">
        <v>9</v>
      </c>
      <c r="B1748" t="str">
        <f>VLOOKUP(data_to_clean[[#This Row],[Company]],tb_countries[],2,0)</f>
        <v>USSR/Russia</v>
      </c>
      <c r="C1748" t="s">
        <v>5279</v>
      </c>
      <c r="D1748" t="s">
        <v>5320</v>
      </c>
      <c r="E1748" t="s">
        <v>5247</v>
      </c>
      <c r="F1748" s="1">
        <v>28698</v>
      </c>
      <c r="G1748" t="s">
        <v>685</v>
      </c>
      <c r="H1748" t="s">
        <v>13</v>
      </c>
      <c r="I1748" t="s">
        <v>14</v>
      </c>
      <c r="J1748" t="str" cm="1">
        <f t="array" ref="J17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8" t="str">
        <f>IF(data_to_clean[[#This Row],[Price Formatted Step 1]]="No Data","No Data",SUBSTITUTE(data_to_clean[[#This Row],[Price Formatted Step 1]],",","."))</f>
        <v>No Data</v>
      </c>
      <c r="L1748" t="str">
        <f>IF(data_to_clean[[#This Row],[Price Formatted Step 2]]="No Data","No Data",VALUE(SUBSTITUTE(data_to_clean[[#This Row],[Price Formatted Step 2]],".","")))</f>
        <v>No Data</v>
      </c>
      <c r="M1748" t="s">
        <v>15</v>
      </c>
    </row>
    <row r="1749" spans="1:13" x14ac:dyDescent="0.25">
      <c r="A1749" t="s">
        <v>9</v>
      </c>
      <c r="B1749" t="str">
        <f>VLOOKUP(data_to_clean[[#This Row],[Company]],tb_countries[],2,0)</f>
        <v>USSR/Russia</v>
      </c>
      <c r="C1749" t="s">
        <v>5279</v>
      </c>
      <c r="D1749" t="s">
        <v>5320</v>
      </c>
      <c r="E1749" t="s">
        <v>5247</v>
      </c>
      <c r="F1749" s="1">
        <v>28707</v>
      </c>
      <c r="G1749" t="s">
        <v>1362</v>
      </c>
      <c r="H1749" t="s">
        <v>13</v>
      </c>
      <c r="I1749" t="s">
        <v>14</v>
      </c>
      <c r="J1749" t="str" cm="1">
        <f t="array" ref="J17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49" t="str">
        <f>IF(data_to_clean[[#This Row],[Price Formatted Step 1]]="No Data","No Data",SUBSTITUTE(data_to_clean[[#This Row],[Price Formatted Step 1]],",","."))</f>
        <v>No Data</v>
      </c>
      <c r="L1749" t="str">
        <f>IF(data_to_clean[[#This Row],[Price Formatted Step 2]]="No Data","No Data",VALUE(SUBSTITUTE(data_to_clean[[#This Row],[Price Formatted Step 2]],".","")))</f>
        <v>No Data</v>
      </c>
      <c r="M1749" t="s">
        <v>15</v>
      </c>
    </row>
    <row r="1750" spans="1:13" x14ac:dyDescent="0.25">
      <c r="A1750" t="s">
        <v>463</v>
      </c>
      <c r="B1750" t="str">
        <f>VLOOKUP(data_to_clean[[#This Row],[Company]],tb_countries[],2,0)</f>
        <v>USA</v>
      </c>
      <c r="C1750" t="s">
        <v>5275</v>
      </c>
      <c r="D1750" t="s">
        <v>5315</v>
      </c>
      <c r="E1750" t="s">
        <v>5246</v>
      </c>
      <c r="F1750" s="1">
        <v>28707</v>
      </c>
      <c r="G1750" t="s">
        <v>1558</v>
      </c>
      <c r="H1750" t="s">
        <v>13</v>
      </c>
      <c r="I1750" t="s">
        <v>14</v>
      </c>
      <c r="J1750" t="str" cm="1">
        <f t="array" ref="J17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0" t="str">
        <f>IF(data_to_clean[[#This Row],[Price Formatted Step 1]]="No Data","No Data",SUBSTITUTE(data_to_clean[[#This Row],[Price Formatted Step 1]],",","."))</f>
        <v>No Data</v>
      </c>
      <c r="L1750" t="str">
        <f>IF(data_to_clean[[#This Row],[Price Formatted Step 2]]="No Data","No Data",VALUE(SUBSTITUTE(data_to_clean[[#This Row],[Price Formatted Step 2]],".","")))</f>
        <v>No Data</v>
      </c>
      <c r="M1750" t="s">
        <v>15</v>
      </c>
    </row>
    <row r="1751" spans="1:13" x14ac:dyDescent="0.25">
      <c r="A1751" t="s">
        <v>92</v>
      </c>
      <c r="B1751" t="str">
        <f>VLOOKUP(data_to_clean[[#This Row],[Company]],tb_countries[],2,0)</f>
        <v>USA</v>
      </c>
      <c r="C1751" t="s">
        <v>5273</v>
      </c>
      <c r="D1751" t="s">
        <v>5313</v>
      </c>
      <c r="E1751" t="s">
        <v>5246</v>
      </c>
      <c r="F1751" s="1">
        <v>28710</v>
      </c>
      <c r="G1751" t="s">
        <v>1632</v>
      </c>
      <c r="H1751" t="s">
        <v>13</v>
      </c>
      <c r="I1751" t="s">
        <v>14</v>
      </c>
      <c r="J1751" t="str" cm="1">
        <f t="array" ref="J17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1" t="str">
        <f>IF(data_to_clean[[#This Row],[Price Formatted Step 1]]="No Data","No Data",SUBSTITUTE(data_to_clean[[#This Row],[Price Formatted Step 1]],",","."))</f>
        <v>No Data</v>
      </c>
      <c r="L1751" t="str">
        <f>IF(data_to_clean[[#This Row],[Price Formatted Step 2]]="No Data","No Data",VALUE(SUBSTITUTE(data_to_clean[[#This Row],[Price Formatted Step 2]],".","")))</f>
        <v>No Data</v>
      </c>
      <c r="M1751" t="s">
        <v>15</v>
      </c>
    </row>
    <row r="1752" spans="1:13" x14ac:dyDescent="0.25">
      <c r="A1752" t="s">
        <v>9</v>
      </c>
      <c r="B1752" t="str">
        <f>VLOOKUP(data_to_clean[[#This Row],[Company]],tb_countries[],2,0)</f>
        <v>USSR/Russia</v>
      </c>
      <c r="C1752" t="s">
        <v>5279</v>
      </c>
      <c r="D1752" t="s">
        <v>5320</v>
      </c>
      <c r="E1752" t="s">
        <v>5247</v>
      </c>
      <c r="F1752" s="1">
        <v>28724</v>
      </c>
      <c r="G1752" t="s">
        <v>1463</v>
      </c>
      <c r="H1752" t="s">
        <v>13</v>
      </c>
      <c r="I1752" t="s">
        <v>14</v>
      </c>
      <c r="J1752" t="str" cm="1">
        <f t="array" ref="J17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2" t="str">
        <f>IF(data_to_clean[[#This Row],[Price Formatted Step 1]]="No Data","No Data",SUBSTITUTE(data_to_clean[[#This Row],[Price Formatted Step 1]],",","."))</f>
        <v>No Data</v>
      </c>
      <c r="L1752" t="str">
        <f>IF(data_to_clean[[#This Row],[Price Formatted Step 2]]="No Data","No Data",VALUE(SUBSTITUTE(data_to_clean[[#This Row],[Price Formatted Step 2]],".","")))</f>
        <v>No Data</v>
      </c>
      <c r="M1752" t="s">
        <v>15</v>
      </c>
    </row>
    <row r="1753" spans="1:13" x14ac:dyDescent="0.25">
      <c r="A1753" t="s">
        <v>9</v>
      </c>
      <c r="B1753" t="str">
        <f>VLOOKUP(data_to_clean[[#This Row],[Company]],tb_countries[],2,0)</f>
        <v>USSR/Russia</v>
      </c>
      <c r="C1753" t="s">
        <v>5279</v>
      </c>
      <c r="D1753" t="s">
        <v>5320</v>
      </c>
      <c r="E1753" t="s">
        <v>5247</v>
      </c>
      <c r="F1753" s="1">
        <v>28731</v>
      </c>
      <c r="G1753" t="s">
        <v>1362</v>
      </c>
      <c r="H1753" t="s">
        <v>13</v>
      </c>
      <c r="I1753" t="s">
        <v>14</v>
      </c>
      <c r="J1753" t="str" cm="1">
        <f t="array" ref="J17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3" t="str">
        <f>IF(data_to_clean[[#This Row],[Price Formatted Step 1]]="No Data","No Data",SUBSTITUTE(data_to_clean[[#This Row],[Price Formatted Step 1]],",","."))</f>
        <v>No Data</v>
      </c>
      <c r="L1753" t="str">
        <f>IF(data_to_clean[[#This Row],[Price Formatted Step 2]]="No Data","No Data",VALUE(SUBSTITUTE(data_to_clean[[#This Row],[Price Formatted Step 2]],".","")))</f>
        <v>No Data</v>
      </c>
      <c r="M1753" t="s">
        <v>15</v>
      </c>
    </row>
    <row r="1754" spans="1:13" x14ac:dyDescent="0.25">
      <c r="A1754" t="s">
        <v>9</v>
      </c>
      <c r="B1754" t="str">
        <f>VLOOKUP(data_to_clean[[#This Row],[Company]],tb_countries[],2,0)</f>
        <v>USSR/Russia</v>
      </c>
      <c r="C1754" t="s">
        <v>5279</v>
      </c>
      <c r="D1754" t="s">
        <v>5320</v>
      </c>
      <c r="E1754" t="s">
        <v>5247</v>
      </c>
      <c r="F1754" s="1">
        <v>28739</v>
      </c>
      <c r="G1754" t="s">
        <v>1302</v>
      </c>
      <c r="H1754" t="s">
        <v>13</v>
      </c>
      <c r="I1754" t="s">
        <v>14</v>
      </c>
      <c r="J1754" t="str" cm="1">
        <f t="array" ref="J17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4" t="str">
        <f>IF(data_to_clean[[#This Row],[Price Formatted Step 1]]="No Data","No Data",SUBSTITUTE(data_to_clean[[#This Row],[Price Formatted Step 1]],",","."))</f>
        <v>No Data</v>
      </c>
      <c r="L1754" t="str">
        <f>IF(data_to_clean[[#This Row],[Price Formatted Step 2]]="No Data","No Data",VALUE(SUBSTITUTE(data_to_clean[[#This Row],[Price Formatted Step 2]],".","")))</f>
        <v>No Data</v>
      </c>
      <c r="M1754" t="s">
        <v>15</v>
      </c>
    </row>
    <row r="1755" spans="1:13" x14ac:dyDescent="0.25">
      <c r="A1755" t="s">
        <v>9</v>
      </c>
      <c r="B1755" t="str">
        <f>VLOOKUP(data_to_clean[[#This Row],[Company]],tb_countries[],2,0)</f>
        <v>USSR/Russia</v>
      </c>
      <c r="C1755" t="s">
        <v>5279</v>
      </c>
      <c r="D1755" t="s">
        <v>5320</v>
      </c>
      <c r="E1755" t="s">
        <v>5247</v>
      </c>
      <c r="F1755" s="1">
        <v>28742</v>
      </c>
      <c r="G1755" t="s">
        <v>1362</v>
      </c>
      <c r="H1755" t="s">
        <v>13</v>
      </c>
      <c r="I1755" t="s">
        <v>14</v>
      </c>
      <c r="J1755" t="str" cm="1">
        <f t="array" ref="J17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5" t="str">
        <f>IF(data_to_clean[[#This Row],[Price Formatted Step 1]]="No Data","No Data",SUBSTITUTE(data_to_clean[[#This Row],[Price Formatted Step 1]],",","."))</f>
        <v>No Data</v>
      </c>
      <c r="L1755" t="str">
        <f>IF(data_to_clean[[#This Row],[Price Formatted Step 2]]="No Data","No Data",VALUE(SUBSTITUTE(data_to_clean[[#This Row],[Price Formatted Step 2]],".","")))</f>
        <v>No Data</v>
      </c>
      <c r="M1755" t="s">
        <v>15</v>
      </c>
    </row>
    <row r="1756" spans="1:13" x14ac:dyDescent="0.25">
      <c r="A1756" t="s">
        <v>1057</v>
      </c>
      <c r="B1756" t="str">
        <f>VLOOKUP(data_to_clean[[#This Row],[Company]],tb_countries[],2,0)</f>
        <v>Japan</v>
      </c>
      <c r="C1756" t="s">
        <v>608</v>
      </c>
      <c r="D1756" t="s">
        <v>5248</v>
      </c>
      <c r="E1756" t="s">
        <v>5249</v>
      </c>
      <c r="F1756" s="1">
        <v>28749</v>
      </c>
      <c r="G1756" t="s">
        <v>1442</v>
      </c>
      <c r="H1756" t="s">
        <v>13</v>
      </c>
      <c r="I1756" t="s">
        <v>14</v>
      </c>
      <c r="J1756" t="str" cm="1">
        <f t="array" ref="J17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6" t="str">
        <f>IF(data_to_clean[[#This Row],[Price Formatted Step 1]]="No Data","No Data",SUBSTITUTE(data_to_clean[[#This Row],[Price Formatted Step 1]],",","."))</f>
        <v>No Data</v>
      </c>
      <c r="L1756" t="str">
        <f>IF(data_to_clean[[#This Row],[Price Formatted Step 2]]="No Data","No Data",VALUE(SUBSTITUTE(data_to_clean[[#This Row],[Price Formatted Step 2]],".","")))</f>
        <v>No Data</v>
      </c>
      <c r="M1756" t="s">
        <v>15</v>
      </c>
    </row>
    <row r="1757" spans="1:13" x14ac:dyDescent="0.25">
      <c r="A1757" t="s">
        <v>9</v>
      </c>
      <c r="B1757" t="str">
        <f>VLOOKUP(data_to_clean[[#This Row],[Company]],tb_countries[],2,0)</f>
        <v>USSR/Russia</v>
      </c>
      <c r="C1757" t="s">
        <v>5279</v>
      </c>
      <c r="D1757" t="s">
        <v>5320</v>
      </c>
      <c r="E1757" t="s">
        <v>5247</v>
      </c>
      <c r="F1757" s="1">
        <v>28752</v>
      </c>
      <c r="G1757" t="s">
        <v>1362</v>
      </c>
      <c r="H1757" t="s">
        <v>13</v>
      </c>
      <c r="I1757" t="s">
        <v>14</v>
      </c>
      <c r="J1757" t="str" cm="1">
        <f t="array" ref="J17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7" t="str">
        <f>IF(data_to_clean[[#This Row],[Price Formatted Step 1]]="No Data","No Data",SUBSTITUTE(data_to_clean[[#This Row],[Price Formatted Step 1]],",","."))</f>
        <v>No Data</v>
      </c>
      <c r="L1757" t="str">
        <f>IF(data_to_clean[[#This Row],[Price Formatted Step 2]]="No Data","No Data",VALUE(SUBSTITUTE(data_to_clean[[#This Row],[Price Formatted Step 2]],".","")))</f>
        <v>No Data</v>
      </c>
      <c r="M1757" t="s">
        <v>15</v>
      </c>
    </row>
    <row r="1758" spans="1:13" x14ac:dyDescent="0.25">
      <c r="A1758" t="s">
        <v>9</v>
      </c>
      <c r="B1758" t="str">
        <f>VLOOKUP(data_to_clean[[#This Row],[Company]],tb_countries[],2,0)</f>
        <v>USSR/Russia</v>
      </c>
      <c r="C1758" t="s">
        <v>5279</v>
      </c>
      <c r="D1758" t="s">
        <v>5320</v>
      </c>
      <c r="E1758" t="s">
        <v>5247</v>
      </c>
      <c r="F1758" s="1">
        <v>28766</v>
      </c>
      <c r="G1758" t="s">
        <v>1362</v>
      </c>
      <c r="H1758" t="s">
        <v>13</v>
      </c>
      <c r="I1758" t="s">
        <v>14</v>
      </c>
      <c r="J1758" t="str" cm="1">
        <f t="array" ref="J17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8" t="str">
        <f>IF(data_to_clean[[#This Row],[Price Formatted Step 1]]="No Data","No Data",SUBSTITUTE(data_to_clean[[#This Row],[Price Formatted Step 1]],",","."))</f>
        <v>No Data</v>
      </c>
      <c r="L1758" t="str">
        <f>IF(data_to_clean[[#This Row],[Price Formatted Step 2]]="No Data","No Data",VALUE(SUBSTITUTE(data_to_clean[[#This Row],[Price Formatted Step 2]],".","")))</f>
        <v>No Data</v>
      </c>
      <c r="M1758" t="s">
        <v>15</v>
      </c>
    </row>
    <row r="1759" spans="1:13" x14ac:dyDescent="0.25">
      <c r="A1759" t="s">
        <v>9</v>
      </c>
      <c r="B1759" t="str">
        <f>VLOOKUP(data_to_clean[[#This Row],[Company]],tb_countries[],2,0)</f>
        <v>USSR/Russia</v>
      </c>
      <c r="C1759" t="s">
        <v>5279</v>
      </c>
      <c r="D1759" t="s">
        <v>5320</v>
      </c>
      <c r="E1759" t="s">
        <v>5247</v>
      </c>
      <c r="F1759" s="1">
        <v>28767</v>
      </c>
      <c r="G1759" t="s">
        <v>685</v>
      </c>
      <c r="H1759" t="s">
        <v>13</v>
      </c>
      <c r="I1759" t="s">
        <v>14</v>
      </c>
      <c r="J1759" t="str" cm="1">
        <f t="array" ref="J17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59" t="str">
        <f>IF(data_to_clean[[#This Row],[Price Formatted Step 1]]="No Data","No Data",SUBSTITUTE(data_to_clean[[#This Row],[Price Formatted Step 1]],",","."))</f>
        <v>No Data</v>
      </c>
      <c r="L1759" t="str">
        <f>IF(data_to_clean[[#This Row],[Price Formatted Step 2]]="No Data","No Data",VALUE(SUBSTITUTE(data_to_clean[[#This Row],[Price Formatted Step 2]],".","")))</f>
        <v>No Data</v>
      </c>
      <c r="M1759" t="s">
        <v>15</v>
      </c>
    </row>
    <row r="1760" spans="1:13" x14ac:dyDescent="0.25">
      <c r="A1760" t="s">
        <v>9</v>
      </c>
      <c r="B1760" t="str">
        <f>VLOOKUP(data_to_clean[[#This Row],[Company]],tb_countries[],2,0)</f>
        <v>USSR/Russia</v>
      </c>
      <c r="C1760" t="s">
        <v>5279</v>
      </c>
      <c r="D1760" t="s">
        <v>5320</v>
      </c>
      <c r="E1760" t="s">
        <v>5247</v>
      </c>
      <c r="F1760" s="1">
        <v>28769</v>
      </c>
      <c r="G1760" t="s">
        <v>1362</v>
      </c>
      <c r="H1760" t="s">
        <v>13</v>
      </c>
      <c r="I1760" t="s">
        <v>14</v>
      </c>
      <c r="J1760" t="str" cm="1">
        <f t="array" ref="J17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0" t="str">
        <f>IF(data_to_clean[[#This Row],[Price Formatted Step 1]]="No Data","No Data",SUBSTITUTE(data_to_clean[[#This Row],[Price Formatted Step 1]],",","."))</f>
        <v>No Data</v>
      </c>
      <c r="L1760" t="str">
        <f>IF(data_to_clean[[#This Row],[Price Formatted Step 2]]="No Data","No Data",VALUE(SUBSTITUTE(data_to_clean[[#This Row],[Price Formatted Step 2]],".","")))</f>
        <v>No Data</v>
      </c>
      <c r="M1760" t="s">
        <v>15</v>
      </c>
    </row>
    <row r="1761" spans="1:13" x14ac:dyDescent="0.25">
      <c r="A1761" t="s">
        <v>92</v>
      </c>
      <c r="B1761" t="str">
        <f>VLOOKUP(data_to_clean[[#This Row],[Company]],tb_countries[],2,0)</f>
        <v>USA</v>
      </c>
      <c r="C1761" t="s">
        <v>5275</v>
      </c>
      <c r="D1761" t="s">
        <v>5315</v>
      </c>
      <c r="E1761" t="s">
        <v>5246</v>
      </c>
      <c r="F1761" s="1">
        <v>28770</v>
      </c>
      <c r="G1761" t="s">
        <v>1825</v>
      </c>
      <c r="H1761" t="s">
        <v>13</v>
      </c>
      <c r="I1761" t="s">
        <v>14</v>
      </c>
      <c r="J1761" t="str" cm="1">
        <f t="array" ref="J17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1" t="str">
        <f>IF(data_to_clean[[#This Row],[Price Formatted Step 1]]="No Data","No Data",SUBSTITUTE(data_to_clean[[#This Row],[Price Formatted Step 1]],",","."))</f>
        <v>No Data</v>
      </c>
      <c r="L1761" t="str">
        <f>IF(data_to_clean[[#This Row],[Price Formatted Step 2]]="No Data","No Data",VALUE(SUBSTITUTE(data_to_clean[[#This Row],[Price Formatted Step 2]],".","")))</f>
        <v>No Data</v>
      </c>
      <c r="M1761" t="s">
        <v>15</v>
      </c>
    </row>
    <row r="1762" spans="1:13" x14ac:dyDescent="0.25">
      <c r="A1762" t="s">
        <v>9</v>
      </c>
      <c r="B1762" t="str">
        <f>VLOOKUP(data_to_clean[[#This Row],[Company]],tb_countries[],2,0)</f>
        <v>USSR/Russia</v>
      </c>
      <c r="C1762" t="s">
        <v>5279</v>
      </c>
      <c r="D1762" t="s">
        <v>5320</v>
      </c>
      <c r="E1762" t="s">
        <v>5247</v>
      </c>
      <c r="F1762" s="1">
        <v>28773</v>
      </c>
      <c r="G1762" t="s">
        <v>396</v>
      </c>
      <c r="H1762" t="s">
        <v>13</v>
      </c>
      <c r="I1762" t="s">
        <v>14</v>
      </c>
      <c r="J1762" t="str" cm="1">
        <f t="array" ref="J17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2" t="str">
        <f>IF(data_to_clean[[#This Row],[Price Formatted Step 1]]="No Data","No Data",SUBSTITUTE(data_to_clean[[#This Row],[Price Formatted Step 1]],",","."))</f>
        <v>No Data</v>
      </c>
      <c r="L1762" t="str">
        <f>IF(data_to_clean[[#This Row],[Price Formatted Step 2]]="No Data","No Data",VALUE(SUBSTITUTE(data_to_clean[[#This Row],[Price Formatted Step 2]],".","")))</f>
        <v>No Data</v>
      </c>
      <c r="M1762" t="s">
        <v>15</v>
      </c>
    </row>
    <row r="1763" spans="1:13" x14ac:dyDescent="0.25">
      <c r="A1763" t="s">
        <v>9</v>
      </c>
      <c r="B1763" t="str">
        <f>VLOOKUP(data_to_clean[[#This Row],[Company]],tb_countries[],2,0)</f>
        <v>USSR/Russia</v>
      </c>
      <c r="C1763" t="s">
        <v>5279</v>
      </c>
      <c r="D1763" t="s">
        <v>5320</v>
      </c>
      <c r="E1763" t="s">
        <v>5247</v>
      </c>
      <c r="F1763" s="1">
        <v>28776</v>
      </c>
      <c r="G1763" t="s">
        <v>1463</v>
      </c>
      <c r="H1763" t="s">
        <v>13</v>
      </c>
      <c r="I1763" t="s">
        <v>14</v>
      </c>
      <c r="J1763" t="str" cm="1">
        <f t="array" ref="J17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3" t="str">
        <f>IF(data_to_clean[[#This Row],[Price Formatted Step 1]]="No Data","No Data",SUBSTITUTE(data_to_clean[[#This Row],[Price Formatted Step 1]],",","."))</f>
        <v>No Data</v>
      </c>
      <c r="L1763" t="str">
        <f>IF(data_to_clean[[#This Row],[Price Formatted Step 2]]="No Data","No Data",VALUE(SUBSTITUTE(data_to_clean[[#This Row],[Price Formatted Step 2]],".","")))</f>
        <v>No Data</v>
      </c>
      <c r="M1763" t="s">
        <v>15</v>
      </c>
    </row>
    <row r="1764" spans="1:13" x14ac:dyDescent="0.25">
      <c r="A1764" t="s">
        <v>92</v>
      </c>
      <c r="B1764" t="str">
        <f>VLOOKUP(data_to_clean[[#This Row],[Company]],tb_countries[],2,0)</f>
        <v>USA</v>
      </c>
      <c r="C1764" t="s">
        <v>5275</v>
      </c>
      <c r="D1764" t="s">
        <v>5315</v>
      </c>
      <c r="E1764" t="s">
        <v>5246</v>
      </c>
      <c r="F1764" s="1">
        <v>28776</v>
      </c>
      <c r="G1764" t="s">
        <v>1965</v>
      </c>
      <c r="H1764" t="s">
        <v>13</v>
      </c>
      <c r="I1764" t="s">
        <v>14</v>
      </c>
      <c r="J1764" t="str" cm="1">
        <f t="array" ref="J17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4" t="str">
        <f>IF(data_to_clean[[#This Row],[Price Formatted Step 1]]="No Data","No Data",SUBSTITUTE(data_to_clean[[#This Row],[Price Formatted Step 1]],",","."))</f>
        <v>No Data</v>
      </c>
      <c r="L1764" t="str">
        <f>IF(data_to_clean[[#This Row],[Price Formatted Step 2]]="No Data","No Data",VALUE(SUBSTITUTE(data_to_clean[[#This Row],[Price Formatted Step 2]],".","")))</f>
        <v>No Data</v>
      </c>
      <c r="M1764" t="s">
        <v>15</v>
      </c>
    </row>
    <row r="1765" spans="1:13" x14ac:dyDescent="0.25">
      <c r="A1765" t="s">
        <v>9</v>
      </c>
      <c r="B1765" t="str">
        <f>VLOOKUP(data_to_clean[[#This Row],[Company]],tb_countries[],2,0)</f>
        <v>USSR/Russia</v>
      </c>
      <c r="C1765" t="s">
        <v>5279</v>
      </c>
      <c r="D1765" t="s">
        <v>5320</v>
      </c>
      <c r="E1765" t="s">
        <v>5247</v>
      </c>
      <c r="F1765" s="1">
        <v>28780</v>
      </c>
      <c r="G1765" t="s">
        <v>1362</v>
      </c>
      <c r="H1765" t="s">
        <v>13</v>
      </c>
      <c r="I1765" t="s">
        <v>14</v>
      </c>
      <c r="J1765" t="str" cm="1">
        <f t="array" ref="J17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5" t="str">
        <f>IF(data_to_clean[[#This Row],[Price Formatted Step 1]]="No Data","No Data",SUBSTITUTE(data_to_clean[[#This Row],[Price Formatted Step 1]],",","."))</f>
        <v>No Data</v>
      </c>
      <c r="L1765" t="str">
        <f>IF(data_to_clean[[#This Row],[Price Formatted Step 2]]="No Data","No Data",VALUE(SUBSTITUTE(data_to_clean[[#This Row],[Price Formatted Step 2]],".","")))</f>
        <v>No Data</v>
      </c>
      <c r="M1765" t="s">
        <v>15</v>
      </c>
    </row>
    <row r="1766" spans="1:13" x14ac:dyDescent="0.25">
      <c r="A1766" t="s">
        <v>9</v>
      </c>
      <c r="B1766" t="str">
        <f>VLOOKUP(data_to_clean[[#This Row],[Company]],tb_countries[],2,0)</f>
        <v>USSR/Russia</v>
      </c>
      <c r="C1766" t="s">
        <v>5279</v>
      </c>
      <c r="D1766" t="s">
        <v>5320</v>
      </c>
      <c r="E1766" t="s">
        <v>5247</v>
      </c>
      <c r="F1766" s="1">
        <v>28787</v>
      </c>
      <c r="G1766" t="s">
        <v>685</v>
      </c>
      <c r="H1766" t="s">
        <v>13</v>
      </c>
      <c r="I1766" t="s">
        <v>14</v>
      </c>
      <c r="J1766" t="str" cm="1">
        <f t="array" ref="J17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6" t="str">
        <f>IF(data_to_clean[[#This Row],[Price Formatted Step 1]]="No Data","No Data",SUBSTITUTE(data_to_clean[[#This Row],[Price Formatted Step 1]],",","."))</f>
        <v>No Data</v>
      </c>
      <c r="L1766" t="str">
        <f>IF(data_to_clean[[#This Row],[Price Formatted Step 2]]="No Data","No Data",VALUE(SUBSTITUTE(data_to_clean[[#This Row],[Price Formatted Step 2]],".","")))</f>
        <v>No Data</v>
      </c>
      <c r="M1766" t="s">
        <v>15</v>
      </c>
    </row>
    <row r="1767" spans="1:13" x14ac:dyDescent="0.25">
      <c r="A1767" t="s">
        <v>9</v>
      </c>
      <c r="B1767" t="str">
        <f>VLOOKUP(data_to_clean[[#This Row],[Company]],tb_countries[],2,0)</f>
        <v>USSR/Russia</v>
      </c>
      <c r="C1767" t="s">
        <v>5279</v>
      </c>
      <c r="D1767" t="s">
        <v>5320</v>
      </c>
      <c r="E1767" t="s">
        <v>5247</v>
      </c>
      <c r="F1767" s="1">
        <v>28789</v>
      </c>
      <c r="G1767" t="s">
        <v>1829</v>
      </c>
      <c r="H1767" t="s">
        <v>13</v>
      </c>
      <c r="I1767" t="s">
        <v>14</v>
      </c>
      <c r="J1767" t="str" cm="1">
        <f t="array" ref="J17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7" t="str">
        <f>IF(data_to_clean[[#This Row],[Price Formatted Step 1]]="No Data","No Data",SUBSTITUTE(data_to_clean[[#This Row],[Price Formatted Step 1]],",","."))</f>
        <v>No Data</v>
      </c>
      <c r="L1767" t="str">
        <f>IF(data_to_clean[[#This Row],[Price Formatted Step 2]]="No Data","No Data",VALUE(SUBSTITUTE(data_to_clean[[#This Row],[Price Formatted Step 2]],".","")))</f>
        <v>No Data</v>
      </c>
      <c r="M1767" t="s">
        <v>15</v>
      </c>
    </row>
    <row r="1768" spans="1:13" x14ac:dyDescent="0.25">
      <c r="A1768" t="s">
        <v>9</v>
      </c>
      <c r="B1768" t="str">
        <f>VLOOKUP(data_to_clean[[#This Row],[Company]],tb_countries[],2,0)</f>
        <v>USSR/Russia</v>
      </c>
      <c r="C1768" t="s">
        <v>5272</v>
      </c>
      <c r="D1768" t="s">
        <v>5312</v>
      </c>
      <c r="E1768" t="s">
        <v>5245</v>
      </c>
      <c r="F1768" s="1">
        <v>28793</v>
      </c>
      <c r="G1768" t="s">
        <v>1257</v>
      </c>
      <c r="H1768" t="s">
        <v>13</v>
      </c>
      <c r="I1768" t="s">
        <v>14</v>
      </c>
      <c r="J1768" t="str" cm="1">
        <f t="array" ref="J17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8" t="str">
        <f>IF(data_to_clean[[#This Row],[Price Formatted Step 1]]="No Data","No Data",SUBSTITUTE(data_to_clean[[#This Row],[Price Formatted Step 1]],",","."))</f>
        <v>No Data</v>
      </c>
      <c r="L1768" t="str">
        <f>IF(data_to_clean[[#This Row],[Price Formatted Step 2]]="No Data","No Data",VALUE(SUBSTITUTE(data_to_clean[[#This Row],[Price Formatted Step 2]],".","")))</f>
        <v>No Data</v>
      </c>
      <c r="M1768" t="s">
        <v>15</v>
      </c>
    </row>
    <row r="1769" spans="1:13" x14ac:dyDescent="0.25">
      <c r="A1769" t="s">
        <v>9</v>
      </c>
      <c r="B1769" t="str">
        <f>VLOOKUP(data_to_clean[[#This Row],[Company]],tb_countries[],2,0)</f>
        <v>USSR/Russia</v>
      </c>
      <c r="C1769" t="s">
        <v>5279</v>
      </c>
      <c r="D1769" t="s">
        <v>5320</v>
      </c>
      <c r="E1769" t="s">
        <v>5247</v>
      </c>
      <c r="F1769" s="1">
        <v>28795</v>
      </c>
      <c r="G1769" t="s">
        <v>1362</v>
      </c>
      <c r="H1769" t="s">
        <v>13</v>
      </c>
      <c r="I1769" t="s">
        <v>14</v>
      </c>
      <c r="J1769" t="str" cm="1">
        <f t="array" ref="J17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69" t="str">
        <f>IF(data_to_clean[[#This Row],[Price Formatted Step 1]]="No Data","No Data",SUBSTITUTE(data_to_clean[[#This Row],[Price Formatted Step 1]],",","."))</f>
        <v>No Data</v>
      </c>
      <c r="L1769" t="str">
        <f>IF(data_to_clean[[#This Row],[Price Formatted Step 2]]="No Data","No Data",VALUE(SUBSTITUTE(data_to_clean[[#This Row],[Price Formatted Step 2]],".","")))</f>
        <v>No Data</v>
      </c>
      <c r="M1769" t="s">
        <v>15</v>
      </c>
    </row>
    <row r="1770" spans="1:13" x14ac:dyDescent="0.25">
      <c r="A1770" t="s">
        <v>92</v>
      </c>
      <c r="B1770" t="str">
        <f>VLOOKUP(data_to_clean[[#This Row],[Company]],tb_countries[],2,0)</f>
        <v>USA</v>
      </c>
      <c r="C1770" t="s">
        <v>5273</v>
      </c>
      <c r="D1770" t="s">
        <v>5313</v>
      </c>
      <c r="E1770" t="s">
        <v>5246</v>
      </c>
      <c r="F1770" s="1">
        <v>28807</v>
      </c>
      <c r="G1770" t="s">
        <v>1632</v>
      </c>
      <c r="H1770" t="s">
        <v>13</v>
      </c>
      <c r="I1770" t="s">
        <v>14</v>
      </c>
      <c r="J1770" t="str" cm="1">
        <f t="array" ref="J17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0" t="str">
        <f>IF(data_to_clean[[#This Row],[Price Formatted Step 1]]="No Data","No Data",SUBSTITUTE(data_to_clean[[#This Row],[Price Formatted Step 1]],",","."))</f>
        <v>No Data</v>
      </c>
      <c r="L1770" t="str">
        <f>IF(data_to_clean[[#This Row],[Price Formatted Step 2]]="No Data","No Data",VALUE(SUBSTITUTE(data_to_clean[[#This Row],[Price Formatted Step 2]],".","")))</f>
        <v>No Data</v>
      </c>
      <c r="M1770" t="s">
        <v>15</v>
      </c>
    </row>
    <row r="1771" spans="1:13" x14ac:dyDescent="0.25">
      <c r="A1771" t="s">
        <v>9</v>
      </c>
      <c r="B1771" t="str">
        <f>VLOOKUP(data_to_clean[[#This Row],[Company]],tb_countries[],2,0)</f>
        <v>USSR/Russia</v>
      </c>
      <c r="C1771" t="s">
        <v>5279</v>
      </c>
      <c r="D1771" t="s">
        <v>5320</v>
      </c>
      <c r="E1771" t="s">
        <v>5247</v>
      </c>
      <c r="F1771" s="1">
        <v>28809</v>
      </c>
      <c r="G1771" t="s">
        <v>1362</v>
      </c>
      <c r="H1771" t="s">
        <v>13</v>
      </c>
      <c r="I1771" t="s">
        <v>14</v>
      </c>
      <c r="J1771" t="str" cm="1">
        <f t="array" ref="J17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1" t="str">
        <f>IF(data_to_clean[[#This Row],[Price Formatted Step 1]]="No Data","No Data",SUBSTITUTE(data_to_clean[[#This Row],[Price Formatted Step 1]],",","."))</f>
        <v>No Data</v>
      </c>
      <c r="L1771" t="str">
        <f>IF(data_to_clean[[#This Row],[Price Formatted Step 2]]="No Data","No Data",VALUE(SUBSTITUTE(data_to_clean[[#This Row],[Price Formatted Step 2]],".","")))</f>
        <v>No Data</v>
      </c>
      <c r="M1771" t="s">
        <v>15</v>
      </c>
    </row>
    <row r="1772" spans="1:13" x14ac:dyDescent="0.25">
      <c r="A1772" t="s">
        <v>9</v>
      </c>
      <c r="B1772" t="str">
        <f>VLOOKUP(data_to_clean[[#This Row],[Company]],tb_countries[],2,0)</f>
        <v>USSR/Russia</v>
      </c>
      <c r="C1772" t="s">
        <v>5279</v>
      </c>
      <c r="D1772" t="s">
        <v>5320</v>
      </c>
      <c r="E1772" t="s">
        <v>5247</v>
      </c>
      <c r="F1772" s="1">
        <v>28810</v>
      </c>
      <c r="G1772" t="s">
        <v>685</v>
      </c>
      <c r="H1772" t="s">
        <v>13</v>
      </c>
      <c r="I1772" t="s">
        <v>14</v>
      </c>
      <c r="J1772" t="str" cm="1">
        <f t="array" ref="J17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2" t="str">
        <f>IF(data_to_clean[[#This Row],[Price Formatted Step 1]]="No Data","No Data",SUBSTITUTE(data_to_clean[[#This Row],[Price Formatted Step 1]],",","."))</f>
        <v>No Data</v>
      </c>
      <c r="L1772" t="str">
        <f>IF(data_to_clean[[#This Row],[Price Formatted Step 2]]="No Data","No Data",VALUE(SUBSTITUTE(data_to_clean[[#This Row],[Price Formatted Step 2]],".","")))</f>
        <v>No Data</v>
      </c>
      <c r="M1772" t="s">
        <v>15</v>
      </c>
    </row>
    <row r="1773" spans="1:13" x14ac:dyDescent="0.25">
      <c r="A1773" t="s">
        <v>9</v>
      </c>
      <c r="B1773" t="str">
        <f>VLOOKUP(data_to_clean[[#This Row],[Company]],tb_countries[],2,0)</f>
        <v>USSR/Russia</v>
      </c>
      <c r="C1773" t="s">
        <v>5279</v>
      </c>
      <c r="D1773" t="s">
        <v>5320</v>
      </c>
      <c r="E1773" t="s">
        <v>5247</v>
      </c>
      <c r="F1773" s="1">
        <v>28815</v>
      </c>
      <c r="G1773" t="s">
        <v>1362</v>
      </c>
      <c r="H1773" t="s">
        <v>13</v>
      </c>
      <c r="I1773" t="s">
        <v>14</v>
      </c>
      <c r="J1773" t="str" cm="1">
        <f t="array" ref="J17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3" t="str">
        <f>IF(data_to_clean[[#This Row],[Price Formatted Step 1]]="No Data","No Data",SUBSTITUTE(data_to_clean[[#This Row],[Price Formatted Step 1]],",","."))</f>
        <v>No Data</v>
      </c>
      <c r="L1773" t="str">
        <f>IF(data_to_clean[[#This Row],[Price Formatted Step 2]]="No Data","No Data",VALUE(SUBSTITUTE(data_to_clean[[#This Row],[Price Formatted Step 2]],".","")))</f>
        <v>No Data</v>
      </c>
      <c r="M1773" t="s">
        <v>15</v>
      </c>
    </row>
    <row r="1774" spans="1:13" x14ac:dyDescent="0.25">
      <c r="A1774" t="s">
        <v>9</v>
      </c>
      <c r="B1774" t="str">
        <f>VLOOKUP(data_to_clean[[#This Row],[Company]],tb_countries[],2,0)</f>
        <v>USSR/Russia</v>
      </c>
      <c r="C1774" t="s">
        <v>5279</v>
      </c>
      <c r="D1774" t="s">
        <v>5320</v>
      </c>
      <c r="E1774" t="s">
        <v>5247</v>
      </c>
      <c r="F1774" s="1">
        <v>28822</v>
      </c>
      <c r="G1774" t="s">
        <v>1362</v>
      </c>
      <c r="H1774" t="s">
        <v>13</v>
      </c>
      <c r="I1774" t="s">
        <v>14</v>
      </c>
      <c r="J1774" t="str" cm="1">
        <f t="array" ref="J17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4" t="str">
        <f>IF(data_to_clean[[#This Row],[Price Formatted Step 1]]="No Data","No Data",SUBSTITUTE(data_to_clean[[#This Row],[Price Formatted Step 1]],",","."))</f>
        <v>No Data</v>
      </c>
      <c r="L1774" t="str">
        <f>IF(data_to_clean[[#This Row],[Price Formatted Step 2]]="No Data","No Data",VALUE(SUBSTITUTE(data_to_clean[[#This Row],[Price Formatted Step 2]],".","")))</f>
        <v>No Data</v>
      </c>
      <c r="M1774" t="s">
        <v>15</v>
      </c>
    </row>
    <row r="1775" spans="1:13" x14ac:dyDescent="0.25">
      <c r="A1775" t="s">
        <v>9</v>
      </c>
      <c r="B1775" t="str">
        <f>VLOOKUP(data_to_clean[[#This Row],[Company]],tb_countries[],2,0)</f>
        <v>USSR/Russia</v>
      </c>
      <c r="C1775" t="s">
        <v>5279</v>
      </c>
      <c r="D1775" t="s">
        <v>5320</v>
      </c>
      <c r="E1775" t="s">
        <v>5247</v>
      </c>
      <c r="F1775" s="1">
        <v>28829</v>
      </c>
      <c r="G1775" t="s">
        <v>685</v>
      </c>
      <c r="H1775" t="s">
        <v>13</v>
      </c>
      <c r="I1775" t="s">
        <v>14</v>
      </c>
      <c r="J1775" t="str" cm="1">
        <f t="array" ref="J17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5" t="str">
        <f>IF(data_to_clean[[#This Row],[Price Formatted Step 1]]="No Data","No Data",SUBSTITUTE(data_to_clean[[#This Row],[Price Formatted Step 1]],",","."))</f>
        <v>No Data</v>
      </c>
      <c r="L1775" t="str">
        <f>IF(data_to_clean[[#This Row],[Price Formatted Step 2]]="No Data","No Data",VALUE(SUBSTITUTE(data_to_clean[[#This Row],[Price Formatted Step 2]],".","")))</f>
        <v>No Data</v>
      </c>
      <c r="M1775" t="s">
        <v>15</v>
      </c>
    </row>
    <row r="1776" spans="1:13" x14ac:dyDescent="0.25">
      <c r="A1776" t="s">
        <v>9</v>
      </c>
      <c r="B1776" t="str">
        <f>VLOOKUP(data_to_clean[[#This Row],[Company]],tb_countries[],2,0)</f>
        <v>USSR/Russia</v>
      </c>
      <c r="C1776" t="s">
        <v>5279</v>
      </c>
      <c r="D1776" t="s">
        <v>5320</v>
      </c>
      <c r="E1776" t="s">
        <v>5247</v>
      </c>
      <c r="F1776" s="1">
        <v>28831</v>
      </c>
      <c r="G1776" t="s">
        <v>1362</v>
      </c>
      <c r="H1776" t="s">
        <v>13</v>
      </c>
      <c r="I1776" t="s">
        <v>14</v>
      </c>
      <c r="J1776" t="str" cm="1">
        <f t="array" ref="J17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6" t="str">
        <f>IF(data_to_clean[[#This Row],[Price Formatted Step 1]]="No Data","No Data",SUBSTITUTE(data_to_clean[[#This Row],[Price Formatted Step 1]],",","."))</f>
        <v>No Data</v>
      </c>
      <c r="L1776" t="str">
        <f>IF(data_to_clean[[#This Row],[Price Formatted Step 2]]="No Data","No Data",VALUE(SUBSTITUTE(data_to_clean[[#This Row],[Price Formatted Step 2]],".","")))</f>
        <v>No Data</v>
      </c>
      <c r="M1776" t="s">
        <v>15</v>
      </c>
    </row>
    <row r="1777" spans="1:13" x14ac:dyDescent="0.25">
      <c r="A1777" t="s">
        <v>9</v>
      </c>
      <c r="B1777" t="str">
        <f>VLOOKUP(data_to_clean[[#This Row],[Company]],tb_countries[],2,0)</f>
        <v>USSR/Russia</v>
      </c>
      <c r="C1777" t="s">
        <v>5272</v>
      </c>
      <c r="D1777" t="s">
        <v>5312</v>
      </c>
      <c r="E1777" t="s">
        <v>5245</v>
      </c>
      <c r="F1777" s="1">
        <v>28832</v>
      </c>
      <c r="G1777" t="s">
        <v>1362</v>
      </c>
      <c r="H1777" t="s">
        <v>13</v>
      </c>
      <c r="I1777" t="s">
        <v>14</v>
      </c>
      <c r="J1777" t="str" cm="1">
        <f t="array" ref="J17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7" t="str">
        <f>IF(data_to_clean[[#This Row],[Price Formatted Step 1]]="No Data","No Data",SUBSTITUTE(data_to_clean[[#This Row],[Price Formatted Step 1]],",","."))</f>
        <v>No Data</v>
      </c>
      <c r="L1777" t="str">
        <f>IF(data_to_clean[[#This Row],[Price Formatted Step 2]]="No Data","No Data",VALUE(SUBSTITUTE(data_to_clean[[#This Row],[Price Formatted Step 2]],".","")))</f>
        <v>No Data</v>
      </c>
      <c r="M1777" t="s">
        <v>15</v>
      </c>
    </row>
    <row r="1778" spans="1:13" x14ac:dyDescent="0.25">
      <c r="A1778" t="s">
        <v>92</v>
      </c>
      <c r="B1778" t="str">
        <f>VLOOKUP(data_to_clean[[#This Row],[Company]],tb_countries[],2,0)</f>
        <v>USA</v>
      </c>
      <c r="C1778" t="s">
        <v>5275</v>
      </c>
      <c r="D1778" t="s">
        <v>5315</v>
      </c>
      <c r="E1778" t="s">
        <v>5246</v>
      </c>
      <c r="F1778" s="1">
        <v>28835</v>
      </c>
      <c r="G1778" t="s">
        <v>1825</v>
      </c>
      <c r="H1778" t="s">
        <v>13</v>
      </c>
      <c r="I1778" t="s">
        <v>14</v>
      </c>
      <c r="J1778" t="str" cm="1">
        <f t="array" ref="J17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8" t="str">
        <f>IF(data_to_clean[[#This Row],[Price Formatted Step 1]]="No Data","No Data",SUBSTITUTE(data_to_clean[[#This Row],[Price Formatted Step 1]],",","."))</f>
        <v>No Data</v>
      </c>
      <c r="L1778" t="str">
        <f>IF(data_to_clean[[#This Row],[Price Formatted Step 2]]="No Data","No Data",VALUE(SUBSTITUTE(data_to_clean[[#This Row],[Price Formatted Step 2]],".","")))</f>
        <v>No Data</v>
      </c>
      <c r="M1778" t="s">
        <v>15</v>
      </c>
    </row>
    <row r="1779" spans="1:13" x14ac:dyDescent="0.25">
      <c r="A1779" t="s">
        <v>463</v>
      </c>
      <c r="B1779" t="str">
        <f>VLOOKUP(data_to_clean[[#This Row],[Company]],tb_countries[],2,0)</f>
        <v>USA</v>
      </c>
      <c r="C1779" t="s">
        <v>5273</v>
      </c>
      <c r="D1779" t="s">
        <v>5313</v>
      </c>
      <c r="E1779" t="s">
        <v>5246</v>
      </c>
      <c r="F1779" s="1">
        <v>28838</v>
      </c>
      <c r="G1779" t="s">
        <v>1082</v>
      </c>
      <c r="H1779" t="s">
        <v>13</v>
      </c>
      <c r="I1779" t="s">
        <v>14</v>
      </c>
      <c r="J1779" t="str" cm="1">
        <f t="array" ref="J17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79" t="str">
        <f>IF(data_to_clean[[#This Row],[Price Formatted Step 1]]="No Data","No Data",SUBSTITUTE(data_to_clean[[#This Row],[Price Formatted Step 1]],",","."))</f>
        <v>No Data</v>
      </c>
      <c r="L1779" t="str">
        <f>IF(data_to_clean[[#This Row],[Price Formatted Step 2]]="No Data","No Data",VALUE(SUBSTITUTE(data_to_clean[[#This Row],[Price Formatted Step 2]],".","")))</f>
        <v>No Data</v>
      </c>
      <c r="M1779" t="s">
        <v>15</v>
      </c>
    </row>
    <row r="1780" spans="1:13" x14ac:dyDescent="0.25">
      <c r="A1780" t="s">
        <v>9</v>
      </c>
      <c r="B1780" t="str">
        <f>VLOOKUP(data_to_clean[[#This Row],[Company]],tb_countries[],2,0)</f>
        <v>USSR/Russia</v>
      </c>
      <c r="C1780" t="s">
        <v>5279</v>
      </c>
      <c r="D1780" t="s">
        <v>5320</v>
      </c>
      <c r="E1780" t="s">
        <v>5247</v>
      </c>
      <c r="F1780" s="1">
        <v>28838</v>
      </c>
      <c r="G1780" t="s">
        <v>1362</v>
      </c>
      <c r="H1780" t="s">
        <v>13</v>
      </c>
      <c r="I1780" t="s">
        <v>14</v>
      </c>
      <c r="J1780" t="str" cm="1">
        <f t="array" ref="J17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0" t="str">
        <f>IF(data_to_clean[[#This Row],[Price Formatted Step 1]]="No Data","No Data",SUBSTITUTE(data_to_clean[[#This Row],[Price Formatted Step 1]],",","."))</f>
        <v>No Data</v>
      </c>
      <c r="L1780" t="str">
        <f>IF(data_to_clean[[#This Row],[Price Formatted Step 2]]="No Data","No Data",VALUE(SUBSTITUTE(data_to_clean[[#This Row],[Price Formatted Step 2]],".","")))</f>
        <v>No Data</v>
      </c>
      <c r="M1780" t="s">
        <v>15</v>
      </c>
    </row>
    <row r="1781" spans="1:13" x14ac:dyDescent="0.25">
      <c r="A1781" t="s">
        <v>9</v>
      </c>
      <c r="B1781" t="str">
        <f>VLOOKUP(data_to_clean[[#This Row],[Company]],tb_countries[],2,0)</f>
        <v>USSR/Russia</v>
      </c>
      <c r="C1781" t="s">
        <v>5279</v>
      </c>
      <c r="D1781" t="s">
        <v>5320</v>
      </c>
      <c r="E1781" t="s">
        <v>5247</v>
      </c>
      <c r="F1781" s="1">
        <v>28839</v>
      </c>
      <c r="G1781" t="s">
        <v>685</v>
      </c>
      <c r="H1781" t="s">
        <v>13</v>
      </c>
      <c r="I1781" t="s">
        <v>14</v>
      </c>
      <c r="J1781" t="str" cm="1">
        <f t="array" ref="J17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1" t="str">
        <f>IF(data_to_clean[[#This Row],[Price Formatted Step 1]]="No Data","No Data",SUBSTITUTE(data_to_clean[[#This Row],[Price Formatted Step 1]],",","."))</f>
        <v>No Data</v>
      </c>
      <c r="L1781" t="str">
        <f>IF(data_to_clean[[#This Row],[Price Formatted Step 2]]="No Data","No Data",VALUE(SUBSTITUTE(data_to_clean[[#This Row],[Price Formatted Step 2]],".","")))</f>
        <v>No Data</v>
      </c>
      <c r="M1781" t="s">
        <v>15</v>
      </c>
    </row>
    <row r="1782" spans="1:13" x14ac:dyDescent="0.25">
      <c r="A1782" t="s">
        <v>9</v>
      </c>
      <c r="B1782" t="str">
        <f>VLOOKUP(data_to_clean[[#This Row],[Company]],tb_countries[],2,0)</f>
        <v>USSR/Russia</v>
      </c>
      <c r="C1782" t="s">
        <v>5279</v>
      </c>
      <c r="D1782" t="s">
        <v>5320</v>
      </c>
      <c r="E1782" t="s">
        <v>5247</v>
      </c>
      <c r="F1782" s="1">
        <v>28843</v>
      </c>
      <c r="G1782" t="s">
        <v>396</v>
      </c>
      <c r="H1782" t="s">
        <v>13</v>
      </c>
      <c r="I1782" t="s">
        <v>14</v>
      </c>
      <c r="J1782" t="str" cm="1">
        <f t="array" ref="J17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2" t="str">
        <f>IF(data_to_clean[[#This Row],[Price Formatted Step 1]]="No Data","No Data",SUBSTITUTE(data_to_clean[[#This Row],[Price Formatted Step 1]],",","."))</f>
        <v>No Data</v>
      </c>
      <c r="L1782" t="str">
        <f>IF(data_to_clean[[#This Row],[Price Formatted Step 2]]="No Data","No Data",VALUE(SUBSTITUTE(data_to_clean[[#This Row],[Price Formatted Step 2]],".","")))</f>
        <v>No Data</v>
      </c>
      <c r="M1782" t="s">
        <v>15</v>
      </c>
    </row>
    <row r="1783" spans="1:13" x14ac:dyDescent="0.25">
      <c r="A1783" t="s">
        <v>9</v>
      </c>
      <c r="B1783" t="str">
        <f>VLOOKUP(data_to_clean[[#This Row],[Company]],tb_countries[],2,0)</f>
        <v>USSR/Russia</v>
      </c>
      <c r="C1783" t="s">
        <v>5279</v>
      </c>
      <c r="D1783" t="s">
        <v>5320</v>
      </c>
      <c r="E1783" t="s">
        <v>5247</v>
      </c>
      <c r="F1783" s="1">
        <v>28844</v>
      </c>
      <c r="G1783" t="s">
        <v>685</v>
      </c>
      <c r="H1783" t="s">
        <v>13</v>
      </c>
      <c r="I1783" t="s">
        <v>14</v>
      </c>
      <c r="J1783" t="str" cm="1">
        <f t="array" ref="J17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3" t="str">
        <f>IF(data_to_clean[[#This Row],[Price Formatted Step 1]]="No Data","No Data",SUBSTITUTE(data_to_clean[[#This Row],[Price Formatted Step 1]],",","."))</f>
        <v>No Data</v>
      </c>
      <c r="L1783" t="str">
        <f>IF(data_to_clean[[#This Row],[Price Formatted Step 2]]="No Data","No Data",VALUE(SUBSTITUTE(data_to_clean[[#This Row],[Price Formatted Step 2]],".","")))</f>
        <v>No Data</v>
      </c>
      <c r="M1783" t="s">
        <v>56</v>
      </c>
    </row>
    <row r="1784" spans="1:13" x14ac:dyDescent="0.25">
      <c r="A1784" t="s">
        <v>9</v>
      </c>
      <c r="B1784" t="str">
        <f>VLOOKUP(data_to_clean[[#This Row],[Company]],tb_countries[],2,0)</f>
        <v>USSR/Russia</v>
      </c>
      <c r="C1784" t="s">
        <v>5277</v>
      </c>
      <c r="D1784" t="s">
        <v>5317</v>
      </c>
      <c r="E1784" t="s">
        <v>5247</v>
      </c>
      <c r="F1784" s="1">
        <v>28846</v>
      </c>
      <c r="G1784" t="s">
        <v>685</v>
      </c>
      <c r="H1784" t="s">
        <v>13</v>
      </c>
      <c r="I1784" t="s">
        <v>14</v>
      </c>
      <c r="J1784" t="str" cm="1">
        <f t="array" ref="J17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4" t="str">
        <f>IF(data_to_clean[[#This Row],[Price Formatted Step 1]]="No Data","No Data",SUBSTITUTE(data_to_clean[[#This Row],[Price Formatted Step 1]],",","."))</f>
        <v>No Data</v>
      </c>
      <c r="L1784" t="str">
        <f>IF(data_to_clean[[#This Row],[Price Formatted Step 2]]="No Data","No Data",VALUE(SUBSTITUTE(data_to_clean[[#This Row],[Price Formatted Step 2]],".","")))</f>
        <v>No Data</v>
      </c>
      <c r="M1784" t="s">
        <v>15</v>
      </c>
    </row>
    <row r="1785" spans="1:13" x14ac:dyDescent="0.25">
      <c r="A1785" t="s">
        <v>9</v>
      </c>
      <c r="B1785" t="str">
        <f>VLOOKUP(data_to_clean[[#This Row],[Company]],tb_countries[],2,0)</f>
        <v>USSR/Russia</v>
      </c>
      <c r="C1785" t="s">
        <v>5279</v>
      </c>
      <c r="D1785" t="s">
        <v>5320</v>
      </c>
      <c r="E1785" t="s">
        <v>5247</v>
      </c>
      <c r="F1785" s="1">
        <v>28847</v>
      </c>
      <c r="G1785" t="s">
        <v>396</v>
      </c>
      <c r="H1785" t="s">
        <v>13</v>
      </c>
      <c r="I1785" t="s">
        <v>14</v>
      </c>
      <c r="J1785" t="str" cm="1">
        <f t="array" ref="J17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5" t="str">
        <f>IF(data_to_clean[[#This Row],[Price Formatted Step 1]]="No Data","No Data",SUBSTITUTE(data_to_clean[[#This Row],[Price Formatted Step 1]],",","."))</f>
        <v>No Data</v>
      </c>
      <c r="L1785" t="str">
        <f>IF(data_to_clean[[#This Row],[Price Formatted Step 2]]="No Data","No Data",VALUE(SUBSTITUTE(data_to_clean[[#This Row],[Price Formatted Step 2]],".","")))</f>
        <v>No Data</v>
      </c>
      <c r="M1785" t="s">
        <v>15</v>
      </c>
    </row>
    <row r="1786" spans="1:13" x14ac:dyDescent="0.25">
      <c r="A1786" t="s">
        <v>9</v>
      </c>
      <c r="B1786" t="str">
        <f>VLOOKUP(data_to_clean[[#This Row],[Company]],tb_countries[],2,0)</f>
        <v>USSR/Russia</v>
      </c>
      <c r="C1786" t="s">
        <v>5279</v>
      </c>
      <c r="D1786" t="s">
        <v>5320</v>
      </c>
      <c r="E1786" t="s">
        <v>5247</v>
      </c>
      <c r="F1786" s="1">
        <v>28850</v>
      </c>
      <c r="G1786" t="s">
        <v>685</v>
      </c>
      <c r="H1786" t="s">
        <v>13</v>
      </c>
      <c r="I1786" t="s">
        <v>14</v>
      </c>
      <c r="J1786" t="str" cm="1">
        <f t="array" ref="J17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6" t="str">
        <f>IF(data_to_clean[[#This Row],[Price Formatted Step 1]]="No Data","No Data",SUBSTITUTE(data_to_clean[[#This Row],[Price Formatted Step 1]],",","."))</f>
        <v>No Data</v>
      </c>
      <c r="L1786" t="str">
        <f>IF(data_to_clean[[#This Row],[Price Formatted Step 2]]="No Data","No Data",VALUE(SUBSTITUTE(data_to_clean[[#This Row],[Price Formatted Step 2]],".","")))</f>
        <v>No Data</v>
      </c>
      <c r="M1786" t="s">
        <v>15</v>
      </c>
    </row>
    <row r="1787" spans="1:13" x14ac:dyDescent="0.25">
      <c r="A1787" t="s">
        <v>9</v>
      </c>
      <c r="B1787" t="str">
        <f>VLOOKUP(data_to_clean[[#This Row],[Company]],tb_countries[],2,0)</f>
        <v>USSR/Russia</v>
      </c>
      <c r="C1787" t="s">
        <v>5279</v>
      </c>
      <c r="D1787" t="s">
        <v>5320</v>
      </c>
      <c r="E1787" t="s">
        <v>5247</v>
      </c>
      <c r="F1787" s="1">
        <v>28850</v>
      </c>
      <c r="G1787" t="s">
        <v>1362</v>
      </c>
      <c r="H1787" t="s">
        <v>13</v>
      </c>
      <c r="I1787" t="s">
        <v>14</v>
      </c>
      <c r="J1787" t="str" cm="1">
        <f t="array" ref="J17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7" t="str">
        <f>IF(data_to_clean[[#This Row],[Price Formatted Step 1]]="No Data","No Data",SUBSTITUTE(data_to_clean[[#This Row],[Price Formatted Step 1]],",","."))</f>
        <v>No Data</v>
      </c>
      <c r="L1787" t="str">
        <f>IF(data_to_clean[[#This Row],[Price Formatted Step 2]]="No Data","No Data",VALUE(SUBSTITUTE(data_to_clean[[#This Row],[Price Formatted Step 2]],".","")))</f>
        <v>No Data</v>
      </c>
      <c r="M1787" t="s">
        <v>56</v>
      </c>
    </row>
    <row r="1788" spans="1:13" x14ac:dyDescent="0.25">
      <c r="A1788" t="s">
        <v>9</v>
      </c>
      <c r="B1788" t="str">
        <f>VLOOKUP(data_to_clean[[#This Row],[Company]],tb_countries[],2,0)</f>
        <v>USSR/Russia</v>
      </c>
      <c r="C1788" t="s">
        <v>5279</v>
      </c>
      <c r="D1788" t="s">
        <v>5320</v>
      </c>
      <c r="E1788" t="s">
        <v>5247</v>
      </c>
      <c r="F1788" s="1">
        <v>28852</v>
      </c>
      <c r="G1788" t="s">
        <v>1362</v>
      </c>
      <c r="H1788" t="s">
        <v>13</v>
      </c>
      <c r="I1788" t="s">
        <v>14</v>
      </c>
      <c r="J1788" t="str" cm="1">
        <f t="array" ref="J17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8" t="str">
        <f>IF(data_to_clean[[#This Row],[Price Formatted Step 1]]="No Data","No Data",SUBSTITUTE(data_to_clean[[#This Row],[Price Formatted Step 1]],",","."))</f>
        <v>No Data</v>
      </c>
      <c r="L1788" t="str">
        <f>IF(data_to_clean[[#This Row],[Price Formatted Step 2]]="No Data","No Data",VALUE(SUBSTITUTE(data_to_clean[[#This Row],[Price Formatted Step 2]],".","")))</f>
        <v>No Data</v>
      </c>
      <c r="M1788" t="s">
        <v>15</v>
      </c>
    </row>
    <row r="1789" spans="1:13" x14ac:dyDescent="0.25">
      <c r="A1789" t="s">
        <v>9</v>
      </c>
      <c r="B1789" t="str">
        <f>VLOOKUP(data_to_clean[[#This Row],[Company]],tb_countries[],2,0)</f>
        <v>USSR/Russia</v>
      </c>
      <c r="C1789" t="s">
        <v>5279</v>
      </c>
      <c r="D1789" t="s">
        <v>5320</v>
      </c>
      <c r="E1789" t="s">
        <v>5247</v>
      </c>
      <c r="F1789" s="1">
        <v>28871</v>
      </c>
      <c r="G1789" t="s">
        <v>685</v>
      </c>
      <c r="H1789" t="s">
        <v>13</v>
      </c>
      <c r="I1789" t="s">
        <v>14</v>
      </c>
      <c r="J1789" t="str" cm="1">
        <f t="array" ref="J17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89" t="str">
        <f>IF(data_to_clean[[#This Row],[Price Formatted Step 1]]="No Data","No Data",SUBSTITUTE(data_to_clean[[#This Row],[Price Formatted Step 1]],",","."))</f>
        <v>No Data</v>
      </c>
      <c r="L1789" t="str">
        <f>IF(data_to_clean[[#This Row],[Price Formatted Step 2]]="No Data","No Data",VALUE(SUBSTITUTE(data_to_clean[[#This Row],[Price Formatted Step 2]],".","")))</f>
        <v>No Data</v>
      </c>
      <c r="M1789" t="s">
        <v>15</v>
      </c>
    </row>
    <row r="1790" spans="1:13" x14ac:dyDescent="0.25">
      <c r="A1790" t="s">
        <v>9</v>
      </c>
      <c r="B1790" t="str">
        <f>VLOOKUP(data_to_clean[[#This Row],[Company]],tb_countries[],2,0)</f>
        <v>USSR/Russia</v>
      </c>
      <c r="C1790" t="s">
        <v>5279</v>
      </c>
      <c r="D1790" t="s">
        <v>5320</v>
      </c>
      <c r="E1790" t="s">
        <v>5247</v>
      </c>
      <c r="F1790" s="1">
        <v>28873</v>
      </c>
      <c r="G1790" t="s">
        <v>1463</v>
      </c>
      <c r="H1790" t="s">
        <v>13</v>
      </c>
      <c r="I1790" t="s">
        <v>14</v>
      </c>
      <c r="J1790" t="str" cm="1">
        <f t="array" ref="J17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0" t="str">
        <f>IF(data_to_clean[[#This Row],[Price Formatted Step 1]]="No Data","No Data",SUBSTITUTE(data_to_clean[[#This Row],[Price Formatted Step 1]],",","."))</f>
        <v>No Data</v>
      </c>
      <c r="L1790" t="str">
        <f>IF(data_to_clean[[#This Row],[Price Formatted Step 2]]="No Data","No Data",VALUE(SUBSTITUTE(data_to_clean[[#This Row],[Price Formatted Step 2]],".","")))</f>
        <v>No Data</v>
      </c>
      <c r="M1790" t="s">
        <v>15</v>
      </c>
    </row>
    <row r="1791" spans="1:13" x14ac:dyDescent="0.25">
      <c r="A1791" t="s">
        <v>9</v>
      </c>
      <c r="B1791" t="str">
        <f>VLOOKUP(data_to_clean[[#This Row],[Company]],tb_countries[],2,0)</f>
        <v>USSR/Russia</v>
      </c>
      <c r="C1791" t="s">
        <v>5272</v>
      </c>
      <c r="D1791" t="s">
        <v>5312</v>
      </c>
      <c r="E1791" t="s">
        <v>5245</v>
      </c>
      <c r="F1791" s="1">
        <v>28880</v>
      </c>
      <c r="G1791" t="s">
        <v>396</v>
      </c>
      <c r="H1791" t="s">
        <v>13</v>
      </c>
      <c r="I1791" t="s">
        <v>14</v>
      </c>
      <c r="J1791" t="str" cm="1">
        <f t="array" ref="J17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1" t="str">
        <f>IF(data_to_clean[[#This Row],[Price Formatted Step 1]]="No Data","No Data",SUBSTITUTE(data_to_clean[[#This Row],[Price Formatted Step 1]],",","."))</f>
        <v>No Data</v>
      </c>
      <c r="L1791" t="str">
        <f>IF(data_to_clean[[#This Row],[Price Formatted Step 2]]="No Data","No Data",VALUE(SUBSTITUTE(data_to_clean[[#This Row],[Price Formatted Step 2]],".","")))</f>
        <v>No Data</v>
      </c>
      <c r="M1791" t="s">
        <v>15</v>
      </c>
    </row>
    <row r="1792" spans="1:13" x14ac:dyDescent="0.25">
      <c r="A1792" t="s">
        <v>1620</v>
      </c>
      <c r="B1792" t="str">
        <f>VLOOKUP(data_to_clean[[#This Row],[Company]],tb_countries[],2,0)</f>
        <v>Japan</v>
      </c>
      <c r="C1792" t="s">
        <v>5286</v>
      </c>
      <c r="D1792" t="s">
        <v>5325</v>
      </c>
      <c r="E1792" t="s">
        <v>5249</v>
      </c>
      <c r="F1792" s="1">
        <v>28892</v>
      </c>
      <c r="G1792" t="s">
        <v>1789</v>
      </c>
      <c r="H1792" t="s">
        <v>13</v>
      </c>
      <c r="I1792" t="s">
        <v>14</v>
      </c>
      <c r="J1792" t="str" cm="1">
        <f t="array" ref="J17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2" t="str">
        <f>IF(data_to_clean[[#This Row],[Price Formatted Step 1]]="No Data","No Data",SUBSTITUTE(data_to_clean[[#This Row],[Price Formatted Step 1]],",","."))</f>
        <v>No Data</v>
      </c>
      <c r="L1792" t="str">
        <f>IF(data_to_clean[[#This Row],[Price Formatted Step 2]]="No Data","No Data",VALUE(SUBSTITUTE(data_to_clean[[#This Row],[Price Formatted Step 2]],".","")))</f>
        <v>No Data</v>
      </c>
      <c r="M1792" t="s">
        <v>56</v>
      </c>
    </row>
    <row r="1793" spans="1:13" x14ac:dyDescent="0.25">
      <c r="A1793" t="s">
        <v>9</v>
      </c>
      <c r="B1793" t="str">
        <f>VLOOKUP(data_to_clean[[#This Row],[Company]],tb_countries[],2,0)</f>
        <v>USSR/Russia</v>
      </c>
      <c r="C1793" t="s">
        <v>5279</v>
      </c>
      <c r="D1793" t="s">
        <v>5320</v>
      </c>
      <c r="E1793" t="s">
        <v>5247</v>
      </c>
      <c r="F1793" s="1">
        <v>28894</v>
      </c>
      <c r="G1793" t="s">
        <v>685</v>
      </c>
      <c r="H1793" t="s">
        <v>13</v>
      </c>
      <c r="I1793" t="s">
        <v>14</v>
      </c>
      <c r="J1793" t="str" cm="1">
        <f t="array" ref="J17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3" t="str">
        <f>IF(data_to_clean[[#This Row],[Price Formatted Step 1]]="No Data","No Data",SUBSTITUTE(data_to_clean[[#This Row],[Price Formatted Step 1]],",","."))</f>
        <v>No Data</v>
      </c>
      <c r="L1793" t="str">
        <f>IF(data_to_clean[[#This Row],[Price Formatted Step 2]]="No Data","No Data",VALUE(SUBSTITUTE(data_to_clean[[#This Row],[Price Formatted Step 2]],".","")))</f>
        <v>No Data</v>
      </c>
      <c r="M1793" t="s">
        <v>15</v>
      </c>
    </row>
    <row r="1794" spans="1:13" x14ac:dyDescent="0.25">
      <c r="A1794" t="s">
        <v>9</v>
      </c>
      <c r="B1794" t="str">
        <f>VLOOKUP(data_to_clean[[#This Row],[Company]],tb_countries[],2,0)</f>
        <v>USSR/Russia</v>
      </c>
      <c r="C1794" t="s">
        <v>5279</v>
      </c>
      <c r="D1794" t="s">
        <v>5320</v>
      </c>
      <c r="E1794" t="s">
        <v>5247</v>
      </c>
      <c r="F1794" s="1">
        <v>28898</v>
      </c>
      <c r="G1794" t="s">
        <v>1829</v>
      </c>
      <c r="H1794" t="s">
        <v>13</v>
      </c>
      <c r="I1794" t="s">
        <v>14</v>
      </c>
      <c r="J1794" t="str" cm="1">
        <f t="array" ref="J17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4" t="str">
        <f>IF(data_to_clean[[#This Row],[Price Formatted Step 1]]="No Data","No Data",SUBSTITUTE(data_to_clean[[#This Row],[Price Formatted Step 1]],",","."))</f>
        <v>No Data</v>
      </c>
      <c r="L1794" t="str">
        <f>IF(data_to_clean[[#This Row],[Price Formatted Step 2]]="No Data","No Data",VALUE(SUBSTITUTE(data_to_clean[[#This Row],[Price Formatted Step 2]],".","")))</f>
        <v>No Data</v>
      </c>
      <c r="M1794" t="s">
        <v>15</v>
      </c>
    </row>
    <row r="1795" spans="1:13" x14ac:dyDescent="0.25">
      <c r="A1795" t="s">
        <v>9</v>
      </c>
      <c r="B1795" t="str">
        <f>VLOOKUP(data_to_clean[[#This Row],[Company]],tb_countries[],2,0)</f>
        <v>USSR/Russia</v>
      </c>
      <c r="C1795" t="s">
        <v>5279</v>
      </c>
      <c r="D1795" t="s">
        <v>5320</v>
      </c>
      <c r="E1795" t="s">
        <v>5247</v>
      </c>
      <c r="F1795" s="1">
        <v>28899</v>
      </c>
      <c r="G1795" t="s">
        <v>396</v>
      </c>
      <c r="H1795" t="s">
        <v>13</v>
      </c>
      <c r="I1795" t="s">
        <v>14</v>
      </c>
      <c r="J1795" t="str" cm="1">
        <f t="array" ref="J17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5" t="str">
        <f>IF(data_to_clean[[#This Row],[Price Formatted Step 1]]="No Data","No Data",SUBSTITUTE(data_to_clean[[#This Row],[Price Formatted Step 1]],",","."))</f>
        <v>No Data</v>
      </c>
      <c r="L1795" t="str">
        <f>IF(data_to_clean[[#This Row],[Price Formatted Step 2]]="No Data","No Data",VALUE(SUBSTITUTE(data_to_clean[[#This Row],[Price Formatted Step 2]],".","")))</f>
        <v>No Data</v>
      </c>
      <c r="M1795" t="s">
        <v>15</v>
      </c>
    </row>
    <row r="1796" spans="1:13" x14ac:dyDescent="0.25">
      <c r="A1796" t="s">
        <v>92</v>
      </c>
      <c r="B1796" t="str">
        <f>VLOOKUP(data_to_clean[[#This Row],[Company]],tb_countries[],2,0)</f>
        <v>USA</v>
      </c>
      <c r="C1796" t="s">
        <v>5275</v>
      </c>
      <c r="D1796" t="s">
        <v>5315</v>
      </c>
      <c r="E1796" t="s">
        <v>5246</v>
      </c>
      <c r="F1796" s="1">
        <v>28910</v>
      </c>
      <c r="G1796" t="s">
        <v>1998</v>
      </c>
      <c r="H1796" t="s">
        <v>13</v>
      </c>
      <c r="I1796" t="s">
        <v>14</v>
      </c>
      <c r="J1796" t="str" cm="1">
        <f t="array" ref="J17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6" t="str">
        <f>IF(data_to_clean[[#This Row],[Price Formatted Step 1]]="No Data","No Data",SUBSTITUTE(data_to_clean[[#This Row],[Price Formatted Step 1]],",","."))</f>
        <v>No Data</v>
      </c>
      <c r="L1796" t="str">
        <f>IF(data_to_clean[[#This Row],[Price Formatted Step 2]]="No Data","No Data",VALUE(SUBSTITUTE(data_to_clean[[#This Row],[Price Formatted Step 2]],".","")))</f>
        <v>No Data</v>
      </c>
      <c r="M1796" t="s">
        <v>15</v>
      </c>
    </row>
    <row r="1797" spans="1:13" x14ac:dyDescent="0.25">
      <c r="A1797" t="s">
        <v>9</v>
      </c>
      <c r="B1797" t="str">
        <f>VLOOKUP(data_to_clean[[#This Row],[Company]],tb_countries[],2,0)</f>
        <v>USSR/Russia</v>
      </c>
      <c r="C1797" t="s">
        <v>5279</v>
      </c>
      <c r="D1797" t="s">
        <v>5320</v>
      </c>
      <c r="E1797" t="s">
        <v>5247</v>
      </c>
      <c r="F1797" s="1">
        <v>28913</v>
      </c>
      <c r="G1797" t="s">
        <v>685</v>
      </c>
      <c r="H1797" t="s">
        <v>13</v>
      </c>
      <c r="I1797" t="s">
        <v>14</v>
      </c>
      <c r="J1797" t="str" cm="1">
        <f t="array" ref="J17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7" t="str">
        <f>IF(data_to_clean[[#This Row],[Price Formatted Step 1]]="No Data","No Data",SUBSTITUTE(data_to_clean[[#This Row],[Price Formatted Step 1]],",","."))</f>
        <v>No Data</v>
      </c>
      <c r="L1797" t="str">
        <f>IF(data_to_clean[[#This Row],[Price Formatted Step 2]]="No Data","No Data",VALUE(SUBSTITUTE(data_to_clean[[#This Row],[Price Formatted Step 2]],".","")))</f>
        <v>No Data</v>
      </c>
      <c r="M1797" t="s">
        <v>15</v>
      </c>
    </row>
    <row r="1798" spans="1:13" x14ac:dyDescent="0.25">
      <c r="A1798" t="s">
        <v>9</v>
      </c>
      <c r="B1798" t="str">
        <f>VLOOKUP(data_to_clean[[#This Row],[Company]],tb_countries[],2,0)</f>
        <v>USSR/Russia</v>
      </c>
      <c r="C1798" t="s">
        <v>5279</v>
      </c>
      <c r="D1798" t="s">
        <v>5320</v>
      </c>
      <c r="E1798" t="s">
        <v>5247</v>
      </c>
      <c r="F1798" s="1">
        <v>28915</v>
      </c>
      <c r="G1798" t="s">
        <v>396</v>
      </c>
      <c r="H1798" t="s">
        <v>13</v>
      </c>
      <c r="I1798" t="s">
        <v>14</v>
      </c>
      <c r="J1798" t="str" cm="1">
        <f t="array" ref="J17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8" t="str">
        <f>IF(data_to_clean[[#This Row],[Price Formatted Step 1]]="No Data","No Data",SUBSTITUTE(data_to_clean[[#This Row],[Price Formatted Step 1]],",","."))</f>
        <v>No Data</v>
      </c>
      <c r="L1798" t="str">
        <f>IF(data_to_clean[[#This Row],[Price Formatted Step 2]]="No Data","No Data",VALUE(SUBSTITUTE(data_to_clean[[#This Row],[Price Formatted Step 2]],".","")))</f>
        <v>No Data</v>
      </c>
      <c r="M1798" t="s">
        <v>15</v>
      </c>
    </row>
    <row r="1799" spans="1:13" x14ac:dyDescent="0.25">
      <c r="A1799" t="s">
        <v>9</v>
      </c>
      <c r="B1799" t="str">
        <f>VLOOKUP(data_to_clean[[#This Row],[Company]],tb_countries[],2,0)</f>
        <v>USSR/Russia</v>
      </c>
      <c r="C1799" t="s">
        <v>5279</v>
      </c>
      <c r="D1799" t="s">
        <v>5320</v>
      </c>
      <c r="E1799" t="s">
        <v>5247</v>
      </c>
      <c r="F1799" s="1">
        <v>28929</v>
      </c>
      <c r="G1799" t="s">
        <v>685</v>
      </c>
      <c r="H1799" t="s">
        <v>13</v>
      </c>
      <c r="I1799" t="s">
        <v>14</v>
      </c>
      <c r="J1799" t="str" cm="1">
        <f t="array" ref="J17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799" t="str">
        <f>IF(data_to_clean[[#This Row],[Price Formatted Step 1]]="No Data","No Data",SUBSTITUTE(data_to_clean[[#This Row],[Price Formatted Step 1]],",","."))</f>
        <v>No Data</v>
      </c>
      <c r="L1799" t="str">
        <f>IF(data_to_clean[[#This Row],[Price Formatted Step 2]]="No Data","No Data",VALUE(SUBSTITUTE(data_to_clean[[#This Row],[Price Formatted Step 2]],".","")))</f>
        <v>No Data</v>
      </c>
      <c r="M1799" t="s">
        <v>15</v>
      </c>
    </row>
    <row r="1800" spans="1:13" x14ac:dyDescent="0.25">
      <c r="A1800" t="s">
        <v>463</v>
      </c>
      <c r="B1800" t="str">
        <f>VLOOKUP(data_to_clean[[#This Row],[Company]],tb_countries[],2,0)</f>
        <v>USA</v>
      </c>
      <c r="C1800" t="s">
        <v>5275</v>
      </c>
      <c r="D1800" t="s">
        <v>5315</v>
      </c>
      <c r="E1800" t="s">
        <v>5246</v>
      </c>
      <c r="F1800" s="1">
        <v>28930</v>
      </c>
      <c r="G1800" t="s">
        <v>1163</v>
      </c>
      <c r="H1800" t="s">
        <v>13</v>
      </c>
      <c r="I1800" t="s">
        <v>14</v>
      </c>
      <c r="J1800" t="str" cm="1">
        <f t="array" ref="J18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0" t="str">
        <f>IF(data_to_clean[[#This Row],[Price Formatted Step 1]]="No Data","No Data",SUBSTITUTE(data_to_clean[[#This Row],[Price Formatted Step 1]],",","."))</f>
        <v>No Data</v>
      </c>
      <c r="L1800" t="str">
        <f>IF(data_to_clean[[#This Row],[Price Formatted Step 2]]="No Data","No Data",VALUE(SUBSTITUTE(data_to_clean[[#This Row],[Price Formatted Step 2]],".","")))</f>
        <v>No Data</v>
      </c>
      <c r="M1800" t="s">
        <v>15</v>
      </c>
    </row>
    <row r="1801" spans="1:13" x14ac:dyDescent="0.25">
      <c r="A1801" t="s">
        <v>9</v>
      </c>
      <c r="B1801" t="str">
        <f>VLOOKUP(data_to_clean[[#This Row],[Company]],tb_countries[],2,0)</f>
        <v>USSR/Russia</v>
      </c>
      <c r="C1801" t="s">
        <v>5279</v>
      </c>
      <c r="D1801" t="s">
        <v>5320</v>
      </c>
      <c r="E1801" t="s">
        <v>5247</v>
      </c>
      <c r="F1801" s="1">
        <v>28935</v>
      </c>
      <c r="G1801" t="s">
        <v>685</v>
      </c>
      <c r="H1801" t="s">
        <v>13</v>
      </c>
      <c r="I1801" t="s">
        <v>14</v>
      </c>
      <c r="J1801" t="str" cm="1">
        <f t="array" ref="J18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1" t="str">
        <f>IF(data_to_clean[[#This Row],[Price Formatted Step 1]]="No Data","No Data",SUBSTITUTE(data_to_clean[[#This Row],[Price Formatted Step 1]],",","."))</f>
        <v>No Data</v>
      </c>
      <c r="L1801" t="str">
        <f>IF(data_to_clean[[#This Row],[Price Formatted Step 2]]="No Data","No Data",VALUE(SUBSTITUTE(data_to_clean[[#This Row],[Price Formatted Step 2]],".","")))</f>
        <v>No Data</v>
      </c>
      <c r="M1801" t="s">
        <v>15</v>
      </c>
    </row>
    <row r="1802" spans="1:13" x14ac:dyDescent="0.25">
      <c r="A1802" t="s">
        <v>9</v>
      </c>
      <c r="B1802" t="str">
        <f>VLOOKUP(data_to_clean[[#This Row],[Company]],tb_countries[],2,0)</f>
        <v>USSR/Russia</v>
      </c>
      <c r="C1802" t="s">
        <v>5279</v>
      </c>
      <c r="D1802" t="s">
        <v>5320</v>
      </c>
      <c r="E1802" t="s">
        <v>5247</v>
      </c>
      <c r="F1802" s="1">
        <v>28952</v>
      </c>
      <c r="G1802" t="s">
        <v>685</v>
      </c>
      <c r="H1802" t="s">
        <v>13</v>
      </c>
      <c r="I1802" t="s">
        <v>14</v>
      </c>
      <c r="J1802" t="str" cm="1">
        <f t="array" ref="J18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2" t="str">
        <f>IF(data_to_clean[[#This Row],[Price Formatted Step 1]]="No Data","No Data",SUBSTITUTE(data_to_clean[[#This Row],[Price Formatted Step 1]],",","."))</f>
        <v>No Data</v>
      </c>
      <c r="L1802" t="str">
        <f>IF(data_to_clean[[#This Row],[Price Formatted Step 2]]="No Data","No Data",VALUE(SUBSTITUTE(data_to_clean[[#This Row],[Price Formatted Step 2]],".","")))</f>
        <v>No Data</v>
      </c>
      <c r="M1802" t="s">
        <v>15</v>
      </c>
    </row>
    <row r="1803" spans="1:13" x14ac:dyDescent="0.25">
      <c r="A1803" t="s">
        <v>9</v>
      </c>
      <c r="B1803" t="str">
        <f>VLOOKUP(data_to_clean[[#This Row],[Company]],tb_countries[],2,0)</f>
        <v>USSR/Russia</v>
      </c>
      <c r="C1803" t="s">
        <v>5279</v>
      </c>
      <c r="D1803" t="s">
        <v>5320</v>
      </c>
      <c r="E1803" t="s">
        <v>5247</v>
      </c>
      <c r="F1803" s="1">
        <v>28956</v>
      </c>
      <c r="G1803" t="s">
        <v>685</v>
      </c>
      <c r="H1803" t="s">
        <v>13</v>
      </c>
      <c r="I1803" t="s">
        <v>14</v>
      </c>
      <c r="J1803" t="str" cm="1">
        <f t="array" ref="J18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3" t="str">
        <f>IF(data_to_clean[[#This Row],[Price Formatted Step 1]]="No Data","No Data",SUBSTITUTE(data_to_clean[[#This Row],[Price Formatted Step 1]],",","."))</f>
        <v>No Data</v>
      </c>
      <c r="L1803" t="str">
        <f>IF(data_to_clean[[#This Row],[Price Formatted Step 2]]="No Data","No Data",VALUE(SUBSTITUTE(data_to_clean[[#This Row],[Price Formatted Step 2]],".","")))</f>
        <v>No Data</v>
      </c>
      <c r="M1803" t="s">
        <v>15</v>
      </c>
    </row>
    <row r="1804" spans="1:13" x14ac:dyDescent="0.25">
      <c r="A1804" t="s">
        <v>9</v>
      </c>
      <c r="B1804" t="str">
        <f>VLOOKUP(data_to_clean[[#This Row],[Company]],tb_countries[],2,0)</f>
        <v>USSR/Russia</v>
      </c>
      <c r="C1804" t="s">
        <v>5279</v>
      </c>
      <c r="D1804" t="s">
        <v>5320</v>
      </c>
      <c r="E1804" t="s">
        <v>5247</v>
      </c>
      <c r="F1804" s="1">
        <v>28957</v>
      </c>
      <c r="G1804" t="s">
        <v>1463</v>
      </c>
      <c r="H1804" t="s">
        <v>13</v>
      </c>
      <c r="I1804" t="s">
        <v>14</v>
      </c>
      <c r="J1804" t="str" cm="1">
        <f t="array" ref="J18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4" t="str">
        <f>IF(data_to_clean[[#This Row],[Price Formatted Step 1]]="No Data","No Data",SUBSTITUTE(data_to_clean[[#This Row],[Price Formatted Step 1]],",","."))</f>
        <v>No Data</v>
      </c>
      <c r="L1804" t="str">
        <f>IF(data_to_clean[[#This Row],[Price Formatted Step 2]]="No Data","No Data",VALUE(SUBSTITUTE(data_to_clean[[#This Row],[Price Formatted Step 2]],".","")))</f>
        <v>No Data</v>
      </c>
      <c r="M1804" t="s">
        <v>15</v>
      </c>
    </row>
    <row r="1805" spans="1:13" x14ac:dyDescent="0.25">
      <c r="A1805" t="s">
        <v>9</v>
      </c>
      <c r="B1805" t="str">
        <f>VLOOKUP(data_to_clean[[#This Row],[Company]],tb_countries[],2,0)</f>
        <v>USSR/Russia</v>
      </c>
      <c r="C1805" t="s">
        <v>5279</v>
      </c>
      <c r="D1805" t="s">
        <v>5320</v>
      </c>
      <c r="E1805" t="s">
        <v>5247</v>
      </c>
      <c r="F1805" s="1">
        <v>28959</v>
      </c>
      <c r="G1805" t="s">
        <v>396</v>
      </c>
      <c r="H1805" t="s">
        <v>13</v>
      </c>
      <c r="I1805" t="s">
        <v>14</v>
      </c>
      <c r="J1805" t="str" cm="1">
        <f t="array" ref="J18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5" t="str">
        <f>IF(data_to_clean[[#This Row],[Price Formatted Step 1]]="No Data","No Data",SUBSTITUTE(data_to_clean[[#This Row],[Price Formatted Step 1]],",","."))</f>
        <v>No Data</v>
      </c>
      <c r="L1805" t="str">
        <f>IF(data_to_clean[[#This Row],[Price Formatted Step 2]]="No Data","No Data",VALUE(SUBSTITUTE(data_to_clean[[#This Row],[Price Formatted Step 2]],".","")))</f>
        <v>No Data</v>
      </c>
      <c r="M1805" t="s">
        <v>15</v>
      </c>
    </row>
    <row r="1806" spans="1:13" x14ac:dyDescent="0.25">
      <c r="A1806" t="s">
        <v>9</v>
      </c>
      <c r="B1806" t="str">
        <f>VLOOKUP(data_to_clean[[#This Row],[Company]],tb_countries[],2,0)</f>
        <v>USSR/Russia</v>
      </c>
      <c r="C1806" t="s">
        <v>5272</v>
      </c>
      <c r="D1806" t="s">
        <v>5312</v>
      </c>
      <c r="E1806" t="s">
        <v>5245</v>
      </c>
      <c r="F1806" s="1">
        <v>28963</v>
      </c>
      <c r="G1806" t="s">
        <v>937</v>
      </c>
      <c r="H1806" t="s">
        <v>13</v>
      </c>
      <c r="I1806" t="s">
        <v>14</v>
      </c>
      <c r="J1806" t="str" cm="1">
        <f t="array" ref="J18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6" t="str">
        <f>IF(data_to_clean[[#This Row],[Price Formatted Step 1]]="No Data","No Data",SUBSTITUTE(data_to_clean[[#This Row],[Price Formatted Step 1]],",","."))</f>
        <v>No Data</v>
      </c>
      <c r="L1806" t="str">
        <f>IF(data_to_clean[[#This Row],[Price Formatted Step 2]]="No Data","No Data",VALUE(SUBSTITUTE(data_to_clean[[#This Row],[Price Formatted Step 2]],".","")))</f>
        <v>No Data</v>
      </c>
      <c r="M1806" t="s">
        <v>15</v>
      </c>
    </row>
    <row r="1807" spans="1:13" x14ac:dyDescent="0.25">
      <c r="A1807" t="s">
        <v>9</v>
      </c>
      <c r="B1807" t="str">
        <f>VLOOKUP(data_to_clean[[#This Row],[Company]],tb_countries[],2,0)</f>
        <v>USSR/Russia</v>
      </c>
      <c r="C1807" t="s">
        <v>5272</v>
      </c>
      <c r="D1807" t="s">
        <v>5312</v>
      </c>
      <c r="E1807" t="s">
        <v>5245</v>
      </c>
      <c r="F1807" s="1">
        <v>28970</v>
      </c>
      <c r="G1807" t="s">
        <v>937</v>
      </c>
      <c r="H1807" t="s">
        <v>13</v>
      </c>
      <c r="I1807" t="s">
        <v>14</v>
      </c>
      <c r="J1807" t="str" cm="1">
        <f t="array" ref="J18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7" t="str">
        <f>IF(data_to_clean[[#This Row],[Price Formatted Step 1]]="No Data","No Data",SUBSTITUTE(data_to_clean[[#This Row],[Price Formatted Step 1]],",","."))</f>
        <v>No Data</v>
      </c>
      <c r="L1807" t="str">
        <f>IF(data_to_clean[[#This Row],[Price Formatted Step 2]]="No Data","No Data",VALUE(SUBSTITUTE(data_to_clean[[#This Row],[Price Formatted Step 2]],".","")))</f>
        <v>No Data</v>
      </c>
      <c r="M1807" t="s">
        <v>15</v>
      </c>
    </row>
    <row r="1808" spans="1:13" x14ac:dyDescent="0.25">
      <c r="A1808" t="s">
        <v>92</v>
      </c>
      <c r="B1808" t="str">
        <f>VLOOKUP(data_to_clean[[#This Row],[Company]],tb_countries[],2,0)</f>
        <v>USA</v>
      </c>
      <c r="C1808" t="s">
        <v>5273</v>
      </c>
      <c r="D1808" t="s">
        <v>5313</v>
      </c>
      <c r="E1808" t="s">
        <v>5246</v>
      </c>
      <c r="F1808" s="1">
        <v>28979</v>
      </c>
      <c r="G1808" t="s">
        <v>1632</v>
      </c>
      <c r="H1808" t="s">
        <v>13</v>
      </c>
      <c r="I1808" t="s">
        <v>14</v>
      </c>
      <c r="J1808" t="str" cm="1">
        <f t="array" ref="J18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8" t="str">
        <f>IF(data_to_clean[[#This Row],[Price Formatted Step 1]]="No Data","No Data",SUBSTITUTE(data_to_clean[[#This Row],[Price Formatted Step 1]],",","."))</f>
        <v>No Data</v>
      </c>
      <c r="L1808" t="str">
        <f>IF(data_to_clean[[#This Row],[Price Formatted Step 2]]="No Data","No Data",VALUE(SUBSTITUTE(data_to_clean[[#This Row],[Price Formatted Step 2]],".","")))</f>
        <v>No Data</v>
      </c>
      <c r="M1808" t="s">
        <v>15</v>
      </c>
    </row>
    <row r="1809" spans="1:13" x14ac:dyDescent="0.25">
      <c r="A1809" t="s">
        <v>42</v>
      </c>
      <c r="B1809" t="str">
        <f>VLOOKUP(data_to_clean[[#This Row],[Company]],tb_countries[],2,0)</f>
        <v>USA</v>
      </c>
      <c r="C1809" t="s">
        <v>5275</v>
      </c>
      <c r="D1809" t="s">
        <v>5315</v>
      </c>
      <c r="E1809" t="s">
        <v>5246</v>
      </c>
      <c r="F1809" s="1">
        <v>29003</v>
      </c>
      <c r="G1809" t="s">
        <v>1181</v>
      </c>
      <c r="H1809" t="s">
        <v>13</v>
      </c>
      <c r="I1809" t="s">
        <v>14</v>
      </c>
      <c r="J1809" t="str" cm="1">
        <f t="array" ref="J18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09" t="str">
        <f>IF(data_to_clean[[#This Row],[Price Formatted Step 1]]="No Data","No Data",SUBSTITUTE(data_to_clean[[#This Row],[Price Formatted Step 1]],",","."))</f>
        <v>No Data</v>
      </c>
      <c r="L1809" t="str">
        <f>IF(data_to_clean[[#This Row],[Price Formatted Step 2]]="No Data","No Data",VALUE(SUBSTITUTE(data_to_clean[[#This Row],[Price Formatted Step 2]],".","")))</f>
        <v>No Data</v>
      </c>
      <c r="M1809" t="s">
        <v>15</v>
      </c>
    </row>
    <row r="1810" spans="1:13" x14ac:dyDescent="0.25">
      <c r="A1810" t="s">
        <v>9</v>
      </c>
      <c r="B1810" t="str">
        <f>VLOOKUP(data_to_clean[[#This Row],[Company]],tb_countries[],2,0)</f>
        <v>USSR/Russia</v>
      </c>
      <c r="C1810" t="s">
        <v>5279</v>
      </c>
      <c r="D1810" t="s">
        <v>5320</v>
      </c>
      <c r="E1810" t="s">
        <v>5247</v>
      </c>
      <c r="F1810" s="1">
        <v>29006</v>
      </c>
      <c r="G1810" t="s">
        <v>685</v>
      </c>
      <c r="H1810" t="s">
        <v>13</v>
      </c>
      <c r="I1810" t="s">
        <v>14</v>
      </c>
      <c r="J1810" t="str" cm="1">
        <f t="array" ref="J18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0" t="str">
        <f>IF(data_to_clean[[#This Row],[Price Formatted Step 1]]="No Data","No Data",SUBSTITUTE(data_to_clean[[#This Row],[Price Formatted Step 1]],",","."))</f>
        <v>No Data</v>
      </c>
      <c r="L1810" t="str">
        <f>IF(data_to_clean[[#This Row],[Price Formatted Step 2]]="No Data","No Data",VALUE(SUBSTITUTE(data_to_clean[[#This Row],[Price Formatted Step 2]],".","")))</f>
        <v>No Data</v>
      </c>
      <c r="M1810" t="s">
        <v>15</v>
      </c>
    </row>
    <row r="1811" spans="1:13" x14ac:dyDescent="0.25">
      <c r="A1811" t="s">
        <v>9</v>
      </c>
      <c r="B1811" t="str">
        <f>VLOOKUP(data_to_clean[[#This Row],[Company]],tb_countries[],2,0)</f>
        <v>USSR/Russia</v>
      </c>
      <c r="C1811" t="s">
        <v>5279</v>
      </c>
      <c r="D1811" t="s">
        <v>5320</v>
      </c>
      <c r="E1811" t="s">
        <v>5247</v>
      </c>
      <c r="F1811" s="1">
        <v>29011</v>
      </c>
      <c r="G1811" t="s">
        <v>1463</v>
      </c>
      <c r="H1811" t="s">
        <v>13</v>
      </c>
      <c r="I1811" t="s">
        <v>14</v>
      </c>
      <c r="J1811" t="str" cm="1">
        <f t="array" ref="J18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1" t="str">
        <f>IF(data_to_clean[[#This Row],[Price Formatted Step 1]]="No Data","No Data",SUBSTITUTE(data_to_clean[[#This Row],[Price Formatted Step 1]],",","."))</f>
        <v>No Data</v>
      </c>
      <c r="L1811" t="str">
        <f>IF(data_to_clean[[#This Row],[Price Formatted Step 2]]="No Data","No Data",VALUE(SUBSTITUTE(data_to_clean[[#This Row],[Price Formatted Step 2]],".","")))</f>
        <v>No Data</v>
      </c>
      <c r="M1811" t="s">
        <v>15</v>
      </c>
    </row>
    <row r="1812" spans="1:13" x14ac:dyDescent="0.25">
      <c r="A1812" t="s">
        <v>9</v>
      </c>
      <c r="B1812" t="str">
        <f>VLOOKUP(data_to_clean[[#This Row],[Company]],tb_countries[],2,0)</f>
        <v>USSR/Russia</v>
      </c>
      <c r="C1812" t="s">
        <v>5277</v>
      </c>
      <c r="D1812" t="s">
        <v>5317</v>
      </c>
      <c r="E1812" t="s">
        <v>5247</v>
      </c>
      <c r="F1812" s="1">
        <v>29013</v>
      </c>
      <c r="G1812" t="s">
        <v>685</v>
      </c>
      <c r="H1812" t="s">
        <v>13</v>
      </c>
      <c r="I1812" t="s">
        <v>14</v>
      </c>
      <c r="J1812" t="str" cm="1">
        <f t="array" ref="J18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2" t="str">
        <f>IF(data_to_clean[[#This Row],[Price Formatted Step 1]]="No Data","No Data",SUBSTITUTE(data_to_clean[[#This Row],[Price Formatted Step 1]],",","."))</f>
        <v>No Data</v>
      </c>
      <c r="L1812" t="str">
        <f>IF(data_to_clean[[#This Row],[Price Formatted Step 2]]="No Data","No Data",VALUE(SUBSTITUTE(data_to_clean[[#This Row],[Price Formatted Step 2]],".","")))</f>
        <v>No Data</v>
      </c>
      <c r="M1812" t="s">
        <v>15</v>
      </c>
    </row>
    <row r="1813" spans="1:13" x14ac:dyDescent="0.25">
      <c r="A1813" t="s">
        <v>463</v>
      </c>
      <c r="B1813" t="str">
        <f>VLOOKUP(data_to_clean[[#This Row],[Company]],tb_countries[],2,0)</f>
        <v>USA</v>
      </c>
      <c r="C1813" t="s">
        <v>5273</v>
      </c>
      <c r="D1813" t="s">
        <v>5313</v>
      </c>
      <c r="E1813" t="s">
        <v>5246</v>
      </c>
      <c r="F1813" s="1">
        <v>29016</v>
      </c>
      <c r="G1813" t="s">
        <v>1082</v>
      </c>
      <c r="H1813" t="s">
        <v>13</v>
      </c>
      <c r="I1813" t="s">
        <v>14</v>
      </c>
      <c r="J1813" t="str" cm="1">
        <f t="array" ref="J18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3" t="str">
        <f>IF(data_to_clean[[#This Row],[Price Formatted Step 1]]="No Data","No Data",SUBSTITUTE(data_to_clean[[#This Row],[Price Formatted Step 1]],",","."))</f>
        <v>No Data</v>
      </c>
      <c r="L1813" t="str">
        <f>IF(data_to_clean[[#This Row],[Price Formatted Step 2]]="No Data","No Data",VALUE(SUBSTITUTE(data_to_clean[[#This Row],[Price Formatted Step 2]],".","")))</f>
        <v>No Data</v>
      </c>
      <c r="M1813" t="s">
        <v>15</v>
      </c>
    </row>
    <row r="1814" spans="1:13" x14ac:dyDescent="0.25">
      <c r="A1814" t="s">
        <v>92</v>
      </c>
      <c r="B1814" t="str">
        <f>VLOOKUP(data_to_clean[[#This Row],[Company]],tb_countries[],2,0)</f>
        <v>USA</v>
      </c>
      <c r="C1814" t="s">
        <v>5275</v>
      </c>
      <c r="D1814" t="s">
        <v>5315</v>
      </c>
      <c r="E1814" t="s">
        <v>5246</v>
      </c>
      <c r="F1814" s="1">
        <v>29033</v>
      </c>
      <c r="G1814" t="s">
        <v>1965</v>
      </c>
      <c r="H1814" t="s">
        <v>13</v>
      </c>
      <c r="I1814" t="s">
        <v>14</v>
      </c>
      <c r="J1814" t="str" cm="1">
        <f t="array" ref="J18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4" t="str">
        <f>IF(data_to_clean[[#This Row],[Price Formatted Step 1]]="No Data","No Data",SUBSTITUTE(data_to_clean[[#This Row],[Price Formatted Step 1]],",","."))</f>
        <v>No Data</v>
      </c>
      <c r="L1814" t="str">
        <f>IF(data_to_clean[[#This Row],[Price Formatted Step 2]]="No Data","No Data",VALUE(SUBSTITUTE(data_to_clean[[#This Row],[Price Formatted Step 2]],".","")))</f>
        <v>No Data</v>
      </c>
      <c r="M1814" t="s">
        <v>15</v>
      </c>
    </row>
    <row r="1815" spans="1:13" x14ac:dyDescent="0.25">
      <c r="A1815" t="s">
        <v>9</v>
      </c>
      <c r="B1815" t="str">
        <f>VLOOKUP(data_to_clean[[#This Row],[Company]],tb_countries[],2,0)</f>
        <v>USSR/Russia</v>
      </c>
      <c r="C1815" t="s">
        <v>5279</v>
      </c>
      <c r="D1815" t="s">
        <v>5320</v>
      </c>
      <c r="E1815" t="s">
        <v>5247</v>
      </c>
      <c r="F1815" s="1">
        <v>29033</v>
      </c>
      <c r="G1815" t="s">
        <v>1302</v>
      </c>
      <c r="H1815" t="s">
        <v>13</v>
      </c>
      <c r="I1815" t="s">
        <v>14</v>
      </c>
      <c r="J1815" t="str" cm="1">
        <f t="array" ref="J18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5" t="str">
        <f>IF(data_to_clean[[#This Row],[Price Formatted Step 1]]="No Data","No Data",SUBSTITUTE(data_to_clean[[#This Row],[Price Formatted Step 1]],",","."))</f>
        <v>No Data</v>
      </c>
      <c r="L1815" t="str">
        <f>IF(data_to_clean[[#This Row],[Price Formatted Step 2]]="No Data","No Data",VALUE(SUBSTITUTE(data_to_clean[[#This Row],[Price Formatted Step 2]],".","")))</f>
        <v>No Data</v>
      </c>
      <c r="M1815" t="s">
        <v>15</v>
      </c>
    </row>
    <row r="1816" spans="1:13" x14ac:dyDescent="0.25">
      <c r="A1816" t="s">
        <v>9</v>
      </c>
      <c r="B1816" t="str">
        <f>VLOOKUP(data_to_clean[[#This Row],[Company]],tb_countries[],2,0)</f>
        <v>USSR/Russia</v>
      </c>
      <c r="C1816" t="s">
        <v>5279</v>
      </c>
      <c r="D1816" t="s">
        <v>5320</v>
      </c>
      <c r="E1816" t="s">
        <v>5247</v>
      </c>
      <c r="F1816" s="1">
        <v>29034</v>
      </c>
      <c r="G1816" t="s">
        <v>685</v>
      </c>
      <c r="H1816" t="s">
        <v>13</v>
      </c>
      <c r="I1816" t="s">
        <v>14</v>
      </c>
      <c r="J1816" t="str" cm="1">
        <f t="array" ref="J18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6" t="str">
        <f>IF(data_to_clean[[#This Row],[Price Formatted Step 1]]="No Data","No Data",SUBSTITUTE(data_to_clean[[#This Row],[Price Formatted Step 1]],",","."))</f>
        <v>No Data</v>
      </c>
      <c r="L1816" t="str">
        <f>IF(data_to_clean[[#This Row],[Price Formatted Step 2]]="No Data","No Data",VALUE(SUBSTITUTE(data_to_clean[[#This Row],[Price Formatted Step 2]],".","")))</f>
        <v>No Data</v>
      </c>
      <c r="M1816" t="s">
        <v>15</v>
      </c>
    </row>
    <row r="1817" spans="1:13" x14ac:dyDescent="0.25">
      <c r="A1817" t="s">
        <v>9</v>
      </c>
      <c r="B1817" t="str">
        <f>VLOOKUP(data_to_clean[[#This Row],[Company]],tb_countries[],2,0)</f>
        <v>USSR/Russia</v>
      </c>
      <c r="C1817" t="s">
        <v>5277</v>
      </c>
      <c r="D1817" t="s">
        <v>5317</v>
      </c>
      <c r="E1817" t="s">
        <v>5247</v>
      </c>
      <c r="F1817" s="1">
        <v>29042</v>
      </c>
      <c r="G1817" t="s">
        <v>685</v>
      </c>
      <c r="H1817" t="s">
        <v>13</v>
      </c>
      <c r="I1817" t="s">
        <v>14</v>
      </c>
      <c r="J1817" t="str" cm="1">
        <f t="array" ref="J18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7" t="str">
        <f>IF(data_to_clean[[#This Row],[Price Formatted Step 1]]="No Data","No Data",SUBSTITUTE(data_to_clean[[#This Row],[Price Formatted Step 1]],",","."))</f>
        <v>No Data</v>
      </c>
      <c r="L1817" t="str">
        <f>IF(data_to_clean[[#This Row],[Price Formatted Step 2]]="No Data","No Data",VALUE(SUBSTITUTE(data_to_clean[[#This Row],[Price Formatted Step 2]],".","")))</f>
        <v>No Data</v>
      </c>
      <c r="M1817" t="s">
        <v>15</v>
      </c>
    </row>
    <row r="1818" spans="1:13" x14ac:dyDescent="0.25">
      <c r="A1818" t="s">
        <v>9</v>
      </c>
      <c r="B1818" t="str">
        <f>VLOOKUP(data_to_clean[[#This Row],[Company]],tb_countries[],2,0)</f>
        <v>USSR/Russia</v>
      </c>
      <c r="C1818" t="s">
        <v>5279</v>
      </c>
      <c r="D1818" t="s">
        <v>5320</v>
      </c>
      <c r="E1818" t="s">
        <v>5247</v>
      </c>
      <c r="F1818" s="1">
        <v>29047</v>
      </c>
      <c r="G1818" t="s">
        <v>685</v>
      </c>
      <c r="H1818" t="s">
        <v>13</v>
      </c>
      <c r="I1818" t="s">
        <v>14</v>
      </c>
      <c r="J1818" t="str" cm="1">
        <f t="array" ref="J18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8" t="str">
        <f>IF(data_to_clean[[#This Row],[Price Formatted Step 1]]="No Data","No Data",SUBSTITUTE(data_to_clean[[#This Row],[Price Formatted Step 1]],",","."))</f>
        <v>No Data</v>
      </c>
      <c r="L1818" t="str">
        <f>IF(data_to_clean[[#This Row],[Price Formatted Step 2]]="No Data","No Data",VALUE(SUBSTITUTE(data_to_clean[[#This Row],[Price Formatted Step 2]],".","")))</f>
        <v>No Data</v>
      </c>
      <c r="M1818" t="s">
        <v>15</v>
      </c>
    </row>
    <row r="1819" spans="1:13" x14ac:dyDescent="0.25">
      <c r="A1819" t="s">
        <v>9</v>
      </c>
      <c r="B1819" t="str">
        <f>VLOOKUP(data_to_clean[[#This Row],[Company]],tb_countries[],2,0)</f>
        <v>USSR/Russia</v>
      </c>
      <c r="C1819" t="s">
        <v>5279</v>
      </c>
      <c r="D1819" t="s">
        <v>5320</v>
      </c>
      <c r="E1819" t="s">
        <v>5247</v>
      </c>
      <c r="F1819" s="1">
        <v>29056</v>
      </c>
      <c r="G1819" t="s">
        <v>396</v>
      </c>
      <c r="H1819" t="s">
        <v>13</v>
      </c>
      <c r="I1819" t="s">
        <v>14</v>
      </c>
      <c r="J1819" t="str" cm="1">
        <f t="array" ref="J18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19" t="str">
        <f>IF(data_to_clean[[#This Row],[Price Formatted Step 1]]="No Data","No Data",SUBSTITUTE(data_to_clean[[#This Row],[Price Formatted Step 1]],",","."))</f>
        <v>No Data</v>
      </c>
      <c r="L1819" t="str">
        <f>IF(data_to_clean[[#This Row],[Price Formatted Step 2]]="No Data","No Data",VALUE(SUBSTITUTE(data_to_clean[[#This Row],[Price Formatted Step 2]],".","")))</f>
        <v>No Data</v>
      </c>
      <c r="M1819" t="s">
        <v>15</v>
      </c>
    </row>
    <row r="1820" spans="1:13" x14ac:dyDescent="0.25">
      <c r="A1820" t="s">
        <v>973</v>
      </c>
      <c r="B1820" t="str">
        <f>VLOOKUP(data_to_clean[[#This Row],[Company]],tb_countries[],2,0)</f>
        <v>China</v>
      </c>
      <c r="C1820" t="s">
        <v>4199</v>
      </c>
      <c r="D1820" t="s">
        <v>5263</v>
      </c>
      <c r="E1820" t="s">
        <v>5252</v>
      </c>
      <c r="F1820" s="1">
        <v>29063</v>
      </c>
      <c r="G1820" t="s">
        <v>1289</v>
      </c>
      <c r="H1820" t="s">
        <v>13</v>
      </c>
      <c r="I1820" t="s">
        <v>14</v>
      </c>
      <c r="J1820" t="str" cm="1">
        <f t="array" ref="J18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0" t="str">
        <f>IF(data_to_clean[[#This Row],[Price Formatted Step 1]]="No Data","No Data",SUBSTITUTE(data_to_clean[[#This Row],[Price Formatted Step 1]],",","."))</f>
        <v>No Data</v>
      </c>
      <c r="L1820" t="str">
        <f>IF(data_to_clean[[#This Row],[Price Formatted Step 2]]="No Data","No Data",VALUE(SUBSTITUTE(data_to_clean[[#This Row],[Price Formatted Step 2]],".","")))</f>
        <v>No Data</v>
      </c>
      <c r="M1820" t="s">
        <v>21</v>
      </c>
    </row>
    <row r="1821" spans="1:13" x14ac:dyDescent="0.25">
      <c r="A1821" t="s">
        <v>9</v>
      </c>
      <c r="B1821" t="str">
        <f>VLOOKUP(data_to_clean[[#This Row],[Company]],tb_countries[],2,0)</f>
        <v>USSR/Russia</v>
      </c>
      <c r="C1821" t="s">
        <v>5279</v>
      </c>
      <c r="D1821" t="s">
        <v>5320</v>
      </c>
      <c r="E1821" t="s">
        <v>5247</v>
      </c>
      <c r="F1821" s="1">
        <v>29067</v>
      </c>
      <c r="G1821" t="s">
        <v>1463</v>
      </c>
      <c r="H1821" t="s">
        <v>13</v>
      </c>
      <c r="I1821" t="s">
        <v>14</v>
      </c>
      <c r="J1821" t="str" cm="1">
        <f t="array" ref="J18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1" t="str">
        <f>IF(data_to_clean[[#This Row],[Price Formatted Step 1]]="No Data","No Data",SUBSTITUTE(data_to_clean[[#This Row],[Price Formatted Step 1]],",","."))</f>
        <v>No Data</v>
      </c>
      <c r="L1821" t="str">
        <f>IF(data_to_clean[[#This Row],[Price Formatted Step 2]]="No Data","No Data",VALUE(SUBSTITUTE(data_to_clean[[#This Row],[Price Formatted Step 2]],".","")))</f>
        <v>No Data</v>
      </c>
      <c r="M1821" t="s">
        <v>15</v>
      </c>
    </row>
    <row r="1822" spans="1:13" x14ac:dyDescent="0.25">
      <c r="A1822" t="s">
        <v>2025</v>
      </c>
      <c r="B1822" t="str">
        <f>VLOOKUP(data_to_clean[[#This Row],[Company]],tb_countries[],2,0)</f>
        <v>India</v>
      </c>
      <c r="C1822" t="s">
        <v>5287</v>
      </c>
      <c r="D1822" t="s">
        <v>5326</v>
      </c>
      <c r="E1822" t="s">
        <v>5254</v>
      </c>
      <c r="F1822" s="1">
        <v>29077</v>
      </c>
      <c r="G1822" t="s">
        <v>2027</v>
      </c>
      <c r="H1822" t="s">
        <v>13</v>
      </c>
      <c r="I1822" t="s">
        <v>14</v>
      </c>
      <c r="J1822" t="str" cm="1">
        <f t="array" ref="J18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2" t="str">
        <f>IF(data_to_clean[[#This Row],[Price Formatted Step 1]]="No Data","No Data",SUBSTITUTE(data_to_clean[[#This Row],[Price Formatted Step 1]],",","."))</f>
        <v>No Data</v>
      </c>
      <c r="L1822" t="str">
        <f>IF(data_to_clean[[#This Row],[Price Formatted Step 2]]="No Data","No Data",VALUE(SUBSTITUTE(data_to_clean[[#This Row],[Price Formatted Step 2]],".","")))</f>
        <v>No Data</v>
      </c>
      <c r="M1822" t="s">
        <v>21</v>
      </c>
    </row>
    <row r="1823" spans="1:13" x14ac:dyDescent="0.25">
      <c r="A1823" t="s">
        <v>9</v>
      </c>
      <c r="B1823" t="str">
        <f>VLOOKUP(data_to_clean[[#This Row],[Company]],tb_countries[],2,0)</f>
        <v>USSR/Russia</v>
      </c>
      <c r="C1823" t="s">
        <v>5279</v>
      </c>
      <c r="D1823" t="s">
        <v>5320</v>
      </c>
      <c r="E1823" t="s">
        <v>5247</v>
      </c>
      <c r="F1823" s="1">
        <v>29095</v>
      </c>
      <c r="G1823" t="s">
        <v>1302</v>
      </c>
      <c r="H1823" t="s">
        <v>13</v>
      </c>
      <c r="I1823" t="s">
        <v>14</v>
      </c>
      <c r="J1823" t="str" cm="1">
        <f t="array" ref="J18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3" t="str">
        <f>IF(data_to_clean[[#This Row],[Price Formatted Step 1]]="No Data","No Data",SUBSTITUTE(data_to_clean[[#This Row],[Price Formatted Step 1]],",","."))</f>
        <v>No Data</v>
      </c>
      <c r="L1823" t="str">
        <f>IF(data_to_clean[[#This Row],[Price Formatted Step 2]]="No Data","No Data",VALUE(SUBSTITUTE(data_to_clean[[#This Row],[Price Formatted Step 2]],".","")))</f>
        <v>No Data</v>
      </c>
      <c r="M1823" t="s">
        <v>15</v>
      </c>
    </row>
    <row r="1824" spans="1:13" x14ac:dyDescent="0.25">
      <c r="A1824" t="s">
        <v>9</v>
      </c>
      <c r="B1824" t="str">
        <f>VLOOKUP(data_to_clean[[#This Row],[Company]],tb_countries[],2,0)</f>
        <v>USSR/Russia</v>
      </c>
      <c r="C1824" t="s">
        <v>5279</v>
      </c>
      <c r="D1824" t="s">
        <v>5320</v>
      </c>
      <c r="E1824" t="s">
        <v>5247</v>
      </c>
      <c r="F1824" s="1">
        <v>29095</v>
      </c>
      <c r="G1824" t="s">
        <v>685</v>
      </c>
      <c r="H1824" t="s">
        <v>13</v>
      </c>
      <c r="I1824" t="s">
        <v>14</v>
      </c>
      <c r="J1824" t="str" cm="1">
        <f t="array" ref="J18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4" t="str">
        <f>IF(data_to_clean[[#This Row],[Price Formatted Step 1]]="No Data","No Data",SUBSTITUTE(data_to_clean[[#This Row],[Price Formatted Step 1]],",","."))</f>
        <v>No Data</v>
      </c>
      <c r="L1824" t="str">
        <f>IF(data_to_clean[[#This Row],[Price Formatted Step 2]]="No Data","No Data",VALUE(SUBSTITUTE(data_to_clean[[#This Row],[Price Formatted Step 2]],".","")))</f>
        <v>No Data</v>
      </c>
      <c r="M1824" t="s">
        <v>15</v>
      </c>
    </row>
    <row r="1825" spans="1:13" x14ac:dyDescent="0.25">
      <c r="A1825" t="s">
        <v>92</v>
      </c>
      <c r="B1825" t="str">
        <f>VLOOKUP(data_to_clean[[#This Row],[Company]],tb_countries[],2,0)</f>
        <v>USA</v>
      </c>
      <c r="C1825" t="s">
        <v>5273</v>
      </c>
      <c r="D1825" t="s">
        <v>5313</v>
      </c>
      <c r="E1825" t="s">
        <v>5246</v>
      </c>
      <c r="F1825" s="1">
        <v>29118</v>
      </c>
      <c r="G1825" t="s">
        <v>1632</v>
      </c>
      <c r="H1825" t="s">
        <v>13</v>
      </c>
      <c r="I1825" t="s">
        <v>14</v>
      </c>
      <c r="J1825" t="str" cm="1">
        <f t="array" ref="J18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5" t="str">
        <f>IF(data_to_clean[[#This Row],[Price Formatted Step 1]]="No Data","No Data",SUBSTITUTE(data_to_clean[[#This Row],[Price Formatted Step 1]],",","."))</f>
        <v>No Data</v>
      </c>
      <c r="L1825" t="str">
        <f>IF(data_to_clean[[#This Row],[Price Formatted Step 2]]="No Data","No Data",VALUE(SUBSTITUTE(data_to_clean[[#This Row],[Price Formatted Step 2]],".","")))</f>
        <v>No Data</v>
      </c>
      <c r="M1825" t="s">
        <v>15</v>
      </c>
    </row>
    <row r="1826" spans="1:13" x14ac:dyDescent="0.25">
      <c r="A1826" t="s">
        <v>9</v>
      </c>
      <c r="B1826" t="str">
        <f>VLOOKUP(data_to_clean[[#This Row],[Company]],tb_countries[],2,0)</f>
        <v>USSR/Russia</v>
      </c>
      <c r="C1826" t="s">
        <v>5279</v>
      </c>
      <c r="D1826" t="s">
        <v>5320</v>
      </c>
      <c r="E1826" t="s">
        <v>5247</v>
      </c>
      <c r="F1826" s="1">
        <v>29123</v>
      </c>
      <c r="G1826" t="s">
        <v>685</v>
      </c>
      <c r="H1826" t="s">
        <v>13</v>
      </c>
      <c r="I1826" t="s">
        <v>14</v>
      </c>
      <c r="J1826" t="str" cm="1">
        <f t="array" ref="J18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6" t="str">
        <f>IF(data_to_clean[[#This Row],[Price Formatted Step 1]]="No Data","No Data",SUBSTITUTE(data_to_clean[[#This Row],[Price Formatted Step 1]],",","."))</f>
        <v>No Data</v>
      </c>
      <c r="L1826" t="str">
        <f>IF(data_to_clean[[#This Row],[Price Formatted Step 2]]="No Data","No Data",VALUE(SUBSTITUTE(data_to_clean[[#This Row],[Price Formatted Step 2]],".","")))</f>
        <v>No Data</v>
      </c>
      <c r="M1826" t="s">
        <v>15</v>
      </c>
    </row>
    <row r="1827" spans="1:13" x14ac:dyDescent="0.25">
      <c r="A1827" t="s">
        <v>463</v>
      </c>
      <c r="B1827" t="str">
        <f>VLOOKUP(data_to_clean[[#This Row],[Company]],tb_countries[],2,0)</f>
        <v>USA</v>
      </c>
      <c r="C1827" t="s">
        <v>5273</v>
      </c>
      <c r="D1827" t="s">
        <v>5313</v>
      </c>
      <c r="E1827" t="s">
        <v>5246</v>
      </c>
      <c r="F1827" s="1">
        <v>29129</v>
      </c>
      <c r="G1827" t="s">
        <v>1082</v>
      </c>
      <c r="H1827" t="s">
        <v>13</v>
      </c>
      <c r="I1827" t="s">
        <v>14</v>
      </c>
      <c r="J1827" t="str" cm="1">
        <f t="array" ref="J18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7" t="str">
        <f>IF(data_to_clean[[#This Row],[Price Formatted Step 1]]="No Data","No Data",SUBSTITUTE(data_to_clean[[#This Row],[Price Formatted Step 1]],",","."))</f>
        <v>No Data</v>
      </c>
      <c r="L1827" t="str">
        <f>IF(data_to_clean[[#This Row],[Price Formatted Step 2]]="No Data","No Data",VALUE(SUBSTITUTE(data_to_clean[[#This Row],[Price Formatted Step 2]],".","")))</f>
        <v>No Data</v>
      </c>
      <c r="M1827" t="s">
        <v>15</v>
      </c>
    </row>
    <row r="1828" spans="1:13" x14ac:dyDescent="0.25">
      <c r="A1828" t="s">
        <v>9</v>
      </c>
      <c r="B1828" t="str">
        <f>VLOOKUP(data_to_clean[[#This Row],[Company]],tb_countries[],2,0)</f>
        <v>USSR/Russia</v>
      </c>
      <c r="C1828" t="s">
        <v>5279</v>
      </c>
      <c r="D1828" t="s">
        <v>5320</v>
      </c>
      <c r="E1828" t="s">
        <v>5247</v>
      </c>
      <c r="F1828" s="1">
        <v>29139</v>
      </c>
      <c r="G1828" t="s">
        <v>685</v>
      </c>
      <c r="H1828" t="s">
        <v>13</v>
      </c>
      <c r="I1828" t="s">
        <v>14</v>
      </c>
      <c r="J1828" t="str" cm="1">
        <f t="array" ref="J18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8" t="str">
        <f>IF(data_to_clean[[#This Row],[Price Formatted Step 1]]="No Data","No Data",SUBSTITUTE(data_to_clean[[#This Row],[Price Formatted Step 1]],",","."))</f>
        <v>No Data</v>
      </c>
      <c r="L1828" t="str">
        <f>IF(data_to_clean[[#This Row],[Price Formatted Step 2]]="No Data","No Data",VALUE(SUBSTITUTE(data_to_clean[[#This Row],[Price Formatted Step 2]],".","")))</f>
        <v>No Data</v>
      </c>
      <c r="M1828" t="s">
        <v>15</v>
      </c>
    </row>
    <row r="1829" spans="1:13" x14ac:dyDescent="0.25">
      <c r="A1829" t="s">
        <v>9</v>
      </c>
      <c r="B1829" t="str">
        <f>VLOOKUP(data_to_clean[[#This Row],[Company]],tb_countries[],2,0)</f>
        <v>USSR/Russia</v>
      </c>
      <c r="C1829" t="s">
        <v>5279</v>
      </c>
      <c r="D1829" t="s">
        <v>5320</v>
      </c>
      <c r="E1829" t="s">
        <v>5247</v>
      </c>
      <c r="F1829" s="1">
        <v>29144</v>
      </c>
      <c r="G1829" t="s">
        <v>685</v>
      </c>
      <c r="H1829" t="s">
        <v>13</v>
      </c>
      <c r="I1829" t="s">
        <v>14</v>
      </c>
      <c r="J1829" t="str" cm="1">
        <f t="array" ref="J18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29" t="str">
        <f>IF(data_to_clean[[#This Row],[Price Formatted Step 1]]="No Data","No Data",SUBSTITUTE(data_to_clean[[#This Row],[Price Formatted Step 1]],",","."))</f>
        <v>No Data</v>
      </c>
      <c r="L1829" t="str">
        <f>IF(data_to_clean[[#This Row],[Price Formatted Step 2]]="No Data","No Data",VALUE(SUBSTITUTE(data_to_clean[[#This Row],[Price Formatted Step 2]],".","")))</f>
        <v>No Data</v>
      </c>
      <c r="M1829" t="s">
        <v>15</v>
      </c>
    </row>
    <row r="1830" spans="1:13" x14ac:dyDescent="0.25">
      <c r="A1830" t="s">
        <v>9</v>
      </c>
      <c r="B1830" t="str">
        <f>VLOOKUP(data_to_clean[[#This Row],[Company]],tb_countries[],2,0)</f>
        <v>USSR/Russia</v>
      </c>
      <c r="C1830" t="s">
        <v>5279</v>
      </c>
      <c r="D1830" t="s">
        <v>5320</v>
      </c>
      <c r="E1830" t="s">
        <v>5247</v>
      </c>
      <c r="F1830" s="1">
        <v>29148</v>
      </c>
      <c r="G1830" t="s">
        <v>1463</v>
      </c>
      <c r="H1830" t="s">
        <v>13</v>
      </c>
      <c r="I1830" t="s">
        <v>14</v>
      </c>
      <c r="J1830" t="str" cm="1">
        <f t="array" ref="J18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0" t="str">
        <f>IF(data_to_clean[[#This Row],[Price Formatted Step 1]]="No Data","No Data",SUBSTITUTE(data_to_clean[[#This Row],[Price Formatted Step 1]],",","."))</f>
        <v>No Data</v>
      </c>
      <c r="L1830" t="str">
        <f>IF(data_to_clean[[#This Row],[Price Formatted Step 2]]="No Data","No Data",VALUE(SUBSTITUTE(data_to_clean[[#This Row],[Price Formatted Step 2]],".","")))</f>
        <v>No Data</v>
      </c>
      <c r="M1830" t="s">
        <v>15</v>
      </c>
    </row>
    <row r="1831" spans="1:13" x14ac:dyDescent="0.25">
      <c r="A1831" t="s">
        <v>9</v>
      </c>
      <c r="B1831" t="str">
        <f>VLOOKUP(data_to_clean[[#This Row],[Company]],tb_countries[],2,0)</f>
        <v>USSR/Russia</v>
      </c>
      <c r="C1831" t="s">
        <v>5279</v>
      </c>
      <c r="D1831" t="s">
        <v>5320</v>
      </c>
      <c r="E1831" t="s">
        <v>5247</v>
      </c>
      <c r="F1831" s="1">
        <v>29154</v>
      </c>
      <c r="G1831" t="s">
        <v>396</v>
      </c>
      <c r="H1831" t="s">
        <v>13</v>
      </c>
      <c r="I1831" t="s">
        <v>14</v>
      </c>
      <c r="J1831" t="str" cm="1">
        <f t="array" ref="J18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1" t="str">
        <f>IF(data_to_clean[[#This Row],[Price Formatted Step 1]]="No Data","No Data",SUBSTITUTE(data_to_clean[[#This Row],[Price Formatted Step 1]],",","."))</f>
        <v>No Data</v>
      </c>
      <c r="L1831" t="str">
        <f>IF(data_to_clean[[#This Row],[Price Formatted Step 2]]="No Data","No Data",VALUE(SUBSTITUTE(data_to_clean[[#This Row],[Price Formatted Step 2]],".","")))</f>
        <v>No Data</v>
      </c>
      <c r="M1831" t="s">
        <v>15</v>
      </c>
    </row>
    <row r="1832" spans="1:13" x14ac:dyDescent="0.25">
      <c r="A1832" t="s">
        <v>9</v>
      </c>
      <c r="B1832" t="str">
        <f>VLOOKUP(data_to_clean[[#This Row],[Company]],tb_countries[],2,0)</f>
        <v>USSR/Russia</v>
      </c>
      <c r="C1832" t="s">
        <v>5279</v>
      </c>
      <c r="D1832" t="s">
        <v>5320</v>
      </c>
      <c r="E1832" t="s">
        <v>5247</v>
      </c>
      <c r="F1832" s="1">
        <v>29159</v>
      </c>
      <c r="G1832" t="s">
        <v>396</v>
      </c>
      <c r="H1832" t="s">
        <v>13</v>
      </c>
      <c r="I1832" t="s">
        <v>14</v>
      </c>
      <c r="J1832" t="str" cm="1">
        <f t="array" ref="J18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2" t="str">
        <f>IF(data_to_clean[[#This Row],[Price Formatted Step 1]]="No Data","No Data",SUBSTITUTE(data_to_clean[[#This Row],[Price Formatted Step 1]],",","."))</f>
        <v>No Data</v>
      </c>
      <c r="L1832" t="str">
        <f>IF(data_to_clean[[#This Row],[Price Formatted Step 2]]="No Data","No Data",VALUE(SUBSTITUTE(data_to_clean[[#This Row],[Price Formatted Step 2]],".","")))</f>
        <v>No Data</v>
      </c>
      <c r="M1832" t="s">
        <v>15</v>
      </c>
    </row>
    <row r="1833" spans="1:13" x14ac:dyDescent="0.25">
      <c r="A1833" t="s">
        <v>9</v>
      </c>
      <c r="B1833" t="str">
        <f>VLOOKUP(data_to_clean[[#This Row],[Company]],tb_countries[],2,0)</f>
        <v>USSR/Russia</v>
      </c>
      <c r="C1833" t="s">
        <v>5279</v>
      </c>
      <c r="D1833" t="s">
        <v>5320</v>
      </c>
      <c r="E1833" t="s">
        <v>5247</v>
      </c>
      <c r="F1833" s="1">
        <v>29160</v>
      </c>
      <c r="G1833" t="s">
        <v>685</v>
      </c>
      <c r="H1833" t="s">
        <v>13</v>
      </c>
      <c r="I1833" t="s">
        <v>14</v>
      </c>
      <c r="J1833" t="str" cm="1">
        <f t="array" ref="J18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3" t="str">
        <f>IF(data_to_clean[[#This Row],[Price Formatted Step 1]]="No Data","No Data",SUBSTITUTE(data_to_clean[[#This Row],[Price Formatted Step 1]],",","."))</f>
        <v>No Data</v>
      </c>
      <c r="L1833" t="str">
        <f>IF(data_to_clean[[#This Row],[Price Formatted Step 2]]="No Data","No Data",VALUE(SUBSTITUTE(data_to_clean[[#This Row],[Price Formatted Step 2]],".","")))</f>
        <v>No Data</v>
      </c>
      <c r="M1833" t="s">
        <v>15</v>
      </c>
    </row>
    <row r="1834" spans="1:13" x14ac:dyDescent="0.25">
      <c r="A1834" t="s">
        <v>463</v>
      </c>
      <c r="B1834" t="str">
        <f>VLOOKUP(data_to_clean[[#This Row],[Company]],tb_countries[],2,0)</f>
        <v>USA</v>
      </c>
      <c r="C1834" t="s">
        <v>5273</v>
      </c>
      <c r="D1834" t="s">
        <v>5313</v>
      </c>
      <c r="E1834" t="s">
        <v>5246</v>
      </c>
      <c r="F1834" s="1">
        <v>29180</v>
      </c>
      <c r="G1834" t="s">
        <v>1082</v>
      </c>
      <c r="H1834" t="s">
        <v>13</v>
      </c>
      <c r="I1834" t="s">
        <v>14</v>
      </c>
      <c r="J1834" t="str" cm="1">
        <f t="array" ref="J18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4" t="str">
        <f>IF(data_to_clean[[#This Row],[Price Formatted Step 1]]="No Data","No Data",SUBSTITUTE(data_to_clean[[#This Row],[Price Formatted Step 1]],",","."))</f>
        <v>No Data</v>
      </c>
      <c r="L1834" t="str">
        <f>IF(data_to_clean[[#This Row],[Price Formatted Step 2]]="No Data","No Data",VALUE(SUBSTITUTE(data_to_clean[[#This Row],[Price Formatted Step 2]],".","")))</f>
        <v>No Data</v>
      </c>
      <c r="M1834" t="s">
        <v>15</v>
      </c>
    </row>
    <row r="1835" spans="1:13" x14ac:dyDescent="0.25">
      <c r="A1835" t="s">
        <v>9</v>
      </c>
      <c r="B1835" t="str">
        <f>VLOOKUP(data_to_clean[[#This Row],[Company]],tb_countries[],2,0)</f>
        <v>USSR/Russia</v>
      </c>
      <c r="C1835" t="s">
        <v>5279</v>
      </c>
      <c r="D1835" t="s">
        <v>5320</v>
      </c>
      <c r="E1835" t="s">
        <v>5247</v>
      </c>
      <c r="F1835" s="1">
        <v>29186</v>
      </c>
      <c r="G1835" t="s">
        <v>396</v>
      </c>
      <c r="H1835" t="s">
        <v>13</v>
      </c>
      <c r="I1835" t="s">
        <v>14</v>
      </c>
      <c r="J1835" t="str" cm="1">
        <f t="array" ref="J18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5" t="str">
        <f>IF(data_to_clean[[#This Row],[Price Formatted Step 1]]="No Data","No Data",SUBSTITUTE(data_to_clean[[#This Row],[Price Formatted Step 1]],",","."))</f>
        <v>No Data</v>
      </c>
      <c r="L1835" t="str">
        <f>IF(data_to_clean[[#This Row],[Price Formatted Step 2]]="No Data","No Data",VALUE(SUBSTITUTE(data_to_clean[[#This Row],[Price Formatted Step 2]],".","")))</f>
        <v>No Data</v>
      </c>
      <c r="M1835" t="s">
        <v>15</v>
      </c>
    </row>
    <row r="1836" spans="1:13" x14ac:dyDescent="0.25">
      <c r="A1836" t="s">
        <v>9</v>
      </c>
      <c r="B1836" t="str">
        <f>VLOOKUP(data_to_clean[[#This Row],[Company]],tb_countries[],2,0)</f>
        <v>USSR/Russia</v>
      </c>
      <c r="C1836" t="s">
        <v>5279</v>
      </c>
      <c r="D1836" t="s">
        <v>5320</v>
      </c>
      <c r="E1836" t="s">
        <v>5247</v>
      </c>
      <c r="F1836" s="1">
        <v>29194</v>
      </c>
      <c r="G1836" t="s">
        <v>685</v>
      </c>
      <c r="H1836" t="s">
        <v>13</v>
      </c>
      <c r="I1836" t="s">
        <v>14</v>
      </c>
      <c r="J1836" t="str" cm="1">
        <f t="array" ref="J18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6" t="str">
        <f>IF(data_to_clean[[#This Row],[Price Formatted Step 1]]="No Data","No Data",SUBSTITUTE(data_to_clean[[#This Row],[Price Formatted Step 1]],",","."))</f>
        <v>No Data</v>
      </c>
      <c r="L1836" t="str">
        <f>IF(data_to_clean[[#This Row],[Price Formatted Step 2]]="No Data","No Data",VALUE(SUBSTITUTE(data_to_clean[[#This Row],[Price Formatted Step 2]],".","")))</f>
        <v>No Data</v>
      </c>
      <c r="M1836" t="s">
        <v>15</v>
      </c>
    </row>
    <row r="1837" spans="1:13" x14ac:dyDescent="0.25">
      <c r="A1837" t="s">
        <v>2043</v>
      </c>
      <c r="B1837" t="str">
        <f>VLOOKUP(data_to_clean[[#This Row],[Company]],tb_countries[],2,0)</f>
        <v>Europe</v>
      </c>
      <c r="C1837" t="s">
        <v>5285</v>
      </c>
      <c r="D1837" t="s">
        <v>5324</v>
      </c>
      <c r="E1837" t="s">
        <v>5253</v>
      </c>
      <c r="F1837" s="1">
        <v>29213</v>
      </c>
      <c r="G1837" t="s">
        <v>2045</v>
      </c>
      <c r="H1837" t="s">
        <v>13</v>
      </c>
      <c r="I1837" t="s">
        <v>14</v>
      </c>
      <c r="J1837" t="str" cm="1">
        <f t="array" ref="J18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7" t="str">
        <f>IF(data_to_clean[[#This Row],[Price Formatted Step 1]]="No Data","No Data",SUBSTITUTE(data_to_clean[[#This Row],[Price Formatted Step 1]],",","."))</f>
        <v>No Data</v>
      </c>
      <c r="L1837" t="str">
        <f>IF(data_to_clean[[#This Row],[Price Formatted Step 2]]="No Data","No Data",VALUE(SUBSTITUTE(data_to_clean[[#This Row],[Price Formatted Step 2]],".","")))</f>
        <v>No Data</v>
      </c>
      <c r="M1837" t="s">
        <v>15</v>
      </c>
    </row>
    <row r="1838" spans="1:13" x14ac:dyDescent="0.25">
      <c r="A1838" t="s">
        <v>9</v>
      </c>
      <c r="B1838" t="str">
        <f>VLOOKUP(data_to_clean[[#This Row],[Company]],tb_countries[],2,0)</f>
        <v>USSR/Russia</v>
      </c>
      <c r="C1838" t="s">
        <v>5279</v>
      </c>
      <c r="D1838" t="s">
        <v>5320</v>
      </c>
      <c r="E1838" t="s">
        <v>5247</v>
      </c>
      <c r="F1838" s="1">
        <v>29231</v>
      </c>
      <c r="G1838" t="s">
        <v>1463</v>
      </c>
      <c r="H1838" t="s">
        <v>13</v>
      </c>
      <c r="I1838" t="s">
        <v>14</v>
      </c>
      <c r="J1838" t="str" cm="1">
        <f t="array" ref="J18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8" t="str">
        <f>IF(data_to_clean[[#This Row],[Price Formatted Step 1]]="No Data","No Data",SUBSTITUTE(data_to_clean[[#This Row],[Price Formatted Step 1]],",","."))</f>
        <v>No Data</v>
      </c>
      <c r="L1838" t="str">
        <f>IF(data_to_clean[[#This Row],[Price Formatted Step 2]]="No Data","No Data",VALUE(SUBSTITUTE(data_to_clean[[#This Row],[Price Formatted Step 2]],".","")))</f>
        <v>No Data</v>
      </c>
      <c r="M1838" t="s">
        <v>15</v>
      </c>
    </row>
    <row r="1839" spans="1:13" x14ac:dyDescent="0.25">
      <c r="A1839" t="s">
        <v>9</v>
      </c>
      <c r="B1839" t="str">
        <f>VLOOKUP(data_to_clean[[#This Row],[Company]],tb_countries[],2,0)</f>
        <v>USSR/Russia</v>
      </c>
      <c r="C1839" t="s">
        <v>5279</v>
      </c>
      <c r="D1839" t="s">
        <v>5320</v>
      </c>
      <c r="E1839" t="s">
        <v>5247</v>
      </c>
      <c r="F1839" s="1">
        <v>29234</v>
      </c>
      <c r="G1839" t="s">
        <v>685</v>
      </c>
      <c r="H1839" t="s">
        <v>13</v>
      </c>
      <c r="I1839" t="s">
        <v>14</v>
      </c>
      <c r="J1839" t="str" cm="1">
        <f t="array" ref="J18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39" t="str">
        <f>IF(data_to_clean[[#This Row],[Price Formatted Step 1]]="No Data","No Data",SUBSTITUTE(data_to_clean[[#This Row],[Price Formatted Step 1]],",","."))</f>
        <v>No Data</v>
      </c>
      <c r="L1839" t="str">
        <f>IF(data_to_clean[[#This Row],[Price Formatted Step 2]]="No Data","No Data",VALUE(SUBSTITUTE(data_to_clean[[#This Row],[Price Formatted Step 2]],".","")))</f>
        <v>No Data</v>
      </c>
      <c r="M1839" t="s">
        <v>15</v>
      </c>
    </row>
    <row r="1840" spans="1:13" x14ac:dyDescent="0.25">
      <c r="A1840" t="s">
        <v>92</v>
      </c>
      <c r="B1840" t="str">
        <f>VLOOKUP(data_to_clean[[#This Row],[Company]],tb_countries[],2,0)</f>
        <v>USA</v>
      </c>
      <c r="C1840" t="s">
        <v>5273</v>
      </c>
      <c r="D1840" t="s">
        <v>5313</v>
      </c>
      <c r="E1840" t="s">
        <v>5246</v>
      </c>
      <c r="F1840" s="1">
        <v>29238</v>
      </c>
      <c r="G1840" t="s">
        <v>1632</v>
      </c>
      <c r="H1840" t="s">
        <v>13</v>
      </c>
      <c r="I1840" t="s">
        <v>14</v>
      </c>
      <c r="J1840" t="str" cm="1">
        <f t="array" ref="J18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0" t="str">
        <f>IF(data_to_clean[[#This Row],[Price Formatted Step 1]]="No Data","No Data",SUBSTITUTE(data_to_clean[[#This Row],[Price Formatted Step 1]],",","."))</f>
        <v>No Data</v>
      </c>
      <c r="L1840" t="str">
        <f>IF(data_to_clean[[#This Row],[Price Formatted Step 2]]="No Data","No Data",VALUE(SUBSTITUTE(data_to_clean[[#This Row],[Price Formatted Step 2]],".","")))</f>
        <v>No Data</v>
      </c>
      <c r="M1840" t="s">
        <v>15</v>
      </c>
    </row>
    <row r="1841" spans="1:13" x14ac:dyDescent="0.25">
      <c r="A1841" t="s">
        <v>9</v>
      </c>
      <c r="B1841" t="str">
        <f>VLOOKUP(data_to_clean[[#This Row],[Company]],tb_countries[],2,0)</f>
        <v>USSR/Russia</v>
      </c>
      <c r="C1841" t="s">
        <v>5279</v>
      </c>
      <c r="D1841" t="s">
        <v>5320</v>
      </c>
      <c r="E1841" t="s">
        <v>5247</v>
      </c>
      <c r="F1841" s="1">
        <v>29243</v>
      </c>
      <c r="G1841" t="s">
        <v>1829</v>
      </c>
      <c r="H1841" t="s">
        <v>13</v>
      </c>
      <c r="I1841" t="s">
        <v>14</v>
      </c>
      <c r="J1841" t="str" cm="1">
        <f t="array" ref="J18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1" t="str">
        <f>IF(data_to_clean[[#This Row],[Price Formatted Step 1]]="No Data","No Data",SUBSTITUTE(data_to_clean[[#This Row],[Price Formatted Step 1]],",","."))</f>
        <v>No Data</v>
      </c>
      <c r="L1841" t="str">
        <f>IF(data_to_clean[[#This Row],[Price Formatted Step 2]]="No Data","No Data",VALUE(SUBSTITUTE(data_to_clean[[#This Row],[Price Formatted Step 2]],".","")))</f>
        <v>No Data</v>
      </c>
      <c r="M1841" t="s">
        <v>15</v>
      </c>
    </row>
    <row r="1842" spans="1:13" x14ac:dyDescent="0.25">
      <c r="A1842" t="s">
        <v>9</v>
      </c>
      <c r="B1842" t="str">
        <f>VLOOKUP(data_to_clean[[#This Row],[Company]],tb_countries[],2,0)</f>
        <v>USSR/Russia</v>
      </c>
      <c r="C1842" t="s">
        <v>5279</v>
      </c>
      <c r="D1842" t="s">
        <v>5320</v>
      </c>
      <c r="E1842" t="s">
        <v>5247</v>
      </c>
      <c r="F1842" s="1">
        <v>29245</v>
      </c>
      <c r="G1842" t="s">
        <v>685</v>
      </c>
      <c r="H1842" t="s">
        <v>13</v>
      </c>
      <c r="I1842" t="s">
        <v>14</v>
      </c>
      <c r="J1842" t="str" cm="1">
        <f t="array" ref="J18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2" t="str">
        <f>IF(data_to_clean[[#This Row],[Price Formatted Step 1]]="No Data","No Data",SUBSTITUTE(data_to_clean[[#This Row],[Price Formatted Step 1]],",","."))</f>
        <v>No Data</v>
      </c>
      <c r="L1842" t="str">
        <f>IF(data_to_clean[[#This Row],[Price Formatted Step 2]]="No Data","No Data",VALUE(SUBSTITUTE(data_to_clean[[#This Row],[Price Formatted Step 2]],".","")))</f>
        <v>No Data</v>
      </c>
      <c r="M1842" t="s">
        <v>15</v>
      </c>
    </row>
    <row r="1843" spans="1:13" x14ac:dyDescent="0.25">
      <c r="A1843" t="s">
        <v>9</v>
      </c>
      <c r="B1843" t="str">
        <f>VLOOKUP(data_to_clean[[#This Row],[Company]],tb_countries[],2,0)</f>
        <v>USSR/Russia</v>
      </c>
      <c r="C1843" t="s">
        <v>5279</v>
      </c>
      <c r="D1843" t="s">
        <v>5320</v>
      </c>
      <c r="E1843" t="s">
        <v>5247</v>
      </c>
      <c r="F1843" s="1">
        <v>29250</v>
      </c>
      <c r="G1843" t="s">
        <v>396</v>
      </c>
      <c r="H1843" t="s">
        <v>13</v>
      </c>
      <c r="I1843" t="s">
        <v>14</v>
      </c>
      <c r="J1843" t="str" cm="1">
        <f t="array" ref="J18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3" t="str">
        <f>IF(data_to_clean[[#This Row],[Price Formatted Step 1]]="No Data","No Data",SUBSTITUTE(data_to_clean[[#This Row],[Price Formatted Step 1]],",","."))</f>
        <v>No Data</v>
      </c>
      <c r="L1843" t="str">
        <f>IF(data_to_clean[[#This Row],[Price Formatted Step 2]]="No Data","No Data",VALUE(SUBSTITUTE(data_to_clean[[#This Row],[Price Formatted Step 2]],".","")))</f>
        <v>No Data</v>
      </c>
      <c r="M1843" t="s">
        <v>15</v>
      </c>
    </row>
    <row r="1844" spans="1:13" x14ac:dyDescent="0.25">
      <c r="A1844" t="s">
        <v>463</v>
      </c>
      <c r="B1844" t="str">
        <f>VLOOKUP(data_to_clean[[#This Row],[Company]],tb_countries[],2,0)</f>
        <v>USA</v>
      </c>
      <c r="C1844" t="s">
        <v>5275</v>
      </c>
      <c r="D1844" t="s">
        <v>5315</v>
      </c>
      <c r="E1844" t="s">
        <v>5246</v>
      </c>
      <c r="F1844" s="1">
        <v>29258</v>
      </c>
      <c r="G1844" t="s">
        <v>1163</v>
      </c>
      <c r="H1844" t="s">
        <v>13</v>
      </c>
      <c r="I1844" t="s">
        <v>14</v>
      </c>
      <c r="J1844" t="str" cm="1">
        <f t="array" ref="J18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4" t="str">
        <f>IF(data_to_clean[[#This Row],[Price Formatted Step 1]]="No Data","No Data",SUBSTITUTE(data_to_clean[[#This Row],[Price Formatted Step 1]],",","."))</f>
        <v>No Data</v>
      </c>
      <c r="L1844" t="str">
        <f>IF(data_to_clean[[#This Row],[Price Formatted Step 2]]="No Data","No Data",VALUE(SUBSTITUTE(data_to_clean[[#This Row],[Price Formatted Step 2]],".","")))</f>
        <v>No Data</v>
      </c>
      <c r="M1844" t="s">
        <v>15</v>
      </c>
    </row>
    <row r="1845" spans="1:13" x14ac:dyDescent="0.25">
      <c r="A1845" t="s">
        <v>92</v>
      </c>
      <c r="B1845" t="str">
        <f>VLOOKUP(data_to_clean[[#This Row],[Company]],tb_countries[],2,0)</f>
        <v>USA</v>
      </c>
      <c r="C1845" t="s">
        <v>5275</v>
      </c>
      <c r="D1845" t="s">
        <v>5315</v>
      </c>
      <c r="E1845" t="s">
        <v>5246</v>
      </c>
      <c r="F1845" s="1">
        <v>29260</v>
      </c>
      <c r="G1845" t="s">
        <v>1825</v>
      </c>
      <c r="H1845" t="s">
        <v>13</v>
      </c>
      <c r="I1845" t="s">
        <v>14</v>
      </c>
      <c r="J1845" t="str" cm="1">
        <f t="array" ref="J18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5" t="str">
        <f>IF(data_to_clean[[#This Row],[Price Formatted Step 1]]="No Data","No Data",SUBSTITUTE(data_to_clean[[#This Row],[Price Formatted Step 1]],",","."))</f>
        <v>No Data</v>
      </c>
      <c r="L1845" t="str">
        <f>IF(data_to_clean[[#This Row],[Price Formatted Step 2]]="No Data","No Data",VALUE(SUBSTITUTE(data_to_clean[[#This Row],[Price Formatted Step 2]],".","")))</f>
        <v>No Data</v>
      </c>
      <c r="M1845" t="s">
        <v>15</v>
      </c>
    </row>
    <row r="1846" spans="1:13" x14ac:dyDescent="0.25">
      <c r="A1846" t="s">
        <v>9</v>
      </c>
      <c r="B1846" t="str">
        <f>VLOOKUP(data_to_clean[[#This Row],[Company]],tb_countries[],2,0)</f>
        <v>USSR/Russia</v>
      </c>
      <c r="C1846" t="s">
        <v>5279</v>
      </c>
      <c r="D1846" t="s">
        <v>5320</v>
      </c>
      <c r="E1846" t="s">
        <v>5247</v>
      </c>
      <c r="F1846" s="1">
        <v>29262</v>
      </c>
      <c r="G1846" t="s">
        <v>685</v>
      </c>
      <c r="H1846" t="s">
        <v>13</v>
      </c>
      <c r="I1846" t="s">
        <v>14</v>
      </c>
      <c r="J1846" t="str" cm="1">
        <f t="array" ref="J18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6" t="str">
        <f>IF(data_to_clean[[#This Row],[Price Formatted Step 1]]="No Data","No Data",SUBSTITUTE(data_to_clean[[#This Row],[Price Formatted Step 1]],",","."))</f>
        <v>No Data</v>
      </c>
      <c r="L1846" t="str">
        <f>IF(data_to_clean[[#This Row],[Price Formatted Step 2]]="No Data","No Data",VALUE(SUBSTITUTE(data_to_clean[[#This Row],[Price Formatted Step 2]],".","")))</f>
        <v>No Data</v>
      </c>
      <c r="M1846" t="s">
        <v>15</v>
      </c>
    </row>
    <row r="1847" spans="1:13" x14ac:dyDescent="0.25">
      <c r="A1847" t="s">
        <v>9</v>
      </c>
      <c r="B1847" t="str">
        <f>VLOOKUP(data_to_clean[[#This Row],[Company]],tb_countries[],2,0)</f>
        <v>USSR/Russia</v>
      </c>
      <c r="C1847" t="s">
        <v>5279</v>
      </c>
      <c r="D1847" t="s">
        <v>5320</v>
      </c>
      <c r="E1847" t="s">
        <v>5247</v>
      </c>
      <c r="F1847" s="1">
        <v>29263</v>
      </c>
      <c r="G1847" t="s">
        <v>1302</v>
      </c>
      <c r="H1847" t="s">
        <v>13</v>
      </c>
      <c r="I1847" t="s">
        <v>14</v>
      </c>
      <c r="J1847" t="str" cm="1">
        <f t="array" ref="J18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7" t="str">
        <f>IF(data_to_clean[[#This Row],[Price Formatted Step 1]]="No Data","No Data",SUBSTITUTE(data_to_clean[[#This Row],[Price Formatted Step 1]],",","."))</f>
        <v>No Data</v>
      </c>
      <c r="L1847" t="str">
        <f>IF(data_to_clean[[#This Row],[Price Formatted Step 2]]="No Data","No Data",VALUE(SUBSTITUTE(data_to_clean[[#This Row],[Price Formatted Step 2]],".","")))</f>
        <v>No Data</v>
      </c>
      <c r="M1847" t="s">
        <v>56</v>
      </c>
    </row>
    <row r="1848" spans="1:13" x14ac:dyDescent="0.25">
      <c r="A1848" t="s">
        <v>1057</v>
      </c>
      <c r="B1848" t="str">
        <f>VLOOKUP(data_to_clean[[#This Row],[Company]],tb_countries[],2,0)</f>
        <v>Japan</v>
      </c>
      <c r="C1848" t="s">
        <v>608</v>
      </c>
      <c r="D1848" t="s">
        <v>5248</v>
      </c>
      <c r="E1848" t="s">
        <v>5249</v>
      </c>
      <c r="F1848" s="1">
        <v>29268</v>
      </c>
      <c r="G1848" t="s">
        <v>2057</v>
      </c>
      <c r="H1848" t="s">
        <v>13</v>
      </c>
      <c r="I1848" t="s">
        <v>14</v>
      </c>
      <c r="J1848" t="str" cm="1">
        <f t="array" ref="J18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8" t="str">
        <f>IF(data_to_clean[[#This Row],[Price Formatted Step 1]]="No Data","No Data",SUBSTITUTE(data_to_clean[[#This Row],[Price Formatted Step 1]],",","."))</f>
        <v>No Data</v>
      </c>
      <c r="L1848" t="str">
        <f>IF(data_to_clean[[#This Row],[Price Formatted Step 2]]="No Data","No Data",VALUE(SUBSTITUTE(data_to_clean[[#This Row],[Price Formatted Step 2]],".","")))</f>
        <v>No Data</v>
      </c>
      <c r="M1848" t="s">
        <v>15</v>
      </c>
    </row>
    <row r="1849" spans="1:13" x14ac:dyDescent="0.25">
      <c r="A1849" t="s">
        <v>1620</v>
      </c>
      <c r="B1849" t="str">
        <f>VLOOKUP(data_to_clean[[#This Row],[Company]],tb_countries[],2,0)</f>
        <v>Japan</v>
      </c>
      <c r="C1849" t="s">
        <v>5286</v>
      </c>
      <c r="D1849" t="s">
        <v>5325</v>
      </c>
      <c r="E1849" t="s">
        <v>5249</v>
      </c>
      <c r="F1849" s="1">
        <v>29273</v>
      </c>
      <c r="G1849" t="s">
        <v>1789</v>
      </c>
      <c r="H1849" t="s">
        <v>13</v>
      </c>
      <c r="I1849" t="s">
        <v>14</v>
      </c>
      <c r="J1849" t="str" cm="1">
        <f t="array" ref="J18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49" t="str">
        <f>IF(data_to_clean[[#This Row],[Price Formatted Step 1]]="No Data","No Data",SUBSTITUTE(data_to_clean[[#This Row],[Price Formatted Step 1]],",","."))</f>
        <v>No Data</v>
      </c>
      <c r="L1849" t="str">
        <f>IF(data_to_clean[[#This Row],[Price Formatted Step 2]]="No Data","No Data",VALUE(SUBSTITUTE(data_to_clean[[#This Row],[Price Formatted Step 2]],".","")))</f>
        <v>No Data</v>
      </c>
      <c r="M1849" t="s">
        <v>15</v>
      </c>
    </row>
    <row r="1850" spans="1:13" x14ac:dyDescent="0.25">
      <c r="A1850" t="s">
        <v>92</v>
      </c>
      <c r="B1850" t="str">
        <f>VLOOKUP(data_to_clean[[#This Row],[Company]],tb_countries[],2,0)</f>
        <v>USA</v>
      </c>
      <c r="C1850" t="s">
        <v>5275</v>
      </c>
      <c r="D1850" t="s">
        <v>5315</v>
      </c>
      <c r="E1850" t="s">
        <v>5246</v>
      </c>
      <c r="F1850" s="1">
        <v>29283</v>
      </c>
      <c r="G1850" t="s">
        <v>1695</v>
      </c>
      <c r="H1850" t="s">
        <v>13</v>
      </c>
      <c r="I1850" t="s">
        <v>14</v>
      </c>
      <c r="J1850" t="str" cm="1">
        <f t="array" ref="J18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0" t="str">
        <f>IF(data_to_clean[[#This Row],[Price Formatted Step 1]]="No Data","No Data",SUBSTITUTE(data_to_clean[[#This Row],[Price Formatted Step 1]],",","."))</f>
        <v>No Data</v>
      </c>
      <c r="L1850" t="str">
        <f>IF(data_to_clean[[#This Row],[Price Formatted Step 2]]="No Data","No Data",VALUE(SUBSTITUTE(data_to_clean[[#This Row],[Price Formatted Step 2]],".","")))</f>
        <v>No Data</v>
      </c>
      <c r="M1850" t="s">
        <v>15</v>
      </c>
    </row>
    <row r="1851" spans="1:13" x14ac:dyDescent="0.25">
      <c r="A1851" t="s">
        <v>9</v>
      </c>
      <c r="B1851" t="str">
        <f>VLOOKUP(data_to_clean[[#This Row],[Company]],tb_countries[],2,0)</f>
        <v>USSR/Russia</v>
      </c>
      <c r="C1851" t="s">
        <v>5272</v>
      </c>
      <c r="D1851" t="s">
        <v>5312</v>
      </c>
      <c r="E1851" t="s">
        <v>5245</v>
      </c>
      <c r="F1851" s="1">
        <v>29294</v>
      </c>
      <c r="G1851" t="s">
        <v>937</v>
      </c>
      <c r="H1851" t="s">
        <v>13</v>
      </c>
      <c r="I1851" t="s">
        <v>14</v>
      </c>
      <c r="J1851" t="str" cm="1">
        <f t="array" ref="J18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1" t="str">
        <f>IF(data_to_clean[[#This Row],[Price Formatted Step 1]]="No Data","No Data",SUBSTITUTE(data_to_clean[[#This Row],[Price Formatted Step 1]],",","."))</f>
        <v>No Data</v>
      </c>
      <c r="L1851" t="str">
        <f>IF(data_to_clean[[#This Row],[Price Formatted Step 2]]="No Data","No Data",VALUE(SUBSTITUTE(data_to_clean[[#This Row],[Price Formatted Step 2]],".","")))</f>
        <v>No Data</v>
      </c>
      <c r="M1851" t="s">
        <v>15</v>
      </c>
    </row>
    <row r="1852" spans="1:13" x14ac:dyDescent="0.25">
      <c r="A1852" t="s">
        <v>9</v>
      </c>
      <c r="B1852" t="str">
        <f>VLOOKUP(data_to_clean[[#This Row],[Company]],tb_countries[],2,0)</f>
        <v>USSR/Russia</v>
      </c>
      <c r="C1852" t="s">
        <v>5279</v>
      </c>
      <c r="D1852" t="s">
        <v>5320</v>
      </c>
      <c r="E1852" t="s">
        <v>5247</v>
      </c>
      <c r="F1852" s="1">
        <v>29297</v>
      </c>
      <c r="G1852" t="s">
        <v>685</v>
      </c>
      <c r="H1852" t="s">
        <v>13</v>
      </c>
      <c r="I1852" t="s">
        <v>14</v>
      </c>
      <c r="J1852" t="str" cm="1">
        <f t="array" ref="J18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2" t="str">
        <f>IF(data_to_clean[[#This Row],[Price Formatted Step 1]]="No Data","No Data",SUBSTITUTE(data_to_clean[[#This Row],[Price Formatted Step 1]],",","."))</f>
        <v>No Data</v>
      </c>
      <c r="L1852" t="str">
        <f>IF(data_to_clean[[#This Row],[Price Formatted Step 2]]="No Data","No Data",VALUE(SUBSTITUTE(data_to_clean[[#This Row],[Price Formatted Step 2]],".","")))</f>
        <v>No Data</v>
      </c>
      <c r="M1852" t="s">
        <v>15</v>
      </c>
    </row>
    <row r="1853" spans="1:13" x14ac:dyDescent="0.25">
      <c r="A1853" t="s">
        <v>9</v>
      </c>
      <c r="B1853" t="str">
        <f>VLOOKUP(data_to_clean[[#This Row],[Company]],tb_countries[],2,0)</f>
        <v>USSR/Russia</v>
      </c>
      <c r="C1853" t="s">
        <v>5279</v>
      </c>
      <c r="D1853" t="s">
        <v>5320</v>
      </c>
      <c r="E1853" t="s">
        <v>5247</v>
      </c>
      <c r="F1853" s="1">
        <v>29307</v>
      </c>
      <c r="G1853" t="s">
        <v>685</v>
      </c>
      <c r="H1853" t="s">
        <v>13</v>
      </c>
      <c r="I1853" t="s">
        <v>14</v>
      </c>
      <c r="J1853" t="str" cm="1">
        <f t="array" ref="J18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3" t="str">
        <f>IF(data_to_clean[[#This Row],[Price Formatted Step 1]]="No Data","No Data",SUBSTITUTE(data_to_clean[[#This Row],[Price Formatted Step 1]],",","."))</f>
        <v>No Data</v>
      </c>
      <c r="L1853" t="str">
        <f>IF(data_to_clean[[#This Row],[Price Formatted Step 2]]="No Data","No Data",VALUE(SUBSTITUTE(data_to_clean[[#This Row],[Price Formatted Step 2]],".","")))</f>
        <v>No Data</v>
      </c>
      <c r="M1853" t="s">
        <v>15</v>
      </c>
    </row>
    <row r="1854" spans="1:13" x14ac:dyDescent="0.25">
      <c r="A1854" t="s">
        <v>9</v>
      </c>
      <c r="B1854" t="str">
        <f>VLOOKUP(data_to_clean[[#This Row],[Company]],tb_countries[],2,0)</f>
        <v>USSR/Russia</v>
      </c>
      <c r="C1854" t="s">
        <v>5279</v>
      </c>
      <c r="D1854" t="s">
        <v>5320</v>
      </c>
      <c r="E1854" t="s">
        <v>5247</v>
      </c>
      <c r="F1854" s="1">
        <v>29314</v>
      </c>
      <c r="G1854" t="s">
        <v>685</v>
      </c>
      <c r="H1854" t="s">
        <v>13</v>
      </c>
      <c r="I1854" t="s">
        <v>14</v>
      </c>
      <c r="J1854" t="str" cm="1">
        <f t="array" ref="J18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4" t="str">
        <f>IF(data_to_clean[[#This Row],[Price Formatted Step 1]]="No Data","No Data",SUBSTITUTE(data_to_clean[[#This Row],[Price Formatted Step 1]],",","."))</f>
        <v>No Data</v>
      </c>
      <c r="L1854" t="str">
        <f>IF(data_to_clean[[#This Row],[Price Formatted Step 2]]="No Data","No Data",VALUE(SUBSTITUTE(data_to_clean[[#This Row],[Price Formatted Step 2]],".","")))</f>
        <v>No Data</v>
      </c>
      <c r="M1854" t="s">
        <v>15</v>
      </c>
    </row>
    <row r="1855" spans="1:13" x14ac:dyDescent="0.25">
      <c r="A1855" t="s">
        <v>9</v>
      </c>
      <c r="B1855" t="str">
        <f>VLOOKUP(data_to_clean[[#This Row],[Company]],tb_countries[],2,0)</f>
        <v>USSR/Russia</v>
      </c>
      <c r="C1855" t="s">
        <v>5279</v>
      </c>
      <c r="D1855" t="s">
        <v>5320</v>
      </c>
      <c r="E1855" t="s">
        <v>5247</v>
      </c>
      <c r="F1855" s="1">
        <v>29323</v>
      </c>
      <c r="G1855" t="s">
        <v>1302</v>
      </c>
      <c r="H1855" t="s">
        <v>13</v>
      </c>
      <c r="I1855" t="s">
        <v>14</v>
      </c>
      <c r="J1855" t="str" cm="1">
        <f t="array" ref="J18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5" t="str">
        <f>IF(data_to_clean[[#This Row],[Price Formatted Step 1]]="No Data","No Data",SUBSTITUTE(data_to_clean[[#This Row],[Price Formatted Step 1]],",","."))</f>
        <v>No Data</v>
      </c>
      <c r="L1855" t="str">
        <f>IF(data_to_clean[[#This Row],[Price Formatted Step 2]]="No Data","No Data",VALUE(SUBSTITUTE(data_to_clean[[#This Row],[Price Formatted Step 2]],".","")))</f>
        <v>No Data</v>
      </c>
      <c r="M1855" t="s">
        <v>15</v>
      </c>
    </row>
    <row r="1856" spans="1:13" x14ac:dyDescent="0.25">
      <c r="A1856" t="s">
        <v>9</v>
      </c>
      <c r="B1856" t="str">
        <f>VLOOKUP(data_to_clean[[#This Row],[Company]],tb_countries[],2,0)</f>
        <v>USSR/Russia</v>
      </c>
      <c r="C1856" t="s">
        <v>5272</v>
      </c>
      <c r="D1856" t="s">
        <v>5312</v>
      </c>
      <c r="E1856" t="s">
        <v>5245</v>
      </c>
      <c r="F1856" s="1">
        <v>29329</v>
      </c>
      <c r="G1856" t="s">
        <v>937</v>
      </c>
      <c r="H1856" t="s">
        <v>13</v>
      </c>
      <c r="I1856" t="s">
        <v>14</v>
      </c>
      <c r="J1856" t="str" cm="1">
        <f t="array" ref="J18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6" t="str">
        <f>IF(data_to_clean[[#This Row],[Price Formatted Step 1]]="No Data","No Data",SUBSTITUTE(data_to_clean[[#This Row],[Price Formatted Step 1]],",","."))</f>
        <v>No Data</v>
      </c>
      <c r="L1856" t="str">
        <f>IF(data_to_clean[[#This Row],[Price Formatted Step 2]]="No Data","No Data",VALUE(SUBSTITUTE(data_to_clean[[#This Row],[Price Formatted Step 2]],".","")))</f>
        <v>No Data</v>
      </c>
      <c r="M1856" t="s">
        <v>15</v>
      </c>
    </row>
    <row r="1857" spans="1:13" x14ac:dyDescent="0.25">
      <c r="A1857" t="s">
        <v>9</v>
      </c>
      <c r="B1857" t="str">
        <f>VLOOKUP(data_to_clean[[#This Row],[Company]],tb_countries[],2,0)</f>
        <v>USSR/Russia</v>
      </c>
      <c r="C1857" t="s">
        <v>5279</v>
      </c>
      <c r="D1857" t="s">
        <v>5320</v>
      </c>
      <c r="E1857" t="s">
        <v>5247</v>
      </c>
      <c r="F1857" s="1">
        <v>29329</v>
      </c>
      <c r="G1857" t="s">
        <v>1463</v>
      </c>
      <c r="H1857" t="s">
        <v>13</v>
      </c>
      <c r="I1857" t="s">
        <v>14</v>
      </c>
      <c r="J1857" t="str" cm="1">
        <f t="array" ref="J18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7" t="str">
        <f>IF(data_to_clean[[#This Row],[Price Formatted Step 1]]="No Data","No Data",SUBSTITUTE(data_to_clean[[#This Row],[Price Formatted Step 1]],",","."))</f>
        <v>No Data</v>
      </c>
      <c r="L1857" t="str">
        <f>IF(data_to_clean[[#This Row],[Price Formatted Step 2]]="No Data","No Data",VALUE(SUBSTITUTE(data_to_clean[[#This Row],[Price Formatted Step 2]],".","")))</f>
        <v>No Data</v>
      </c>
      <c r="M1857" t="s">
        <v>56</v>
      </c>
    </row>
    <row r="1858" spans="1:13" x14ac:dyDescent="0.25">
      <c r="A1858" t="s">
        <v>92</v>
      </c>
      <c r="B1858" t="str">
        <f>VLOOKUP(data_to_clean[[#This Row],[Company]],tb_countries[],2,0)</f>
        <v>USA</v>
      </c>
      <c r="C1858" t="s">
        <v>5275</v>
      </c>
      <c r="D1858" t="s">
        <v>5315</v>
      </c>
      <c r="E1858" t="s">
        <v>5246</v>
      </c>
      <c r="F1858" s="1">
        <v>29337</v>
      </c>
      <c r="G1858" t="s">
        <v>1825</v>
      </c>
      <c r="H1858" t="s">
        <v>13</v>
      </c>
      <c r="I1858" t="s">
        <v>14</v>
      </c>
      <c r="J1858" t="str" cm="1">
        <f t="array" ref="J18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8" t="str">
        <f>IF(data_to_clean[[#This Row],[Price Formatted Step 1]]="No Data","No Data",SUBSTITUTE(data_to_clean[[#This Row],[Price Formatted Step 1]],",","."))</f>
        <v>No Data</v>
      </c>
      <c r="L1858" t="str">
        <f>IF(data_to_clean[[#This Row],[Price Formatted Step 2]]="No Data","No Data",VALUE(SUBSTITUTE(data_to_clean[[#This Row],[Price Formatted Step 2]],".","")))</f>
        <v>No Data</v>
      </c>
      <c r="M1858" t="s">
        <v>15</v>
      </c>
    </row>
    <row r="1859" spans="1:13" x14ac:dyDescent="0.25">
      <c r="A1859" t="s">
        <v>9</v>
      </c>
      <c r="B1859" t="str">
        <f>VLOOKUP(data_to_clean[[#This Row],[Company]],tb_countries[],2,0)</f>
        <v>USSR/Russia</v>
      </c>
      <c r="C1859" t="s">
        <v>5272</v>
      </c>
      <c r="D1859" t="s">
        <v>5312</v>
      </c>
      <c r="E1859" t="s">
        <v>5245</v>
      </c>
      <c r="F1859" s="1">
        <v>29340</v>
      </c>
      <c r="G1859" t="s">
        <v>937</v>
      </c>
      <c r="H1859" t="s">
        <v>13</v>
      </c>
      <c r="I1859" t="s">
        <v>14</v>
      </c>
      <c r="J1859" t="str" cm="1">
        <f t="array" ref="J18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59" t="str">
        <f>IF(data_to_clean[[#This Row],[Price Formatted Step 1]]="No Data","No Data",SUBSTITUTE(data_to_clean[[#This Row],[Price Formatted Step 1]],",","."))</f>
        <v>No Data</v>
      </c>
      <c r="L1859" t="str">
        <f>IF(data_to_clean[[#This Row],[Price Formatted Step 2]]="No Data","No Data",VALUE(SUBSTITUTE(data_to_clean[[#This Row],[Price Formatted Step 2]],".","")))</f>
        <v>No Data</v>
      </c>
      <c r="M1859" t="s">
        <v>15</v>
      </c>
    </row>
    <row r="1860" spans="1:13" x14ac:dyDescent="0.25">
      <c r="A1860" t="s">
        <v>9</v>
      </c>
      <c r="B1860" t="str">
        <f>VLOOKUP(data_to_clean[[#This Row],[Company]],tb_countries[],2,0)</f>
        <v>USSR/Russia</v>
      </c>
      <c r="C1860" t="s">
        <v>5279</v>
      </c>
      <c r="D1860" t="s">
        <v>5320</v>
      </c>
      <c r="E1860" t="s">
        <v>5247</v>
      </c>
      <c r="F1860" s="1">
        <v>29355</v>
      </c>
      <c r="G1860" t="s">
        <v>685</v>
      </c>
      <c r="H1860" t="s">
        <v>13</v>
      </c>
      <c r="I1860" t="s">
        <v>14</v>
      </c>
      <c r="J1860" t="str" cm="1">
        <f t="array" ref="J18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0" t="str">
        <f>IF(data_to_clean[[#This Row],[Price Formatted Step 1]]="No Data","No Data",SUBSTITUTE(data_to_clean[[#This Row],[Price Formatted Step 1]],",","."))</f>
        <v>No Data</v>
      </c>
      <c r="L1860" t="str">
        <f>IF(data_to_clean[[#This Row],[Price Formatted Step 2]]="No Data","No Data",VALUE(SUBSTITUTE(data_to_clean[[#This Row],[Price Formatted Step 2]],".","")))</f>
        <v>No Data</v>
      </c>
      <c r="M1860" t="s">
        <v>15</v>
      </c>
    </row>
    <row r="1861" spans="1:13" x14ac:dyDescent="0.25">
      <c r="A1861" t="s">
        <v>9</v>
      </c>
      <c r="B1861" t="str">
        <f>VLOOKUP(data_to_clean[[#This Row],[Company]],tb_countries[],2,0)</f>
        <v>USSR/Russia</v>
      </c>
      <c r="C1861" t="s">
        <v>5279</v>
      </c>
      <c r="D1861" t="s">
        <v>5320</v>
      </c>
      <c r="E1861" t="s">
        <v>5247</v>
      </c>
      <c r="F1861" s="1">
        <v>29361</v>
      </c>
      <c r="G1861" t="s">
        <v>685</v>
      </c>
      <c r="H1861" t="s">
        <v>13</v>
      </c>
      <c r="I1861" t="s">
        <v>14</v>
      </c>
      <c r="J1861" t="str" cm="1">
        <f t="array" ref="J18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1" t="str">
        <f>IF(data_to_clean[[#This Row],[Price Formatted Step 1]]="No Data","No Data",SUBSTITUTE(data_to_clean[[#This Row],[Price Formatted Step 1]],",","."))</f>
        <v>No Data</v>
      </c>
      <c r="L1861" t="str">
        <f>IF(data_to_clean[[#This Row],[Price Formatted Step 2]]="No Data","No Data",VALUE(SUBSTITUTE(data_to_clean[[#This Row],[Price Formatted Step 2]],".","")))</f>
        <v>No Data</v>
      </c>
      <c r="M1861" t="s">
        <v>15</v>
      </c>
    </row>
    <row r="1862" spans="1:13" x14ac:dyDescent="0.25">
      <c r="A1862" t="s">
        <v>2043</v>
      </c>
      <c r="B1862" t="str">
        <f>VLOOKUP(data_to_clean[[#This Row],[Company]],tb_countries[],2,0)</f>
        <v>Europe</v>
      </c>
      <c r="C1862" t="s">
        <v>5285</v>
      </c>
      <c r="D1862" t="s">
        <v>5324</v>
      </c>
      <c r="E1862" t="s">
        <v>5253</v>
      </c>
      <c r="F1862" s="1">
        <v>29364</v>
      </c>
      <c r="G1862" t="s">
        <v>2045</v>
      </c>
      <c r="H1862" t="s">
        <v>13</v>
      </c>
      <c r="I1862" t="s">
        <v>14</v>
      </c>
      <c r="J1862" t="str" cm="1">
        <f t="array" ref="J18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2" t="str">
        <f>IF(data_to_clean[[#This Row],[Price Formatted Step 1]]="No Data","No Data",SUBSTITUTE(data_to_clean[[#This Row],[Price Formatted Step 1]],",","."))</f>
        <v>No Data</v>
      </c>
      <c r="L1862" t="str">
        <f>IF(data_to_clean[[#This Row],[Price Formatted Step 2]]="No Data","No Data",VALUE(SUBSTITUTE(data_to_clean[[#This Row],[Price Formatted Step 2]],".","")))</f>
        <v>No Data</v>
      </c>
      <c r="M1862" t="s">
        <v>21</v>
      </c>
    </row>
    <row r="1863" spans="1:13" x14ac:dyDescent="0.25">
      <c r="A1863" t="s">
        <v>92</v>
      </c>
      <c r="B1863" t="str">
        <f>VLOOKUP(data_to_clean[[#This Row],[Company]],tb_countries[],2,0)</f>
        <v>USA</v>
      </c>
      <c r="C1863" t="s">
        <v>5275</v>
      </c>
      <c r="D1863" t="s">
        <v>5315</v>
      </c>
      <c r="E1863" t="s">
        <v>5246</v>
      </c>
      <c r="F1863" s="1">
        <v>29370</v>
      </c>
      <c r="G1863" t="s">
        <v>1965</v>
      </c>
      <c r="H1863" t="s">
        <v>13</v>
      </c>
      <c r="I1863" t="s">
        <v>14</v>
      </c>
      <c r="J1863" t="str" cm="1">
        <f t="array" ref="J18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3" t="str">
        <f>IF(data_to_clean[[#This Row],[Price Formatted Step 1]]="No Data","No Data",SUBSTITUTE(data_to_clean[[#This Row],[Price Formatted Step 1]],",","."))</f>
        <v>No Data</v>
      </c>
      <c r="L1863" t="str">
        <f>IF(data_to_clean[[#This Row],[Price Formatted Step 2]]="No Data","No Data",VALUE(SUBSTITUTE(data_to_clean[[#This Row],[Price Formatted Step 2]],".","")))</f>
        <v>No Data</v>
      </c>
      <c r="M1863" t="s">
        <v>21</v>
      </c>
    </row>
    <row r="1864" spans="1:13" x14ac:dyDescent="0.25">
      <c r="A1864" t="s">
        <v>9</v>
      </c>
      <c r="B1864" t="str">
        <f>VLOOKUP(data_to_clean[[#This Row],[Company]],tb_countries[],2,0)</f>
        <v>USSR/Russia</v>
      </c>
      <c r="C1864" t="s">
        <v>5279</v>
      </c>
      <c r="D1864" t="s">
        <v>5320</v>
      </c>
      <c r="E1864" t="s">
        <v>5247</v>
      </c>
      <c r="F1864" s="1">
        <v>29376</v>
      </c>
      <c r="G1864" t="s">
        <v>396</v>
      </c>
      <c r="H1864" t="s">
        <v>13</v>
      </c>
      <c r="I1864" t="s">
        <v>14</v>
      </c>
      <c r="J1864" t="str" cm="1">
        <f t="array" ref="J18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4" t="str">
        <f>IF(data_to_clean[[#This Row],[Price Formatted Step 1]]="No Data","No Data",SUBSTITUTE(data_to_clean[[#This Row],[Price Formatted Step 1]],",","."))</f>
        <v>No Data</v>
      </c>
      <c r="L1864" t="str">
        <f>IF(data_to_clean[[#This Row],[Price Formatted Step 2]]="No Data","No Data",VALUE(SUBSTITUTE(data_to_clean[[#This Row],[Price Formatted Step 2]],".","")))</f>
        <v>No Data</v>
      </c>
      <c r="M1864" t="s">
        <v>15</v>
      </c>
    </row>
    <row r="1865" spans="1:13" x14ac:dyDescent="0.25">
      <c r="A1865" t="s">
        <v>9</v>
      </c>
      <c r="B1865" t="str">
        <f>VLOOKUP(data_to_clean[[#This Row],[Company]],tb_countries[],2,0)</f>
        <v>USSR/Russia</v>
      </c>
      <c r="C1865" t="s">
        <v>5279</v>
      </c>
      <c r="D1865" t="s">
        <v>5320</v>
      </c>
      <c r="E1865" t="s">
        <v>5247</v>
      </c>
      <c r="F1865" s="1">
        <v>29378</v>
      </c>
      <c r="G1865" t="s">
        <v>685</v>
      </c>
      <c r="H1865" t="s">
        <v>13</v>
      </c>
      <c r="I1865" t="s">
        <v>14</v>
      </c>
      <c r="J1865" t="str" cm="1">
        <f t="array" ref="J18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5" t="str">
        <f>IF(data_to_clean[[#This Row],[Price Formatted Step 1]]="No Data","No Data",SUBSTITUTE(data_to_clean[[#This Row],[Price Formatted Step 1]],",","."))</f>
        <v>No Data</v>
      </c>
      <c r="L1865" t="str">
        <f>IF(data_to_clean[[#This Row],[Price Formatted Step 2]]="No Data","No Data",VALUE(SUBSTITUTE(data_to_clean[[#This Row],[Price Formatted Step 2]],".","")))</f>
        <v>No Data</v>
      </c>
      <c r="M1865" t="s">
        <v>15</v>
      </c>
    </row>
    <row r="1866" spans="1:13" x14ac:dyDescent="0.25">
      <c r="A1866" t="s">
        <v>9</v>
      </c>
      <c r="B1866" t="str">
        <f>VLOOKUP(data_to_clean[[#This Row],[Company]],tb_countries[],2,0)</f>
        <v>USSR/Russia</v>
      </c>
      <c r="C1866" t="s">
        <v>5279</v>
      </c>
      <c r="D1866" t="s">
        <v>5320</v>
      </c>
      <c r="E1866" t="s">
        <v>5247</v>
      </c>
      <c r="F1866" s="1">
        <v>29386</v>
      </c>
      <c r="G1866" t="s">
        <v>1302</v>
      </c>
      <c r="H1866" t="s">
        <v>13</v>
      </c>
      <c r="I1866" t="s">
        <v>14</v>
      </c>
      <c r="J1866" t="str" cm="1">
        <f t="array" ref="J18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6" t="str">
        <f>IF(data_to_clean[[#This Row],[Price Formatted Step 1]]="No Data","No Data",SUBSTITUTE(data_to_clean[[#This Row],[Price Formatted Step 1]],",","."))</f>
        <v>No Data</v>
      </c>
      <c r="L1866" t="str">
        <f>IF(data_to_clean[[#This Row],[Price Formatted Step 2]]="No Data","No Data",VALUE(SUBSTITUTE(data_to_clean[[#This Row],[Price Formatted Step 2]],".","")))</f>
        <v>No Data</v>
      </c>
      <c r="M1866" t="s">
        <v>15</v>
      </c>
    </row>
    <row r="1867" spans="1:13" x14ac:dyDescent="0.25">
      <c r="A1867" t="s">
        <v>9</v>
      </c>
      <c r="B1867" t="str">
        <f>VLOOKUP(data_to_clean[[#This Row],[Company]],tb_countries[],2,0)</f>
        <v>USSR/Russia</v>
      </c>
      <c r="C1867" t="s">
        <v>5272</v>
      </c>
      <c r="D1867" t="s">
        <v>5312</v>
      </c>
      <c r="E1867" t="s">
        <v>5245</v>
      </c>
      <c r="F1867" s="1">
        <v>29390</v>
      </c>
      <c r="G1867" t="s">
        <v>396</v>
      </c>
      <c r="H1867" t="s">
        <v>13</v>
      </c>
      <c r="I1867" t="s">
        <v>14</v>
      </c>
      <c r="J1867" t="str" cm="1">
        <f t="array" ref="J18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7" t="str">
        <f>IF(data_to_clean[[#This Row],[Price Formatted Step 1]]="No Data","No Data",SUBSTITUTE(data_to_clean[[#This Row],[Price Formatted Step 1]],",","."))</f>
        <v>No Data</v>
      </c>
      <c r="L1867" t="str">
        <f>IF(data_to_clean[[#This Row],[Price Formatted Step 2]]="No Data","No Data",VALUE(SUBSTITUTE(data_to_clean[[#This Row],[Price Formatted Step 2]],".","")))</f>
        <v>No Data</v>
      </c>
      <c r="M1867" t="s">
        <v>15</v>
      </c>
    </row>
    <row r="1868" spans="1:13" x14ac:dyDescent="0.25">
      <c r="A1868" t="s">
        <v>463</v>
      </c>
      <c r="B1868" t="str">
        <f>VLOOKUP(data_to_clean[[#This Row],[Company]],tb_countries[],2,0)</f>
        <v>USA</v>
      </c>
      <c r="C1868" t="s">
        <v>5275</v>
      </c>
      <c r="D1868" t="s">
        <v>5315</v>
      </c>
      <c r="E1868" t="s">
        <v>5246</v>
      </c>
      <c r="F1868" s="1">
        <v>29390</v>
      </c>
      <c r="G1868" t="s">
        <v>1163</v>
      </c>
      <c r="H1868" t="s">
        <v>13</v>
      </c>
      <c r="I1868" t="s">
        <v>14</v>
      </c>
      <c r="J1868" t="str" cm="1">
        <f t="array" ref="J18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8" t="str">
        <f>IF(data_to_clean[[#This Row],[Price Formatted Step 1]]="No Data","No Data",SUBSTITUTE(data_to_clean[[#This Row],[Price Formatted Step 1]],",","."))</f>
        <v>No Data</v>
      </c>
      <c r="L1868" t="str">
        <f>IF(data_to_clean[[#This Row],[Price Formatted Step 2]]="No Data","No Data",VALUE(SUBSTITUTE(data_to_clean[[#This Row],[Price Formatted Step 2]],".","")))</f>
        <v>No Data</v>
      </c>
      <c r="M1868" t="s">
        <v>15</v>
      </c>
    </row>
    <row r="1869" spans="1:13" x14ac:dyDescent="0.25">
      <c r="A1869" t="s">
        <v>9</v>
      </c>
      <c r="B1869" t="str">
        <f>VLOOKUP(data_to_clean[[#This Row],[Company]],tb_countries[],2,0)</f>
        <v>USSR/Russia</v>
      </c>
      <c r="C1869" t="s">
        <v>5279</v>
      </c>
      <c r="D1869" t="s">
        <v>5320</v>
      </c>
      <c r="E1869" t="s">
        <v>5247</v>
      </c>
      <c r="F1869" s="1">
        <v>29393</v>
      </c>
      <c r="G1869" t="s">
        <v>1463</v>
      </c>
      <c r="H1869" t="s">
        <v>13</v>
      </c>
      <c r="I1869" t="s">
        <v>14</v>
      </c>
      <c r="J1869" t="str" cm="1">
        <f t="array" ref="J18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69" t="str">
        <f>IF(data_to_clean[[#This Row],[Price Formatted Step 1]]="No Data","No Data",SUBSTITUTE(data_to_clean[[#This Row],[Price Formatted Step 1]],",","."))</f>
        <v>No Data</v>
      </c>
      <c r="L1869" t="str">
        <f>IF(data_to_clean[[#This Row],[Price Formatted Step 2]]="No Data","No Data",VALUE(SUBSTITUTE(data_to_clean[[#This Row],[Price Formatted Step 2]],".","")))</f>
        <v>No Data</v>
      </c>
      <c r="M1869" t="s">
        <v>15</v>
      </c>
    </row>
    <row r="1870" spans="1:13" x14ac:dyDescent="0.25">
      <c r="A1870" t="s">
        <v>9</v>
      </c>
      <c r="B1870" t="str">
        <f>VLOOKUP(data_to_clean[[#This Row],[Company]],tb_countries[],2,0)</f>
        <v>USSR/Russia</v>
      </c>
      <c r="C1870" t="s">
        <v>5279</v>
      </c>
      <c r="D1870" t="s">
        <v>5320</v>
      </c>
      <c r="E1870" t="s">
        <v>5247</v>
      </c>
      <c r="F1870" s="1">
        <v>29403</v>
      </c>
      <c r="G1870" t="s">
        <v>685</v>
      </c>
      <c r="H1870" t="s">
        <v>13</v>
      </c>
      <c r="I1870" t="s">
        <v>14</v>
      </c>
      <c r="J1870" t="str" cm="1">
        <f t="array" ref="J18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0" t="str">
        <f>IF(data_to_clean[[#This Row],[Price Formatted Step 1]]="No Data","No Data",SUBSTITUTE(data_to_clean[[#This Row],[Price Formatted Step 1]],",","."))</f>
        <v>No Data</v>
      </c>
      <c r="L1870" t="str">
        <f>IF(data_to_clean[[#This Row],[Price Formatted Step 2]]="No Data","No Data",VALUE(SUBSTITUTE(data_to_clean[[#This Row],[Price Formatted Step 2]],".","")))</f>
        <v>No Data</v>
      </c>
      <c r="M1870" t="s">
        <v>15</v>
      </c>
    </row>
    <row r="1871" spans="1:13" x14ac:dyDescent="0.25">
      <c r="A1871" t="s">
        <v>9</v>
      </c>
      <c r="B1871" t="str">
        <f>VLOOKUP(data_to_clean[[#This Row],[Company]],tb_countries[],2,0)</f>
        <v>USSR/Russia</v>
      </c>
      <c r="C1871" t="s">
        <v>5279</v>
      </c>
      <c r="D1871" t="s">
        <v>5320</v>
      </c>
      <c r="E1871" t="s">
        <v>5247</v>
      </c>
      <c r="F1871" s="1">
        <v>29404</v>
      </c>
      <c r="G1871" t="s">
        <v>1302</v>
      </c>
      <c r="H1871" t="s">
        <v>13</v>
      </c>
      <c r="I1871" t="s">
        <v>14</v>
      </c>
      <c r="J1871" t="str" cm="1">
        <f t="array" ref="J18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1" t="str">
        <f>IF(data_to_clean[[#This Row],[Price Formatted Step 1]]="No Data","No Data",SUBSTITUTE(data_to_clean[[#This Row],[Price Formatted Step 1]],",","."))</f>
        <v>No Data</v>
      </c>
      <c r="L1871" t="str">
        <f>IF(data_to_clean[[#This Row],[Price Formatted Step 2]]="No Data","No Data",VALUE(SUBSTITUTE(data_to_clean[[#This Row],[Price Formatted Step 2]],".","")))</f>
        <v>No Data</v>
      </c>
      <c r="M1871" t="s">
        <v>15</v>
      </c>
    </row>
    <row r="1872" spans="1:13" x14ac:dyDescent="0.25">
      <c r="A1872" t="s">
        <v>9</v>
      </c>
      <c r="B1872" t="str">
        <f>VLOOKUP(data_to_clean[[#This Row],[Company]],tb_countries[],2,0)</f>
        <v>USSR/Russia</v>
      </c>
      <c r="C1872" t="s">
        <v>5279</v>
      </c>
      <c r="D1872" t="s">
        <v>5320</v>
      </c>
      <c r="E1872" t="s">
        <v>5247</v>
      </c>
      <c r="F1872" s="1">
        <v>29411</v>
      </c>
      <c r="G1872" t="s">
        <v>685</v>
      </c>
      <c r="H1872" t="s">
        <v>13</v>
      </c>
      <c r="I1872" t="s">
        <v>14</v>
      </c>
      <c r="J1872" t="str" cm="1">
        <f t="array" ref="J18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2" t="str">
        <f>IF(data_to_clean[[#This Row],[Price Formatted Step 1]]="No Data","No Data",SUBSTITUTE(data_to_clean[[#This Row],[Price Formatted Step 1]],",","."))</f>
        <v>No Data</v>
      </c>
      <c r="L1872" t="str">
        <f>IF(data_to_clean[[#This Row],[Price Formatted Step 2]]="No Data","No Data",VALUE(SUBSTITUTE(data_to_clean[[#This Row],[Price Formatted Step 2]],".","")))</f>
        <v>No Data</v>
      </c>
      <c r="M1872" t="s">
        <v>15</v>
      </c>
    </row>
    <row r="1873" spans="1:13" x14ac:dyDescent="0.25">
      <c r="A1873" t="s">
        <v>2025</v>
      </c>
      <c r="B1873" t="str">
        <f>VLOOKUP(data_to_clean[[#This Row],[Company]],tb_countries[],2,0)</f>
        <v>India</v>
      </c>
      <c r="C1873" t="s">
        <v>5287</v>
      </c>
      <c r="D1873" t="s">
        <v>5326</v>
      </c>
      <c r="E1873" t="s">
        <v>5254</v>
      </c>
      <c r="F1873" s="1">
        <v>29420</v>
      </c>
      <c r="G1873" t="s">
        <v>2027</v>
      </c>
      <c r="H1873" t="s">
        <v>13</v>
      </c>
      <c r="I1873" t="s">
        <v>14</v>
      </c>
      <c r="J1873" t="str" cm="1">
        <f t="array" ref="J18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3" t="str">
        <f>IF(data_to_clean[[#This Row],[Price Formatted Step 1]]="No Data","No Data",SUBSTITUTE(data_to_clean[[#This Row],[Price Formatted Step 1]],",","."))</f>
        <v>No Data</v>
      </c>
      <c r="L1873" t="str">
        <f>IF(data_to_clean[[#This Row],[Price Formatted Step 2]]="No Data","No Data",VALUE(SUBSTITUTE(data_to_clean[[#This Row],[Price Formatted Step 2]],".","")))</f>
        <v>No Data</v>
      </c>
      <c r="M1873" t="s">
        <v>15</v>
      </c>
    </row>
    <row r="1874" spans="1:13" x14ac:dyDescent="0.25">
      <c r="A1874" t="s">
        <v>9</v>
      </c>
      <c r="B1874" t="str">
        <f>VLOOKUP(data_to_clean[[#This Row],[Company]],tb_countries[],2,0)</f>
        <v>USSR/Russia</v>
      </c>
      <c r="C1874" t="s">
        <v>5279</v>
      </c>
      <c r="D1874" t="s">
        <v>5320</v>
      </c>
      <c r="E1874" t="s">
        <v>5247</v>
      </c>
      <c r="F1874" s="1">
        <v>29420</v>
      </c>
      <c r="G1874" t="s">
        <v>1463</v>
      </c>
      <c r="H1874" t="s">
        <v>13</v>
      </c>
      <c r="I1874" t="s">
        <v>14</v>
      </c>
      <c r="J1874" t="str" cm="1">
        <f t="array" ref="J18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4" t="str">
        <f>IF(data_to_clean[[#This Row],[Price Formatted Step 1]]="No Data","No Data",SUBSTITUTE(data_to_clean[[#This Row],[Price Formatted Step 1]],",","."))</f>
        <v>No Data</v>
      </c>
      <c r="L1874" t="str">
        <f>IF(data_to_clean[[#This Row],[Price Formatted Step 2]]="No Data","No Data",VALUE(SUBSTITUTE(data_to_clean[[#This Row],[Price Formatted Step 2]],".","")))</f>
        <v>No Data</v>
      </c>
      <c r="M1874" t="s">
        <v>15</v>
      </c>
    </row>
    <row r="1875" spans="1:13" x14ac:dyDescent="0.25">
      <c r="A1875" t="s">
        <v>9</v>
      </c>
      <c r="B1875" t="str">
        <f>VLOOKUP(data_to_clean[[#This Row],[Company]],tb_countries[],2,0)</f>
        <v>USSR/Russia</v>
      </c>
      <c r="C1875" t="s">
        <v>5277</v>
      </c>
      <c r="D1875" t="s">
        <v>5317</v>
      </c>
      <c r="E1875" t="s">
        <v>5247</v>
      </c>
      <c r="F1875" s="1">
        <v>29433</v>
      </c>
      <c r="G1875" t="s">
        <v>685</v>
      </c>
      <c r="H1875" t="s">
        <v>13</v>
      </c>
      <c r="I1875" t="s">
        <v>14</v>
      </c>
      <c r="J1875" t="str" cm="1">
        <f t="array" ref="J18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5" t="str">
        <f>IF(data_to_clean[[#This Row],[Price Formatted Step 1]]="No Data","No Data",SUBSTITUTE(data_to_clean[[#This Row],[Price Formatted Step 1]],",","."))</f>
        <v>No Data</v>
      </c>
      <c r="L1875" t="str">
        <f>IF(data_to_clean[[#This Row],[Price Formatted Step 2]]="No Data","No Data",VALUE(SUBSTITUTE(data_to_clean[[#This Row],[Price Formatted Step 2]],".","")))</f>
        <v>No Data</v>
      </c>
      <c r="M1875" t="s">
        <v>15</v>
      </c>
    </row>
    <row r="1876" spans="1:13" x14ac:dyDescent="0.25">
      <c r="A1876" t="s">
        <v>9</v>
      </c>
      <c r="B1876" t="str">
        <f>VLOOKUP(data_to_clean[[#This Row],[Company]],tb_countries[],2,0)</f>
        <v>USSR/Russia</v>
      </c>
      <c r="C1876" t="s">
        <v>5279</v>
      </c>
      <c r="D1876" t="s">
        <v>5320</v>
      </c>
      <c r="E1876" t="s">
        <v>5247</v>
      </c>
      <c r="F1876" s="1">
        <v>29448</v>
      </c>
      <c r="G1876" t="s">
        <v>396</v>
      </c>
      <c r="H1876" t="s">
        <v>13</v>
      </c>
      <c r="I1876" t="s">
        <v>14</v>
      </c>
      <c r="J1876" t="str" cm="1">
        <f t="array" ref="J18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6" t="str">
        <f>IF(data_to_clean[[#This Row],[Price Formatted Step 1]]="No Data","No Data",SUBSTITUTE(data_to_clean[[#This Row],[Price Formatted Step 1]],",","."))</f>
        <v>No Data</v>
      </c>
      <c r="L1876" t="str">
        <f>IF(data_to_clean[[#This Row],[Price Formatted Step 2]]="No Data","No Data",VALUE(SUBSTITUTE(data_to_clean[[#This Row],[Price Formatted Step 2]],".","")))</f>
        <v>No Data</v>
      </c>
      <c r="M1876" t="s">
        <v>15</v>
      </c>
    </row>
    <row r="1877" spans="1:13" x14ac:dyDescent="0.25">
      <c r="A1877" t="s">
        <v>9</v>
      </c>
      <c r="B1877" t="str">
        <f>VLOOKUP(data_to_clean[[#This Row],[Company]],tb_countries[],2,0)</f>
        <v>USSR/Russia</v>
      </c>
      <c r="C1877" t="s">
        <v>5279</v>
      </c>
      <c r="D1877" t="s">
        <v>5320</v>
      </c>
      <c r="E1877" t="s">
        <v>5247</v>
      </c>
      <c r="F1877" s="1">
        <v>29473</v>
      </c>
      <c r="G1877" t="s">
        <v>396</v>
      </c>
      <c r="H1877" t="s">
        <v>13</v>
      </c>
      <c r="I1877" t="s">
        <v>14</v>
      </c>
      <c r="J1877" t="str" cm="1">
        <f t="array" ref="J18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7" t="str">
        <f>IF(data_to_clean[[#This Row],[Price Formatted Step 1]]="No Data","No Data",SUBSTITUTE(data_to_clean[[#This Row],[Price Formatted Step 1]],",","."))</f>
        <v>No Data</v>
      </c>
      <c r="L1877" t="str">
        <f>IF(data_to_clean[[#This Row],[Price Formatted Step 2]]="No Data","No Data",VALUE(SUBSTITUTE(data_to_clean[[#This Row],[Price Formatted Step 2]],".","")))</f>
        <v>No Data</v>
      </c>
      <c r="M1877" t="s">
        <v>15</v>
      </c>
    </row>
    <row r="1878" spans="1:13" x14ac:dyDescent="0.25">
      <c r="A1878" t="s">
        <v>9</v>
      </c>
      <c r="B1878" t="str">
        <f>VLOOKUP(data_to_clean[[#This Row],[Company]],tb_countries[],2,0)</f>
        <v>USSR/Russia</v>
      </c>
      <c r="C1878" t="s">
        <v>5279</v>
      </c>
      <c r="D1878" t="s">
        <v>5320</v>
      </c>
      <c r="E1878" t="s">
        <v>5247</v>
      </c>
      <c r="F1878" s="1">
        <v>29508</v>
      </c>
      <c r="G1878" t="s">
        <v>685</v>
      </c>
      <c r="H1878" t="s">
        <v>13</v>
      </c>
      <c r="I1878" t="s">
        <v>14</v>
      </c>
      <c r="J1878" t="str" cm="1">
        <f t="array" ref="J18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8" t="str">
        <f>IF(data_to_clean[[#This Row],[Price Formatted Step 1]]="No Data","No Data",SUBSTITUTE(data_to_clean[[#This Row],[Price Formatted Step 1]],",","."))</f>
        <v>No Data</v>
      </c>
      <c r="L1878" t="str">
        <f>IF(data_to_clean[[#This Row],[Price Formatted Step 2]]="No Data","No Data",VALUE(SUBSTITUTE(data_to_clean[[#This Row],[Price Formatted Step 2]],".","")))</f>
        <v>No Data</v>
      </c>
      <c r="M1878" t="s">
        <v>15</v>
      </c>
    </row>
    <row r="1879" spans="1:13" x14ac:dyDescent="0.25">
      <c r="A1879" t="s">
        <v>9</v>
      </c>
      <c r="B1879" t="str">
        <f>VLOOKUP(data_to_clean[[#This Row],[Company]],tb_countries[],2,0)</f>
        <v>USSR/Russia</v>
      </c>
      <c r="C1879" t="s">
        <v>5279</v>
      </c>
      <c r="D1879" t="s">
        <v>5320</v>
      </c>
      <c r="E1879" t="s">
        <v>5247</v>
      </c>
      <c r="F1879" s="1">
        <v>29518</v>
      </c>
      <c r="G1879" t="s">
        <v>1302</v>
      </c>
      <c r="H1879" t="s">
        <v>13</v>
      </c>
      <c r="I1879" t="s">
        <v>14</v>
      </c>
      <c r="J1879" t="str" cm="1">
        <f t="array" ref="J18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79" t="str">
        <f>IF(data_to_clean[[#This Row],[Price Formatted Step 1]]="No Data","No Data",SUBSTITUTE(data_to_clean[[#This Row],[Price Formatted Step 1]],",","."))</f>
        <v>No Data</v>
      </c>
      <c r="L1879" t="str">
        <f>IF(data_to_clean[[#This Row],[Price Formatted Step 2]]="No Data","No Data",VALUE(SUBSTITUTE(data_to_clean[[#This Row],[Price Formatted Step 2]],".","")))</f>
        <v>No Data</v>
      </c>
      <c r="M1879" t="s">
        <v>15</v>
      </c>
    </row>
    <row r="1880" spans="1:13" x14ac:dyDescent="0.25">
      <c r="A1880" t="s">
        <v>92</v>
      </c>
      <c r="B1880" t="str">
        <f>VLOOKUP(data_to_clean[[#This Row],[Company]],tb_countries[],2,0)</f>
        <v>USA</v>
      </c>
      <c r="C1880" t="s">
        <v>5273</v>
      </c>
      <c r="D1880" t="s">
        <v>5313</v>
      </c>
      <c r="E1880" t="s">
        <v>5246</v>
      </c>
      <c r="F1880" s="1">
        <v>29525</v>
      </c>
      <c r="G1880" t="s">
        <v>1632</v>
      </c>
      <c r="H1880" t="s">
        <v>13</v>
      </c>
      <c r="I1880" t="s">
        <v>14</v>
      </c>
      <c r="J1880" t="str" cm="1">
        <f t="array" ref="J18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0" t="str">
        <f>IF(data_to_clean[[#This Row],[Price Formatted Step 1]]="No Data","No Data",SUBSTITUTE(data_to_clean[[#This Row],[Price Formatted Step 1]],",","."))</f>
        <v>No Data</v>
      </c>
      <c r="L1880" t="str">
        <f>IF(data_to_clean[[#This Row],[Price Formatted Step 2]]="No Data","No Data",VALUE(SUBSTITUTE(data_to_clean[[#This Row],[Price Formatted Step 2]],".","")))</f>
        <v>No Data</v>
      </c>
      <c r="M1880" t="s">
        <v>15</v>
      </c>
    </row>
    <row r="1881" spans="1:13" x14ac:dyDescent="0.25">
      <c r="A1881" t="s">
        <v>9</v>
      </c>
      <c r="B1881" t="str">
        <f>VLOOKUP(data_to_clean[[#This Row],[Company]],tb_countries[],2,0)</f>
        <v>USSR/Russia</v>
      </c>
      <c r="C1881" t="s">
        <v>5272</v>
      </c>
      <c r="D1881" t="s">
        <v>5312</v>
      </c>
      <c r="E1881" t="s">
        <v>5245</v>
      </c>
      <c r="F1881" s="1">
        <v>29529</v>
      </c>
      <c r="G1881" t="s">
        <v>937</v>
      </c>
      <c r="H1881" t="s">
        <v>13</v>
      </c>
      <c r="I1881" t="s">
        <v>14</v>
      </c>
      <c r="J1881" t="str" cm="1">
        <f t="array" ref="J18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1" t="str">
        <f>IF(data_to_clean[[#This Row],[Price Formatted Step 1]]="No Data","No Data",SUBSTITUTE(data_to_clean[[#This Row],[Price Formatted Step 1]],",","."))</f>
        <v>No Data</v>
      </c>
      <c r="L1881" t="str">
        <f>IF(data_to_clean[[#This Row],[Price Formatted Step 2]]="No Data","No Data",VALUE(SUBSTITUTE(data_to_clean[[#This Row],[Price Formatted Step 2]],".","")))</f>
        <v>No Data</v>
      </c>
      <c r="M1881" t="s">
        <v>15</v>
      </c>
    </row>
    <row r="1882" spans="1:13" x14ac:dyDescent="0.25">
      <c r="A1882" t="s">
        <v>9</v>
      </c>
      <c r="B1882" t="str">
        <f>VLOOKUP(data_to_clean[[#This Row],[Company]],tb_countries[],2,0)</f>
        <v>USSR/Russia</v>
      </c>
      <c r="C1882" t="s">
        <v>5279</v>
      </c>
      <c r="D1882" t="s">
        <v>5320</v>
      </c>
      <c r="E1882" t="s">
        <v>5247</v>
      </c>
      <c r="F1882" s="1">
        <v>29541</v>
      </c>
      <c r="G1882" t="s">
        <v>1463</v>
      </c>
      <c r="H1882" t="s">
        <v>13</v>
      </c>
      <c r="I1882" t="s">
        <v>14</v>
      </c>
      <c r="J1882" t="str" cm="1">
        <f t="array" ref="J18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2" t="str">
        <f>IF(data_to_clean[[#This Row],[Price Formatted Step 1]]="No Data","No Data",SUBSTITUTE(data_to_clean[[#This Row],[Price Formatted Step 1]],",","."))</f>
        <v>No Data</v>
      </c>
      <c r="L1882" t="str">
        <f>IF(data_to_clean[[#This Row],[Price Formatted Step 2]]="No Data","No Data",VALUE(SUBSTITUTE(data_to_clean[[#This Row],[Price Formatted Step 2]],".","")))</f>
        <v>No Data</v>
      </c>
      <c r="M1882" t="s">
        <v>15</v>
      </c>
    </row>
    <row r="1883" spans="1:13" x14ac:dyDescent="0.25">
      <c r="A1883" t="s">
        <v>9</v>
      </c>
      <c r="B1883" t="str">
        <f>VLOOKUP(data_to_clean[[#This Row],[Company]],tb_countries[],2,0)</f>
        <v>USSR/Russia</v>
      </c>
      <c r="C1883" t="s">
        <v>5279</v>
      </c>
      <c r="D1883" t="s">
        <v>5320</v>
      </c>
      <c r="E1883" t="s">
        <v>5247</v>
      </c>
      <c r="F1883" s="1">
        <v>29546</v>
      </c>
      <c r="G1883" t="s">
        <v>396</v>
      </c>
      <c r="H1883" t="s">
        <v>13</v>
      </c>
      <c r="I1883" t="s">
        <v>14</v>
      </c>
      <c r="J1883" t="str" cm="1">
        <f t="array" ref="J18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3" t="str">
        <f>IF(data_to_clean[[#This Row],[Price Formatted Step 1]]="No Data","No Data",SUBSTITUTE(data_to_clean[[#This Row],[Price Formatted Step 1]],",","."))</f>
        <v>No Data</v>
      </c>
      <c r="L1883" t="str">
        <f>IF(data_to_clean[[#This Row],[Price Formatted Step 2]]="No Data","No Data",VALUE(SUBSTITUTE(data_to_clean[[#This Row],[Price Formatted Step 2]],".","")))</f>
        <v>No Data</v>
      </c>
      <c r="M1883" t="s">
        <v>15</v>
      </c>
    </row>
    <row r="1884" spans="1:13" x14ac:dyDescent="0.25">
      <c r="A1884" t="s">
        <v>9</v>
      </c>
      <c r="B1884" t="str">
        <f>VLOOKUP(data_to_clean[[#This Row],[Company]],tb_countries[],2,0)</f>
        <v>USSR/Russia</v>
      </c>
      <c r="C1884" t="s">
        <v>5279</v>
      </c>
      <c r="D1884" t="s">
        <v>5320</v>
      </c>
      <c r="E1884" t="s">
        <v>5247</v>
      </c>
      <c r="F1884" s="1">
        <v>29552</v>
      </c>
      <c r="G1884" t="s">
        <v>1302</v>
      </c>
      <c r="H1884" t="s">
        <v>13</v>
      </c>
      <c r="I1884" t="s">
        <v>14</v>
      </c>
      <c r="J1884" t="str" cm="1">
        <f t="array" ref="J18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4" t="str">
        <f>IF(data_to_clean[[#This Row],[Price Formatted Step 1]]="No Data","No Data",SUBSTITUTE(data_to_clean[[#This Row],[Price Formatted Step 1]],",","."))</f>
        <v>No Data</v>
      </c>
      <c r="L1884" t="str">
        <f>IF(data_to_clean[[#This Row],[Price Formatted Step 2]]="No Data","No Data",VALUE(SUBSTITUTE(data_to_clean[[#This Row],[Price Formatted Step 2]],".","")))</f>
        <v>No Data</v>
      </c>
      <c r="M1884" t="s">
        <v>15</v>
      </c>
    </row>
    <row r="1885" spans="1:13" x14ac:dyDescent="0.25">
      <c r="A1885" t="s">
        <v>9</v>
      </c>
      <c r="B1885" t="str">
        <f>VLOOKUP(data_to_clean[[#This Row],[Company]],tb_countries[],2,0)</f>
        <v>USSR/Russia</v>
      </c>
      <c r="C1885" t="s">
        <v>5279</v>
      </c>
      <c r="D1885" t="s">
        <v>5320</v>
      </c>
      <c r="E1885" t="s">
        <v>5247</v>
      </c>
      <c r="F1885" s="1">
        <v>29560</v>
      </c>
      <c r="G1885" t="s">
        <v>685</v>
      </c>
      <c r="H1885" t="s">
        <v>13</v>
      </c>
      <c r="I1885" t="s">
        <v>14</v>
      </c>
      <c r="J1885" t="str" cm="1">
        <f t="array" ref="J18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5" t="str">
        <f>IF(data_to_clean[[#This Row],[Price Formatted Step 1]]="No Data","No Data",SUBSTITUTE(data_to_clean[[#This Row],[Price Formatted Step 1]],",","."))</f>
        <v>No Data</v>
      </c>
      <c r="L1885" t="str">
        <f>IF(data_to_clean[[#This Row],[Price Formatted Step 2]]="No Data","No Data",VALUE(SUBSTITUTE(data_to_clean[[#This Row],[Price Formatted Step 2]],".","")))</f>
        <v>No Data</v>
      </c>
      <c r="M1885" t="s">
        <v>15</v>
      </c>
    </row>
    <row r="1886" spans="1:13" x14ac:dyDescent="0.25">
      <c r="A1886" t="s">
        <v>9</v>
      </c>
      <c r="B1886" t="str">
        <f>VLOOKUP(data_to_clean[[#This Row],[Company]],tb_countries[],2,0)</f>
        <v>USSR/Russia</v>
      </c>
      <c r="C1886" t="s">
        <v>5277</v>
      </c>
      <c r="D1886" t="s">
        <v>5317</v>
      </c>
      <c r="E1886" t="s">
        <v>5247</v>
      </c>
      <c r="F1886" s="1">
        <v>29560</v>
      </c>
      <c r="G1886" t="s">
        <v>924</v>
      </c>
      <c r="H1886" t="s">
        <v>13</v>
      </c>
      <c r="I1886" t="s">
        <v>14</v>
      </c>
      <c r="J1886" t="str" cm="1">
        <f t="array" ref="J18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6" t="str">
        <f>IF(data_to_clean[[#This Row],[Price Formatted Step 1]]="No Data","No Data",SUBSTITUTE(data_to_clean[[#This Row],[Price Formatted Step 1]],",","."))</f>
        <v>No Data</v>
      </c>
      <c r="L1886" t="str">
        <f>IF(data_to_clean[[#This Row],[Price Formatted Step 2]]="No Data","No Data",VALUE(SUBSTITUTE(data_to_clean[[#This Row],[Price Formatted Step 2]],".","")))</f>
        <v>No Data</v>
      </c>
      <c r="M1886" t="s">
        <v>15</v>
      </c>
    </row>
    <row r="1887" spans="1:13" x14ac:dyDescent="0.25">
      <c r="A1887" t="s">
        <v>92</v>
      </c>
      <c r="B1887" t="str">
        <f>VLOOKUP(data_to_clean[[#This Row],[Company]],tb_countries[],2,0)</f>
        <v>USA</v>
      </c>
      <c r="C1887" t="s">
        <v>5273</v>
      </c>
      <c r="D1887" t="s">
        <v>5313</v>
      </c>
      <c r="E1887" t="s">
        <v>5246</v>
      </c>
      <c r="F1887" s="1">
        <v>29561</v>
      </c>
      <c r="G1887" t="s">
        <v>1632</v>
      </c>
      <c r="H1887" t="s">
        <v>13</v>
      </c>
      <c r="I1887" t="s">
        <v>14</v>
      </c>
      <c r="J1887" t="str" cm="1">
        <f t="array" ref="J18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7" t="str">
        <f>IF(data_to_clean[[#This Row],[Price Formatted Step 1]]="No Data","No Data",SUBSTITUTE(data_to_clean[[#This Row],[Price Formatted Step 1]],",","."))</f>
        <v>No Data</v>
      </c>
      <c r="L1887" t="str">
        <f>IF(data_to_clean[[#This Row],[Price Formatted Step 2]]="No Data","No Data",VALUE(SUBSTITUTE(data_to_clean[[#This Row],[Price Formatted Step 2]],".","")))</f>
        <v>No Data</v>
      </c>
      <c r="M1887" t="s">
        <v>15</v>
      </c>
    </row>
    <row r="1888" spans="1:13" x14ac:dyDescent="0.25">
      <c r="A1888" t="s">
        <v>92</v>
      </c>
      <c r="B1888" t="str">
        <f>VLOOKUP(data_to_clean[[#This Row],[Company]],tb_countries[],2,0)</f>
        <v>USA</v>
      </c>
      <c r="C1888" t="s">
        <v>5275</v>
      </c>
      <c r="D1888" t="s">
        <v>5315</v>
      </c>
      <c r="E1888" t="s">
        <v>5246</v>
      </c>
      <c r="F1888" s="1">
        <v>29564</v>
      </c>
      <c r="G1888" t="s">
        <v>1695</v>
      </c>
      <c r="H1888" t="s">
        <v>13</v>
      </c>
      <c r="I1888" t="s">
        <v>14</v>
      </c>
      <c r="J1888" t="str" cm="1">
        <f t="array" ref="J18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8" t="str">
        <f>IF(data_to_clean[[#This Row],[Price Formatted Step 1]]="No Data","No Data",SUBSTITUTE(data_to_clean[[#This Row],[Price Formatted Step 1]],",","."))</f>
        <v>No Data</v>
      </c>
      <c r="L1888" t="str">
        <f>IF(data_to_clean[[#This Row],[Price Formatted Step 2]]="No Data","No Data",VALUE(SUBSTITUTE(data_to_clean[[#This Row],[Price Formatted Step 2]],".","")))</f>
        <v>No Data</v>
      </c>
      <c r="M1888" t="s">
        <v>21</v>
      </c>
    </row>
    <row r="1889" spans="1:13" x14ac:dyDescent="0.25">
      <c r="A1889" t="s">
        <v>9</v>
      </c>
      <c r="B1889" t="str">
        <f>VLOOKUP(data_to_clean[[#This Row],[Company]],tb_countries[],2,0)</f>
        <v>USSR/Russia</v>
      </c>
      <c r="C1889" t="s">
        <v>5279</v>
      </c>
      <c r="D1889" t="s">
        <v>5320</v>
      </c>
      <c r="E1889" t="s">
        <v>5247</v>
      </c>
      <c r="F1889" s="1">
        <v>29565</v>
      </c>
      <c r="G1889" t="s">
        <v>685</v>
      </c>
      <c r="H1889" t="s">
        <v>13</v>
      </c>
      <c r="I1889" t="s">
        <v>14</v>
      </c>
      <c r="J1889" t="str" cm="1">
        <f t="array" ref="J18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89" t="str">
        <f>IF(data_to_clean[[#This Row],[Price Formatted Step 1]]="No Data","No Data",SUBSTITUTE(data_to_clean[[#This Row],[Price Formatted Step 1]],",","."))</f>
        <v>No Data</v>
      </c>
      <c r="L1889" t="str">
        <f>IF(data_to_clean[[#This Row],[Price Formatted Step 2]]="No Data","No Data",VALUE(SUBSTITUTE(data_to_clean[[#This Row],[Price Formatted Step 2]],".","")))</f>
        <v>No Data</v>
      </c>
      <c r="M1889" t="s">
        <v>15</v>
      </c>
    </row>
    <row r="1890" spans="1:13" x14ac:dyDescent="0.25">
      <c r="A1890" t="s">
        <v>463</v>
      </c>
      <c r="B1890" t="str">
        <f>VLOOKUP(data_to_clean[[#This Row],[Company]],tb_countries[],2,0)</f>
        <v>USA</v>
      </c>
      <c r="C1890" t="s">
        <v>5275</v>
      </c>
      <c r="D1890" t="s">
        <v>5315</v>
      </c>
      <c r="E1890" t="s">
        <v>5246</v>
      </c>
      <c r="F1890" s="1">
        <v>29568</v>
      </c>
      <c r="G1890" t="s">
        <v>1558</v>
      </c>
      <c r="H1890" t="s">
        <v>13</v>
      </c>
      <c r="I1890" t="s">
        <v>14</v>
      </c>
      <c r="J1890" t="str" cm="1">
        <f t="array" ref="J18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0" t="str">
        <f>IF(data_to_clean[[#This Row],[Price Formatted Step 1]]="No Data","No Data",SUBSTITUTE(data_to_clean[[#This Row],[Price Formatted Step 1]],",","."))</f>
        <v>No Data</v>
      </c>
      <c r="L1890" t="str">
        <f>IF(data_to_clean[[#This Row],[Price Formatted Step 2]]="No Data","No Data",VALUE(SUBSTITUTE(data_to_clean[[#This Row],[Price Formatted Step 2]],".","")))</f>
        <v>No Data</v>
      </c>
      <c r="M1890" t="s">
        <v>15</v>
      </c>
    </row>
    <row r="1891" spans="1:13" x14ac:dyDescent="0.25">
      <c r="A1891" t="s">
        <v>9</v>
      </c>
      <c r="B1891" t="str">
        <f>VLOOKUP(data_to_clean[[#This Row],[Company]],tb_countries[],2,0)</f>
        <v>USSR/Russia</v>
      </c>
      <c r="C1891" t="s">
        <v>5279</v>
      </c>
      <c r="D1891" t="s">
        <v>5320</v>
      </c>
      <c r="E1891" t="s">
        <v>5247</v>
      </c>
      <c r="F1891" s="1">
        <v>29578</v>
      </c>
      <c r="G1891" t="s">
        <v>685</v>
      </c>
      <c r="H1891" t="s">
        <v>13</v>
      </c>
      <c r="I1891" t="s">
        <v>14</v>
      </c>
      <c r="J1891" t="str" cm="1">
        <f t="array" ref="J18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1" t="str">
        <f>IF(data_to_clean[[#This Row],[Price Formatted Step 1]]="No Data","No Data",SUBSTITUTE(data_to_clean[[#This Row],[Price Formatted Step 1]],",","."))</f>
        <v>No Data</v>
      </c>
      <c r="L1891" t="str">
        <f>IF(data_to_clean[[#This Row],[Price Formatted Step 2]]="No Data","No Data",VALUE(SUBSTITUTE(data_to_clean[[#This Row],[Price Formatted Step 2]],".","")))</f>
        <v>No Data</v>
      </c>
      <c r="M1891" t="s">
        <v>56</v>
      </c>
    </row>
    <row r="1892" spans="1:13" x14ac:dyDescent="0.25">
      <c r="A1892" t="s">
        <v>9</v>
      </c>
      <c r="B1892" t="str">
        <f>VLOOKUP(data_to_clean[[#This Row],[Company]],tb_countries[],2,0)</f>
        <v>USSR/Russia</v>
      </c>
      <c r="C1892" t="s">
        <v>5272</v>
      </c>
      <c r="D1892" t="s">
        <v>5312</v>
      </c>
      <c r="E1892" t="s">
        <v>5245</v>
      </c>
      <c r="F1892" s="1">
        <v>29580</v>
      </c>
      <c r="G1892" t="s">
        <v>1257</v>
      </c>
      <c r="H1892" t="s">
        <v>13</v>
      </c>
      <c r="I1892" t="s">
        <v>14</v>
      </c>
      <c r="J1892" t="str" cm="1">
        <f t="array" ref="J18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2" t="str">
        <f>IF(data_to_clean[[#This Row],[Price Formatted Step 1]]="No Data","No Data",SUBSTITUTE(data_to_clean[[#This Row],[Price Formatted Step 1]],",","."))</f>
        <v>No Data</v>
      </c>
      <c r="L1892" t="str">
        <f>IF(data_to_clean[[#This Row],[Price Formatted Step 2]]="No Data","No Data",VALUE(SUBSTITUTE(data_to_clean[[#This Row],[Price Formatted Step 2]],".","")))</f>
        <v>No Data</v>
      </c>
      <c r="M1892" t="s">
        <v>15</v>
      </c>
    </row>
    <row r="1893" spans="1:13" x14ac:dyDescent="0.25">
      <c r="A1893" t="s">
        <v>9</v>
      </c>
      <c r="B1893" t="str">
        <f>VLOOKUP(data_to_clean[[#This Row],[Company]],tb_countries[],2,0)</f>
        <v>USSR/Russia</v>
      </c>
      <c r="C1893" t="s">
        <v>5279</v>
      </c>
      <c r="D1893" t="s">
        <v>5320</v>
      </c>
      <c r="E1893" t="s">
        <v>5247</v>
      </c>
      <c r="F1893" s="1">
        <v>29595</v>
      </c>
      <c r="G1893" t="s">
        <v>1463</v>
      </c>
      <c r="H1893" t="s">
        <v>13</v>
      </c>
      <c r="I1893" t="s">
        <v>14</v>
      </c>
      <c r="J1893" t="str" cm="1">
        <f t="array" ref="J18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3" t="str">
        <f>IF(data_to_clean[[#This Row],[Price Formatted Step 1]]="No Data","No Data",SUBSTITUTE(data_to_clean[[#This Row],[Price Formatted Step 1]],",","."))</f>
        <v>No Data</v>
      </c>
      <c r="L1893" t="str">
        <f>IF(data_to_clean[[#This Row],[Price Formatted Step 2]]="No Data","No Data",VALUE(SUBSTITUTE(data_to_clean[[#This Row],[Price Formatted Step 2]],".","")))</f>
        <v>No Data</v>
      </c>
      <c r="M1893" t="s">
        <v>15</v>
      </c>
    </row>
    <row r="1894" spans="1:13" x14ac:dyDescent="0.25">
      <c r="A1894" t="s">
        <v>9</v>
      </c>
      <c r="B1894" t="str">
        <f>VLOOKUP(data_to_clean[[#This Row],[Company]],tb_countries[],2,0)</f>
        <v>USSR/Russia</v>
      </c>
      <c r="C1894" t="s">
        <v>5279</v>
      </c>
      <c r="D1894" t="s">
        <v>5320</v>
      </c>
      <c r="E1894" t="s">
        <v>5247</v>
      </c>
      <c r="F1894" s="1">
        <v>29602</v>
      </c>
      <c r="G1894" t="s">
        <v>685</v>
      </c>
      <c r="H1894" t="s">
        <v>13</v>
      </c>
      <c r="I1894" t="s">
        <v>14</v>
      </c>
      <c r="J1894" t="str" cm="1">
        <f t="array" ref="J18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4" t="str">
        <f>IF(data_to_clean[[#This Row],[Price Formatted Step 1]]="No Data","No Data",SUBSTITUTE(data_to_clean[[#This Row],[Price Formatted Step 1]],",","."))</f>
        <v>No Data</v>
      </c>
      <c r="L1894" t="str">
        <f>IF(data_to_clean[[#This Row],[Price Formatted Step 2]]="No Data","No Data",VALUE(SUBSTITUTE(data_to_clean[[#This Row],[Price Formatted Step 2]],".","")))</f>
        <v>No Data</v>
      </c>
      <c r="M1894" t="s">
        <v>15</v>
      </c>
    </row>
    <row r="1895" spans="1:13" x14ac:dyDescent="0.25">
      <c r="A1895" t="s">
        <v>9</v>
      </c>
      <c r="B1895" t="str">
        <f>VLOOKUP(data_to_clean[[#This Row],[Company]],tb_countries[],2,0)</f>
        <v>USSR/Russia</v>
      </c>
      <c r="C1895" t="s">
        <v>5279</v>
      </c>
      <c r="D1895" t="s">
        <v>5320</v>
      </c>
      <c r="E1895" t="s">
        <v>5247</v>
      </c>
      <c r="F1895" s="1">
        <v>29607</v>
      </c>
      <c r="G1895" t="s">
        <v>685</v>
      </c>
      <c r="H1895" t="s">
        <v>13</v>
      </c>
      <c r="I1895" t="s">
        <v>14</v>
      </c>
      <c r="J1895" t="str" cm="1">
        <f t="array" ref="J18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5" t="str">
        <f>IF(data_to_clean[[#This Row],[Price Formatted Step 1]]="No Data","No Data",SUBSTITUTE(data_to_clean[[#This Row],[Price Formatted Step 1]],",","."))</f>
        <v>No Data</v>
      </c>
      <c r="L1895" t="str">
        <f>IF(data_to_clean[[#This Row],[Price Formatted Step 2]]="No Data","No Data",VALUE(SUBSTITUTE(data_to_clean[[#This Row],[Price Formatted Step 2]],".","")))</f>
        <v>No Data</v>
      </c>
      <c r="M1895" t="s">
        <v>15</v>
      </c>
    </row>
    <row r="1896" spans="1:13" x14ac:dyDescent="0.25">
      <c r="A1896" t="s">
        <v>9</v>
      </c>
      <c r="B1896" t="str">
        <f>VLOOKUP(data_to_clean[[#This Row],[Company]],tb_countries[],2,0)</f>
        <v>USSR/Russia</v>
      </c>
      <c r="C1896" t="s">
        <v>5279</v>
      </c>
      <c r="D1896" t="s">
        <v>5320</v>
      </c>
      <c r="E1896" t="s">
        <v>5247</v>
      </c>
      <c r="F1896" s="1">
        <v>29609</v>
      </c>
      <c r="G1896" t="s">
        <v>1829</v>
      </c>
      <c r="H1896" t="s">
        <v>13</v>
      </c>
      <c r="I1896" t="s">
        <v>14</v>
      </c>
      <c r="J1896" t="str" cm="1">
        <f t="array" ref="J18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6" t="str">
        <f>IF(data_to_clean[[#This Row],[Price Formatted Step 1]]="No Data","No Data",SUBSTITUTE(data_to_clean[[#This Row],[Price Formatted Step 1]],",","."))</f>
        <v>No Data</v>
      </c>
      <c r="L1896" t="str">
        <f>IF(data_to_clean[[#This Row],[Price Formatted Step 2]]="No Data","No Data",VALUE(SUBSTITUTE(data_to_clean[[#This Row],[Price Formatted Step 2]],".","")))</f>
        <v>No Data</v>
      </c>
      <c r="M1896" t="s">
        <v>21</v>
      </c>
    </row>
    <row r="1897" spans="1:13" x14ac:dyDescent="0.25">
      <c r="A1897" t="s">
        <v>9</v>
      </c>
      <c r="B1897" t="str">
        <f>VLOOKUP(data_to_clean[[#This Row],[Company]],tb_countries[],2,0)</f>
        <v>USSR/Russia</v>
      </c>
      <c r="C1897" t="s">
        <v>5279</v>
      </c>
      <c r="D1897" t="s">
        <v>5320</v>
      </c>
      <c r="E1897" t="s">
        <v>5247</v>
      </c>
      <c r="F1897" s="1">
        <v>29613</v>
      </c>
      <c r="G1897" t="s">
        <v>396</v>
      </c>
      <c r="H1897" t="s">
        <v>13</v>
      </c>
      <c r="I1897" t="s">
        <v>14</v>
      </c>
      <c r="J1897" t="str" cm="1">
        <f t="array" ref="J18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7" t="str">
        <f>IF(data_to_clean[[#This Row],[Price Formatted Step 1]]="No Data","No Data",SUBSTITUTE(data_to_clean[[#This Row],[Price Formatted Step 1]],",","."))</f>
        <v>No Data</v>
      </c>
      <c r="L1897" t="str">
        <f>IF(data_to_clean[[#This Row],[Price Formatted Step 2]]="No Data","No Data",VALUE(SUBSTITUTE(data_to_clean[[#This Row],[Price Formatted Step 2]],".","")))</f>
        <v>No Data</v>
      </c>
      <c r="M1897" t="s">
        <v>15</v>
      </c>
    </row>
    <row r="1898" spans="1:13" x14ac:dyDescent="0.25">
      <c r="A1898" t="s">
        <v>9</v>
      </c>
      <c r="B1898" t="str">
        <f>VLOOKUP(data_to_clean[[#This Row],[Company]],tb_countries[],2,0)</f>
        <v>USSR/Russia</v>
      </c>
      <c r="C1898" t="s">
        <v>5279</v>
      </c>
      <c r="D1898" t="s">
        <v>5320</v>
      </c>
      <c r="E1898" t="s">
        <v>5247</v>
      </c>
      <c r="F1898" s="1">
        <v>29616</v>
      </c>
      <c r="G1898" t="s">
        <v>1463</v>
      </c>
      <c r="H1898" t="s">
        <v>13</v>
      </c>
      <c r="I1898" t="s">
        <v>14</v>
      </c>
      <c r="J1898" t="str" cm="1">
        <f t="array" ref="J18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8" t="str">
        <f>IF(data_to_clean[[#This Row],[Price Formatted Step 1]]="No Data","No Data",SUBSTITUTE(data_to_clean[[#This Row],[Price Formatted Step 1]],",","."))</f>
        <v>No Data</v>
      </c>
      <c r="L1898" t="str">
        <f>IF(data_to_clean[[#This Row],[Price Formatted Step 2]]="No Data","No Data",VALUE(SUBSTITUTE(data_to_clean[[#This Row],[Price Formatted Step 2]],".","")))</f>
        <v>No Data</v>
      </c>
      <c r="M1898" t="s">
        <v>15</v>
      </c>
    </row>
    <row r="1899" spans="1:13" x14ac:dyDescent="0.25">
      <c r="A1899" t="s">
        <v>9</v>
      </c>
      <c r="B1899" t="str">
        <f>VLOOKUP(data_to_clean[[#This Row],[Company]],tb_countries[],2,0)</f>
        <v>USSR/Russia</v>
      </c>
      <c r="C1899" t="s">
        <v>5272</v>
      </c>
      <c r="D1899" t="s">
        <v>5312</v>
      </c>
      <c r="E1899" t="s">
        <v>5245</v>
      </c>
      <c r="F1899" s="1">
        <v>29619</v>
      </c>
      <c r="G1899" t="s">
        <v>937</v>
      </c>
      <c r="H1899" t="s">
        <v>13</v>
      </c>
      <c r="I1899" t="s">
        <v>14</v>
      </c>
      <c r="J1899" t="str" cm="1">
        <f t="array" ref="J18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899" t="str">
        <f>IF(data_to_clean[[#This Row],[Price Formatted Step 1]]="No Data","No Data",SUBSTITUTE(data_to_clean[[#This Row],[Price Formatted Step 1]],",","."))</f>
        <v>No Data</v>
      </c>
      <c r="L1899" t="str">
        <f>IF(data_to_clean[[#This Row],[Price Formatted Step 2]]="No Data","No Data",VALUE(SUBSTITUTE(data_to_clean[[#This Row],[Price Formatted Step 2]],".","")))</f>
        <v>No Data</v>
      </c>
      <c r="M1899" t="s">
        <v>15</v>
      </c>
    </row>
    <row r="1900" spans="1:13" x14ac:dyDescent="0.25">
      <c r="A1900" t="s">
        <v>9</v>
      </c>
      <c r="B1900" t="str">
        <f>VLOOKUP(data_to_clean[[#This Row],[Company]],tb_countries[],2,0)</f>
        <v>USSR/Russia</v>
      </c>
      <c r="C1900" t="s">
        <v>5279</v>
      </c>
      <c r="D1900" t="s">
        <v>5320</v>
      </c>
      <c r="E1900" t="s">
        <v>5247</v>
      </c>
      <c r="F1900" s="1">
        <v>29623</v>
      </c>
      <c r="G1900" t="s">
        <v>685</v>
      </c>
      <c r="H1900" t="s">
        <v>13</v>
      </c>
      <c r="I1900" t="s">
        <v>14</v>
      </c>
      <c r="J1900" t="str" cm="1">
        <f t="array" ref="J19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0" t="str">
        <f>IF(data_to_clean[[#This Row],[Price Formatted Step 1]]="No Data","No Data",SUBSTITUTE(data_to_clean[[#This Row],[Price Formatted Step 1]],",","."))</f>
        <v>No Data</v>
      </c>
      <c r="L1900" t="str">
        <f>IF(data_to_clean[[#This Row],[Price Formatted Step 2]]="No Data","No Data",VALUE(SUBSTITUTE(data_to_clean[[#This Row],[Price Formatted Step 2]],".","")))</f>
        <v>No Data</v>
      </c>
      <c r="M1900" t="s">
        <v>15</v>
      </c>
    </row>
    <row r="1901" spans="1:13" x14ac:dyDescent="0.25">
      <c r="A1901" t="s">
        <v>1620</v>
      </c>
      <c r="B1901" t="str">
        <f>VLOOKUP(data_to_clean[[#This Row],[Company]],tb_countries[],2,0)</f>
        <v>Japan</v>
      </c>
      <c r="C1901" t="s">
        <v>5286</v>
      </c>
      <c r="D1901" t="s">
        <v>5325</v>
      </c>
      <c r="E1901" t="s">
        <v>5249</v>
      </c>
      <c r="F1901" s="1">
        <v>29628</v>
      </c>
      <c r="G1901" t="s">
        <v>2110</v>
      </c>
      <c r="H1901" t="s">
        <v>13</v>
      </c>
      <c r="I1901" t="s">
        <v>14</v>
      </c>
      <c r="J1901" t="str" cm="1">
        <f t="array" ref="J19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1" t="str">
        <f>IF(data_to_clean[[#This Row],[Price Formatted Step 1]]="No Data","No Data",SUBSTITUTE(data_to_clean[[#This Row],[Price Formatted Step 1]],",","."))</f>
        <v>No Data</v>
      </c>
      <c r="L1901" t="str">
        <f>IF(data_to_clean[[#This Row],[Price Formatted Step 2]]="No Data","No Data",VALUE(SUBSTITUTE(data_to_clean[[#This Row],[Price Formatted Step 2]],".","")))</f>
        <v>No Data</v>
      </c>
      <c r="M1901" t="s">
        <v>15</v>
      </c>
    </row>
    <row r="1902" spans="1:13" x14ac:dyDescent="0.25">
      <c r="A1902" t="s">
        <v>9</v>
      </c>
      <c r="B1902" t="str">
        <f>VLOOKUP(data_to_clean[[#This Row],[Company]],tb_countries[],2,0)</f>
        <v>USSR/Russia</v>
      </c>
      <c r="C1902" t="s">
        <v>5279</v>
      </c>
      <c r="D1902" t="s">
        <v>5320</v>
      </c>
      <c r="E1902" t="s">
        <v>5247</v>
      </c>
      <c r="F1902" s="1">
        <v>29629</v>
      </c>
      <c r="G1902" t="s">
        <v>685</v>
      </c>
      <c r="H1902" t="s">
        <v>13</v>
      </c>
      <c r="I1902" t="s">
        <v>14</v>
      </c>
      <c r="J1902" t="str" cm="1">
        <f t="array" ref="J19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2" t="str">
        <f>IF(data_to_clean[[#This Row],[Price Formatted Step 1]]="No Data","No Data",SUBSTITUTE(data_to_clean[[#This Row],[Price Formatted Step 1]],",","."))</f>
        <v>No Data</v>
      </c>
      <c r="L1902" t="str">
        <f>IF(data_to_clean[[#This Row],[Price Formatted Step 2]]="No Data","No Data",VALUE(SUBSTITUTE(data_to_clean[[#This Row],[Price Formatted Step 2]],".","")))</f>
        <v>No Data</v>
      </c>
      <c r="M1902" t="s">
        <v>15</v>
      </c>
    </row>
    <row r="1903" spans="1:13" x14ac:dyDescent="0.25">
      <c r="A1903" t="s">
        <v>9</v>
      </c>
      <c r="B1903" t="str">
        <f>VLOOKUP(data_to_clean[[#This Row],[Company]],tb_countries[],2,0)</f>
        <v>USSR/Russia</v>
      </c>
      <c r="C1903" t="s">
        <v>5279</v>
      </c>
      <c r="D1903" t="s">
        <v>5320</v>
      </c>
      <c r="E1903" t="s">
        <v>5247</v>
      </c>
      <c r="F1903" s="1">
        <v>29636</v>
      </c>
      <c r="G1903" t="s">
        <v>1302</v>
      </c>
      <c r="H1903" t="s">
        <v>13</v>
      </c>
      <c r="I1903" t="s">
        <v>14</v>
      </c>
      <c r="J1903" t="str" cm="1">
        <f t="array" ref="J19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3" t="str">
        <f>IF(data_to_clean[[#This Row],[Price Formatted Step 1]]="No Data","No Data",SUBSTITUTE(data_to_clean[[#This Row],[Price Formatted Step 1]],",","."))</f>
        <v>No Data</v>
      </c>
      <c r="L1903" t="str">
        <f>IF(data_to_clean[[#This Row],[Price Formatted Step 2]]="No Data","No Data",VALUE(SUBSTITUTE(data_to_clean[[#This Row],[Price Formatted Step 2]],".","")))</f>
        <v>No Data</v>
      </c>
      <c r="M1903" t="s">
        <v>15</v>
      </c>
    </row>
    <row r="1904" spans="1:13" x14ac:dyDescent="0.25">
      <c r="A1904" t="s">
        <v>1057</v>
      </c>
      <c r="B1904" t="str">
        <f>VLOOKUP(data_to_clean[[#This Row],[Company]],tb_countries[],2,0)</f>
        <v>Japan</v>
      </c>
      <c r="C1904" t="s">
        <v>608</v>
      </c>
      <c r="D1904" t="s">
        <v>5248</v>
      </c>
      <c r="E1904" t="s">
        <v>5249</v>
      </c>
      <c r="F1904" s="1">
        <v>29638</v>
      </c>
      <c r="G1904" t="s">
        <v>2057</v>
      </c>
      <c r="H1904" t="s">
        <v>13</v>
      </c>
      <c r="I1904" t="s">
        <v>14</v>
      </c>
      <c r="J1904" t="str" cm="1">
        <f t="array" ref="J19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4" t="str">
        <f>IF(data_to_clean[[#This Row],[Price Formatted Step 1]]="No Data","No Data",SUBSTITUTE(data_to_clean[[#This Row],[Price Formatted Step 1]],",","."))</f>
        <v>No Data</v>
      </c>
      <c r="L1904" t="str">
        <f>IF(data_to_clean[[#This Row],[Price Formatted Step 2]]="No Data","No Data",VALUE(SUBSTITUTE(data_to_clean[[#This Row],[Price Formatted Step 2]],".","")))</f>
        <v>No Data</v>
      </c>
      <c r="M1904" t="s">
        <v>15</v>
      </c>
    </row>
    <row r="1905" spans="1:13" x14ac:dyDescent="0.25">
      <c r="A1905" t="s">
        <v>92</v>
      </c>
      <c r="B1905" t="str">
        <f>VLOOKUP(data_to_clean[[#This Row],[Company]],tb_countries[],2,0)</f>
        <v>USA</v>
      </c>
      <c r="C1905" t="s">
        <v>5273</v>
      </c>
      <c r="D1905" t="s">
        <v>5313</v>
      </c>
      <c r="E1905" t="s">
        <v>5246</v>
      </c>
      <c r="F1905" s="1">
        <v>29638</v>
      </c>
      <c r="G1905" t="s">
        <v>1632</v>
      </c>
      <c r="H1905" t="s">
        <v>13</v>
      </c>
      <c r="I1905" t="s">
        <v>14</v>
      </c>
      <c r="J1905" t="str" cm="1">
        <f t="array" ref="J19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5" t="str">
        <f>IF(data_to_clean[[#This Row],[Price Formatted Step 1]]="No Data","No Data",SUBSTITUTE(data_to_clean[[#This Row],[Price Formatted Step 1]],",","."))</f>
        <v>No Data</v>
      </c>
      <c r="L1905" t="str">
        <f>IF(data_to_clean[[#This Row],[Price Formatted Step 2]]="No Data","No Data",VALUE(SUBSTITUTE(data_to_clean[[#This Row],[Price Formatted Step 2]],".","")))</f>
        <v>No Data</v>
      </c>
      <c r="M1905" t="s">
        <v>15</v>
      </c>
    </row>
    <row r="1906" spans="1:13" x14ac:dyDescent="0.25">
      <c r="A1906" t="s">
        <v>42</v>
      </c>
      <c r="B1906" t="str">
        <f>VLOOKUP(data_to_clean[[#This Row],[Company]],tb_countries[],2,0)</f>
        <v>USA</v>
      </c>
      <c r="C1906" t="s">
        <v>5275</v>
      </c>
      <c r="D1906" t="s">
        <v>5315</v>
      </c>
      <c r="E1906" t="s">
        <v>5246</v>
      </c>
      <c r="F1906" s="1">
        <v>29645</v>
      </c>
      <c r="G1906" t="s">
        <v>1181</v>
      </c>
      <c r="H1906" t="s">
        <v>13</v>
      </c>
      <c r="I1906" t="s">
        <v>14</v>
      </c>
      <c r="J1906" t="str" cm="1">
        <f t="array" ref="J19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6" t="str">
        <f>IF(data_to_clean[[#This Row],[Price Formatted Step 1]]="No Data","No Data",SUBSTITUTE(data_to_clean[[#This Row],[Price Formatted Step 1]],",","."))</f>
        <v>No Data</v>
      </c>
      <c r="L1906" t="str">
        <f>IF(data_to_clean[[#This Row],[Price Formatted Step 2]]="No Data","No Data",VALUE(SUBSTITUTE(data_to_clean[[#This Row],[Price Formatted Step 2]],".","")))</f>
        <v>No Data</v>
      </c>
      <c r="M1906" t="s">
        <v>15</v>
      </c>
    </row>
    <row r="1907" spans="1:13" x14ac:dyDescent="0.25">
      <c r="A1907" t="s">
        <v>9</v>
      </c>
      <c r="B1907" t="str">
        <f>VLOOKUP(data_to_clean[[#This Row],[Company]],tb_countries[],2,0)</f>
        <v>USSR/Russia</v>
      </c>
      <c r="C1907" t="s">
        <v>5272</v>
      </c>
      <c r="D1907" t="s">
        <v>5312</v>
      </c>
      <c r="E1907" t="s">
        <v>5245</v>
      </c>
      <c r="F1907" s="1">
        <v>29650</v>
      </c>
      <c r="G1907" t="s">
        <v>937</v>
      </c>
      <c r="H1907" t="s">
        <v>13</v>
      </c>
      <c r="I1907" t="s">
        <v>14</v>
      </c>
      <c r="J1907" t="str" cm="1">
        <f t="array" ref="J19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7" t="str">
        <f>IF(data_to_clean[[#This Row],[Price Formatted Step 1]]="No Data","No Data",SUBSTITUTE(data_to_clean[[#This Row],[Price Formatted Step 1]],",","."))</f>
        <v>No Data</v>
      </c>
      <c r="L1907" t="str">
        <f>IF(data_to_clean[[#This Row],[Price Formatted Step 2]]="No Data","No Data",VALUE(SUBSTITUTE(data_to_clean[[#This Row],[Price Formatted Step 2]],".","")))</f>
        <v>No Data</v>
      </c>
      <c r="M1907" t="s">
        <v>15</v>
      </c>
    </row>
    <row r="1908" spans="1:13" x14ac:dyDescent="0.25">
      <c r="A1908" t="s">
        <v>9</v>
      </c>
      <c r="B1908" t="str">
        <f>VLOOKUP(data_to_clean[[#This Row],[Company]],tb_countries[],2,0)</f>
        <v>USSR/Russia</v>
      </c>
      <c r="C1908" t="s">
        <v>5279</v>
      </c>
      <c r="D1908" t="s">
        <v>5320</v>
      </c>
      <c r="E1908" t="s">
        <v>5247</v>
      </c>
      <c r="F1908" s="1">
        <v>29651</v>
      </c>
      <c r="G1908" t="s">
        <v>685</v>
      </c>
      <c r="H1908" t="s">
        <v>13</v>
      </c>
      <c r="I1908" t="s">
        <v>14</v>
      </c>
      <c r="J1908" t="str" cm="1">
        <f t="array" ref="J19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8" t="str">
        <f>IF(data_to_clean[[#This Row],[Price Formatted Step 1]]="No Data","No Data",SUBSTITUTE(data_to_clean[[#This Row],[Price Formatted Step 1]],",","."))</f>
        <v>No Data</v>
      </c>
      <c r="L1908" t="str">
        <f>IF(data_to_clean[[#This Row],[Price Formatted Step 2]]="No Data","No Data",VALUE(SUBSTITUTE(data_to_clean[[#This Row],[Price Formatted Step 2]],".","")))</f>
        <v>No Data</v>
      </c>
      <c r="M1908" t="s">
        <v>15</v>
      </c>
    </row>
    <row r="1909" spans="1:13" x14ac:dyDescent="0.25">
      <c r="A1909" t="s">
        <v>9</v>
      </c>
      <c r="B1909" t="str">
        <f>VLOOKUP(data_to_clean[[#This Row],[Company]],tb_countries[],2,0)</f>
        <v>USSR/Russia</v>
      </c>
      <c r="C1909" t="s">
        <v>5272</v>
      </c>
      <c r="D1909" t="s">
        <v>5312</v>
      </c>
      <c r="E1909" t="s">
        <v>5245</v>
      </c>
      <c r="F1909" s="1">
        <v>29659</v>
      </c>
      <c r="G1909" t="s">
        <v>937</v>
      </c>
      <c r="H1909" t="s">
        <v>13</v>
      </c>
      <c r="I1909" t="s">
        <v>14</v>
      </c>
      <c r="J1909" t="str" cm="1">
        <f t="array" ref="J19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09" t="str">
        <f>IF(data_to_clean[[#This Row],[Price Formatted Step 1]]="No Data","No Data",SUBSTITUTE(data_to_clean[[#This Row],[Price Formatted Step 1]],",","."))</f>
        <v>No Data</v>
      </c>
      <c r="L1909" t="str">
        <f>IF(data_to_clean[[#This Row],[Price Formatted Step 2]]="No Data","No Data",VALUE(SUBSTITUTE(data_to_clean[[#This Row],[Price Formatted Step 2]],".","")))</f>
        <v>No Data</v>
      </c>
      <c r="M1909" t="s">
        <v>15</v>
      </c>
    </row>
    <row r="1910" spans="1:13" x14ac:dyDescent="0.25">
      <c r="A1910" t="s">
        <v>463</v>
      </c>
      <c r="B1910" t="str">
        <f>VLOOKUP(data_to_clean[[#This Row],[Company]],tb_countries[],2,0)</f>
        <v>USA</v>
      </c>
      <c r="C1910" t="s">
        <v>5273</v>
      </c>
      <c r="D1910" t="s">
        <v>5313</v>
      </c>
      <c r="E1910" t="s">
        <v>5246</v>
      </c>
      <c r="F1910" s="1">
        <v>29661</v>
      </c>
      <c r="G1910" t="s">
        <v>1082</v>
      </c>
      <c r="H1910" t="s">
        <v>13</v>
      </c>
      <c r="I1910" t="s">
        <v>14</v>
      </c>
      <c r="J1910" t="str" cm="1">
        <f t="array" ref="J19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0" t="str">
        <f>IF(data_to_clean[[#This Row],[Price Formatted Step 1]]="No Data","No Data",SUBSTITUTE(data_to_clean[[#This Row],[Price Formatted Step 1]],",","."))</f>
        <v>No Data</v>
      </c>
      <c r="L1910" t="str">
        <f>IF(data_to_clean[[#This Row],[Price Formatted Step 2]]="No Data","No Data",VALUE(SUBSTITUTE(data_to_clean[[#This Row],[Price Formatted Step 2]],".","")))</f>
        <v>No Data</v>
      </c>
      <c r="M1910" t="s">
        <v>15</v>
      </c>
    </row>
    <row r="1911" spans="1:13" x14ac:dyDescent="0.25">
      <c r="A1911" t="s">
        <v>9</v>
      </c>
      <c r="B1911" t="str">
        <f>VLOOKUP(data_to_clean[[#This Row],[Company]],tb_countries[],2,0)</f>
        <v>USSR/Russia</v>
      </c>
      <c r="C1911" t="s">
        <v>5272</v>
      </c>
      <c r="D1911" t="s">
        <v>5312</v>
      </c>
      <c r="E1911" t="s">
        <v>5245</v>
      </c>
      <c r="F1911" s="1">
        <v>29665</v>
      </c>
      <c r="G1911" t="s">
        <v>937</v>
      </c>
      <c r="H1911" t="s">
        <v>13</v>
      </c>
      <c r="I1911" t="s">
        <v>14</v>
      </c>
      <c r="J1911" t="str" cm="1">
        <f t="array" ref="J19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1" t="str">
        <f>IF(data_to_clean[[#This Row],[Price Formatted Step 1]]="No Data","No Data",SUBSTITUTE(data_to_clean[[#This Row],[Price Formatted Step 1]],",","."))</f>
        <v>No Data</v>
      </c>
      <c r="L1911" t="str">
        <f>IF(data_to_clean[[#This Row],[Price Formatted Step 2]]="No Data","No Data",VALUE(SUBSTITUTE(data_to_clean[[#This Row],[Price Formatted Step 2]],".","")))</f>
        <v>No Data</v>
      </c>
      <c r="M1911" t="s">
        <v>15</v>
      </c>
    </row>
    <row r="1912" spans="1:13" x14ac:dyDescent="0.25">
      <c r="A1912" t="s">
        <v>9</v>
      </c>
      <c r="B1912" t="str">
        <f>VLOOKUP(data_to_clean[[#This Row],[Company]],tb_countries[],2,0)</f>
        <v>USSR/Russia</v>
      </c>
      <c r="C1912" t="s">
        <v>5272</v>
      </c>
      <c r="D1912" t="s">
        <v>5312</v>
      </c>
      <c r="E1912" t="s">
        <v>5245</v>
      </c>
      <c r="F1912" s="1">
        <v>29666</v>
      </c>
      <c r="G1912" t="s">
        <v>937</v>
      </c>
      <c r="H1912" t="s">
        <v>13</v>
      </c>
      <c r="I1912" t="s">
        <v>14</v>
      </c>
      <c r="J1912" t="str" cm="1">
        <f t="array" ref="J19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2" t="str">
        <f>IF(data_to_clean[[#This Row],[Price Formatted Step 1]]="No Data","No Data",SUBSTITUTE(data_to_clean[[#This Row],[Price Formatted Step 1]],",","."))</f>
        <v>No Data</v>
      </c>
      <c r="L1912" t="str">
        <f>IF(data_to_clean[[#This Row],[Price Formatted Step 2]]="No Data","No Data",VALUE(SUBSTITUTE(data_to_clean[[#This Row],[Price Formatted Step 2]],".","")))</f>
        <v>No Data</v>
      </c>
      <c r="M1912" t="s">
        <v>15</v>
      </c>
    </row>
    <row r="1913" spans="1:13" x14ac:dyDescent="0.25">
      <c r="A1913" t="s">
        <v>9</v>
      </c>
      <c r="B1913" t="str">
        <f>VLOOKUP(data_to_clean[[#This Row],[Company]],tb_countries[],2,0)</f>
        <v>USSR/Russia</v>
      </c>
      <c r="C1913" t="s">
        <v>5279</v>
      </c>
      <c r="D1913" t="s">
        <v>5320</v>
      </c>
      <c r="E1913" t="s">
        <v>5247</v>
      </c>
      <c r="F1913" s="1">
        <v>29669</v>
      </c>
      <c r="G1913" t="s">
        <v>1463</v>
      </c>
      <c r="H1913" t="s">
        <v>13</v>
      </c>
      <c r="I1913" t="s">
        <v>14</v>
      </c>
      <c r="J1913" t="str" cm="1">
        <f t="array" ref="J19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3" t="str">
        <f>IF(data_to_clean[[#This Row],[Price Formatted Step 1]]="No Data","No Data",SUBSTITUTE(data_to_clean[[#This Row],[Price Formatted Step 1]],",","."))</f>
        <v>No Data</v>
      </c>
      <c r="L1913" t="str">
        <f>IF(data_to_clean[[#This Row],[Price Formatted Step 2]]="No Data","No Data",VALUE(SUBSTITUTE(data_to_clean[[#This Row],[Price Formatted Step 2]],".","")))</f>
        <v>No Data</v>
      </c>
      <c r="M1913" t="s">
        <v>15</v>
      </c>
    </row>
    <row r="1914" spans="1:13" x14ac:dyDescent="0.25">
      <c r="A1914" t="s">
        <v>9</v>
      </c>
      <c r="B1914" t="str">
        <f>VLOOKUP(data_to_clean[[#This Row],[Company]],tb_countries[],2,0)</f>
        <v>USSR/Russia</v>
      </c>
      <c r="C1914" t="s">
        <v>5279</v>
      </c>
      <c r="D1914" t="s">
        <v>5320</v>
      </c>
      <c r="E1914" t="s">
        <v>5247</v>
      </c>
      <c r="F1914" s="1">
        <v>29676</v>
      </c>
      <c r="G1914" t="s">
        <v>1302</v>
      </c>
      <c r="H1914" t="s">
        <v>13</v>
      </c>
      <c r="I1914" t="s">
        <v>14</v>
      </c>
      <c r="J1914" t="str" cm="1">
        <f t="array" ref="J19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4" t="str">
        <f>IF(data_to_clean[[#This Row],[Price Formatted Step 1]]="No Data","No Data",SUBSTITUTE(data_to_clean[[#This Row],[Price Formatted Step 1]],",","."))</f>
        <v>No Data</v>
      </c>
      <c r="L1914" t="str">
        <f>IF(data_to_clean[[#This Row],[Price Formatted Step 2]]="No Data","No Data",VALUE(SUBSTITUTE(data_to_clean[[#This Row],[Price Formatted Step 2]],".","")))</f>
        <v>No Data</v>
      </c>
      <c r="M1914" t="s">
        <v>15</v>
      </c>
    </row>
    <row r="1915" spans="1:13" x14ac:dyDescent="0.25">
      <c r="A1915" t="s">
        <v>9</v>
      </c>
      <c r="B1915" t="str">
        <f>VLOOKUP(data_to_clean[[#This Row],[Company]],tb_countries[],2,0)</f>
        <v>USSR/Russia</v>
      </c>
      <c r="C1915" t="s">
        <v>5279</v>
      </c>
      <c r="D1915" t="s">
        <v>5320</v>
      </c>
      <c r="E1915" t="s">
        <v>5247</v>
      </c>
      <c r="F1915" s="1">
        <v>29685</v>
      </c>
      <c r="G1915" t="s">
        <v>685</v>
      </c>
      <c r="H1915" t="s">
        <v>13</v>
      </c>
      <c r="I1915" t="s">
        <v>14</v>
      </c>
      <c r="J1915" t="str" cm="1">
        <f t="array" ref="J19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5" t="str">
        <f>IF(data_to_clean[[#This Row],[Price Formatted Step 1]]="No Data","No Data",SUBSTITUTE(data_to_clean[[#This Row],[Price Formatted Step 1]],",","."))</f>
        <v>No Data</v>
      </c>
      <c r="L1915" t="str">
        <f>IF(data_to_clean[[#This Row],[Price Formatted Step 2]]="No Data","No Data",VALUE(SUBSTITUTE(data_to_clean[[#This Row],[Price Formatted Step 2]],".","")))</f>
        <v>No Data</v>
      </c>
      <c r="M1915" t="s">
        <v>15</v>
      </c>
    </row>
    <row r="1916" spans="1:13" x14ac:dyDescent="0.25">
      <c r="A1916" t="s">
        <v>54</v>
      </c>
      <c r="B1916" t="str">
        <f>VLOOKUP(data_to_clean[[#This Row],[Company]],tb_countries[],2,0)</f>
        <v>USA</v>
      </c>
      <c r="C1916" t="s">
        <v>5281</v>
      </c>
      <c r="D1916" t="s">
        <v>5322</v>
      </c>
      <c r="E1916" t="s">
        <v>5246</v>
      </c>
      <c r="F1916" s="1">
        <v>29688</v>
      </c>
      <c r="G1916" t="s">
        <v>2127</v>
      </c>
      <c r="H1916" t="s">
        <v>13</v>
      </c>
      <c r="I1916" t="s">
        <v>2129</v>
      </c>
      <c r="J1916" t="str" cm="1">
        <f t="array" ref="J19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1916" t="str">
        <f>IF(data_to_clean[[#This Row],[Price Formatted Step 1]]="No Data","No Data",SUBSTITUTE(data_to_clean[[#This Row],[Price Formatted Step 1]],",","."))</f>
        <v>450000000</v>
      </c>
      <c r="L1916" s="3">
        <f>IF(data_to_clean[[#This Row],[Price Formatted Step 2]]="No Data","No Data",VALUE(SUBSTITUTE(data_to_clean[[#This Row],[Price Formatted Step 2]],".","")))</f>
        <v>450000000</v>
      </c>
      <c r="M1916" t="s">
        <v>15</v>
      </c>
    </row>
    <row r="1917" spans="1:13" x14ac:dyDescent="0.25">
      <c r="A1917" t="s">
        <v>463</v>
      </c>
      <c r="B1917" t="str">
        <f>VLOOKUP(data_to_clean[[#This Row],[Company]],tb_countries[],2,0)</f>
        <v>USA</v>
      </c>
      <c r="C1917" t="s">
        <v>5275</v>
      </c>
      <c r="D1917" t="s">
        <v>5315</v>
      </c>
      <c r="E1917" t="s">
        <v>5246</v>
      </c>
      <c r="F1917" s="1">
        <v>29700</v>
      </c>
      <c r="G1917" t="s">
        <v>1558</v>
      </c>
      <c r="H1917" t="s">
        <v>13</v>
      </c>
      <c r="I1917" t="s">
        <v>14</v>
      </c>
      <c r="J1917" t="str" cm="1">
        <f t="array" ref="J19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7" t="str">
        <f>IF(data_to_clean[[#This Row],[Price Formatted Step 1]]="No Data","No Data",SUBSTITUTE(data_to_clean[[#This Row],[Price Formatted Step 1]],",","."))</f>
        <v>No Data</v>
      </c>
      <c r="L1917" t="str">
        <f>IF(data_to_clean[[#This Row],[Price Formatted Step 2]]="No Data","No Data",VALUE(SUBSTITUTE(data_to_clean[[#This Row],[Price Formatted Step 2]],".","")))</f>
        <v>No Data</v>
      </c>
      <c r="M1917" t="s">
        <v>15</v>
      </c>
    </row>
    <row r="1918" spans="1:13" x14ac:dyDescent="0.25">
      <c r="A1918" t="s">
        <v>9</v>
      </c>
      <c r="B1918" t="str">
        <f>VLOOKUP(data_to_clean[[#This Row],[Company]],tb_countries[],2,0)</f>
        <v>USSR/Russia</v>
      </c>
      <c r="C1918" t="s">
        <v>5279</v>
      </c>
      <c r="D1918" t="s">
        <v>5320</v>
      </c>
      <c r="E1918" t="s">
        <v>5247</v>
      </c>
      <c r="F1918" s="1">
        <v>29713</v>
      </c>
      <c r="G1918" t="s">
        <v>685</v>
      </c>
      <c r="H1918" t="s">
        <v>13</v>
      </c>
      <c r="I1918" t="s">
        <v>14</v>
      </c>
      <c r="J1918" t="str" cm="1">
        <f t="array" ref="J19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8" t="str">
        <f>IF(data_to_clean[[#This Row],[Price Formatted Step 1]]="No Data","No Data",SUBSTITUTE(data_to_clean[[#This Row],[Price Formatted Step 1]],",","."))</f>
        <v>No Data</v>
      </c>
      <c r="L1918" t="str">
        <f>IF(data_to_clean[[#This Row],[Price Formatted Step 2]]="No Data","No Data",VALUE(SUBSTITUTE(data_to_clean[[#This Row],[Price Formatted Step 2]],".","")))</f>
        <v>No Data</v>
      </c>
      <c r="M1918" t="s">
        <v>15</v>
      </c>
    </row>
    <row r="1919" spans="1:13" x14ac:dyDescent="0.25">
      <c r="A1919" t="s">
        <v>9</v>
      </c>
      <c r="B1919" t="str">
        <f>VLOOKUP(data_to_clean[[#This Row],[Company]],tb_countries[],2,0)</f>
        <v>USSR/Russia</v>
      </c>
      <c r="C1919" t="s">
        <v>5279</v>
      </c>
      <c r="D1919" t="s">
        <v>5320</v>
      </c>
      <c r="E1919" t="s">
        <v>5247</v>
      </c>
      <c r="F1919" s="1">
        <v>29720</v>
      </c>
      <c r="G1919" t="s">
        <v>396</v>
      </c>
      <c r="H1919" t="s">
        <v>13</v>
      </c>
      <c r="I1919" t="s">
        <v>14</v>
      </c>
      <c r="J1919" t="str" cm="1">
        <f t="array" ref="J19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19" t="str">
        <f>IF(data_to_clean[[#This Row],[Price Formatted Step 1]]="No Data","No Data",SUBSTITUTE(data_to_clean[[#This Row],[Price Formatted Step 1]],",","."))</f>
        <v>No Data</v>
      </c>
      <c r="L1919" t="str">
        <f>IF(data_to_clean[[#This Row],[Price Formatted Step 2]]="No Data","No Data",VALUE(SUBSTITUTE(data_to_clean[[#This Row],[Price Formatted Step 2]],".","")))</f>
        <v>No Data</v>
      </c>
      <c r="M1919" t="s">
        <v>15</v>
      </c>
    </row>
    <row r="1920" spans="1:13" x14ac:dyDescent="0.25">
      <c r="A1920" t="s">
        <v>9</v>
      </c>
      <c r="B1920" t="str">
        <f>VLOOKUP(data_to_clean[[#This Row],[Company]],tb_countries[],2,0)</f>
        <v>USSR/Russia</v>
      </c>
      <c r="C1920" t="s">
        <v>5279</v>
      </c>
      <c r="D1920" t="s">
        <v>5320</v>
      </c>
      <c r="E1920" t="s">
        <v>5247</v>
      </c>
      <c r="F1920" s="1">
        <v>29725</v>
      </c>
      <c r="G1920" t="s">
        <v>396</v>
      </c>
      <c r="H1920" t="s">
        <v>13</v>
      </c>
      <c r="I1920" t="s">
        <v>14</v>
      </c>
      <c r="J1920" t="str" cm="1">
        <f t="array" ref="J19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0" t="str">
        <f>IF(data_to_clean[[#This Row],[Price Formatted Step 1]]="No Data","No Data",SUBSTITUTE(data_to_clean[[#This Row],[Price Formatted Step 1]],",","."))</f>
        <v>No Data</v>
      </c>
      <c r="L1920" t="str">
        <f>IF(data_to_clean[[#This Row],[Price Formatted Step 2]]="No Data","No Data",VALUE(SUBSTITUTE(data_to_clean[[#This Row],[Price Formatted Step 2]],".","")))</f>
        <v>No Data</v>
      </c>
      <c r="M1920" t="s">
        <v>15</v>
      </c>
    </row>
    <row r="1921" spans="1:13" x14ac:dyDescent="0.25">
      <c r="A1921" t="s">
        <v>92</v>
      </c>
      <c r="B1921" t="str">
        <f>VLOOKUP(data_to_clean[[#This Row],[Company]],tb_countries[],2,0)</f>
        <v>USA</v>
      </c>
      <c r="C1921" t="s">
        <v>5273</v>
      </c>
      <c r="D1921" t="s">
        <v>5313</v>
      </c>
      <c r="E1921" t="s">
        <v>5246</v>
      </c>
      <c r="F1921" s="1">
        <v>29729</v>
      </c>
      <c r="G1921" t="s">
        <v>1632</v>
      </c>
      <c r="H1921" t="s">
        <v>13</v>
      </c>
      <c r="I1921" t="s">
        <v>14</v>
      </c>
      <c r="J1921" t="str" cm="1">
        <f t="array" ref="J19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1" t="str">
        <f>IF(data_to_clean[[#This Row],[Price Formatted Step 1]]="No Data","No Data",SUBSTITUTE(data_to_clean[[#This Row],[Price Formatted Step 1]],",","."))</f>
        <v>No Data</v>
      </c>
      <c r="L1921" t="str">
        <f>IF(data_to_clean[[#This Row],[Price Formatted Step 2]]="No Data","No Data",VALUE(SUBSTITUTE(data_to_clean[[#This Row],[Price Formatted Step 2]],".","")))</f>
        <v>No Data</v>
      </c>
      <c r="M1921" t="s">
        <v>15</v>
      </c>
    </row>
    <row r="1922" spans="1:13" x14ac:dyDescent="0.25">
      <c r="A1922" t="s">
        <v>2025</v>
      </c>
      <c r="B1922" t="str">
        <f>VLOOKUP(data_to_clean[[#This Row],[Company]],tb_countries[],2,0)</f>
        <v>India</v>
      </c>
      <c r="C1922" t="s">
        <v>5287</v>
      </c>
      <c r="D1922" t="s">
        <v>5326</v>
      </c>
      <c r="E1922" t="s">
        <v>5254</v>
      </c>
      <c r="F1922" s="1">
        <v>29737</v>
      </c>
      <c r="G1922" t="s">
        <v>2027</v>
      </c>
      <c r="H1922" t="s">
        <v>13</v>
      </c>
      <c r="I1922" t="s">
        <v>14</v>
      </c>
      <c r="J1922" t="str" cm="1">
        <f t="array" ref="J19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2" t="str">
        <f>IF(data_to_clean[[#This Row],[Price Formatted Step 1]]="No Data","No Data",SUBSTITUTE(data_to_clean[[#This Row],[Price Formatted Step 1]],",","."))</f>
        <v>No Data</v>
      </c>
      <c r="L1922" t="str">
        <f>IF(data_to_clean[[#This Row],[Price Formatted Step 2]]="No Data","No Data",VALUE(SUBSTITUTE(data_to_clean[[#This Row],[Price Formatted Step 2]],".","")))</f>
        <v>No Data</v>
      </c>
      <c r="M1922" t="s">
        <v>56</v>
      </c>
    </row>
    <row r="1923" spans="1:13" x14ac:dyDescent="0.25">
      <c r="A1923" t="s">
        <v>9</v>
      </c>
      <c r="B1923" t="str">
        <f>VLOOKUP(data_to_clean[[#This Row],[Company]],tb_countries[],2,0)</f>
        <v>USSR/Russia</v>
      </c>
      <c r="C1923" t="s">
        <v>5279</v>
      </c>
      <c r="D1923" t="s">
        <v>5320</v>
      </c>
      <c r="E1923" t="s">
        <v>5247</v>
      </c>
      <c r="F1923" s="1">
        <v>29741</v>
      </c>
      <c r="G1923" t="s">
        <v>685</v>
      </c>
      <c r="H1923" t="s">
        <v>13</v>
      </c>
      <c r="I1923" t="s">
        <v>14</v>
      </c>
      <c r="J1923" t="str" cm="1">
        <f t="array" ref="J19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3" t="str">
        <f>IF(data_to_clean[[#This Row],[Price Formatted Step 1]]="No Data","No Data",SUBSTITUTE(data_to_clean[[#This Row],[Price Formatted Step 1]],",","."))</f>
        <v>No Data</v>
      </c>
      <c r="L1923" t="str">
        <f>IF(data_to_clean[[#This Row],[Price Formatted Step 2]]="No Data","No Data",VALUE(SUBSTITUTE(data_to_clean[[#This Row],[Price Formatted Step 2]],".","")))</f>
        <v>No Data</v>
      </c>
      <c r="M1923" t="s">
        <v>15</v>
      </c>
    </row>
    <row r="1924" spans="1:13" x14ac:dyDescent="0.25">
      <c r="A1924" t="s">
        <v>9</v>
      </c>
      <c r="B1924" t="str">
        <f>VLOOKUP(data_to_clean[[#This Row],[Company]],tb_countries[],2,0)</f>
        <v>USSR/Russia</v>
      </c>
      <c r="C1924" t="s">
        <v>5279</v>
      </c>
      <c r="D1924" t="s">
        <v>5320</v>
      </c>
      <c r="E1924" t="s">
        <v>5247</v>
      </c>
      <c r="F1924" s="1">
        <v>29746</v>
      </c>
      <c r="G1924" t="s">
        <v>1463</v>
      </c>
      <c r="H1924" t="s">
        <v>13</v>
      </c>
      <c r="I1924" t="s">
        <v>14</v>
      </c>
      <c r="J1924" t="str" cm="1">
        <f t="array" ref="J19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4" t="str">
        <f>IF(data_to_clean[[#This Row],[Price Formatted Step 1]]="No Data","No Data",SUBSTITUTE(data_to_clean[[#This Row],[Price Formatted Step 1]],",","."))</f>
        <v>No Data</v>
      </c>
      <c r="L1924" t="str">
        <f>IF(data_to_clean[[#This Row],[Price Formatted Step 2]]="No Data","No Data",VALUE(SUBSTITUTE(data_to_clean[[#This Row],[Price Formatted Step 2]],".","")))</f>
        <v>No Data</v>
      </c>
      <c r="M1924" t="s">
        <v>15</v>
      </c>
    </row>
    <row r="1925" spans="1:13" x14ac:dyDescent="0.25">
      <c r="A1925" t="s">
        <v>2043</v>
      </c>
      <c r="B1925" t="str">
        <f>VLOOKUP(data_to_clean[[#This Row],[Company]],tb_countries[],2,0)</f>
        <v>Europe</v>
      </c>
      <c r="C1925" t="s">
        <v>5285</v>
      </c>
      <c r="D1925" t="s">
        <v>5324</v>
      </c>
      <c r="E1925" t="s">
        <v>5253</v>
      </c>
      <c r="F1925" s="1">
        <v>29756</v>
      </c>
      <c r="G1925" t="s">
        <v>2045</v>
      </c>
      <c r="H1925" t="s">
        <v>13</v>
      </c>
      <c r="I1925" t="s">
        <v>14</v>
      </c>
      <c r="J1925" t="str" cm="1">
        <f t="array" ref="J19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5" t="str">
        <f>IF(data_to_clean[[#This Row],[Price Formatted Step 1]]="No Data","No Data",SUBSTITUTE(data_to_clean[[#This Row],[Price Formatted Step 1]],",","."))</f>
        <v>No Data</v>
      </c>
      <c r="L1925" t="str">
        <f>IF(data_to_clean[[#This Row],[Price Formatted Step 2]]="No Data","No Data",VALUE(SUBSTITUTE(data_to_clean[[#This Row],[Price Formatted Step 2]],".","")))</f>
        <v>No Data</v>
      </c>
      <c r="M1925" t="s">
        <v>15</v>
      </c>
    </row>
    <row r="1926" spans="1:13" x14ac:dyDescent="0.25">
      <c r="A1926" t="s">
        <v>9</v>
      </c>
      <c r="B1926" t="str">
        <f>VLOOKUP(data_to_clean[[#This Row],[Company]],tb_countries[],2,0)</f>
        <v>USSR/Russia</v>
      </c>
      <c r="C1926" t="s">
        <v>5279</v>
      </c>
      <c r="D1926" t="s">
        <v>5320</v>
      </c>
      <c r="E1926" t="s">
        <v>5247</v>
      </c>
      <c r="F1926" s="1">
        <v>29756</v>
      </c>
      <c r="G1926" t="s">
        <v>1302</v>
      </c>
      <c r="H1926" t="s">
        <v>13</v>
      </c>
      <c r="I1926" t="s">
        <v>14</v>
      </c>
      <c r="J1926" t="str" cm="1">
        <f t="array" ref="J19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6" t="str">
        <f>IF(data_to_clean[[#This Row],[Price Formatted Step 1]]="No Data","No Data",SUBSTITUTE(data_to_clean[[#This Row],[Price Formatted Step 1]],",","."))</f>
        <v>No Data</v>
      </c>
      <c r="L1926" t="str">
        <f>IF(data_to_clean[[#This Row],[Price Formatted Step 2]]="No Data","No Data",VALUE(SUBSTITUTE(data_to_clean[[#This Row],[Price Formatted Step 2]],".","")))</f>
        <v>No Data</v>
      </c>
      <c r="M1926" t="s">
        <v>15</v>
      </c>
    </row>
    <row r="1927" spans="1:13" x14ac:dyDescent="0.25">
      <c r="A1927" t="s">
        <v>92</v>
      </c>
      <c r="B1927" t="str">
        <f>VLOOKUP(data_to_clean[[#This Row],[Company]],tb_countries[],2,0)</f>
        <v>USA</v>
      </c>
      <c r="C1927" t="s">
        <v>5275</v>
      </c>
      <c r="D1927" t="s">
        <v>5315</v>
      </c>
      <c r="E1927" t="s">
        <v>5246</v>
      </c>
      <c r="F1927" s="1">
        <v>29760</v>
      </c>
      <c r="G1927" t="s">
        <v>1965</v>
      </c>
      <c r="H1927" t="s">
        <v>13</v>
      </c>
      <c r="I1927" t="s">
        <v>14</v>
      </c>
      <c r="J1927" t="str" cm="1">
        <f t="array" ref="J19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7" t="str">
        <f>IF(data_to_clean[[#This Row],[Price Formatted Step 1]]="No Data","No Data",SUBSTITUTE(data_to_clean[[#This Row],[Price Formatted Step 1]],",","."))</f>
        <v>No Data</v>
      </c>
      <c r="L1927" t="str">
        <f>IF(data_to_clean[[#This Row],[Price Formatted Step 2]]="No Data","No Data",VALUE(SUBSTITUTE(data_to_clean[[#This Row],[Price Formatted Step 2]],".","")))</f>
        <v>No Data</v>
      </c>
      <c r="M1927" t="s">
        <v>15</v>
      </c>
    </row>
    <row r="1928" spans="1:13" x14ac:dyDescent="0.25">
      <c r="A1928" t="s">
        <v>9</v>
      </c>
      <c r="B1928" t="str">
        <f>VLOOKUP(data_to_clean[[#This Row],[Company]],tb_countries[],2,0)</f>
        <v>USSR/Russia</v>
      </c>
      <c r="C1928" t="s">
        <v>5279</v>
      </c>
      <c r="D1928" t="s">
        <v>5320</v>
      </c>
      <c r="E1928" t="s">
        <v>5247</v>
      </c>
      <c r="F1928" s="1">
        <v>29761</v>
      </c>
      <c r="G1928" t="s">
        <v>1463</v>
      </c>
      <c r="H1928" t="s">
        <v>13</v>
      </c>
      <c r="I1928" t="s">
        <v>14</v>
      </c>
      <c r="J1928" t="str" cm="1">
        <f t="array" ref="J19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8" t="str">
        <f>IF(data_to_clean[[#This Row],[Price Formatted Step 1]]="No Data","No Data",SUBSTITUTE(data_to_clean[[#This Row],[Price Formatted Step 1]],",","."))</f>
        <v>No Data</v>
      </c>
      <c r="L1928" t="str">
        <f>IF(data_to_clean[[#This Row],[Price Formatted Step 2]]="No Data","No Data",VALUE(SUBSTITUTE(data_to_clean[[#This Row],[Price Formatted Step 2]],".","")))</f>
        <v>No Data</v>
      </c>
      <c r="M1928" t="s">
        <v>15</v>
      </c>
    </row>
    <row r="1929" spans="1:13" x14ac:dyDescent="0.25">
      <c r="A1929" t="s">
        <v>9</v>
      </c>
      <c r="B1929" t="str">
        <f>VLOOKUP(data_to_clean[[#This Row],[Company]],tb_countries[],2,0)</f>
        <v>USSR/Russia</v>
      </c>
      <c r="C1929" t="s">
        <v>5272</v>
      </c>
      <c r="D1929" t="s">
        <v>5312</v>
      </c>
      <c r="E1929" t="s">
        <v>5245</v>
      </c>
      <c r="F1929" s="1">
        <v>29777</v>
      </c>
      <c r="G1929" t="s">
        <v>396</v>
      </c>
      <c r="H1929" t="s">
        <v>13</v>
      </c>
      <c r="I1929" t="s">
        <v>14</v>
      </c>
      <c r="J1929" t="str" cm="1">
        <f t="array" ref="J19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29" t="str">
        <f>IF(data_to_clean[[#This Row],[Price Formatted Step 1]]="No Data","No Data",SUBSTITUTE(data_to_clean[[#This Row],[Price Formatted Step 1]],",","."))</f>
        <v>No Data</v>
      </c>
      <c r="L1929" t="str">
        <f>IF(data_to_clean[[#This Row],[Price Formatted Step 2]]="No Data","No Data",VALUE(SUBSTITUTE(data_to_clean[[#This Row],[Price Formatted Step 2]],".","")))</f>
        <v>No Data</v>
      </c>
      <c r="M1929" t="s">
        <v>15</v>
      </c>
    </row>
    <row r="1930" spans="1:13" x14ac:dyDescent="0.25">
      <c r="A1930" t="s">
        <v>9</v>
      </c>
      <c r="B1930" t="str">
        <f>VLOOKUP(data_to_clean[[#This Row],[Company]],tb_countries[],2,0)</f>
        <v>USSR/Russia</v>
      </c>
      <c r="C1930" t="s">
        <v>5279</v>
      </c>
      <c r="D1930" t="s">
        <v>5320</v>
      </c>
      <c r="E1930" t="s">
        <v>5247</v>
      </c>
      <c r="F1930" s="1">
        <v>29802</v>
      </c>
      <c r="G1930" t="s">
        <v>1302</v>
      </c>
      <c r="H1930" t="s">
        <v>13</v>
      </c>
      <c r="I1930" t="s">
        <v>14</v>
      </c>
      <c r="J1930" t="str" cm="1">
        <f t="array" ref="J19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0" t="str">
        <f>IF(data_to_clean[[#This Row],[Price Formatted Step 1]]="No Data","No Data",SUBSTITUTE(data_to_clean[[#This Row],[Price Formatted Step 1]],",","."))</f>
        <v>No Data</v>
      </c>
      <c r="L1930" t="str">
        <f>IF(data_to_clean[[#This Row],[Price Formatted Step 2]]="No Data","No Data",VALUE(SUBSTITUTE(data_to_clean[[#This Row],[Price Formatted Step 2]],".","")))</f>
        <v>No Data</v>
      </c>
      <c r="M1930" t="s">
        <v>15</v>
      </c>
    </row>
    <row r="1931" spans="1:13" x14ac:dyDescent="0.25">
      <c r="A1931" t="s">
        <v>9</v>
      </c>
      <c r="B1931" t="str">
        <f>VLOOKUP(data_to_clean[[#This Row],[Company]],tb_countries[],2,0)</f>
        <v>USSR/Russia</v>
      </c>
      <c r="C1931" t="s">
        <v>5272</v>
      </c>
      <c r="D1931" t="s">
        <v>5312</v>
      </c>
      <c r="E1931" t="s">
        <v>5245</v>
      </c>
      <c r="F1931" s="1">
        <v>29802</v>
      </c>
      <c r="G1931" t="s">
        <v>937</v>
      </c>
      <c r="H1931" t="s">
        <v>13</v>
      </c>
      <c r="I1931" t="s">
        <v>14</v>
      </c>
      <c r="J1931" t="str" cm="1">
        <f t="array" ref="J19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1" t="str">
        <f>IF(data_to_clean[[#This Row],[Price Formatted Step 1]]="No Data","No Data",SUBSTITUTE(data_to_clean[[#This Row],[Price Formatted Step 1]],",","."))</f>
        <v>No Data</v>
      </c>
      <c r="L1931" t="str">
        <f>IF(data_to_clean[[#This Row],[Price Formatted Step 2]]="No Data","No Data",VALUE(SUBSTITUTE(data_to_clean[[#This Row],[Price Formatted Step 2]],".","")))</f>
        <v>No Data</v>
      </c>
      <c r="M1931" t="s">
        <v>15</v>
      </c>
    </row>
    <row r="1932" spans="1:13" x14ac:dyDescent="0.25">
      <c r="A1932" t="s">
        <v>92</v>
      </c>
      <c r="B1932" t="str">
        <f>VLOOKUP(data_to_clean[[#This Row],[Company]],tb_countries[],2,0)</f>
        <v>USA</v>
      </c>
      <c r="C1932" t="s">
        <v>5273</v>
      </c>
      <c r="D1932" t="s">
        <v>5313</v>
      </c>
      <c r="E1932" t="s">
        <v>5246</v>
      </c>
      <c r="F1932" s="1">
        <v>29804</v>
      </c>
      <c r="G1932" t="s">
        <v>1632</v>
      </c>
      <c r="H1932" t="s">
        <v>13</v>
      </c>
      <c r="I1932" t="s">
        <v>14</v>
      </c>
      <c r="J1932" t="str" cm="1">
        <f t="array" ref="J19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2" t="str">
        <f>IF(data_to_clean[[#This Row],[Price Formatted Step 1]]="No Data","No Data",SUBSTITUTE(data_to_clean[[#This Row],[Price Formatted Step 1]],",","."))</f>
        <v>No Data</v>
      </c>
      <c r="L1932" t="str">
        <f>IF(data_to_clean[[#This Row],[Price Formatted Step 2]]="No Data","No Data",VALUE(SUBSTITUTE(data_to_clean[[#This Row],[Price Formatted Step 2]],".","")))</f>
        <v>No Data</v>
      </c>
      <c r="M1932" t="s">
        <v>56</v>
      </c>
    </row>
    <row r="1933" spans="1:13" x14ac:dyDescent="0.25">
      <c r="A1933" t="s">
        <v>9</v>
      </c>
      <c r="B1933" t="str">
        <f>VLOOKUP(data_to_clean[[#This Row],[Company]],tb_countries[],2,0)</f>
        <v>USSR/Russia</v>
      </c>
      <c r="C1933" t="s">
        <v>5279</v>
      </c>
      <c r="D1933" t="s">
        <v>5320</v>
      </c>
      <c r="E1933" t="s">
        <v>5247</v>
      </c>
      <c r="F1933" s="1">
        <v>29804</v>
      </c>
      <c r="G1933" t="s">
        <v>685</v>
      </c>
      <c r="H1933" t="s">
        <v>13</v>
      </c>
      <c r="I1933" t="s">
        <v>14</v>
      </c>
      <c r="J1933" t="str" cm="1">
        <f t="array" ref="J19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3" t="str">
        <f>IF(data_to_clean[[#This Row],[Price Formatted Step 1]]="No Data","No Data",SUBSTITUTE(data_to_clean[[#This Row],[Price Formatted Step 1]],",","."))</f>
        <v>No Data</v>
      </c>
      <c r="L1933" t="str">
        <f>IF(data_to_clean[[#This Row],[Price Formatted Step 2]]="No Data","No Data",VALUE(SUBSTITUTE(data_to_clean[[#This Row],[Price Formatted Step 2]],".","")))</f>
        <v>No Data</v>
      </c>
      <c r="M1933" t="s">
        <v>15</v>
      </c>
    </row>
    <row r="1934" spans="1:13" x14ac:dyDescent="0.25">
      <c r="A1934" t="s">
        <v>9</v>
      </c>
      <c r="B1934" t="str">
        <f>VLOOKUP(data_to_clean[[#This Row],[Company]],tb_countries[],2,0)</f>
        <v>USSR/Russia</v>
      </c>
      <c r="C1934" t="s">
        <v>5279</v>
      </c>
      <c r="D1934" t="s">
        <v>5320</v>
      </c>
      <c r="E1934" t="s">
        <v>5247</v>
      </c>
      <c r="F1934" s="1">
        <v>29805</v>
      </c>
      <c r="G1934" t="s">
        <v>396</v>
      </c>
      <c r="H1934" t="s">
        <v>13</v>
      </c>
      <c r="I1934" t="s">
        <v>14</v>
      </c>
      <c r="J1934" t="str" cm="1">
        <f t="array" ref="J19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4" t="str">
        <f>IF(data_to_clean[[#This Row],[Price Formatted Step 1]]="No Data","No Data",SUBSTITUTE(data_to_clean[[#This Row],[Price Formatted Step 1]],",","."))</f>
        <v>No Data</v>
      </c>
      <c r="L1934" t="str">
        <f>IF(data_to_clean[[#This Row],[Price Formatted Step 2]]="No Data","No Data",VALUE(SUBSTITUTE(data_to_clean[[#This Row],[Price Formatted Step 2]],".","")))</f>
        <v>No Data</v>
      </c>
      <c r="M1934" t="s">
        <v>15</v>
      </c>
    </row>
    <row r="1935" spans="1:13" x14ac:dyDescent="0.25">
      <c r="A1935" t="s">
        <v>1620</v>
      </c>
      <c r="B1935" t="str">
        <f>VLOOKUP(data_to_clean[[#This Row],[Company]],tb_countries[],2,0)</f>
        <v>Japan</v>
      </c>
      <c r="C1935" t="s">
        <v>5286</v>
      </c>
      <c r="D1935" t="s">
        <v>5325</v>
      </c>
      <c r="E1935" t="s">
        <v>5249</v>
      </c>
      <c r="F1935" s="1">
        <v>29808</v>
      </c>
      <c r="G1935" t="s">
        <v>2110</v>
      </c>
      <c r="H1935" t="s">
        <v>13</v>
      </c>
      <c r="I1935" t="s">
        <v>14</v>
      </c>
      <c r="J1935" t="str" cm="1">
        <f t="array" ref="J19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5" t="str">
        <f>IF(data_to_clean[[#This Row],[Price Formatted Step 1]]="No Data","No Data",SUBSTITUTE(data_to_clean[[#This Row],[Price Formatted Step 1]],",","."))</f>
        <v>No Data</v>
      </c>
      <c r="L1935" t="str">
        <f>IF(data_to_clean[[#This Row],[Price Formatted Step 2]]="No Data","No Data",VALUE(SUBSTITUTE(data_to_clean[[#This Row],[Price Formatted Step 2]],".","")))</f>
        <v>No Data</v>
      </c>
      <c r="M1935" t="s">
        <v>15</v>
      </c>
    </row>
    <row r="1936" spans="1:13" x14ac:dyDescent="0.25">
      <c r="A1936" t="s">
        <v>9</v>
      </c>
      <c r="B1936" t="str">
        <f>VLOOKUP(data_to_clean[[#This Row],[Company]],tb_countries[],2,0)</f>
        <v>USSR/Russia</v>
      </c>
      <c r="C1936" t="s">
        <v>5279</v>
      </c>
      <c r="D1936" t="s">
        <v>5320</v>
      </c>
      <c r="E1936" t="s">
        <v>5247</v>
      </c>
      <c r="F1936" s="1">
        <v>29810</v>
      </c>
      <c r="G1936" t="s">
        <v>685</v>
      </c>
      <c r="H1936" t="s">
        <v>13</v>
      </c>
      <c r="I1936" t="s">
        <v>14</v>
      </c>
      <c r="J1936" t="str" cm="1">
        <f t="array" ref="J19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6" t="str">
        <f>IF(data_to_clean[[#This Row],[Price Formatted Step 1]]="No Data","No Data",SUBSTITUTE(data_to_clean[[#This Row],[Price Formatted Step 1]],",","."))</f>
        <v>No Data</v>
      </c>
      <c r="L1936" t="str">
        <f>IF(data_to_clean[[#This Row],[Price Formatted Step 2]]="No Data","No Data",VALUE(SUBSTITUTE(data_to_clean[[#This Row],[Price Formatted Step 2]],".","")))</f>
        <v>No Data</v>
      </c>
      <c r="M1936" t="s">
        <v>15</v>
      </c>
    </row>
    <row r="1937" spans="1:13" x14ac:dyDescent="0.25">
      <c r="A1937" t="s">
        <v>9</v>
      </c>
      <c r="B1937" t="str">
        <f>VLOOKUP(data_to_clean[[#This Row],[Company]],tb_countries[],2,0)</f>
        <v>USSR/Russia</v>
      </c>
      <c r="C1937" t="s">
        <v>5272</v>
      </c>
      <c r="D1937" t="s">
        <v>5312</v>
      </c>
      <c r="E1937" t="s">
        <v>5245</v>
      </c>
      <c r="F1937" s="1">
        <v>29822</v>
      </c>
      <c r="G1937" t="s">
        <v>937</v>
      </c>
      <c r="H1937" t="s">
        <v>13</v>
      </c>
      <c r="I1937" t="s">
        <v>14</v>
      </c>
      <c r="J1937" t="str" cm="1">
        <f t="array" ref="J19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7" t="str">
        <f>IF(data_to_clean[[#This Row],[Price Formatted Step 1]]="No Data","No Data",SUBSTITUTE(data_to_clean[[#This Row],[Price Formatted Step 1]],",","."))</f>
        <v>No Data</v>
      </c>
      <c r="L1937" t="str">
        <f>IF(data_to_clean[[#This Row],[Price Formatted Step 2]]="No Data","No Data",VALUE(SUBSTITUTE(data_to_clean[[#This Row],[Price Formatted Step 2]],".","")))</f>
        <v>No Data</v>
      </c>
      <c r="M1937" t="s">
        <v>15</v>
      </c>
    </row>
    <row r="1938" spans="1:13" x14ac:dyDescent="0.25">
      <c r="A1938" t="s">
        <v>9</v>
      </c>
      <c r="B1938" t="str">
        <f>VLOOKUP(data_to_clean[[#This Row],[Company]],tb_countries[],2,0)</f>
        <v>USSR/Russia</v>
      </c>
      <c r="C1938" t="s">
        <v>5279</v>
      </c>
      <c r="D1938" t="s">
        <v>5320</v>
      </c>
      <c r="E1938" t="s">
        <v>5247</v>
      </c>
      <c r="F1938" s="1">
        <v>29822</v>
      </c>
      <c r="G1938" t="s">
        <v>1829</v>
      </c>
      <c r="H1938" t="s">
        <v>13</v>
      </c>
      <c r="I1938" t="s">
        <v>14</v>
      </c>
      <c r="J1938" t="str" cm="1">
        <f t="array" ref="J19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8" t="str">
        <f>IF(data_to_clean[[#This Row],[Price Formatted Step 1]]="No Data","No Data",SUBSTITUTE(data_to_clean[[#This Row],[Price Formatted Step 1]],",","."))</f>
        <v>No Data</v>
      </c>
      <c r="L1938" t="str">
        <f>IF(data_to_clean[[#This Row],[Price Formatted Step 2]]="No Data","No Data",VALUE(SUBSTITUTE(data_to_clean[[#This Row],[Price Formatted Step 2]],".","")))</f>
        <v>No Data</v>
      </c>
      <c r="M1938" t="s">
        <v>15</v>
      </c>
    </row>
    <row r="1939" spans="1:13" x14ac:dyDescent="0.25">
      <c r="A1939" t="s">
        <v>9</v>
      </c>
      <c r="B1939" t="str">
        <f>VLOOKUP(data_to_clean[[#This Row],[Company]],tb_countries[],2,0)</f>
        <v>USSR/Russia</v>
      </c>
      <c r="C1939" t="s">
        <v>5279</v>
      </c>
      <c r="D1939" t="s">
        <v>5320</v>
      </c>
      <c r="E1939" t="s">
        <v>5247</v>
      </c>
      <c r="F1939" s="1">
        <v>29826</v>
      </c>
      <c r="G1939" t="s">
        <v>685</v>
      </c>
      <c r="H1939" t="s">
        <v>13</v>
      </c>
      <c r="I1939" t="s">
        <v>14</v>
      </c>
      <c r="J1939" t="str" cm="1">
        <f t="array" ref="J19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39" t="str">
        <f>IF(data_to_clean[[#This Row],[Price Formatted Step 1]]="No Data","No Data",SUBSTITUTE(data_to_clean[[#This Row],[Price Formatted Step 1]],",","."))</f>
        <v>No Data</v>
      </c>
      <c r="L1939" t="str">
        <f>IF(data_to_clean[[#This Row],[Price Formatted Step 2]]="No Data","No Data",VALUE(SUBSTITUTE(data_to_clean[[#This Row],[Price Formatted Step 2]],".","")))</f>
        <v>No Data</v>
      </c>
      <c r="M1939" t="s">
        <v>15</v>
      </c>
    </row>
    <row r="1940" spans="1:13" x14ac:dyDescent="0.25">
      <c r="A1940" t="s">
        <v>463</v>
      </c>
      <c r="B1940" t="str">
        <f>VLOOKUP(data_to_clean[[#This Row],[Company]],tb_countries[],2,0)</f>
        <v>USA</v>
      </c>
      <c r="C1940" t="s">
        <v>5275</v>
      </c>
      <c r="D1940" t="s">
        <v>5315</v>
      </c>
      <c r="E1940" t="s">
        <v>5246</v>
      </c>
      <c r="F1940" s="1">
        <v>29832</v>
      </c>
      <c r="G1940" t="s">
        <v>1163</v>
      </c>
      <c r="H1940" t="s">
        <v>13</v>
      </c>
      <c r="I1940" t="s">
        <v>14</v>
      </c>
      <c r="J1940" t="str" cm="1">
        <f t="array" ref="J19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0" t="str">
        <f>IF(data_to_clean[[#This Row],[Price Formatted Step 1]]="No Data","No Data",SUBSTITUTE(data_to_clean[[#This Row],[Price Formatted Step 1]],",","."))</f>
        <v>No Data</v>
      </c>
      <c r="L1940" t="str">
        <f>IF(data_to_clean[[#This Row],[Price Formatted Step 2]]="No Data","No Data",VALUE(SUBSTITUTE(data_to_clean[[#This Row],[Price Formatted Step 2]],".","")))</f>
        <v>No Data</v>
      </c>
      <c r="M1940" t="s">
        <v>15</v>
      </c>
    </row>
    <row r="1941" spans="1:13" x14ac:dyDescent="0.25">
      <c r="A1941" t="s">
        <v>9</v>
      </c>
      <c r="B1941" t="str">
        <f>VLOOKUP(data_to_clean[[#This Row],[Company]],tb_countries[],2,0)</f>
        <v>USSR/Russia</v>
      </c>
      <c r="C1941" t="s">
        <v>5279</v>
      </c>
      <c r="D1941" t="s">
        <v>5320</v>
      </c>
      <c r="E1941" t="s">
        <v>5247</v>
      </c>
      <c r="F1941" s="1">
        <v>29840</v>
      </c>
      <c r="G1941" t="s">
        <v>1463</v>
      </c>
      <c r="H1941" t="s">
        <v>13</v>
      </c>
      <c r="I1941" t="s">
        <v>14</v>
      </c>
      <c r="J1941" t="str" cm="1">
        <f t="array" ref="J19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1" t="str">
        <f>IF(data_to_clean[[#This Row],[Price Formatted Step 1]]="No Data","No Data",SUBSTITUTE(data_to_clean[[#This Row],[Price Formatted Step 1]],",","."))</f>
        <v>No Data</v>
      </c>
      <c r="L1941" t="str">
        <f>IF(data_to_clean[[#This Row],[Price Formatted Step 2]]="No Data","No Data",VALUE(SUBSTITUTE(data_to_clean[[#This Row],[Price Formatted Step 2]],".","")))</f>
        <v>No Data</v>
      </c>
      <c r="M1941" t="s">
        <v>56</v>
      </c>
    </row>
    <row r="1942" spans="1:13" x14ac:dyDescent="0.25">
      <c r="A1942" t="s">
        <v>9</v>
      </c>
      <c r="B1942" t="str">
        <f>VLOOKUP(data_to_clean[[#This Row],[Company]],tb_countries[],2,0)</f>
        <v>USSR/Russia</v>
      </c>
      <c r="C1942" t="s">
        <v>5272</v>
      </c>
      <c r="D1942" t="s">
        <v>5312</v>
      </c>
      <c r="E1942" t="s">
        <v>5245</v>
      </c>
      <c r="F1942" s="1">
        <v>29843</v>
      </c>
      <c r="G1942" t="s">
        <v>937</v>
      </c>
      <c r="H1942" t="s">
        <v>13</v>
      </c>
      <c r="I1942" t="s">
        <v>14</v>
      </c>
      <c r="J1942" t="str" cm="1">
        <f t="array" ref="J19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2" t="str">
        <f>IF(data_to_clean[[#This Row],[Price Formatted Step 1]]="No Data","No Data",SUBSTITUTE(data_to_clean[[#This Row],[Price Formatted Step 1]],",","."))</f>
        <v>No Data</v>
      </c>
      <c r="L1942" t="str">
        <f>IF(data_to_clean[[#This Row],[Price Formatted Step 2]]="No Data","No Data",VALUE(SUBSTITUTE(data_to_clean[[#This Row],[Price Formatted Step 2]],".","")))</f>
        <v>No Data</v>
      </c>
      <c r="M1942" t="s">
        <v>15</v>
      </c>
    </row>
    <row r="1943" spans="1:13" x14ac:dyDescent="0.25">
      <c r="A1943" t="s">
        <v>9</v>
      </c>
      <c r="B1943" t="str">
        <f>VLOOKUP(data_to_clean[[#This Row],[Company]],tb_countries[],2,0)</f>
        <v>USSR/Russia</v>
      </c>
      <c r="C1943" t="s">
        <v>5279</v>
      </c>
      <c r="D1943" t="s">
        <v>5320</v>
      </c>
      <c r="E1943" t="s">
        <v>5247</v>
      </c>
      <c r="F1943" s="1">
        <v>29847</v>
      </c>
      <c r="G1943" t="s">
        <v>685</v>
      </c>
      <c r="H1943" t="s">
        <v>13</v>
      </c>
      <c r="I1943" t="s">
        <v>14</v>
      </c>
      <c r="J1943" t="str" cm="1">
        <f t="array" ref="J19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3" t="str">
        <f>IF(data_to_clean[[#This Row],[Price Formatted Step 1]]="No Data","No Data",SUBSTITUTE(data_to_clean[[#This Row],[Price Formatted Step 1]],",","."))</f>
        <v>No Data</v>
      </c>
      <c r="L1943" t="str">
        <f>IF(data_to_clean[[#This Row],[Price Formatted Step 2]]="No Data","No Data",VALUE(SUBSTITUTE(data_to_clean[[#This Row],[Price Formatted Step 2]],".","")))</f>
        <v>No Data</v>
      </c>
      <c r="M1943" t="s">
        <v>15</v>
      </c>
    </row>
    <row r="1944" spans="1:13" x14ac:dyDescent="0.25">
      <c r="A1944" t="s">
        <v>973</v>
      </c>
      <c r="B1944" t="str">
        <f>VLOOKUP(data_to_clean[[#This Row],[Company]],tb_countries[],2,0)</f>
        <v>China</v>
      </c>
      <c r="C1944" t="s">
        <v>4199</v>
      </c>
      <c r="D1944" t="s">
        <v>5263</v>
      </c>
      <c r="E1944" t="s">
        <v>5252</v>
      </c>
      <c r="F1944" s="1">
        <v>29848</v>
      </c>
      <c r="G1944" t="s">
        <v>1289</v>
      </c>
      <c r="H1944" t="s">
        <v>13</v>
      </c>
      <c r="I1944" t="s">
        <v>14</v>
      </c>
      <c r="J1944" t="str" cm="1">
        <f t="array" ref="J19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4" t="str">
        <f>IF(data_to_clean[[#This Row],[Price Formatted Step 1]]="No Data","No Data",SUBSTITUTE(data_to_clean[[#This Row],[Price Formatted Step 1]],",","."))</f>
        <v>No Data</v>
      </c>
      <c r="L1944" t="str">
        <f>IF(data_to_clean[[#This Row],[Price Formatted Step 2]]="No Data","No Data",VALUE(SUBSTITUTE(data_to_clean[[#This Row],[Price Formatted Step 2]],".","")))</f>
        <v>No Data</v>
      </c>
      <c r="M1944" t="s">
        <v>15</v>
      </c>
    </row>
    <row r="1945" spans="1:13" x14ac:dyDescent="0.25">
      <c r="A1945" t="s">
        <v>9</v>
      </c>
      <c r="B1945" t="str">
        <f>VLOOKUP(data_to_clean[[#This Row],[Company]],tb_countries[],2,0)</f>
        <v>USSR/Russia</v>
      </c>
      <c r="C1945" t="s">
        <v>5279</v>
      </c>
      <c r="D1945" t="s">
        <v>5320</v>
      </c>
      <c r="E1945" t="s">
        <v>5247</v>
      </c>
      <c r="F1945" s="1">
        <v>29850</v>
      </c>
      <c r="G1945" t="s">
        <v>1829</v>
      </c>
      <c r="H1945" t="s">
        <v>13</v>
      </c>
      <c r="I1945" t="s">
        <v>14</v>
      </c>
      <c r="J1945" t="str" cm="1">
        <f t="array" ref="J19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5" t="str">
        <f>IF(data_to_clean[[#This Row],[Price Formatted Step 1]]="No Data","No Data",SUBSTITUTE(data_to_clean[[#This Row],[Price Formatted Step 1]],",","."))</f>
        <v>No Data</v>
      </c>
      <c r="L1945" t="str">
        <f>IF(data_to_clean[[#This Row],[Price Formatted Step 2]]="No Data","No Data",VALUE(SUBSTITUTE(data_to_clean[[#This Row],[Price Formatted Step 2]],".","")))</f>
        <v>No Data</v>
      </c>
      <c r="M1945" t="s">
        <v>15</v>
      </c>
    </row>
    <row r="1946" spans="1:13" x14ac:dyDescent="0.25">
      <c r="A1946" t="s">
        <v>9</v>
      </c>
      <c r="B1946" t="str">
        <f>VLOOKUP(data_to_clean[[#This Row],[Company]],tb_countries[],2,0)</f>
        <v>USSR/Russia</v>
      </c>
      <c r="C1946" t="s">
        <v>5279</v>
      </c>
      <c r="D1946" t="s">
        <v>5320</v>
      </c>
      <c r="E1946" t="s">
        <v>5247</v>
      </c>
      <c r="F1946" s="1">
        <v>29852</v>
      </c>
      <c r="G1946" t="s">
        <v>685</v>
      </c>
      <c r="H1946" t="s">
        <v>13</v>
      </c>
      <c r="I1946" t="s">
        <v>14</v>
      </c>
      <c r="J1946" t="str" cm="1">
        <f t="array" ref="J19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6" t="str">
        <f>IF(data_to_clean[[#This Row],[Price Formatted Step 1]]="No Data","No Data",SUBSTITUTE(data_to_clean[[#This Row],[Price Formatted Step 1]],",","."))</f>
        <v>No Data</v>
      </c>
      <c r="L1946" t="str">
        <f>IF(data_to_clean[[#This Row],[Price Formatted Step 2]]="No Data","No Data",VALUE(SUBSTITUTE(data_to_clean[[#This Row],[Price Formatted Step 2]],".","")))</f>
        <v>No Data</v>
      </c>
      <c r="M1946" t="s">
        <v>15</v>
      </c>
    </row>
    <row r="1947" spans="1:13" x14ac:dyDescent="0.25">
      <c r="A1947" t="s">
        <v>9</v>
      </c>
      <c r="B1947" t="str">
        <f>VLOOKUP(data_to_clean[[#This Row],[Company]],tb_countries[],2,0)</f>
        <v>USSR/Russia</v>
      </c>
      <c r="C1947" t="s">
        <v>5279</v>
      </c>
      <c r="D1947" t="s">
        <v>5320</v>
      </c>
      <c r="E1947" t="s">
        <v>5247</v>
      </c>
      <c r="F1947" s="1">
        <v>29857</v>
      </c>
      <c r="G1947" t="s">
        <v>685</v>
      </c>
      <c r="H1947" t="s">
        <v>13</v>
      </c>
      <c r="I1947" t="s">
        <v>14</v>
      </c>
      <c r="J1947" t="str" cm="1">
        <f t="array" ref="J19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7" t="str">
        <f>IF(data_to_clean[[#This Row],[Price Formatted Step 1]]="No Data","No Data",SUBSTITUTE(data_to_clean[[#This Row],[Price Formatted Step 1]],",","."))</f>
        <v>No Data</v>
      </c>
      <c r="L1947" t="str">
        <f>IF(data_to_clean[[#This Row],[Price Formatted Step 2]]="No Data","No Data",VALUE(SUBSTITUTE(data_to_clean[[#This Row],[Price Formatted Step 2]],".","")))</f>
        <v>No Data</v>
      </c>
      <c r="M1947" t="s">
        <v>15</v>
      </c>
    </row>
    <row r="1948" spans="1:13" x14ac:dyDescent="0.25">
      <c r="A1948" t="s">
        <v>9</v>
      </c>
      <c r="B1948" t="str">
        <f>VLOOKUP(data_to_clean[[#This Row],[Company]],tb_countries[],2,0)</f>
        <v>USSR/Russia</v>
      </c>
      <c r="C1948" t="s">
        <v>5279</v>
      </c>
      <c r="D1948" t="s">
        <v>5320</v>
      </c>
      <c r="E1948" t="s">
        <v>5247</v>
      </c>
      <c r="F1948" s="1">
        <v>29859</v>
      </c>
      <c r="G1948" t="s">
        <v>1829</v>
      </c>
      <c r="H1948" t="s">
        <v>13</v>
      </c>
      <c r="I1948" t="s">
        <v>14</v>
      </c>
      <c r="J1948" t="str" cm="1">
        <f t="array" ref="J19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8" t="str">
        <f>IF(data_to_clean[[#This Row],[Price Formatted Step 1]]="No Data","No Data",SUBSTITUTE(data_to_clean[[#This Row],[Price Formatted Step 1]],",","."))</f>
        <v>No Data</v>
      </c>
      <c r="L1948" t="str">
        <f>IF(data_to_clean[[#This Row],[Price Formatted Step 2]]="No Data","No Data",VALUE(SUBSTITUTE(data_to_clean[[#This Row],[Price Formatted Step 2]],".","")))</f>
        <v>No Data</v>
      </c>
      <c r="M1948" t="s">
        <v>15</v>
      </c>
    </row>
    <row r="1949" spans="1:13" x14ac:dyDescent="0.25">
      <c r="A1949" t="s">
        <v>9</v>
      </c>
      <c r="B1949" t="str">
        <f>VLOOKUP(data_to_clean[[#This Row],[Company]],tb_countries[],2,0)</f>
        <v>USSR/Russia</v>
      </c>
      <c r="C1949" t="s">
        <v>5279</v>
      </c>
      <c r="D1949" t="s">
        <v>5320</v>
      </c>
      <c r="E1949" t="s">
        <v>5247</v>
      </c>
      <c r="F1949" s="1">
        <v>29872</v>
      </c>
      <c r="G1949" t="s">
        <v>396</v>
      </c>
      <c r="H1949" t="s">
        <v>13</v>
      </c>
      <c r="I1949" t="s">
        <v>14</v>
      </c>
      <c r="J1949" t="str" cm="1">
        <f t="array" ref="J19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49" t="str">
        <f>IF(data_to_clean[[#This Row],[Price Formatted Step 1]]="No Data","No Data",SUBSTITUTE(data_to_clean[[#This Row],[Price Formatted Step 1]],",","."))</f>
        <v>No Data</v>
      </c>
      <c r="L1949" t="str">
        <f>IF(data_to_clean[[#This Row],[Price Formatted Step 2]]="No Data","No Data",VALUE(SUBSTITUTE(data_to_clean[[#This Row],[Price Formatted Step 2]],".","")))</f>
        <v>No Data</v>
      </c>
      <c r="M1949" t="s">
        <v>15</v>
      </c>
    </row>
    <row r="1950" spans="1:13" x14ac:dyDescent="0.25">
      <c r="A1950" t="s">
        <v>9</v>
      </c>
      <c r="B1950" t="str">
        <f>VLOOKUP(data_to_clean[[#This Row],[Company]],tb_countries[],2,0)</f>
        <v>USSR/Russia</v>
      </c>
      <c r="C1950" t="s">
        <v>5279</v>
      </c>
      <c r="D1950" t="s">
        <v>5320</v>
      </c>
      <c r="E1950" t="s">
        <v>5247</v>
      </c>
      <c r="F1950" s="1">
        <v>29876</v>
      </c>
      <c r="G1950" t="s">
        <v>1463</v>
      </c>
      <c r="H1950" t="s">
        <v>13</v>
      </c>
      <c r="I1950" t="s">
        <v>14</v>
      </c>
      <c r="J1950" t="str" cm="1">
        <f t="array" ref="J19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0" t="str">
        <f>IF(data_to_clean[[#This Row],[Price Formatted Step 1]]="No Data","No Data",SUBSTITUTE(data_to_clean[[#This Row],[Price Formatted Step 1]],",","."))</f>
        <v>No Data</v>
      </c>
      <c r="L1950" t="str">
        <f>IF(data_to_clean[[#This Row],[Price Formatted Step 2]]="No Data","No Data",VALUE(SUBSTITUTE(data_to_clean[[#This Row],[Price Formatted Step 2]],".","")))</f>
        <v>No Data</v>
      </c>
      <c r="M1950" t="s">
        <v>15</v>
      </c>
    </row>
    <row r="1951" spans="1:13" x14ac:dyDescent="0.25">
      <c r="A1951" t="s">
        <v>463</v>
      </c>
      <c r="B1951" t="str">
        <f>VLOOKUP(data_to_clean[[#This Row],[Company]],tb_countries[],2,0)</f>
        <v>USA</v>
      </c>
      <c r="C1951" t="s">
        <v>5273</v>
      </c>
      <c r="D1951" t="s">
        <v>5313</v>
      </c>
      <c r="E1951" t="s">
        <v>5246</v>
      </c>
      <c r="F1951" s="1">
        <v>29890</v>
      </c>
      <c r="G1951" t="s">
        <v>1082</v>
      </c>
      <c r="H1951" t="s">
        <v>13</v>
      </c>
      <c r="I1951" t="s">
        <v>14</v>
      </c>
      <c r="J1951" t="str" cm="1">
        <f t="array" ref="J19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1" t="str">
        <f>IF(data_to_clean[[#This Row],[Price Formatted Step 1]]="No Data","No Data",SUBSTITUTE(data_to_clean[[#This Row],[Price Formatted Step 1]],",","."))</f>
        <v>No Data</v>
      </c>
      <c r="L1951" t="str">
        <f>IF(data_to_clean[[#This Row],[Price Formatted Step 2]]="No Data","No Data",VALUE(SUBSTITUTE(data_to_clean[[#This Row],[Price Formatted Step 2]],".","")))</f>
        <v>No Data</v>
      </c>
      <c r="M1951" t="s">
        <v>15</v>
      </c>
    </row>
    <row r="1952" spans="1:13" x14ac:dyDescent="0.25">
      <c r="A1952" t="s">
        <v>9</v>
      </c>
      <c r="B1952" t="str">
        <f>VLOOKUP(data_to_clean[[#This Row],[Company]],tb_countries[],2,0)</f>
        <v>USSR/Russia</v>
      </c>
      <c r="C1952" t="s">
        <v>5279</v>
      </c>
      <c r="D1952" t="s">
        <v>5320</v>
      </c>
      <c r="E1952" t="s">
        <v>5247</v>
      </c>
      <c r="F1952" s="1">
        <v>29890</v>
      </c>
      <c r="G1952" t="s">
        <v>1302</v>
      </c>
      <c r="H1952" t="s">
        <v>13</v>
      </c>
      <c r="I1952" t="s">
        <v>14</v>
      </c>
      <c r="J1952" t="str" cm="1">
        <f t="array" ref="J19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2" t="str">
        <f>IF(data_to_clean[[#This Row],[Price Formatted Step 1]]="No Data","No Data",SUBSTITUTE(data_to_clean[[#This Row],[Price Formatted Step 1]],",","."))</f>
        <v>No Data</v>
      </c>
      <c r="L1952" t="str">
        <f>IF(data_to_clean[[#This Row],[Price Formatted Step 2]]="No Data","No Data",VALUE(SUBSTITUTE(data_to_clean[[#This Row],[Price Formatted Step 2]],".","")))</f>
        <v>No Data</v>
      </c>
      <c r="M1952" t="s">
        <v>15</v>
      </c>
    </row>
    <row r="1953" spans="1:13" x14ac:dyDescent="0.25">
      <c r="A1953" t="s">
        <v>54</v>
      </c>
      <c r="B1953" t="str">
        <f>VLOOKUP(data_to_clean[[#This Row],[Company]],tb_countries[],2,0)</f>
        <v>USA</v>
      </c>
      <c r="C1953" t="s">
        <v>5281</v>
      </c>
      <c r="D1953" t="s">
        <v>5322</v>
      </c>
      <c r="E1953" t="s">
        <v>5246</v>
      </c>
      <c r="F1953" s="1">
        <v>29902</v>
      </c>
      <c r="G1953" t="s">
        <v>2127</v>
      </c>
      <c r="H1953" t="s">
        <v>13</v>
      </c>
      <c r="I1953" t="s">
        <v>2129</v>
      </c>
      <c r="J1953" t="str" cm="1">
        <f t="array" ref="J19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1953" t="str">
        <f>IF(data_to_clean[[#This Row],[Price Formatted Step 1]]="No Data","No Data",SUBSTITUTE(data_to_clean[[#This Row],[Price Formatted Step 1]],",","."))</f>
        <v>450000000</v>
      </c>
      <c r="L1953" s="3">
        <f>IF(data_to_clean[[#This Row],[Price Formatted Step 2]]="No Data","No Data",VALUE(SUBSTITUTE(data_to_clean[[#This Row],[Price Formatted Step 2]],".","")))</f>
        <v>450000000</v>
      </c>
      <c r="M1953" t="s">
        <v>15</v>
      </c>
    </row>
    <row r="1954" spans="1:13" x14ac:dyDescent="0.25">
      <c r="A1954" t="s">
        <v>9</v>
      </c>
      <c r="B1954" t="str">
        <f>VLOOKUP(data_to_clean[[#This Row],[Company]],tb_countries[],2,0)</f>
        <v>USSR/Russia</v>
      </c>
      <c r="C1954" t="s">
        <v>5279</v>
      </c>
      <c r="D1954" t="s">
        <v>5320</v>
      </c>
      <c r="E1954" t="s">
        <v>5247</v>
      </c>
      <c r="F1954" s="1">
        <v>29907</v>
      </c>
      <c r="G1954" t="s">
        <v>1463</v>
      </c>
      <c r="H1954" t="s">
        <v>13</v>
      </c>
      <c r="I1954" t="s">
        <v>14</v>
      </c>
      <c r="J1954" t="str" cm="1">
        <f t="array" ref="J19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4" t="str">
        <f>IF(data_to_clean[[#This Row],[Price Formatted Step 1]]="No Data","No Data",SUBSTITUTE(data_to_clean[[#This Row],[Price Formatted Step 1]],",","."))</f>
        <v>No Data</v>
      </c>
      <c r="L1954" t="str">
        <f>IF(data_to_clean[[#This Row],[Price Formatted Step 2]]="No Data","No Data",VALUE(SUBSTITUTE(data_to_clean[[#This Row],[Price Formatted Step 2]],".","")))</f>
        <v>No Data</v>
      </c>
      <c r="M1954" t="s">
        <v>15</v>
      </c>
    </row>
    <row r="1955" spans="1:13" x14ac:dyDescent="0.25">
      <c r="A1955" t="s">
        <v>9</v>
      </c>
      <c r="B1955" t="str">
        <f>VLOOKUP(data_to_clean[[#This Row],[Company]],tb_countries[],2,0)</f>
        <v>USSR/Russia</v>
      </c>
      <c r="C1955" t="s">
        <v>5277</v>
      </c>
      <c r="D1955" t="s">
        <v>5317</v>
      </c>
      <c r="E1955" t="s">
        <v>5247</v>
      </c>
      <c r="F1955" s="1">
        <v>29910</v>
      </c>
      <c r="G1955" t="s">
        <v>685</v>
      </c>
      <c r="H1955" t="s">
        <v>13</v>
      </c>
      <c r="I1955" t="s">
        <v>14</v>
      </c>
      <c r="J1955" t="str" cm="1">
        <f t="array" ref="J19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5" t="str">
        <f>IF(data_to_clean[[#This Row],[Price Formatted Step 1]]="No Data","No Data",SUBSTITUTE(data_to_clean[[#This Row],[Price Formatted Step 1]],",","."))</f>
        <v>No Data</v>
      </c>
      <c r="L1955" t="str">
        <f>IF(data_to_clean[[#This Row],[Price Formatted Step 2]]="No Data","No Data",VALUE(SUBSTITUTE(data_to_clean[[#This Row],[Price Formatted Step 2]],".","")))</f>
        <v>No Data</v>
      </c>
      <c r="M1955" t="s">
        <v>15</v>
      </c>
    </row>
    <row r="1956" spans="1:13" x14ac:dyDescent="0.25">
      <c r="A1956" t="s">
        <v>9</v>
      </c>
      <c r="B1956" t="str">
        <f>VLOOKUP(data_to_clean[[#This Row],[Company]],tb_countries[],2,0)</f>
        <v>USSR/Russia</v>
      </c>
      <c r="C1956" t="s">
        <v>5279</v>
      </c>
      <c r="D1956" t="s">
        <v>5320</v>
      </c>
      <c r="E1956" t="s">
        <v>5247</v>
      </c>
      <c r="F1956" s="1">
        <v>29918</v>
      </c>
      <c r="G1956" t="s">
        <v>685</v>
      </c>
      <c r="H1956" t="s">
        <v>13</v>
      </c>
      <c r="I1956" t="s">
        <v>14</v>
      </c>
      <c r="J1956" t="str" cm="1">
        <f t="array" ref="J19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6" t="str">
        <f>IF(data_to_clean[[#This Row],[Price Formatted Step 1]]="No Data","No Data",SUBSTITUTE(data_to_clean[[#This Row],[Price Formatted Step 1]],",","."))</f>
        <v>No Data</v>
      </c>
      <c r="L1956" t="str">
        <f>IF(data_to_clean[[#This Row],[Price Formatted Step 2]]="No Data","No Data",VALUE(SUBSTITUTE(data_to_clean[[#This Row],[Price Formatted Step 2]],".","")))</f>
        <v>No Data</v>
      </c>
      <c r="M1956" t="s">
        <v>15</v>
      </c>
    </row>
    <row r="1957" spans="1:13" x14ac:dyDescent="0.25">
      <c r="A1957" t="s">
        <v>9</v>
      </c>
      <c r="B1957" t="str">
        <f>VLOOKUP(data_to_clean[[#This Row],[Company]],tb_countries[],2,0)</f>
        <v>USSR/Russia</v>
      </c>
      <c r="C1957" t="s">
        <v>5279</v>
      </c>
      <c r="D1957" t="s">
        <v>5320</v>
      </c>
      <c r="E1957" t="s">
        <v>5247</v>
      </c>
      <c r="F1957" s="1">
        <v>29923</v>
      </c>
      <c r="G1957" t="s">
        <v>1829</v>
      </c>
      <c r="H1957" t="s">
        <v>13</v>
      </c>
      <c r="I1957" t="s">
        <v>14</v>
      </c>
      <c r="J1957" t="str" cm="1">
        <f t="array" ref="J19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7" t="str">
        <f>IF(data_to_clean[[#This Row],[Price Formatted Step 1]]="No Data","No Data",SUBSTITUTE(data_to_clean[[#This Row],[Price Formatted Step 1]],",","."))</f>
        <v>No Data</v>
      </c>
      <c r="L1957" t="str">
        <f>IF(data_to_clean[[#This Row],[Price Formatted Step 2]]="No Data","No Data",VALUE(SUBSTITUTE(data_to_clean[[#This Row],[Price Formatted Step 2]],".","")))</f>
        <v>No Data</v>
      </c>
      <c r="M1957" t="s">
        <v>15</v>
      </c>
    </row>
    <row r="1958" spans="1:13" x14ac:dyDescent="0.25">
      <c r="A1958" t="s">
        <v>9</v>
      </c>
      <c r="B1958" t="str">
        <f>VLOOKUP(data_to_clean[[#This Row],[Company]],tb_countries[],2,0)</f>
        <v>USSR/Russia</v>
      </c>
      <c r="C1958" t="s">
        <v>5279</v>
      </c>
      <c r="D1958" t="s">
        <v>5320</v>
      </c>
      <c r="E1958" t="s">
        <v>5247</v>
      </c>
      <c r="F1958" s="1">
        <v>29924</v>
      </c>
      <c r="G1958" t="s">
        <v>685</v>
      </c>
      <c r="H1958" t="s">
        <v>13</v>
      </c>
      <c r="I1958" t="s">
        <v>14</v>
      </c>
      <c r="J1958" t="str" cm="1">
        <f t="array" ref="J19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8" t="str">
        <f>IF(data_to_clean[[#This Row],[Price Formatted Step 1]]="No Data","No Data",SUBSTITUTE(data_to_clean[[#This Row],[Price Formatted Step 1]],",","."))</f>
        <v>No Data</v>
      </c>
      <c r="L1958" t="str">
        <f>IF(data_to_clean[[#This Row],[Price Formatted Step 2]]="No Data","No Data",VALUE(SUBSTITUTE(data_to_clean[[#This Row],[Price Formatted Step 2]],".","")))</f>
        <v>No Data</v>
      </c>
      <c r="M1958" t="s">
        <v>56</v>
      </c>
    </row>
    <row r="1959" spans="1:13" x14ac:dyDescent="0.25">
      <c r="A1959" t="s">
        <v>92</v>
      </c>
      <c r="B1959" t="str">
        <f>VLOOKUP(data_to_clean[[#This Row],[Company]],tb_countries[],2,0)</f>
        <v>USA</v>
      </c>
      <c r="C1959" t="s">
        <v>5273</v>
      </c>
      <c r="D1959" t="s">
        <v>5313</v>
      </c>
      <c r="E1959" t="s">
        <v>5246</v>
      </c>
      <c r="F1959" s="1">
        <v>29935</v>
      </c>
      <c r="G1959" t="s">
        <v>1632</v>
      </c>
      <c r="H1959" t="s">
        <v>13</v>
      </c>
      <c r="I1959" t="s">
        <v>14</v>
      </c>
      <c r="J1959" t="str" cm="1">
        <f t="array" ref="J19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59" t="str">
        <f>IF(data_to_clean[[#This Row],[Price Formatted Step 1]]="No Data","No Data",SUBSTITUTE(data_to_clean[[#This Row],[Price Formatted Step 1]],",","."))</f>
        <v>No Data</v>
      </c>
      <c r="L1959" t="str">
        <f>IF(data_to_clean[[#This Row],[Price Formatted Step 2]]="No Data","No Data",VALUE(SUBSTITUTE(data_to_clean[[#This Row],[Price Formatted Step 2]],".","")))</f>
        <v>No Data</v>
      </c>
      <c r="M1959" t="s">
        <v>15</v>
      </c>
    </row>
    <row r="1960" spans="1:13" x14ac:dyDescent="0.25">
      <c r="A1960" t="s">
        <v>9</v>
      </c>
      <c r="B1960" t="str">
        <f>VLOOKUP(data_to_clean[[#This Row],[Company]],tb_countries[],2,0)</f>
        <v>USSR/Russia</v>
      </c>
      <c r="C1960" t="s">
        <v>5279</v>
      </c>
      <c r="D1960" t="s">
        <v>5320</v>
      </c>
      <c r="E1960" t="s">
        <v>5247</v>
      </c>
      <c r="F1960" s="1">
        <v>29937</v>
      </c>
      <c r="G1960" t="s">
        <v>685</v>
      </c>
      <c r="H1960" t="s">
        <v>13</v>
      </c>
      <c r="I1960" t="s">
        <v>14</v>
      </c>
      <c r="J1960" t="str" cm="1">
        <f t="array" ref="J19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0" t="str">
        <f>IF(data_to_clean[[#This Row],[Price Formatted Step 1]]="No Data","No Data",SUBSTITUTE(data_to_clean[[#This Row],[Price Formatted Step 1]],",","."))</f>
        <v>No Data</v>
      </c>
      <c r="L1960" t="str">
        <f>IF(data_to_clean[[#This Row],[Price Formatted Step 2]]="No Data","No Data",VALUE(SUBSTITUTE(data_to_clean[[#This Row],[Price Formatted Step 2]],".","")))</f>
        <v>No Data</v>
      </c>
      <c r="M1960" t="s">
        <v>15</v>
      </c>
    </row>
    <row r="1961" spans="1:13" x14ac:dyDescent="0.25">
      <c r="A1961" t="s">
        <v>92</v>
      </c>
      <c r="B1961" t="str">
        <f>VLOOKUP(data_to_clean[[#This Row],[Company]],tb_countries[],2,0)</f>
        <v>USA</v>
      </c>
      <c r="C1961" t="s">
        <v>5275</v>
      </c>
      <c r="D1961" t="s">
        <v>5315</v>
      </c>
      <c r="E1961" t="s">
        <v>5246</v>
      </c>
      <c r="F1961" s="1">
        <v>29939</v>
      </c>
      <c r="G1961" t="s">
        <v>1825</v>
      </c>
      <c r="H1961" t="s">
        <v>13</v>
      </c>
      <c r="I1961" t="s">
        <v>14</v>
      </c>
      <c r="J1961" t="str" cm="1">
        <f t="array" ref="J19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1" t="str">
        <f>IF(data_to_clean[[#This Row],[Price Formatted Step 1]]="No Data","No Data",SUBSTITUTE(data_to_clean[[#This Row],[Price Formatted Step 1]],",","."))</f>
        <v>No Data</v>
      </c>
      <c r="L1961" t="str">
        <f>IF(data_to_clean[[#This Row],[Price Formatted Step 2]]="No Data","No Data",VALUE(SUBSTITUTE(data_to_clean[[#This Row],[Price Formatted Step 2]],".","")))</f>
        <v>No Data</v>
      </c>
      <c r="M1961" t="s">
        <v>21</v>
      </c>
    </row>
    <row r="1962" spans="1:13" x14ac:dyDescent="0.25">
      <c r="A1962" t="s">
        <v>2043</v>
      </c>
      <c r="B1962" t="str">
        <f>VLOOKUP(data_to_clean[[#This Row],[Company]],tb_countries[],2,0)</f>
        <v>Europe</v>
      </c>
      <c r="C1962" t="s">
        <v>5285</v>
      </c>
      <c r="D1962" t="s">
        <v>5324</v>
      </c>
      <c r="E1962" t="s">
        <v>5253</v>
      </c>
      <c r="F1962" s="1">
        <v>29940</v>
      </c>
      <c r="G1962" t="s">
        <v>2045</v>
      </c>
      <c r="H1962" t="s">
        <v>13</v>
      </c>
      <c r="I1962" t="s">
        <v>14</v>
      </c>
      <c r="J1962" t="str" cm="1">
        <f t="array" ref="J19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2" t="str">
        <f>IF(data_to_clean[[#This Row],[Price Formatted Step 1]]="No Data","No Data",SUBSTITUTE(data_to_clean[[#This Row],[Price Formatted Step 1]],",","."))</f>
        <v>No Data</v>
      </c>
      <c r="L1962" t="str">
        <f>IF(data_to_clean[[#This Row],[Price Formatted Step 2]]="No Data","No Data",VALUE(SUBSTITUTE(data_to_clean[[#This Row],[Price Formatted Step 2]],".","")))</f>
        <v>No Data</v>
      </c>
      <c r="M1962" t="s">
        <v>15</v>
      </c>
    </row>
    <row r="1963" spans="1:13" x14ac:dyDescent="0.25">
      <c r="A1963" t="s">
        <v>9</v>
      </c>
      <c r="B1963" t="str">
        <f>VLOOKUP(data_to_clean[[#This Row],[Company]],tb_countries[],2,0)</f>
        <v>USSR/Russia</v>
      </c>
      <c r="C1963" t="s">
        <v>5272</v>
      </c>
      <c r="D1963" t="s">
        <v>5312</v>
      </c>
      <c r="E1963" t="s">
        <v>5245</v>
      </c>
      <c r="F1963" s="1">
        <v>29943</v>
      </c>
      <c r="G1963" t="s">
        <v>1463</v>
      </c>
      <c r="H1963" t="s">
        <v>13</v>
      </c>
      <c r="I1963" t="s">
        <v>14</v>
      </c>
      <c r="J1963" t="str" cm="1">
        <f t="array" ref="J19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3" t="str">
        <f>IF(data_to_clean[[#This Row],[Price Formatted Step 1]]="No Data","No Data",SUBSTITUTE(data_to_clean[[#This Row],[Price Formatted Step 1]],",","."))</f>
        <v>No Data</v>
      </c>
      <c r="L1963" t="str">
        <f>IF(data_to_clean[[#This Row],[Price Formatted Step 2]]="No Data","No Data",VALUE(SUBSTITUTE(data_to_clean[[#This Row],[Price Formatted Step 2]],".","")))</f>
        <v>No Data</v>
      </c>
      <c r="M1963" t="s">
        <v>15</v>
      </c>
    </row>
    <row r="1964" spans="1:13" x14ac:dyDescent="0.25">
      <c r="A1964" t="s">
        <v>9</v>
      </c>
      <c r="B1964" t="str">
        <f>VLOOKUP(data_to_clean[[#This Row],[Company]],tb_countries[],2,0)</f>
        <v>USSR/Russia</v>
      </c>
      <c r="C1964" t="s">
        <v>5279</v>
      </c>
      <c r="D1964" t="s">
        <v>5320</v>
      </c>
      <c r="E1964" t="s">
        <v>5247</v>
      </c>
      <c r="F1964" s="1">
        <v>29958</v>
      </c>
      <c r="G1964" t="s">
        <v>685</v>
      </c>
      <c r="H1964" t="s">
        <v>13</v>
      </c>
      <c r="I1964" t="s">
        <v>14</v>
      </c>
      <c r="J1964" t="str" cm="1">
        <f t="array" ref="J19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4" t="str">
        <f>IF(data_to_clean[[#This Row],[Price Formatted Step 1]]="No Data","No Data",SUBSTITUTE(data_to_clean[[#This Row],[Price Formatted Step 1]],",","."))</f>
        <v>No Data</v>
      </c>
      <c r="L1964" t="str">
        <f>IF(data_to_clean[[#This Row],[Price Formatted Step 2]]="No Data","No Data",VALUE(SUBSTITUTE(data_to_clean[[#This Row],[Price Formatted Step 2]],".","")))</f>
        <v>No Data</v>
      </c>
      <c r="M1964" t="s">
        <v>15</v>
      </c>
    </row>
    <row r="1965" spans="1:13" x14ac:dyDescent="0.25">
      <c r="A1965" t="s">
        <v>9</v>
      </c>
      <c r="B1965" t="str">
        <f>VLOOKUP(data_to_clean[[#This Row],[Company]],tb_countries[],2,0)</f>
        <v>USSR/Russia</v>
      </c>
      <c r="C1965" t="s">
        <v>5279</v>
      </c>
      <c r="D1965" t="s">
        <v>5320</v>
      </c>
      <c r="E1965" t="s">
        <v>5247</v>
      </c>
      <c r="F1965" s="1">
        <v>29965</v>
      </c>
      <c r="G1965" t="s">
        <v>685</v>
      </c>
      <c r="H1965" t="s">
        <v>13</v>
      </c>
      <c r="I1965" t="s">
        <v>14</v>
      </c>
      <c r="J1965" t="str" cm="1">
        <f t="array" ref="J19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5" t="str">
        <f>IF(data_to_clean[[#This Row],[Price Formatted Step 1]]="No Data","No Data",SUBSTITUTE(data_to_clean[[#This Row],[Price Formatted Step 1]],",","."))</f>
        <v>No Data</v>
      </c>
      <c r="L1965" t="str">
        <f>IF(data_to_clean[[#This Row],[Price Formatted Step 2]]="No Data","No Data",VALUE(SUBSTITUTE(data_to_clean[[#This Row],[Price Formatted Step 2]],".","")))</f>
        <v>No Data</v>
      </c>
      <c r="M1965" t="s">
        <v>15</v>
      </c>
    </row>
    <row r="1966" spans="1:13" x14ac:dyDescent="0.25">
      <c r="A1966" t="s">
        <v>42</v>
      </c>
      <c r="B1966" t="str">
        <f>VLOOKUP(data_to_clean[[#This Row],[Company]],tb_countries[],2,0)</f>
        <v>USA</v>
      </c>
      <c r="C1966" t="s">
        <v>5275</v>
      </c>
      <c r="D1966" t="s">
        <v>5315</v>
      </c>
      <c r="E1966" t="s">
        <v>5246</v>
      </c>
      <c r="F1966" s="1">
        <v>29972</v>
      </c>
      <c r="G1966" t="s">
        <v>1181</v>
      </c>
      <c r="H1966" t="s">
        <v>13</v>
      </c>
      <c r="I1966" t="s">
        <v>14</v>
      </c>
      <c r="J1966" t="str" cm="1">
        <f t="array" ref="J19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6" t="str">
        <f>IF(data_to_clean[[#This Row],[Price Formatted Step 1]]="No Data","No Data",SUBSTITUTE(data_to_clean[[#This Row],[Price Formatted Step 1]],",","."))</f>
        <v>No Data</v>
      </c>
      <c r="L1966" t="str">
        <f>IF(data_to_clean[[#This Row],[Price Formatted Step 2]]="No Data","No Data",VALUE(SUBSTITUTE(data_to_clean[[#This Row],[Price Formatted Step 2]],".","")))</f>
        <v>No Data</v>
      </c>
      <c r="M1966" t="s">
        <v>15</v>
      </c>
    </row>
    <row r="1967" spans="1:13" x14ac:dyDescent="0.25">
      <c r="A1967" t="s">
        <v>9</v>
      </c>
      <c r="B1967" t="str">
        <f>VLOOKUP(data_to_clean[[#This Row],[Company]],tb_countries[],2,0)</f>
        <v>USSR/Russia</v>
      </c>
      <c r="C1967" t="s">
        <v>5279</v>
      </c>
      <c r="D1967" t="s">
        <v>5320</v>
      </c>
      <c r="E1967" t="s">
        <v>5247</v>
      </c>
      <c r="F1967" s="1">
        <v>29980</v>
      </c>
      <c r="G1967" t="s">
        <v>685</v>
      </c>
      <c r="H1967" t="s">
        <v>13</v>
      </c>
      <c r="I1967" t="s">
        <v>14</v>
      </c>
      <c r="J1967" t="str" cm="1">
        <f t="array" ref="J19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7" t="str">
        <f>IF(data_to_clean[[#This Row],[Price Formatted Step 1]]="No Data","No Data",SUBSTITUTE(data_to_clean[[#This Row],[Price Formatted Step 1]],",","."))</f>
        <v>No Data</v>
      </c>
      <c r="L1967" t="str">
        <f>IF(data_to_clean[[#This Row],[Price Formatted Step 2]]="No Data","No Data",VALUE(SUBSTITUTE(data_to_clean[[#This Row],[Price Formatted Step 2]],".","")))</f>
        <v>No Data</v>
      </c>
      <c r="M1967" t="s">
        <v>15</v>
      </c>
    </row>
    <row r="1968" spans="1:13" x14ac:dyDescent="0.25">
      <c r="A1968" t="s">
        <v>9</v>
      </c>
      <c r="B1968" t="str">
        <f>VLOOKUP(data_to_clean[[#This Row],[Company]],tb_countries[],2,0)</f>
        <v>USSR/Russia</v>
      </c>
      <c r="C1968" t="s">
        <v>5272</v>
      </c>
      <c r="D1968" t="s">
        <v>5312</v>
      </c>
      <c r="E1968" t="s">
        <v>5245</v>
      </c>
      <c r="F1968" s="1">
        <v>29993</v>
      </c>
      <c r="G1968" t="s">
        <v>937</v>
      </c>
      <c r="H1968" t="s">
        <v>13</v>
      </c>
      <c r="I1968" t="s">
        <v>14</v>
      </c>
      <c r="J1968" t="str" cm="1">
        <f t="array" ref="J19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8" t="str">
        <f>IF(data_to_clean[[#This Row],[Price Formatted Step 1]]="No Data","No Data",SUBSTITUTE(data_to_clean[[#This Row],[Price Formatted Step 1]],",","."))</f>
        <v>No Data</v>
      </c>
      <c r="L1968" t="str">
        <f>IF(data_to_clean[[#This Row],[Price Formatted Step 2]]="No Data","No Data",VALUE(SUBSTITUTE(data_to_clean[[#This Row],[Price Formatted Step 2]],".","")))</f>
        <v>No Data</v>
      </c>
      <c r="M1968" t="s">
        <v>15</v>
      </c>
    </row>
    <row r="1969" spans="1:13" x14ac:dyDescent="0.25">
      <c r="A1969" t="s">
        <v>9</v>
      </c>
      <c r="B1969" t="str">
        <f>VLOOKUP(data_to_clean[[#This Row],[Company]],tb_countries[],2,0)</f>
        <v>USSR/Russia</v>
      </c>
      <c r="C1969" t="s">
        <v>5279</v>
      </c>
      <c r="D1969" t="s">
        <v>5320</v>
      </c>
      <c r="E1969" t="s">
        <v>5247</v>
      </c>
      <c r="F1969" s="1">
        <v>29999</v>
      </c>
      <c r="G1969" t="s">
        <v>685</v>
      </c>
      <c r="H1969" t="s">
        <v>13</v>
      </c>
      <c r="I1969" t="s">
        <v>14</v>
      </c>
      <c r="J1969" t="str" cm="1">
        <f t="array" ref="J19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69" t="str">
        <f>IF(data_to_clean[[#This Row],[Price Formatted Step 1]]="No Data","No Data",SUBSTITUTE(data_to_clean[[#This Row],[Price Formatted Step 1]],",","."))</f>
        <v>No Data</v>
      </c>
      <c r="L1969" t="str">
        <f>IF(data_to_clean[[#This Row],[Price Formatted Step 2]]="No Data","No Data",VALUE(SUBSTITUTE(data_to_clean[[#This Row],[Price Formatted Step 2]],".","")))</f>
        <v>No Data</v>
      </c>
      <c r="M1969" t="s">
        <v>15</v>
      </c>
    </row>
    <row r="1970" spans="1:13" x14ac:dyDescent="0.25">
      <c r="A1970" t="s">
        <v>9</v>
      </c>
      <c r="B1970" t="str">
        <f>VLOOKUP(data_to_clean[[#This Row],[Company]],tb_countries[],2,0)</f>
        <v>USSR/Russia</v>
      </c>
      <c r="C1970" t="s">
        <v>5279</v>
      </c>
      <c r="D1970" t="s">
        <v>5320</v>
      </c>
      <c r="E1970" t="s">
        <v>5247</v>
      </c>
      <c r="F1970" s="1">
        <v>30001</v>
      </c>
      <c r="G1970" t="s">
        <v>396</v>
      </c>
      <c r="H1970" t="s">
        <v>13</v>
      </c>
      <c r="I1970" t="s">
        <v>14</v>
      </c>
      <c r="J1970" t="str" cm="1">
        <f t="array" ref="J19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0" t="str">
        <f>IF(data_to_clean[[#This Row],[Price Formatted Step 1]]="No Data","No Data",SUBSTITUTE(data_to_clean[[#This Row],[Price Formatted Step 1]],",","."))</f>
        <v>No Data</v>
      </c>
      <c r="L1970" t="str">
        <f>IF(data_to_clean[[#This Row],[Price Formatted Step 2]]="No Data","No Data",VALUE(SUBSTITUTE(data_to_clean[[#This Row],[Price Formatted Step 2]],".","")))</f>
        <v>No Data</v>
      </c>
      <c r="M1970" t="s">
        <v>15</v>
      </c>
    </row>
    <row r="1971" spans="1:13" x14ac:dyDescent="0.25">
      <c r="A1971" t="s">
        <v>9</v>
      </c>
      <c r="B1971" t="str">
        <f>VLOOKUP(data_to_clean[[#This Row],[Company]],tb_countries[],2,0)</f>
        <v>USSR/Russia</v>
      </c>
      <c r="C1971" t="s">
        <v>5279</v>
      </c>
      <c r="D1971" t="s">
        <v>5320</v>
      </c>
      <c r="E1971" t="s">
        <v>5247</v>
      </c>
      <c r="F1971" s="1">
        <v>30008</v>
      </c>
      <c r="G1971" t="s">
        <v>1463</v>
      </c>
      <c r="H1971" t="s">
        <v>13</v>
      </c>
      <c r="I1971" t="s">
        <v>14</v>
      </c>
      <c r="J1971" t="str" cm="1">
        <f t="array" ref="J19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1" t="str">
        <f>IF(data_to_clean[[#This Row],[Price Formatted Step 1]]="No Data","No Data",SUBSTITUTE(data_to_clean[[#This Row],[Price Formatted Step 1]],",","."))</f>
        <v>No Data</v>
      </c>
      <c r="L1971" t="str">
        <f>IF(data_to_clean[[#This Row],[Price Formatted Step 2]]="No Data","No Data",VALUE(SUBSTITUTE(data_to_clean[[#This Row],[Price Formatted Step 2]],".","")))</f>
        <v>No Data</v>
      </c>
      <c r="M1971" t="s">
        <v>15</v>
      </c>
    </row>
    <row r="1972" spans="1:13" x14ac:dyDescent="0.25">
      <c r="A1972" t="s">
        <v>9</v>
      </c>
      <c r="B1972" t="str">
        <f>VLOOKUP(data_to_clean[[#This Row],[Company]],tb_countries[],2,0)</f>
        <v>USSR/Russia</v>
      </c>
      <c r="C1972" t="s">
        <v>5279</v>
      </c>
      <c r="D1972" t="s">
        <v>5320</v>
      </c>
      <c r="E1972" t="s">
        <v>5247</v>
      </c>
      <c r="F1972" s="1">
        <v>30013</v>
      </c>
      <c r="G1972" t="s">
        <v>1302</v>
      </c>
      <c r="H1972" t="s">
        <v>13</v>
      </c>
      <c r="I1972" t="s">
        <v>14</v>
      </c>
      <c r="J1972" t="str" cm="1">
        <f t="array" ref="J19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2" t="str">
        <f>IF(data_to_clean[[#This Row],[Price Formatted Step 1]]="No Data","No Data",SUBSTITUTE(data_to_clean[[#This Row],[Price Formatted Step 1]],",","."))</f>
        <v>No Data</v>
      </c>
      <c r="L1972" t="str">
        <f>IF(data_to_clean[[#This Row],[Price Formatted Step 2]]="No Data","No Data",VALUE(SUBSTITUTE(data_to_clean[[#This Row],[Price Formatted Step 2]],".","")))</f>
        <v>No Data</v>
      </c>
      <c r="M1972" t="s">
        <v>15</v>
      </c>
    </row>
    <row r="1973" spans="1:13" x14ac:dyDescent="0.25">
      <c r="A1973" t="s">
        <v>9</v>
      </c>
      <c r="B1973" t="str">
        <f>VLOOKUP(data_to_clean[[#This Row],[Company]],tb_countries[],2,0)</f>
        <v>USSR/Russia</v>
      </c>
      <c r="C1973" t="s">
        <v>5277</v>
      </c>
      <c r="D1973" t="s">
        <v>5317</v>
      </c>
      <c r="E1973" t="s">
        <v>5247</v>
      </c>
      <c r="F1973" s="1">
        <v>30014</v>
      </c>
      <c r="G1973" t="s">
        <v>685</v>
      </c>
      <c r="H1973" t="s">
        <v>13</v>
      </c>
      <c r="I1973" t="s">
        <v>14</v>
      </c>
      <c r="J1973" t="str" cm="1">
        <f t="array" ref="J19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3" t="str">
        <f>IF(data_to_clean[[#This Row],[Price Formatted Step 1]]="No Data","No Data",SUBSTITUTE(data_to_clean[[#This Row],[Price Formatted Step 1]],",","."))</f>
        <v>No Data</v>
      </c>
      <c r="L1973" t="str">
        <f>IF(data_to_clean[[#This Row],[Price Formatted Step 2]]="No Data","No Data",VALUE(SUBSTITUTE(data_to_clean[[#This Row],[Price Formatted Step 2]],".","")))</f>
        <v>No Data</v>
      </c>
      <c r="M1973" t="s">
        <v>21</v>
      </c>
    </row>
    <row r="1974" spans="1:13" x14ac:dyDescent="0.25">
      <c r="A1974" t="s">
        <v>92</v>
      </c>
      <c r="B1974" t="str">
        <f>VLOOKUP(data_to_clean[[#This Row],[Company]],tb_countries[],2,0)</f>
        <v>USA</v>
      </c>
      <c r="C1974" t="s">
        <v>5273</v>
      </c>
      <c r="D1974" t="s">
        <v>5313</v>
      </c>
      <c r="E1974" t="s">
        <v>5246</v>
      </c>
      <c r="F1974" s="1">
        <v>30015</v>
      </c>
      <c r="G1974" t="s">
        <v>1632</v>
      </c>
      <c r="H1974" t="s">
        <v>13</v>
      </c>
      <c r="I1974" t="s">
        <v>14</v>
      </c>
      <c r="J1974" t="str" cm="1">
        <f t="array" ref="J19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4" t="str">
        <f>IF(data_to_clean[[#This Row],[Price Formatted Step 1]]="No Data","No Data",SUBSTITUTE(data_to_clean[[#This Row],[Price Formatted Step 1]],",","."))</f>
        <v>No Data</v>
      </c>
      <c r="L1974" t="str">
        <f>IF(data_to_clean[[#This Row],[Price Formatted Step 2]]="No Data","No Data",VALUE(SUBSTITUTE(data_to_clean[[#This Row],[Price Formatted Step 2]],".","")))</f>
        <v>No Data</v>
      </c>
      <c r="M1974" t="s">
        <v>15</v>
      </c>
    </row>
    <row r="1975" spans="1:13" x14ac:dyDescent="0.25">
      <c r="A1975" t="s">
        <v>463</v>
      </c>
      <c r="B1975" t="str">
        <f>VLOOKUP(data_to_clean[[#This Row],[Company]],tb_countries[],2,0)</f>
        <v>USA</v>
      </c>
      <c r="C1975" t="s">
        <v>5273</v>
      </c>
      <c r="D1975" t="s">
        <v>5313</v>
      </c>
      <c r="E1975" t="s">
        <v>5246</v>
      </c>
      <c r="F1975" s="1">
        <v>30016</v>
      </c>
      <c r="G1975" t="s">
        <v>1082</v>
      </c>
      <c r="H1975" t="s">
        <v>13</v>
      </c>
      <c r="I1975" t="s">
        <v>14</v>
      </c>
      <c r="J1975" t="str" cm="1">
        <f t="array" ref="J19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5" t="str">
        <f>IF(data_to_clean[[#This Row],[Price Formatted Step 1]]="No Data","No Data",SUBSTITUTE(data_to_clean[[#This Row],[Price Formatted Step 1]],",","."))</f>
        <v>No Data</v>
      </c>
      <c r="L1975" t="str">
        <f>IF(data_to_clean[[#This Row],[Price Formatted Step 2]]="No Data","No Data",VALUE(SUBSTITUTE(data_to_clean[[#This Row],[Price Formatted Step 2]],".","")))</f>
        <v>No Data</v>
      </c>
      <c r="M1975" t="s">
        <v>15</v>
      </c>
    </row>
    <row r="1976" spans="1:13" x14ac:dyDescent="0.25">
      <c r="A1976" t="s">
        <v>54</v>
      </c>
      <c r="B1976" t="str">
        <f>VLOOKUP(data_to_clean[[#This Row],[Company]],tb_countries[],2,0)</f>
        <v>USA</v>
      </c>
      <c r="C1976" t="s">
        <v>5281</v>
      </c>
      <c r="D1976" t="s">
        <v>5322</v>
      </c>
      <c r="E1976" t="s">
        <v>5246</v>
      </c>
      <c r="F1976" s="1">
        <v>30032</v>
      </c>
      <c r="G1976" t="s">
        <v>2127</v>
      </c>
      <c r="H1976" t="s">
        <v>13</v>
      </c>
      <c r="I1976" t="s">
        <v>2129</v>
      </c>
      <c r="J1976" t="str" cm="1">
        <f t="array" ref="J19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1976" t="str">
        <f>IF(data_to_clean[[#This Row],[Price Formatted Step 1]]="No Data","No Data",SUBSTITUTE(data_to_clean[[#This Row],[Price Formatted Step 1]],",","."))</f>
        <v>450000000</v>
      </c>
      <c r="L1976" s="3">
        <f>IF(data_to_clean[[#This Row],[Price Formatted Step 2]]="No Data","No Data",VALUE(SUBSTITUTE(data_to_clean[[#This Row],[Price Formatted Step 2]],".","")))</f>
        <v>450000000</v>
      </c>
      <c r="M1976" t="s">
        <v>15</v>
      </c>
    </row>
    <row r="1977" spans="1:13" x14ac:dyDescent="0.25">
      <c r="A1977" t="s">
        <v>9</v>
      </c>
      <c r="B1977" t="str">
        <f>VLOOKUP(data_to_clean[[#This Row],[Company]],tb_countries[],2,0)</f>
        <v>USSR/Russia</v>
      </c>
      <c r="C1977" t="s">
        <v>5279</v>
      </c>
      <c r="D1977" t="s">
        <v>5320</v>
      </c>
      <c r="E1977" t="s">
        <v>5247</v>
      </c>
      <c r="F1977" s="1">
        <v>30034</v>
      </c>
      <c r="G1977" t="s">
        <v>1463</v>
      </c>
      <c r="H1977" t="s">
        <v>13</v>
      </c>
      <c r="I1977" t="s">
        <v>14</v>
      </c>
      <c r="J1977" t="str" cm="1">
        <f t="array" ref="J19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7" t="str">
        <f>IF(data_to_clean[[#This Row],[Price Formatted Step 1]]="No Data","No Data",SUBSTITUTE(data_to_clean[[#This Row],[Price Formatted Step 1]],",","."))</f>
        <v>No Data</v>
      </c>
      <c r="L1977" t="str">
        <f>IF(data_to_clean[[#This Row],[Price Formatted Step 2]]="No Data","No Data",VALUE(SUBSTITUTE(data_to_clean[[#This Row],[Price Formatted Step 2]],".","")))</f>
        <v>No Data</v>
      </c>
      <c r="M1977" t="s">
        <v>15</v>
      </c>
    </row>
    <row r="1978" spans="1:13" x14ac:dyDescent="0.25">
      <c r="A1978" t="s">
        <v>9</v>
      </c>
      <c r="B1978" t="str">
        <f>VLOOKUP(data_to_clean[[#This Row],[Company]],tb_countries[],2,0)</f>
        <v>USSR/Russia</v>
      </c>
      <c r="C1978" t="s">
        <v>5279</v>
      </c>
      <c r="D1978" t="s">
        <v>5320</v>
      </c>
      <c r="E1978" t="s">
        <v>5247</v>
      </c>
      <c r="F1978" s="1">
        <v>30034</v>
      </c>
      <c r="G1978" t="s">
        <v>685</v>
      </c>
      <c r="H1978" t="s">
        <v>13</v>
      </c>
      <c r="I1978" t="s">
        <v>14</v>
      </c>
      <c r="J1978" t="str" cm="1">
        <f t="array" ref="J19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8" t="str">
        <f>IF(data_to_clean[[#This Row],[Price Formatted Step 1]]="No Data","No Data",SUBSTITUTE(data_to_clean[[#This Row],[Price Formatted Step 1]],",","."))</f>
        <v>No Data</v>
      </c>
      <c r="L1978" t="str">
        <f>IF(data_to_clean[[#This Row],[Price Formatted Step 2]]="No Data","No Data",VALUE(SUBSTITUTE(data_to_clean[[#This Row],[Price Formatted Step 2]],".","")))</f>
        <v>No Data</v>
      </c>
      <c r="M1978" t="s">
        <v>15</v>
      </c>
    </row>
    <row r="1979" spans="1:13" x14ac:dyDescent="0.25">
      <c r="A1979" t="s">
        <v>9</v>
      </c>
      <c r="B1979" t="str">
        <f>VLOOKUP(data_to_clean[[#This Row],[Company]],tb_countries[],2,0)</f>
        <v>USSR/Russia</v>
      </c>
      <c r="C1979" t="s">
        <v>5279</v>
      </c>
      <c r="D1979" t="s">
        <v>5320</v>
      </c>
      <c r="E1979" t="s">
        <v>5247</v>
      </c>
      <c r="F1979" s="1">
        <v>30035</v>
      </c>
      <c r="G1979" t="s">
        <v>1829</v>
      </c>
      <c r="H1979" t="s">
        <v>13</v>
      </c>
      <c r="I1979" t="s">
        <v>14</v>
      </c>
      <c r="J1979" t="str" cm="1">
        <f t="array" ref="J19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79" t="str">
        <f>IF(data_to_clean[[#This Row],[Price Formatted Step 1]]="No Data","No Data",SUBSTITUTE(data_to_clean[[#This Row],[Price Formatted Step 1]],",","."))</f>
        <v>No Data</v>
      </c>
      <c r="L1979" t="str">
        <f>IF(data_to_clean[[#This Row],[Price Formatted Step 2]]="No Data","No Data",VALUE(SUBSTITUTE(data_to_clean[[#This Row],[Price Formatted Step 2]],".","")))</f>
        <v>No Data</v>
      </c>
      <c r="M1979" t="s">
        <v>15</v>
      </c>
    </row>
    <row r="1980" spans="1:13" x14ac:dyDescent="0.25">
      <c r="A1980" t="s">
        <v>9</v>
      </c>
      <c r="B1980" t="str">
        <f>VLOOKUP(data_to_clean[[#This Row],[Company]],tb_countries[],2,0)</f>
        <v>USSR/Russia</v>
      </c>
      <c r="C1980" t="s">
        <v>5279</v>
      </c>
      <c r="D1980" t="s">
        <v>5320</v>
      </c>
      <c r="E1980" t="s">
        <v>5247</v>
      </c>
      <c r="F1980" s="1">
        <v>30041</v>
      </c>
      <c r="G1980" t="s">
        <v>685</v>
      </c>
      <c r="H1980" t="s">
        <v>13</v>
      </c>
      <c r="I1980" t="s">
        <v>14</v>
      </c>
      <c r="J1980" t="str" cm="1">
        <f t="array" ref="J19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0" t="str">
        <f>IF(data_to_clean[[#This Row],[Price Formatted Step 1]]="No Data","No Data",SUBSTITUTE(data_to_clean[[#This Row],[Price Formatted Step 1]],",","."))</f>
        <v>No Data</v>
      </c>
      <c r="L1980" t="str">
        <f>IF(data_to_clean[[#This Row],[Price Formatted Step 2]]="No Data","No Data",VALUE(SUBSTITUTE(data_to_clean[[#This Row],[Price Formatted Step 2]],".","")))</f>
        <v>No Data</v>
      </c>
      <c r="M1980" t="s">
        <v>15</v>
      </c>
    </row>
    <row r="1981" spans="1:13" x14ac:dyDescent="0.25">
      <c r="A1981" t="s">
        <v>9</v>
      </c>
      <c r="B1981" t="str">
        <f>VLOOKUP(data_to_clean[[#This Row],[Company]],tb_countries[],2,0)</f>
        <v>USSR/Russia</v>
      </c>
      <c r="C1981" t="s">
        <v>5279</v>
      </c>
      <c r="D1981" t="s">
        <v>5320</v>
      </c>
      <c r="E1981" t="s">
        <v>5247</v>
      </c>
      <c r="F1981" s="1">
        <v>30041</v>
      </c>
      <c r="G1981" t="s">
        <v>396</v>
      </c>
      <c r="H1981" t="s">
        <v>13</v>
      </c>
      <c r="I1981" t="s">
        <v>14</v>
      </c>
      <c r="J1981" t="str" cm="1">
        <f t="array" ref="J19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1" t="str">
        <f>IF(data_to_clean[[#This Row],[Price Formatted Step 1]]="No Data","No Data",SUBSTITUTE(data_to_clean[[#This Row],[Price Formatted Step 1]],",","."))</f>
        <v>No Data</v>
      </c>
      <c r="L1981" t="str">
        <f>IF(data_to_clean[[#This Row],[Price Formatted Step 2]]="No Data","No Data",VALUE(SUBSTITUTE(data_to_clean[[#This Row],[Price Formatted Step 2]],".","")))</f>
        <v>No Data</v>
      </c>
      <c r="M1981" t="s">
        <v>15</v>
      </c>
    </row>
    <row r="1982" spans="1:13" x14ac:dyDescent="0.25">
      <c r="A1982" t="s">
        <v>9</v>
      </c>
      <c r="B1982" t="str">
        <f>VLOOKUP(data_to_clean[[#This Row],[Company]],tb_countries[],2,0)</f>
        <v>USSR/Russia</v>
      </c>
      <c r="C1982" t="s">
        <v>5279</v>
      </c>
      <c r="D1982" t="s">
        <v>5320</v>
      </c>
      <c r="E1982" t="s">
        <v>5247</v>
      </c>
      <c r="F1982" s="1">
        <v>30048</v>
      </c>
      <c r="G1982" t="s">
        <v>1302</v>
      </c>
      <c r="H1982" t="s">
        <v>13</v>
      </c>
      <c r="I1982" t="s">
        <v>14</v>
      </c>
      <c r="J1982" t="str" cm="1">
        <f t="array" ref="J19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2" t="str">
        <f>IF(data_to_clean[[#This Row],[Price Formatted Step 1]]="No Data","No Data",SUBSTITUTE(data_to_clean[[#This Row],[Price Formatted Step 1]],",","."))</f>
        <v>No Data</v>
      </c>
      <c r="L1982" t="str">
        <f>IF(data_to_clean[[#This Row],[Price Formatted Step 2]]="No Data","No Data",VALUE(SUBSTITUTE(data_to_clean[[#This Row],[Price Formatted Step 2]],".","")))</f>
        <v>No Data</v>
      </c>
      <c r="M1982" t="s">
        <v>15</v>
      </c>
    </row>
    <row r="1983" spans="1:13" x14ac:dyDescent="0.25">
      <c r="A1983" t="s">
        <v>9</v>
      </c>
      <c r="B1983" t="str">
        <f>VLOOKUP(data_to_clean[[#This Row],[Company]],tb_countries[],2,0)</f>
        <v>USSR/Russia</v>
      </c>
      <c r="C1983" t="s">
        <v>5279</v>
      </c>
      <c r="D1983" t="s">
        <v>5320</v>
      </c>
      <c r="E1983" t="s">
        <v>5247</v>
      </c>
      <c r="F1983" s="1">
        <v>30049</v>
      </c>
      <c r="G1983" t="s">
        <v>685</v>
      </c>
      <c r="H1983" t="s">
        <v>13</v>
      </c>
      <c r="I1983" t="s">
        <v>14</v>
      </c>
      <c r="J1983" t="str" cm="1">
        <f t="array" ref="J19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3" t="str">
        <f>IF(data_to_clean[[#This Row],[Price Formatted Step 1]]="No Data","No Data",SUBSTITUTE(data_to_clean[[#This Row],[Price Formatted Step 1]],",","."))</f>
        <v>No Data</v>
      </c>
      <c r="L1983" t="str">
        <f>IF(data_to_clean[[#This Row],[Price Formatted Step 2]]="No Data","No Data",VALUE(SUBSTITUTE(data_to_clean[[#This Row],[Price Formatted Step 2]],".","")))</f>
        <v>No Data</v>
      </c>
      <c r="M1983" t="s">
        <v>15</v>
      </c>
    </row>
    <row r="1984" spans="1:13" x14ac:dyDescent="0.25">
      <c r="A1984" t="s">
        <v>9</v>
      </c>
      <c r="B1984" t="str">
        <f>VLOOKUP(data_to_clean[[#This Row],[Company]],tb_countries[],2,0)</f>
        <v>USSR/Russia</v>
      </c>
      <c r="C1984" t="s">
        <v>5277</v>
      </c>
      <c r="D1984" t="s">
        <v>5317</v>
      </c>
      <c r="E1984" t="s">
        <v>5247</v>
      </c>
      <c r="F1984" s="1">
        <v>30062</v>
      </c>
      <c r="G1984" t="s">
        <v>685</v>
      </c>
      <c r="H1984" t="s">
        <v>13</v>
      </c>
      <c r="I1984" t="s">
        <v>14</v>
      </c>
      <c r="J1984" t="str" cm="1">
        <f t="array" ref="J19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4" t="str">
        <f>IF(data_to_clean[[#This Row],[Price Formatted Step 1]]="No Data","No Data",SUBSTITUTE(data_to_clean[[#This Row],[Price Formatted Step 1]],",","."))</f>
        <v>No Data</v>
      </c>
      <c r="L1984" t="str">
        <f>IF(data_to_clean[[#This Row],[Price Formatted Step 2]]="No Data","No Data",VALUE(SUBSTITUTE(data_to_clean[[#This Row],[Price Formatted Step 2]],".","")))</f>
        <v>No Data</v>
      </c>
      <c r="M1984" t="s">
        <v>15</v>
      </c>
    </row>
    <row r="1985" spans="1:13" x14ac:dyDescent="0.25">
      <c r="A1985" t="s">
        <v>9</v>
      </c>
      <c r="B1985" t="str">
        <f>VLOOKUP(data_to_clean[[#This Row],[Company]],tb_countries[],2,0)</f>
        <v>USSR/Russia</v>
      </c>
      <c r="C1985" t="s">
        <v>5279</v>
      </c>
      <c r="D1985" t="s">
        <v>5320</v>
      </c>
      <c r="E1985" t="s">
        <v>5247</v>
      </c>
      <c r="F1985" s="1">
        <v>30069</v>
      </c>
      <c r="G1985" t="s">
        <v>685</v>
      </c>
      <c r="H1985" t="s">
        <v>13</v>
      </c>
      <c r="I1985" t="s">
        <v>14</v>
      </c>
      <c r="J1985" t="str" cm="1">
        <f t="array" ref="J19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5" t="str">
        <f>IF(data_to_clean[[#This Row],[Price Formatted Step 1]]="No Data","No Data",SUBSTITUTE(data_to_clean[[#This Row],[Price Formatted Step 1]],",","."))</f>
        <v>No Data</v>
      </c>
      <c r="L1985" t="str">
        <f>IF(data_to_clean[[#This Row],[Price Formatted Step 2]]="No Data","No Data",VALUE(SUBSTITUTE(data_to_clean[[#This Row],[Price Formatted Step 2]],".","")))</f>
        <v>No Data</v>
      </c>
      <c r="M1985" t="s">
        <v>15</v>
      </c>
    </row>
    <row r="1986" spans="1:13" x14ac:dyDescent="0.25">
      <c r="A1986" t="s">
        <v>9</v>
      </c>
      <c r="B1986" t="str">
        <f>VLOOKUP(data_to_clean[[#This Row],[Company]],tb_countries[],2,0)</f>
        <v>USSR/Russia</v>
      </c>
      <c r="C1986" t="s">
        <v>5272</v>
      </c>
      <c r="D1986" t="s">
        <v>5312</v>
      </c>
      <c r="E1986" t="s">
        <v>5245</v>
      </c>
      <c r="F1986" s="1">
        <v>30070</v>
      </c>
      <c r="G1986" t="s">
        <v>937</v>
      </c>
      <c r="H1986" t="s">
        <v>13</v>
      </c>
      <c r="I1986" t="s">
        <v>14</v>
      </c>
      <c r="J1986" t="str" cm="1">
        <f t="array" ref="J19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6" t="str">
        <f>IF(data_to_clean[[#This Row],[Price Formatted Step 1]]="No Data","No Data",SUBSTITUTE(data_to_clean[[#This Row],[Price Formatted Step 1]],",","."))</f>
        <v>No Data</v>
      </c>
      <c r="L1986" t="str">
        <f>IF(data_to_clean[[#This Row],[Price Formatted Step 2]]="No Data","No Data",VALUE(SUBSTITUTE(data_to_clean[[#This Row],[Price Formatted Step 2]],".","")))</f>
        <v>No Data</v>
      </c>
      <c r="M1986" t="s">
        <v>15</v>
      </c>
    </row>
    <row r="1987" spans="1:13" x14ac:dyDescent="0.25">
      <c r="A1987" t="s">
        <v>9</v>
      </c>
      <c r="B1987" t="str">
        <f>VLOOKUP(data_to_clean[[#This Row],[Company]],tb_countries[],2,0)</f>
        <v>USSR/Russia</v>
      </c>
      <c r="C1987" t="s">
        <v>5279</v>
      </c>
      <c r="D1987" t="s">
        <v>5320</v>
      </c>
      <c r="E1987" t="s">
        <v>5247</v>
      </c>
      <c r="F1987" s="1">
        <v>30076</v>
      </c>
      <c r="G1987" t="s">
        <v>396</v>
      </c>
      <c r="H1987" t="s">
        <v>13</v>
      </c>
      <c r="I1987" t="s">
        <v>14</v>
      </c>
      <c r="J1987" t="str" cm="1">
        <f t="array" ref="J19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7" t="str">
        <f>IF(data_to_clean[[#This Row],[Price Formatted Step 1]]="No Data","No Data",SUBSTITUTE(data_to_clean[[#This Row],[Price Formatted Step 1]],",","."))</f>
        <v>No Data</v>
      </c>
      <c r="L1987" t="str">
        <f>IF(data_to_clean[[#This Row],[Price Formatted Step 2]]="No Data","No Data",VALUE(SUBSTITUTE(data_to_clean[[#This Row],[Price Formatted Step 2]],".","")))</f>
        <v>No Data</v>
      </c>
      <c r="M1987" t="s">
        <v>15</v>
      </c>
    </row>
    <row r="1988" spans="1:13" x14ac:dyDescent="0.25">
      <c r="A1988" t="s">
        <v>9</v>
      </c>
      <c r="B1988" t="str">
        <f>VLOOKUP(data_to_clean[[#This Row],[Company]],tb_countries[],2,0)</f>
        <v>USSR/Russia</v>
      </c>
      <c r="C1988" t="s">
        <v>5279</v>
      </c>
      <c r="D1988" t="s">
        <v>5320</v>
      </c>
      <c r="E1988" t="s">
        <v>5247</v>
      </c>
      <c r="F1988" s="1">
        <v>30077</v>
      </c>
      <c r="G1988" t="s">
        <v>685</v>
      </c>
      <c r="H1988" t="s">
        <v>13</v>
      </c>
      <c r="I1988" t="s">
        <v>14</v>
      </c>
      <c r="J1988" t="str" cm="1">
        <f t="array" ref="J19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8" t="str">
        <f>IF(data_to_clean[[#This Row],[Price Formatted Step 1]]="No Data","No Data",SUBSTITUTE(data_to_clean[[#This Row],[Price Formatted Step 1]],",","."))</f>
        <v>No Data</v>
      </c>
      <c r="L1988" t="str">
        <f>IF(data_to_clean[[#This Row],[Price Formatted Step 2]]="No Data","No Data",VALUE(SUBSTITUTE(data_to_clean[[#This Row],[Price Formatted Step 2]],".","")))</f>
        <v>No Data</v>
      </c>
      <c r="M1988" t="s">
        <v>15</v>
      </c>
    </row>
    <row r="1989" spans="1:13" x14ac:dyDescent="0.25">
      <c r="A1989" t="s">
        <v>463</v>
      </c>
      <c r="B1989" t="str">
        <f>VLOOKUP(data_to_clean[[#This Row],[Company]],tb_countries[],2,0)</f>
        <v>USA</v>
      </c>
      <c r="C1989" t="s">
        <v>5275</v>
      </c>
      <c r="D1989" t="s">
        <v>5315</v>
      </c>
      <c r="E1989" t="s">
        <v>5246</v>
      </c>
      <c r="F1989" s="1">
        <v>30082</v>
      </c>
      <c r="G1989" t="s">
        <v>1163</v>
      </c>
      <c r="H1989" t="s">
        <v>13</v>
      </c>
      <c r="I1989" t="s">
        <v>14</v>
      </c>
      <c r="J1989" t="str" cm="1">
        <f t="array" ref="J19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89" t="str">
        <f>IF(data_to_clean[[#This Row],[Price Formatted Step 1]]="No Data","No Data",SUBSTITUTE(data_to_clean[[#This Row],[Price Formatted Step 1]],",","."))</f>
        <v>No Data</v>
      </c>
      <c r="L1989" t="str">
        <f>IF(data_to_clean[[#This Row],[Price Formatted Step 2]]="No Data","No Data",VALUE(SUBSTITUTE(data_to_clean[[#This Row],[Price Formatted Step 2]],".","")))</f>
        <v>No Data</v>
      </c>
      <c r="M1989" t="s">
        <v>15</v>
      </c>
    </row>
    <row r="1990" spans="1:13" x14ac:dyDescent="0.25">
      <c r="A1990" t="s">
        <v>9</v>
      </c>
      <c r="B1990" t="str">
        <f>VLOOKUP(data_to_clean[[#This Row],[Company]],tb_countries[],2,0)</f>
        <v>USSR/Russia</v>
      </c>
      <c r="C1990" t="s">
        <v>5272</v>
      </c>
      <c r="D1990" t="s">
        <v>5312</v>
      </c>
      <c r="E1990" t="s">
        <v>5245</v>
      </c>
      <c r="F1990" s="1">
        <v>30085</v>
      </c>
      <c r="G1990" t="s">
        <v>937</v>
      </c>
      <c r="H1990" t="s">
        <v>13</v>
      </c>
      <c r="I1990" t="s">
        <v>14</v>
      </c>
      <c r="J1990" t="str" cm="1">
        <f t="array" ref="J19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0" t="str">
        <f>IF(data_to_clean[[#This Row],[Price Formatted Step 1]]="No Data","No Data",SUBSTITUTE(data_to_clean[[#This Row],[Price Formatted Step 1]],",","."))</f>
        <v>No Data</v>
      </c>
      <c r="L1990" t="str">
        <f>IF(data_to_clean[[#This Row],[Price Formatted Step 2]]="No Data","No Data",VALUE(SUBSTITUTE(data_to_clean[[#This Row],[Price Formatted Step 2]],".","")))</f>
        <v>No Data</v>
      </c>
      <c r="M1990" t="s">
        <v>15</v>
      </c>
    </row>
    <row r="1991" spans="1:13" x14ac:dyDescent="0.25">
      <c r="A1991" t="s">
        <v>9</v>
      </c>
      <c r="B1991" t="str">
        <f>VLOOKUP(data_to_clean[[#This Row],[Company]],tb_countries[],2,0)</f>
        <v>USSR/Russia</v>
      </c>
      <c r="C1991" t="s">
        <v>5279</v>
      </c>
      <c r="D1991" t="s">
        <v>5320</v>
      </c>
      <c r="E1991" t="s">
        <v>5247</v>
      </c>
      <c r="F1991" s="1">
        <v>30091</v>
      </c>
      <c r="G1991" t="s">
        <v>1302</v>
      </c>
      <c r="H1991" t="s">
        <v>13</v>
      </c>
      <c r="I1991" t="s">
        <v>14</v>
      </c>
      <c r="J1991" t="str" cm="1">
        <f t="array" ref="J19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1" t="str">
        <f>IF(data_to_clean[[#This Row],[Price Formatted Step 1]]="No Data","No Data",SUBSTITUTE(data_to_clean[[#This Row],[Price Formatted Step 1]],",","."))</f>
        <v>No Data</v>
      </c>
      <c r="L1991" t="str">
        <f>IF(data_to_clean[[#This Row],[Price Formatted Step 2]]="No Data","No Data",VALUE(SUBSTITUTE(data_to_clean[[#This Row],[Price Formatted Step 2]],".","")))</f>
        <v>No Data</v>
      </c>
      <c r="M1991" t="s">
        <v>15</v>
      </c>
    </row>
    <row r="1992" spans="1:13" x14ac:dyDescent="0.25">
      <c r="A1992" t="s">
        <v>9</v>
      </c>
      <c r="B1992" t="str">
        <f>VLOOKUP(data_to_clean[[#This Row],[Company]],tb_countries[],2,0)</f>
        <v>USSR/Russia</v>
      </c>
      <c r="C1992" t="s">
        <v>5279</v>
      </c>
      <c r="D1992" t="s">
        <v>5320</v>
      </c>
      <c r="E1992" t="s">
        <v>5247</v>
      </c>
      <c r="F1992" s="1">
        <v>30099</v>
      </c>
      <c r="G1992" t="s">
        <v>1463</v>
      </c>
      <c r="H1992" t="s">
        <v>13</v>
      </c>
      <c r="I1992" t="s">
        <v>14</v>
      </c>
      <c r="J1992" t="str" cm="1">
        <f t="array" ref="J19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2" t="str">
        <f>IF(data_to_clean[[#This Row],[Price Formatted Step 1]]="No Data","No Data",SUBSTITUTE(data_to_clean[[#This Row],[Price Formatted Step 1]],",","."))</f>
        <v>No Data</v>
      </c>
      <c r="L1992" t="str">
        <f>IF(data_to_clean[[#This Row],[Price Formatted Step 2]]="No Data","No Data",VALUE(SUBSTITUTE(data_to_clean[[#This Row],[Price Formatted Step 2]],".","")))</f>
        <v>No Data</v>
      </c>
      <c r="M1992" t="s">
        <v>15</v>
      </c>
    </row>
    <row r="1993" spans="1:13" x14ac:dyDescent="0.25">
      <c r="A1993" t="s">
        <v>9</v>
      </c>
      <c r="B1993" t="str">
        <f>VLOOKUP(data_to_clean[[#This Row],[Company]],tb_countries[],2,0)</f>
        <v>USSR/Russia</v>
      </c>
      <c r="C1993" t="s">
        <v>5279</v>
      </c>
      <c r="D1993" t="s">
        <v>5320</v>
      </c>
      <c r="E1993" t="s">
        <v>5247</v>
      </c>
      <c r="F1993" s="1">
        <v>30103</v>
      </c>
      <c r="G1993" t="s">
        <v>685</v>
      </c>
      <c r="H1993" t="s">
        <v>13</v>
      </c>
      <c r="I1993" t="s">
        <v>14</v>
      </c>
      <c r="J1993" t="str" cm="1">
        <f t="array" ref="J19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3" t="str">
        <f>IF(data_to_clean[[#This Row],[Price Formatted Step 1]]="No Data","No Data",SUBSTITUTE(data_to_clean[[#This Row],[Price Formatted Step 1]],",","."))</f>
        <v>No Data</v>
      </c>
      <c r="L1993" t="str">
        <f>IF(data_to_clean[[#This Row],[Price Formatted Step 2]]="No Data","No Data",VALUE(SUBSTITUTE(data_to_clean[[#This Row],[Price Formatted Step 2]],".","")))</f>
        <v>No Data</v>
      </c>
      <c r="M1993" t="s">
        <v>15</v>
      </c>
    </row>
    <row r="1994" spans="1:13" x14ac:dyDescent="0.25">
      <c r="A1994" t="s">
        <v>9</v>
      </c>
      <c r="B1994" t="str">
        <f>VLOOKUP(data_to_clean[[#This Row],[Company]],tb_countries[],2,0)</f>
        <v>USSR/Russia</v>
      </c>
      <c r="C1994" t="s">
        <v>5272</v>
      </c>
      <c r="D1994" t="s">
        <v>5312</v>
      </c>
      <c r="E1994" t="s">
        <v>5245</v>
      </c>
      <c r="F1994" s="1">
        <v>30103</v>
      </c>
      <c r="G1994" t="s">
        <v>937</v>
      </c>
      <c r="H1994" t="s">
        <v>13</v>
      </c>
      <c r="I1994" t="s">
        <v>14</v>
      </c>
      <c r="J1994" t="str" cm="1">
        <f t="array" ref="J19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4" t="str">
        <f>IF(data_to_clean[[#This Row],[Price Formatted Step 1]]="No Data","No Data",SUBSTITUTE(data_to_clean[[#This Row],[Price Formatted Step 1]],",","."))</f>
        <v>No Data</v>
      </c>
      <c r="L1994" t="str">
        <f>IF(data_to_clean[[#This Row],[Price Formatted Step 2]]="No Data","No Data",VALUE(SUBSTITUTE(data_to_clean[[#This Row],[Price Formatted Step 2]],".","")))</f>
        <v>No Data</v>
      </c>
      <c r="M1994" t="s">
        <v>15</v>
      </c>
    </row>
    <row r="1995" spans="1:13" x14ac:dyDescent="0.25">
      <c r="A1995" t="s">
        <v>9</v>
      </c>
      <c r="B1995" t="str">
        <f>VLOOKUP(data_to_clean[[#This Row],[Company]],tb_countries[],2,0)</f>
        <v>USSR/Russia</v>
      </c>
      <c r="C1995" t="s">
        <v>5277</v>
      </c>
      <c r="D1995" t="s">
        <v>5317</v>
      </c>
      <c r="E1995" t="s">
        <v>5247</v>
      </c>
      <c r="F1995" s="1">
        <v>30105</v>
      </c>
      <c r="G1995" t="s">
        <v>924</v>
      </c>
      <c r="H1995" t="s">
        <v>13</v>
      </c>
      <c r="I1995" t="s">
        <v>14</v>
      </c>
      <c r="J1995" t="str" cm="1">
        <f t="array" ref="J19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5" t="str">
        <f>IF(data_to_clean[[#This Row],[Price Formatted Step 1]]="No Data","No Data",SUBSTITUTE(data_to_clean[[#This Row],[Price Formatted Step 1]],",","."))</f>
        <v>No Data</v>
      </c>
      <c r="L1995" t="str">
        <f>IF(data_to_clean[[#This Row],[Price Formatted Step 2]]="No Data","No Data",VALUE(SUBSTITUTE(data_to_clean[[#This Row],[Price Formatted Step 2]],".","")))</f>
        <v>No Data</v>
      </c>
      <c r="M1995" t="s">
        <v>15</v>
      </c>
    </row>
    <row r="1996" spans="1:13" x14ac:dyDescent="0.25">
      <c r="A1996" t="s">
        <v>9</v>
      </c>
      <c r="B1996" t="str">
        <f>VLOOKUP(data_to_clean[[#This Row],[Company]],tb_countries[],2,0)</f>
        <v>USSR/Russia</v>
      </c>
      <c r="C1996" t="s">
        <v>5279</v>
      </c>
      <c r="D1996" t="s">
        <v>5320</v>
      </c>
      <c r="E1996" t="s">
        <v>5247</v>
      </c>
      <c r="F1996" s="1">
        <v>30108</v>
      </c>
      <c r="G1996" t="s">
        <v>685</v>
      </c>
      <c r="H1996" t="s">
        <v>13</v>
      </c>
      <c r="I1996" t="s">
        <v>14</v>
      </c>
      <c r="J1996" t="str" cm="1">
        <f t="array" ref="J19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6" t="str">
        <f>IF(data_to_clean[[#This Row],[Price Formatted Step 1]]="No Data","No Data",SUBSTITUTE(data_to_clean[[#This Row],[Price Formatted Step 1]],",","."))</f>
        <v>No Data</v>
      </c>
      <c r="L1996" t="str">
        <f>IF(data_to_clean[[#This Row],[Price Formatted Step 2]]="No Data","No Data",VALUE(SUBSTITUTE(data_to_clean[[#This Row],[Price Formatted Step 2]],".","")))</f>
        <v>No Data</v>
      </c>
      <c r="M1996" t="s">
        <v>15</v>
      </c>
    </row>
    <row r="1997" spans="1:13" x14ac:dyDescent="0.25">
      <c r="A1997" t="s">
        <v>9</v>
      </c>
      <c r="B1997" t="str">
        <f>VLOOKUP(data_to_clean[[#This Row],[Company]],tb_countries[],2,0)</f>
        <v>USSR/Russia</v>
      </c>
      <c r="C1997" t="s">
        <v>5279</v>
      </c>
      <c r="D1997" t="s">
        <v>5320</v>
      </c>
      <c r="E1997" t="s">
        <v>5247</v>
      </c>
      <c r="F1997" s="1">
        <v>30112</v>
      </c>
      <c r="G1997" t="s">
        <v>1829</v>
      </c>
      <c r="H1997" t="s">
        <v>13</v>
      </c>
      <c r="I1997" t="s">
        <v>14</v>
      </c>
      <c r="J1997" t="str" cm="1">
        <f t="array" ref="J19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7" t="str">
        <f>IF(data_to_clean[[#This Row],[Price Formatted Step 1]]="No Data","No Data",SUBSTITUTE(data_to_clean[[#This Row],[Price Formatted Step 1]],",","."))</f>
        <v>No Data</v>
      </c>
      <c r="L1997" t="str">
        <f>IF(data_to_clean[[#This Row],[Price Formatted Step 2]]="No Data","No Data",VALUE(SUBSTITUTE(data_to_clean[[#This Row],[Price Formatted Step 2]],".","")))</f>
        <v>No Data</v>
      </c>
      <c r="M1997" t="s">
        <v>15</v>
      </c>
    </row>
    <row r="1998" spans="1:13" x14ac:dyDescent="0.25">
      <c r="A1998" t="s">
        <v>9</v>
      </c>
      <c r="B1998" t="str">
        <f>VLOOKUP(data_to_clean[[#This Row],[Company]],tb_countries[],2,0)</f>
        <v>USSR/Russia</v>
      </c>
      <c r="C1998" t="s">
        <v>5272</v>
      </c>
      <c r="D1998" t="s">
        <v>5312</v>
      </c>
      <c r="E1998" t="s">
        <v>5245</v>
      </c>
      <c r="F1998" s="1">
        <v>30120</v>
      </c>
      <c r="G1998" t="s">
        <v>937</v>
      </c>
      <c r="H1998" t="s">
        <v>13</v>
      </c>
      <c r="I1998" t="s">
        <v>14</v>
      </c>
      <c r="J1998" t="str" cm="1">
        <f t="array" ref="J19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8" t="str">
        <f>IF(data_to_clean[[#This Row],[Price Formatted Step 1]]="No Data","No Data",SUBSTITUTE(data_to_clean[[#This Row],[Price Formatted Step 1]],",","."))</f>
        <v>No Data</v>
      </c>
      <c r="L1998" t="str">
        <f>IF(data_to_clean[[#This Row],[Price Formatted Step 2]]="No Data","No Data",VALUE(SUBSTITUTE(data_to_clean[[#This Row],[Price Formatted Step 2]],".","")))</f>
        <v>No Data</v>
      </c>
      <c r="M1998" t="s">
        <v>15</v>
      </c>
    </row>
    <row r="1999" spans="1:13" x14ac:dyDescent="0.25">
      <c r="A1999" t="s">
        <v>9</v>
      </c>
      <c r="B1999" t="str">
        <f>VLOOKUP(data_to_clean[[#This Row],[Company]],tb_countries[],2,0)</f>
        <v>USSR/Russia</v>
      </c>
      <c r="C1999" t="s">
        <v>5279</v>
      </c>
      <c r="D1999" t="s">
        <v>5320</v>
      </c>
      <c r="E1999" t="s">
        <v>5247</v>
      </c>
      <c r="F1999" s="1">
        <v>30120</v>
      </c>
      <c r="G1999" t="s">
        <v>685</v>
      </c>
      <c r="H1999" t="s">
        <v>13</v>
      </c>
      <c r="I1999" t="s">
        <v>14</v>
      </c>
      <c r="J1999" t="str" cm="1">
        <f t="array" ref="J19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1999" t="str">
        <f>IF(data_to_clean[[#This Row],[Price Formatted Step 1]]="No Data","No Data",SUBSTITUTE(data_to_clean[[#This Row],[Price Formatted Step 1]],",","."))</f>
        <v>No Data</v>
      </c>
      <c r="L1999" t="str">
        <f>IF(data_to_clean[[#This Row],[Price Formatted Step 2]]="No Data","No Data",VALUE(SUBSTITUTE(data_to_clean[[#This Row],[Price Formatted Step 2]],".","")))</f>
        <v>No Data</v>
      </c>
      <c r="M1999" t="s">
        <v>56</v>
      </c>
    </row>
    <row r="2000" spans="1:13" x14ac:dyDescent="0.25">
      <c r="A2000" t="s">
        <v>9</v>
      </c>
      <c r="B2000" t="str">
        <f>VLOOKUP(data_to_clean[[#This Row],[Company]],tb_countries[],2,0)</f>
        <v>USSR/Russia</v>
      </c>
      <c r="C2000" t="s">
        <v>5279</v>
      </c>
      <c r="D2000" t="s">
        <v>5320</v>
      </c>
      <c r="E2000" t="s">
        <v>5247</v>
      </c>
      <c r="F2000" s="1">
        <v>30127</v>
      </c>
      <c r="G2000" t="s">
        <v>1302</v>
      </c>
      <c r="H2000" t="s">
        <v>13</v>
      </c>
      <c r="I2000" t="s">
        <v>14</v>
      </c>
      <c r="J2000" t="str" cm="1">
        <f t="array" ref="J20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0" t="str">
        <f>IF(data_to_clean[[#This Row],[Price Formatted Step 1]]="No Data","No Data",SUBSTITUTE(data_to_clean[[#This Row],[Price Formatted Step 1]],",","."))</f>
        <v>No Data</v>
      </c>
      <c r="L2000" t="str">
        <f>IF(data_to_clean[[#This Row],[Price Formatted Step 2]]="No Data","No Data",VALUE(SUBSTITUTE(data_to_clean[[#This Row],[Price Formatted Step 2]],".","")))</f>
        <v>No Data</v>
      </c>
      <c r="M2000" t="s">
        <v>15</v>
      </c>
    </row>
    <row r="2001" spans="1:13" x14ac:dyDescent="0.25">
      <c r="A2001" t="s">
        <v>54</v>
      </c>
      <c r="B2001" t="str">
        <f>VLOOKUP(data_to_clean[[#This Row],[Company]],tb_countries[],2,0)</f>
        <v>USA</v>
      </c>
      <c r="C2001" t="s">
        <v>5281</v>
      </c>
      <c r="D2001" t="s">
        <v>5322</v>
      </c>
      <c r="E2001" t="s">
        <v>5246</v>
      </c>
      <c r="F2001" s="1">
        <v>30129</v>
      </c>
      <c r="G2001" t="s">
        <v>2127</v>
      </c>
      <c r="H2001" t="s">
        <v>13</v>
      </c>
      <c r="I2001" t="s">
        <v>2129</v>
      </c>
      <c r="J2001" t="str" cm="1">
        <f t="array" ref="J20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001" t="str">
        <f>IF(data_to_clean[[#This Row],[Price Formatted Step 1]]="No Data","No Data",SUBSTITUTE(data_to_clean[[#This Row],[Price Formatted Step 1]],",","."))</f>
        <v>450000000</v>
      </c>
      <c r="L2001" s="3">
        <f>IF(data_to_clean[[#This Row],[Price Formatted Step 2]]="No Data","No Data",VALUE(SUBSTITUTE(data_to_clean[[#This Row],[Price Formatted Step 2]],".","")))</f>
        <v>450000000</v>
      </c>
      <c r="M2001" t="s">
        <v>15</v>
      </c>
    </row>
    <row r="2002" spans="1:13" x14ac:dyDescent="0.25">
      <c r="A2002" t="s">
        <v>9</v>
      </c>
      <c r="B2002" t="str">
        <f>VLOOKUP(data_to_clean[[#This Row],[Company]],tb_countries[],2,0)</f>
        <v>USSR/Russia</v>
      </c>
      <c r="C2002" t="s">
        <v>5279</v>
      </c>
      <c r="D2002" t="s">
        <v>5320</v>
      </c>
      <c r="E2002" t="s">
        <v>5247</v>
      </c>
      <c r="F2002" s="1">
        <v>30131</v>
      </c>
      <c r="G2002" t="s">
        <v>685</v>
      </c>
      <c r="H2002" t="s">
        <v>13</v>
      </c>
      <c r="I2002" t="s">
        <v>14</v>
      </c>
      <c r="J2002" t="str" cm="1">
        <f t="array" ref="J20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2" t="str">
        <f>IF(data_to_clean[[#This Row],[Price Formatted Step 1]]="No Data","No Data",SUBSTITUTE(data_to_clean[[#This Row],[Price Formatted Step 1]],",","."))</f>
        <v>No Data</v>
      </c>
      <c r="L2002" t="str">
        <f>IF(data_to_clean[[#This Row],[Price Formatted Step 2]]="No Data","No Data",VALUE(SUBSTITUTE(data_to_clean[[#This Row],[Price Formatted Step 2]],".","")))</f>
        <v>No Data</v>
      </c>
      <c r="M2002" t="s">
        <v>15</v>
      </c>
    </row>
    <row r="2003" spans="1:13" x14ac:dyDescent="0.25">
      <c r="A2003" t="s">
        <v>9</v>
      </c>
      <c r="B2003" t="str">
        <f>VLOOKUP(data_to_clean[[#This Row],[Company]],tb_countries[],2,0)</f>
        <v>USSR/Russia</v>
      </c>
      <c r="C2003" t="s">
        <v>5279</v>
      </c>
      <c r="D2003" t="s">
        <v>5320</v>
      </c>
      <c r="E2003" t="s">
        <v>5247</v>
      </c>
      <c r="F2003" s="1">
        <v>30139</v>
      </c>
      <c r="G2003" t="s">
        <v>685</v>
      </c>
      <c r="H2003" t="s">
        <v>13</v>
      </c>
      <c r="I2003" t="s">
        <v>14</v>
      </c>
      <c r="J2003" t="str" cm="1">
        <f t="array" ref="J20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3" t="str">
        <f>IF(data_to_clean[[#This Row],[Price Formatted Step 1]]="No Data","No Data",SUBSTITUTE(data_to_clean[[#This Row],[Price Formatted Step 1]],",","."))</f>
        <v>No Data</v>
      </c>
      <c r="L2003" t="str">
        <f>IF(data_to_clean[[#This Row],[Price Formatted Step 2]]="No Data","No Data",VALUE(SUBSTITUTE(data_to_clean[[#This Row],[Price Formatted Step 2]],".","")))</f>
        <v>No Data</v>
      </c>
      <c r="M2003" t="s">
        <v>15</v>
      </c>
    </row>
    <row r="2004" spans="1:13" x14ac:dyDescent="0.25">
      <c r="A2004" t="s">
        <v>9</v>
      </c>
      <c r="B2004" t="str">
        <f>VLOOKUP(data_to_clean[[#This Row],[Company]],tb_countries[],2,0)</f>
        <v>USSR/Russia</v>
      </c>
      <c r="C2004" t="s">
        <v>5279</v>
      </c>
      <c r="D2004" t="s">
        <v>5320</v>
      </c>
      <c r="E2004" t="s">
        <v>5247</v>
      </c>
      <c r="F2004" s="1">
        <v>30153</v>
      </c>
      <c r="G2004" t="s">
        <v>685</v>
      </c>
      <c r="H2004" t="s">
        <v>13</v>
      </c>
      <c r="I2004" t="s">
        <v>14</v>
      </c>
      <c r="J2004" t="str" cm="1">
        <f t="array" ref="J20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4" t="str">
        <f>IF(data_to_clean[[#This Row],[Price Formatted Step 1]]="No Data","No Data",SUBSTITUTE(data_to_clean[[#This Row],[Price Formatted Step 1]],",","."))</f>
        <v>No Data</v>
      </c>
      <c r="L2004" t="str">
        <f>IF(data_to_clean[[#This Row],[Price Formatted Step 2]]="No Data","No Data",VALUE(SUBSTITUTE(data_to_clean[[#This Row],[Price Formatted Step 2]],".","")))</f>
        <v>No Data</v>
      </c>
      <c r="M2004" t="s">
        <v>15</v>
      </c>
    </row>
    <row r="2005" spans="1:13" x14ac:dyDescent="0.25">
      <c r="A2005" t="s">
        <v>9</v>
      </c>
      <c r="B2005" t="str">
        <f>VLOOKUP(data_to_clean[[#This Row],[Company]],tb_countries[],2,0)</f>
        <v>USSR/Russia</v>
      </c>
      <c r="C2005" t="s">
        <v>5272</v>
      </c>
      <c r="D2005" t="s">
        <v>5312</v>
      </c>
      <c r="E2005" t="s">
        <v>5245</v>
      </c>
      <c r="F2005" s="1">
        <v>30153</v>
      </c>
      <c r="G2005" t="s">
        <v>1463</v>
      </c>
      <c r="H2005" t="s">
        <v>13</v>
      </c>
      <c r="I2005" t="s">
        <v>14</v>
      </c>
      <c r="J2005" t="str" cm="1">
        <f t="array" ref="J20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5" t="str">
        <f>IF(data_to_clean[[#This Row],[Price Formatted Step 1]]="No Data","No Data",SUBSTITUTE(data_to_clean[[#This Row],[Price Formatted Step 1]],",","."))</f>
        <v>No Data</v>
      </c>
      <c r="L2005" t="str">
        <f>IF(data_to_clean[[#This Row],[Price Formatted Step 2]]="No Data","No Data",VALUE(SUBSTITUTE(data_to_clean[[#This Row],[Price Formatted Step 2]],".","")))</f>
        <v>No Data</v>
      </c>
      <c r="M2005" t="s">
        <v>15</v>
      </c>
    </row>
    <row r="2006" spans="1:13" x14ac:dyDescent="0.25">
      <c r="A2006" t="s">
        <v>9</v>
      </c>
      <c r="B2006" t="str">
        <f>VLOOKUP(data_to_clean[[#This Row],[Company]],tb_countries[],2,0)</f>
        <v>USSR/Russia</v>
      </c>
      <c r="C2006" t="s">
        <v>5277</v>
      </c>
      <c r="D2006" t="s">
        <v>5317</v>
      </c>
      <c r="E2006" t="s">
        <v>5247</v>
      </c>
      <c r="F2006" s="1">
        <v>30161</v>
      </c>
      <c r="G2006" t="s">
        <v>685</v>
      </c>
      <c r="H2006" t="s">
        <v>13</v>
      </c>
      <c r="I2006" t="s">
        <v>14</v>
      </c>
      <c r="J2006" t="str" cm="1">
        <f t="array" ref="J20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6" t="str">
        <f>IF(data_to_clean[[#This Row],[Price Formatted Step 1]]="No Data","No Data",SUBSTITUTE(data_to_clean[[#This Row],[Price Formatted Step 1]],",","."))</f>
        <v>No Data</v>
      </c>
      <c r="L2006" t="str">
        <f>IF(data_to_clean[[#This Row],[Price Formatted Step 2]]="No Data","No Data",VALUE(SUBSTITUTE(data_to_clean[[#This Row],[Price Formatted Step 2]],".","")))</f>
        <v>No Data</v>
      </c>
      <c r="M2006" t="s">
        <v>15</v>
      </c>
    </row>
    <row r="2007" spans="1:13" x14ac:dyDescent="0.25">
      <c r="A2007" t="s">
        <v>9</v>
      </c>
      <c r="B2007" t="str">
        <f>VLOOKUP(data_to_clean[[#This Row],[Company]],tb_countries[],2,0)</f>
        <v>USSR/Russia</v>
      </c>
      <c r="C2007" t="s">
        <v>5272</v>
      </c>
      <c r="D2007" t="s">
        <v>5312</v>
      </c>
      <c r="E2007" t="s">
        <v>5245</v>
      </c>
      <c r="F2007" s="1">
        <v>30165</v>
      </c>
      <c r="G2007" t="s">
        <v>937</v>
      </c>
      <c r="H2007" t="s">
        <v>13</v>
      </c>
      <c r="I2007" t="s">
        <v>14</v>
      </c>
      <c r="J2007" t="str" cm="1">
        <f t="array" ref="J20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7" t="str">
        <f>IF(data_to_clean[[#This Row],[Price Formatted Step 1]]="No Data","No Data",SUBSTITUTE(data_to_clean[[#This Row],[Price Formatted Step 1]],",","."))</f>
        <v>No Data</v>
      </c>
      <c r="L2007" t="str">
        <f>IF(data_to_clean[[#This Row],[Price Formatted Step 2]]="No Data","No Data",VALUE(SUBSTITUTE(data_to_clean[[#This Row],[Price Formatted Step 2]],".","")))</f>
        <v>No Data</v>
      </c>
      <c r="M2007" t="s">
        <v>15</v>
      </c>
    </row>
    <row r="2008" spans="1:13" x14ac:dyDescent="0.25">
      <c r="A2008" t="s">
        <v>9</v>
      </c>
      <c r="B2008" t="str">
        <f>VLOOKUP(data_to_clean[[#This Row],[Company]],tb_countries[],2,0)</f>
        <v>USSR/Russia</v>
      </c>
      <c r="C2008" t="s">
        <v>5279</v>
      </c>
      <c r="D2008" t="s">
        <v>5320</v>
      </c>
      <c r="E2008" t="s">
        <v>5247</v>
      </c>
      <c r="F2008" s="1">
        <v>30168</v>
      </c>
      <c r="G2008" t="s">
        <v>396</v>
      </c>
      <c r="H2008" t="s">
        <v>13</v>
      </c>
      <c r="I2008" t="s">
        <v>14</v>
      </c>
      <c r="J2008" t="str" cm="1">
        <f t="array" ref="J20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8" t="str">
        <f>IF(data_to_clean[[#This Row],[Price Formatted Step 1]]="No Data","No Data",SUBSTITUTE(data_to_clean[[#This Row],[Price Formatted Step 1]],",","."))</f>
        <v>No Data</v>
      </c>
      <c r="L2008" t="str">
        <f>IF(data_to_clean[[#This Row],[Price Formatted Step 2]]="No Data","No Data",VALUE(SUBSTITUTE(data_to_clean[[#This Row],[Price Formatted Step 2]],".","")))</f>
        <v>No Data</v>
      </c>
      <c r="M2008" t="s">
        <v>15</v>
      </c>
    </row>
    <row r="2009" spans="1:13" x14ac:dyDescent="0.25">
      <c r="A2009" t="s">
        <v>9</v>
      </c>
      <c r="B2009" t="str">
        <f>VLOOKUP(data_to_clean[[#This Row],[Company]],tb_countries[],2,0)</f>
        <v>USSR/Russia</v>
      </c>
      <c r="C2009" t="s">
        <v>5279</v>
      </c>
      <c r="D2009" t="s">
        <v>5320</v>
      </c>
      <c r="E2009" t="s">
        <v>5247</v>
      </c>
      <c r="F2009" s="1">
        <v>30190</v>
      </c>
      <c r="G2009" t="s">
        <v>1463</v>
      </c>
      <c r="H2009" t="s">
        <v>13</v>
      </c>
      <c r="I2009" t="s">
        <v>14</v>
      </c>
      <c r="J2009" t="str" cm="1">
        <f t="array" ref="J20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09" t="str">
        <f>IF(data_to_clean[[#This Row],[Price Formatted Step 1]]="No Data","No Data",SUBSTITUTE(data_to_clean[[#This Row],[Price Formatted Step 1]],",","."))</f>
        <v>No Data</v>
      </c>
      <c r="L2009" t="str">
        <f>IF(data_to_clean[[#This Row],[Price Formatted Step 2]]="No Data","No Data",VALUE(SUBSTITUTE(data_to_clean[[#This Row],[Price Formatted Step 2]],".","")))</f>
        <v>No Data</v>
      </c>
      <c r="M2009" t="s">
        <v>15</v>
      </c>
    </row>
    <row r="2010" spans="1:13" x14ac:dyDescent="0.25">
      <c r="A2010" t="s">
        <v>9</v>
      </c>
      <c r="B2010" t="str">
        <f>VLOOKUP(data_to_clean[[#This Row],[Company]],tb_countries[],2,0)</f>
        <v>USSR/Russia</v>
      </c>
      <c r="C2010" t="s">
        <v>5272</v>
      </c>
      <c r="D2010" t="s">
        <v>5312</v>
      </c>
      <c r="E2010" t="s">
        <v>5245</v>
      </c>
      <c r="F2010" s="1">
        <v>30193</v>
      </c>
      <c r="G2010" t="s">
        <v>937</v>
      </c>
      <c r="H2010" t="s">
        <v>13</v>
      </c>
      <c r="I2010" t="s">
        <v>14</v>
      </c>
      <c r="J2010" t="str" cm="1">
        <f t="array" ref="J20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0" t="str">
        <f>IF(data_to_clean[[#This Row],[Price Formatted Step 1]]="No Data","No Data",SUBSTITUTE(data_to_clean[[#This Row],[Price Formatted Step 1]],",","."))</f>
        <v>No Data</v>
      </c>
      <c r="L2010" t="str">
        <f>IF(data_to_clean[[#This Row],[Price Formatted Step 2]]="No Data","No Data",VALUE(SUBSTITUTE(data_to_clean[[#This Row],[Price Formatted Step 2]],".","")))</f>
        <v>No Data</v>
      </c>
      <c r="M2010" t="s">
        <v>15</v>
      </c>
    </row>
    <row r="2011" spans="1:13" x14ac:dyDescent="0.25">
      <c r="A2011" t="s">
        <v>9</v>
      </c>
      <c r="B2011" t="str">
        <f>VLOOKUP(data_to_clean[[#This Row],[Company]],tb_countries[],2,0)</f>
        <v>USSR/Russia</v>
      </c>
      <c r="C2011" t="s">
        <v>5279</v>
      </c>
      <c r="D2011" t="s">
        <v>5320</v>
      </c>
      <c r="E2011" t="s">
        <v>5247</v>
      </c>
      <c r="F2011" s="1">
        <v>30193</v>
      </c>
      <c r="G2011" t="s">
        <v>685</v>
      </c>
      <c r="H2011" t="s">
        <v>13</v>
      </c>
      <c r="I2011" t="s">
        <v>14</v>
      </c>
      <c r="J2011" t="str" cm="1">
        <f t="array" ref="J20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1" t="str">
        <f>IF(data_to_clean[[#This Row],[Price Formatted Step 1]]="No Data","No Data",SUBSTITUTE(data_to_clean[[#This Row],[Price Formatted Step 1]],",","."))</f>
        <v>No Data</v>
      </c>
      <c r="L2011" t="str">
        <f>IF(data_to_clean[[#This Row],[Price Formatted Step 2]]="No Data","No Data",VALUE(SUBSTITUTE(data_to_clean[[#This Row],[Price Formatted Step 2]],".","")))</f>
        <v>No Data</v>
      </c>
      <c r="M2011" t="s">
        <v>15</v>
      </c>
    </row>
    <row r="2012" spans="1:13" x14ac:dyDescent="0.25">
      <c r="A2012" t="s">
        <v>1620</v>
      </c>
      <c r="B2012" t="str">
        <f>VLOOKUP(data_to_clean[[#This Row],[Company]],tb_countries[],2,0)</f>
        <v>Japan</v>
      </c>
      <c r="C2012" t="s">
        <v>5286</v>
      </c>
      <c r="D2012" t="s">
        <v>5325</v>
      </c>
      <c r="E2012" t="s">
        <v>5249</v>
      </c>
      <c r="F2012" s="1">
        <v>30197</v>
      </c>
      <c r="G2012" t="s">
        <v>1622</v>
      </c>
      <c r="H2012" t="s">
        <v>13</v>
      </c>
      <c r="I2012" t="s">
        <v>14</v>
      </c>
      <c r="J2012" t="str" cm="1">
        <f t="array" ref="J20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2" t="str">
        <f>IF(data_to_clean[[#This Row],[Price Formatted Step 1]]="No Data","No Data",SUBSTITUTE(data_to_clean[[#This Row],[Price Formatted Step 1]],",","."))</f>
        <v>No Data</v>
      </c>
      <c r="L2012" t="str">
        <f>IF(data_to_clean[[#This Row],[Price Formatted Step 2]]="No Data","No Data",VALUE(SUBSTITUTE(data_to_clean[[#This Row],[Price Formatted Step 2]],".","")))</f>
        <v>No Data</v>
      </c>
      <c r="M2012" t="s">
        <v>15</v>
      </c>
    </row>
    <row r="2013" spans="1:13" x14ac:dyDescent="0.25">
      <c r="A2013" t="s">
        <v>9</v>
      </c>
      <c r="B2013" t="str">
        <f>VLOOKUP(data_to_clean[[#This Row],[Company]],tb_countries[],2,0)</f>
        <v>USSR/Russia</v>
      </c>
      <c r="C2013" t="s">
        <v>5272</v>
      </c>
      <c r="D2013" t="s">
        <v>5312</v>
      </c>
      <c r="E2013" t="s">
        <v>5245</v>
      </c>
      <c r="F2013" s="1">
        <v>30198</v>
      </c>
      <c r="G2013" t="s">
        <v>937</v>
      </c>
      <c r="H2013" t="s">
        <v>13</v>
      </c>
      <c r="I2013" t="s">
        <v>14</v>
      </c>
      <c r="J2013" t="str" cm="1">
        <f t="array" ref="J20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3" t="str">
        <f>IF(data_to_clean[[#This Row],[Price Formatted Step 1]]="No Data","No Data",SUBSTITUTE(data_to_clean[[#This Row],[Price Formatted Step 1]],",","."))</f>
        <v>No Data</v>
      </c>
      <c r="L2013" t="str">
        <f>IF(data_to_clean[[#This Row],[Price Formatted Step 2]]="No Data","No Data",VALUE(SUBSTITUTE(data_to_clean[[#This Row],[Price Formatted Step 2]],".","")))</f>
        <v>No Data</v>
      </c>
      <c r="M2013" t="s">
        <v>15</v>
      </c>
    </row>
    <row r="2014" spans="1:13" x14ac:dyDescent="0.25">
      <c r="A2014" t="s">
        <v>2043</v>
      </c>
      <c r="B2014" t="str">
        <f>VLOOKUP(data_to_clean[[#This Row],[Company]],tb_countries[],2,0)</f>
        <v>Europe</v>
      </c>
      <c r="C2014" t="s">
        <v>5285</v>
      </c>
      <c r="D2014" t="s">
        <v>5324</v>
      </c>
      <c r="E2014" t="s">
        <v>5253</v>
      </c>
      <c r="F2014" s="1">
        <v>30203</v>
      </c>
      <c r="G2014" t="s">
        <v>2045</v>
      </c>
      <c r="H2014" t="s">
        <v>13</v>
      </c>
      <c r="I2014" t="s">
        <v>14</v>
      </c>
      <c r="J2014" t="str" cm="1">
        <f t="array" ref="J20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4" t="str">
        <f>IF(data_to_clean[[#This Row],[Price Formatted Step 1]]="No Data","No Data",SUBSTITUTE(data_to_clean[[#This Row],[Price Formatted Step 1]],",","."))</f>
        <v>No Data</v>
      </c>
      <c r="L2014" t="str">
        <f>IF(data_to_clean[[#This Row],[Price Formatted Step 2]]="No Data","No Data",VALUE(SUBSTITUTE(data_to_clean[[#This Row],[Price Formatted Step 2]],".","")))</f>
        <v>No Data</v>
      </c>
      <c r="M2014" t="s">
        <v>21</v>
      </c>
    </row>
    <row r="2015" spans="1:13" x14ac:dyDescent="0.25">
      <c r="A2015" t="s">
        <v>973</v>
      </c>
      <c r="B2015" t="str">
        <f>VLOOKUP(data_to_clean[[#This Row],[Company]],tb_countries[],2,0)</f>
        <v>China</v>
      </c>
      <c r="C2015" t="s">
        <v>4199</v>
      </c>
      <c r="D2015" t="s">
        <v>5263</v>
      </c>
      <c r="E2015" t="s">
        <v>5252</v>
      </c>
      <c r="F2015" s="1">
        <v>30203</v>
      </c>
      <c r="G2015" t="s">
        <v>2225</v>
      </c>
      <c r="H2015" t="s">
        <v>2227</v>
      </c>
      <c r="I2015" t="s">
        <v>2228</v>
      </c>
      <c r="J2015" t="str" cm="1">
        <f t="array" ref="J20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015" t="str">
        <f>IF(data_to_clean[[#This Row],[Price Formatted Step 1]]="No Data","No Data",SUBSTITUTE(data_to_clean[[#This Row],[Price Formatted Step 1]],",","."))</f>
        <v>30.800000</v>
      </c>
      <c r="L2015" s="3">
        <f>IF(data_to_clean[[#This Row],[Price Formatted Step 2]]="No Data","No Data",VALUE(SUBSTITUTE(data_to_clean[[#This Row],[Price Formatted Step 2]],".","")))</f>
        <v>30800000</v>
      </c>
      <c r="M2015" t="s">
        <v>15</v>
      </c>
    </row>
    <row r="2016" spans="1:13" x14ac:dyDescent="0.25">
      <c r="A2016" t="s">
        <v>9</v>
      </c>
      <c r="B2016" t="str">
        <f>VLOOKUP(data_to_clean[[#This Row],[Company]],tb_countries[],2,0)</f>
        <v>USSR/Russia</v>
      </c>
      <c r="C2016" t="s">
        <v>5279</v>
      </c>
      <c r="D2016" t="s">
        <v>5320</v>
      </c>
      <c r="E2016" t="s">
        <v>5247</v>
      </c>
      <c r="F2016" s="1">
        <v>30210</v>
      </c>
      <c r="G2016" t="s">
        <v>1829</v>
      </c>
      <c r="H2016" t="s">
        <v>13</v>
      </c>
      <c r="I2016" t="s">
        <v>14</v>
      </c>
      <c r="J2016" t="str" cm="1">
        <f t="array" ref="J20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6" t="str">
        <f>IF(data_to_clean[[#This Row],[Price Formatted Step 1]]="No Data","No Data",SUBSTITUTE(data_to_clean[[#This Row],[Price Formatted Step 1]],",","."))</f>
        <v>No Data</v>
      </c>
      <c r="L2016" t="str">
        <f>IF(data_to_clean[[#This Row],[Price Formatted Step 2]]="No Data","No Data",VALUE(SUBSTITUTE(data_to_clean[[#This Row],[Price Formatted Step 2]],".","")))</f>
        <v>No Data</v>
      </c>
      <c r="M2016" t="s">
        <v>15</v>
      </c>
    </row>
    <row r="2017" spans="1:13" x14ac:dyDescent="0.25">
      <c r="A2017" t="s">
        <v>9</v>
      </c>
      <c r="B2017" t="str">
        <f>VLOOKUP(data_to_clean[[#This Row],[Company]],tb_countries[],2,0)</f>
        <v>USSR/Russia</v>
      </c>
      <c r="C2017" t="s">
        <v>5279</v>
      </c>
      <c r="D2017" t="s">
        <v>5320</v>
      </c>
      <c r="E2017" t="s">
        <v>5247</v>
      </c>
      <c r="F2017" s="1">
        <v>30216</v>
      </c>
      <c r="G2017" t="s">
        <v>1302</v>
      </c>
      <c r="H2017" t="s">
        <v>13</v>
      </c>
      <c r="I2017" t="s">
        <v>14</v>
      </c>
      <c r="J2017" t="str" cm="1">
        <f t="array" ref="J20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7" t="str">
        <f>IF(data_to_clean[[#This Row],[Price Formatted Step 1]]="No Data","No Data",SUBSTITUTE(data_to_clean[[#This Row],[Price Formatted Step 1]],",","."))</f>
        <v>No Data</v>
      </c>
      <c r="L2017" t="str">
        <f>IF(data_to_clean[[#This Row],[Price Formatted Step 2]]="No Data","No Data",VALUE(SUBSTITUTE(data_to_clean[[#This Row],[Price Formatted Step 2]],".","")))</f>
        <v>No Data</v>
      </c>
      <c r="M2017" t="s">
        <v>15</v>
      </c>
    </row>
    <row r="2018" spans="1:13" x14ac:dyDescent="0.25">
      <c r="A2018" t="s">
        <v>9</v>
      </c>
      <c r="B2018" t="str">
        <f>VLOOKUP(data_to_clean[[#This Row],[Company]],tb_countries[],2,0)</f>
        <v>USSR/Russia</v>
      </c>
      <c r="C2018" t="s">
        <v>5279</v>
      </c>
      <c r="D2018" t="s">
        <v>5320</v>
      </c>
      <c r="E2018" t="s">
        <v>5247</v>
      </c>
      <c r="F2018" s="1">
        <v>30218</v>
      </c>
      <c r="G2018" t="s">
        <v>1829</v>
      </c>
      <c r="H2018" t="s">
        <v>13</v>
      </c>
      <c r="I2018" t="s">
        <v>14</v>
      </c>
      <c r="J2018" t="str" cm="1">
        <f t="array" ref="J20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8" t="str">
        <f>IF(data_to_clean[[#This Row],[Price Formatted Step 1]]="No Data","No Data",SUBSTITUTE(data_to_clean[[#This Row],[Price Formatted Step 1]],",","."))</f>
        <v>No Data</v>
      </c>
      <c r="L2018" t="str">
        <f>IF(data_to_clean[[#This Row],[Price Formatted Step 2]]="No Data","No Data",VALUE(SUBSTITUTE(data_to_clean[[#This Row],[Price Formatted Step 2]],".","")))</f>
        <v>No Data</v>
      </c>
      <c r="M2018" t="s">
        <v>15</v>
      </c>
    </row>
    <row r="2019" spans="1:13" x14ac:dyDescent="0.25">
      <c r="A2019" t="s">
        <v>92</v>
      </c>
      <c r="B2019" t="str">
        <f>VLOOKUP(data_to_clean[[#This Row],[Company]],tb_countries[],2,0)</f>
        <v>USA</v>
      </c>
      <c r="C2019" t="s">
        <v>5273</v>
      </c>
      <c r="D2019" t="s">
        <v>5313</v>
      </c>
      <c r="E2019" t="s">
        <v>5246</v>
      </c>
      <c r="F2019" s="1">
        <v>30222</v>
      </c>
      <c r="G2019" t="s">
        <v>1632</v>
      </c>
      <c r="H2019" t="s">
        <v>13</v>
      </c>
      <c r="I2019" t="s">
        <v>14</v>
      </c>
      <c r="J2019" t="str" cm="1">
        <f t="array" ref="J20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19" t="str">
        <f>IF(data_to_clean[[#This Row],[Price Formatted Step 1]]="No Data","No Data",SUBSTITUTE(data_to_clean[[#This Row],[Price Formatted Step 1]],",","."))</f>
        <v>No Data</v>
      </c>
      <c r="L2019" t="str">
        <f>IF(data_to_clean[[#This Row],[Price Formatted Step 2]]="No Data","No Data",VALUE(SUBSTITUTE(data_to_clean[[#This Row],[Price Formatted Step 2]],".","")))</f>
        <v>No Data</v>
      </c>
      <c r="M2019" t="s">
        <v>15</v>
      </c>
    </row>
    <row r="2020" spans="1:13" x14ac:dyDescent="0.25">
      <c r="A2020" t="s">
        <v>9</v>
      </c>
      <c r="B2020" t="str">
        <f>VLOOKUP(data_to_clean[[#This Row],[Company]],tb_countries[],2,0)</f>
        <v>USSR/Russia</v>
      </c>
      <c r="C2020" t="s">
        <v>5279</v>
      </c>
      <c r="D2020" t="s">
        <v>5320</v>
      </c>
      <c r="E2020" t="s">
        <v>5247</v>
      </c>
      <c r="F2020" s="1">
        <v>30243</v>
      </c>
      <c r="G2020" t="s">
        <v>685</v>
      </c>
      <c r="H2020" t="s">
        <v>13</v>
      </c>
      <c r="I2020" t="s">
        <v>14</v>
      </c>
      <c r="J2020" t="str" cm="1">
        <f t="array" ref="J20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0" t="str">
        <f>IF(data_to_clean[[#This Row],[Price Formatted Step 1]]="No Data","No Data",SUBSTITUTE(data_to_clean[[#This Row],[Price Formatted Step 1]],",","."))</f>
        <v>No Data</v>
      </c>
      <c r="L2020" t="str">
        <f>IF(data_to_clean[[#This Row],[Price Formatted Step 2]]="No Data","No Data",VALUE(SUBSTITUTE(data_to_clean[[#This Row],[Price Formatted Step 2]],".","")))</f>
        <v>No Data</v>
      </c>
      <c r="M2020" t="s">
        <v>15</v>
      </c>
    </row>
    <row r="2021" spans="1:13" x14ac:dyDescent="0.25">
      <c r="A2021" t="s">
        <v>9</v>
      </c>
      <c r="B2021" t="str">
        <f>VLOOKUP(data_to_clean[[#This Row],[Company]],tb_countries[],2,0)</f>
        <v>USSR/Russia</v>
      </c>
      <c r="C2021" t="s">
        <v>5277</v>
      </c>
      <c r="D2021" t="s">
        <v>5317</v>
      </c>
      <c r="E2021" t="s">
        <v>5247</v>
      </c>
      <c r="F2021" s="1">
        <v>30245</v>
      </c>
      <c r="G2021" t="s">
        <v>685</v>
      </c>
      <c r="H2021" t="s">
        <v>13</v>
      </c>
      <c r="I2021" t="s">
        <v>14</v>
      </c>
      <c r="J2021" t="str" cm="1">
        <f t="array" ref="J20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1" t="str">
        <f>IF(data_to_clean[[#This Row],[Price Formatted Step 1]]="No Data","No Data",SUBSTITUTE(data_to_clean[[#This Row],[Price Formatted Step 1]],",","."))</f>
        <v>No Data</v>
      </c>
      <c r="L2021" t="str">
        <f>IF(data_to_clean[[#This Row],[Price Formatted Step 2]]="No Data","No Data",VALUE(SUBSTITUTE(data_to_clean[[#This Row],[Price Formatted Step 2]],".","")))</f>
        <v>No Data</v>
      </c>
      <c r="M2021" t="s">
        <v>15</v>
      </c>
    </row>
    <row r="2022" spans="1:13" x14ac:dyDescent="0.25">
      <c r="A2022" t="s">
        <v>463</v>
      </c>
      <c r="B2022" t="str">
        <f>VLOOKUP(data_to_clean[[#This Row],[Company]],tb_countries[],2,0)</f>
        <v>USA</v>
      </c>
      <c r="C2022" t="s">
        <v>5273</v>
      </c>
      <c r="D2022" t="s">
        <v>5313</v>
      </c>
      <c r="E2022" t="s">
        <v>5246</v>
      </c>
      <c r="F2022" s="1">
        <v>30254</v>
      </c>
      <c r="G2022" t="s">
        <v>2235</v>
      </c>
      <c r="H2022" t="s">
        <v>13</v>
      </c>
      <c r="I2022" t="s">
        <v>14</v>
      </c>
      <c r="J2022" t="str" cm="1">
        <f t="array" ref="J20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2" t="str">
        <f>IF(data_to_clean[[#This Row],[Price Formatted Step 1]]="No Data","No Data",SUBSTITUTE(data_to_clean[[#This Row],[Price Formatted Step 1]],",","."))</f>
        <v>No Data</v>
      </c>
      <c r="L2022" t="str">
        <f>IF(data_to_clean[[#This Row],[Price Formatted Step 2]]="No Data","No Data",VALUE(SUBSTITUTE(data_to_clean[[#This Row],[Price Formatted Step 2]],".","")))</f>
        <v>No Data</v>
      </c>
      <c r="M2022" t="s">
        <v>15</v>
      </c>
    </row>
    <row r="2023" spans="1:13" x14ac:dyDescent="0.25">
      <c r="A2023" t="s">
        <v>9</v>
      </c>
      <c r="B2023" t="str">
        <f>VLOOKUP(data_to_clean[[#This Row],[Company]],tb_countries[],2,0)</f>
        <v>USSR/Russia</v>
      </c>
      <c r="C2023" t="s">
        <v>5279</v>
      </c>
      <c r="D2023" t="s">
        <v>5320</v>
      </c>
      <c r="E2023" t="s">
        <v>5247</v>
      </c>
      <c r="F2023" s="1">
        <v>30266</v>
      </c>
      <c r="G2023" t="s">
        <v>685</v>
      </c>
      <c r="H2023" t="s">
        <v>13</v>
      </c>
      <c r="I2023" t="s">
        <v>14</v>
      </c>
      <c r="J2023" t="str" cm="1">
        <f t="array" ref="J20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3" t="str">
        <f>IF(data_to_clean[[#This Row],[Price Formatted Step 1]]="No Data","No Data",SUBSTITUTE(data_to_clean[[#This Row],[Price Formatted Step 1]],",","."))</f>
        <v>No Data</v>
      </c>
      <c r="L2023" t="str">
        <f>IF(data_to_clean[[#This Row],[Price Formatted Step 2]]="No Data","No Data",VALUE(SUBSTITUTE(data_to_clean[[#This Row],[Price Formatted Step 2]],".","")))</f>
        <v>No Data</v>
      </c>
      <c r="M2023" t="s">
        <v>15</v>
      </c>
    </row>
    <row r="2024" spans="1:13" x14ac:dyDescent="0.25">
      <c r="A2024" t="s">
        <v>54</v>
      </c>
      <c r="B2024" t="str">
        <f>VLOOKUP(data_to_clean[[#This Row],[Company]],tb_countries[],2,0)</f>
        <v>USA</v>
      </c>
      <c r="C2024" t="s">
        <v>5281</v>
      </c>
      <c r="D2024" t="s">
        <v>5322</v>
      </c>
      <c r="E2024" t="s">
        <v>5246</v>
      </c>
      <c r="F2024" s="1">
        <v>30266</v>
      </c>
      <c r="G2024" t="s">
        <v>2127</v>
      </c>
      <c r="H2024" t="s">
        <v>13</v>
      </c>
      <c r="I2024" t="s">
        <v>2129</v>
      </c>
      <c r="J2024" t="str" cm="1">
        <f t="array" ref="J20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024" t="str">
        <f>IF(data_to_clean[[#This Row],[Price Formatted Step 1]]="No Data","No Data",SUBSTITUTE(data_to_clean[[#This Row],[Price Formatted Step 1]],",","."))</f>
        <v>450000000</v>
      </c>
      <c r="L2024" s="3">
        <f>IF(data_to_clean[[#This Row],[Price Formatted Step 2]]="No Data","No Data",VALUE(SUBSTITUTE(data_to_clean[[#This Row],[Price Formatted Step 2]],".","")))</f>
        <v>450000000</v>
      </c>
      <c r="M2024" t="s">
        <v>15</v>
      </c>
    </row>
    <row r="2025" spans="1:13" x14ac:dyDescent="0.25">
      <c r="A2025" t="s">
        <v>463</v>
      </c>
      <c r="B2025" t="str">
        <f>VLOOKUP(data_to_clean[[#This Row],[Company]],tb_countries[],2,0)</f>
        <v>USA</v>
      </c>
      <c r="C2025" t="s">
        <v>5275</v>
      </c>
      <c r="D2025" t="s">
        <v>5315</v>
      </c>
      <c r="E2025" t="s">
        <v>5246</v>
      </c>
      <c r="F2025" s="1">
        <v>30272</v>
      </c>
      <c r="G2025" t="s">
        <v>1163</v>
      </c>
      <c r="H2025" t="s">
        <v>13</v>
      </c>
      <c r="I2025" t="s">
        <v>14</v>
      </c>
      <c r="J2025" t="str" cm="1">
        <f t="array" ref="J20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5" t="str">
        <f>IF(data_to_clean[[#This Row],[Price Formatted Step 1]]="No Data","No Data",SUBSTITUTE(data_to_clean[[#This Row],[Price Formatted Step 1]],",","."))</f>
        <v>No Data</v>
      </c>
      <c r="L2025" t="str">
        <f>IF(data_to_clean[[#This Row],[Price Formatted Step 2]]="No Data","No Data",VALUE(SUBSTITUTE(data_to_clean[[#This Row],[Price Formatted Step 2]],".","")))</f>
        <v>No Data</v>
      </c>
      <c r="M2025" t="s">
        <v>15</v>
      </c>
    </row>
    <row r="2026" spans="1:13" x14ac:dyDescent="0.25">
      <c r="A2026" t="s">
        <v>9</v>
      </c>
      <c r="B2026" t="str">
        <f>VLOOKUP(data_to_clean[[#This Row],[Company]],tb_countries[],2,0)</f>
        <v>USSR/Russia</v>
      </c>
      <c r="C2026" t="s">
        <v>5279</v>
      </c>
      <c r="D2026" t="s">
        <v>5320</v>
      </c>
      <c r="E2026" t="s">
        <v>5247</v>
      </c>
      <c r="F2026" s="1">
        <v>30279</v>
      </c>
      <c r="G2026" t="s">
        <v>685</v>
      </c>
      <c r="H2026" t="s">
        <v>13</v>
      </c>
      <c r="I2026" t="s">
        <v>14</v>
      </c>
      <c r="J2026" t="str" cm="1">
        <f t="array" ref="J20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6" t="str">
        <f>IF(data_to_clean[[#This Row],[Price Formatted Step 1]]="No Data","No Data",SUBSTITUTE(data_to_clean[[#This Row],[Price Formatted Step 1]],",","."))</f>
        <v>No Data</v>
      </c>
      <c r="L2026" t="str">
        <f>IF(data_to_clean[[#This Row],[Price Formatted Step 2]]="No Data","No Data",VALUE(SUBSTITUTE(data_to_clean[[#This Row],[Price Formatted Step 2]],".","")))</f>
        <v>No Data</v>
      </c>
      <c r="M2026" t="s">
        <v>21</v>
      </c>
    </row>
    <row r="2027" spans="1:13" x14ac:dyDescent="0.25">
      <c r="A2027" t="s">
        <v>9</v>
      </c>
      <c r="B2027" t="str">
        <f>VLOOKUP(data_to_clean[[#This Row],[Company]],tb_countries[],2,0)</f>
        <v>USSR/Russia</v>
      </c>
      <c r="C2027" t="s">
        <v>5272</v>
      </c>
      <c r="D2027" t="s">
        <v>5312</v>
      </c>
      <c r="E2027" t="s">
        <v>5245</v>
      </c>
      <c r="F2027" s="1">
        <v>30293</v>
      </c>
      <c r="G2027" t="s">
        <v>1463</v>
      </c>
      <c r="H2027" t="s">
        <v>13</v>
      </c>
      <c r="I2027" t="s">
        <v>14</v>
      </c>
      <c r="J2027" t="str" cm="1">
        <f t="array" ref="J20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7" t="str">
        <f>IF(data_to_clean[[#This Row],[Price Formatted Step 1]]="No Data","No Data",SUBSTITUTE(data_to_clean[[#This Row],[Price Formatted Step 1]],",","."))</f>
        <v>No Data</v>
      </c>
      <c r="L2027" t="str">
        <f>IF(data_to_clean[[#This Row],[Price Formatted Step 2]]="No Data","No Data",VALUE(SUBSTITUTE(data_to_clean[[#This Row],[Price Formatted Step 2]],".","")))</f>
        <v>No Data</v>
      </c>
      <c r="M2027" t="s">
        <v>56</v>
      </c>
    </row>
    <row r="2028" spans="1:13" x14ac:dyDescent="0.25">
      <c r="A2028" t="s">
        <v>9</v>
      </c>
      <c r="B2028" t="str">
        <f>VLOOKUP(data_to_clean[[#This Row],[Company]],tb_countries[],2,0)</f>
        <v>USSR/Russia</v>
      </c>
      <c r="C2028" t="s">
        <v>5279</v>
      </c>
      <c r="D2028" t="s">
        <v>5320</v>
      </c>
      <c r="E2028" t="s">
        <v>5247</v>
      </c>
      <c r="F2028" s="1">
        <v>30299</v>
      </c>
      <c r="G2028" t="s">
        <v>396</v>
      </c>
      <c r="H2028" t="s">
        <v>13</v>
      </c>
      <c r="I2028" t="s">
        <v>14</v>
      </c>
      <c r="J2028" t="str" cm="1">
        <f t="array" ref="J20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8" t="str">
        <f>IF(data_to_clean[[#This Row],[Price Formatted Step 1]]="No Data","No Data",SUBSTITUTE(data_to_clean[[#This Row],[Price Formatted Step 1]],",","."))</f>
        <v>No Data</v>
      </c>
      <c r="L2028" t="str">
        <f>IF(data_to_clean[[#This Row],[Price Formatted Step 2]]="No Data","No Data",VALUE(SUBSTITUTE(data_to_clean[[#This Row],[Price Formatted Step 2]],".","")))</f>
        <v>No Data</v>
      </c>
      <c r="M2028" t="s">
        <v>15</v>
      </c>
    </row>
    <row r="2029" spans="1:13" x14ac:dyDescent="0.25">
      <c r="A2029" t="s">
        <v>92</v>
      </c>
      <c r="B2029" t="str">
        <f>VLOOKUP(data_to_clean[[#This Row],[Company]],tb_countries[],2,0)</f>
        <v>USA</v>
      </c>
      <c r="C2029" t="s">
        <v>5275</v>
      </c>
      <c r="D2029" t="s">
        <v>5315</v>
      </c>
      <c r="E2029" t="s">
        <v>5246</v>
      </c>
      <c r="F2029" s="1">
        <v>30306</v>
      </c>
      <c r="G2029" t="s">
        <v>1965</v>
      </c>
      <c r="H2029" t="s">
        <v>13</v>
      </c>
      <c r="I2029" t="s">
        <v>14</v>
      </c>
      <c r="J2029" t="str" cm="1">
        <f t="array" ref="J20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29" t="str">
        <f>IF(data_to_clean[[#This Row],[Price Formatted Step 1]]="No Data","No Data",SUBSTITUTE(data_to_clean[[#This Row],[Price Formatted Step 1]],",","."))</f>
        <v>No Data</v>
      </c>
      <c r="L2029" t="str">
        <f>IF(data_to_clean[[#This Row],[Price Formatted Step 2]]="No Data","No Data",VALUE(SUBSTITUTE(data_to_clean[[#This Row],[Price Formatted Step 2]],".","")))</f>
        <v>No Data</v>
      </c>
      <c r="M2029" t="s">
        <v>15</v>
      </c>
    </row>
    <row r="2030" spans="1:13" x14ac:dyDescent="0.25">
      <c r="A2030" t="s">
        <v>9</v>
      </c>
      <c r="B2030" t="str">
        <f>VLOOKUP(data_to_clean[[#This Row],[Company]],tb_countries[],2,0)</f>
        <v>USSR/Russia</v>
      </c>
      <c r="C2030" t="s">
        <v>5279</v>
      </c>
      <c r="D2030" t="s">
        <v>5320</v>
      </c>
      <c r="E2030" t="s">
        <v>5247</v>
      </c>
      <c r="F2030" s="1">
        <v>30314</v>
      </c>
      <c r="G2030" t="s">
        <v>685</v>
      </c>
      <c r="H2030" t="s">
        <v>13</v>
      </c>
      <c r="I2030" t="s">
        <v>14</v>
      </c>
      <c r="J2030" t="str" cm="1">
        <f t="array" ref="J20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0" t="str">
        <f>IF(data_to_clean[[#This Row],[Price Formatted Step 1]]="No Data","No Data",SUBSTITUTE(data_to_clean[[#This Row],[Price Formatted Step 1]],",","."))</f>
        <v>No Data</v>
      </c>
      <c r="L2030" t="str">
        <f>IF(data_to_clean[[#This Row],[Price Formatted Step 2]]="No Data","No Data",VALUE(SUBSTITUTE(data_to_clean[[#This Row],[Price Formatted Step 2]],".","")))</f>
        <v>No Data</v>
      </c>
      <c r="M2030" t="s">
        <v>15</v>
      </c>
    </row>
    <row r="2031" spans="1:13" x14ac:dyDescent="0.25">
      <c r="A2031" t="s">
        <v>9</v>
      </c>
      <c r="B2031" t="str">
        <f>VLOOKUP(data_to_clean[[#This Row],[Company]],tb_countries[],2,0)</f>
        <v>USSR/Russia</v>
      </c>
      <c r="C2031" t="s">
        <v>5279</v>
      </c>
      <c r="D2031" t="s">
        <v>5320</v>
      </c>
      <c r="E2031" t="s">
        <v>5247</v>
      </c>
      <c r="F2031" s="1">
        <v>30328</v>
      </c>
      <c r="G2031" t="s">
        <v>685</v>
      </c>
      <c r="H2031" t="s">
        <v>13</v>
      </c>
      <c r="I2031" t="s">
        <v>14</v>
      </c>
      <c r="J2031" t="str" cm="1">
        <f t="array" ref="J20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1" t="str">
        <f>IF(data_to_clean[[#This Row],[Price Formatted Step 1]]="No Data","No Data",SUBSTITUTE(data_to_clean[[#This Row],[Price Formatted Step 1]],",","."))</f>
        <v>No Data</v>
      </c>
      <c r="L2031" t="str">
        <f>IF(data_to_clean[[#This Row],[Price Formatted Step 2]]="No Data","No Data",VALUE(SUBSTITUTE(data_to_clean[[#This Row],[Price Formatted Step 2]],".","")))</f>
        <v>No Data</v>
      </c>
      <c r="M2031" t="s">
        <v>15</v>
      </c>
    </row>
    <row r="2032" spans="1:13" x14ac:dyDescent="0.25">
      <c r="A2032" t="s">
        <v>9</v>
      </c>
      <c r="B2032" t="str">
        <f>VLOOKUP(data_to_clean[[#This Row],[Company]],tb_countries[],2,0)</f>
        <v>USSR/Russia</v>
      </c>
      <c r="C2032" t="s">
        <v>5279</v>
      </c>
      <c r="D2032" t="s">
        <v>5320</v>
      </c>
      <c r="E2032" t="s">
        <v>5247</v>
      </c>
      <c r="F2032" s="1">
        <v>30335</v>
      </c>
      <c r="G2032" t="s">
        <v>685</v>
      </c>
      <c r="H2032" t="s">
        <v>13</v>
      </c>
      <c r="I2032" t="s">
        <v>14</v>
      </c>
      <c r="J2032" t="str" cm="1">
        <f t="array" ref="J20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2" t="str">
        <f>IF(data_to_clean[[#This Row],[Price Formatted Step 1]]="No Data","No Data",SUBSTITUTE(data_to_clean[[#This Row],[Price Formatted Step 1]],",","."))</f>
        <v>No Data</v>
      </c>
      <c r="L2032" t="str">
        <f>IF(data_to_clean[[#This Row],[Price Formatted Step 2]]="No Data","No Data",VALUE(SUBSTITUTE(data_to_clean[[#This Row],[Price Formatted Step 2]],".","")))</f>
        <v>No Data</v>
      </c>
      <c r="M2032" t="s">
        <v>15</v>
      </c>
    </row>
    <row r="2033" spans="1:13" x14ac:dyDescent="0.25">
      <c r="A2033" t="s">
        <v>9</v>
      </c>
      <c r="B2033" t="str">
        <f>VLOOKUP(data_to_clean[[#This Row],[Company]],tb_countries[],2,0)</f>
        <v>USSR/Russia</v>
      </c>
      <c r="C2033" t="s">
        <v>5279</v>
      </c>
      <c r="D2033" t="s">
        <v>5320</v>
      </c>
      <c r="E2033" t="s">
        <v>5247</v>
      </c>
      <c r="F2033" s="1">
        <v>30336</v>
      </c>
      <c r="G2033" t="s">
        <v>396</v>
      </c>
      <c r="H2033" t="s">
        <v>13</v>
      </c>
      <c r="I2033" t="s">
        <v>14</v>
      </c>
      <c r="J2033" t="str" cm="1">
        <f t="array" ref="J20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3" t="str">
        <f>IF(data_to_clean[[#This Row],[Price Formatted Step 1]]="No Data","No Data",SUBSTITUTE(data_to_clean[[#This Row],[Price Formatted Step 1]],",","."))</f>
        <v>No Data</v>
      </c>
      <c r="L2033" t="str">
        <f>IF(data_to_clean[[#This Row],[Price Formatted Step 2]]="No Data","No Data",VALUE(SUBSTITUTE(data_to_clean[[#This Row],[Price Formatted Step 2]],".","")))</f>
        <v>No Data</v>
      </c>
      <c r="M2033" t="s">
        <v>15</v>
      </c>
    </row>
    <row r="2034" spans="1:13" x14ac:dyDescent="0.25">
      <c r="A2034" t="s">
        <v>9</v>
      </c>
      <c r="B2034" t="str">
        <f>VLOOKUP(data_to_clean[[#This Row],[Company]],tb_countries[],2,0)</f>
        <v>USSR/Russia</v>
      </c>
      <c r="C2034" t="s">
        <v>5279</v>
      </c>
      <c r="D2034" t="s">
        <v>5320</v>
      </c>
      <c r="E2034" t="s">
        <v>5247</v>
      </c>
      <c r="F2034" s="1">
        <v>30341</v>
      </c>
      <c r="G2034" t="s">
        <v>685</v>
      </c>
      <c r="H2034" t="s">
        <v>13</v>
      </c>
      <c r="I2034" t="s">
        <v>14</v>
      </c>
      <c r="J2034" t="str" cm="1">
        <f t="array" ref="J20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4" t="str">
        <f>IF(data_to_clean[[#This Row],[Price Formatted Step 1]]="No Data","No Data",SUBSTITUTE(data_to_clean[[#This Row],[Price Formatted Step 1]],",","."))</f>
        <v>No Data</v>
      </c>
      <c r="L2034" t="str">
        <f>IF(data_to_clean[[#This Row],[Price Formatted Step 2]]="No Data","No Data",VALUE(SUBSTITUTE(data_to_clean[[#This Row],[Price Formatted Step 2]],".","")))</f>
        <v>No Data</v>
      </c>
      <c r="M2034" t="s">
        <v>21</v>
      </c>
    </row>
    <row r="2035" spans="1:13" x14ac:dyDescent="0.25">
      <c r="A2035" t="s">
        <v>1620</v>
      </c>
      <c r="B2035" t="str">
        <f>VLOOKUP(data_to_clean[[#This Row],[Company]],tb_countries[],2,0)</f>
        <v>Japan</v>
      </c>
      <c r="C2035" t="s">
        <v>5286</v>
      </c>
      <c r="D2035" t="s">
        <v>5325</v>
      </c>
      <c r="E2035" t="s">
        <v>5249</v>
      </c>
      <c r="F2035" s="1">
        <v>30351</v>
      </c>
      <c r="G2035" t="s">
        <v>2110</v>
      </c>
      <c r="H2035" t="s">
        <v>13</v>
      </c>
      <c r="I2035" t="s">
        <v>14</v>
      </c>
      <c r="J2035" t="str" cm="1">
        <f t="array" ref="J20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5" t="str">
        <f>IF(data_to_clean[[#This Row],[Price Formatted Step 1]]="No Data","No Data",SUBSTITUTE(data_to_clean[[#This Row],[Price Formatted Step 1]],",","."))</f>
        <v>No Data</v>
      </c>
      <c r="L2035" t="str">
        <f>IF(data_to_clean[[#This Row],[Price Formatted Step 2]]="No Data","No Data",VALUE(SUBSTITUTE(data_to_clean[[#This Row],[Price Formatted Step 2]],".","")))</f>
        <v>No Data</v>
      </c>
      <c r="M2035" t="s">
        <v>15</v>
      </c>
    </row>
    <row r="2036" spans="1:13" x14ac:dyDescent="0.25">
      <c r="A2036" t="s">
        <v>92</v>
      </c>
      <c r="B2036" t="str">
        <f>VLOOKUP(data_to_clean[[#This Row],[Company]],tb_countries[],2,0)</f>
        <v>USA</v>
      </c>
      <c r="C2036" t="s">
        <v>5275</v>
      </c>
      <c r="D2036" t="s">
        <v>5315</v>
      </c>
      <c r="E2036" t="s">
        <v>5246</v>
      </c>
      <c r="F2036" s="1">
        <v>30356</v>
      </c>
      <c r="G2036" t="s">
        <v>2249</v>
      </c>
      <c r="H2036" t="s">
        <v>13</v>
      </c>
      <c r="I2036" t="s">
        <v>14</v>
      </c>
      <c r="J2036" t="str" cm="1">
        <f t="array" ref="J20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6" t="str">
        <f>IF(data_to_clean[[#This Row],[Price Formatted Step 1]]="No Data","No Data",SUBSTITUTE(data_to_clean[[#This Row],[Price Formatted Step 1]],",","."))</f>
        <v>No Data</v>
      </c>
      <c r="L2036" t="str">
        <f>IF(data_to_clean[[#This Row],[Price Formatted Step 2]]="No Data","No Data",VALUE(SUBSTITUTE(data_to_clean[[#This Row],[Price Formatted Step 2]],".","")))</f>
        <v>No Data</v>
      </c>
      <c r="M2036" t="s">
        <v>15</v>
      </c>
    </row>
    <row r="2037" spans="1:13" x14ac:dyDescent="0.25">
      <c r="A2037" t="s">
        <v>9</v>
      </c>
      <c r="B2037" t="str">
        <f>VLOOKUP(data_to_clean[[#This Row],[Company]],tb_countries[],2,0)</f>
        <v>USSR/Russia</v>
      </c>
      <c r="C2037" t="s">
        <v>5279</v>
      </c>
      <c r="D2037" t="s">
        <v>5320</v>
      </c>
      <c r="E2037" t="s">
        <v>5247</v>
      </c>
      <c r="F2037" s="1">
        <v>30363</v>
      </c>
      <c r="G2037" t="s">
        <v>396</v>
      </c>
      <c r="H2037" t="s">
        <v>13</v>
      </c>
      <c r="I2037" t="s">
        <v>14</v>
      </c>
      <c r="J2037" t="str" cm="1">
        <f t="array" ref="J20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7" t="str">
        <f>IF(data_to_clean[[#This Row],[Price Formatted Step 1]]="No Data","No Data",SUBSTITUTE(data_to_clean[[#This Row],[Price Formatted Step 1]],",","."))</f>
        <v>No Data</v>
      </c>
      <c r="L2037" t="str">
        <f>IF(data_to_clean[[#This Row],[Price Formatted Step 2]]="No Data","No Data",VALUE(SUBSTITUTE(data_to_clean[[#This Row],[Price Formatted Step 2]],".","")))</f>
        <v>No Data</v>
      </c>
      <c r="M2037" t="s">
        <v>15</v>
      </c>
    </row>
    <row r="2038" spans="1:13" x14ac:dyDescent="0.25">
      <c r="A2038" t="s">
        <v>1057</v>
      </c>
      <c r="B2038" t="str">
        <f>VLOOKUP(data_to_clean[[#This Row],[Company]],tb_countries[],2,0)</f>
        <v>Japan</v>
      </c>
      <c r="C2038" t="s">
        <v>608</v>
      </c>
      <c r="D2038" t="s">
        <v>5248</v>
      </c>
      <c r="E2038" t="s">
        <v>5249</v>
      </c>
      <c r="F2038" s="1">
        <v>30367</v>
      </c>
      <c r="G2038" t="s">
        <v>2057</v>
      </c>
      <c r="H2038" t="s">
        <v>13</v>
      </c>
      <c r="I2038" t="s">
        <v>14</v>
      </c>
      <c r="J2038" t="str" cm="1">
        <f t="array" ref="J20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8" t="str">
        <f>IF(data_to_clean[[#This Row],[Price Formatted Step 1]]="No Data","No Data",SUBSTITUTE(data_to_clean[[#This Row],[Price Formatted Step 1]],",","."))</f>
        <v>No Data</v>
      </c>
      <c r="L2038" t="str">
        <f>IF(data_to_clean[[#This Row],[Price Formatted Step 2]]="No Data","No Data",VALUE(SUBSTITUTE(data_to_clean[[#This Row],[Price Formatted Step 2]],".","")))</f>
        <v>No Data</v>
      </c>
      <c r="M2038" t="s">
        <v>15</v>
      </c>
    </row>
    <row r="2039" spans="1:13" x14ac:dyDescent="0.25">
      <c r="A2039" t="s">
        <v>9</v>
      </c>
      <c r="B2039" t="str">
        <f>VLOOKUP(data_to_clean[[#This Row],[Company]],tb_countries[],2,0)</f>
        <v>USSR/Russia</v>
      </c>
      <c r="C2039" t="s">
        <v>5279</v>
      </c>
      <c r="D2039" t="s">
        <v>5320</v>
      </c>
      <c r="E2039" t="s">
        <v>5247</v>
      </c>
      <c r="F2039" s="1">
        <v>30386</v>
      </c>
      <c r="G2039" t="s">
        <v>1463</v>
      </c>
      <c r="H2039" t="s">
        <v>13</v>
      </c>
      <c r="I2039" t="s">
        <v>14</v>
      </c>
      <c r="J2039" t="str" cm="1">
        <f t="array" ref="J20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39" t="str">
        <f>IF(data_to_clean[[#This Row],[Price Formatted Step 1]]="No Data","No Data",SUBSTITUTE(data_to_clean[[#This Row],[Price Formatted Step 1]],",","."))</f>
        <v>No Data</v>
      </c>
      <c r="L2039" t="str">
        <f>IF(data_to_clean[[#This Row],[Price Formatted Step 2]]="No Data","No Data",VALUE(SUBSTITUTE(data_to_clean[[#This Row],[Price Formatted Step 2]],".","")))</f>
        <v>No Data</v>
      </c>
      <c r="M2039" t="s">
        <v>15</v>
      </c>
    </row>
    <row r="2040" spans="1:13" x14ac:dyDescent="0.25">
      <c r="A2040" t="s">
        <v>9</v>
      </c>
      <c r="B2040" t="str">
        <f>VLOOKUP(data_to_clean[[#This Row],[Company]],tb_countries[],2,0)</f>
        <v>USSR/Russia</v>
      </c>
      <c r="C2040" t="s">
        <v>5277</v>
      </c>
      <c r="D2040" t="s">
        <v>5317</v>
      </c>
      <c r="E2040" t="s">
        <v>5247</v>
      </c>
      <c r="F2040" s="1">
        <v>30390</v>
      </c>
      <c r="G2040" t="s">
        <v>924</v>
      </c>
      <c r="H2040" t="s">
        <v>13</v>
      </c>
      <c r="I2040" t="s">
        <v>14</v>
      </c>
      <c r="J2040" t="str" cm="1">
        <f t="array" ref="J20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0" t="str">
        <f>IF(data_to_clean[[#This Row],[Price Formatted Step 1]]="No Data","No Data",SUBSTITUTE(data_to_clean[[#This Row],[Price Formatted Step 1]],",","."))</f>
        <v>No Data</v>
      </c>
      <c r="L2040" t="str">
        <f>IF(data_to_clean[[#This Row],[Price Formatted Step 2]]="No Data","No Data",VALUE(SUBSTITUTE(data_to_clean[[#This Row],[Price Formatted Step 2]],".","")))</f>
        <v>No Data</v>
      </c>
      <c r="M2040" t="s">
        <v>15</v>
      </c>
    </row>
    <row r="2041" spans="1:13" x14ac:dyDescent="0.25">
      <c r="A2041" t="s">
        <v>9</v>
      </c>
      <c r="B2041" t="str">
        <f>VLOOKUP(data_to_clean[[#This Row],[Company]],tb_countries[],2,0)</f>
        <v>USSR/Russia</v>
      </c>
      <c r="C2041" t="s">
        <v>5279</v>
      </c>
      <c r="D2041" t="s">
        <v>5320</v>
      </c>
      <c r="E2041" t="s">
        <v>5247</v>
      </c>
      <c r="F2041" s="1">
        <v>30391</v>
      </c>
      <c r="G2041" t="s">
        <v>1463</v>
      </c>
      <c r="H2041" t="s">
        <v>13</v>
      </c>
      <c r="I2041" t="s">
        <v>14</v>
      </c>
      <c r="J2041" t="str" cm="1">
        <f t="array" ref="J20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1" t="str">
        <f>IF(data_to_clean[[#This Row],[Price Formatted Step 1]]="No Data","No Data",SUBSTITUTE(data_to_clean[[#This Row],[Price Formatted Step 1]],",","."))</f>
        <v>No Data</v>
      </c>
      <c r="L2041" t="str">
        <f>IF(data_to_clean[[#This Row],[Price Formatted Step 2]]="No Data","No Data",VALUE(SUBSTITUTE(data_to_clean[[#This Row],[Price Formatted Step 2]],".","")))</f>
        <v>No Data</v>
      </c>
      <c r="M2041" t="s">
        <v>15</v>
      </c>
    </row>
    <row r="2042" spans="1:13" x14ac:dyDescent="0.25">
      <c r="A2042" t="s">
        <v>9</v>
      </c>
      <c r="B2042" t="str">
        <f>VLOOKUP(data_to_clean[[#This Row],[Company]],tb_countries[],2,0)</f>
        <v>USSR/Russia</v>
      </c>
      <c r="C2042" t="s">
        <v>5279</v>
      </c>
      <c r="D2042" t="s">
        <v>5320</v>
      </c>
      <c r="E2042" t="s">
        <v>5247</v>
      </c>
      <c r="F2042" s="1">
        <v>30399</v>
      </c>
      <c r="G2042" t="s">
        <v>685</v>
      </c>
      <c r="H2042" t="s">
        <v>13</v>
      </c>
      <c r="I2042" t="s">
        <v>14</v>
      </c>
      <c r="J2042" t="str" cm="1">
        <f t="array" ref="J20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2" t="str">
        <f>IF(data_to_clean[[#This Row],[Price Formatted Step 1]]="No Data","No Data",SUBSTITUTE(data_to_clean[[#This Row],[Price Formatted Step 1]],",","."))</f>
        <v>No Data</v>
      </c>
      <c r="L2042" t="str">
        <f>IF(data_to_clean[[#This Row],[Price Formatted Step 2]]="No Data","No Data",VALUE(SUBSTITUTE(data_to_clean[[#This Row],[Price Formatted Step 2]],".","")))</f>
        <v>No Data</v>
      </c>
      <c r="M2042" t="s">
        <v>15</v>
      </c>
    </row>
    <row r="2043" spans="1:13" x14ac:dyDescent="0.25">
      <c r="A2043" t="s">
        <v>92</v>
      </c>
      <c r="B2043" t="str">
        <f>VLOOKUP(data_to_clean[[#This Row],[Company]],tb_countries[],2,0)</f>
        <v>USA</v>
      </c>
      <c r="C2043" t="s">
        <v>5275</v>
      </c>
      <c r="D2043" t="s">
        <v>5315</v>
      </c>
      <c r="E2043" t="s">
        <v>5246</v>
      </c>
      <c r="F2043" s="1">
        <v>30403</v>
      </c>
      <c r="G2043" t="s">
        <v>1965</v>
      </c>
      <c r="H2043" t="s">
        <v>13</v>
      </c>
      <c r="I2043" t="s">
        <v>14</v>
      </c>
      <c r="J2043" t="str" cm="1">
        <f t="array" ref="J20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3" t="str">
        <f>IF(data_to_clean[[#This Row],[Price Formatted Step 1]]="No Data","No Data",SUBSTITUTE(data_to_clean[[#This Row],[Price Formatted Step 1]],",","."))</f>
        <v>No Data</v>
      </c>
      <c r="L2043" t="str">
        <f>IF(data_to_clean[[#This Row],[Price Formatted Step 2]]="No Data","No Data",VALUE(SUBSTITUTE(data_to_clean[[#This Row],[Price Formatted Step 2]],".","")))</f>
        <v>No Data</v>
      </c>
      <c r="M2043" t="s">
        <v>15</v>
      </c>
    </row>
    <row r="2044" spans="1:13" x14ac:dyDescent="0.25">
      <c r="A2044" t="s">
        <v>9</v>
      </c>
      <c r="B2044" t="str">
        <f>VLOOKUP(data_to_clean[[#This Row],[Company]],tb_countries[],2,0)</f>
        <v>USSR/Russia</v>
      </c>
      <c r="C2044" t="s">
        <v>5279</v>
      </c>
      <c r="D2044" t="s">
        <v>5320</v>
      </c>
      <c r="E2044" t="s">
        <v>5247</v>
      </c>
      <c r="F2044" s="1">
        <v>30405</v>
      </c>
      <c r="G2044" t="s">
        <v>685</v>
      </c>
      <c r="H2044" t="s">
        <v>13</v>
      </c>
      <c r="I2044" t="s">
        <v>14</v>
      </c>
      <c r="J2044" t="str" cm="1">
        <f t="array" ref="J20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4" t="str">
        <f>IF(data_to_clean[[#This Row],[Price Formatted Step 1]]="No Data","No Data",SUBSTITUTE(data_to_clean[[#This Row],[Price Formatted Step 1]],",","."))</f>
        <v>No Data</v>
      </c>
      <c r="L2044" t="str">
        <f>IF(data_to_clean[[#This Row],[Price Formatted Step 2]]="No Data","No Data",VALUE(SUBSTITUTE(data_to_clean[[#This Row],[Price Formatted Step 2]],".","")))</f>
        <v>No Data</v>
      </c>
      <c r="M2044" t="s">
        <v>15</v>
      </c>
    </row>
    <row r="2045" spans="1:13" x14ac:dyDescent="0.25">
      <c r="A2045" t="s">
        <v>9</v>
      </c>
      <c r="B2045" t="str">
        <f>VLOOKUP(data_to_clean[[#This Row],[Company]],tb_countries[],2,0)</f>
        <v>USSR/Russia</v>
      </c>
      <c r="C2045" t="s">
        <v>5272</v>
      </c>
      <c r="D2045" t="s">
        <v>5312</v>
      </c>
      <c r="E2045" t="s">
        <v>5245</v>
      </c>
      <c r="F2045" s="1">
        <v>30408</v>
      </c>
      <c r="G2045" t="s">
        <v>1463</v>
      </c>
      <c r="H2045" t="s">
        <v>13</v>
      </c>
      <c r="I2045" t="s">
        <v>14</v>
      </c>
      <c r="J2045" t="str" cm="1">
        <f t="array" ref="J20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5" t="str">
        <f>IF(data_to_clean[[#This Row],[Price Formatted Step 1]]="No Data","No Data",SUBSTITUTE(data_to_clean[[#This Row],[Price Formatted Step 1]],",","."))</f>
        <v>No Data</v>
      </c>
      <c r="L2045" t="str">
        <f>IF(data_to_clean[[#This Row],[Price Formatted Step 2]]="No Data","No Data",VALUE(SUBSTITUTE(data_to_clean[[#This Row],[Price Formatted Step 2]],".","")))</f>
        <v>No Data</v>
      </c>
      <c r="M2045" t="s">
        <v>15</v>
      </c>
    </row>
    <row r="2046" spans="1:13" x14ac:dyDescent="0.25">
      <c r="A2046" t="s">
        <v>54</v>
      </c>
      <c r="B2046" t="str">
        <f>VLOOKUP(data_to_clean[[#This Row],[Company]],tb_countries[],2,0)</f>
        <v>USA</v>
      </c>
      <c r="C2046" t="s">
        <v>5281</v>
      </c>
      <c r="D2046" t="s">
        <v>5322</v>
      </c>
      <c r="E2046" t="s">
        <v>5246</v>
      </c>
      <c r="F2046" s="1">
        <v>30410</v>
      </c>
      <c r="G2046" t="s">
        <v>2260</v>
      </c>
      <c r="H2046" t="s">
        <v>13</v>
      </c>
      <c r="I2046" t="s">
        <v>2129</v>
      </c>
      <c r="J2046" t="str" cm="1">
        <f t="array" ref="J20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046" t="str">
        <f>IF(data_to_clean[[#This Row],[Price Formatted Step 1]]="No Data","No Data",SUBSTITUTE(data_to_clean[[#This Row],[Price Formatted Step 1]],",","."))</f>
        <v>450000000</v>
      </c>
      <c r="L2046" s="3">
        <f>IF(data_to_clean[[#This Row],[Price Formatted Step 2]]="No Data","No Data",VALUE(SUBSTITUTE(data_to_clean[[#This Row],[Price Formatted Step 2]],".","")))</f>
        <v>450000000</v>
      </c>
      <c r="M2046" t="s">
        <v>15</v>
      </c>
    </row>
    <row r="2047" spans="1:13" x14ac:dyDescent="0.25">
      <c r="A2047" t="s">
        <v>9</v>
      </c>
      <c r="B2047" t="str">
        <f>VLOOKUP(data_to_clean[[#This Row],[Company]],tb_countries[],2,0)</f>
        <v>USSR/Russia</v>
      </c>
      <c r="C2047" t="s">
        <v>5279</v>
      </c>
      <c r="D2047" t="s">
        <v>5320</v>
      </c>
      <c r="E2047" t="s">
        <v>5247</v>
      </c>
      <c r="F2047" s="1">
        <v>30412</v>
      </c>
      <c r="G2047" t="s">
        <v>685</v>
      </c>
      <c r="H2047" t="s">
        <v>13</v>
      </c>
      <c r="I2047" t="s">
        <v>14</v>
      </c>
      <c r="J2047" t="str" cm="1">
        <f t="array" ref="J20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7" t="str">
        <f>IF(data_to_clean[[#This Row],[Price Formatted Step 1]]="No Data","No Data",SUBSTITUTE(data_to_clean[[#This Row],[Price Formatted Step 1]],",","."))</f>
        <v>No Data</v>
      </c>
      <c r="L2047" t="str">
        <f>IF(data_to_clean[[#This Row],[Price Formatted Step 2]]="No Data","No Data",VALUE(SUBSTITUTE(data_to_clean[[#This Row],[Price Formatted Step 2]],".","")))</f>
        <v>No Data</v>
      </c>
      <c r="M2047" t="s">
        <v>15</v>
      </c>
    </row>
    <row r="2048" spans="1:13" x14ac:dyDescent="0.25">
      <c r="A2048" t="s">
        <v>9</v>
      </c>
      <c r="B2048" t="str">
        <f>VLOOKUP(data_to_clean[[#This Row],[Company]],tb_countries[],2,0)</f>
        <v>USSR/Russia</v>
      </c>
      <c r="C2048" t="s">
        <v>5279</v>
      </c>
      <c r="D2048" t="s">
        <v>5320</v>
      </c>
      <c r="E2048" t="s">
        <v>5247</v>
      </c>
      <c r="F2048" s="1">
        <v>30418</v>
      </c>
      <c r="G2048" t="s">
        <v>685</v>
      </c>
      <c r="H2048" t="s">
        <v>13</v>
      </c>
      <c r="I2048" t="s">
        <v>14</v>
      </c>
      <c r="J2048" t="str" cm="1">
        <f t="array" ref="J20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8" t="str">
        <f>IF(data_to_clean[[#This Row],[Price Formatted Step 1]]="No Data","No Data",SUBSTITUTE(data_to_clean[[#This Row],[Price Formatted Step 1]],",","."))</f>
        <v>No Data</v>
      </c>
      <c r="L2048" t="str">
        <f>IF(data_to_clean[[#This Row],[Price Formatted Step 2]]="No Data","No Data",VALUE(SUBSTITUTE(data_to_clean[[#This Row],[Price Formatted Step 2]],".","")))</f>
        <v>No Data</v>
      </c>
      <c r="M2048" t="s">
        <v>15</v>
      </c>
    </row>
    <row r="2049" spans="1:13" x14ac:dyDescent="0.25">
      <c r="A2049" t="s">
        <v>2025</v>
      </c>
      <c r="B2049" t="str">
        <f>VLOOKUP(data_to_clean[[#This Row],[Company]],tb_countries[],2,0)</f>
        <v>India</v>
      </c>
      <c r="C2049" t="s">
        <v>5287</v>
      </c>
      <c r="D2049" t="s">
        <v>5326</v>
      </c>
      <c r="E2049" t="s">
        <v>5254</v>
      </c>
      <c r="F2049" s="1">
        <v>30423</v>
      </c>
      <c r="G2049" t="s">
        <v>2027</v>
      </c>
      <c r="H2049" t="s">
        <v>13</v>
      </c>
      <c r="I2049" t="s">
        <v>14</v>
      </c>
      <c r="J2049" t="str" cm="1">
        <f t="array" ref="J20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49" t="str">
        <f>IF(data_to_clean[[#This Row],[Price Formatted Step 1]]="No Data","No Data",SUBSTITUTE(data_to_clean[[#This Row],[Price Formatted Step 1]],",","."))</f>
        <v>No Data</v>
      </c>
      <c r="L2049" t="str">
        <f>IF(data_to_clean[[#This Row],[Price Formatted Step 2]]="No Data","No Data",VALUE(SUBSTITUTE(data_to_clean[[#This Row],[Price Formatted Step 2]],".","")))</f>
        <v>No Data</v>
      </c>
      <c r="M2049" t="s">
        <v>15</v>
      </c>
    </row>
    <row r="2050" spans="1:13" x14ac:dyDescent="0.25">
      <c r="A2050" t="s">
        <v>42</v>
      </c>
      <c r="B2050" t="str">
        <f>VLOOKUP(data_to_clean[[#This Row],[Company]],tb_countries[],2,0)</f>
        <v>USA</v>
      </c>
      <c r="C2050" t="s">
        <v>5275</v>
      </c>
      <c r="D2050" t="s">
        <v>5315</v>
      </c>
      <c r="E2050" t="s">
        <v>5246</v>
      </c>
      <c r="F2050" s="1">
        <v>30423</v>
      </c>
      <c r="G2050" t="s">
        <v>1181</v>
      </c>
      <c r="H2050" t="s">
        <v>13</v>
      </c>
      <c r="I2050" t="s">
        <v>14</v>
      </c>
      <c r="J2050" t="str" cm="1">
        <f t="array" ref="J20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0" t="str">
        <f>IF(data_to_clean[[#This Row],[Price Formatted Step 1]]="No Data","No Data",SUBSTITUTE(data_to_clean[[#This Row],[Price Formatted Step 1]],",","."))</f>
        <v>No Data</v>
      </c>
      <c r="L2050" t="str">
        <f>IF(data_to_clean[[#This Row],[Price Formatted Step 2]]="No Data","No Data",VALUE(SUBSTITUTE(data_to_clean[[#This Row],[Price Formatted Step 2]],".","")))</f>
        <v>No Data</v>
      </c>
      <c r="M2050" t="s">
        <v>15</v>
      </c>
    </row>
    <row r="2051" spans="1:13" x14ac:dyDescent="0.25">
      <c r="A2051" t="s">
        <v>9</v>
      </c>
      <c r="B2051" t="str">
        <f>VLOOKUP(data_to_clean[[#This Row],[Company]],tb_countries[],2,0)</f>
        <v>USSR/Russia</v>
      </c>
      <c r="C2051" t="s">
        <v>5279</v>
      </c>
      <c r="D2051" t="s">
        <v>5320</v>
      </c>
      <c r="E2051" t="s">
        <v>5247</v>
      </c>
      <c r="F2051" s="1">
        <v>30425</v>
      </c>
      <c r="G2051" t="s">
        <v>685</v>
      </c>
      <c r="H2051" t="s">
        <v>13</v>
      </c>
      <c r="I2051" t="s">
        <v>14</v>
      </c>
      <c r="J2051" t="str" cm="1">
        <f t="array" ref="J20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1" t="str">
        <f>IF(data_to_clean[[#This Row],[Price Formatted Step 1]]="No Data","No Data",SUBSTITUTE(data_to_clean[[#This Row],[Price Formatted Step 1]],",","."))</f>
        <v>No Data</v>
      </c>
      <c r="L2051" t="str">
        <f>IF(data_to_clean[[#This Row],[Price Formatted Step 2]]="No Data","No Data",VALUE(SUBSTITUTE(data_to_clean[[#This Row],[Price Formatted Step 2]],".","")))</f>
        <v>No Data</v>
      </c>
      <c r="M2051" t="s">
        <v>15</v>
      </c>
    </row>
    <row r="2052" spans="1:13" x14ac:dyDescent="0.25">
      <c r="A2052" t="s">
        <v>9</v>
      </c>
      <c r="B2052" t="str">
        <f>VLOOKUP(data_to_clean[[#This Row],[Company]],tb_countries[],2,0)</f>
        <v>USSR/Russia</v>
      </c>
      <c r="C2052" t="s">
        <v>5279</v>
      </c>
      <c r="D2052" t="s">
        <v>5320</v>
      </c>
      <c r="E2052" t="s">
        <v>5247</v>
      </c>
      <c r="F2052" s="1">
        <v>30429</v>
      </c>
      <c r="G2052" t="s">
        <v>1829</v>
      </c>
      <c r="H2052" t="s">
        <v>13</v>
      </c>
      <c r="I2052" t="s">
        <v>14</v>
      </c>
      <c r="J2052" t="str" cm="1">
        <f t="array" ref="J20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2" t="str">
        <f>IF(data_to_clean[[#This Row],[Price Formatted Step 1]]="No Data","No Data",SUBSTITUTE(data_to_clean[[#This Row],[Price Formatted Step 1]],",","."))</f>
        <v>No Data</v>
      </c>
      <c r="L2052" t="str">
        <f>IF(data_to_clean[[#This Row],[Price Formatted Step 2]]="No Data","No Data",VALUE(SUBSTITUTE(data_to_clean[[#This Row],[Price Formatted Step 2]],".","")))</f>
        <v>No Data</v>
      </c>
      <c r="M2052" t="s">
        <v>15</v>
      </c>
    </row>
    <row r="2053" spans="1:13" x14ac:dyDescent="0.25">
      <c r="A2053" t="s">
        <v>9</v>
      </c>
      <c r="B2053" t="str">
        <f>VLOOKUP(data_to_clean[[#This Row],[Company]],tb_countries[],2,0)</f>
        <v>USSR/Russia</v>
      </c>
      <c r="C2053" t="s">
        <v>5279</v>
      </c>
      <c r="D2053" t="s">
        <v>5320</v>
      </c>
      <c r="E2053" t="s">
        <v>5247</v>
      </c>
      <c r="F2053" s="1">
        <v>30431</v>
      </c>
      <c r="G2053" t="s">
        <v>1302</v>
      </c>
      <c r="H2053" t="s">
        <v>13</v>
      </c>
      <c r="I2053" t="s">
        <v>14</v>
      </c>
      <c r="J2053" t="str" cm="1">
        <f t="array" ref="J20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3" t="str">
        <f>IF(data_to_clean[[#This Row],[Price Formatted Step 1]]="No Data","No Data",SUBSTITUTE(data_to_clean[[#This Row],[Price Formatted Step 1]],",","."))</f>
        <v>No Data</v>
      </c>
      <c r="L2053" t="str">
        <f>IF(data_to_clean[[#This Row],[Price Formatted Step 2]]="No Data","No Data",VALUE(SUBSTITUTE(data_to_clean[[#This Row],[Price Formatted Step 2]],".","")))</f>
        <v>No Data</v>
      </c>
      <c r="M2053" t="s">
        <v>15</v>
      </c>
    </row>
    <row r="2054" spans="1:13" x14ac:dyDescent="0.25">
      <c r="A2054" t="s">
        <v>9</v>
      </c>
      <c r="B2054" t="str">
        <f>VLOOKUP(data_to_clean[[#This Row],[Company]],tb_countries[],2,0)</f>
        <v>USSR/Russia</v>
      </c>
      <c r="C2054" t="s">
        <v>5277</v>
      </c>
      <c r="D2054" t="s">
        <v>5317</v>
      </c>
      <c r="E2054" t="s">
        <v>5247</v>
      </c>
      <c r="F2054" s="1">
        <v>30440</v>
      </c>
      <c r="G2054" t="s">
        <v>924</v>
      </c>
      <c r="H2054" t="s">
        <v>13</v>
      </c>
      <c r="I2054" t="s">
        <v>14</v>
      </c>
      <c r="J2054" t="str" cm="1">
        <f t="array" ref="J20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4" t="str">
        <f>IF(data_to_clean[[#This Row],[Price Formatted Step 1]]="No Data","No Data",SUBSTITUTE(data_to_clean[[#This Row],[Price Formatted Step 1]],",","."))</f>
        <v>No Data</v>
      </c>
      <c r="L2054" t="str">
        <f>IF(data_to_clean[[#This Row],[Price Formatted Step 2]]="No Data","No Data",VALUE(SUBSTITUTE(data_to_clean[[#This Row],[Price Formatted Step 2]],".","")))</f>
        <v>No Data</v>
      </c>
      <c r="M2054" t="s">
        <v>15</v>
      </c>
    </row>
    <row r="2055" spans="1:13" x14ac:dyDescent="0.25">
      <c r="A2055" t="s">
        <v>9</v>
      </c>
      <c r="B2055" t="str">
        <f>VLOOKUP(data_to_clean[[#This Row],[Company]],tb_countries[],2,0)</f>
        <v>USSR/Russia</v>
      </c>
      <c r="C2055" t="s">
        <v>5279</v>
      </c>
      <c r="D2055" t="s">
        <v>5320</v>
      </c>
      <c r="E2055" t="s">
        <v>5247</v>
      </c>
      <c r="F2055" s="1">
        <v>30442</v>
      </c>
      <c r="G2055" t="s">
        <v>685</v>
      </c>
      <c r="H2055" t="s">
        <v>13</v>
      </c>
      <c r="I2055" t="s">
        <v>14</v>
      </c>
      <c r="J2055" t="str" cm="1">
        <f t="array" ref="J20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5" t="str">
        <f>IF(data_to_clean[[#This Row],[Price Formatted Step 1]]="No Data","No Data",SUBSTITUTE(data_to_clean[[#This Row],[Price Formatted Step 1]],",","."))</f>
        <v>No Data</v>
      </c>
      <c r="L2055" t="str">
        <f>IF(data_to_clean[[#This Row],[Price Formatted Step 2]]="No Data","No Data",VALUE(SUBSTITUTE(data_to_clean[[#This Row],[Price Formatted Step 2]],".","")))</f>
        <v>No Data</v>
      </c>
      <c r="M2055" t="s">
        <v>15</v>
      </c>
    </row>
    <row r="2056" spans="1:13" x14ac:dyDescent="0.25">
      <c r="A2056" t="s">
        <v>9</v>
      </c>
      <c r="B2056" t="str">
        <f>VLOOKUP(data_to_clean[[#This Row],[Company]],tb_countries[],2,0)</f>
        <v>USSR/Russia</v>
      </c>
      <c r="C2056" t="s">
        <v>5272</v>
      </c>
      <c r="D2056" t="s">
        <v>5312</v>
      </c>
      <c r="E2056" t="s">
        <v>5245</v>
      </c>
      <c r="F2056" s="1">
        <v>30443</v>
      </c>
      <c r="G2056" t="s">
        <v>937</v>
      </c>
      <c r="H2056" t="s">
        <v>13</v>
      </c>
      <c r="I2056" t="s">
        <v>14</v>
      </c>
      <c r="J2056" t="str" cm="1">
        <f t="array" ref="J20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6" t="str">
        <f>IF(data_to_clean[[#This Row],[Price Formatted Step 1]]="No Data","No Data",SUBSTITUTE(data_to_clean[[#This Row],[Price Formatted Step 1]],",","."))</f>
        <v>No Data</v>
      </c>
      <c r="L2056" t="str">
        <f>IF(data_to_clean[[#This Row],[Price Formatted Step 2]]="No Data","No Data",VALUE(SUBSTITUTE(data_to_clean[[#This Row],[Price Formatted Step 2]],".","")))</f>
        <v>No Data</v>
      </c>
      <c r="M2056" t="s">
        <v>15</v>
      </c>
    </row>
    <row r="2057" spans="1:13" x14ac:dyDescent="0.25">
      <c r="A2057" t="s">
        <v>9</v>
      </c>
      <c r="B2057" t="str">
        <f>VLOOKUP(data_to_clean[[#This Row],[Company]],tb_countries[],2,0)</f>
        <v>USSR/Russia</v>
      </c>
      <c r="C2057" t="s">
        <v>5279</v>
      </c>
      <c r="D2057" t="s">
        <v>5320</v>
      </c>
      <c r="E2057" t="s">
        <v>5247</v>
      </c>
      <c r="F2057" s="1">
        <v>30455</v>
      </c>
      <c r="G2057" t="s">
        <v>685</v>
      </c>
      <c r="H2057" t="s">
        <v>13</v>
      </c>
      <c r="I2057" t="s">
        <v>14</v>
      </c>
      <c r="J2057" t="str" cm="1">
        <f t="array" ref="J20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7" t="str">
        <f>IF(data_to_clean[[#This Row],[Price Formatted Step 1]]="No Data","No Data",SUBSTITUTE(data_to_clean[[#This Row],[Price Formatted Step 1]],",","."))</f>
        <v>No Data</v>
      </c>
      <c r="L2057" t="str">
        <f>IF(data_to_clean[[#This Row],[Price Formatted Step 2]]="No Data","No Data",VALUE(SUBSTITUTE(data_to_clean[[#This Row],[Price Formatted Step 2]],".","")))</f>
        <v>No Data</v>
      </c>
      <c r="M2057" t="s">
        <v>15</v>
      </c>
    </row>
    <row r="2058" spans="1:13" x14ac:dyDescent="0.25">
      <c r="A2058" t="s">
        <v>92</v>
      </c>
      <c r="B2058" t="str">
        <f>VLOOKUP(data_to_clean[[#This Row],[Company]],tb_countries[],2,0)</f>
        <v>USA</v>
      </c>
      <c r="C2058" t="s">
        <v>5273</v>
      </c>
      <c r="D2058" t="s">
        <v>5313</v>
      </c>
      <c r="E2058" t="s">
        <v>5246</v>
      </c>
      <c r="F2058" s="1">
        <v>30455</v>
      </c>
      <c r="G2058" t="s">
        <v>1632</v>
      </c>
      <c r="H2058" t="s">
        <v>13</v>
      </c>
      <c r="I2058" t="s">
        <v>14</v>
      </c>
      <c r="J2058" t="str" cm="1">
        <f t="array" ref="J20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8" t="str">
        <f>IF(data_to_clean[[#This Row],[Price Formatted Step 1]]="No Data","No Data",SUBSTITUTE(data_to_clean[[#This Row],[Price Formatted Step 1]],",","."))</f>
        <v>No Data</v>
      </c>
      <c r="L2058" t="str">
        <f>IF(data_to_clean[[#This Row],[Price Formatted Step 2]]="No Data","No Data",VALUE(SUBSTITUTE(data_to_clean[[#This Row],[Price Formatted Step 2]],".","")))</f>
        <v>No Data</v>
      </c>
      <c r="M2058" t="s">
        <v>15</v>
      </c>
    </row>
    <row r="2059" spans="1:13" x14ac:dyDescent="0.25">
      <c r="A2059" t="s">
        <v>9</v>
      </c>
      <c r="B2059" t="str">
        <f>VLOOKUP(data_to_clean[[#This Row],[Company]],tb_countries[],2,0)</f>
        <v>USSR/Russia</v>
      </c>
      <c r="C2059" t="s">
        <v>5279</v>
      </c>
      <c r="D2059" t="s">
        <v>5320</v>
      </c>
      <c r="E2059" t="s">
        <v>5247</v>
      </c>
      <c r="F2059" s="1">
        <v>30460</v>
      </c>
      <c r="G2059" t="s">
        <v>685</v>
      </c>
      <c r="H2059" t="s">
        <v>13</v>
      </c>
      <c r="I2059" t="s">
        <v>14</v>
      </c>
      <c r="J2059" t="str" cm="1">
        <f t="array" ref="J20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59" t="str">
        <f>IF(data_to_clean[[#This Row],[Price Formatted Step 1]]="No Data","No Data",SUBSTITUTE(data_to_clean[[#This Row],[Price Formatted Step 1]],",","."))</f>
        <v>No Data</v>
      </c>
      <c r="L2059" t="str">
        <f>IF(data_to_clean[[#This Row],[Price Formatted Step 2]]="No Data","No Data",VALUE(SUBSTITUTE(data_to_clean[[#This Row],[Price Formatted Step 2]],".","")))</f>
        <v>No Data</v>
      </c>
      <c r="M2059" t="s">
        <v>15</v>
      </c>
    </row>
    <row r="2060" spans="1:13" x14ac:dyDescent="0.25">
      <c r="A2060" t="s">
        <v>9</v>
      </c>
      <c r="B2060" t="str">
        <f>VLOOKUP(data_to_clean[[#This Row],[Company]],tb_countries[],2,0)</f>
        <v>USSR/Russia</v>
      </c>
      <c r="C2060" t="s">
        <v>5277</v>
      </c>
      <c r="D2060" t="s">
        <v>5317</v>
      </c>
      <c r="E2060" t="s">
        <v>5247</v>
      </c>
      <c r="F2060" s="1">
        <v>30462</v>
      </c>
      <c r="G2060" t="s">
        <v>685</v>
      </c>
      <c r="H2060" t="s">
        <v>13</v>
      </c>
      <c r="I2060" t="s">
        <v>14</v>
      </c>
      <c r="J2060" t="str" cm="1">
        <f t="array" ref="J20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0" t="str">
        <f>IF(data_to_clean[[#This Row],[Price Formatted Step 1]]="No Data","No Data",SUBSTITUTE(data_to_clean[[#This Row],[Price Formatted Step 1]],",","."))</f>
        <v>No Data</v>
      </c>
      <c r="L2060" t="str">
        <f>IF(data_to_clean[[#This Row],[Price Formatted Step 2]]="No Data","No Data",VALUE(SUBSTITUTE(data_to_clean[[#This Row],[Price Formatted Step 2]],".","")))</f>
        <v>No Data</v>
      </c>
      <c r="M2060" t="s">
        <v>15</v>
      </c>
    </row>
    <row r="2061" spans="1:13" x14ac:dyDescent="0.25">
      <c r="A2061" t="s">
        <v>92</v>
      </c>
      <c r="B2061" t="str">
        <f>VLOOKUP(data_to_clean[[#This Row],[Company]],tb_countries[],2,0)</f>
        <v>USA</v>
      </c>
      <c r="C2061" t="s">
        <v>5275</v>
      </c>
      <c r="D2061" t="s">
        <v>5315</v>
      </c>
      <c r="E2061" t="s">
        <v>5246</v>
      </c>
      <c r="F2061" s="1">
        <v>30476</v>
      </c>
      <c r="G2061" t="s">
        <v>2249</v>
      </c>
      <c r="H2061" t="s">
        <v>13</v>
      </c>
      <c r="I2061" t="s">
        <v>14</v>
      </c>
      <c r="J2061" t="str" cm="1">
        <f t="array" ref="J20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1" t="str">
        <f>IF(data_to_clean[[#This Row],[Price Formatted Step 1]]="No Data","No Data",SUBSTITUTE(data_to_clean[[#This Row],[Price Formatted Step 1]],",","."))</f>
        <v>No Data</v>
      </c>
      <c r="L2061" t="str">
        <f>IF(data_to_clean[[#This Row],[Price Formatted Step 2]]="No Data","No Data",VALUE(SUBSTITUTE(data_to_clean[[#This Row],[Price Formatted Step 2]],".","")))</f>
        <v>No Data</v>
      </c>
      <c r="M2061" t="s">
        <v>15</v>
      </c>
    </row>
    <row r="2062" spans="1:13" x14ac:dyDescent="0.25">
      <c r="A2062" t="s">
        <v>2043</v>
      </c>
      <c r="B2062" t="str">
        <f>VLOOKUP(data_to_clean[[#This Row],[Company]],tb_countries[],2,0)</f>
        <v>Europe</v>
      </c>
      <c r="C2062" t="s">
        <v>5285</v>
      </c>
      <c r="D2062" t="s">
        <v>5324</v>
      </c>
      <c r="E2062" t="s">
        <v>5253</v>
      </c>
      <c r="F2062" s="1">
        <v>30483</v>
      </c>
      <c r="G2062" t="s">
        <v>2045</v>
      </c>
      <c r="H2062" t="s">
        <v>13</v>
      </c>
      <c r="I2062" t="s">
        <v>14</v>
      </c>
      <c r="J2062" t="str" cm="1">
        <f t="array" ref="J20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2" t="str">
        <f>IF(data_to_clean[[#This Row],[Price Formatted Step 1]]="No Data","No Data",SUBSTITUTE(data_to_clean[[#This Row],[Price Formatted Step 1]],",","."))</f>
        <v>No Data</v>
      </c>
      <c r="L2062" t="str">
        <f>IF(data_to_clean[[#This Row],[Price Formatted Step 2]]="No Data","No Data",VALUE(SUBSTITUTE(data_to_clean[[#This Row],[Price Formatted Step 2]],".","")))</f>
        <v>No Data</v>
      </c>
      <c r="M2062" t="s">
        <v>15</v>
      </c>
    </row>
    <row r="2063" spans="1:13" x14ac:dyDescent="0.25">
      <c r="A2063" t="s">
        <v>54</v>
      </c>
      <c r="B2063" t="str">
        <f>VLOOKUP(data_to_clean[[#This Row],[Company]],tb_countries[],2,0)</f>
        <v>USA</v>
      </c>
      <c r="C2063" t="s">
        <v>5281</v>
      </c>
      <c r="D2063" t="s">
        <v>5322</v>
      </c>
      <c r="E2063" t="s">
        <v>5246</v>
      </c>
      <c r="F2063" s="1">
        <v>30485</v>
      </c>
      <c r="G2063" t="s">
        <v>2260</v>
      </c>
      <c r="H2063" t="s">
        <v>13</v>
      </c>
      <c r="I2063" t="s">
        <v>2129</v>
      </c>
      <c r="J2063" t="str" cm="1">
        <f t="array" ref="J20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063" t="str">
        <f>IF(data_to_clean[[#This Row],[Price Formatted Step 1]]="No Data","No Data",SUBSTITUTE(data_to_clean[[#This Row],[Price Formatted Step 1]],",","."))</f>
        <v>450000000</v>
      </c>
      <c r="L2063" s="3">
        <f>IF(data_to_clean[[#This Row],[Price Formatted Step 2]]="No Data","No Data",VALUE(SUBSTITUTE(data_to_clean[[#This Row],[Price Formatted Step 2]],".","")))</f>
        <v>450000000</v>
      </c>
      <c r="M2063" t="s">
        <v>15</v>
      </c>
    </row>
    <row r="2064" spans="1:13" x14ac:dyDescent="0.25">
      <c r="A2064" t="s">
        <v>463</v>
      </c>
      <c r="B2064" t="str">
        <f>VLOOKUP(data_to_clean[[#This Row],[Company]],tb_countries[],2,0)</f>
        <v>USA</v>
      </c>
      <c r="C2064" t="s">
        <v>5275</v>
      </c>
      <c r="D2064" t="s">
        <v>5315</v>
      </c>
      <c r="E2064" t="s">
        <v>5246</v>
      </c>
      <c r="F2064" s="1">
        <v>30487</v>
      </c>
      <c r="G2064" t="s">
        <v>2235</v>
      </c>
      <c r="H2064" t="s">
        <v>13</v>
      </c>
      <c r="I2064" t="s">
        <v>14</v>
      </c>
      <c r="J2064" t="str" cm="1">
        <f t="array" ref="J20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4" t="str">
        <f>IF(data_to_clean[[#This Row],[Price Formatted Step 1]]="No Data","No Data",SUBSTITUTE(data_to_clean[[#This Row],[Price Formatted Step 1]],",","."))</f>
        <v>No Data</v>
      </c>
      <c r="L2064" t="str">
        <f>IF(data_to_clean[[#This Row],[Price Formatted Step 2]]="No Data","No Data",VALUE(SUBSTITUTE(data_to_clean[[#This Row],[Price Formatted Step 2]],".","")))</f>
        <v>No Data</v>
      </c>
      <c r="M2064" t="s">
        <v>15</v>
      </c>
    </row>
    <row r="2065" spans="1:13" x14ac:dyDescent="0.25">
      <c r="A2065" t="s">
        <v>9</v>
      </c>
      <c r="B2065" t="str">
        <f>VLOOKUP(data_to_clean[[#This Row],[Company]],tb_countries[],2,0)</f>
        <v>USSR/Russia</v>
      </c>
      <c r="C2065" t="s">
        <v>5279</v>
      </c>
      <c r="D2065" t="s">
        <v>5320</v>
      </c>
      <c r="E2065" t="s">
        <v>5247</v>
      </c>
      <c r="F2065" s="1">
        <v>30489</v>
      </c>
      <c r="G2065" t="s">
        <v>1829</v>
      </c>
      <c r="H2065" t="s">
        <v>13</v>
      </c>
      <c r="I2065" t="s">
        <v>14</v>
      </c>
      <c r="J2065" t="str" cm="1">
        <f t="array" ref="J20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5" t="str">
        <f>IF(data_to_clean[[#This Row],[Price Formatted Step 1]]="No Data","No Data",SUBSTITUTE(data_to_clean[[#This Row],[Price Formatted Step 1]],",","."))</f>
        <v>No Data</v>
      </c>
      <c r="L2065" t="str">
        <f>IF(data_to_clean[[#This Row],[Price Formatted Step 2]]="No Data","No Data",VALUE(SUBSTITUTE(data_to_clean[[#This Row],[Price Formatted Step 2]],".","")))</f>
        <v>No Data</v>
      </c>
      <c r="M2065" t="s">
        <v>15</v>
      </c>
    </row>
    <row r="2066" spans="1:13" x14ac:dyDescent="0.25">
      <c r="A2066" t="s">
        <v>9</v>
      </c>
      <c r="B2066" t="str">
        <f>VLOOKUP(data_to_clean[[#This Row],[Company]],tb_countries[],2,0)</f>
        <v>USSR/Russia</v>
      </c>
      <c r="C2066" t="s">
        <v>5272</v>
      </c>
      <c r="D2066" t="s">
        <v>5312</v>
      </c>
      <c r="E2066" t="s">
        <v>5245</v>
      </c>
      <c r="F2066" s="1">
        <v>30498</v>
      </c>
      <c r="G2066" t="s">
        <v>1257</v>
      </c>
      <c r="H2066" t="s">
        <v>13</v>
      </c>
      <c r="I2066" t="s">
        <v>14</v>
      </c>
      <c r="J2066" t="str" cm="1">
        <f t="array" ref="J20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6" t="str">
        <f>IF(data_to_clean[[#This Row],[Price Formatted Step 1]]="No Data","No Data",SUBSTITUTE(data_to_clean[[#This Row],[Price Formatted Step 1]],",","."))</f>
        <v>No Data</v>
      </c>
      <c r="L2066" t="str">
        <f>IF(data_to_clean[[#This Row],[Price Formatted Step 2]]="No Data","No Data",VALUE(SUBSTITUTE(data_to_clean[[#This Row],[Price Formatted Step 2]],".","")))</f>
        <v>No Data</v>
      </c>
      <c r="M2066" t="s">
        <v>15</v>
      </c>
    </row>
    <row r="2067" spans="1:13" x14ac:dyDescent="0.25">
      <c r="A2067" t="s">
        <v>9</v>
      </c>
      <c r="B2067" t="str">
        <f>VLOOKUP(data_to_clean[[#This Row],[Company]],tb_countries[],2,0)</f>
        <v>USSR/Russia</v>
      </c>
      <c r="C2067" t="s">
        <v>5279</v>
      </c>
      <c r="D2067" t="s">
        <v>5320</v>
      </c>
      <c r="E2067" t="s">
        <v>5247</v>
      </c>
      <c r="F2067" s="1">
        <v>30503</v>
      </c>
      <c r="G2067" t="s">
        <v>685</v>
      </c>
      <c r="H2067" t="s">
        <v>13</v>
      </c>
      <c r="I2067" t="s">
        <v>14</v>
      </c>
      <c r="J2067" t="str" cm="1">
        <f t="array" ref="J20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7" t="str">
        <f>IF(data_to_clean[[#This Row],[Price Formatted Step 1]]="No Data","No Data",SUBSTITUTE(data_to_clean[[#This Row],[Price Formatted Step 1]],",","."))</f>
        <v>No Data</v>
      </c>
      <c r="L2067" t="str">
        <f>IF(data_to_clean[[#This Row],[Price Formatted Step 2]]="No Data","No Data",VALUE(SUBSTITUTE(data_to_clean[[#This Row],[Price Formatted Step 2]],".","")))</f>
        <v>No Data</v>
      </c>
      <c r="M2067" t="s">
        <v>15</v>
      </c>
    </row>
    <row r="2068" spans="1:13" x14ac:dyDescent="0.25">
      <c r="A2068" t="s">
        <v>9</v>
      </c>
      <c r="B2068" t="str">
        <f>VLOOKUP(data_to_clean[[#This Row],[Company]],tb_countries[],2,0)</f>
        <v>USSR/Russia</v>
      </c>
      <c r="C2068" t="s">
        <v>5279</v>
      </c>
      <c r="D2068" t="s">
        <v>5320</v>
      </c>
      <c r="E2068" t="s">
        <v>5247</v>
      </c>
      <c r="F2068" s="1">
        <v>30505</v>
      </c>
      <c r="G2068" t="s">
        <v>1302</v>
      </c>
      <c r="H2068" t="s">
        <v>13</v>
      </c>
      <c r="I2068" t="s">
        <v>14</v>
      </c>
      <c r="J2068" t="str" cm="1">
        <f t="array" ref="J20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8" t="str">
        <f>IF(data_to_clean[[#This Row],[Price Formatted Step 1]]="No Data","No Data",SUBSTITUTE(data_to_clean[[#This Row],[Price Formatted Step 1]],",","."))</f>
        <v>No Data</v>
      </c>
      <c r="L2068" t="str">
        <f>IF(data_to_clean[[#This Row],[Price Formatted Step 2]]="No Data","No Data",VALUE(SUBSTITUTE(data_to_clean[[#This Row],[Price Formatted Step 2]],".","")))</f>
        <v>No Data</v>
      </c>
      <c r="M2068" t="s">
        <v>15</v>
      </c>
    </row>
    <row r="2069" spans="1:13" x14ac:dyDescent="0.25">
      <c r="A2069" t="s">
        <v>92</v>
      </c>
      <c r="B2069" t="str">
        <f>VLOOKUP(data_to_clean[[#This Row],[Company]],tb_countries[],2,0)</f>
        <v>USA</v>
      </c>
      <c r="C2069" t="s">
        <v>5275</v>
      </c>
      <c r="D2069" t="s">
        <v>5315</v>
      </c>
      <c r="E2069" t="s">
        <v>5246</v>
      </c>
      <c r="F2069" s="1">
        <v>30511</v>
      </c>
      <c r="G2069" t="s">
        <v>2284</v>
      </c>
      <c r="H2069" t="s">
        <v>13</v>
      </c>
      <c r="I2069" t="s">
        <v>14</v>
      </c>
      <c r="J2069" t="str" cm="1">
        <f t="array" ref="J20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69" t="str">
        <f>IF(data_to_clean[[#This Row],[Price Formatted Step 1]]="No Data","No Data",SUBSTITUTE(data_to_clean[[#This Row],[Price Formatted Step 1]],",","."))</f>
        <v>No Data</v>
      </c>
      <c r="L2069" t="str">
        <f>IF(data_to_clean[[#This Row],[Price Formatted Step 2]]="No Data","No Data",VALUE(SUBSTITUTE(data_to_clean[[#This Row],[Price Formatted Step 2]],".","")))</f>
        <v>No Data</v>
      </c>
      <c r="M2069" t="s">
        <v>15</v>
      </c>
    </row>
    <row r="2070" spans="1:13" x14ac:dyDescent="0.25">
      <c r="A2070" t="s">
        <v>9</v>
      </c>
      <c r="B2070" t="str">
        <f>VLOOKUP(data_to_clean[[#This Row],[Company]],tb_countries[],2,0)</f>
        <v>USSR/Russia</v>
      </c>
      <c r="C2070" t="s">
        <v>5272</v>
      </c>
      <c r="D2070" t="s">
        <v>5312</v>
      </c>
      <c r="E2070" t="s">
        <v>5245</v>
      </c>
      <c r="F2070" s="1">
        <v>30516</v>
      </c>
      <c r="G2070" t="s">
        <v>1463</v>
      </c>
      <c r="H2070" t="s">
        <v>13</v>
      </c>
      <c r="I2070" t="s">
        <v>14</v>
      </c>
      <c r="J2070" t="str" cm="1">
        <f t="array" ref="J20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0" t="str">
        <f>IF(data_to_clean[[#This Row],[Price Formatted Step 1]]="No Data","No Data",SUBSTITUTE(data_to_clean[[#This Row],[Price Formatted Step 1]],",","."))</f>
        <v>No Data</v>
      </c>
      <c r="L2070" t="str">
        <f>IF(data_to_clean[[#This Row],[Price Formatted Step 2]]="No Data","No Data",VALUE(SUBSTITUTE(data_to_clean[[#This Row],[Price Formatted Step 2]],".","")))</f>
        <v>No Data</v>
      </c>
      <c r="M2070" t="s">
        <v>15</v>
      </c>
    </row>
    <row r="2071" spans="1:13" x14ac:dyDescent="0.25">
      <c r="A2071" t="s">
        <v>9</v>
      </c>
      <c r="B2071" t="str">
        <f>VLOOKUP(data_to_clean[[#This Row],[Company]],tb_countries[],2,0)</f>
        <v>USSR/Russia</v>
      </c>
      <c r="C2071" t="s">
        <v>5272</v>
      </c>
      <c r="D2071" t="s">
        <v>5312</v>
      </c>
      <c r="E2071" t="s">
        <v>5245</v>
      </c>
      <c r="F2071" s="1">
        <v>30521</v>
      </c>
      <c r="G2071" t="s">
        <v>396</v>
      </c>
      <c r="H2071" t="s">
        <v>13</v>
      </c>
      <c r="I2071" t="s">
        <v>14</v>
      </c>
      <c r="J2071" t="str" cm="1">
        <f t="array" ref="J20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1" t="str">
        <f>IF(data_to_clean[[#This Row],[Price Formatted Step 1]]="No Data","No Data",SUBSTITUTE(data_to_clean[[#This Row],[Price Formatted Step 1]],",","."))</f>
        <v>No Data</v>
      </c>
      <c r="L2071" t="str">
        <f>IF(data_to_clean[[#This Row],[Price Formatted Step 2]]="No Data","No Data",VALUE(SUBSTITUTE(data_to_clean[[#This Row],[Price Formatted Step 2]],".","")))</f>
        <v>No Data</v>
      </c>
      <c r="M2071" t="s">
        <v>15</v>
      </c>
    </row>
    <row r="2072" spans="1:13" x14ac:dyDescent="0.25">
      <c r="A2072" t="s">
        <v>463</v>
      </c>
      <c r="B2072" t="str">
        <f>VLOOKUP(data_to_clean[[#This Row],[Company]],tb_countries[],2,0)</f>
        <v>USA</v>
      </c>
      <c r="C2072" t="s">
        <v>5275</v>
      </c>
      <c r="D2072" t="s">
        <v>5315</v>
      </c>
      <c r="E2072" t="s">
        <v>5246</v>
      </c>
      <c r="F2072" s="1">
        <v>30528</v>
      </c>
      <c r="G2072" t="s">
        <v>1558</v>
      </c>
      <c r="H2072" t="s">
        <v>13</v>
      </c>
      <c r="I2072" t="s">
        <v>14</v>
      </c>
      <c r="J2072" t="str" cm="1">
        <f t="array" ref="J20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2" t="str">
        <f>IF(data_to_clean[[#This Row],[Price Formatted Step 1]]="No Data","No Data",SUBSTITUTE(data_to_clean[[#This Row],[Price Formatted Step 1]],",","."))</f>
        <v>No Data</v>
      </c>
      <c r="L2072" t="str">
        <f>IF(data_to_clean[[#This Row],[Price Formatted Step 2]]="No Data","No Data",VALUE(SUBSTITUTE(data_to_clean[[#This Row],[Price Formatted Step 2]],".","")))</f>
        <v>No Data</v>
      </c>
      <c r="M2072" t="s">
        <v>15</v>
      </c>
    </row>
    <row r="2073" spans="1:13" x14ac:dyDescent="0.25">
      <c r="A2073" t="s">
        <v>9</v>
      </c>
      <c r="B2073" t="str">
        <f>VLOOKUP(data_to_clean[[#This Row],[Company]],tb_countries[],2,0)</f>
        <v>USSR/Russia</v>
      </c>
      <c r="C2073" t="s">
        <v>5279</v>
      </c>
      <c r="D2073" t="s">
        <v>5320</v>
      </c>
      <c r="E2073" t="s">
        <v>5247</v>
      </c>
      <c r="F2073" s="1">
        <v>30531</v>
      </c>
      <c r="G2073" t="s">
        <v>685</v>
      </c>
      <c r="H2073" t="s">
        <v>13</v>
      </c>
      <c r="I2073" t="s">
        <v>14</v>
      </c>
      <c r="J2073" t="str" cm="1">
        <f t="array" ref="J20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3" t="str">
        <f>IF(data_to_clean[[#This Row],[Price Formatted Step 1]]="No Data","No Data",SUBSTITUTE(data_to_clean[[#This Row],[Price Formatted Step 1]],",","."))</f>
        <v>No Data</v>
      </c>
      <c r="L2073" t="str">
        <f>IF(data_to_clean[[#This Row],[Price Formatted Step 2]]="No Data","No Data",VALUE(SUBSTITUTE(data_to_clean[[#This Row],[Price Formatted Step 2]],".","")))</f>
        <v>No Data</v>
      </c>
      <c r="M2073" t="s">
        <v>15</v>
      </c>
    </row>
    <row r="2074" spans="1:13" x14ac:dyDescent="0.25">
      <c r="A2074" t="s">
        <v>1620</v>
      </c>
      <c r="B2074" t="str">
        <f>VLOOKUP(data_to_clean[[#This Row],[Company]],tb_countries[],2,0)</f>
        <v>Japan</v>
      </c>
      <c r="C2074" t="s">
        <v>5286</v>
      </c>
      <c r="D2074" t="s">
        <v>5325</v>
      </c>
      <c r="E2074" t="s">
        <v>5249</v>
      </c>
      <c r="F2074" s="1">
        <v>30533</v>
      </c>
      <c r="G2074" t="s">
        <v>2110</v>
      </c>
      <c r="H2074" t="s">
        <v>13</v>
      </c>
      <c r="I2074" t="s">
        <v>14</v>
      </c>
      <c r="J2074" t="str" cm="1">
        <f t="array" ref="J20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4" t="str">
        <f>IF(data_to_clean[[#This Row],[Price Formatted Step 1]]="No Data","No Data",SUBSTITUTE(data_to_clean[[#This Row],[Price Formatted Step 1]],",","."))</f>
        <v>No Data</v>
      </c>
      <c r="L2074" t="str">
        <f>IF(data_to_clean[[#This Row],[Price Formatted Step 2]]="No Data","No Data",VALUE(SUBSTITUTE(data_to_clean[[#This Row],[Price Formatted Step 2]],".","")))</f>
        <v>No Data</v>
      </c>
      <c r="M2074" t="s">
        <v>15</v>
      </c>
    </row>
    <row r="2075" spans="1:13" x14ac:dyDescent="0.25">
      <c r="A2075" t="s">
        <v>973</v>
      </c>
      <c r="B2075" t="str">
        <f>VLOOKUP(data_to_clean[[#This Row],[Company]],tb_countries[],2,0)</f>
        <v>China</v>
      </c>
      <c r="C2075" t="s">
        <v>4199</v>
      </c>
      <c r="D2075" t="s">
        <v>5263</v>
      </c>
      <c r="E2075" t="s">
        <v>5252</v>
      </c>
      <c r="F2075" s="1">
        <v>30547</v>
      </c>
      <c r="G2075" t="s">
        <v>2225</v>
      </c>
      <c r="H2075" t="s">
        <v>2227</v>
      </c>
      <c r="I2075" t="s">
        <v>2228</v>
      </c>
      <c r="J2075" t="str" cm="1">
        <f t="array" ref="J20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075" t="str">
        <f>IF(data_to_clean[[#This Row],[Price Formatted Step 1]]="No Data","No Data",SUBSTITUTE(data_to_clean[[#This Row],[Price Formatted Step 1]],",","."))</f>
        <v>30.800000</v>
      </c>
      <c r="L2075" s="3">
        <f>IF(data_to_clean[[#This Row],[Price Formatted Step 2]]="No Data","No Data",VALUE(SUBSTITUTE(data_to_clean[[#This Row],[Price Formatted Step 2]],".","")))</f>
        <v>30800000</v>
      </c>
      <c r="M2075" t="s">
        <v>15</v>
      </c>
    </row>
    <row r="2076" spans="1:13" x14ac:dyDescent="0.25">
      <c r="A2076" t="s">
        <v>9</v>
      </c>
      <c r="B2076" t="str">
        <f>VLOOKUP(data_to_clean[[#This Row],[Company]],tb_countries[],2,0)</f>
        <v>USSR/Russia</v>
      </c>
      <c r="C2076" t="s">
        <v>5279</v>
      </c>
      <c r="D2076" t="s">
        <v>5320</v>
      </c>
      <c r="E2076" t="s">
        <v>5247</v>
      </c>
      <c r="F2076" s="1">
        <v>30558</v>
      </c>
      <c r="G2076" t="s">
        <v>1463</v>
      </c>
      <c r="H2076" t="s">
        <v>13</v>
      </c>
      <c r="I2076" t="s">
        <v>14</v>
      </c>
      <c r="J2076" t="str" cm="1">
        <f t="array" ref="J20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6" t="str">
        <f>IF(data_to_clean[[#This Row],[Price Formatted Step 1]]="No Data","No Data",SUBSTITUTE(data_to_clean[[#This Row],[Price Formatted Step 1]],",","."))</f>
        <v>No Data</v>
      </c>
      <c r="L2076" t="str">
        <f>IF(data_to_clean[[#This Row],[Price Formatted Step 2]]="No Data","No Data",VALUE(SUBSTITUTE(data_to_clean[[#This Row],[Price Formatted Step 2]],".","")))</f>
        <v>No Data</v>
      </c>
      <c r="M2076" t="s">
        <v>15</v>
      </c>
    </row>
    <row r="2077" spans="1:13" x14ac:dyDescent="0.25">
      <c r="A2077" t="s">
        <v>9</v>
      </c>
      <c r="B2077" t="str">
        <f>VLOOKUP(data_to_clean[[#This Row],[Company]],tb_countries[],2,0)</f>
        <v>USSR/Russia</v>
      </c>
      <c r="C2077" t="s">
        <v>5277</v>
      </c>
      <c r="D2077" t="s">
        <v>5317</v>
      </c>
      <c r="E2077" t="s">
        <v>5247</v>
      </c>
      <c r="F2077" s="1">
        <v>30559</v>
      </c>
      <c r="G2077" t="s">
        <v>685</v>
      </c>
      <c r="H2077" t="s">
        <v>13</v>
      </c>
      <c r="I2077" t="s">
        <v>14</v>
      </c>
      <c r="J2077" t="str" cm="1">
        <f t="array" ref="J20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7" t="str">
        <f>IF(data_to_clean[[#This Row],[Price Formatted Step 1]]="No Data","No Data",SUBSTITUTE(data_to_clean[[#This Row],[Price Formatted Step 1]],",","."))</f>
        <v>No Data</v>
      </c>
      <c r="L2077" t="str">
        <f>IF(data_to_clean[[#This Row],[Price Formatted Step 2]]="No Data","No Data",VALUE(SUBSTITUTE(data_to_clean[[#This Row],[Price Formatted Step 2]],".","")))</f>
        <v>No Data</v>
      </c>
      <c r="M2077" t="s">
        <v>15</v>
      </c>
    </row>
    <row r="2078" spans="1:13" x14ac:dyDescent="0.25">
      <c r="A2078" t="s">
        <v>54</v>
      </c>
      <c r="B2078" t="str">
        <f>VLOOKUP(data_to_clean[[#This Row],[Company]],tb_countries[],2,0)</f>
        <v>USA</v>
      </c>
      <c r="C2078" t="s">
        <v>5281</v>
      </c>
      <c r="D2078" t="s">
        <v>5322</v>
      </c>
      <c r="E2078" t="s">
        <v>5246</v>
      </c>
      <c r="F2078" s="1">
        <v>30564</v>
      </c>
      <c r="G2078" t="s">
        <v>2260</v>
      </c>
      <c r="H2078" t="s">
        <v>13</v>
      </c>
      <c r="I2078" t="s">
        <v>2129</v>
      </c>
      <c r="J2078" t="str" cm="1">
        <f t="array" ref="J20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078" t="str">
        <f>IF(data_to_clean[[#This Row],[Price Formatted Step 1]]="No Data","No Data",SUBSTITUTE(data_to_clean[[#This Row],[Price Formatted Step 1]],",","."))</f>
        <v>450000000</v>
      </c>
      <c r="L2078" s="3">
        <f>IF(data_to_clean[[#This Row],[Price Formatted Step 2]]="No Data","No Data",VALUE(SUBSTITUTE(data_to_clean[[#This Row],[Price Formatted Step 2]],".","")))</f>
        <v>450000000</v>
      </c>
      <c r="M2078" t="s">
        <v>15</v>
      </c>
    </row>
    <row r="2079" spans="1:13" x14ac:dyDescent="0.25">
      <c r="A2079" t="s">
        <v>9</v>
      </c>
      <c r="B2079" t="str">
        <f>VLOOKUP(data_to_clean[[#This Row],[Company]],tb_countries[],2,0)</f>
        <v>USSR/Russia</v>
      </c>
      <c r="C2079" t="s">
        <v>5279</v>
      </c>
      <c r="D2079" t="s">
        <v>5320</v>
      </c>
      <c r="E2079" t="s">
        <v>5247</v>
      </c>
      <c r="F2079" s="1">
        <v>30587</v>
      </c>
      <c r="G2079" t="s">
        <v>1829</v>
      </c>
      <c r="H2079" t="s">
        <v>13</v>
      </c>
      <c r="I2079" t="s">
        <v>14</v>
      </c>
      <c r="J2079" t="str" cm="1">
        <f t="array" ref="J20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79" t="str">
        <f>IF(data_to_clean[[#This Row],[Price Formatted Step 1]]="No Data","No Data",SUBSTITUTE(data_to_clean[[#This Row],[Price Formatted Step 1]],",","."))</f>
        <v>No Data</v>
      </c>
      <c r="L2079" t="str">
        <f>IF(data_to_clean[[#This Row],[Price Formatted Step 2]]="No Data","No Data",VALUE(SUBSTITUTE(data_to_clean[[#This Row],[Price Formatted Step 2]],".","")))</f>
        <v>No Data</v>
      </c>
      <c r="M2079" t="s">
        <v>15</v>
      </c>
    </row>
    <row r="2080" spans="1:13" x14ac:dyDescent="0.25">
      <c r="A2080" t="s">
        <v>9</v>
      </c>
      <c r="B2080" t="str">
        <f>VLOOKUP(data_to_clean[[#This Row],[Company]],tb_countries[],2,0)</f>
        <v>USSR/Russia</v>
      </c>
      <c r="C2080" t="s">
        <v>5279</v>
      </c>
      <c r="D2080" t="s">
        <v>5320</v>
      </c>
      <c r="E2080" t="s">
        <v>5247</v>
      </c>
      <c r="F2080" s="1">
        <v>30589</v>
      </c>
      <c r="G2080" t="s">
        <v>685</v>
      </c>
      <c r="H2080" t="s">
        <v>13</v>
      </c>
      <c r="I2080" t="s">
        <v>14</v>
      </c>
      <c r="J2080" t="str" cm="1">
        <f t="array" ref="J20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0" t="str">
        <f>IF(data_to_clean[[#This Row],[Price Formatted Step 1]]="No Data","No Data",SUBSTITUTE(data_to_clean[[#This Row],[Price Formatted Step 1]],",","."))</f>
        <v>No Data</v>
      </c>
      <c r="L2080" t="str">
        <f>IF(data_to_clean[[#This Row],[Price Formatted Step 2]]="No Data","No Data",VALUE(SUBSTITUTE(data_to_clean[[#This Row],[Price Formatted Step 2]],".","")))</f>
        <v>No Data</v>
      </c>
      <c r="M2080" t="s">
        <v>15</v>
      </c>
    </row>
    <row r="2081" spans="1:13" x14ac:dyDescent="0.25">
      <c r="A2081" t="s">
        <v>9</v>
      </c>
      <c r="B2081" t="str">
        <f>VLOOKUP(data_to_clean[[#This Row],[Company]],tb_countries[],2,0)</f>
        <v>USSR/Russia</v>
      </c>
      <c r="C2081" t="s">
        <v>5279</v>
      </c>
      <c r="D2081" t="s">
        <v>5320</v>
      </c>
      <c r="E2081" t="s">
        <v>5247</v>
      </c>
      <c r="F2081" s="1">
        <v>30594</v>
      </c>
      <c r="G2081" t="s">
        <v>685</v>
      </c>
      <c r="H2081" t="s">
        <v>13</v>
      </c>
      <c r="I2081" t="s">
        <v>14</v>
      </c>
      <c r="J2081" t="str" cm="1">
        <f t="array" ref="J20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1" t="str">
        <f>IF(data_to_clean[[#This Row],[Price Formatted Step 1]]="No Data","No Data",SUBSTITUTE(data_to_clean[[#This Row],[Price Formatted Step 1]],",","."))</f>
        <v>No Data</v>
      </c>
      <c r="L2081" t="str">
        <f>IF(data_to_clean[[#This Row],[Price Formatted Step 2]]="No Data","No Data",VALUE(SUBSTITUTE(data_to_clean[[#This Row],[Price Formatted Step 2]],".","")))</f>
        <v>No Data</v>
      </c>
      <c r="M2081" t="s">
        <v>15</v>
      </c>
    </row>
    <row r="2082" spans="1:13" x14ac:dyDescent="0.25">
      <c r="A2082" t="s">
        <v>9</v>
      </c>
      <c r="B2082" t="str">
        <f>VLOOKUP(data_to_clean[[#This Row],[Company]],tb_countries[],2,0)</f>
        <v>USSR/Russia</v>
      </c>
      <c r="C2082" t="s">
        <v>5279</v>
      </c>
      <c r="D2082" t="s">
        <v>5320</v>
      </c>
      <c r="E2082" t="s">
        <v>5247</v>
      </c>
      <c r="F2082" s="1">
        <v>30601</v>
      </c>
      <c r="G2082" t="s">
        <v>685</v>
      </c>
      <c r="H2082" t="s">
        <v>13</v>
      </c>
      <c r="I2082" t="s">
        <v>14</v>
      </c>
      <c r="J2082" t="str" cm="1">
        <f t="array" ref="J20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2" t="str">
        <f>IF(data_to_clean[[#This Row],[Price Formatted Step 1]]="No Data","No Data",SUBSTITUTE(data_to_clean[[#This Row],[Price Formatted Step 1]],",","."))</f>
        <v>No Data</v>
      </c>
      <c r="L2082" t="str">
        <f>IF(data_to_clean[[#This Row],[Price Formatted Step 2]]="No Data","No Data",VALUE(SUBSTITUTE(data_to_clean[[#This Row],[Price Formatted Step 2]],".","")))</f>
        <v>No Data</v>
      </c>
      <c r="M2082" t="s">
        <v>15</v>
      </c>
    </row>
    <row r="2083" spans="1:13" x14ac:dyDescent="0.25">
      <c r="A2083" t="s">
        <v>2043</v>
      </c>
      <c r="B2083" t="str">
        <f>VLOOKUP(data_to_clean[[#This Row],[Company]],tb_countries[],2,0)</f>
        <v>Europe</v>
      </c>
      <c r="C2083" t="s">
        <v>5285</v>
      </c>
      <c r="D2083" t="s">
        <v>5324</v>
      </c>
      <c r="E2083" t="s">
        <v>5253</v>
      </c>
      <c r="F2083" s="1">
        <v>30608</v>
      </c>
      <c r="G2083" t="s">
        <v>2045</v>
      </c>
      <c r="H2083" t="s">
        <v>13</v>
      </c>
      <c r="I2083" t="s">
        <v>14</v>
      </c>
      <c r="J2083" t="str" cm="1">
        <f t="array" ref="J20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3" t="str">
        <f>IF(data_to_clean[[#This Row],[Price Formatted Step 1]]="No Data","No Data",SUBSTITUTE(data_to_clean[[#This Row],[Price Formatted Step 1]],",","."))</f>
        <v>No Data</v>
      </c>
      <c r="L2083" t="str">
        <f>IF(data_to_clean[[#This Row],[Price Formatted Step 2]]="No Data","No Data",VALUE(SUBSTITUTE(data_to_clean[[#This Row],[Price Formatted Step 2]],".","")))</f>
        <v>No Data</v>
      </c>
      <c r="M2083" t="s">
        <v>15</v>
      </c>
    </row>
    <row r="2084" spans="1:13" x14ac:dyDescent="0.25">
      <c r="A2084" t="s">
        <v>9</v>
      </c>
      <c r="B2084" t="str">
        <f>VLOOKUP(data_to_clean[[#This Row],[Company]],tb_countries[],2,0)</f>
        <v>USSR/Russia</v>
      </c>
      <c r="C2084" t="s">
        <v>5279</v>
      </c>
      <c r="D2084" t="s">
        <v>5320</v>
      </c>
      <c r="E2084" t="s">
        <v>5247</v>
      </c>
      <c r="F2084" s="1">
        <v>30615</v>
      </c>
      <c r="G2084" t="s">
        <v>685</v>
      </c>
      <c r="H2084" t="s">
        <v>13</v>
      </c>
      <c r="I2084" t="s">
        <v>14</v>
      </c>
      <c r="J2084" t="str" cm="1">
        <f t="array" ref="J20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4" t="str">
        <f>IF(data_to_clean[[#This Row],[Price Formatted Step 1]]="No Data","No Data",SUBSTITUTE(data_to_clean[[#This Row],[Price Formatted Step 1]],",","."))</f>
        <v>No Data</v>
      </c>
      <c r="L2084" t="str">
        <f>IF(data_to_clean[[#This Row],[Price Formatted Step 2]]="No Data","No Data",VALUE(SUBSTITUTE(data_to_clean[[#This Row],[Price Formatted Step 2]],".","")))</f>
        <v>No Data</v>
      </c>
      <c r="M2084" t="s">
        <v>15</v>
      </c>
    </row>
    <row r="2085" spans="1:13" x14ac:dyDescent="0.25">
      <c r="A2085" t="s">
        <v>9</v>
      </c>
      <c r="B2085" t="str">
        <f>VLOOKUP(data_to_clean[[#This Row],[Company]],tb_countries[],2,0)</f>
        <v>USSR/Russia</v>
      </c>
      <c r="C2085" t="s">
        <v>5279</v>
      </c>
      <c r="D2085" t="s">
        <v>5320</v>
      </c>
      <c r="E2085" t="s">
        <v>5247</v>
      </c>
      <c r="F2085" s="1">
        <v>30617</v>
      </c>
      <c r="G2085" t="s">
        <v>396</v>
      </c>
      <c r="H2085" t="s">
        <v>13</v>
      </c>
      <c r="I2085" t="s">
        <v>14</v>
      </c>
      <c r="J2085" t="str" cm="1">
        <f t="array" ref="J20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5" t="str">
        <f>IF(data_to_clean[[#This Row],[Price Formatted Step 1]]="No Data","No Data",SUBSTITUTE(data_to_clean[[#This Row],[Price Formatted Step 1]],",","."))</f>
        <v>No Data</v>
      </c>
      <c r="L2085" t="str">
        <f>IF(data_to_clean[[#This Row],[Price Formatted Step 2]]="No Data","No Data",VALUE(SUBSTITUTE(data_to_clean[[#This Row],[Price Formatted Step 2]],".","")))</f>
        <v>No Data</v>
      </c>
      <c r="M2085" t="s">
        <v>15</v>
      </c>
    </row>
    <row r="2086" spans="1:13" x14ac:dyDescent="0.25">
      <c r="A2086" t="s">
        <v>9</v>
      </c>
      <c r="B2086" t="str">
        <f>VLOOKUP(data_to_clean[[#This Row],[Company]],tb_countries[],2,0)</f>
        <v>USSR/Russia</v>
      </c>
      <c r="C2086" t="s">
        <v>5272</v>
      </c>
      <c r="D2086" t="s">
        <v>5312</v>
      </c>
      <c r="E2086" t="s">
        <v>5245</v>
      </c>
      <c r="F2086" s="1">
        <v>30618</v>
      </c>
      <c r="G2086" t="s">
        <v>937</v>
      </c>
      <c r="H2086" t="s">
        <v>13</v>
      </c>
      <c r="I2086" t="s">
        <v>14</v>
      </c>
      <c r="J2086" t="str" cm="1">
        <f t="array" ref="J20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6" t="str">
        <f>IF(data_to_clean[[#This Row],[Price Formatted Step 1]]="No Data","No Data",SUBSTITUTE(data_to_clean[[#This Row],[Price Formatted Step 1]],",","."))</f>
        <v>No Data</v>
      </c>
      <c r="L2086" t="str">
        <f>IF(data_to_clean[[#This Row],[Price Formatted Step 2]]="No Data","No Data",VALUE(SUBSTITUTE(data_to_clean[[#This Row],[Price Formatted Step 2]],".","")))</f>
        <v>No Data</v>
      </c>
      <c r="M2086" t="s">
        <v>15</v>
      </c>
    </row>
    <row r="2087" spans="1:13" x14ac:dyDescent="0.25">
      <c r="A2087" t="s">
        <v>9</v>
      </c>
      <c r="B2087" t="str">
        <f>VLOOKUP(data_to_clean[[#This Row],[Company]],tb_countries[],2,0)</f>
        <v>USSR/Russia</v>
      </c>
      <c r="C2087" t="s">
        <v>5279</v>
      </c>
      <c r="D2087" t="s">
        <v>5320</v>
      </c>
      <c r="E2087" t="s">
        <v>5247</v>
      </c>
      <c r="F2087" s="1">
        <v>30631</v>
      </c>
      <c r="G2087" t="s">
        <v>685</v>
      </c>
      <c r="H2087" t="s">
        <v>13</v>
      </c>
      <c r="I2087" t="s">
        <v>14</v>
      </c>
      <c r="J2087" t="str" cm="1">
        <f t="array" ref="J20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7" t="str">
        <f>IF(data_to_clean[[#This Row],[Price Formatted Step 1]]="No Data","No Data",SUBSTITUTE(data_to_clean[[#This Row],[Price Formatted Step 1]],",","."))</f>
        <v>No Data</v>
      </c>
      <c r="L2087" t="str">
        <f>IF(data_to_clean[[#This Row],[Price Formatted Step 2]]="No Data","No Data",VALUE(SUBSTITUTE(data_to_clean[[#This Row],[Price Formatted Step 2]],".","")))</f>
        <v>No Data</v>
      </c>
      <c r="M2087" t="s">
        <v>15</v>
      </c>
    </row>
    <row r="2088" spans="1:13" x14ac:dyDescent="0.25">
      <c r="A2088" t="s">
        <v>92</v>
      </c>
      <c r="B2088" t="str">
        <f>VLOOKUP(data_to_clean[[#This Row],[Company]],tb_countries[],2,0)</f>
        <v>USA</v>
      </c>
      <c r="C2088" t="s">
        <v>5275</v>
      </c>
      <c r="D2088" t="s">
        <v>5315</v>
      </c>
      <c r="E2088" t="s">
        <v>5246</v>
      </c>
      <c r="F2088" s="1">
        <v>30638</v>
      </c>
      <c r="G2088" t="s">
        <v>1965</v>
      </c>
      <c r="H2088" t="s">
        <v>13</v>
      </c>
      <c r="I2088" t="s">
        <v>14</v>
      </c>
      <c r="J2088" t="str" cm="1">
        <f t="array" ref="J20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8" t="str">
        <f>IF(data_to_clean[[#This Row],[Price Formatted Step 1]]="No Data","No Data",SUBSTITUTE(data_to_clean[[#This Row],[Price Formatted Step 1]],",","."))</f>
        <v>No Data</v>
      </c>
      <c r="L2088" t="str">
        <f>IF(data_to_clean[[#This Row],[Price Formatted Step 2]]="No Data","No Data",VALUE(SUBSTITUTE(data_to_clean[[#This Row],[Price Formatted Step 2]],".","")))</f>
        <v>No Data</v>
      </c>
      <c r="M2088" t="s">
        <v>15</v>
      </c>
    </row>
    <row r="2089" spans="1:13" x14ac:dyDescent="0.25">
      <c r="A2089" t="s">
        <v>9</v>
      </c>
      <c r="B2089" t="str">
        <f>VLOOKUP(data_to_clean[[#This Row],[Company]],tb_countries[],2,0)</f>
        <v>USSR/Russia</v>
      </c>
      <c r="C2089" t="s">
        <v>5279</v>
      </c>
      <c r="D2089" t="s">
        <v>5320</v>
      </c>
      <c r="E2089" t="s">
        <v>5247</v>
      </c>
      <c r="F2089" s="1">
        <v>30643</v>
      </c>
      <c r="G2089" t="s">
        <v>1463</v>
      </c>
      <c r="H2089" t="s">
        <v>13</v>
      </c>
      <c r="I2089" t="s">
        <v>14</v>
      </c>
      <c r="J2089" t="str" cm="1">
        <f t="array" ref="J20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89" t="str">
        <f>IF(data_to_clean[[#This Row],[Price Formatted Step 1]]="No Data","No Data",SUBSTITUTE(data_to_clean[[#This Row],[Price Formatted Step 1]],",","."))</f>
        <v>No Data</v>
      </c>
      <c r="L2089" t="str">
        <f>IF(data_to_clean[[#This Row],[Price Formatted Step 2]]="No Data","No Data",VALUE(SUBSTITUTE(data_to_clean[[#This Row],[Price Formatted Step 2]],".","")))</f>
        <v>No Data</v>
      </c>
      <c r="M2089" t="s">
        <v>15</v>
      </c>
    </row>
    <row r="2090" spans="1:13" x14ac:dyDescent="0.25">
      <c r="A2090" t="s">
        <v>9</v>
      </c>
      <c r="B2090" t="str">
        <f>VLOOKUP(data_to_clean[[#This Row],[Company]],tb_countries[],2,0)</f>
        <v>USSR/Russia</v>
      </c>
      <c r="C2090" t="s">
        <v>5279</v>
      </c>
      <c r="D2090" t="s">
        <v>5320</v>
      </c>
      <c r="E2090" t="s">
        <v>5247</v>
      </c>
      <c r="F2090" s="1">
        <v>30644</v>
      </c>
      <c r="G2090" t="s">
        <v>1829</v>
      </c>
      <c r="H2090" t="s">
        <v>13</v>
      </c>
      <c r="I2090" t="s">
        <v>14</v>
      </c>
      <c r="J2090" t="str" cm="1">
        <f t="array" ref="J20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0" t="str">
        <f>IF(data_to_clean[[#This Row],[Price Formatted Step 1]]="No Data","No Data",SUBSTITUTE(data_to_clean[[#This Row],[Price Formatted Step 1]],",","."))</f>
        <v>No Data</v>
      </c>
      <c r="L2090" t="str">
        <f>IF(data_to_clean[[#This Row],[Price Formatted Step 2]]="No Data","No Data",VALUE(SUBSTITUTE(data_to_clean[[#This Row],[Price Formatted Step 2]],".","")))</f>
        <v>No Data</v>
      </c>
      <c r="M2090" t="s">
        <v>15</v>
      </c>
    </row>
    <row r="2091" spans="1:13" x14ac:dyDescent="0.25">
      <c r="A2091" t="s">
        <v>54</v>
      </c>
      <c r="B2091" t="str">
        <f>VLOOKUP(data_to_clean[[#This Row],[Company]],tb_countries[],2,0)</f>
        <v>USA</v>
      </c>
      <c r="C2091" t="s">
        <v>5281</v>
      </c>
      <c r="D2091" t="s">
        <v>5322</v>
      </c>
      <c r="E2091" t="s">
        <v>5246</v>
      </c>
      <c r="F2091" s="1">
        <v>30648</v>
      </c>
      <c r="G2091" t="s">
        <v>2127</v>
      </c>
      <c r="H2091" t="s">
        <v>13</v>
      </c>
      <c r="I2091" t="s">
        <v>2129</v>
      </c>
      <c r="J2091" t="str" cm="1">
        <f t="array" ref="J20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091" t="str">
        <f>IF(data_to_clean[[#This Row],[Price Formatted Step 1]]="No Data","No Data",SUBSTITUTE(data_to_clean[[#This Row],[Price Formatted Step 1]],",","."))</f>
        <v>450000000</v>
      </c>
      <c r="L2091" s="3">
        <f>IF(data_to_clean[[#This Row],[Price Formatted Step 2]]="No Data","No Data",VALUE(SUBSTITUTE(data_to_clean[[#This Row],[Price Formatted Step 2]],".","")))</f>
        <v>450000000</v>
      </c>
      <c r="M2091" t="s">
        <v>15</v>
      </c>
    </row>
    <row r="2092" spans="1:13" x14ac:dyDescent="0.25">
      <c r="A2092" t="s">
        <v>9</v>
      </c>
      <c r="B2092" t="str">
        <f>VLOOKUP(data_to_clean[[#This Row],[Company]],tb_countries[],2,0)</f>
        <v>USSR/Russia</v>
      </c>
      <c r="C2092" t="s">
        <v>5279</v>
      </c>
      <c r="D2092" t="s">
        <v>5320</v>
      </c>
      <c r="E2092" t="s">
        <v>5247</v>
      </c>
      <c r="F2092" s="1">
        <v>30658</v>
      </c>
      <c r="G2092" t="s">
        <v>685</v>
      </c>
      <c r="H2092" t="s">
        <v>13</v>
      </c>
      <c r="I2092" t="s">
        <v>14</v>
      </c>
      <c r="J2092" t="str" cm="1">
        <f t="array" ref="J20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2" t="str">
        <f>IF(data_to_clean[[#This Row],[Price Formatted Step 1]]="No Data","No Data",SUBSTITUTE(data_to_clean[[#This Row],[Price Formatted Step 1]],",","."))</f>
        <v>No Data</v>
      </c>
      <c r="L2092" t="str">
        <f>IF(data_to_clean[[#This Row],[Price Formatted Step 2]]="No Data","No Data",VALUE(SUBSTITUTE(data_to_clean[[#This Row],[Price Formatted Step 2]],".","")))</f>
        <v>No Data</v>
      </c>
      <c r="M2092" t="s">
        <v>15</v>
      </c>
    </row>
    <row r="2093" spans="1:13" x14ac:dyDescent="0.25">
      <c r="A2093" t="s">
        <v>9</v>
      </c>
      <c r="B2093" t="str">
        <f>VLOOKUP(data_to_clean[[#This Row],[Company]],tb_countries[],2,0)</f>
        <v>USSR/Russia</v>
      </c>
      <c r="C2093" t="s">
        <v>5279</v>
      </c>
      <c r="D2093" t="s">
        <v>5320</v>
      </c>
      <c r="E2093" t="s">
        <v>5247</v>
      </c>
      <c r="F2093" s="1">
        <v>30665</v>
      </c>
      <c r="G2093" t="s">
        <v>1829</v>
      </c>
      <c r="H2093" t="s">
        <v>13</v>
      </c>
      <c r="I2093" t="s">
        <v>14</v>
      </c>
      <c r="J2093" t="str" cm="1">
        <f t="array" ref="J20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3" t="str">
        <f>IF(data_to_clean[[#This Row],[Price Formatted Step 1]]="No Data","No Data",SUBSTITUTE(data_to_clean[[#This Row],[Price Formatted Step 1]],",","."))</f>
        <v>No Data</v>
      </c>
      <c r="L2093" t="str">
        <f>IF(data_to_clean[[#This Row],[Price Formatted Step 2]]="No Data","No Data",VALUE(SUBSTITUTE(data_to_clean[[#This Row],[Price Formatted Step 2]],".","")))</f>
        <v>No Data</v>
      </c>
      <c r="M2093" t="s">
        <v>15</v>
      </c>
    </row>
    <row r="2094" spans="1:13" x14ac:dyDescent="0.25">
      <c r="A2094" t="s">
        <v>9</v>
      </c>
      <c r="B2094" t="str">
        <f>VLOOKUP(data_to_clean[[#This Row],[Company]],tb_countries[],2,0)</f>
        <v>USSR/Russia</v>
      </c>
      <c r="C2094" t="s">
        <v>5279</v>
      </c>
      <c r="D2094" t="s">
        <v>5320</v>
      </c>
      <c r="E2094" t="s">
        <v>5247</v>
      </c>
      <c r="F2094" s="1">
        <v>30671</v>
      </c>
      <c r="G2094" t="s">
        <v>1463</v>
      </c>
      <c r="H2094" t="s">
        <v>13</v>
      </c>
      <c r="I2094" t="s">
        <v>14</v>
      </c>
      <c r="J2094" t="str" cm="1">
        <f t="array" ref="J20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4" t="str">
        <f>IF(data_to_clean[[#This Row],[Price Formatted Step 1]]="No Data","No Data",SUBSTITUTE(data_to_clean[[#This Row],[Price Formatted Step 1]],",","."))</f>
        <v>No Data</v>
      </c>
      <c r="L2094" t="str">
        <f>IF(data_to_clean[[#This Row],[Price Formatted Step 2]]="No Data","No Data",VALUE(SUBSTITUTE(data_to_clean[[#This Row],[Price Formatted Step 2]],".","")))</f>
        <v>No Data</v>
      </c>
      <c r="M2094" t="s">
        <v>15</v>
      </c>
    </row>
    <row r="2095" spans="1:13" x14ac:dyDescent="0.25">
      <c r="A2095" t="s">
        <v>9</v>
      </c>
      <c r="B2095" t="str">
        <f>VLOOKUP(data_to_clean[[#This Row],[Company]],tb_countries[],2,0)</f>
        <v>USSR/Russia</v>
      </c>
      <c r="C2095" t="s">
        <v>5277</v>
      </c>
      <c r="D2095" t="s">
        <v>5317</v>
      </c>
      <c r="E2095" t="s">
        <v>5247</v>
      </c>
      <c r="F2095" s="1">
        <v>30677</v>
      </c>
      <c r="G2095" t="s">
        <v>924</v>
      </c>
      <c r="H2095" t="s">
        <v>13</v>
      </c>
      <c r="I2095" t="s">
        <v>14</v>
      </c>
      <c r="J2095" t="str" cm="1">
        <f t="array" ref="J20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5" t="str">
        <f>IF(data_to_clean[[#This Row],[Price Formatted Step 1]]="No Data","No Data",SUBSTITUTE(data_to_clean[[#This Row],[Price Formatted Step 1]],",","."))</f>
        <v>No Data</v>
      </c>
      <c r="L2095" t="str">
        <f>IF(data_to_clean[[#This Row],[Price Formatted Step 2]]="No Data","No Data",VALUE(SUBSTITUTE(data_to_clean[[#This Row],[Price Formatted Step 2]],".","")))</f>
        <v>No Data</v>
      </c>
      <c r="M2095" t="s">
        <v>15</v>
      </c>
    </row>
    <row r="2096" spans="1:13" x14ac:dyDescent="0.25">
      <c r="A2096" t="s">
        <v>9</v>
      </c>
      <c r="B2096" t="str">
        <f>VLOOKUP(data_to_clean[[#This Row],[Company]],tb_countries[],2,0)</f>
        <v>USSR/Russia</v>
      </c>
      <c r="C2096" t="s">
        <v>5279</v>
      </c>
      <c r="D2096" t="s">
        <v>5320</v>
      </c>
      <c r="E2096" t="s">
        <v>5247</v>
      </c>
      <c r="F2096" s="1">
        <v>30678</v>
      </c>
      <c r="G2096" t="s">
        <v>1302</v>
      </c>
      <c r="H2096" t="s">
        <v>13</v>
      </c>
      <c r="I2096" t="s">
        <v>14</v>
      </c>
      <c r="J2096" t="str" cm="1">
        <f t="array" ref="J20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6" t="str">
        <f>IF(data_to_clean[[#This Row],[Price Formatted Step 1]]="No Data","No Data",SUBSTITUTE(data_to_clean[[#This Row],[Price Formatted Step 1]],",","."))</f>
        <v>No Data</v>
      </c>
      <c r="L2096" t="str">
        <f>IF(data_to_clean[[#This Row],[Price Formatted Step 2]]="No Data","No Data",VALUE(SUBSTITUTE(data_to_clean[[#This Row],[Price Formatted Step 2]],".","")))</f>
        <v>No Data</v>
      </c>
      <c r="M2096" t="s">
        <v>15</v>
      </c>
    </row>
    <row r="2097" spans="1:13" x14ac:dyDescent="0.25">
      <c r="A2097" t="s">
        <v>9</v>
      </c>
      <c r="B2097" t="str">
        <f>VLOOKUP(data_to_clean[[#This Row],[Company]],tb_countries[],2,0)</f>
        <v>USSR/Russia</v>
      </c>
      <c r="C2097" t="s">
        <v>5279</v>
      </c>
      <c r="D2097" t="s">
        <v>5320</v>
      </c>
      <c r="E2097" t="s">
        <v>5247</v>
      </c>
      <c r="F2097" s="1">
        <v>30686</v>
      </c>
      <c r="G2097" t="s">
        <v>685</v>
      </c>
      <c r="H2097" t="s">
        <v>13</v>
      </c>
      <c r="I2097" t="s">
        <v>14</v>
      </c>
      <c r="J2097" t="str" cm="1">
        <f t="array" ref="J20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7" t="str">
        <f>IF(data_to_clean[[#This Row],[Price Formatted Step 1]]="No Data","No Data",SUBSTITUTE(data_to_clean[[#This Row],[Price Formatted Step 1]],",","."))</f>
        <v>No Data</v>
      </c>
      <c r="L2097" t="str">
        <f>IF(data_to_clean[[#This Row],[Price Formatted Step 2]]="No Data","No Data",VALUE(SUBSTITUTE(data_to_clean[[#This Row],[Price Formatted Step 2]],".","")))</f>
        <v>No Data</v>
      </c>
      <c r="M2097" t="s">
        <v>15</v>
      </c>
    </row>
    <row r="2098" spans="1:13" x14ac:dyDescent="0.25">
      <c r="A2098" t="s">
        <v>9</v>
      </c>
      <c r="B2098" t="str">
        <f>VLOOKUP(data_to_clean[[#This Row],[Company]],tb_countries[],2,0)</f>
        <v>USSR/Russia</v>
      </c>
      <c r="C2098" t="s">
        <v>5279</v>
      </c>
      <c r="D2098" t="s">
        <v>5320</v>
      </c>
      <c r="E2098" t="s">
        <v>5247</v>
      </c>
      <c r="F2098" s="1">
        <v>30692</v>
      </c>
      <c r="G2098" t="s">
        <v>685</v>
      </c>
      <c r="H2098" t="s">
        <v>13</v>
      </c>
      <c r="I2098" t="s">
        <v>14</v>
      </c>
      <c r="J2098" t="str" cm="1">
        <f t="array" ref="J20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8" t="str">
        <f>IF(data_to_clean[[#This Row],[Price Formatted Step 1]]="No Data","No Data",SUBSTITUTE(data_to_clean[[#This Row],[Price Formatted Step 1]],",","."))</f>
        <v>No Data</v>
      </c>
      <c r="L2098" t="str">
        <f>IF(data_to_clean[[#This Row],[Price Formatted Step 2]]="No Data","No Data",VALUE(SUBSTITUTE(data_to_clean[[#This Row],[Price Formatted Step 2]],".","")))</f>
        <v>No Data</v>
      </c>
      <c r="M2098" t="s">
        <v>15</v>
      </c>
    </row>
    <row r="2099" spans="1:13" x14ac:dyDescent="0.25">
      <c r="A2099" t="s">
        <v>1620</v>
      </c>
      <c r="B2099" t="str">
        <f>VLOOKUP(data_to_clean[[#This Row],[Company]],tb_countries[],2,0)</f>
        <v>Japan</v>
      </c>
      <c r="C2099" t="s">
        <v>5286</v>
      </c>
      <c r="D2099" t="s">
        <v>5325</v>
      </c>
      <c r="E2099" t="s">
        <v>5249</v>
      </c>
      <c r="F2099" s="1">
        <v>30704</v>
      </c>
      <c r="G2099" t="s">
        <v>2110</v>
      </c>
      <c r="H2099" t="s">
        <v>13</v>
      </c>
      <c r="I2099" t="s">
        <v>14</v>
      </c>
      <c r="J2099" t="str" cm="1">
        <f t="array" ref="J20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099" t="str">
        <f>IF(data_to_clean[[#This Row],[Price Formatted Step 1]]="No Data","No Data",SUBSTITUTE(data_to_clean[[#This Row],[Price Formatted Step 1]],",","."))</f>
        <v>No Data</v>
      </c>
      <c r="L2099" t="str">
        <f>IF(data_to_clean[[#This Row],[Price Formatted Step 2]]="No Data","No Data",VALUE(SUBSTITUTE(data_to_clean[[#This Row],[Price Formatted Step 2]],".","")))</f>
        <v>No Data</v>
      </c>
      <c r="M2099" t="s">
        <v>15</v>
      </c>
    </row>
    <row r="2100" spans="1:13" x14ac:dyDescent="0.25">
      <c r="A2100" t="s">
        <v>9</v>
      </c>
      <c r="B2100" t="str">
        <f>VLOOKUP(data_to_clean[[#This Row],[Company]],tb_countries[],2,0)</f>
        <v>USSR/Russia</v>
      </c>
      <c r="C2100" t="s">
        <v>5279</v>
      </c>
      <c r="D2100" t="s">
        <v>5320</v>
      </c>
      <c r="E2100" t="s">
        <v>5247</v>
      </c>
      <c r="F2100" s="1">
        <v>30707</v>
      </c>
      <c r="G2100" t="s">
        <v>685</v>
      </c>
      <c r="H2100" t="s">
        <v>13</v>
      </c>
      <c r="I2100" t="s">
        <v>14</v>
      </c>
      <c r="J2100" t="str" cm="1">
        <f t="array" ref="J21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0" t="str">
        <f>IF(data_to_clean[[#This Row],[Price Formatted Step 1]]="No Data","No Data",SUBSTITUTE(data_to_clean[[#This Row],[Price Formatted Step 1]],",","."))</f>
        <v>No Data</v>
      </c>
      <c r="L2100" t="str">
        <f>IF(data_to_clean[[#This Row],[Price Formatted Step 2]]="No Data","No Data",VALUE(SUBSTITUTE(data_to_clean[[#This Row],[Price Formatted Step 2]],".","")))</f>
        <v>No Data</v>
      </c>
      <c r="M2100" t="s">
        <v>15</v>
      </c>
    </row>
    <row r="2101" spans="1:13" x14ac:dyDescent="0.25">
      <c r="A2101" t="s">
        <v>973</v>
      </c>
      <c r="B2101" t="str">
        <f>VLOOKUP(data_to_clean[[#This Row],[Company]],tb_countries[],2,0)</f>
        <v>China</v>
      </c>
      <c r="C2101" t="s">
        <v>4847</v>
      </c>
      <c r="D2101" t="s">
        <v>5268</v>
      </c>
      <c r="E2101" t="s">
        <v>5252</v>
      </c>
      <c r="F2101" s="1">
        <v>30710</v>
      </c>
      <c r="G2101" t="s">
        <v>2318</v>
      </c>
      <c r="H2101" t="s">
        <v>13</v>
      </c>
      <c r="I2101" t="s">
        <v>14</v>
      </c>
      <c r="J2101" t="str" cm="1">
        <f t="array" ref="J21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1" t="str">
        <f>IF(data_to_clean[[#This Row],[Price Formatted Step 1]]="No Data","No Data",SUBSTITUTE(data_to_clean[[#This Row],[Price Formatted Step 1]],",","."))</f>
        <v>No Data</v>
      </c>
      <c r="L2101" t="str">
        <f>IF(data_to_clean[[#This Row],[Price Formatted Step 2]]="No Data","No Data",VALUE(SUBSTITUTE(data_to_clean[[#This Row],[Price Formatted Step 2]],".","")))</f>
        <v>No Data</v>
      </c>
      <c r="M2101" t="s">
        <v>56</v>
      </c>
    </row>
    <row r="2102" spans="1:13" x14ac:dyDescent="0.25">
      <c r="A2102" t="s">
        <v>463</v>
      </c>
      <c r="B2102" t="str">
        <f>VLOOKUP(data_to_clean[[#This Row],[Company]],tb_countries[],2,0)</f>
        <v>USA</v>
      </c>
      <c r="C2102" t="s">
        <v>5273</v>
      </c>
      <c r="D2102" t="s">
        <v>5313</v>
      </c>
      <c r="E2102" t="s">
        <v>5246</v>
      </c>
      <c r="F2102" s="1">
        <v>30712</v>
      </c>
      <c r="G2102" t="s">
        <v>2235</v>
      </c>
      <c r="H2102" t="s">
        <v>13</v>
      </c>
      <c r="I2102" t="s">
        <v>14</v>
      </c>
      <c r="J2102" t="str" cm="1">
        <f t="array" ref="J21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2" t="str">
        <f>IF(data_to_clean[[#This Row],[Price Formatted Step 1]]="No Data","No Data",SUBSTITUTE(data_to_clean[[#This Row],[Price Formatted Step 1]],",","."))</f>
        <v>No Data</v>
      </c>
      <c r="L2102" t="str">
        <f>IF(data_to_clean[[#This Row],[Price Formatted Step 2]]="No Data","No Data",VALUE(SUBSTITUTE(data_to_clean[[#This Row],[Price Formatted Step 2]],".","")))</f>
        <v>No Data</v>
      </c>
      <c r="M2102" t="s">
        <v>15</v>
      </c>
    </row>
    <row r="2103" spans="1:13" x14ac:dyDescent="0.25">
      <c r="A2103" t="s">
        <v>9</v>
      </c>
      <c r="B2103" t="str">
        <f>VLOOKUP(data_to_clean[[#This Row],[Company]],tb_countries[],2,0)</f>
        <v>USSR/Russia</v>
      </c>
      <c r="C2103" t="s">
        <v>5279</v>
      </c>
      <c r="D2103" t="s">
        <v>5320</v>
      </c>
      <c r="E2103" t="s">
        <v>5247</v>
      </c>
      <c r="F2103" s="1">
        <v>30714</v>
      </c>
      <c r="G2103" t="s">
        <v>685</v>
      </c>
      <c r="H2103" t="s">
        <v>13</v>
      </c>
      <c r="I2103" t="s">
        <v>14</v>
      </c>
      <c r="J2103" t="str" cm="1">
        <f t="array" ref="J21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3" t="str">
        <f>IF(data_to_clean[[#This Row],[Price Formatted Step 1]]="No Data","No Data",SUBSTITUTE(data_to_clean[[#This Row],[Price Formatted Step 1]],",","."))</f>
        <v>No Data</v>
      </c>
      <c r="L2103" t="str">
        <f>IF(data_to_clean[[#This Row],[Price Formatted Step 2]]="No Data","No Data",VALUE(SUBSTITUTE(data_to_clean[[#This Row],[Price Formatted Step 2]],".","")))</f>
        <v>No Data</v>
      </c>
      <c r="M2103" t="s">
        <v>15</v>
      </c>
    </row>
    <row r="2104" spans="1:13" x14ac:dyDescent="0.25">
      <c r="A2104" t="s">
        <v>54</v>
      </c>
      <c r="B2104" t="str">
        <f>VLOOKUP(data_to_clean[[#This Row],[Company]],tb_countries[],2,0)</f>
        <v>USA</v>
      </c>
      <c r="C2104" t="s">
        <v>5281</v>
      </c>
      <c r="D2104" t="s">
        <v>5322</v>
      </c>
      <c r="E2104" t="s">
        <v>5246</v>
      </c>
      <c r="F2104" s="1">
        <v>30715</v>
      </c>
      <c r="G2104" t="s">
        <v>2260</v>
      </c>
      <c r="H2104" t="s">
        <v>13</v>
      </c>
      <c r="I2104" t="s">
        <v>2129</v>
      </c>
      <c r="J2104" t="str" cm="1">
        <f t="array" ref="J21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04" t="str">
        <f>IF(data_to_clean[[#This Row],[Price Formatted Step 1]]="No Data","No Data",SUBSTITUTE(data_to_clean[[#This Row],[Price Formatted Step 1]],",","."))</f>
        <v>450000000</v>
      </c>
      <c r="L2104" s="3">
        <f>IF(data_to_clean[[#This Row],[Price Formatted Step 2]]="No Data","No Data",VALUE(SUBSTITUTE(data_to_clean[[#This Row],[Price Formatted Step 2]],".","")))</f>
        <v>450000000</v>
      </c>
      <c r="M2104" t="s">
        <v>15</v>
      </c>
    </row>
    <row r="2105" spans="1:13" x14ac:dyDescent="0.25">
      <c r="A2105" t="s">
        <v>92</v>
      </c>
      <c r="B2105" t="str">
        <f>VLOOKUP(data_to_clean[[#This Row],[Company]],tb_countries[],2,0)</f>
        <v>USA</v>
      </c>
      <c r="C2105" t="s">
        <v>5275</v>
      </c>
      <c r="D2105" t="s">
        <v>5315</v>
      </c>
      <c r="E2105" t="s">
        <v>5246</v>
      </c>
      <c r="F2105" s="1">
        <v>30717</v>
      </c>
      <c r="G2105" t="s">
        <v>2249</v>
      </c>
      <c r="H2105" t="s">
        <v>13</v>
      </c>
      <c r="I2105" t="s">
        <v>14</v>
      </c>
      <c r="J2105" t="str" cm="1">
        <f t="array" ref="J21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5" t="str">
        <f>IF(data_to_clean[[#This Row],[Price Formatted Step 1]]="No Data","No Data",SUBSTITUTE(data_to_clean[[#This Row],[Price Formatted Step 1]],",","."))</f>
        <v>No Data</v>
      </c>
      <c r="L2105" t="str">
        <f>IF(data_to_clean[[#This Row],[Price Formatted Step 2]]="No Data","No Data",VALUE(SUBSTITUTE(data_to_clean[[#This Row],[Price Formatted Step 2]],".","")))</f>
        <v>No Data</v>
      </c>
      <c r="M2105" t="s">
        <v>15</v>
      </c>
    </row>
    <row r="2106" spans="1:13" x14ac:dyDescent="0.25">
      <c r="A2106" t="s">
        <v>9</v>
      </c>
      <c r="B2106" t="str">
        <f>VLOOKUP(data_to_clean[[#This Row],[Company]],tb_countries[],2,0)</f>
        <v>USSR/Russia</v>
      </c>
      <c r="C2106" t="s">
        <v>5279</v>
      </c>
      <c r="D2106" t="s">
        <v>5320</v>
      </c>
      <c r="E2106" t="s">
        <v>5247</v>
      </c>
      <c r="F2106" s="1">
        <v>30720</v>
      </c>
      <c r="G2106" t="s">
        <v>1829</v>
      </c>
      <c r="H2106" t="s">
        <v>13</v>
      </c>
      <c r="I2106" t="s">
        <v>14</v>
      </c>
      <c r="J2106" t="str" cm="1">
        <f t="array" ref="J21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6" t="str">
        <f>IF(data_to_clean[[#This Row],[Price Formatted Step 1]]="No Data","No Data",SUBSTITUTE(data_to_clean[[#This Row],[Price Formatted Step 1]],",","."))</f>
        <v>No Data</v>
      </c>
      <c r="L2106" t="str">
        <f>IF(data_to_clean[[#This Row],[Price Formatted Step 2]]="No Data","No Data",VALUE(SUBSTITUTE(data_to_clean[[#This Row],[Price Formatted Step 2]],".","")))</f>
        <v>No Data</v>
      </c>
      <c r="M2106" t="s">
        <v>15</v>
      </c>
    </row>
    <row r="2107" spans="1:13" x14ac:dyDescent="0.25">
      <c r="A2107" t="s">
        <v>1057</v>
      </c>
      <c r="B2107" t="str">
        <f>VLOOKUP(data_to_clean[[#This Row],[Company]],tb_countries[],2,0)</f>
        <v>Japan</v>
      </c>
      <c r="C2107" t="s">
        <v>608</v>
      </c>
      <c r="D2107" t="s">
        <v>5248</v>
      </c>
      <c r="E2107" t="s">
        <v>5249</v>
      </c>
      <c r="F2107" s="1">
        <v>30726</v>
      </c>
      <c r="G2107" t="s">
        <v>2057</v>
      </c>
      <c r="H2107" t="s">
        <v>13</v>
      </c>
      <c r="I2107" t="s">
        <v>14</v>
      </c>
      <c r="J2107" t="str" cm="1">
        <f t="array" ref="J21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7" t="str">
        <f>IF(data_to_clean[[#This Row],[Price Formatted Step 1]]="No Data","No Data",SUBSTITUTE(data_to_clean[[#This Row],[Price Formatted Step 1]],",","."))</f>
        <v>No Data</v>
      </c>
      <c r="L2107" t="str">
        <f>IF(data_to_clean[[#This Row],[Price Formatted Step 2]]="No Data","No Data",VALUE(SUBSTITUTE(data_to_clean[[#This Row],[Price Formatted Step 2]],".","")))</f>
        <v>No Data</v>
      </c>
      <c r="M2107" t="s">
        <v>15</v>
      </c>
    </row>
    <row r="2108" spans="1:13" x14ac:dyDescent="0.25">
      <c r="A2108" t="s">
        <v>9</v>
      </c>
      <c r="B2108" t="str">
        <f>VLOOKUP(data_to_clean[[#This Row],[Company]],tb_countries[],2,0)</f>
        <v>USSR/Russia</v>
      </c>
      <c r="C2108" t="s">
        <v>5279</v>
      </c>
      <c r="D2108" t="s">
        <v>5320</v>
      </c>
      <c r="E2108" t="s">
        <v>5247</v>
      </c>
      <c r="F2108" s="1">
        <v>30733</v>
      </c>
      <c r="G2108" t="s">
        <v>685</v>
      </c>
      <c r="H2108" t="s">
        <v>13</v>
      </c>
      <c r="I2108" t="s">
        <v>14</v>
      </c>
      <c r="J2108" t="str" cm="1">
        <f t="array" ref="J21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8" t="str">
        <f>IF(data_to_clean[[#This Row],[Price Formatted Step 1]]="No Data","No Data",SUBSTITUTE(data_to_clean[[#This Row],[Price Formatted Step 1]],",","."))</f>
        <v>No Data</v>
      </c>
      <c r="L2108" t="str">
        <f>IF(data_to_clean[[#This Row],[Price Formatted Step 2]]="No Data","No Data",VALUE(SUBSTITUTE(data_to_clean[[#This Row],[Price Formatted Step 2]],".","")))</f>
        <v>No Data</v>
      </c>
      <c r="M2108" t="s">
        <v>15</v>
      </c>
    </row>
    <row r="2109" spans="1:13" x14ac:dyDescent="0.25">
      <c r="A2109" t="s">
        <v>2043</v>
      </c>
      <c r="B2109" t="str">
        <f>VLOOKUP(data_to_clean[[#This Row],[Company]],tb_countries[],2,0)</f>
        <v>Europe</v>
      </c>
      <c r="C2109" t="s">
        <v>5285</v>
      </c>
      <c r="D2109" t="s">
        <v>5324</v>
      </c>
      <c r="E2109" t="s">
        <v>5253</v>
      </c>
      <c r="F2109" s="1">
        <v>30746</v>
      </c>
      <c r="G2109" t="s">
        <v>2045</v>
      </c>
      <c r="H2109" t="s">
        <v>13</v>
      </c>
      <c r="I2109" t="s">
        <v>14</v>
      </c>
      <c r="J2109" t="str" cm="1">
        <f t="array" ref="J21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09" t="str">
        <f>IF(data_to_clean[[#This Row],[Price Formatted Step 1]]="No Data","No Data",SUBSTITUTE(data_to_clean[[#This Row],[Price Formatted Step 1]],",","."))</f>
        <v>No Data</v>
      </c>
      <c r="L2109" t="str">
        <f>IF(data_to_clean[[#This Row],[Price Formatted Step 2]]="No Data","No Data",VALUE(SUBSTITUTE(data_to_clean[[#This Row],[Price Formatted Step 2]],".","")))</f>
        <v>No Data</v>
      </c>
      <c r="M2109" t="s">
        <v>15</v>
      </c>
    </row>
    <row r="2110" spans="1:13" x14ac:dyDescent="0.25">
      <c r="A2110" t="s">
        <v>9</v>
      </c>
      <c r="B2110" t="str">
        <f>VLOOKUP(data_to_clean[[#This Row],[Company]],tb_countries[],2,0)</f>
        <v>USSR/Russia</v>
      </c>
      <c r="C2110" t="s">
        <v>5279</v>
      </c>
      <c r="D2110" t="s">
        <v>5320</v>
      </c>
      <c r="E2110" t="s">
        <v>5247</v>
      </c>
      <c r="F2110" s="1">
        <v>30747</v>
      </c>
      <c r="G2110" t="s">
        <v>1302</v>
      </c>
      <c r="H2110" t="s">
        <v>13</v>
      </c>
      <c r="I2110" t="s">
        <v>14</v>
      </c>
      <c r="J2110" t="str" cm="1">
        <f t="array" ref="J21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0" t="str">
        <f>IF(data_to_clean[[#This Row],[Price Formatted Step 1]]="No Data","No Data",SUBSTITUTE(data_to_clean[[#This Row],[Price Formatted Step 1]],",","."))</f>
        <v>No Data</v>
      </c>
      <c r="L2110" t="str">
        <f>IF(data_to_clean[[#This Row],[Price Formatted Step 2]]="No Data","No Data",VALUE(SUBSTITUTE(data_to_clean[[#This Row],[Price Formatted Step 2]],".","")))</f>
        <v>No Data</v>
      </c>
      <c r="M2110" t="s">
        <v>15</v>
      </c>
    </row>
    <row r="2111" spans="1:13" x14ac:dyDescent="0.25">
      <c r="A2111" t="s">
        <v>9</v>
      </c>
      <c r="B2111" t="str">
        <f>VLOOKUP(data_to_clean[[#This Row],[Company]],tb_countries[],2,0)</f>
        <v>USSR/Russia</v>
      </c>
      <c r="C2111" t="s">
        <v>5279</v>
      </c>
      <c r="D2111" t="s">
        <v>5320</v>
      </c>
      <c r="E2111" t="s">
        <v>5247</v>
      </c>
      <c r="F2111" s="1">
        <v>30756</v>
      </c>
      <c r="G2111" t="s">
        <v>1829</v>
      </c>
      <c r="H2111" t="s">
        <v>13</v>
      </c>
      <c r="I2111" t="s">
        <v>14</v>
      </c>
      <c r="J2111" t="str" cm="1">
        <f t="array" ref="J21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1" t="str">
        <f>IF(data_to_clean[[#This Row],[Price Formatted Step 1]]="No Data","No Data",SUBSTITUTE(data_to_clean[[#This Row],[Price Formatted Step 1]],",","."))</f>
        <v>No Data</v>
      </c>
      <c r="L2111" t="str">
        <f>IF(data_to_clean[[#This Row],[Price Formatted Step 2]]="No Data","No Data",VALUE(SUBSTITUTE(data_to_clean[[#This Row],[Price Formatted Step 2]],".","")))</f>
        <v>No Data</v>
      </c>
      <c r="M2111" t="s">
        <v>15</v>
      </c>
    </row>
    <row r="2112" spans="1:13" x14ac:dyDescent="0.25">
      <c r="A2112" t="s">
        <v>9</v>
      </c>
      <c r="B2112" t="str">
        <f>VLOOKUP(data_to_clean[[#This Row],[Company]],tb_countries[],2,0)</f>
        <v>USSR/Russia</v>
      </c>
      <c r="C2112" t="s">
        <v>5279</v>
      </c>
      <c r="D2112" t="s">
        <v>5320</v>
      </c>
      <c r="E2112" t="s">
        <v>5247</v>
      </c>
      <c r="F2112" s="1">
        <v>30757</v>
      </c>
      <c r="G2112" t="s">
        <v>1463</v>
      </c>
      <c r="H2112" t="s">
        <v>13</v>
      </c>
      <c r="I2112" t="s">
        <v>14</v>
      </c>
      <c r="J2112" t="str" cm="1">
        <f t="array" ref="J21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2" t="str">
        <f>IF(data_to_clean[[#This Row],[Price Formatted Step 1]]="No Data","No Data",SUBSTITUTE(data_to_clean[[#This Row],[Price Formatted Step 1]],",","."))</f>
        <v>No Data</v>
      </c>
      <c r="L2112" t="str">
        <f>IF(data_to_clean[[#This Row],[Price Formatted Step 2]]="No Data","No Data",VALUE(SUBSTITUTE(data_to_clean[[#This Row],[Price Formatted Step 2]],".","")))</f>
        <v>No Data</v>
      </c>
      <c r="M2112" t="s">
        <v>15</v>
      </c>
    </row>
    <row r="2113" spans="1:13" x14ac:dyDescent="0.25">
      <c r="A2113" t="s">
        <v>9</v>
      </c>
      <c r="B2113" t="str">
        <f>VLOOKUP(data_to_clean[[#This Row],[Company]],tb_countries[],2,0)</f>
        <v>USSR/Russia</v>
      </c>
      <c r="C2113" t="s">
        <v>5279</v>
      </c>
      <c r="D2113" t="s">
        <v>5320</v>
      </c>
      <c r="E2113" t="s">
        <v>5247</v>
      </c>
      <c r="F2113" s="1">
        <v>30776</v>
      </c>
      <c r="G2113" t="s">
        <v>1302</v>
      </c>
      <c r="H2113" t="s">
        <v>13</v>
      </c>
      <c r="I2113" t="s">
        <v>14</v>
      </c>
      <c r="J2113" t="str" cm="1">
        <f t="array" ref="J21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3" t="str">
        <f>IF(data_to_clean[[#This Row],[Price Formatted Step 1]]="No Data","No Data",SUBSTITUTE(data_to_clean[[#This Row],[Price Formatted Step 1]],",","."))</f>
        <v>No Data</v>
      </c>
      <c r="L2113" t="str">
        <f>IF(data_to_clean[[#This Row],[Price Formatted Step 2]]="No Data","No Data",VALUE(SUBSTITUTE(data_to_clean[[#This Row],[Price Formatted Step 2]],".","")))</f>
        <v>No Data</v>
      </c>
      <c r="M2113" t="s">
        <v>15</v>
      </c>
    </row>
    <row r="2114" spans="1:13" x14ac:dyDescent="0.25">
      <c r="A2114" t="s">
        <v>54</v>
      </c>
      <c r="B2114" t="str">
        <f>VLOOKUP(data_to_clean[[#This Row],[Company]],tb_countries[],2,0)</f>
        <v>USA</v>
      </c>
      <c r="C2114" t="s">
        <v>5281</v>
      </c>
      <c r="D2114" t="s">
        <v>5322</v>
      </c>
      <c r="E2114" t="s">
        <v>5246</v>
      </c>
      <c r="F2114" s="1">
        <v>30778</v>
      </c>
      <c r="G2114" t="s">
        <v>2260</v>
      </c>
      <c r="H2114" t="s">
        <v>13</v>
      </c>
      <c r="I2114" t="s">
        <v>2129</v>
      </c>
      <c r="J2114" t="str" cm="1">
        <f t="array" ref="J21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14" t="str">
        <f>IF(data_to_clean[[#This Row],[Price Formatted Step 1]]="No Data","No Data",SUBSTITUTE(data_to_clean[[#This Row],[Price Formatted Step 1]],",","."))</f>
        <v>450000000</v>
      </c>
      <c r="L2114" s="3">
        <f>IF(data_to_clean[[#This Row],[Price Formatted Step 2]]="No Data","No Data",VALUE(SUBSTITUTE(data_to_clean[[#This Row],[Price Formatted Step 2]],".","")))</f>
        <v>450000000</v>
      </c>
      <c r="M2114" t="s">
        <v>15</v>
      </c>
    </row>
    <row r="2115" spans="1:13" x14ac:dyDescent="0.25">
      <c r="A2115" t="s">
        <v>973</v>
      </c>
      <c r="B2115" t="str">
        <f>VLOOKUP(data_to_clean[[#This Row],[Company]],tb_countries[],2,0)</f>
        <v>China</v>
      </c>
      <c r="C2115" t="s">
        <v>4847</v>
      </c>
      <c r="D2115" t="s">
        <v>5268</v>
      </c>
      <c r="E2115" t="s">
        <v>5252</v>
      </c>
      <c r="F2115" s="1">
        <v>30780</v>
      </c>
      <c r="G2115" t="s">
        <v>2318</v>
      </c>
      <c r="H2115" t="s">
        <v>13</v>
      </c>
      <c r="I2115" t="s">
        <v>14</v>
      </c>
      <c r="J2115" t="str" cm="1">
        <f t="array" ref="J21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5" t="str">
        <f>IF(data_to_clean[[#This Row],[Price Formatted Step 1]]="No Data","No Data",SUBSTITUTE(data_to_clean[[#This Row],[Price Formatted Step 1]],",","."))</f>
        <v>No Data</v>
      </c>
      <c r="L2115" t="str">
        <f>IF(data_to_clean[[#This Row],[Price Formatted Step 2]]="No Data","No Data",VALUE(SUBSTITUTE(data_to_clean[[#This Row],[Price Formatted Step 2]],".","")))</f>
        <v>No Data</v>
      </c>
      <c r="M2115" t="s">
        <v>15</v>
      </c>
    </row>
    <row r="2116" spans="1:13" x14ac:dyDescent="0.25">
      <c r="A2116" t="s">
        <v>463</v>
      </c>
      <c r="B2116" t="str">
        <f>VLOOKUP(data_to_clean[[#This Row],[Company]],tb_countries[],2,0)</f>
        <v>USA</v>
      </c>
      <c r="C2116" t="s">
        <v>5273</v>
      </c>
      <c r="D2116" t="s">
        <v>5313</v>
      </c>
      <c r="E2116" t="s">
        <v>5246</v>
      </c>
      <c r="F2116" s="1">
        <v>30786</v>
      </c>
      <c r="G2116" t="s">
        <v>2235</v>
      </c>
      <c r="H2116" t="s">
        <v>13</v>
      </c>
      <c r="I2116" t="s">
        <v>14</v>
      </c>
      <c r="J2116" t="str" cm="1">
        <f t="array" ref="J21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6" t="str">
        <f>IF(data_to_clean[[#This Row],[Price Formatted Step 1]]="No Data","No Data",SUBSTITUTE(data_to_clean[[#This Row],[Price Formatted Step 1]],",","."))</f>
        <v>No Data</v>
      </c>
      <c r="L2116" t="str">
        <f>IF(data_to_clean[[#This Row],[Price Formatted Step 2]]="No Data","No Data",VALUE(SUBSTITUTE(data_to_clean[[#This Row],[Price Formatted Step 2]],".","")))</f>
        <v>No Data</v>
      </c>
      <c r="M2116" t="s">
        <v>15</v>
      </c>
    </row>
    <row r="2117" spans="1:13" x14ac:dyDescent="0.25">
      <c r="A2117" t="s">
        <v>42</v>
      </c>
      <c r="B2117" t="str">
        <f>VLOOKUP(data_to_clean[[#This Row],[Company]],tb_countries[],2,0)</f>
        <v>USA</v>
      </c>
      <c r="C2117" t="s">
        <v>5275</v>
      </c>
      <c r="D2117" t="s">
        <v>5315</v>
      </c>
      <c r="E2117" t="s">
        <v>5246</v>
      </c>
      <c r="F2117" s="1">
        <v>30789</v>
      </c>
      <c r="G2117" t="s">
        <v>1181</v>
      </c>
      <c r="H2117" t="s">
        <v>13</v>
      </c>
      <c r="I2117" t="s">
        <v>14</v>
      </c>
      <c r="J2117" t="str" cm="1">
        <f t="array" ref="J21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7" t="str">
        <f>IF(data_to_clean[[#This Row],[Price Formatted Step 1]]="No Data","No Data",SUBSTITUTE(data_to_clean[[#This Row],[Price Formatted Step 1]],",","."))</f>
        <v>No Data</v>
      </c>
      <c r="L2117" t="str">
        <f>IF(data_to_clean[[#This Row],[Price Formatted Step 2]]="No Data","No Data",VALUE(SUBSTITUTE(data_to_clean[[#This Row],[Price Formatted Step 2]],".","")))</f>
        <v>No Data</v>
      </c>
      <c r="M2117" t="s">
        <v>15</v>
      </c>
    </row>
    <row r="2118" spans="1:13" x14ac:dyDescent="0.25">
      <c r="A2118" t="s">
        <v>9</v>
      </c>
      <c r="B2118" t="str">
        <f>VLOOKUP(data_to_clean[[#This Row],[Company]],tb_countries[],2,0)</f>
        <v>USSR/Russia</v>
      </c>
      <c r="C2118" t="s">
        <v>5277</v>
      </c>
      <c r="D2118" t="s">
        <v>5317</v>
      </c>
      <c r="E2118" t="s">
        <v>5247</v>
      </c>
      <c r="F2118" s="1">
        <v>30806</v>
      </c>
      <c r="G2118" t="s">
        <v>924</v>
      </c>
      <c r="H2118" t="s">
        <v>13</v>
      </c>
      <c r="I2118" t="s">
        <v>14</v>
      </c>
      <c r="J2118" t="str" cm="1">
        <f t="array" ref="J21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8" t="str">
        <f>IF(data_to_clean[[#This Row],[Price Formatted Step 1]]="No Data","No Data",SUBSTITUTE(data_to_clean[[#This Row],[Price Formatted Step 1]],",","."))</f>
        <v>No Data</v>
      </c>
      <c r="L2118" t="str">
        <f>IF(data_to_clean[[#This Row],[Price Formatted Step 2]]="No Data","No Data",VALUE(SUBSTITUTE(data_to_clean[[#This Row],[Price Formatted Step 2]],".","")))</f>
        <v>No Data</v>
      </c>
      <c r="M2118" t="s">
        <v>15</v>
      </c>
    </row>
    <row r="2119" spans="1:13" x14ac:dyDescent="0.25">
      <c r="A2119" t="s">
        <v>9</v>
      </c>
      <c r="B2119" t="str">
        <f>VLOOKUP(data_to_clean[[#This Row],[Company]],tb_countries[],2,0)</f>
        <v>USSR/Russia</v>
      </c>
      <c r="C2119" t="s">
        <v>5279</v>
      </c>
      <c r="D2119" t="s">
        <v>5320</v>
      </c>
      <c r="E2119" t="s">
        <v>5247</v>
      </c>
      <c r="F2119" s="1">
        <v>30813</v>
      </c>
      <c r="G2119" t="s">
        <v>685</v>
      </c>
      <c r="H2119" t="s">
        <v>13</v>
      </c>
      <c r="I2119" t="s">
        <v>14</v>
      </c>
      <c r="J2119" t="str" cm="1">
        <f t="array" ref="J21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19" t="str">
        <f>IF(data_to_clean[[#This Row],[Price Formatted Step 1]]="No Data","No Data",SUBSTITUTE(data_to_clean[[#This Row],[Price Formatted Step 1]],",","."))</f>
        <v>No Data</v>
      </c>
      <c r="L2119" t="str">
        <f>IF(data_to_clean[[#This Row],[Price Formatted Step 2]]="No Data","No Data",VALUE(SUBSTITUTE(data_to_clean[[#This Row],[Price Formatted Step 2]],".","")))</f>
        <v>No Data</v>
      </c>
      <c r="M2119" t="s">
        <v>15</v>
      </c>
    </row>
    <row r="2120" spans="1:13" x14ac:dyDescent="0.25">
      <c r="A2120" t="s">
        <v>9</v>
      </c>
      <c r="B2120" t="str">
        <f>VLOOKUP(data_to_clean[[#This Row],[Company]],tb_countries[],2,0)</f>
        <v>USSR/Russia</v>
      </c>
      <c r="C2120" t="s">
        <v>5279</v>
      </c>
      <c r="D2120" t="s">
        <v>5320</v>
      </c>
      <c r="E2120" t="s">
        <v>5247</v>
      </c>
      <c r="F2120" s="1">
        <v>30819</v>
      </c>
      <c r="G2120" t="s">
        <v>685</v>
      </c>
      <c r="H2120" t="s">
        <v>13</v>
      </c>
      <c r="I2120" t="s">
        <v>14</v>
      </c>
      <c r="J2120" t="str" cm="1">
        <f t="array" ref="J21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0" t="str">
        <f>IF(data_to_clean[[#This Row],[Price Formatted Step 1]]="No Data","No Data",SUBSTITUTE(data_to_clean[[#This Row],[Price Formatted Step 1]],",","."))</f>
        <v>No Data</v>
      </c>
      <c r="L2120" t="str">
        <f>IF(data_to_clean[[#This Row],[Price Formatted Step 2]]="No Data","No Data",VALUE(SUBSTITUTE(data_to_clean[[#This Row],[Price Formatted Step 2]],".","")))</f>
        <v>No Data</v>
      </c>
      <c r="M2120" t="s">
        <v>15</v>
      </c>
    </row>
    <row r="2121" spans="1:13" x14ac:dyDescent="0.25">
      <c r="A2121" t="s">
        <v>2338</v>
      </c>
      <c r="B2121" t="str">
        <f>VLOOKUP(data_to_clean[[#This Row],[Company]],tb_countries[],2,0)</f>
        <v>France</v>
      </c>
      <c r="C2121" t="s">
        <v>5285</v>
      </c>
      <c r="D2121" t="s">
        <v>5324</v>
      </c>
      <c r="E2121" t="s">
        <v>5253</v>
      </c>
      <c r="F2121" s="1">
        <v>30825</v>
      </c>
      <c r="G2121" t="s">
        <v>2045</v>
      </c>
      <c r="H2121" t="s">
        <v>13</v>
      </c>
      <c r="I2121" t="s">
        <v>14</v>
      </c>
      <c r="J2121" t="str" cm="1">
        <f t="array" ref="J21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1" t="str">
        <f>IF(data_to_clean[[#This Row],[Price Formatted Step 1]]="No Data","No Data",SUBSTITUTE(data_to_clean[[#This Row],[Price Formatted Step 1]],",","."))</f>
        <v>No Data</v>
      </c>
      <c r="L2121" t="str">
        <f>IF(data_to_clean[[#This Row],[Price Formatted Step 2]]="No Data","No Data",VALUE(SUBSTITUTE(data_to_clean[[#This Row],[Price Formatted Step 2]],".","")))</f>
        <v>No Data</v>
      </c>
      <c r="M2121" t="s">
        <v>15</v>
      </c>
    </row>
    <row r="2122" spans="1:13" x14ac:dyDescent="0.25">
      <c r="A2122" t="s">
        <v>9</v>
      </c>
      <c r="B2122" t="str">
        <f>VLOOKUP(data_to_clean[[#This Row],[Company]],tb_countries[],2,0)</f>
        <v>USSR/Russia</v>
      </c>
      <c r="C2122" t="s">
        <v>5279</v>
      </c>
      <c r="D2122" t="s">
        <v>5320</v>
      </c>
      <c r="E2122" t="s">
        <v>5247</v>
      </c>
      <c r="F2122" s="1">
        <v>30830</v>
      </c>
      <c r="G2122" t="s">
        <v>685</v>
      </c>
      <c r="H2122" t="s">
        <v>13</v>
      </c>
      <c r="I2122" t="s">
        <v>14</v>
      </c>
      <c r="J2122" t="str" cm="1">
        <f t="array" ref="J21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2" t="str">
        <f>IF(data_to_clean[[#This Row],[Price Formatted Step 1]]="No Data","No Data",SUBSTITUTE(data_to_clean[[#This Row],[Price Formatted Step 1]],",","."))</f>
        <v>No Data</v>
      </c>
      <c r="L2122" t="str">
        <f>IF(data_to_clean[[#This Row],[Price Formatted Step 2]]="No Data","No Data",VALUE(SUBSTITUTE(data_to_clean[[#This Row],[Price Formatted Step 2]],".","")))</f>
        <v>No Data</v>
      </c>
      <c r="M2122" t="s">
        <v>15</v>
      </c>
    </row>
    <row r="2123" spans="1:13" x14ac:dyDescent="0.25">
      <c r="A2123" t="s">
        <v>9</v>
      </c>
      <c r="B2123" t="str">
        <f>VLOOKUP(data_to_clean[[#This Row],[Company]],tb_countries[],2,0)</f>
        <v>USSR/Russia</v>
      </c>
      <c r="C2123" t="s">
        <v>5272</v>
      </c>
      <c r="D2123" t="s">
        <v>5312</v>
      </c>
      <c r="E2123" t="s">
        <v>5245</v>
      </c>
      <c r="F2123" s="1">
        <v>30832</v>
      </c>
      <c r="G2123" t="s">
        <v>937</v>
      </c>
      <c r="H2123" t="s">
        <v>13</v>
      </c>
      <c r="I2123" t="s">
        <v>14</v>
      </c>
      <c r="J2123" t="str" cm="1">
        <f t="array" ref="J21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3" t="str">
        <f>IF(data_to_clean[[#This Row],[Price Formatted Step 1]]="No Data","No Data",SUBSTITUTE(data_to_clean[[#This Row],[Price Formatted Step 1]],",","."))</f>
        <v>No Data</v>
      </c>
      <c r="L2123" t="str">
        <f>IF(data_to_clean[[#This Row],[Price Formatted Step 2]]="No Data","No Data",VALUE(SUBSTITUTE(data_to_clean[[#This Row],[Price Formatted Step 2]],".","")))</f>
        <v>No Data</v>
      </c>
      <c r="M2123" t="s">
        <v>15</v>
      </c>
    </row>
    <row r="2124" spans="1:13" x14ac:dyDescent="0.25">
      <c r="A2124" t="s">
        <v>9</v>
      </c>
      <c r="B2124" t="str">
        <f>VLOOKUP(data_to_clean[[#This Row],[Company]],tb_countries[],2,0)</f>
        <v>USSR/Russia</v>
      </c>
      <c r="C2124" t="s">
        <v>5279</v>
      </c>
      <c r="D2124" t="s">
        <v>5320</v>
      </c>
      <c r="E2124" t="s">
        <v>5247</v>
      </c>
      <c r="F2124" s="1">
        <v>30839</v>
      </c>
      <c r="G2124" t="s">
        <v>1302</v>
      </c>
      <c r="H2124" t="s">
        <v>13</v>
      </c>
      <c r="I2124" t="s">
        <v>14</v>
      </c>
      <c r="J2124" t="str" cm="1">
        <f t="array" ref="J21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4" t="str">
        <f>IF(data_to_clean[[#This Row],[Price Formatted Step 1]]="No Data","No Data",SUBSTITUTE(data_to_clean[[#This Row],[Price Formatted Step 1]],",","."))</f>
        <v>No Data</v>
      </c>
      <c r="L2124" t="str">
        <f>IF(data_to_clean[[#This Row],[Price Formatted Step 2]]="No Data","No Data",VALUE(SUBSTITUTE(data_to_clean[[#This Row],[Price Formatted Step 2]],".","")))</f>
        <v>No Data</v>
      </c>
      <c r="M2124" t="s">
        <v>15</v>
      </c>
    </row>
    <row r="2125" spans="1:13" x14ac:dyDescent="0.25">
      <c r="A2125" t="s">
        <v>9</v>
      </c>
      <c r="B2125" t="str">
        <f>VLOOKUP(data_to_clean[[#This Row],[Company]],tb_countries[],2,0)</f>
        <v>USSR/Russia</v>
      </c>
      <c r="C2125" t="s">
        <v>5277</v>
      </c>
      <c r="D2125" t="s">
        <v>5317</v>
      </c>
      <c r="E2125" t="s">
        <v>5247</v>
      </c>
      <c r="F2125" s="1">
        <v>30839</v>
      </c>
      <c r="G2125" t="s">
        <v>924</v>
      </c>
      <c r="H2125" t="s">
        <v>13</v>
      </c>
      <c r="I2125" t="s">
        <v>14</v>
      </c>
      <c r="J2125" t="str" cm="1">
        <f t="array" ref="J21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5" t="str">
        <f>IF(data_to_clean[[#This Row],[Price Formatted Step 1]]="No Data","No Data",SUBSTITUTE(data_to_clean[[#This Row],[Price Formatted Step 1]],",","."))</f>
        <v>No Data</v>
      </c>
      <c r="L2125" t="str">
        <f>IF(data_to_clean[[#This Row],[Price Formatted Step 2]]="No Data","No Data",VALUE(SUBSTITUTE(data_to_clean[[#This Row],[Price Formatted Step 2]],".","")))</f>
        <v>No Data</v>
      </c>
      <c r="M2125" t="s">
        <v>15</v>
      </c>
    </row>
    <row r="2126" spans="1:13" x14ac:dyDescent="0.25">
      <c r="A2126" t="s">
        <v>9</v>
      </c>
      <c r="B2126" t="str">
        <f>VLOOKUP(data_to_clean[[#This Row],[Company]],tb_countries[],2,0)</f>
        <v>USSR/Russia</v>
      </c>
      <c r="C2126" t="s">
        <v>5279</v>
      </c>
      <c r="D2126" t="s">
        <v>5320</v>
      </c>
      <c r="E2126" t="s">
        <v>5247</v>
      </c>
      <c r="F2126" s="1">
        <v>30841</v>
      </c>
      <c r="G2126" t="s">
        <v>685</v>
      </c>
      <c r="H2126" t="s">
        <v>13</v>
      </c>
      <c r="I2126" t="s">
        <v>14</v>
      </c>
      <c r="J2126" t="str" cm="1">
        <f t="array" ref="J21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6" t="str">
        <f>IF(data_to_clean[[#This Row],[Price Formatted Step 1]]="No Data","No Data",SUBSTITUTE(data_to_clean[[#This Row],[Price Formatted Step 1]],",","."))</f>
        <v>No Data</v>
      </c>
      <c r="L2126" t="str">
        <f>IF(data_to_clean[[#This Row],[Price Formatted Step 2]]="No Data","No Data",VALUE(SUBSTITUTE(data_to_clean[[#This Row],[Price Formatted Step 2]],".","")))</f>
        <v>No Data</v>
      </c>
      <c r="M2126" t="s">
        <v>15</v>
      </c>
    </row>
    <row r="2127" spans="1:13" x14ac:dyDescent="0.25">
      <c r="A2127" t="s">
        <v>92</v>
      </c>
      <c r="B2127" t="str">
        <f>VLOOKUP(data_to_clean[[#This Row],[Company]],tb_countries[],2,0)</f>
        <v>USA</v>
      </c>
      <c r="C2127" t="s">
        <v>5273</v>
      </c>
      <c r="D2127" t="s">
        <v>5313</v>
      </c>
      <c r="E2127" t="s">
        <v>5246</v>
      </c>
      <c r="F2127" s="1">
        <v>30842</v>
      </c>
      <c r="G2127" t="s">
        <v>2344</v>
      </c>
      <c r="H2127" t="s">
        <v>13</v>
      </c>
      <c r="I2127" t="s">
        <v>14</v>
      </c>
      <c r="J2127" t="str" cm="1">
        <f t="array" ref="J21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7" t="str">
        <f>IF(data_to_clean[[#This Row],[Price Formatted Step 1]]="No Data","No Data",SUBSTITUTE(data_to_clean[[#This Row],[Price Formatted Step 1]],",","."))</f>
        <v>No Data</v>
      </c>
      <c r="L2127" t="str">
        <f>IF(data_to_clean[[#This Row],[Price Formatted Step 2]]="No Data","No Data",VALUE(SUBSTITUTE(data_to_clean[[#This Row],[Price Formatted Step 2]],".","")))</f>
        <v>No Data</v>
      </c>
      <c r="M2127" t="s">
        <v>21</v>
      </c>
    </row>
    <row r="2128" spans="1:13" x14ac:dyDescent="0.25">
      <c r="A2128" t="s">
        <v>92</v>
      </c>
      <c r="B2128" t="str">
        <f>VLOOKUP(data_to_clean[[#This Row],[Company]],tb_countries[],2,0)</f>
        <v>USA</v>
      </c>
      <c r="C2128" t="s">
        <v>5275</v>
      </c>
      <c r="D2128" t="s">
        <v>5315</v>
      </c>
      <c r="E2128" t="s">
        <v>5246</v>
      </c>
      <c r="F2128" s="1">
        <v>30846</v>
      </c>
      <c r="G2128" t="s">
        <v>2284</v>
      </c>
      <c r="H2128" t="s">
        <v>13</v>
      </c>
      <c r="I2128" t="s">
        <v>14</v>
      </c>
      <c r="J2128" t="str" cm="1">
        <f t="array" ref="J21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8" t="str">
        <f>IF(data_to_clean[[#This Row],[Price Formatted Step 1]]="No Data","No Data",SUBSTITUTE(data_to_clean[[#This Row],[Price Formatted Step 1]],",","."))</f>
        <v>No Data</v>
      </c>
      <c r="L2128" t="str">
        <f>IF(data_to_clean[[#This Row],[Price Formatted Step 2]]="No Data","No Data",VALUE(SUBSTITUTE(data_to_clean[[#This Row],[Price Formatted Step 2]],".","")))</f>
        <v>No Data</v>
      </c>
      <c r="M2128" t="s">
        <v>15</v>
      </c>
    </row>
    <row r="2129" spans="1:13" x14ac:dyDescent="0.25">
      <c r="A2129" t="s">
        <v>9</v>
      </c>
      <c r="B2129" t="str">
        <f>VLOOKUP(data_to_clean[[#This Row],[Company]],tb_countries[],2,0)</f>
        <v>USSR/Russia</v>
      </c>
      <c r="C2129" t="s">
        <v>5279</v>
      </c>
      <c r="D2129" t="s">
        <v>5320</v>
      </c>
      <c r="E2129" t="s">
        <v>5247</v>
      </c>
      <c r="F2129" s="1">
        <v>30854</v>
      </c>
      <c r="G2129" t="s">
        <v>685</v>
      </c>
      <c r="H2129" t="s">
        <v>13</v>
      </c>
      <c r="I2129" t="s">
        <v>14</v>
      </c>
      <c r="J2129" t="str" cm="1">
        <f t="array" ref="J21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29" t="str">
        <f>IF(data_to_clean[[#This Row],[Price Formatted Step 1]]="No Data","No Data",SUBSTITUTE(data_to_clean[[#This Row],[Price Formatted Step 1]],",","."))</f>
        <v>No Data</v>
      </c>
      <c r="L2129" t="str">
        <f>IF(data_to_clean[[#This Row],[Price Formatted Step 2]]="No Data","No Data",VALUE(SUBSTITUTE(data_to_clean[[#This Row],[Price Formatted Step 2]],".","")))</f>
        <v>No Data</v>
      </c>
      <c r="M2129" t="s">
        <v>15</v>
      </c>
    </row>
    <row r="2130" spans="1:13" x14ac:dyDescent="0.25">
      <c r="A2130" t="s">
        <v>463</v>
      </c>
      <c r="B2130" t="str">
        <f>VLOOKUP(data_to_clean[[#This Row],[Company]],tb_countries[],2,0)</f>
        <v>USA</v>
      </c>
      <c r="C2130" t="s">
        <v>5275</v>
      </c>
      <c r="D2130" t="s">
        <v>5315</v>
      </c>
      <c r="E2130" t="s">
        <v>5246</v>
      </c>
      <c r="F2130" s="1">
        <v>30858</v>
      </c>
      <c r="G2130" t="s">
        <v>2235</v>
      </c>
      <c r="H2130" t="s">
        <v>13</v>
      </c>
      <c r="I2130" t="s">
        <v>14</v>
      </c>
      <c r="J2130" t="str" cm="1">
        <f t="array" ref="J21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0" t="str">
        <f>IF(data_to_clean[[#This Row],[Price Formatted Step 1]]="No Data","No Data",SUBSTITUTE(data_to_clean[[#This Row],[Price Formatted Step 1]],",","."))</f>
        <v>No Data</v>
      </c>
      <c r="L2130" t="str">
        <f>IF(data_to_clean[[#This Row],[Price Formatted Step 2]]="No Data","No Data",VALUE(SUBSTITUTE(data_to_clean[[#This Row],[Price Formatted Step 2]],".","")))</f>
        <v>No Data</v>
      </c>
      <c r="M2130" t="s">
        <v>15</v>
      </c>
    </row>
    <row r="2131" spans="1:13" x14ac:dyDescent="0.25">
      <c r="A2131" t="s">
        <v>9</v>
      </c>
      <c r="B2131" t="str">
        <f>VLOOKUP(data_to_clean[[#This Row],[Company]],tb_countries[],2,0)</f>
        <v>USSR/Russia</v>
      </c>
      <c r="C2131" t="s">
        <v>5279</v>
      </c>
      <c r="D2131" t="s">
        <v>5320</v>
      </c>
      <c r="E2131" t="s">
        <v>5247</v>
      </c>
      <c r="F2131" s="1">
        <v>30860</v>
      </c>
      <c r="G2131" t="s">
        <v>685</v>
      </c>
      <c r="H2131" t="s">
        <v>13</v>
      </c>
      <c r="I2131" t="s">
        <v>14</v>
      </c>
      <c r="J2131" t="str" cm="1">
        <f t="array" ref="J21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1" t="str">
        <f>IF(data_to_clean[[#This Row],[Price Formatted Step 1]]="No Data","No Data",SUBSTITUTE(data_to_clean[[#This Row],[Price Formatted Step 1]],",","."))</f>
        <v>No Data</v>
      </c>
      <c r="L2131" t="str">
        <f>IF(data_to_clean[[#This Row],[Price Formatted Step 2]]="No Data","No Data",VALUE(SUBSTITUTE(data_to_clean[[#This Row],[Price Formatted Step 2]],".","")))</f>
        <v>No Data</v>
      </c>
      <c r="M2131" t="s">
        <v>15</v>
      </c>
    </row>
    <row r="2132" spans="1:13" x14ac:dyDescent="0.25">
      <c r="A2132" t="s">
        <v>9</v>
      </c>
      <c r="B2132" t="str">
        <f>VLOOKUP(data_to_clean[[#This Row],[Company]],tb_countries[],2,0)</f>
        <v>USSR/Russia</v>
      </c>
      <c r="C2132" t="s">
        <v>5277</v>
      </c>
      <c r="D2132" t="s">
        <v>5317</v>
      </c>
      <c r="E2132" t="s">
        <v>5247</v>
      </c>
      <c r="F2132" s="1">
        <v>30861</v>
      </c>
      <c r="G2132" t="s">
        <v>685</v>
      </c>
      <c r="H2132" t="s">
        <v>13</v>
      </c>
      <c r="I2132" t="s">
        <v>14</v>
      </c>
      <c r="J2132" t="str" cm="1">
        <f t="array" ref="J21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2" t="str">
        <f>IF(data_to_clean[[#This Row],[Price Formatted Step 1]]="No Data","No Data",SUBSTITUTE(data_to_clean[[#This Row],[Price Formatted Step 1]],",","."))</f>
        <v>No Data</v>
      </c>
      <c r="L2132" t="str">
        <f>IF(data_to_clean[[#This Row],[Price Formatted Step 2]]="No Data","No Data",VALUE(SUBSTITUTE(data_to_clean[[#This Row],[Price Formatted Step 2]],".","")))</f>
        <v>No Data</v>
      </c>
      <c r="M2132" t="s">
        <v>15</v>
      </c>
    </row>
    <row r="2133" spans="1:13" x14ac:dyDescent="0.25">
      <c r="A2133" t="s">
        <v>9</v>
      </c>
      <c r="B2133" t="str">
        <f>VLOOKUP(data_to_clean[[#This Row],[Company]],tb_countries[],2,0)</f>
        <v>USSR/Russia</v>
      </c>
      <c r="C2133" t="s">
        <v>5279</v>
      </c>
      <c r="D2133" t="s">
        <v>5320</v>
      </c>
      <c r="E2133" t="s">
        <v>5247</v>
      </c>
      <c r="F2133" s="1">
        <v>30866</v>
      </c>
      <c r="G2133" t="s">
        <v>1302</v>
      </c>
      <c r="H2133" t="s">
        <v>13</v>
      </c>
      <c r="I2133" t="s">
        <v>14</v>
      </c>
      <c r="J2133" t="str" cm="1">
        <f t="array" ref="J21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3" t="str">
        <f>IF(data_to_clean[[#This Row],[Price Formatted Step 1]]="No Data","No Data",SUBSTITUTE(data_to_clean[[#This Row],[Price Formatted Step 1]],",","."))</f>
        <v>No Data</v>
      </c>
      <c r="L2133" t="str">
        <f>IF(data_to_clean[[#This Row],[Price Formatted Step 2]]="No Data","No Data",VALUE(SUBSTITUTE(data_to_clean[[#This Row],[Price Formatted Step 2]],".","")))</f>
        <v>No Data</v>
      </c>
      <c r="M2133" t="s">
        <v>15</v>
      </c>
    </row>
    <row r="2134" spans="1:13" x14ac:dyDescent="0.25">
      <c r="A2134" t="s">
        <v>9</v>
      </c>
      <c r="B2134" t="str">
        <f>VLOOKUP(data_to_clean[[#This Row],[Company]],tb_countries[],2,0)</f>
        <v>USSR/Russia</v>
      </c>
      <c r="C2134" t="s">
        <v>5279</v>
      </c>
      <c r="D2134" t="s">
        <v>5320</v>
      </c>
      <c r="E2134" t="s">
        <v>5247</v>
      </c>
      <c r="F2134" s="1">
        <v>30868</v>
      </c>
      <c r="G2134" t="s">
        <v>1829</v>
      </c>
      <c r="H2134" t="s">
        <v>13</v>
      </c>
      <c r="I2134" t="s">
        <v>14</v>
      </c>
      <c r="J2134" t="str" cm="1">
        <f t="array" ref="J21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4" t="str">
        <f>IF(data_to_clean[[#This Row],[Price Formatted Step 1]]="No Data","No Data",SUBSTITUTE(data_to_clean[[#This Row],[Price Formatted Step 1]],",","."))</f>
        <v>No Data</v>
      </c>
      <c r="L2134" t="str">
        <f>IF(data_to_clean[[#This Row],[Price Formatted Step 2]]="No Data","No Data",VALUE(SUBSTITUTE(data_to_clean[[#This Row],[Price Formatted Step 2]],".","")))</f>
        <v>No Data</v>
      </c>
      <c r="M2134" t="s">
        <v>15</v>
      </c>
    </row>
    <row r="2135" spans="1:13" x14ac:dyDescent="0.25">
      <c r="A2135" t="s">
        <v>9</v>
      </c>
      <c r="B2135" t="str">
        <f>VLOOKUP(data_to_clean[[#This Row],[Company]],tb_countries[],2,0)</f>
        <v>USSR/Russia</v>
      </c>
      <c r="C2135" t="s">
        <v>5279</v>
      </c>
      <c r="D2135" t="s">
        <v>5320</v>
      </c>
      <c r="E2135" t="s">
        <v>5247</v>
      </c>
      <c r="F2135" s="1">
        <v>30896</v>
      </c>
      <c r="G2135" t="s">
        <v>1302</v>
      </c>
      <c r="H2135" t="s">
        <v>13</v>
      </c>
      <c r="I2135" t="s">
        <v>14</v>
      </c>
      <c r="J2135" t="str" cm="1">
        <f t="array" ref="J21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5" t="str">
        <f>IF(data_to_clean[[#This Row],[Price Formatted Step 1]]="No Data","No Data",SUBSTITUTE(data_to_clean[[#This Row],[Price Formatted Step 1]],",","."))</f>
        <v>No Data</v>
      </c>
      <c r="L2135" t="str">
        <f>IF(data_to_clean[[#This Row],[Price Formatted Step 2]]="No Data","No Data",VALUE(SUBSTITUTE(data_to_clean[[#This Row],[Price Formatted Step 2]],".","")))</f>
        <v>No Data</v>
      </c>
      <c r="M2135" t="s">
        <v>15</v>
      </c>
    </row>
    <row r="2136" spans="1:13" x14ac:dyDescent="0.25">
      <c r="A2136" t="s">
        <v>1620</v>
      </c>
      <c r="B2136" t="str">
        <f>VLOOKUP(data_to_clean[[#This Row],[Company]],tb_countries[],2,0)</f>
        <v>Japan</v>
      </c>
      <c r="C2136" t="s">
        <v>5286</v>
      </c>
      <c r="D2136" t="s">
        <v>5325</v>
      </c>
      <c r="E2136" t="s">
        <v>5249</v>
      </c>
      <c r="F2136" s="1">
        <v>30896</v>
      </c>
      <c r="G2136" t="s">
        <v>2110</v>
      </c>
      <c r="H2136" t="s">
        <v>13</v>
      </c>
      <c r="I2136" t="s">
        <v>14</v>
      </c>
      <c r="J2136" t="str" cm="1">
        <f t="array" ref="J21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6" t="str">
        <f>IF(data_to_clean[[#This Row],[Price Formatted Step 1]]="No Data","No Data",SUBSTITUTE(data_to_clean[[#This Row],[Price Formatted Step 1]],",","."))</f>
        <v>No Data</v>
      </c>
      <c r="L2136" t="str">
        <f>IF(data_to_clean[[#This Row],[Price Formatted Step 2]]="No Data","No Data",VALUE(SUBSTITUTE(data_to_clean[[#This Row],[Price Formatted Step 2]],".","")))</f>
        <v>No Data</v>
      </c>
      <c r="M2136" t="s">
        <v>15</v>
      </c>
    </row>
    <row r="2137" spans="1:13" x14ac:dyDescent="0.25">
      <c r="A2137" t="s">
        <v>2338</v>
      </c>
      <c r="B2137" t="str">
        <f>VLOOKUP(data_to_clean[[#This Row],[Company]],tb_countries[],2,0)</f>
        <v>France</v>
      </c>
      <c r="C2137" t="s">
        <v>5285</v>
      </c>
      <c r="D2137" t="s">
        <v>5324</v>
      </c>
      <c r="E2137" t="s">
        <v>5253</v>
      </c>
      <c r="F2137" s="1">
        <v>30898</v>
      </c>
      <c r="G2137" t="s">
        <v>2354</v>
      </c>
      <c r="H2137" t="s">
        <v>13</v>
      </c>
      <c r="I2137" t="s">
        <v>14</v>
      </c>
      <c r="J2137" t="str" cm="1">
        <f t="array" ref="J21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7" t="str">
        <f>IF(data_to_clean[[#This Row],[Price Formatted Step 1]]="No Data","No Data",SUBSTITUTE(data_to_clean[[#This Row],[Price Formatted Step 1]],",","."))</f>
        <v>No Data</v>
      </c>
      <c r="L2137" t="str">
        <f>IF(data_to_clean[[#This Row],[Price Formatted Step 2]]="No Data","No Data",VALUE(SUBSTITUTE(data_to_clean[[#This Row],[Price Formatted Step 2]],".","")))</f>
        <v>No Data</v>
      </c>
      <c r="M2137" t="s">
        <v>15</v>
      </c>
    </row>
    <row r="2138" spans="1:13" x14ac:dyDescent="0.25">
      <c r="A2138" t="s">
        <v>9</v>
      </c>
      <c r="B2138" t="str">
        <f>VLOOKUP(data_to_clean[[#This Row],[Company]],tb_countries[],2,0)</f>
        <v>USSR/Russia</v>
      </c>
      <c r="C2138" t="s">
        <v>5272</v>
      </c>
      <c r="D2138" t="s">
        <v>5312</v>
      </c>
      <c r="E2138" t="s">
        <v>5245</v>
      </c>
      <c r="F2138" s="1">
        <v>30901</v>
      </c>
      <c r="G2138" t="s">
        <v>937</v>
      </c>
      <c r="H2138" t="s">
        <v>13</v>
      </c>
      <c r="I2138" t="s">
        <v>14</v>
      </c>
      <c r="J2138" t="str" cm="1">
        <f t="array" ref="J21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8" t="str">
        <f>IF(data_to_clean[[#This Row],[Price Formatted Step 1]]="No Data","No Data",SUBSTITUTE(data_to_clean[[#This Row],[Price Formatted Step 1]],",","."))</f>
        <v>No Data</v>
      </c>
      <c r="L2138" t="str">
        <f>IF(data_to_clean[[#This Row],[Price Formatted Step 2]]="No Data","No Data",VALUE(SUBSTITUTE(data_to_clean[[#This Row],[Price Formatted Step 2]],".","")))</f>
        <v>No Data</v>
      </c>
      <c r="M2138" t="s">
        <v>15</v>
      </c>
    </row>
    <row r="2139" spans="1:13" x14ac:dyDescent="0.25">
      <c r="A2139" t="s">
        <v>9</v>
      </c>
      <c r="B2139" t="str">
        <f>VLOOKUP(data_to_clean[[#This Row],[Company]],tb_countries[],2,0)</f>
        <v>USSR/Russia</v>
      </c>
      <c r="C2139" t="s">
        <v>5279</v>
      </c>
      <c r="D2139" t="s">
        <v>5320</v>
      </c>
      <c r="E2139" t="s">
        <v>5247</v>
      </c>
      <c r="F2139" s="1">
        <v>30902</v>
      </c>
      <c r="G2139" t="s">
        <v>1829</v>
      </c>
      <c r="H2139" t="s">
        <v>13</v>
      </c>
      <c r="I2139" t="s">
        <v>14</v>
      </c>
      <c r="J2139" t="str" cm="1">
        <f t="array" ref="J21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39" t="str">
        <f>IF(data_to_clean[[#This Row],[Price Formatted Step 1]]="No Data","No Data",SUBSTITUTE(data_to_clean[[#This Row],[Price Formatted Step 1]],",","."))</f>
        <v>No Data</v>
      </c>
      <c r="L2139" t="str">
        <f>IF(data_to_clean[[#This Row],[Price Formatted Step 2]]="No Data","No Data",VALUE(SUBSTITUTE(data_to_clean[[#This Row],[Price Formatted Step 2]],".","")))</f>
        <v>No Data</v>
      </c>
      <c r="M2139" t="s">
        <v>15</v>
      </c>
    </row>
    <row r="2140" spans="1:13" x14ac:dyDescent="0.25">
      <c r="A2140" t="s">
        <v>9</v>
      </c>
      <c r="B2140" t="str">
        <f>VLOOKUP(data_to_clean[[#This Row],[Company]],tb_countries[],2,0)</f>
        <v>USSR/Russia</v>
      </c>
      <c r="C2140" t="s">
        <v>5279</v>
      </c>
      <c r="D2140" t="s">
        <v>5320</v>
      </c>
      <c r="E2140" t="s">
        <v>5247</v>
      </c>
      <c r="F2140" s="1">
        <v>30904</v>
      </c>
      <c r="G2140" t="s">
        <v>1463</v>
      </c>
      <c r="H2140" t="s">
        <v>13</v>
      </c>
      <c r="I2140" t="s">
        <v>14</v>
      </c>
      <c r="J2140" t="str" cm="1">
        <f t="array" ref="J21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0" t="str">
        <f>IF(data_to_clean[[#This Row],[Price Formatted Step 1]]="No Data","No Data",SUBSTITUTE(data_to_clean[[#This Row],[Price Formatted Step 1]],",","."))</f>
        <v>No Data</v>
      </c>
      <c r="L2140" t="str">
        <f>IF(data_to_clean[[#This Row],[Price Formatted Step 2]]="No Data","No Data",VALUE(SUBSTITUTE(data_to_clean[[#This Row],[Price Formatted Step 2]],".","")))</f>
        <v>No Data</v>
      </c>
      <c r="M2140" t="s">
        <v>15</v>
      </c>
    </row>
    <row r="2141" spans="1:13" x14ac:dyDescent="0.25">
      <c r="A2141" t="s">
        <v>9</v>
      </c>
      <c r="B2141" t="str">
        <f>VLOOKUP(data_to_clean[[#This Row],[Company]],tb_countries[],2,0)</f>
        <v>USSR/Russia</v>
      </c>
      <c r="C2141" t="s">
        <v>5279</v>
      </c>
      <c r="D2141" t="s">
        <v>5320</v>
      </c>
      <c r="E2141" t="s">
        <v>5247</v>
      </c>
      <c r="F2141" s="1">
        <v>30918</v>
      </c>
      <c r="G2141" t="s">
        <v>1463</v>
      </c>
      <c r="H2141" t="s">
        <v>13</v>
      </c>
      <c r="I2141" t="s">
        <v>14</v>
      </c>
      <c r="J2141" t="str" cm="1">
        <f t="array" ref="J21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1" t="str">
        <f>IF(data_to_clean[[#This Row],[Price Formatted Step 1]]="No Data","No Data",SUBSTITUTE(data_to_clean[[#This Row],[Price Formatted Step 1]],",","."))</f>
        <v>No Data</v>
      </c>
      <c r="L2141" t="str">
        <f>IF(data_to_clean[[#This Row],[Price Formatted Step 2]]="No Data","No Data",VALUE(SUBSTITUTE(data_to_clean[[#This Row],[Price Formatted Step 2]],".","")))</f>
        <v>No Data</v>
      </c>
      <c r="M2141" t="s">
        <v>15</v>
      </c>
    </row>
    <row r="2142" spans="1:13" x14ac:dyDescent="0.25">
      <c r="A2142" t="s">
        <v>463</v>
      </c>
      <c r="B2142" t="str">
        <f>VLOOKUP(data_to_clean[[#This Row],[Company]],tb_countries[],2,0)</f>
        <v>USA</v>
      </c>
      <c r="C2142" t="s">
        <v>5275</v>
      </c>
      <c r="D2142" t="s">
        <v>5315</v>
      </c>
      <c r="E2142" t="s">
        <v>5246</v>
      </c>
      <c r="F2142" s="1">
        <v>30922</v>
      </c>
      <c r="G2142" t="s">
        <v>1558</v>
      </c>
      <c r="H2142" t="s">
        <v>13</v>
      </c>
      <c r="I2142" t="s">
        <v>14</v>
      </c>
      <c r="J2142" t="str" cm="1">
        <f t="array" ref="J21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2" t="str">
        <f>IF(data_to_clean[[#This Row],[Price Formatted Step 1]]="No Data","No Data",SUBSTITUTE(data_to_clean[[#This Row],[Price Formatted Step 1]],",","."))</f>
        <v>No Data</v>
      </c>
      <c r="L2142" t="str">
        <f>IF(data_to_clean[[#This Row],[Price Formatted Step 2]]="No Data","No Data",VALUE(SUBSTITUTE(data_to_clean[[#This Row],[Price Formatted Step 2]],".","")))</f>
        <v>No Data</v>
      </c>
      <c r="M2142" t="s">
        <v>15</v>
      </c>
    </row>
    <row r="2143" spans="1:13" x14ac:dyDescent="0.25">
      <c r="A2143" t="s">
        <v>9</v>
      </c>
      <c r="B2143" t="str">
        <f>VLOOKUP(data_to_clean[[#This Row],[Company]],tb_countries[],2,0)</f>
        <v>USSR/Russia</v>
      </c>
      <c r="C2143" t="s">
        <v>5272</v>
      </c>
      <c r="D2143" t="s">
        <v>5312</v>
      </c>
      <c r="E2143" t="s">
        <v>5245</v>
      </c>
      <c r="F2143" s="1">
        <v>30923</v>
      </c>
      <c r="G2143" t="s">
        <v>937</v>
      </c>
      <c r="H2143" t="s">
        <v>13</v>
      </c>
      <c r="I2143" t="s">
        <v>14</v>
      </c>
      <c r="J2143" t="str" cm="1">
        <f t="array" ref="J21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3" t="str">
        <f>IF(data_to_clean[[#This Row],[Price Formatted Step 1]]="No Data","No Data",SUBSTITUTE(data_to_clean[[#This Row],[Price Formatted Step 1]],",","."))</f>
        <v>No Data</v>
      </c>
      <c r="L2143" t="str">
        <f>IF(data_to_clean[[#This Row],[Price Formatted Step 2]]="No Data","No Data",VALUE(SUBSTITUTE(data_to_clean[[#This Row],[Price Formatted Step 2]],".","")))</f>
        <v>No Data</v>
      </c>
      <c r="M2143" t="s">
        <v>15</v>
      </c>
    </row>
    <row r="2144" spans="1:13" x14ac:dyDescent="0.25">
      <c r="A2144" t="s">
        <v>54</v>
      </c>
      <c r="B2144" t="str">
        <f>VLOOKUP(data_to_clean[[#This Row],[Company]],tb_countries[],2,0)</f>
        <v>USA</v>
      </c>
      <c r="C2144" t="s">
        <v>5281</v>
      </c>
      <c r="D2144" t="s">
        <v>5322</v>
      </c>
      <c r="E2144" t="s">
        <v>5246</v>
      </c>
      <c r="F2144" s="1">
        <v>30924</v>
      </c>
      <c r="G2144" t="s">
        <v>2362</v>
      </c>
      <c r="H2144" t="s">
        <v>13</v>
      </c>
      <c r="I2144" t="s">
        <v>2129</v>
      </c>
      <c r="J2144" t="str" cm="1">
        <f t="array" ref="J21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44" t="str">
        <f>IF(data_to_clean[[#This Row],[Price Formatted Step 1]]="No Data","No Data",SUBSTITUTE(data_to_clean[[#This Row],[Price Formatted Step 1]],",","."))</f>
        <v>450000000</v>
      </c>
      <c r="L2144" s="3">
        <f>IF(data_to_clean[[#This Row],[Price Formatted Step 2]]="No Data","No Data",VALUE(SUBSTITUTE(data_to_clean[[#This Row],[Price Formatted Step 2]],".","")))</f>
        <v>450000000</v>
      </c>
      <c r="M2144" t="s">
        <v>15</v>
      </c>
    </row>
    <row r="2145" spans="1:13" x14ac:dyDescent="0.25">
      <c r="A2145" t="s">
        <v>9</v>
      </c>
      <c r="B2145" t="str">
        <f>VLOOKUP(data_to_clean[[#This Row],[Company]],tb_countries[],2,0)</f>
        <v>USSR/Russia</v>
      </c>
      <c r="C2145" t="s">
        <v>5279</v>
      </c>
      <c r="D2145" t="s">
        <v>5320</v>
      </c>
      <c r="E2145" t="s">
        <v>5247</v>
      </c>
      <c r="F2145" s="1">
        <v>30932</v>
      </c>
      <c r="G2145" t="s">
        <v>1302</v>
      </c>
      <c r="H2145" t="s">
        <v>13</v>
      </c>
      <c r="I2145" t="s">
        <v>14</v>
      </c>
      <c r="J2145" t="str" cm="1">
        <f t="array" ref="J21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5" t="str">
        <f>IF(data_to_clean[[#This Row],[Price Formatted Step 1]]="No Data","No Data",SUBSTITUTE(data_to_clean[[#This Row],[Price Formatted Step 1]],",","."))</f>
        <v>No Data</v>
      </c>
      <c r="L2145" t="str">
        <f>IF(data_to_clean[[#This Row],[Price Formatted Step 2]]="No Data","No Data",VALUE(SUBSTITUTE(data_to_clean[[#This Row],[Price Formatted Step 2]],".","")))</f>
        <v>No Data</v>
      </c>
      <c r="M2145" t="s">
        <v>15</v>
      </c>
    </row>
    <row r="2146" spans="1:13" x14ac:dyDescent="0.25">
      <c r="A2146" t="s">
        <v>92</v>
      </c>
      <c r="B2146" t="str">
        <f>VLOOKUP(data_to_clean[[#This Row],[Company]],tb_countries[],2,0)</f>
        <v>USA</v>
      </c>
      <c r="C2146" t="s">
        <v>5275</v>
      </c>
      <c r="D2146" t="s">
        <v>5315</v>
      </c>
      <c r="E2146" t="s">
        <v>5246</v>
      </c>
      <c r="F2146" s="1">
        <v>30933</v>
      </c>
      <c r="G2146" t="s">
        <v>2284</v>
      </c>
      <c r="H2146" t="s">
        <v>13</v>
      </c>
      <c r="I2146" t="s">
        <v>14</v>
      </c>
      <c r="J2146" t="str" cm="1">
        <f t="array" ref="J21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6" t="str">
        <f>IF(data_to_clean[[#This Row],[Price Formatted Step 1]]="No Data","No Data",SUBSTITUTE(data_to_clean[[#This Row],[Price Formatted Step 1]],",","."))</f>
        <v>No Data</v>
      </c>
      <c r="L2146" t="str">
        <f>IF(data_to_clean[[#This Row],[Price Formatted Step 2]]="No Data","No Data",VALUE(SUBSTITUTE(data_to_clean[[#This Row],[Price Formatted Step 2]],".","")))</f>
        <v>No Data</v>
      </c>
      <c r="M2146" t="s">
        <v>15</v>
      </c>
    </row>
    <row r="2147" spans="1:13" x14ac:dyDescent="0.25">
      <c r="A2147" t="s">
        <v>973</v>
      </c>
      <c r="B2147" t="str">
        <f>VLOOKUP(data_to_clean[[#This Row],[Company]],tb_countries[],2,0)</f>
        <v>China</v>
      </c>
      <c r="C2147" t="s">
        <v>4199</v>
      </c>
      <c r="D2147" t="s">
        <v>5263</v>
      </c>
      <c r="E2147" t="s">
        <v>5252</v>
      </c>
      <c r="F2147" s="1">
        <v>30937</v>
      </c>
      <c r="G2147" t="s">
        <v>2225</v>
      </c>
      <c r="H2147" t="s">
        <v>2227</v>
      </c>
      <c r="I2147" t="s">
        <v>2228</v>
      </c>
      <c r="J2147" t="str" cm="1">
        <f t="array" ref="J21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147" t="str">
        <f>IF(data_to_clean[[#This Row],[Price Formatted Step 1]]="No Data","No Data",SUBSTITUTE(data_to_clean[[#This Row],[Price Formatted Step 1]],",","."))</f>
        <v>30.800000</v>
      </c>
      <c r="L2147" s="3">
        <f>IF(data_to_clean[[#This Row],[Price Formatted Step 2]]="No Data","No Data",VALUE(SUBSTITUTE(data_to_clean[[#This Row],[Price Formatted Step 2]],".","")))</f>
        <v>30800000</v>
      </c>
      <c r="M2147" t="s">
        <v>15</v>
      </c>
    </row>
    <row r="2148" spans="1:13" x14ac:dyDescent="0.25">
      <c r="A2148" t="s">
        <v>9</v>
      </c>
      <c r="B2148" t="str">
        <f>VLOOKUP(data_to_clean[[#This Row],[Company]],tb_countries[],2,0)</f>
        <v>USSR/Russia</v>
      </c>
      <c r="C2148" t="s">
        <v>5279</v>
      </c>
      <c r="D2148" t="s">
        <v>5320</v>
      </c>
      <c r="E2148" t="s">
        <v>5247</v>
      </c>
      <c r="F2148" s="1">
        <v>30938</v>
      </c>
      <c r="G2148" t="s">
        <v>685</v>
      </c>
      <c r="H2148" t="s">
        <v>13</v>
      </c>
      <c r="I2148" t="s">
        <v>14</v>
      </c>
      <c r="J2148" t="str" cm="1">
        <f t="array" ref="J21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8" t="str">
        <f>IF(data_to_clean[[#This Row],[Price Formatted Step 1]]="No Data","No Data",SUBSTITUTE(data_to_clean[[#This Row],[Price Formatted Step 1]],",","."))</f>
        <v>No Data</v>
      </c>
      <c r="L2148" t="str">
        <f>IF(data_to_clean[[#This Row],[Price Formatted Step 2]]="No Data","No Data",VALUE(SUBSTITUTE(data_to_clean[[#This Row],[Price Formatted Step 2]],".","")))</f>
        <v>No Data</v>
      </c>
      <c r="M2148" t="s">
        <v>15</v>
      </c>
    </row>
    <row r="2149" spans="1:13" x14ac:dyDescent="0.25">
      <c r="A2149" t="s">
        <v>9</v>
      </c>
      <c r="B2149" t="str">
        <f>VLOOKUP(data_to_clean[[#This Row],[Company]],tb_countries[],2,0)</f>
        <v>USSR/Russia</v>
      </c>
      <c r="C2149" t="s">
        <v>5279</v>
      </c>
      <c r="D2149" t="s">
        <v>5320</v>
      </c>
      <c r="E2149" t="s">
        <v>5247</v>
      </c>
      <c r="F2149" s="1">
        <v>30952</v>
      </c>
      <c r="G2149" t="s">
        <v>685</v>
      </c>
      <c r="H2149" t="s">
        <v>13</v>
      </c>
      <c r="I2149" t="s">
        <v>14</v>
      </c>
      <c r="J2149" t="str" cm="1">
        <f t="array" ref="J21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49" t="str">
        <f>IF(data_to_clean[[#This Row],[Price Formatted Step 1]]="No Data","No Data",SUBSTITUTE(data_to_clean[[#This Row],[Price Formatted Step 1]],",","."))</f>
        <v>No Data</v>
      </c>
      <c r="L2149" t="str">
        <f>IF(data_to_clean[[#This Row],[Price Formatted Step 2]]="No Data","No Data",VALUE(SUBSTITUTE(data_to_clean[[#This Row],[Price Formatted Step 2]],".","")))</f>
        <v>No Data</v>
      </c>
      <c r="M2149" t="s">
        <v>15</v>
      </c>
    </row>
    <row r="2150" spans="1:13" x14ac:dyDescent="0.25">
      <c r="A2150" t="s">
        <v>9</v>
      </c>
      <c r="B2150" t="str">
        <f>VLOOKUP(data_to_clean[[#This Row],[Company]],tb_countries[],2,0)</f>
        <v>USSR/Russia</v>
      </c>
      <c r="C2150" t="s">
        <v>5279</v>
      </c>
      <c r="D2150" t="s">
        <v>5320</v>
      </c>
      <c r="E2150" t="s">
        <v>5247</v>
      </c>
      <c r="F2150" s="1">
        <v>30953</v>
      </c>
      <c r="G2150" t="s">
        <v>1829</v>
      </c>
      <c r="H2150" t="s">
        <v>13</v>
      </c>
      <c r="I2150" t="s">
        <v>14</v>
      </c>
      <c r="J2150" t="str" cm="1">
        <f t="array" ref="J21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0" t="str">
        <f>IF(data_to_clean[[#This Row],[Price Formatted Step 1]]="No Data","No Data",SUBSTITUTE(data_to_clean[[#This Row],[Price Formatted Step 1]],",","."))</f>
        <v>No Data</v>
      </c>
      <c r="L2150" t="str">
        <f>IF(data_to_clean[[#This Row],[Price Formatted Step 2]]="No Data","No Data",VALUE(SUBSTITUTE(data_to_clean[[#This Row],[Price Formatted Step 2]],".","")))</f>
        <v>No Data</v>
      </c>
      <c r="M2150" t="s">
        <v>15</v>
      </c>
    </row>
    <row r="2151" spans="1:13" x14ac:dyDescent="0.25">
      <c r="A2151" t="s">
        <v>9</v>
      </c>
      <c r="B2151" t="str">
        <f>VLOOKUP(data_to_clean[[#This Row],[Company]],tb_countries[],2,0)</f>
        <v>USSR/Russia</v>
      </c>
      <c r="C2151" t="s">
        <v>5279</v>
      </c>
      <c r="D2151" t="s">
        <v>5320</v>
      </c>
      <c r="E2151" t="s">
        <v>5247</v>
      </c>
      <c r="F2151" s="1">
        <v>30959</v>
      </c>
      <c r="G2151" t="s">
        <v>1302</v>
      </c>
      <c r="H2151" t="s">
        <v>13</v>
      </c>
      <c r="I2151" t="s">
        <v>14</v>
      </c>
      <c r="J2151" t="str" cm="1">
        <f t="array" ref="J21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1" t="str">
        <f>IF(data_to_clean[[#This Row],[Price Formatted Step 1]]="No Data","No Data",SUBSTITUTE(data_to_clean[[#This Row],[Price Formatted Step 1]],",","."))</f>
        <v>No Data</v>
      </c>
      <c r="L2151" t="str">
        <f>IF(data_to_clean[[#This Row],[Price Formatted Step 2]]="No Data","No Data",VALUE(SUBSTITUTE(data_to_clean[[#This Row],[Price Formatted Step 2]],".","")))</f>
        <v>No Data</v>
      </c>
      <c r="M2151" t="s">
        <v>15</v>
      </c>
    </row>
    <row r="2152" spans="1:13" x14ac:dyDescent="0.25">
      <c r="A2152" t="s">
        <v>54</v>
      </c>
      <c r="B2152" t="str">
        <f>VLOOKUP(data_to_clean[[#This Row],[Company]],tb_countries[],2,0)</f>
        <v>USA</v>
      </c>
      <c r="C2152" t="s">
        <v>5281</v>
      </c>
      <c r="D2152" t="s">
        <v>5322</v>
      </c>
      <c r="E2152" t="s">
        <v>5246</v>
      </c>
      <c r="F2152" s="1">
        <v>30960</v>
      </c>
      <c r="G2152" t="s">
        <v>2260</v>
      </c>
      <c r="H2152" t="s">
        <v>13</v>
      </c>
      <c r="I2152" t="s">
        <v>2129</v>
      </c>
      <c r="J2152" t="str" cm="1">
        <f t="array" ref="J21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52" t="str">
        <f>IF(data_to_clean[[#This Row],[Price Formatted Step 1]]="No Data","No Data",SUBSTITUTE(data_to_clean[[#This Row],[Price Formatted Step 1]],",","."))</f>
        <v>450000000</v>
      </c>
      <c r="L2152" s="3">
        <f>IF(data_to_clean[[#This Row],[Price Formatted Step 2]]="No Data","No Data",VALUE(SUBSTITUTE(data_to_clean[[#This Row],[Price Formatted Step 2]],".","")))</f>
        <v>450000000</v>
      </c>
      <c r="M2152" t="s">
        <v>15</v>
      </c>
    </row>
    <row r="2153" spans="1:13" x14ac:dyDescent="0.25">
      <c r="A2153" t="s">
        <v>9</v>
      </c>
      <c r="B2153" t="str">
        <f>VLOOKUP(data_to_clean[[#This Row],[Company]],tb_countries[],2,0)</f>
        <v>USSR/Russia</v>
      </c>
      <c r="C2153" t="s">
        <v>5279</v>
      </c>
      <c r="D2153" t="s">
        <v>5320</v>
      </c>
      <c r="E2153" t="s">
        <v>5247</v>
      </c>
      <c r="F2153" s="1">
        <v>30966</v>
      </c>
      <c r="G2153" t="s">
        <v>685</v>
      </c>
      <c r="H2153" t="s">
        <v>13</v>
      </c>
      <c r="I2153" t="s">
        <v>14</v>
      </c>
      <c r="J2153" t="str" cm="1">
        <f t="array" ref="J21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3" t="str">
        <f>IF(data_to_clean[[#This Row],[Price Formatted Step 1]]="No Data","No Data",SUBSTITUTE(data_to_clean[[#This Row],[Price Formatted Step 1]],",","."))</f>
        <v>No Data</v>
      </c>
      <c r="L2153" t="str">
        <f>IF(data_to_clean[[#This Row],[Price Formatted Step 2]]="No Data","No Data",VALUE(SUBSTITUTE(data_to_clean[[#This Row],[Price Formatted Step 2]],".","")))</f>
        <v>No Data</v>
      </c>
      <c r="M2153" t="s">
        <v>15</v>
      </c>
    </row>
    <row r="2154" spans="1:13" x14ac:dyDescent="0.25">
      <c r="A2154" t="s">
        <v>9</v>
      </c>
      <c r="B2154" t="str">
        <f>VLOOKUP(data_to_clean[[#This Row],[Company]],tb_countries[],2,0)</f>
        <v>USSR/Russia</v>
      </c>
      <c r="C2154" t="s">
        <v>5279</v>
      </c>
      <c r="D2154" t="s">
        <v>5320</v>
      </c>
      <c r="E2154" t="s">
        <v>5247</v>
      </c>
      <c r="F2154" s="1">
        <v>30973</v>
      </c>
      <c r="G2154" t="s">
        <v>1829</v>
      </c>
      <c r="H2154" t="s">
        <v>13</v>
      </c>
      <c r="I2154" t="s">
        <v>14</v>
      </c>
      <c r="J2154" t="str" cm="1">
        <f t="array" ref="J21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4" t="str">
        <f>IF(data_to_clean[[#This Row],[Price Formatted Step 1]]="No Data","No Data",SUBSTITUTE(data_to_clean[[#This Row],[Price Formatted Step 1]],",","."))</f>
        <v>No Data</v>
      </c>
      <c r="L2154" t="str">
        <f>IF(data_to_clean[[#This Row],[Price Formatted Step 2]]="No Data","No Data",VALUE(SUBSTITUTE(data_to_clean[[#This Row],[Price Formatted Step 2]],".","")))</f>
        <v>No Data</v>
      </c>
      <c r="M2154" t="s">
        <v>15</v>
      </c>
    </row>
    <row r="2155" spans="1:13" x14ac:dyDescent="0.25">
      <c r="A2155" t="s">
        <v>9</v>
      </c>
      <c r="B2155" t="str">
        <f>VLOOKUP(data_to_clean[[#This Row],[Company]],tb_countries[],2,0)</f>
        <v>USSR/Russia</v>
      </c>
      <c r="C2155" t="s">
        <v>5272</v>
      </c>
      <c r="D2155" t="s">
        <v>5312</v>
      </c>
      <c r="E2155" t="s">
        <v>5245</v>
      </c>
      <c r="F2155" s="1">
        <v>30986</v>
      </c>
      <c r="G2155" t="s">
        <v>937</v>
      </c>
      <c r="H2155" t="s">
        <v>13</v>
      </c>
      <c r="I2155" t="s">
        <v>14</v>
      </c>
      <c r="J2155" t="str" cm="1">
        <f t="array" ref="J21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5" t="str">
        <f>IF(data_to_clean[[#This Row],[Price Formatted Step 1]]="No Data","No Data",SUBSTITUTE(data_to_clean[[#This Row],[Price Formatted Step 1]],",","."))</f>
        <v>No Data</v>
      </c>
      <c r="L2155" t="str">
        <f>IF(data_to_clean[[#This Row],[Price Formatted Step 2]]="No Data","No Data",VALUE(SUBSTITUTE(data_to_clean[[#This Row],[Price Formatted Step 2]],".","")))</f>
        <v>No Data</v>
      </c>
      <c r="M2155" t="s">
        <v>15</v>
      </c>
    </row>
    <row r="2156" spans="1:13" x14ac:dyDescent="0.25">
      <c r="A2156" t="s">
        <v>54</v>
      </c>
      <c r="B2156" t="str">
        <f>VLOOKUP(data_to_clean[[#This Row],[Company]],tb_countries[],2,0)</f>
        <v>USA</v>
      </c>
      <c r="C2156" t="s">
        <v>5281</v>
      </c>
      <c r="D2156" t="s">
        <v>5322</v>
      </c>
      <c r="E2156" t="s">
        <v>5246</v>
      </c>
      <c r="F2156" s="1">
        <v>30994</v>
      </c>
      <c r="G2156" t="s">
        <v>2362</v>
      </c>
      <c r="H2156" t="s">
        <v>13</v>
      </c>
      <c r="I2156" t="s">
        <v>2129</v>
      </c>
      <c r="J2156" t="str" cm="1">
        <f t="array" ref="J21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56" t="str">
        <f>IF(data_to_clean[[#This Row],[Price Formatted Step 1]]="No Data","No Data",SUBSTITUTE(data_to_clean[[#This Row],[Price Formatted Step 1]],",","."))</f>
        <v>450000000</v>
      </c>
      <c r="L2156" s="3">
        <f>IF(data_to_clean[[#This Row],[Price Formatted Step 2]]="No Data","No Data",VALUE(SUBSTITUTE(data_to_clean[[#This Row],[Price Formatted Step 2]],".","")))</f>
        <v>450000000</v>
      </c>
      <c r="M2156" t="s">
        <v>15</v>
      </c>
    </row>
    <row r="2157" spans="1:13" x14ac:dyDescent="0.25">
      <c r="A2157" t="s">
        <v>2338</v>
      </c>
      <c r="B2157" t="str">
        <f>VLOOKUP(data_to_clean[[#This Row],[Company]],tb_countries[],2,0)</f>
        <v>France</v>
      </c>
      <c r="C2157" t="s">
        <v>5285</v>
      </c>
      <c r="D2157" t="s">
        <v>5324</v>
      </c>
      <c r="E2157" t="s">
        <v>5253</v>
      </c>
      <c r="F2157" s="1">
        <v>30996</v>
      </c>
      <c r="G2157" t="s">
        <v>2354</v>
      </c>
      <c r="H2157" t="s">
        <v>13</v>
      </c>
      <c r="I2157" t="s">
        <v>14</v>
      </c>
      <c r="J2157" t="str" cm="1">
        <f t="array" ref="J21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7" t="str">
        <f>IF(data_to_clean[[#This Row],[Price Formatted Step 1]]="No Data","No Data",SUBSTITUTE(data_to_clean[[#This Row],[Price Formatted Step 1]],",","."))</f>
        <v>No Data</v>
      </c>
      <c r="L2157" t="str">
        <f>IF(data_to_clean[[#This Row],[Price Formatted Step 2]]="No Data","No Data",VALUE(SUBSTITUTE(data_to_clean[[#This Row],[Price Formatted Step 2]],".","")))</f>
        <v>No Data</v>
      </c>
      <c r="M2157" t="s">
        <v>15</v>
      </c>
    </row>
    <row r="2158" spans="1:13" x14ac:dyDescent="0.25">
      <c r="A2158" t="s">
        <v>9</v>
      </c>
      <c r="B2158" t="str">
        <f>VLOOKUP(data_to_clean[[#This Row],[Company]],tb_countries[],2,0)</f>
        <v>USSR/Russia</v>
      </c>
      <c r="C2158" t="s">
        <v>5279</v>
      </c>
      <c r="D2158" t="s">
        <v>5320</v>
      </c>
      <c r="E2158" t="s">
        <v>5247</v>
      </c>
      <c r="F2158" s="1">
        <v>31001</v>
      </c>
      <c r="G2158" t="s">
        <v>685</v>
      </c>
      <c r="H2158" t="s">
        <v>13</v>
      </c>
      <c r="I2158" t="s">
        <v>14</v>
      </c>
      <c r="J2158" t="str" cm="1">
        <f t="array" ref="J21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8" t="str">
        <f>IF(data_to_clean[[#This Row],[Price Formatted Step 1]]="No Data","No Data",SUBSTITUTE(data_to_clean[[#This Row],[Price Formatted Step 1]],",","."))</f>
        <v>No Data</v>
      </c>
      <c r="L2158" t="str">
        <f>IF(data_to_clean[[#This Row],[Price Formatted Step 2]]="No Data","No Data",VALUE(SUBSTITUTE(data_to_clean[[#This Row],[Price Formatted Step 2]],".","")))</f>
        <v>No Data</v>
      </c>
      <c r="M2158" t="s">
        <v>15</v>
      </c>
    </row>
    <row r="2159" spans="1:13" x14ac:dyDescent="0.25">
      <c r="A2159" t="s">
        <v>9</v>
      </c>
      <c r="B2159" t="str">
        <f>VLOOKUP(data_to_clean[[#This Row],[Company]],tb_countries[],2,0)</f>
        <v>USSR/Russia</v>
      </c>
      <c r="C2159" t="s">
        <v>5279</v>
      </c>
      <c r="D2159" t="s">
        <v>5320</v>
      </c>
      <c r="E2159" t="s">
        <v>5247</v>
      </c>
      <c r="F2159" s="1">
        <v>31013</v>
      </c>
      <c r="G2159" t="s">
        <v>1829</v>
      </c>
      <c r="H2159" t="s">
        <v>13</v>
      </c>
      <c r="I2159" t="s">
        <v>14</v>
      </c>
      <c r="J2159" t="str" cm="1">
        <f t="array" ref="J21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59" t="str">
        <f>IF(data_to_clean[[#This Row],[Price Formatted Step 1]]="No Data","No Data",SUBSTITUTE(data_to_clean[[#This Row],[Price Formatted Step 1]],",","."))</f>
        <v>No Data</v>
      </c>
      <c r="L2159" t="str">
        <f>IF(data_to_clean[[#This Row],[Price Formatted Step 2]]="No Data","No Data",VALUE(SUBSTITUTE(data_to_clean[[#This Row],[Price Formatted Step 2]],".","")))</f>
        <v>No Data</v>
      </c>
      <c r="M2159" t="s">
        <v>56</v>
      </c>
    </row>
    <row r="2160" spans="1:13" x14ac:dyDescent="0.25">
      <c r="A2160" t="s">
        <v>463</v>
      </c>
      <c r="B2160" t="str">
        <f>VLOOKUP(data_to_clean[[#This Row],[Company]],tb_countries[],2,0)</f>
        <v>USA</v>
      </c>
      <c r="C2160" t="s">
        <v>5275</v>
      </c>
      <c r="D2160" t="s">
        <v>5315</v>
      </c>
      <c r="E2160" t="s">
        <v>5246</v>
      </c>
      <c r="F2160" s="1">
        <v>31020</v>
      </c>
      <c r="G2160" t="s">
        <v>2235</v>
      </c>
      <c r="H2160" t="s">
        <v>13</v>
      </c>
      <c r="I2160" t="s">
        <v>14</v>
      </c>
      <c r="J2160" t="str" cm="1">
        <f t="array" ref="J21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0" t="str">
        <f>IF(data_to_clean[[#This Row],[Price Formatted Step 1]]="No Data","No Data",SUBSTITUTE(data_to_clean[[#This Row],[Price Formatted Step 1]],",","."))</f>
        <v>No Data</v>
      </c>
      <c r="L2160" t="str">
        <f>IF(data_to_clean[[#This Row],[Price Formatted Step 2]]="No Data","No Data",VALUE(SUBSTITUTE(data_to_clean[[#This Row],[Price Formatted Step 2]],".","")))</f>
        <v>No Data</v>
      </c>
      <c r="M2160" t="s">
        <v>15</v>
      </c>
    </row>
    <row r="2161" spans="1:13" x14ac:dyDescent="0.25">
      <c r="A2161" t="s">
        <v>92</v>
      </c>
      <c r="B2161" t="str">
        <f>VLOOKUP(data_to_clean[[#This Row],[Company]],tb_countries[],2,0)</f>
        <v>USA</v>
      </c>
      <c r="C2161" t="s">
        <v>5275</v>
      </c>
      <c r="D2161" t="s">
        <v>5315</v>
      </c>
      <c r="E2161" t="s">
        <v>5246</v>
      </c>
      <c r="F2161" s="1">
        <v>31028</v>
      </c>
      <c r="G2161" t="s">
        <v>1965</v>
      </c>
      <c r="H2161" t="s">
        <v>13</v>
      </c>
      <c r="I2161" t="s">
        <v>14</v>
      </c>
      <c r="J2161" t="str" cm="1">
        <f t="array" ref="J21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1" t="str">
        <f>IF(data_to_clean[[#This Row],[Price Formatted Step 1]]="No Data","No Data",SUBSTITUTE(data_to_clean[[#This Row],[Price Formatted Step 1]],",","."))</f>
        <v>No Data</v>
      </c>
      <c r="L2161" t="str">
        <f>IF(data_to_clean[[#This Row],[Price Formatted Step 2]]="No Data","No Data",VALUE(SUBSTITUTE(data_to_clean[[#This Row],[Price Formatted Step 2]],".","")))</f>
        <v>No Data</v>
      </c>
      <c r="M2161" t="s">
        <v>15</v>
      </c>
    </row>
    <row r="2162" spans="1:13" x14ac:dyDescent="0.25">
      <c r="A2162" t="s">
        <v>9</v>
      </c>
      <c r="B2162" t="str">
        <f>VLOOKUP(data_to_clean[[#This Row],[Company]],tb_countries[],2,0)</f>
        <v>USSR/Russia</v>
      </c>
      <c r="C2162" t="s">
        <v>5279</v>
      </c>
      <c r="D2162" t="s">
        <v>5320</v>
      </c>
      <c r="E2162" t="s">
        <v>5247</v>
      </c>
      <c r="F2162" s="1">
        <v>31030</v>
      </c>
      <c r="G2162" t="s">
        <v>1463</v>
      </c>
      <c r="H2162" t="s">
        <v>13</v>
      </c>
      <c r="I2162" t="s">
        <v>14</v>
      </c>
      <c r="J2162" t="str" cm="1">
        <f t="array" ref="J21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2" t="str">
        <f>IF(data_to_clean[[#This Row],[Price Formatted Step 1]]="No Data","No Data",SUBSTITUTE(data_to_clean[[#This Row],[Price Formatted Step 1]],",","."))</f>
        <v>No Data</v>
      </c>
      <c r="L2162" t="str">
        <f>IF(data_to_clean[[#This Row],[Price Formatted Step 2]]="No Data","No Data",VALUE(SUBSTITUTE(data_to_clean[[#This Row],[Price Formatted Step 2]],".","")))</f>
        <v>No Data</v>
      </c>
      <c r="M2162" t="s">
        <v>15</v>
      </c>
    </row>
    <row r="2163" spans="1:13" x14ac:dyDescent="0.25">
      <c r="A2163" t="s">
        <v>9</v>
      </c>
      <c r="B2163" t="str">
        <f>VLOOKUP(data_to_clean[[#This Row],[Company]],tb_countries[],2,0)</f>
        <v>USSR/Russia</v>
      </c>
      <c r="C2163" t="s">
        <v>5277</v>
      </c>
      <c r="D2163" t="s">
        <v>5317</v>
      </c>
      <c r="E2163" t="s">
        <v>5247</v>
      </c>
      <c r="F2163" s="1">
        <v>31035</v>
      </c>
      <c r="G2163" t="s">
        <v>924</v>
      </c>
      <c r="H2163" t="s">
        <v>13</v>
      </c>
      <c r="I2163" t="s">
        <v>14</v>
      </c>
      <c r="J2163" t="str" cm="1">
        <f t="array" ref="J21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3" t="str">
        <f>IF(data_to_clean[[#This Row],[Price Formatted Step 1]]="No Data","No Data",SUBSTITUTE(data_to_clean[[#This Row],[Price Formatted Step 1]],",","."))</f>
        <v>No Data</v>
      </c>
      <c r="L2163" t="str">
        <f>IF(data_to_clean[[#This Row],[Price Formatted Step 2]]="No Data","No Data",VALUE(SUBSTITUTE(data_to_clean[[#This Row],[Price Formatted Step 2]],".","")))</f>
        <v>No Data</v>
      </c>
      <c r="M2163" t="s">
        <v>15</v>
      </c>
    </row>
    <row r="2164" spans="1:13" x14ac:dyDescent="0.25">
      <c r="A2164" t="s">
        <v>9</v>
      </c>
      <c r="B2164" t="str">
        <f>VLOOKUP(data_to_clean[[#This Row],[Company]],tb_countries[],2,0)</f>
        <v>USSR/Russia</v>
      </c>
      <c r="C2164" t="s">
        <v>5279</v>
      </c>
      <c r="D2164" t="s">
        <v>5320</v>
      </c>
      <c r="E2164" t="s">
        <v>5247</v>
      </c>
      <c r="F2164" s="1">
        <v>31036</v>
      </c>
      <c r="G2164" t="s">
        <v>685</v>
      </c>
      <c r="H2164" t="s">
        <v>13</v>
      </c>
      <c r="I2164" t="s">
        <v>14</v>
      </c>
      <c r="J2164" t="str" cm="1">
        <f t="array" ref="J21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4" t="str">
        <f>IF(data_to_clean[[#This Row],[Price Formatted Step 1]]="No Data","No Data",SUBSTITUTE(data_to_clean[[#This Row],[Price Formatted Step 1]],",","."))</f>
        <v>No Data</v>
      </c>
      <c r="L2164" t="str">
        <f>IF(data_to_clean[[#This Row],[Price Formatted Step 2]]="No Data","No Data",VALUE(SUBSTITUTE(data_to_clean[[#This Row],[Price Formatted Step 2]],".","")))</f>
        <v>No Data</v>
      </c>
      <c r="M2164" t="s">
        <v>15</v>
      </c>
    </row>
    <row r="2165" spans="1:13" x14ac:dyDescent="0.25">
      <c r="A2165" t="s">
        <v>463</v>
      </c>
      <c r="B2165" t="str">
        <f>VLOOKUP(data_to_clean[[#This Row],[Company]],tb_countries[],2,0)</f>
        <v>USA</v>
      </c>
      <c r="C2165" t="s">
        <v>5273</v>
      </c>
      <c r="D2165" t="s">
        <v>5313</v>
      </c>
      <c r="E2165" t="s">
        <v>5246</v>
      </c>
      <c r="F2165" s="1">
        <v>31038</v>
      </c>
      <c r="G2165" t="s">
        <v>2235</v>
      </c>
      <c r="H2165" t="s">
        <v>13</v>
      </c>
      <c r="I2165" t="s">
        <v>14</v>
      </c>
      <c r="J2165" t="str" cm="1">
        <f t="array" ref="J21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5" t="str">
        <f>IF(data_to_clean[[#This Row],[Price Formatted Step 1]]="No Data","No Data",SUBSTITUTE(data_to_clean[[#This Row],[Price Formatted Step 1]],",","."))</f>
        <v>No Data</v>
      </c>
      <c r="L2165" t="str">
        <f>IF(data_to_clean[[#This Row],[Price Formatted Step 2]]="No Data","No Data",VALUE(SUBSTITUTE(data_to_clean[[#This Row],[Price Formatted Step 2]],".","")))</f>
        <v>No Data</v>
      </c>
      <c r="M2165" t="s">
        <v>15</v>
      </c>
    </row>
    <row r="2166" spans="1:13" x14ac:dyDescent="0.25">
      <c r="A2166" t="s">
        <v>9</v>
      </c>
      <c r="B2166" t="str">
        <f>VLOOKUP(data_to_clean[[#This Row],[Company]],tb_countries[],2,0)</f>
        <v>USSR/Russia</v>
      </c>
      <c r="C2166" t="s">
        <v>5279</v>
      </c>
      <c r="D2166" t="s">
        <v>5320</v>
      </c>
      <c r="E2166" t="s">
        <v>5247</v>
      </c>
      <c r="F2166" s="1">
        <v>31062</v>
      </c>
      <c r="G2166" t="s">
        <v>1829</v>
      </c>
      <c r="H2166" t="s">
        <v>13</v>
      </c>
      <c r="I2166" t="s">
        <v>14</v>
      </c>
      <c r="J2166" t="str" cm="1">
        <f t="array" ref="J21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6" t="str">
        <f>IF(data_to_clean[[#This Row],[Price Formatted Step 1]]="No Data","No Data",SUBSTITUTE(data_to_clean[[#This Row],[Price Formatted Step 1]],",","."))</f>
        <v>No Data</v>
      </c>
      <c r="L2166" t="str">
        <f>IF(data_to_clean[[#This Row],[Price Formatted Step 2]]="No Data","No Data",VALUE(SUBSTITUTE(data_to_clean[[#This Row],[Price Formatted Step 2]],".","")))</f>
        <v>No Data</v>
      </c>
      <c r="M2166" t="s">
        <v>15</v>
      </c>
    </row>
    <row r="2167" spans="1:13" x14ac:dyDescent="0.25">
      <c r="A2167" t="s">
        <v>9</v>
      </c>
      <c r="B2167" t="str">
        <f>VLOOKUP(data_to_clean[[#This Row],[Company]],tb_countries[],2,0)</f>
        <v>USSR/Russia</v>
      </c>
      <c r="C2167" t="s">
        <v>5279</v>
      </c>
      <c r="D2167" t="s">
        <v>5320</v>
      </c>
      <c r="E2167" t="s">
        <v>5247</v>
      </c>
      <c r="F2167" s="1">
        <v>31062</v>
      </c>
      <c r="G2167" t="s">
        <v>685</v>
      </c>
      <c r="H2167" t="s">
        <v>13</v>
      </c>
      <c r="I2167" t="s">
        <v>14</v>
      </c>
      <c r="J2167" t="str" cm="1">
        <f t="array" ref="J21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7" t="str">
        <f>IF(data_to_clean[[#This Row],[Price Formatted Step 1]]="No Data","No Data",SUBSTITUTE(data_to_clean[[#This Row],[Price Formatted Step 1]],",","."))</f>
        <v>No Data</v>
      </c>
      <c r="L2167" t="str">
        <f>IF(data_to_clean[[#This Row],[Price Formatted Step 2]]="No Data","No Data",VALUE(SUBSTITUTE(data_to_clean[[#This Row],[Price Formatted Step 2]],".","")))</f>
        <v>No Data</v>
      </c>
      <c r="M2167" t="s">
        <v>15</v>
      </c>
    </row>
    <row r="2168" spans="1:13" x14ac:dyDescent="0.25">
      <c r="A2168" t="s">
        <v>9</v>
      </c>
      <c r="B2168" t="str">
        <f>VLOOKUP(data_to_clean[[#This Row],[Company]],tb_countries[],2,0)</f>
        <v>USSR/Russia</v>
      </c>
      <c r="C2168" t="s">
        <v>5279</v>
      </c>
      <c r="D2168" t="s">
        <v>5320</v>
      </c>
      <c r="E2168" t="s">
        <v>5247</v>
      </c>
      <c r="F2168" s="1">
        <v>31063</v>
      </c>
      <c r="G2168" t="s">
        <v>1463</v>
      </c>
      <c r="H2168" t="s">
        <v>13</v>
      </c>
      <c r="I2168" t="s">
        <v>14</v>
      </c>
      <c r="J2168" t="str" cm="1">
        <f t="array" ref="J21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8" t="str">
        <f>IF(data_to_clean[[#This Row],[Price Formatted Step 1]]="No Data","No Data",SUBSTITUTE(data_to_clean[[#This Row],[Price Formatted Step 1]],",","."))</f>
        <v>No Data</v>
      </c>
      <c r="L2168" t="str">
        <f>IF(data_to_clean[[#This Row],[Price Formatted Step 2]]="No Data","No Data",VALUE(SUBSTITUTE(data_to_clean[[#This Row],[Price Formatted Step 2]],".","")))</f>
        <v>No Data</v>
      </c>
      <c r="M2168" t="s">
        <v>15</v>
      </c>
    </row>
    <row r="2169" spans="1:13" x14ac:dyDescent="0.25">
      <c r="A2169" t="s">
        <v>9</v>
      </c>
      <c r="B2169" t="str">
        <f>VLOOKUP(data_to_clean[[#This Row],[Company]],tb_countries[],2,0)</f>
        <v>USSR/Russia</v>
      </c>
      <c r="C2169" t="s">
        <v>5272</v>
      </c>
      <c r="D2169" t="s">
        <v>5312</v>
      </c>
      <c r="E2169" t="s">
        <v>5245</v>
      </c>
      <c r="F2169" s="1">
        <v>31070</v>
      </c>
      <c r="G2169" t="s">
        <v>937</v>
      </c>
      <c r="H2169" t="s">
        <v>13</v>
      </c>
      <c r="I2169" t="s">
        <v>14</v>
      </c>
      <c r="J2169" t="str" cm="1">
        <f t="array" ref="J21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69" t="str">
        <f>IF(data_to_clean[[#This Row],[Price Formatted Step 1]]="No Data","No Data",SUBSTITUTE(data_to_clean[[#This Row],[Price Formatted Step 1]],",","."))</f>
        <v>No Data</v>
      </c>
      <c r="L2169" t="str">
        <f>IF(data_to_clean[[#This Row],[Price Formatted Step 2]]="No Data","No Data",VALUE(SUBSTITUTE(data_to_clean[[#This Row],[Price Formatted Step 2]],".","")))</f>
        <v>No Data</v>
      </c>
      <c r="M2169" t="s">
        <v>15</v>
      </c>
    </row>
    <row r="2170" spans="1:13" x14ac:dyDescent="0.25">
      <c r="A2170" t="s">
        <v>9</v>
      </c>
      <c r="B2170" t="str">
        <f>VLOOKUP(data_to_clean[[#This Row],[Company]],tb_countries[],2,0)</f>
        <v>USSR/Russia</v>
      </c>
      <c r="C2170" t="s">
        <v>5279</v>
      </c>
      <c r="D2170" t="s">
        <v>5320</v>
      </c>
      <c r="E2170" t="s">
        <v>5247</v>
      </c>
      <c r="F2170" s="1">
        <v>31071</v>
      </c>
      <c r="G2170" t="s">
        <v>1829</v>
      </c>
      <c r="H2170" t="s">
        <v>13</v>
      </c>
      <c r="I2170" t="s">
        <v>14</v>
      </c>
      <c r="J2170" t="str" cm="1">
        <f t="array" ref="J21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0" t="str">
        <f>IF(data_to_clean[[#This Row],[Price Formatted Step 1]]="No Data","No Data",SUBSTITUTE(data_to_clean[[#This Row],[Price Formatted Step 1]],",","."))</f>
        <v>No Data</v>
      </c>
      <c r="L2170" t="str">
        <f>IF(data_to_clean[[#This Row],[Price Formatted Step 2]]="No Data","No Data",VALUE(SUBSTITUTE(data_to_clean[[#This Row],[Price Formatted Step 2]],".","")))</f>
        <v>No Data</v>
      </c>
      <c r="M2170" t="s">
        <v>15</v>
      </c>
    </row>
    <row r="2171" spans="1:13" x14ac:dyDescent="0.25">
      <c r="A2171" t="s">
        <v>54</v>
      </c>
      <c r="B2171" t="str">
        <f>VLOOKUP(data_to_clean[[#This Row],[Company]],tb_countries[],2,0)</f>
        <v>USA</v>
      </c>
      <c r="C2171" t="s">
        <v>5281</v>
      </c>
      <c r="D2171" t="s">
        <v>5322</v>
      </c>
      <c r="E2171" t="s">
        <v>5246</v>
      </c>
      <c r="F2171" s="1">
        <v>31071</v>
      </c>
      <c r="G2171" t="s">
        <v>2362</v>
      </c>
      <c r="H2171" t="s">
        <v>13</v>
      </c>
      <c r="I2171" t="s">
        <v>2129</v>
      </c>
      <c r="J2171" t="str" cm="1">
        <f t="array" ref="J21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71" t="str">
        <f>IF(data_to_clean[[#This Row],[Price Formatted Step 1]]="No Data","No Data",SUBSTITUTE(data_to_clean[[#This Row],[Price Formatted Step 1]],",","."))</f>
        <v>450000000</v>
      </c>
      <c r="L2171" s="3">
        <f>IF(data_to_clean[[#This Row],[Price Formatted Step 2]]="No Data","No Data",VALUE(SUBSTITUTE(data_to_clean[[#This Row],[Price Formatted Step 2]],".","")))</f>
        <v>450000000</v>
      </c>
      <c r="M2171" t="s">
        <v>15</v>
      </c>
    </row>
    <row r="2172" spans="1:13" x14ac:dyDescent="0.25">
      <c r="A2172" t="s">
        <v>9</v>
      </c>
      <c r="B2172" t="str">
        <f>VLOOKUP(data_to_clean[[#This Row],[Company]],tb_countries[],2,0)</f>
        <v>USSR/Russia</v>
      </c>
      <c r="C2172" t="s">
        <v>5279</v>
      </c>
      <c r="D2172" t="s">
        <v>5320</v>
      </c>
      <c r="E2172" t="s">
        <v>5247</v>
      </c>
      <c r="F2172" s="1">
        <v>31079</v>
      </c>
      <c r="G2172" t="s">
        <v>685</v>
      </c>
      <c r="H2172" t="s">
        <v>13</v>
      </c>
      <c r="I2172" t="s">
        <v>14</v>
      </c>
      <c r="J2172" t="str" cm="1">
        <f t="array" ref="J21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2" t="str">
        <f>IF(data_to_clean[[#This Row],[Price Formatted Step 1]]="No Data","No Data",SUBSTITUTE(data_to_clean[[#This Row],[Price Formatted Step 1]],",","."))</f>
        <v>No Data</v>
      </c>
      <c r="L2172" t="str">
        <f>IF(data_to_clean[[#This Row],[Price Formatted Step 2]]="No Data","No Data",VALUE(SUBSTITUTE(data_to_clean[[#This Row],[Price Formatted Step 2]],".","")))</f>
        <v>No Data</v>
      </c>
      <c r="M2172" t="s">
        <v>15</v>
      </c>
    </row>
    <row r="2173" spans="1:13" x14ac:dyDescent="0.25">
      <c r="A2173" t="s">
        <v>9</v>
      </c>
      <c r="B2173" t="str">
        <f>VLOOKUP(data_to_clean[[#This Row],[Company]],tb_countries[],2,0)</f>
        <v>USSR/Russia</v>
      </c>
      <c r="C2173" t="s">
        <v>5279</v>
      </c>
      <c r="D2173" t="s">
        <v>5320</v>
      </c>
      <c r="E2173" t="s">
        <v>5247</v>
      </c>
      <c r="F2173" s="1">
        <v>31084</v>
      </c>
      <c r="G2173" t="s">
        <v>1829</v>
      </c>
      <c r="H2173" t="s">
        <v>13</v>
      </c>
      <c r="I2173" t="s">
        <v>14</v>
      </c>
      <c r="J2173" t="str" cm="1">
        <f t="array" ref="J21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3" t="str">
        <f>IF(data_to_clean[[#This Row],[Price Formatted Step 1]]="No Data","No Data",SUBSTITUTE(data_to_clean[[#This Row],[Price Formatted Step 1]],",","."))</f>
        <v>No Data</v>
      </c>
      <c r="L2173" t="str">
        <f>IF(data_to_clean[[#This Row],[Price Formatted Step 2]]="No Data","No Data",VALUE(SUBSTITUTE(data_to_clean[[#This Row],[Price Formatted Step 2]],".","")))</f>
        <v>No Data</v>
      </c>
      <c r="M2173" t="s">
        <v>15</v>
      </c>
    </row>
    <row r="2174" spans="1:13" x14ac:dyDescent="0.25">
      <c r="A2174" t="s">
        <v>1057</v>
      </c>
      <c r="B2174" t="str">
        <f>VLOOKUP(data_to_clean[[#This Row],[Company]],tb_countries[],2,0)</f>
        <v>Japan</v>
      </c>
      <c r="C2174" t="s">
        <v>608</v>
      </c>
      <c r="D2174" t="s">
        <v>5248</v>
      </c>
      <c r="E2174" t="s">
        <v>5249</v>
      </c>
      <c r="F2174" s="1">
        <v>31085</v>
      </c>
      <c r="G2174" t="s">
        <v>2393</v>
      </c>
      <c r="H2174" t="s">
        <v>13</v>
      </c>
      <c r="I2174" t="s">
        <v>14</v>
      </c>
      <c r="J2174" t="str" cm="1">
        <f t="array" ref="J21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4" t="str">
        <f>IF(data_to_clean[[#This Row],[Price Formatted Step 1]]="No Data","No Data",SUBSTITUTE(data_to_clean[[#This Row],[Price Formatted Step 1]],",","."))</f>
        <v>No Data</v>
      </c>
      <c r="L2174" t="str">
        <f>IF(data_to_clean[[#This Row],[Price Formatted Step 2]]="No Data","No Data",VALUE(SUBSTITUTE(data_to_clean[[#This Row],[Price Formatted Step 2]],".","")))</f>
        <v>No Data</v>
      </c>
      <c r="M2174" t="s">
        <v>15</v>
      </c>
    </row>
    <row r="2175" spans="1:13" x14ac:dyDescent="0.25">
      <c r="A2175" t="s">
        <v>2338</v>
      </c>
      <c r="B2175" t="str">
        <f>VLOOKUP(data_to_clean[[#This Row],[Company]],tb_countries[],2,0)</f>
        <v>France</v>
      </c>
      <c r="C2175" t="s">
        <v>5285</v>
      </c>
      <c r="D2175" t="s">
        <v>5324</v>
      </c>
      <c r="E2175" t="s">
        <v>5253</v>
      </c>
      <c r="F2175" s="1">
        <v>31086</v>
      </c>
      <c r="G2175" t="s">
        <v>2354</v>
      </c>
      <c r="H2175" t="s">
        <v>13</v>
      </c>
      <c r="I2175" t="s">
        <v>14</v>
      </c>
      <c r="J2175" t="str" cm="1">
        <f t="array" ref="J21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5" t="str">
        <f>IF(data_to_clean[[#This Row],[Price Formatted Step 1]]="No Data","No Data",SUBSTITUTE(data_to_clean[[#This Row],[Price Formatted Step 1]],",","."))</f>
        <v>No Data</v>
      </c>
      <c r="L2175" t="str">
        <f>IF(data_to_clean[[#This Row],[Price Formatted Step 2]]="No Data","No Data",VALUE(SUBSTITUTE(data_to_clean[[#This Row],[Price Formatted Step 2]],".","")))</f>
        <v>No Data</v>
      </c>
      <c r="M2175" t="s">
        <v>15</v>
      </c>
    </row>
    <row r="2176" spans="1:13" x14ac:dyDescent="0.25">
      <c r="A2176" t="s">
        <v>463</v>
      </c>
      <c r="B2176" t="str">
        <f>VLOOKUP(data_to_clean[[#This Row],[Company]],tb_countries[],2,0)</f>
        <v>USA</v>
      </c>
      <c r="C2176" t="s">
        <v>5275</v>
      </c>
      <c r="D2176" t="s">
        <v>5315</v>
      </c>
      <c r="E2176" t="s">
        <v>5246</v>
      </c>
      <c r="F2176" s="1">
        <v>31086</v>
      </c>
      <c r="G2176" t="s">
        <v>1558</v>
      </c>
      <c r="H2176" t="s">
        <v>13</v>
      </c>
      <c r="I2176" t="s">
        <v>14</v>
      </c>
      <c r="J2176" t="str" cm="1">
        <f t="array" ref="J21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6" t="str">
        <f>IF(data_to_clean[[#This Row],[Price Formatted Step 1]]="No Data","No Data",SUBSTITUTE(data_to_clean[[#This Row],[Price Formatted Step 1]],",","."))</f>
        <v>No Data</v>
      </c>
      <c r="L2176" t="str">
        <f>IF(data_to_clean[[#This Row],[Price Formatted Step 2]]="No Data","No Data",VALUE(SUBSTITUTE(data_to_clean[[#This Row],[Price Formatted Step 2]],".","")))</f>
        <v>No Data</v>
      </c>
      <c r="M2176" t="s">
        <v>15</v>
      </c>
    </row>
    <row r="2177" spans="1:13" x14ac:dyDescent="0.25">
      <c r="A2177" t="s">
        <v>9</v>
      </c>
      <c r="B2177" t="str">
        <f>VLOOKUP(data_to_clean[[#This Row],[Company]],tb_countries[],2,0)</f>
        <v>USSR/Russia</v>
      </c>
      <c r="C2177" t="s">
        <v>5279</v>
      </c>
      <c r="D2177" t="s">
        <v>5320</v>
      </c>
      <c r="E2177" t="s">
        <v>5247</v>
      </c>
      <c r="F2177" s="1">
        <v>31105</v>
      </c>
      <c r="G2177" t="s">
        <v>685</v>
      </c>
      <c r="H2177" t="s">
        <v>13</v>
      </c>
      <c r="I2177" t="s">
        <v>14</v>
      </c>
      <c r="J2177" t="str" cm="1">
        <f t="array" ref="J21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7" t="str">
        <f>IF(data_to_clean[[#This Row],[Price Formatted Step 1]]="No Data","No Data",SUBSTITUTE(data_to_clean[[#This Row],[Price Formatted Step 1]],",","."))</f>
        <v>No Data</v>
      </c>
      <c r="L2177" t="str">
        <f>IF(data_to_clean[[#This Row],[Price Formatted Step 2]]="No Data","No Data",VALUE(SUBSTITUTE(data_to_clean[[#This Row],[Price Formatted Step 2]],".","")))</f>
        <v>No Data</v>
      </c>
      <c r="M2177" t="s">
        <v>15</v>
      </c>
    </row>
    <row r="2178" spans="1:13" x14ac:dyDescent="0.25">
      <c r="A2178" t="s">
        <v>9</v>
      </c>
      <c r="B2178" t="str">
        <f>VLOOKUP(data_to_clean[[#This Row],[Company]],tb_countries[],2,0)</f>
        <v>USSR/Russia</v>
      </c>
      <c r="C2178" t="s">
        <v>5279</v>
      </c>
      <c r="D2178" t="s">
        <v>5320</v>
      </c>
      <c r="E2178" t="s">
        <v>5247</v>
      </c>
      <c r="F2178" s="1">
        <v>31111</v>
      </c>
      <c r="G2178" t="s">
        <v>1829</v>
      </c>
      <c r="H2178" t="s">
        <v>13</v>
      </c>
      <c r="I2178" t="s">
        <v>14</v>
      </c>
      <c r="J2178" t="str" cm="1">
        <f t="array" ref="J21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8" t="str">
        <f>IF(data_to_clean[[#This Row],[Price Formatted Step 1]]="No Data","No Data",SUBSTITUTE(data_to_clean[[#This Row],[Price Formatted Step 1]],",","."))</f>
        <v>No Data</v>
      </c>
      <c r="L2178" t="str">
        <f>IF(data_to_clean[[#This Row],[Price Formatted Step 2]]="No Data","No Data",VALUE(SUBSTITUTE(data_to_clean[[#This Row],[Price Formatted Step 2]],".","")))</f>
        <v>No Data</v>
      </c>
      <c r="M2178" t="s">
        <v>15</v>
      </c>
    </row>
    <row r="2179" spans="1:13" x14ac:dyDescent="0.25">
      <c r="A2179" t="s">
        <v>92</v>
      </c>
      <c r="B2179" t="str">
        <f>VLOOKUP(data_to_clean[[#This Row],[Company]],tb_countries[],2,0)</f>
        <v>USA</v>
      </c>
      <c r="C2179" t="s">
        <v>5275</v>
      </c>
      <c r="D2179" t="s">
        <v>5315</v>
      </c>
      <c r="E2179" t="s">
        <v>5246</v>
      </c>
      <c r="F2179" s="1">
        <v>31119</v>
      </c>
      <c r="G2179" t="s">
        <v>1998</v>
      </c>
      <c r="H2179" t="s">
        <v>13</v>
      </c>
      <c r="I2179" t="s">
        <v>14</v>
      </c>
      <c r="J2179" t="str" cm="1">
        <f t="array" ref="J21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79" t="str">
        <f>IF(data_to_clean[[#This Row],[Price Formatted Step 1]]="No Data","No Data",SUBSTITUTE(data_to_clean[[#This Row],[Price Formatted Step 1]],",","."))</f>
        <v>No Data</v>
      </c>
      <c r="L2179" t="str">
        <f>IF(data_to_clean[[#This Row],[Price Formatted Step 2]]="No Data","No Data",VALUE(SUBSTITUTE(data_to_clean[[#This Row],[Price Formatted Step 2]],".","")))</f>
        <v>No Data</v>
      </c>
      <c r="M2179" t="s">
        <v>15</v>
      </c>
    </row>
    <row r="2180" spans="1:13" x14ac:dyDescent="0.25">
      <c r="A2180" t="s">
        <v>9</v>
      </c>
      <c r="B2180" t="str">
        <f>VLOOKUP(data_to_clean[[#This Row],[Company]],tb_countries[],2,0)</f>
        <v>USSR/Russia</v>
      </c>
      <c r="C2180" t="s">
        <v>5279</v>
      </c>
      <c r="D2180" t="s">
        <v>5320</v>
      </c>
      <c r="E2180" t="s">
        <v>5247</v>
      </c>
      <c r="F2180" s="1">
        <v>31120</v>
      </c>
      <c r="G2180" t="s">
        <v>685</v>
      </c>
      <c r="H2180" t="s">
        <v>13</v>
      </c>
      <c r="I2180" t="s">
        <v>14</v>
      </c>
      <c r="J2180" t="str" cm="1">
        <f t="array" ref="J21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0" t="str">
        <f>IF(data_to_clean[[#This Row],[Price Formatted Step 1]]="No Data","No Data",SUBSTITUTE(data_to_clean[[#This Row],[Price Formatted Step 1]],",","."))</f>
        <v>No Data</v>
      </c>
      <c r="L2180" t="str">
        <f>IF(data_to_clean[[#This Row],[Price Formatted Step 2]]="No Data","No Data",VALUE(SUBSTITUTE(data_to_clean[[#This Row],[Price Formatted Step 2]],".","")))</f>
        <v>No Data</v>
      </c>
      <c r="M2180" t="s">
        <v>15</v>
      </c>
    </row>
    <row r="2181" spans="1:13" x14ac:dyDescent="0.25">
      <c r="A2181" t="s">
        <v>9</v>
      </c>
      <c r="B2181" t="str">
        <f>VLOOKUP(data_to_clean[[#This Row],[Company]],tb_countries[],2,0)</f>
        <v>USSR/Russia</v>
      </c>
      <c r="C2181" t="s">
        <v>5279</v>
      </c>
      <c r="D2181" t="s">
        <v>5320</v>
      </c>
      <c r="E2181" t="s">
        <v>5247</v>
      </c>
      <c r="F2181" s="1">
        <v>31127</v>
      </c>
      <c r="G2181" t="s">
        <v>685</v>
      </c>
      <c r="H2181" t="s">
        <v>13</v>
      </c>
      <c r="I2181" t="s">
        <v>14</v>
      </c>
      <c r="J2181" t="str" cm="1">
        <f t="array" ref="J21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1" t="str">
        <f>IF(data_to_clean[[#This Row],[Price Formatted Step 1]]="No Data","No Data",SUBSTITUTE(data_to_clean[[#This Row],[Price Formatted Step 1]],",","."))</f>
        <v>No Data</v>
      </c>
      <c r="L2181" t="str">
        <f>IF(data_to_clean[[#This Row],[Price Formatted Step 2]]="No Data","No Data",VALUE(SUBSTITUTE(data_to_clean[[#This Row],[Price Formatted Step 2]],".","")))</f>
        <v>No Data</v>
      </c>
      <c r="M2181" t="s">
        <v>15</v>
      </c>
    </row>
    <row r="2182" spans="1:13" x14ac:dyDescent="0.25">
      <c r="A2182" t="s">
        <v>92</v>
      </c>
      <c r="B2182" t="str">
        <f>VLOOKUP(data_to_clean[[#This Row],[Company]],tb_countries[],2,0)</f>
        <v>USA</v>
      </c>
      <c r="C2182" t="s">
        <v>5273</v>
      </c>
      <c r="D2182" t="s">
        <v>5313</v>
      </c>
      <c r="E2182" t="s">
        <v>5246</v>
      </c>
      <c r="F2182" s="1">
        <v>31128</v>
      </c>
      <c r="G2182" t="s">
        <v>2344</v>
      </c>
      <c r="H2182" t="s">
        <v>13</v>
      </c>
      <c r="I2182" t="s">
        <v>14</v>
      </c>
      <c r="J2182" t="str" cm="1">
        <f t="array" ref="J21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2" t="str">
        <f>IF(data_to_clean[[#This Row],[Price Formatted Step 1]]="No Data","No Data",SUBSTITUTE(data_to_clean[[#This Row],[Price Formatted Step 1]],",","."))</f>
        <v>No Data</v>
      </c>
      <c r="L2182" t="str">
        <f>IF(data_to_clean[[#This Row],[Price Formatted Step 2]]="No Data","No Data",VALUE(SUBSTITUTE(data_to_clean[[#This Row],[Price Formatted Step 2]],".","")))</f>
        <v>No Data</v>
      </c>
      <c r="M2182" t="s">
        <v>15</v>
      </c>
    </row>
    <row r="2183" spans="1:13" x14ac:dyDescent="0.25">
      <c r="A2183" t="s">
        <v>54</v>
      </c>
      <c r="B2183" t="str">
        <f>VLOOKUP(data_to_clean[[#This Row],[Company]],tb_countries[],2,0)</f>
        <v>USA</v>
      </c>
      <c r="C2183" t="s">
        <v>5281</v>
      </c>
      <c r="D2183" t="s">
        <v>5322</v>
      </c>
      <c r="E2183" t="s">
        <v>5246</v>
      </c>
      <c r="F2183" s="1">
        <v>31149</v>
      </c>
      <c r="G2183" t="s">
        <v>2362</v>
      </c>
      <c r="H2183" t="s">
        <v>13</v>
      </c>
      <c r="I2183" t="s">
        <v>2129</v>
      </c>
      <c r="J2183" t="str" cm="1">
        <f t="array" ref="J21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83" t="str">
        <f>IF(data_to_clean[[#This Row],[Price Formatted Step 1]]="No Data","No Data",SUBSTITUTE(data_to_clean[[#This Row],[Price Formatted Step 1]],",","."))</f>
        <v>450000000</v>
      </c>
      <c r="L2183" s="3">
        <f>IF(data_to_clean[[#This Row],[Price Formatted Step 2]]="No Data","No Data",VALUE(SUBSTITUTE(data_to_clean[[#This Row],[Price Formatted Step 2]],".","")))</f>
        <v>450000000</v>
      </c>
      <c r="M2183" t="s">
        <v>15</v>
      </c>
    </row>
    <row r="2184" spans="1:13" x14ac:dyDescent="0.25">
      <c r="A2184" t="s">
        <v>9</v>
      </c>
      <c r="B2184" t="str">
        <f>VLOOKUP(data_to_clean[[#This Row],[Company]],tb_countries[],2,0)</f>
        <v>USSR/Russia</v>
      </c>
      <c r="C2184" t="s">
        <v>5272</v>
      </c>
      <c r="D2184" t="s">
        <v>5312</v>
      </c>
      <c r="E2184" t="s">
        <v>5245</v>
      </c>
      <c r="F2184" s="1">
        <v>31150</v>
      </c>
      <c r="G2184" t="s">
        <v>2405</v>
      </c>
      <c r="H2184" t="s">
        <v>13</v>
      </c>
      <c r="I2184" t="s">
        <v>14</v>
      </c>
      <c r="J2184" t="str" cm="1">
        <f t="array" ref="J21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4" t="str">
        <f>IF(data_to_clean[[#This Row],[Price Formatted Step 1]]="No Data","No Data",SUBSTITUTE(data_to_clean[[#This Row],[Price Formatted Step 1]],",","."))</f>
        <v>No Data</v>
      </c>
      <c r="L2184" t="str">
        <f>IF(data_to_clean[[#This Row],[Price Formatted Step 2]]="No Data","No Data",VALUE(SUBSTITUTE(data_to_clean[[#This Row],[Price Formatted Step 2]],".","")))</f>
        <v>No Data</v>
      </c>
      <c r="M2184" t="s">
        <v>21</v>
      </c>
    </row>
    <row r="2185" spans="1:13" x14ac:dyDescent="0.25">
      <c r="A2185" t="s">
        <v>9</v>
      </c>
      <c r="B2185" t="str">
        <f>VLOOKUP(data_to_clean[[#This Row],[Company]],tb_countries[],2,0)</f>
        <v>USSR/Russia</v>
      </c>
      <c r="C2185" t="s">
        <v>5277</v>
      </c>
      <c r="D2185" t="s">
        <v>5317</v>
      </c>
      <c r="E2185" t="s">
        <v>5247</v>
      </c>
      <c r="F2185" s="1">
        <v>31154</v>
      </c>
      <c r="G2185" t="s">
        <v>924</v>
      </c>
      <c r="H2185" t="s">
        <v>13</v>
      </c>
      <c r="I2185" t="s">
        <v>14</v>
      </c>
      <c r="J2185" t="str" cm="1">
        <f t="array" ref="J21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5" t="str">
        <f>IF(data_to_clean[[#This Row],[Price Formatted Step 1]]="No Data","No Data",SUBSTITUTE(data_to_clean[[#This Row],[Price Formatted Step 1]],",","."))</f>
        <v>No Data</v>
      </c>
      <c r="L2185" t="str">
        <f>IF(data_to_clean[[#This Row],[Price Formatted Step 2]]="No Data","No Data",VALUE(SUBSTITUTE(data_to_clean[[#This Row],[Price Formatted Step 2]],".","")))</f>
        <v>No Data</v>
      </c>
      <c r="M2185" t="s">
        <v>15</v>
      </c>
    </row>
    <row r="2186" spans="1:13" x14ac:dyDescent="0.25">
      <c r="A2186" t="s">
        <v>9</v>
      </c>
      <c r="B2186" t="str">
        <f>VLOOKUP(data_to_clean[[#This Row],[Company]],tb_countries[],2,0)</f>
        <v>USSR/Russia</v>
      </c>
      <c r="C2186" t="s">
        <v>5272</v>
      </c>
      <c r="D2186" t="s">
        <v>5312</v>
      </c>
      <c r="E2186" t="s">
        <v>5245</v>
      </c>
      <c r="F2186" s="1">
        <v>31155</v>
      </c>
      <c r="G2186" t="s">
        <v>937</v>
      </c>
      <c r="H2186" t="s">
        <v>13</v>
      </c>
      <c r="I2186" t="s">
        <v>14</v>
      </c>
      <c r="J2186" t="str" cm="1">
        <f t="array" ref="J21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6" t="str">
        <f>IF(data_to_clean[[#This Row],[Price Formatted Step 1]]="No Data","No Data",SUBSTITUTE(data_to_clean[[#This Row],[Price Formatted Step 1]],",","."))</f>
        <v>No Data</v>
      </c>
      <c r="L2186" t="str">
        <f>IF(data_to_clean[[#This Row],[Price Formatted Step 2]]="No Data","No Data",VALUE(SUBSTITUTE(data_to_clean[[#This Row],[Price Formatted Step 2]],".","")))</f>
        <v>No Data</v>
      </c>
      <c r="M2186" t="s">
        <v>15</v>
      </c>
    </row>
    <row r="2187" spans="1:13" x14ac:dyDescent="0.25">
      <c r="A2187" t="s">
        <v>9</v>
      </c>
      <c r="B2187" t="str">
        <f>VLOOKUP(data_to_clean[[#This Row],[Company]],tb_countries[],2,0)</f>
        <v>USSR/Russia</v>
      </c>
      <c r="C2187" t="s">
        <v>5272</v>
      </c>
      <c r="D2187" t="s">
        <v>5312</v>
      </c>
      <c r="E2187" t="s">
        <v>5245</v>
      </c>
      <c r="F2187" s="1">
        <v>31163</v>
      </c>
      <c r="G2187" t="s">
        <v>1257</v>
      </c>
      <c r="H2187" t="s">
        <v>13</v>
      </c>
      <c r="I2187" t="s">
        <v>14</v>
      </c>
      <c r="J2187" t="str" cm="1">
        <f t="array" ref="J21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7" t="str">
        <f>IF(data_to_clean[[#This Row],[Price Formatted Step 1]]="No Data","No Data",SUBSTITUTE(data_to_clean[[#This Row],[Price Formatted Step 1]],",","."))</f>
        <v>No Data</v>
      </c>
      <c r="L2187" t="str">
        <f>IF(data_to_clean[[#This Row],[Price Formatted Step 2]]="No Data","No Data",VALUE(SUBSTITUTE(data_to_clean[[#This Row],[Price Formatted Step 2]],".","")))</f>
        <v>No Data</v>
      </c>
      <c r="M2187" t="s">
        <v>15</v>
      </c>
    </row>
    <row r="2188" spans="1:13" x14ac:dyDescent="0.25">
      <c r="A2188" t="s">
        <v>54</v>
      </c>
      <c r="B2188" t="str">
        <f>VLOOKUP(data_to_clean[[#This Row],[Company]],tb_countries[],2,0)</f>
        <v>USA</v>
      </c>
      <c r="C2188" t="s">
        <v>5281</v>
      </c>
      <c r="D2188" t="s">
        <v>5322</v>
      </c>
      <c r="E2188" t="s">
        <v>5246</v>
      </c>
      <c r="F2188" s="1">
        <v>31173</v>
      </c>
      <c r="G2188" t="s">
        <v>2260</v>
      </c>
      <c r="H2188" t="s">
        <v>13</v>
      </c>
      <c r="I2188" t="s">
        <v>2129</v>
      </c>
      <c r="J2188" t="str" cm="1">
        <f t="array" ref="J21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88" t="str">
        <f>IF(data_to_clean[[#This Row],[Price Formatted Step 1]]="No Data","No Data",SUBSTITUTE(data_to_clean[[#This Row],[Price Formatted Step 1]],",","."))</f>
        <v>450000000</v>
      </c>
      <c r="L2188" s="3">
        <f>IF(data_to_clean[[#This Row],[Price Formatted Step 2]]="No Data","No Data",VALUE(SUBSTITUTE(data_to_clean[[#This Row],[Price Formatted Step 2]],".","")))</f>
        <v>450000000</v>
      </c>
      <c r="M2188" t="s">
        <v>15</v>
      </c>
    </row>
    <row r="2189" spans="1:13" x14ac:dyDescent="0.25">
      <c r="A2189" t="s">
        <v>2338</v>
      </c>
      <c r="B2189" t="str">
        <f>VLOOKUP(data_to_clean[[#This Row],[Company]],tb_countries[],2,0)</f>
        <v>France</v>
      </c>
      <c r="C2189" t="s">
        <v>5285</v>
      </c>
      <c r="D2189" t="s">
        <v>5324</v>
      </c>
      <c r="E2189" t="s">
        <v>5253</v>
      </c>
      <c r="F2189" s="1">
        <v>31175</v>
      </c>
      <c r="G2189" t="s">
        <v>2354</v>
      </c>
      <c r="H2189" t="s">
        <v>13</v>
      </c>
      <c r="I2189" t="s">
        <v>14</v>
      </c>
      <c r="J2189" t="str" cm="1">
        <f t="array" ref="J21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89" t="str">
        <f>IF(data_to_clean[[#This Row],[Price Formatted Step 1]]="No Data","No Data",SUBSTITUTE(data_to_clean[[#This Row],[Price Formatted Step 1]],",","."))</f>
        <v>No Data</v>
      </c>
      <c r="L2189" t="str">
        <f>IF(data_to_clean[[#This Row],[Price Formatted Step 2]]="No Data","No Data",VALUE(SUBSTITUTE(data_to_clean[[#This Row],[Price Formatted Step 2]],".","")))</f>
        <v>No Data</v>
      </c>
      <c r="M2189" t="s">
        <v>15</v>
      </c>
    </row>
    <row r="2190" spans="1:13" x14ac:dyDescent="0.25">
      <c r="A2190" t="s">
        <v>9</v>
      </c>
      <c r="B2190" t="str">
        <f>VLOOKUP(data_to_clean[[#This Row],[Company]],tb_countries[],2,0)</f>
        <v>USSR/Russia</v>
      </c>
      <c r="C2190" t="s">
        <v>5279</v>
      </c>
      <c r="D2190" t="s">
        <v>5320</v>
      </c>
      <c r="E2190" t="s">
        <v>5247</v>
      </c>
      <c r="F2190" s="1">
        <v>31196</v>
      </c>
      <c r="G2190" t="s">
        <v>1463</v>
      </c>
      <c r="H2190" t="s">
        <v>13</v>
      </c>
      <c r="I2190" t="s">
        <v>14</v>
      </c>
      <c r="J2190" t="str" cm="1">
        <f t="array" ref="J21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0" t="str">
        <f>IF(data_to_clean[[#This Row],[Price Formatted Step 1]]="No Data","No Data",SUBSTITUTE(data_to_clean[[#This Row],[Price Formatted Step 1]],",","."))</f>
        <v>No Data</v>
      </c>
      <c r="L2190" t="str">
        <f>IF(data_to_clean[[#This Row],[Price Formatted Step 2]]="No Data","No Data",VALUE(SUBSTITUTE(data_to_clean[[#This Row],[Price Formatted Step 2]],".","")))</f>
        <v>No Data</v>
      </c>
      <c r="M2190" t="s">
        <v>15</v>
      </c>
    </row>
    <row r="2191" spans="1:13" x14ac:dyDescent="0.25">
      <c r="A2191" t="s">
        <v>9</v>
      </c>
      <c r="B2191" t="str">
        <f>VLOOKUP(data_to_clean[[#This Row],[Company]],tb_countries[],2,0)</f>
        <v>USSR/Russia</v>
      </c>
      <c r="C2191" t="s">
        <v>5279</v>
      </c>
      <c r="D2191" t="s">
        <v>5320</v>
      </c>
      <c r="E2191" t="s">
        <v>5247</v>
      </c>
      <c r="F2191" s="1">
        <v>31197</v>
      </c>
      <c r="G2191" t="s">
        <v>685</v>
      </c>
      <c r="H2191" t="s">
        <v>13</v>
      </c>
      <c r="I2191" t="s">
        <v>14</v>
      </c>
      <c r="J2191" t="str" cm="1">
        <f t="array" ref="J21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1" t="str">
        <f>IF(data_to_clean[[#This Row],[Price Formatted Step 1]]="No Data","No Data",SUBSTITUTE(data_to_clean[[#This Row],[Price Formatted Step 1]],",","."))</f>
        <v>No Data</v>
      </c>
      <c r="L2191" t="str">
        <f>IF(data_to_clean[[#This Row],[Price Formatted Step 2]]="No Data","No Data",VALUE(SUBSTITUTE(data_to_clean[[#This Row],[Price Formatted Step 2]],".","")))</f>
        <v>No Data</v>
      </c>
      <c r="M2191" t="s">
        <v>15</v>
      </c>
    </row>
    <row r="2192" spans="1:13" x14ac:dyDescent="0.25">
      <c r="A2192" t="s">
        <v>9</v>
      </c>
      <c r="B2192" t="str">
        <f>VLOOKUP(data_to_clean[[#This Row],[Company]],tb_countries[],2,0)</f>
        <v>USSR/Russia</v>
      </c>
      <c r="C2192" t="s">
        <v>5279</v>
      </c>
      <c r="D2192" t="s">
        <v>5320</v>
      </c>
      <c r="E2192" t="s">
        <v>5247</v>
      </c>
      <c r="F2192" s="1">
        <v>31209</v>
      </c>
      <c r="G2192" t="s">
        <v>1302</v>
      </c>
      <c r="H2192" t="s">
        <v>13</v>
      </c>
      <c r="I2192" t="s">
        <v>14</v>
      </c>
      <c r="J2192" t="str" cm="1">
        <f t="array" ref="J21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2" t="str">
        <f>IF(data_to_clean[[#This Row],[Price Formatted Step 1]]="No Data","No Data",SUBSTITUTE(data_to_clean[[#This Row],[Price Formatted Step 1]],",","."))</f>
        <v>No Data</v>
      </c>
      <c r="L2192" t="str">
        <f>IF(data_to_clean[[#This Row],[Price Formatted Step 2]]="No Data","No Data",VALUE(SUBSTITUTE(data_to_clean[[#This Row],[Price Formatted Step 2]],".","")))</f>
        <v>No Data</v>
      </c>
      <c r="M2192" t="s">
        <v>15</v>
      </c>
    </row>
    <row r="2193" spans="1:13" x14ac:dyDescent="0.25">
      <c r="A2193" t="s">
        <v>9</v>
      </c>
      <c r="B2193" t="str">
        <f>VLOOKUP(data_to_clean[[#This Row],[Company]],tb_countries[],2,0)</f>
        <v>USSR/Russia</v>
      </c>
      <c r="C2193" t="s">
        <v>5279</v>
      </c>
      <c r="D2193" t="s">
        <v>5320</v>
      </c>
      <c r="E2193" t="s">
        <v>5247</v>
      </c>
      <c r="F2193" s="1">
        <v>31210</v>
      </c>
      <c r="G2193" t="s">
        <v>1302</v>
      </c>
      <c r="H2193" t="s">
        <v>13</v>
      </c>
      <c r="I2193" t="s">
        <v>14</v>
      </c>
      <c r="J2193" t="str" cm="1">
        <f t="array" ref="J21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3" t="str">
        <f>IF(data_to_clean[[#This Row],[Price Formatted Step 1]]="No Data","No Data",SUBSTITUTE(data_to_clean[[#This Row],[Price Formatted Step 1]],",","."))</f>
        <v>No Data</v>
      </c>
      <c r="L2193" t="str">
        <f>IF(data_to_clean[[#This Row],[Price Formatted Step 2]]="No Data","No Data",VALUE(SUBSTITUTE(data_to_clean[[#This Row],[Price Formatted Step 2]],".","")))</f>
        <v>No Data</v>
      </c>
      <c r="M2193" t="s">
        <v>15</v>
      </c>
    </row>
    <row r="2194" spans="1:13" x14ac:dyDescent="0.25">
      <c r="A2194" t="s">
        <v>9</v>
      </c>
      <c r="B2194" t="str">
        <f>VLOOKUP(data_to_clean[[#This Row],[Company]],tb_countries[],2,0)</f>
        <v>USSR/Russia</v>
      </c>
      <c r="C2194" t="s">
        <v>5279</v>
      </c>
      <c r="D2194" t="s">
        <v>5320</v>
      </c>
      <c r="E2194" t="s">
        <v>5247</v>
      </c>
      <c r="F2194" s="1">
        <v>31212</v>
      </c>
      <c r="G2194" t="s">
        <v>1829</v>
      </c>
      <c r="H2194" t="s">
        <v>13</v>
      </c>
      <c r="I2194" t="s">
        <v>14</v>
      </c>
      <c r="J2194" t="str" cm="1">
        <f t="array" ref="J21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4" t="str">
        <f>IF(data_to_clean[[#This Row],[Price Formatted Step 1]]="No Data","No Data",SUBSTITUTE(data_to_clean[[#This Row],[Price Formatted Step 1]],",","."))</f>
        <v>No Data</v>
      </c>
      <c r="L2194" t="str">
        <f>IF(data_to_clean[[#This Row],[Price Formatted Step 2]]="No Data","No Data",VALUE(SUBSTITUTE(data_to_clean[[#This Row],[Price Formatted Step 2]],".","")))</f>
        <v>No Data</v>
      </c>
      <c r="M2194" t="s">
        <v>15</v>
      </c>
    </row>
    <row r="2195" spans="1:13" x14ac:dyDescent="0.25">
      <c r="A2195" t="s">
        <v>54</v>
      </c>
      <c r="B2195" t="str">
        <f>VLOOKUP(data_to_clean[[#This Row],[Company]],tb_countries[],2,0)</f>
        <v>USA</v>
      </c>
      <c r="C2195" t="s">
        <v>5281</v>
      </c>
      <c r="D2195" t="s">
        <v>5322</v>
      </c>
      <c r="E2195" t="s">
        <v>5246</v>
      </c>
      <c r="F2195" s="1">
        <v>31215</v>
      </c>
      <c r="G2195" t="s">
        <v>2362</v>
      </c>
      <c r="H2195" t="s">
        <v>13</v>
      </c>
      <c r="I2195" t="s">
        <v>2129</v>
      </c>
      <c r="J2195" t="str" cm="1">
        <f t="array" ref="J21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195" t="str">
        <f>IF(data_to_clean[[#This Row],[Price Formatted Step 1]]="No Data","No Data",SUBSTITUTE(data_to_clean[[#This Row],[Price Formatted Step 1]],",","."))</f>
        <v>450000000</v>
      </c>
      <c r="L2195" s="3">
        <f>IF(data_to_clean[[#This Row],[Price Formatted Step 2]]="No Data","No Data",VALUE(SUBSTITUTE(data_to_clean[[#This Row],[Price Formatted Step 2]],".","")))</f>
        <v>450000000</v>
      </c>
      <c r="M2195" t="s">
        <v>15</v>
      </c>
    </row>
    <row r="2196" spans="1:13" x14ac:dyDescent="0.25">
      <c r="A2196" t="s">
        <v>9</v>
      </c>
      <c r="B2196" t="str">
        <f>VLOOKUP(data_to_clean[[#This Row],[Company]],tb_countries[],2,0)</f>
        <v>USSR/Russia</v>
      </c>
      <c r="C2196" t="s">
        <v>5279</v>
      </c>
      <c r="D2196" t="s">
        <v>5320</v>
      </c>
      <c r="E2196" t="s">
        <v>5247</v>
      </c>
      <c r="F2196" s="1">
        <v>31216</v>
      </c>
      <c r="G2196" t="s">
        <v>1302</v>
      </c>
      <c r="H2196" t="s">
        <v>13</v>
      </c>
      <c r="I2196" t="s">
        <v>14</v>
      </c>
      <c r="J2196" t="str" cm="1">
        <f t="array" ref="J21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6" t="str">
        <f>IF(data_to_clean[[#This Row],[Price Formatted Step 1]]="No Data","No Data",SUBSTITUTE(data_to_clean[[#This Row],[Price Formatted Step 1]],",","."))</f>
        <v>No Data</v>
      </c>
      <c r="L2196" t="str">
        <f>IF(data_to_clean[[#This Row],[Price Formatted Step 2]]="No Data","No Data",VALUE(SUBSTITUTE(data_to_clean[[#This Row],[Price Formatted Step 2]],".","")))</f>
        <v>No Data</v>
      </c>
      <c r="M2196" t="s">
        <v>15</v>
      </c>
    </row>
    <row r="2197" spans="1:13" x14ac:dyDescent="0.25">
      <c r="A2197" t="s">
        <v>9</v>
      </c>
      <c r="B2197" t="str">
        <f>VLOOKUP(data_to_clean[[#This Row],[Company]],tb_countries[],2,0)</f>
        <v>USSR/Russia</v>
      </c>
      <c r="C2197" t="s">
        <v>5279</v>
      </c>
      <c r="D2197" t="s">
        <v>5320</v>
      </c>
      <c r="E2197" t="s">
        <v>5247</v>
      </c>
      <c r="F2197" s="1">
        <v>31217</v>
      </c>
      <c r="G2197" t="s">
        <v>685</v>
      </c>
      <c r="H2197" t="s">
        <v>13</v>
      </c>
      <c r="I2197" t="s">
        <v>14</v>
      </c>
      <c r="J2197" t="str" cm="1">
        <f t="array" ref="J21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7" t="str">
        <f>IF(data_to_clean[[#This Row],[Price Formatted Step 1]]="No Data","No Data",SUBSTITUTE(data_to_clean[[#This Row],[Price Formatted Step 1]],",","."))</f>
        <v>No Data</v>
      </c>
      <c r="L2197" t="str">
        <f>IF(data_to_clean[[#This Row],[Price Formatted Step 2]]="No Data","No Data",VALUE(SUBSTITUTE(data_to_clean[[#This Row],[Price Formatted Step 2]],".","")))</f>
        <v>No Data</v>
      </c>
      <c r="M2197" t="s">
        <v>15</v>
      </c>
    </row>
    <row r="2198" spans="1:13" x14ac:dyDescent="0.25">
      <c r="A2198" t="s">
        <v>9</v>
      </c>
      <c r="B2198" t="str">
        <f>VLOOKUP(data_to_clean[[#This Row],[Company]],tb_countries[],2,0)</f>
        <v>USSR/Russia</v>
      </c>
      <c r="C2198" t="s">
        <v>5272</v>
      </c>
      <c r="D2198" t="s">
        <v>5312</v>
      </c>
      <c r="E2198" t="s">
        <v>5245</v>
      </c>
      <c r="F2198" s="1">
        <v>31219</v>
      </c>
      <c r="G2198" t="s">
        <v>2405</v>
      </c>
      <c r="H2198" t="s">
        <v>13</v>
      </c>
      <c r="I2198" t="s">
        <v>14</v>
      </c>
      <c r="J2198" t="str" cm="1">
        <f t="array" ref="J21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8" t="str">
        <f>IF(data_to_clean[[#This Row],[Price Formatted Step 1]]="No Data","No Data",SUBSTITUTE(data_to_clean[[#This Row],[Price Formatted Step 1]],",","."))</f>
        <v>No Data</v>
      </c>
      <c r="L2198" t="str">
        <f>IF(data_to_clean[[#This Row],[Price Formatted Step 2]]="No Data","No Data",VALUE(SUBSTITUTE(data_to_clean[[#This Row],[Price Formatted Step 2]],".","")))</f>
        <v>No Data</v>
      </c>
      <c r="M2198" t="s">
        <v>21</v>
      </c>
    </row>
    <row r="2199" spans="1:13" x14ac:dyDescent="0.25">
      <c r="A2199" t="s">
        <v>92</v>
      </c>
      <c r="B2199" t="str">
        <f>VLOOKUP(data_to_clean[[#This Row],[Company]],tb_countries[],2,0)</f>
        <v>USA</v>
      </c>
      <c r="C2199" t="s">
        <v>5273</v>
      </c>
      <c r="D2199" t="s">
        <v>5313</v>
      </c>
      <c r="E2199" t="s">
        <v>5246</v>
      </c>
      <c r="F2199" s="1">
        <v>31228</v>
      </c>
      <c r="G2199" t="s">
        <v>2344</v>
      </c>
      <c r="H2199" t="s">
        <v>13</v>
      </c>
      <c r="I2199" t="s">
        <v>14</v>
      </c>
      <c r="J2199" t="str" cm="1">
        <f t="array" ref="J21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199" t="str">
        <f>IF(data_to_clean[[#This Row],[Price Formatted Step 1]]="No Data","No Data",SUBSTITUTE(data_to_clean[[#This Row],[Price Formatted Step 1]],",","."))</f>
        <v>No Data</v>
      </c>
      <c r="L2199" t="str">
        <f>IF(data_to_clean[[#This Row],[Price Formatted Step 2]]="No Data","No Data",VALUE(SUBSTITUTE(data_to_clean[[#This Row],[Price Formatted Step 2]],".","")))</f>
        <v>No Data</v>
      </c>
      <c r="M2199" t="s">
        <v>15</v>
      </c>
    </row>
    <row r="2200" spans="1:13" x14ac:dyDescent="0.25">
      <c r="A2200" t="s">
        <v>2338</v>
      </c>
      <c r="B2200" t="str">
        <f>VLOOKUP(data_to_clean[[#This Row],[Company]],tb_countries[],2,0)</f>
        <v>France</v>
      </c>
      <c r="C2200" t="s">
        <v>5285</v>
      </c>
      <c r="D2200" t="s">
        <v>5324</v>
      </c>
      <c r="E2200" t="s">
        <v>5253</v>
      </c>
      <c r="F2200" s="1">
        <v>31230</v>
      </c>
      <c r="G2200" t="s">
        <v>2045</v>
      </c>
      <c r="H2200" t="s">
        <v>13</v>
      </c>
      <c r="I2200" t="s">
        <v>14</v>
      </c>
      <c r="J2200" t="str" cm="1">
        <f t="array" ref="J22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0" t="str">
        <f>IF(data_to_clean[[#This Row],[Price Formatted Step 1]]="No Data","No Data",SUBSTITUTE(data_to_clean[[#This Row],[Price Formatted Step 1]],",","."))</f>
        <v>No Data</v>
      </c>
      <c r="L2200" t="str">
        <f>IF(data_to_clean[[#This Row],[Price Formatted Step 2]]="No Data","No Data",VALUE(SUBSTITUTE(data_to_clean[[#This Row],[Price Formatted Step 2]],".","")))</f>
        <v>No Data</v>
      </c>
      <c r="M2200" t="s">
        <v>15</v>
      </c>
    </row>
    <row r="2201" spans="1:13" x14ac:dyDescent="0.25">
      <c r="A2201" t="s">
        <v>9</v>
      </c>
      <c r="B2201" t="str">
        <f>VLOOKUP(data_to_clean[[#This Row],[Company]],tb_countries[],2,0)</f>
        <v>USSR/Russia</v>
      </c>
      <c r="C2201" t="s">
        <v>5279</v>
      </c>
      <c r="D2201" t="s">
        <v>5320</v>
      </c>
      <c r="E2201" t="s">
        <v>5247</v>
      </c>
      <c r="F2201" s="1">
        <v>31236</v>
      </c>
      <c r="G2201" t="s">
        <v>1829</v>
      </c>
      <c r="H2201" t="s">
        <v>13</v>
      </c>
      <c r="I2201" t="s">
        <v>14</v>
      </c>
      <c r="J2201" t="str" cm="1">
        <f t="array" ref="J22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1" t="str">
        <f>IF(data_to_clean[[#This Row],[Price Formatted Step 1]]="No Data","No Data",SUBSTITUTE(data_to_clean[[#This Row],[Price Formatted Step 1]],",","."))</f>
        <v>No Data</v>
      </c>
      <c r="L2201" t="str">
        <f>IF(data_to_clean[[#This Row],[Price Formatted Step 2]]="No Data","No Data",VALUE(SUBSTITUTE(data_to_clean[[#This Row],[Price Formatted Step 2]],".","")))</f>
        <v>No Data</v>
      </c>
      <c r="M2201" t="s">
        <v>15</v>
      </c>
    </row>
    <row r="2202" spans="1:13" x14ac:dyDescent="0.25">
      <c r="A2202" t="s">
        <v>9</v>
      </c>
      <c r="B2202" t="str">
        <f>VLOOKUP(data_to_clean[[#This Row],[Company]],tb_countries[],2,0)</f>
        <v>USSR/Russia</v>
      </c>
      <c r="C2202" t="s">
        <v>5279</v>
      </c>
      <c r="D2202" t="s">
        <v>5320</v>
      </c>
      <c r="E2202" t="s">
        <v>5247</v>
      </c>
      <c r="F2202" s="1">
        <v>31245</v>
      </c>
      <c r="G2202" t="s">
        <v>1463</v>
      </c>
      <c r="H2202" t="s">
        <v>13</v>
      </c>
      <c r="I2202" t="s">
        <v>14</v>
      </c>
      <c r="J2202" t="str" cm="1">
        <f t="array" ref="J22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2" t="str">
        <f>IF(data_to_clean[[#This Row],[Price Formatted Step 1]]="No Data","No Data",SUBSTITUTE(data_to_clean[[#This Row],[Price Formatted Step 1]],",","."))</f>
        <v>No Data</v>
      </c>
      <c r="L2202" t="str">
        <f>IF(data_to_clean[[#This Row],[Price Formatted Step 2]]="No Data","No Data",VALUE(SUBSTITUTE(data_to_clean[[#This Row],[Price Formatted Step 2]],".","")))</f>
        <v>No Data</v>
      </c>
      <c r="M2202" t="s">
        <v>15</v>
      </c>
    </row>
    <row r="2203" spans="1:13" x14ac:dyDescent="0.25">
      <c r="A2203" t="s">
        <v>54</v>
      </c>
      <c r="B2203" t="str">
        <f>VLOOKUP(data_to_clean[[#This Row],[Company]],tb_countries[],2,0)</f>
        <v>USA</v>
      </c>
      <c r="C2203" t="s">
        <v>5281</v>
      </c>
      <c r="D2203" t="s">
        <v>5322</v>
      </c>
      <c r="E2203" t="s">
        <v>5246</v>
      </c>
      <c r="F2203" s="1">
        <v>31253</v>
      </c>
      <c r="G2203" t="s">
        <v>2260</v>
      </c>
      <c r="H2203" t="s">
        <v>13</v>
      </c>
      <c r="I2203" t="s">
        <v>2129</v>
      </c>
      <c r="J2203" t="str" cm="1">
        <f t="array" ref="J22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03" t="str">
        <f>IF(data_to_clean[[#This Row],[Price Formatted Step 1]]="No Data","No Data",SUBSTITUTE(data_to_clean[[#This Row],[Price Formatted Step 1]],",","."))</f>
        <v>450000000</v>
      </c>
      <c r="L2203" s="3">
        <f>IF(data_to_clean[[#This Row],[Price Formatted Step 2]]="No Data","No Data",VALUE(SUBSTITUTE(data_to_clean[[#This Row],[Price Formatted Step 2]],".","")))</f>
        <v>450000000</v>
      </c>
      <c r="M2203" t="s">
        <v>15</v>
      </c>
    </row>
    <row r="2204" spans="1:13" x14ac:dyDescent="0.25">
      <c r="A2204" t="s">
        <v>9</v>
      </c>
      <c r="B2204" t="str">
        <f>VLOOKUP(data_to_clean[[#This Row],[Company]],tb_countries[],2,0)</f>
        <v>USSR/Russia</v>
      </c>
      <c r="C2204" t="s">
        <v>5272</v>
      </c>
      <c r="D2204" t="s">
        <v>5312</v>
      </c>
      <c r="E2204" t="s">
        <v>5245</v>
      </c>
      <c r="F2204" s="1">
        <v>31260</v>
      </c>
      <c r="G2204" t="s">
        <v>937</v>
      </c>
      <c r="H2204" t="s">
        <v>13</v>
      </c>
      <c r="I2204" t="s">
        <v>14</v>
      </c>
      <c r="J2204" t="str" cm="1">
        <f t="array" ref="J22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4" t="str">
        <f>IF(data_to_clean[[#This Row],[Price Formatted Step 1]]="No Data","No Data",SUBSTITUTE(data_to_clean[[#This Row],[Price Formatted Step 1]],",","."))</f>
        <v>No Data</v>
      </c>
      <c r="L2204" t="str">
        <f>IF(data_to_clean[[#This Row],[Price Formatted Step 2]]="No Data","No Data",VALUE(SUBSTITUTE(data_to_clean[[#This Row],[Price Formatted Step 2]],".","")))</f>
        <v>No Data</v>
      </c>
      <c r="M2204" t="s">
        <v>15</v>
      </c>
    </row>
    <row r="2205" spans="1:13" x14ac:dyDescent="0.25">
      <c r="A2205" t="s">
        <v>9</v>
      </c>
      <c r="B2205" t="str">
        <f>VLOOKUP(data_to_clean[[#This Row],[Company]],tb_countries[],2,0)</f>
        <v>USSR/Russia</v>
      </c>
      <c r="C2205" t="s">
        <v>5279</v>
      </c>
      <c r="D2205" t="s">
        <v>5320</v>
      </c>
      <c r="E2205" t="s">
        <v>5247</v>
      </c>
      <c r="F2205" s="1">
        <v>31267</v>
      </c>
      <c r="G2205" t="s">
        <v>1829</v>
      </c>
      <c r="H2205" t="s">
        <v>13</v>
      </c>
      <c r="I2205" t="s">
        <v>14</v>
      </c>
      <c r="J2205" t="str" cm="1">
        <f t="array" ref="J22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5" t="str">
        <f>IF(data_to_clean[[#This Row],[Price Formatted Step 1]]="No Data","No Data",SUBSTITUTE(data_to_clean[[#This Row],[Price Formatted Step 1]],",","."))</f>
        <v>No Data</v>
      </c>
      <c r="L2205" t="str">
        <f>IF(data_to_clean[[#This Row],[Price Formatted Step 2]]="No Data","No Data",VALUE(SUBSTITUTE(data_to_clean[[#This Row],[Price Formatted Step 2]],".","")))</f>
        <v>No Data</v>
      </c>
      <c r="M2205" t="s">
        <v>15</v>
      </c>
    </row>
    <row r="2206" spans="1:13" x14ac:dyDescent="0.25">
      <c r="A2206" t="s">
        <v>1057</v>
      </c>
      <c r="B2206" t="str">
        <f>VLOOKUP(data_to_clean[[#This Row],[Company]],tb_countries[],2,0)</f>
        <v>Japan</v>
      </c>
      <c r="C2206" t="s">
        <v>608</v>
      </c>
      <c r="D2206" t="s">
        <v>5248</v>
      </c>
      <c r="E2206" t="s">
        <v>5249</v>
      </c>
      <c r="F2206" s="1">
        <v>31277</v>
      </c>
      <c r="G2206" t="s">
        <v>2393</v>
      </c>
      <c r="H2206" t="s">
        <v>13</v>
      </c>
      <c r="I2206" t="s">
        <v>14</v>
      </c>
      <c r="J2206" t="str" cm="1">
        <f t="array" ref="J22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6" t="str">
        <f>IF(data_to_clean[[#This Row],[Price Formatted Step 1]]="No Data","No Data",SUBSTITUTE(data_to_clean[[#This Row],[Price Formatted Step 1]],",","."))</f>
        <v>No Data</v>
      </c>
      <c r="L2206" t="str">
        <f>IF(data_to_clean[[#This Row],[Price Formatted Step 2]]="No Data","No Data",VALUE(SUBSTITUTE(data_to_clean[[#This Row],[Price Formatted Step 2]],".","")))</f>
        <v>No Data</v>
      </c>
      <c r="M2206" t="s">
        <v>15</v>
      </c>
    </row>
    <row r="2207" spans="1:13" x14ac:dyDescent="0.25">
      <c r="A2207" t="s">
        <v>9</v>
      </c>
      <c r="B2207" t="str">
        <f>VLOOKUP(data_to_clean[[#This Row],[Company]],tb_countries[],2,0)</f>
        <v>USSR/Russia</v>
      </c>
      <c r="C2207" t="s">
        <v>5279</v>
      </c>
      <c r="D2207" t="s">
        <v>5320</v>
      </c>
      <c r="E2207" t="s">
        <v>5247</v>
      </c>
      <c r="F2207" s="1">
        <v>31281</v>
      </c>
      <c r="G2207" t="s">
        <v>1463</v>
      </c>
      <c r="H2207" t="s">
        <v>13</v>
      </c>
      <c r="I2207" t="s">
        <v>14</v>
      </c>
      <c r="J2207" t="str" cm="1">
        <f t="array" ref="J22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7" t="str">
        <f>IF(data_to_clean[[#This Row],[Price Formatted Step 1]]="No Data","No Data",SUBSTITUTE(data_to_clean[[#This Row],[Price Formatted Step 1]],",","."))</f>
        <v>No Data</v>
      </c>
      <c r="L2207" t="str">
        <f>IF(data_to_clean[[#This Row],[Price Formatted Step 2]]="No Data","No Data",VALUE(SUBSTITUTE(data_to_clean[[#This Row],[Price Formatted Step 2]],".","")))</f>
        <v>No Data</v>
      </c>
      <c r="M2207" t="s">
        <v>15</v>
      </c>
    </row>
    <row r="2208" spans="1:13" x14ac:dyDescent="0.25">
      <c r="A2208" t="s">
        <v>9</v>
      </c>
      <c r="B2208" t="str">
        <f>VLOOKUP(data_to_clean[[#This Row],[Company]],tb_countries[],2,0)</f>
        <v>USSR/Russia</v>
      </c>
      <c r="C2208" t="s">
        <v>5272</v>
      </c>
      <c r="D2208" t="s">
        <v>5312</v>
      </c>
      <c r="E2208" t="s">
        <v>5245</v>
      </c>
      <c r="F2208" s="1">
        <v>31282</v>
      </c>
      <c r="G2208" t="s">
        <v>937</v>
      </c>
      <c r="H2208" t="s">
        <v>13</v>
      </c>
      <c r="I2208" t="s">
        <v>14</v>
      </c>
      <c r="J2208" t="str" cm="1">
        <f t="array" ref="J22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08" t="str">
        <f>IF(data_to_clean[[#This Row],[Price Formatted Step 1]]="No Data","No Data",SUBSTITUTE(data_to_clean[[#This Row],[Price Formatted Step 1]],",","."))</f>
        <v>No Data</v>
      </c>
      <c r="L2208" t="str">
        <f>IF(data_to_clean[[#This Row],[Price Formatted Step 2]]="No Data","No Data",VALUE(SUBSTITUTE(data_to_clean[[#This Row],[Price Formatted Step 2]],".","")))</f>
        <v>No Data</v>
      </c>
      <c r="M2208" t="s">
        <v>15</v>
      </c>
    </row>
    <row r="2209" spans="1:13" x14ac:dyDescent="0.25">
      <c r="A2209" t="s">
        <v>54</v>
      </c>
      <c r="B2209" t="str">
        <f>VLOOKUP(data_to_clean[[#This Row],[Company]],tb_countries[],2,0)</f>
        <v>USA</v>
      </c>
      <c r="C2209" t="s">
        <v>5281</v>
      </c>
      <c r="D2209" t="s">
        <v>5322</v>
      </c>
      <c r="E2209" t="s">
        <v>5246</v>
      </c>
      <c r="F2209" s="1">
        <v>31286</v>
      </c>
      <c r="G2209" t="s">
        <v>2362</v>
      </c>
      <c r="H2209" t="s">
        <v>13</v>
      </c>
      <c r="I2209" t="s">
        <v>2129</v>
      </c>
      <c r="J2209" t="str" cm="1">
        <f t="array" ref="J22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09" t="str">
        <f>IF(data_to_clean[[#This Row],[Price Formatted Step 1]]="No Data","No Data",SUBSTITUTE(data_to_clean[[#This Row],[Price Formatted Step 1]],",","."))</f>
        <v>450000000</v>
      </c>
      <c r="L2209" s="3">
        <f>IF(data_to_clean[[#This Row],[Price Formatted Step 2]]="No Data","No Data",VALUE(SUBSTITUTE(data_to_clean[[#This Row],[Price Formatted Step 2]],".","")))</f>
        <v>450000000</v>
      </c>
      <c r="M2209" t="s">
        <v>15</v>
      </c>
    </row>
    <row r="2210" spans="1:13" x14ac:dyDescent="0.25">
      <c r="A2210" t="s">
        <v>463</v>
      </c>
      <c r="B2210" t="str">
        <f>VLOOKUP(data_to_clean[[#This Row],[Company]],tb_countries[],2,0)</f>
        <v>USA</v>
      </c>
      <c r="C2210" t="s">
        <v>5275</v>
      </c>
      <c r="D2210" t="s">
        <v>5315</v>
      </c>
      <c r="E2210" t="s">
        <v>5246</v>
      </c>
      <c r="F2210" s="1">
        <v>31287</v>
      </c>
      <c r="G2210" t="s">
        <v>2235</v>
      </c>
      <c r="H2210" t="s">
        <v>13</v>
      </c>
      <c r="I2210" t="s">
        <v>14</v>
      </c>
      <c r="J2210" t="str" cm="1">
        <f t="array" ref="J22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0" t="str">
        <f>IF(data_to_clean[[#This Row],[Price Formatted Step 1]]="No Data","No Data",SUBSTITUTE(data_to_clean[[#This Row],[Price Formatted Step 1]],",","."))</f>
        <v>No Data</v>
      </c>
      <c r="L2210" t="str">
        <f>IF(data_to_clean[[#This Row],[Price Formatted Step 2]]="No Data","No Data",VALUE(SUBSTITUTE(data_to_clean[[#This Row],[Price Formatted Step 2]],".","")))</f>
        <v>No Data</v>
      </c>
      <c r="M2210" t="s">
        <v>21</v>
      </c>
    </row>
    <row r="2211" spans="1:13" x14ac:dyDescent="0.25">
      <c r="A2211" t="s">
        <v>9</v>
      </c>
      <c r="B2211" t="str">
        <f>VLOOKUP(data_to_clean[[#This Row],[Company]],tb_countries[],2,0)</f>
        <v>USSR/Russia</v>
      </c>
      <c r="C2211" t="s">
        <v>5279</v>
      </c>
      <c r="D2211" t="s">
        <v>5320</v>
      </c>
      <c r="E2211" t="s">
        <v>5247</v>
      </c>
      <c r="F2211" s="1">
        <v>31294</v>
      </c>
      <c r="G2211" t="s">
        <v>685</v>
      </c>
      <c r="H2211" t="s">
        <v>13</v>
      </c>
      <c r="I2211" t="s">
        <v>14</v>
      </c>
      <c r="J2211" t="str" cm="1">
        <f t="array" ref="J22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1" t="str">
        <f>IF(data_to_clean[[#This Row],[Price Formatted Step 1]]="No Data","No Data",SUBSTITUTE(data_to_clean[[#This Row],[Price Formatted Step 1]],",","."))</f>
        <v>No Data</v>
      </c>
      <c r="L2211" t="str">
        <f>IF(data_to_clean[[#This Row],[Price Formatted Step 2]]="No Data","No Data",VALUE(SUBSTITUTE(data_to_clean[[#This Row],[Price Formatted Step 2]],".","")))</f>
        <v>No Data</v>
      </c>
      <c r="M2211" t="s">
        <v>15</v>
      </c>
    </row>
    <row r="2212" spans="1:13" x14ac:dyDescent="0.25">
      <c r="A2212" t="s">
        <v>2338</v>
      </c>
      <c r="B2212" t="str">
        <f>VLOOKUP(data_to_clean[[#This Row],[Company]],tb_countries[],2,0)</f>
        <v>France</v>
      </c>
      <c r="C2212" t="s">
        <v>5285</v>
      </c>
      <c r="D2212" t="s">
        <v>5324</v>
      </c>
      <c r="E2212" t="s">
        <v>5253</v>
      </c>
      <c r="F2212" s="1">
        <v>31302</v>
      </c>
      <c r="G2212" t="s">
        <v>2354</v>
      </c>
      <c r="H2212" t="s">
        <v>13</v>
      </c>
      <c r="I2212" t="s">
        <v>14</v>
      </c>
      <c r="J2212" t="str" cm="1">
        <f t="array" ref="J22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2" t="str">
        <f>IF(data_to_clean[[#This Row],[Price Formatted Step 1]]="No Data","No Data",SUBSTITUTE(data_to_clean[[#This Row],[Price Formatted Step 1]],",","."))</f>
        <v>No Data</v>
      </c>
      <c r="L2212" t="str">
        <f>IF(data_to_clean[[#This Row],[Price Formatted Step 2]]="No Data","No Data",VALUE(SUBSTITUTE(data_to_clean[[#This Row],[Price Formatted Step 2]],".","")))</f>
        <v>No Data</v>
      </c>
      <c r="M2212" t="s">
        <v>21</v>
      </c>
    </row>
    <row r="2213" spans="1:13" x14ac:dyDescent="0.25">
      <c r="A2213" t="s">
        <v>9</v>
      </c>
      <c r="B2213" t="str">
        <f>VLOOKUP(data_to_clean[[#This Row],[Company]],tb_countries[],2,0)</f>
        <v>USSR/Russia</v>
      </c>
      <c r="C2213" t="s">
        <v>5272</v>
      </c>
      <c r="D2213" t="s">
        <v>5312</v>
      </c>
      <c r="E2213" t="s">
        <v>5245</v>
      </c>
      <c r="F2213" s="1">
        <v>31309</v>
      </c>
      <c r="G2213" t="s">
        <v>937</v>
      </c>
      <c r="H2213" t="s">
        <v>13</v>
      </c>
      <c r="I2213" t="s">
        <v>14</v>
      </c>
      <c r="J2213" t="str" cm="1">
        <f t="array" ref="J22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3" t="str">
        <f>IF(data_to_clean[[#This Row],[Price Formatted Step 1]]="No Data","No Data",SUBSTITUTE(data_to_clean[[#This Row],[Price Formatted Step 1]],",","."))</f>
        <v>No Data</v>
      </c>
      <c r="L2213" t="str">
        <f>IF(data_to_clean[[#This Row],[Price Formatted Step 2]]="No Data","No Data",VALUE(SUBSTITUTE(data_to_clean[[#This Row],[Price Formatted Step 2]],".","")))</f>
        <v>No Data</v>
      </c>
      <c r="M2213" t="s">
        <v>15</v>
      </c>
    </row>
    <row r="2214" spans="1:13" x14ac:dyDescent="0.25">
      <c r="A2214" t="s">
        <v>9</v>
      </c>
      <c r="B2214" t="str">
        <f>VLOOKUP(data_to_clean[[#This Row],[Company]],tb_countries[],2,0)</f>
        <v>USSR/Russia</v>
      </c>
      <c r="C2214" t="s">
        <v>5279</v>
      </c>
      <c r="D2214" t="s">
        <v>5320</v>
      </c>
      <c r="E2214" t="s">
        <v>5247</v>
      </c>
      <c r="F2214" s="1">
        <v>31314</v>
      </c>
      <c r="G2214" t="s">
        <v>1302</v>
      </c>
      <c r="H2214" t="s">
        <v>13</v>
      </c>
      <c r="I2214" t="s">
        <v>14</v>
      </c>
      <c r="J2214" t="str" cm="1">
        <f t="array" ref="J22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4" t="str">
        <f>IF(data_to_clean[[#This Row],[Price Formatted Step 1]]="No Data","No Data",SUBSTITUTE(data_to_clean[[#This Row],[Price Formatted Step 1]],",","."))</f>
        <v>No Data</v>
      </c>
      <c r="L2214" t="str">
        <f>IF(data_to_clean[[#This Row],[Price Formatted Step 2]]="No Data","No Data",VALUE(SUBSTITUTE(data_to_clean[[#This Row],[Price Formatted Step 2]],".","")))</f>
        <v>No Data</v>
      </c>
      <c r="M2214" t="s">
        <v>15</v>
      </c>
    </row>
    <row r="2215" spans="1:13" x14ac:dyDescent="0.25">
      <c r="A2215" t="s">
        <v>92</v>
      </c>
      <c r="B2215" t="str">
        <f>VLOOKUP(data_to_clean[[#This Row],[Company]],tb_countries[],2,0)</f>
        <v>USA</v>
      </c>
      <c r="C2215" t="s">
        <v>5273</v>
      </c>
      <c r="D2215" t="s">
        <v>5313</v>
      </c>
      <c r="E2215" t="s">
        <v>5246</v>
      </c>
      <c r="F2215" s="1">
        <v>31318</v>
      </c>
      <c r="G2215" t="s">
        <v>2344</v>
      </c>
      <c r="H2215" t="s">
        <v>13</v>
      </c>
      <c r="I2215" t="s">
        <v>14</v>
      </c>
      <c r="J2215" t="str" cm="1">
        <f t="array" ref="J22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5" t="str">
        <f>IF(data_to_clean[[#This Row],[Price Formatted Step 1]]="No Data","No Data",SUBSTITUTE(data_to_clean[[#This Row],[Price Formatted Step 1]],",","."))</f>
        <v>No Data</v>
      </c>
      <c r="L2215" t="str">
        <f>IF(data_to_clean[[#This Row],[Price Formatted Step 2]]="No Data","No Data",VALUE(SUBSTITUTE(data_to_clean[[#This Row],[Price Formatted Step 2]],".","")))</f>
        <v>No Data</v>
      </c>
      <c r="M2215" t="s">
        <v>15</v>
      </c>
    </row>
    <row r="2216" spans="1:13" x14ac:dyDescent="0.25">
      <c r="A2216" t="s">
        <v>9</v>
      </c>
      <c r="B2216" t="str">
        <f>VLOOKUP(data_to_clean[[#This Row],[Company]],tb_countries[],2,0)</f>
        <v>USSR/Russia</v>
      </c>
      <c r="C2216" t="s">
        <v>5279</v>
      </c>
      <c r="D2216" t="s">
        <v>5320</v>
      </c>
      <c r="E2216" t="s">
        <v>5247</v>
      </c>
      <c r="F2216" s="1">
        <v>31320</v>
      </c>
      <c r="G2216" t="s">
        <v>1302</v>
      </c>
      <c r="H2216" t="s">
        <v>13</v>
      </c>
      <c r="I2216" t="s">
        <v>14</v>
      </c>
      <c r="J2216" t="str" cm="1">
        <f t="array" ref="J22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6" t="str">
        <f>IF(data_to_clean[[#This Row],[Price Formatted Step 1]]="No Data","No Data",SUBSTITUTE(data_to_clean[[#This Row],[Price Formatted Step 1]],",","."))</f>
        <v>No Data</v>
      </c>
      <c r="L2216" t="str">
        <f>IF(data_to_clean[[#This Row],[Price Formatted Step 2]]="No Data","No Data",VALUE(SUBSTITUTE(data_to_clean[[#This Row],[Price Formatted Step 2]],".","")))</f>
        <v>No Data</v>
      </c>
      <c r="M2216" t="s">
        <v>15</v>
      </c>
    </row>
    <row r="2217" spans="1:13" x14ac:dyDescent="0.25">
      <c r="A2217" t="s">
        <v>9</v>
      </c>
      <c r="B2217" t="str">
        <f>VLOOKUP(data_to_clean[[#This Row],[Company]],tb_countries[],2,0)</f>
        <v>USSR/Russia</v>
      </c>
      <c r="C2217" t="s">
        <v>5277</v>
      </c>
      <c r="D2217" t="s">
        <v>5317</v>
      </c>
      <c r="E2217" t="s">
        <v>5247</v>
      </c>
      <c r="F2217" s="1">
        <v>31322</v>
      </c>
      <c r="G2217" t="s">
        <v>685</v>
      </c>
      <c r="H2217" t="s">
        <v>13</v>
      </c>
      <c r="I2217" t="s">
        <v>14</v>
      </c>
      <c r="J2217" t="str" cm="1">
        <f t="array" ref="J22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7" t="str">
        <f>IF(data_to_clean[[#This Row],[Price Formatted Step 1]]="No Data","No Data",SUBSTITUTE(data_to_clean[[#This Row],[Price Formatted Step 1]],",","."))</f>
        <v>No Data</v>
      </c>
      <c r="L2217" t="str">
        <f>IF(data_to_clean[[#This Row],[Price Formatted Step 2]]="No Data","No Data",VALUE(SUBSTITUTE(data_to_clean[[#This Row],[Price Formatted Step 2]],".","")))</f>
        <v>No Data</v>
      </c>
      <c r="M2217" t="s">
        <v>15</v>
      </c>
    </row>
    <row r="2218" spans="1:13" x14ac:dyDescent="0.25">
      <c r="A2218" t="s">
        <v>9</v>
      </c>
      <c r="B2218" t="str">
        <f>VLOOKUP(data_to_clean[[#This Row],[Company]],tb_countries[],2,0)</f>
        <v>USSR/Russia</v>
      </c>
      <c r="C2218" t="s">
        <v>5272</v>
      </c>
      <c r="D2218" t="s">
        <v>5312</v>
      </c>
      <c r="E2218" t="s">
        <v>5245</v>
      </c>
      <c r="F2218" s="1">
        <v>31323</v>
      </c>
      <c r="G2218" t="s">
        <v>396</v>
      </c>
      <c r="H2218" t="s">
        <v>13</v>
      </c>
      <c r="I2218" t="s">
        <v>14</v>
      </c>
      <c r="J2218" t="str" cm="1">
        <f t="array" ref="J22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8" t="str">
        <f>IF(data_to_clean[[#This Row],[Price Formatted Step 1]]="No Data","No Data",SUBSTITUTE(data_to_clean[[#This Row],[Price Formatted Step 1]],",","."))</f>
        <v>No Data</v>
      </c>
      <c r="L2218" t="str">
        <f>IF(data_to_clean[[#This Row],[Price Formatted Step 2]]="No Data","No Data",VALUE(SUBSTITUTE(data_to_clean[[#This Row],[Price Formatted Step 2]],".","")))</f>
        <v>No Data</v>
      </c>
      <c r="M2218" t="s">
        <v>15</v>
      </c>
    </row>
    <row r="2219" spans="1:13" x14ac:dyDescent="0.25">
      <c r="A2219" t="s">
        <v>9</v>
      </c>
      <c r="B2219" t="str">
        <f>VLOOKUP(data_to_clean[[#This Row],[Company]],tb_countries[],2,0)</f>
        <v>USSR/Russia</v>
      </c>
      <c r="C2219" t="s">
        <v>5279</v>
      </c>
      <c r="D2219" t="s">
        <v>5320</v>
      </c>
      <c r="E2219" t="s">
        <v>5247</v>
      </c>
      <c r="F2219" s="1">
        <v>31323</v>
      </c>
      <c r="G2219" t="s">
        <v>1463</v>
      </c>
      <c r="H2219" t="s">
        <v>13</v>
      </c>
      <c r="I2219" t="s">
        <v>14</v>
      </c>
      <c r="J2219" t="str" cm="1">
        <f t="array" ref="J22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19" t="str">
        <f>IF(data_to_clean[[#This Row],[Price Formatted Step 1]]="No Data","No Data",SUBSTITUTE(data_to_clean[[#This Row],[Price Formatted Step 1]],",","."))</f>
        <v>No Data</v>
      </c>
      <c r="L2219" t="str">
        <f>IF(data_to_clean[[#This Row],[Price Formatted Step 2]]="No Data","No Data",VALUE(SUBSTITUTE(data_to_clean[[#This Row],[Price Formatted Step 2]],".","")))</f>
        <v>No Data</v>
      </c>
      <c r="M2219" t="s">
        <v>15</v>
      </c>
    </row>
    <row r="2220" spans="1:13" x14ac:dyDescent="0.25">
      <c r="A2220" t="s">
        <v>54</v>
      </c>
      <c r="B2220" t="str">
        <f>VLOOKUP(data_to_clean[[#This Row],[Company]],tb_countries[],2,0)</f>
        <v>USA</v>
      </c>
      <c r="C2220" t="s">
        <v>5281</v>
      </c>
      <c r="D2220" t="s">
        <v>5322</v>
      </c>
      <c r="E2220" t="s">
        <v>5246</v>
      </c>
      <c r="F2220" s="1">
        <v>31323</v>
      </c>
      <c r="G2220" t="s">
        <v>2440</v>
      </c>
      <c r="H2220" t="s">
        <v>13</v>
      </c>
      <c r="I2220" t="s">
        <v>2129</v>
      </c>
      <c r="J2220" t="str" cm="1">
        <f t="array" ref="J22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20" t="str">
        <f>IF(data_to_clean[[#This Row],[Price Formatted Step 1]]="No Data","No Data",SUBSTITUTE(data_to_clean[[#This Row],[Price Formatted Step 1]],",","."))</f>
        <v>450000000</v>
      </c>
      <c r="L2220" s="3">
        <f>IF(data_to_clean[[#This Row],[Price Formatted Step 2]]="No Data","No Data",VALUE(SUBSTITUTE(data_to_clean[[#This Row],[Price Formatted Step 2]],".","")))</f>
        <v>450000000</v>
      </c>
      <c r="M2220" t="s">
        <v>15</v>
      </c>
    </row>
    <row r="2221" spans="1:13" x14ac:dyDescent="0.25">
      <c r="A2221" t="s">
        <v>92</v>
      </c>
      <c r="B2221" t="str">
        <f>VLOOKUP(data_to_clean[[#This Row],[Company]],tb_countries[],2,0)</f>
        <v>USA</v>
      </c>
      <c r="C2221" t="s">
        <v>5275</v>
      </c>
      <c r="D2221" t="s">
        <v>5315</v>
      </c>
      <c r="E2221" t="s">
        <v>5246</v>
      </c>
      <c r="F2221" s="1">
        <v>31329</v>
      </c>
      <c r="G2221" t="s">
        <v>2284</v>
      </c>
      <c r="H2221" t="s">
        <v>13</v>
      </c>
      <c r="I2221" t="s">
        <v>14</v>
      </c>
      <c r="J2221" t="str" cm="1">
        <f t="array" ref="J22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1" t="str">
        <f>IF(data_to_clean[[#This Row],[Price Formatted Step 1]]="No Data","No Data",SUBSTITUTE(data_to_clean[[#This Row],[Price Formatted Step 1]],",","."))</f>
        <v>No Data</v>
      </c>
      <c r="L2221" t="str">
        <f>IF(data_to_clean[[#This Row],[Price Formatted Step 2]]="No Data","No Data",VALUE(SUBSTITUTE(data_to_clean[[#This Row],[Price Formatted Step 2]],".","")))</f>
        <v>No Data</v>
      </c>
      <c r="M2221" t="s">
        <v>15</v>
      </c>
    </row>
    <row r="2222" spans="1:13" x14ac:dyDescent="0.25">
      <c r="A2222" t="s">
        <v>9</v>
      </c>
      <c r="B2222" t="str">
        <f>VLOOKUP(data_to_clean[[#This Row],[Company]],tb_countries[],2,0)</f>
        <v>USSR/Russia</v>
      </c>
      <c r="C2222" t="s">
        <v>5279</v>
      </c>
      <c r="D2222" t="s">
        <v>5320</v>
      </c>
      <c r="E2222" t="s">
        <v>5247</v>
      </c>
      <c r="F2222" s="1">
        <v>31329</v>
      </c>
      <c r="G2222" t="s">
        <v>1829</v>
      </c>
      <c r="H2222" t="s">
        <v>13</v>
      </c>
      <c r="I2222" t="s">
        <v>14</v>
      </c>
      <c r="J2222" t="str" cm="1">
        <f t="array" ref="J22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2" t="str">
        <f>IF(data_to_clean[[#This Row],[Price Formatted Step 1]]="No Data","No Data",SUBSTITUTE(data_to_clean[[#This Row],[Price Formatted Step 1]],",","."))</f>
        <v>No Data</v>
      </c>
      <c r="L2222" t="str">
        <f>IF(data_to_clean[[#This Row],[Price Formatted Step 2]]="No Data","No Data",VALUE(SUBSTITUTE(data_to_clean[[#This Row],[Price Formatted Step 2]],".","")))</f>
        <v>No Data</v>
      </c>
      <c r="M2222" t="s">
        <v>15</v>
      </c>
    </row>
    <row r="2223" spans="1:13" x14ac:dyDescent="0.25">
      <c r="A2223" t="s">
        <v>973</v>
      </c>
      <c r="B2223" t="str">
        <f>VLOOKUP(data_to_clean[[#This Row],[Company]],tb_countries[],2,0)</f>
        <v>China</v>
      </c>
      <c r="C2223" t="s">
        <v>4199</v>
      </c>
      <c r="D2223" t="s">
        <v>5263</v>
      </c>
      <c r="E2223" t="s">
        <v>5252</v>
      </c>
      <c r="F2223" s="1">
        <v>31341</v>
      </c>
      <c r="G2223" t="s">
        <v>2225</v>
      </c>
      <c r="H2223" t="s">
        <v>2227</v>
      </c>
      <c r="I2223" t="s">
        <v>2228</v>
      </c>
      <c r="J2223" t="str" cm="1">
        <f t="array" ref="J22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223" t="str">
        <f>IF(data_to_clean[[#This Row],[Price Formatted Step 1]]="No Data","No Data",SUBSTITUTE(data_to_clean[[#This Row],[Price Formatted Step 1]],",","."))</f>
        <v>30.800000</v>
      </c>
      <c r="L2223" s="3">
        <f>IF(data_to_clean[[#This Row],[Price Formatted Step 2]]="No Data","No Data",VALUE(SUBSTITUTE(data_to_clean[[#This Row],[Price Formatted Step 2]],".","")))</f>
        <v>30800000</v>
      </c>
      <c r="M2223" t="s">
        <v>15</v>
      </c>
    </row>
    <row r="2224" spans="1:13" x14ac:dyDescent="0.25">
      <c r="A2224" t="s">
        <v>9</v>
      </c>
      <c r="B2224" t="str">
        <f>VLOOKUP(data_to_clean[[#This Row],[Company]],tb_countries[],2,0)</f>
        <v>USSR/Russia</v>
      </c>
      <c r="C2224" t="s">
        <v>5272</v>
      </c>
      <c r="D2224" t="s">
        <v>5312</v>
      </c>
      <c r="E2224" t="s">
        <v>5245</v>
      </c>
      <c r="F2224" s="1">
        <v>31342</v>
      </c>
      <c r="G2224" t="s">
        <v>2405</v>
      </c>
      <c r="H2224" t="s">
        <v>13</v>
      </c>
      <c r="I2224" t="s">
        <v>14</v>
      </c>
      <c r="J2224" t="str" cm="1">
        <f t="array" ref="J22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4" t="str">
        <f>IF(data_to_clean[[#This Row],[Price Formatted Step 1]]="No Data","No Data",SUBSTITUTE(data_to_clean[[#This Row],[Price Formatted Step 1]],",","."))</f>
        <v>No Data</v>
      </c>
      <c r="L2224" t="str">
        <f>IF(data_to_clean[[#This Row],[Price Formatted Step 2]]="No Data","No Data",VALUE(SUBSTITUTE(data_to_clean[[#This Row],[Price Formatted Step 2]],".","")))</f>
        <v>No Data</v>
      </c>
      <c r="M2224" t="s">
        <v>15</v>
      </c>
    </row>
    <row r="2225" spans="1:13" x14ac:dyDescent="0.25">
      <c r="A2225" t="s">
        <v>9</v>
      </c>
      <c r="B2225" t="str">
        <f>VLOOKUP(data_to_clean[[#This Row],[Company]],tb_countries[],2,0)</f>
        <v>USSR/Russia</v>
      </c>
      <c r="C2225" t="s">
        <v>5279</v>
      </c>
      <c r="D2225" t="s">
        <v>5320</v>
      </c>
      <c r="E2225" t="s">
        <v>5247</v>
      </c>
      <c r="F2225" s="1">
        <v>31342</v>
      </c>
      <c r="G2225" t="s">
        <v>1302</v>
      </c>
      <c r="H2225" t="s">
        <v>13</v>
      </c>
      <c r="I2225" t="s">
        <v>14</v>
      </c>
      <c r="J2225" t="str" cm="1">
        <f t="array" ref="J22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5" t="str">
        <f>IF(data_to_clean[[#This Row],[Price Formatted Step 1]]="No Data","No Data",SUBSTITUTE(data_to_clean[[#This Row],[Price Formatted Step 1]],",","."))</f>
        <v>No Data</v>
      </c>
      <c r="L2225" t="str">
        <f>IF(data_to_clean[[#This Row],[Price Formatted Step 2]]="No Data","No Data",VALUE(SUBSTITUTE(data_to_clean[[#This Row],[Price Formatted Step 2]],".","")))</f>
        <v>No Data</v>
      </c>
      <c r="M2225" t="s">
        <v>15</v>
      </c>
    </row>
    <row r="2226" spans="1:13" x14ac:dyDescent="0.25">
      <c r="A2226" t="s">
        <v>9</v>
      </c>
      <c r="B2226" t="str">
        <f>VLOOKUP(data_to_clean[[#This Row],[Company]],tb_countries[],2,0)</f>
        <v>USSR/Russia</v>
      </c>
      <c r="C2226" t="s">
        <v>5272</v>
      </c>
      <c r="D2226" t="s">
        <v>5312</v>
      </c>
      <c r="E2226" t="s">
        <v>5245</v>
      </c>
      <c r="F2226" s="1">
        <v>31343</v>
      </c>
      <c r="G2226" t="s">
        <v>1463</v>
      </c>
      <c r="H2226" t="s">
        <v>13</v>
      </c>
      <c r="I2226" t="s">
        <v>14</v>
      </c>
      <c r="J2226" t="str" cm="1">
        <f t="array" ref="J22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6" t="str">
        <f>IF(data_to_clean[[#This Row],[Price Formatted Step 1]]="No Data","No Data",SUBSTITUTE(data_to_clean[[#This Row],[Price Formatted Step 1]],",","."))</f>
        <v>No Data</v>
      </c>
      <c r="L2226" t="str">
        <f>IF(data_to_clean[[#This Row],[Price Formatted Step 2]]="No Data","No Data",VALUE(SUBSTITUTE(data_to_clean[[#This Row],[Price Formatted Step 2]],".","")))</f>
        <v>No Data</v>
      </c>
      <c r="M2226" t="s">
        <v>15</v>
      </c>
    </row>
    <row r="2227" spans="1:13" x14ac:dyDescent="0.25">
      <c r="A2227" t="s">
        <v>9</v>
      </c>
      <c r="B2227" t="str">
        <f>VLOOKUP(data_to_clean[[#This Row],[Company]],tb_countries[],2,0)</f>
        <v>USSR/Russia</v>
      </c>
      <c r="C2227" t="s">
        <v>5279</v>
      </c>
      <c r="D2227" t="s">
        <v>5320</v>
      </c>
      <c r="E2227" t="s">
        <v>5247</v>
      </c>
      <c r="F2227" s="1">
        <v>31343</v>
      </c>
      <c r="G2227" t="s">
        <v>685</v>
      </c>
      <c r="H2227" t="s">
        <v>13</v>
      </c>
      <c r="I2227" t="s">
        <v>14</v>
      </c>
      <c r="J2227" t="str" cm="1">
        <f t="array" ref="J22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7" t="str">
        <f>IF(data_to_clean[[#This Row],[Price Formatted Step 1]]="No Data","No Data",SUBSTITUTE(data_to_clean[[#This Row],[Price Formatted Step 1]],",","."))</f>
        <v>No Data</v>
      </c>
      <c r="L2227" t="str">
        <f>IF(data_to_clean[[#This Row],[Price Formatted Step 2]]="No Data","No Data",VALUE(SUBSTITUTE(data_to_clean[[#This Row],[Price Formatted Step 2]],".","")))</f>
        <v>No Data</v>
      </c>
      <c r="M2227" t="s">
        <v>21</v>
      </c>
    </row>
    <row r="2228" spans="1:13" x14ac:dyDescent="0.25">
      <c r="A2228" t="s">
        <v>9</v>
      </c>
      <c r="B2228" t="str">
        <f>VLOOKUP(data_to_clean[[#This Row],[Company]],tb_countries[],2,0)</f>
        <v>USSR/Russia</v>
      </c>
      <c r="C2228" t="s">
        <v>5279</v>
      </c>
      <c r="D2228" t="s">
        <v>5320</v>
      </c>
      <c r="E2228" t="s">
        <v>5247</v>
      </c>
      <c r="F2228" s="1">
        <v>31344</v>
      </c>
      <c r="G2228" t="s">
        <v>1829</v>
      </c>
      <c r="H2228" t="s">
        <v>13</v>
      </c>
      <c r="I2228" t="s">
        <v>14</v>
      </c>
      <c r="J2228" t="str" cm="1">
        <f t="array" ref="J22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8" t="str">
        <f>IF(data_to_clean[[#This Row],[Price Formatted Step 1]]="No Data","No Data",SUBSTITUTE(data_to_clean[[#This Row],[Price Formatted Step 1]],",","."))</f>
        <v>No Data</v>
      </c>
      <c r="L2228" t="str">
        <f>IF(data_to_clean[[#This Row],[Price Formatted Step 2]]="No Data","No Data",VALUE(SUBSTITUTE(data_to_clean[[#This Row],[Price Formatted Step 2]],".","")))</f>
        <v>No Data</v>
      </c>
      <c r="M2228" t="s">
        <v>15</v>
      </c>
    </row>
    <row r="2229" spans="1:13" x14ac:dyDescent="0.25">
      <c r="A2229" t="s">
        <v>9</v>
      </c>
      <c r="B2229" t="str">
        <f>VLOOKUP(data_to_clean[[#This Row],[Company]],tb_countries[],2,0)</f>
        <v>USSR/Russia</v>
      </c>
      <c r="C2229" t="s">
        <v>5279</v>
      </c>
      <c r="D2229" t="s">
        <v>5320</v>
      </c>
      <c r="E2229" t="s">
        <v>5247</v>
      </c>
      <c r="F2229" s="1">
        <v>31348</v>
      </c>
      <c r="G2229" t="s">
        <v>1463</v>
      </c>
      <c r="H2229" t="s">
        <v>13</v>
      </c>
      <c r="I2229" t="s">
        <v>14</v>
      </c>
      <c r="J2229" t="str" cm="1">
        <f t="array" ref="J22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29" t="str">
        <f>IF(data_to_clean[[#This Row],[Price Formatted Step 1]]="No Data","No Data",SUBSTITUTE(data_to_clean[[#This Row],[Price Formatted Step 1]],",","."))</f>
        <v>No Data</v>
      </c>
      <c r="L2229" t="str">
        <f>IF(data_to_clean[[#This Row],[Price Formatted Step 2]]="No Data","No Data",VALUE(SUBSTITUTE(data_to_clean[[#This Row],[Price Formatted Step 2]],".","")))</f>
        <v>No Data</v>
      </c>
      <c r="M2229" t="s">
        <v>15</v>
      </c>
    </row>
    <row r="2230" spans="1:13" x14ac:dyDescent="0.25">
      <c r="A2230" t="s">
        <v>54</v>
      </c>
      <c r="B2230" t="str">
        <f>VLOOKUP(data_to_clean[[#This Row],[Company]],tb_countries[],2,0)</f>
        <v>USA</v>
      </c>
      <c r="C2230" t="s">
        <v>5281</v>
      </c>
      <c r="D2230" t="s">
        <v>5322</v>
      </c>
      <c r="E2230" t="s">
        <v>5246</v>
      </c>
      <c r="F2230" s="1">
        <v>31357</v>
      </c>
      <c r="G2230" t="s">
        <v>2260</v>
      </c>
      <c r="H2230" t="s">
        <v>13</v>
      </c>
      <c r="I2230" t="s">
        <v>2129</v>
      </c>
      <c r="J2230" t="str" cm="1">
        <f t="array" ref="J22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30" t="str">
        <f>IF(data_to_clean[[#This Row],[Price Formatted Step 1]]="No Data","No Data",SUBSTITUTE(data_to_clean[[#This Row],[Price Formatted Step 1]],",","."))</f>
        <v>450000000</v>
      </c>
      <c r="L2230" s="3">
        <f>IF(data_to_clean[[#This Row],[Price Formatted Step 2]]="No Data","No Data",VALUE(SUBSTITUTE(data_to_clean[[#This Row],[Price Formatted Step 2]],".","")))</f>
        <v>450000000</v>
      </c>
      <c r="M2230" t="s">
        <v>15</v>
      </c>
    </row>
    <row r="2231" spans="1:13" x14ac:dyDescent="0.25">
      <c r="A2231" t="s">
        <v>9</v>
      </c>
      <c r="B2231" t="str">
        <f>VLOOKUP(data_to_clean[[#This Row],[Company]],tb_countries[],2,0)</f>
        <v>USSR/Russia</v>
      </c>
      <c r="C2231" t="s">
        <v>5279</v>
      </c>
      <c r="D2231" t="s">
        <v>5320</v>
      </c>
      <c r="E2231" t="s">
        <v>5247</v>
      </c>
      <c r="F2231" s="1">
        <v>31360</v>
      </c>
      <c r="G2231" t="s">
        <v>1302</v>
      </c>
      <c r="H2231" t="s">
        <v>13</v>
      </c>
      <c r="I2231" t="s">
        <v>14</v>
      </c>
      <c r="J2231" t="str" cm="1">
        <f t="array" ref="J22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1" t="str">
        <f>IF(data_to_clean[[#This Row],[Price Formatted Step 1]]="No Data","No Data",SUBSTITUTE(data_to_clean[[#This Row],[Price Formatted Step 1]],",","."))</f>
        <v>No Data</v>
      </c>
      <c r="L2231" t="str">
        <f>IF(data_to_clean[[#This Row],[Price Formatted Step 2]]="No Data","No Data",VALUE(SUBSTITUTE(data_to_clean[[#This Row],[Price Formatted Step 2]],".","")))</f>
        <v>No Data</v>
      </c>
      <c r="M2231" t="s">
        <v>15</v>
      </c>
    </row>
    <row r="2232" spans="1:13" x14ac:dyDescent="0.25">
      <c r="A2232" t="s">
        <v>9</v>
      </c>
      <c r="B2232" t="str">
        <f>VLOOKUP(data_to_clean[[#This Row],[Company]],tb_countries[],2,0)</f>
        <v>USSR/Russia</v>
      </c>
      <c r="C2232" t="s">
        <v>5279</v>
      </c>
      <c r="D2232" t="s">
        <v>5320</v>
      </c>
      <c r="E2232" t="s">
        <v>5247</v>
      </c>
      <c r="F2232" s="1">
        <v>31373</v>
      </c>
      <c r="G2232" t="s">
        <v>1829</v>
      </c>
      <c r="H2232" t="s">
        <v>13</v>
      </c>
      <c r="I2232" t="s">
        <v>14</v>
      </c>
      <c r="J2232" t="str" cm="1">
        <f t="array" ref="J22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2" t="str">
        <f>IF(data_to_clean[[#This Row],[Price Formatted Step 1]]="No Data","No Data",SUBSTITUTE(data_to_clean[[#This Row],[Price Formatted Step 1]],",","."))</f>
        <v>No Data</v>
      </c>
      <c r="L2232" t="str">
        <f>IF(data_to_clean[[#This Row],[Price Formatted Step 2]]="No Data","No Data",VALUE(SUBSTITUTE(data_to_clean[[#This Row],[Price Formatted Step 2]],".","")))</f>
        <v>No Data</v>
      </c>
      <c r="M2232" t="s">
        <v>15</v>
      </c>
    </row>
    <row r="2233" spans="1:13" x14ac:dyDescent="0.25">
      <c r="A2233" t="s">
        <v>54</v>
      </c>
      <c r="B2233" t="str">
        <f>VLOOKUP(data_to_clean[[#This Row],[Company]],tb_countries[],2,0)</f>
        <v>USA</v>
      </c>
      <c r="C2233" t="s">
        <v>5281</v>
      </c>
      <c r="D2233" t="s">
        <v>5322</v>
      </c>
      <c r="E2233" t="s">
        <v>5246</v>
      </c>
      <c r="F2233" s="1">
        <v>31378</v>
      </c>
      <c r="G2233" t="s">
        <v>2440</v>
      </c>
      <c r="H2233" t="s">
        <v>13</v>
      </c>
      <c r="I2233" t="s">
        <v>2129</v>
      </c>
      <c r="J2233" t="str" cm="1">
        <f t="array" ref="J22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33" t="str">
        <f>IF(data_to_clean[[#This Row],[Price Formatted Step 1]]="No Data","No Data",SUBSTITUTE(data_to_clean[[#This Row],[Price Formatted Step 1]],",","."))</f>
        <v>450000000</v>
      </c>
      <c r="L2233" s="3">
        <f>IF(data_to_clean[[#This Row],[Price Formatted Step 2]]="No Data","No Data",VALUE(SUBSTITUTE(data_to_clean[[#This Row],[Price Formatted Step 2]],".","")))</f>
        <v>450000000</v>
      </c>
      <c r="M2233" t="s">
        <v>15</v>
      </c>
    </row>
    <row r="2234" spans="1:13" x14ac:dyDescent="0.25">
      <c r="A2234" t="s">
        <v>9</v>
      </c>
      <c r="B2234" t="str">
        <f>VLOOKUP(data_to_clean[[#This Row],[Company]],tb_countries[],2,0)</f>
        <v>USSR/Russia</v>
      </c>
      <c r="C2234" t="s">
        <v>5279</v>
      </c>
      <c r="D2234" t="s">
        <v>5320</v>
      </c>
      <c r="E2234" t="s">
        <v>5247</v>
      </c>
      <c r="F2234" s="1">
        <v>31379</v>
      </c>
      <c r="G2234" t="s">
        <v>685</v>
      </c>
      <c r="H2234" t="s">
        <v>13</v>
      </c>
      <c r="I2234" t="s">
        <v>14</v>
      </c>
      <c r="J2234" t="str" cm="1">
        <f t="array" ref="J22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4" t="str">
        <f>IF(data_to_clean[[#This Row],[Price Formatted Step 1]]="No Data","No Data",SUBSTITUTE(data_to_clean[[#This Row],[Price Formatted Step 1]],",","."))</f>
        <v>No Data</v>
      </c>
      <c r="L2234" t="str">
        <f>IF(data_to_clean[[#This Row],[Price Formatted Step 2]]="No Data","No Data",VALUE(SUBSTITUTE(data_to_clean[[#This Row],[Price Formatted Step 2]],".","")))</f>
        <v>No Data</v>
      </c>
      <c r="M2234" t="s">
        <v>15</v>
      </c>
    </row>
    <row r="2235" spans="1:13" x14ac:dyDescent="0.25">
      <c r="A2235" t="s">
        <v>9</v>
      </c>
      <c r="B2235" t="str">
        <f>VLOOKUP(data_to_clean[[#This Row],[Company]],tb_countries[],2,0)</f>
        <v>USSR/Russia</v>
      </c>
      <c r="C2235" t="s">
        <v>5279</v>
      </c>
      <c r="D2235" t="s">
        <v>5320</v>
      </c>
      <c r="E2235" t="s">
        <v>5247</v>
      </c>
      <c r="F2235" s="1">
        <v>31393</v>
      </c>
      <c r="G2235" t="s">
        <v>1829</v>
      </c>
      <c r="H2235" t="s">
        <v>13</v>
      </c>
      <c r="I2235" t="s">
        <v>14</v>
      </c>
      <c r="J2235" t="str" cm="1">
        <f t="array" ref="J22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5" t="str">
        <f>IF(data_to_clean[[#This Row],[Price Formatted Step 1]]="No Data","No Data",SUBSTITUTE(data_to_clean[[#This Row],[Price Formatted Step 1]],",","."))</f>
        <v>No Data</v>
      </c>
      <c r="L2235" t="str">
        <f>IF(data_to_clean[[#This Row],[Price Formatted Step 2]]="No Data","No Data",VALUE(SUBSTITUTE(data_to_clean[[#This Row],[Price Formatted Step 2]],".","")))</f>
        <v>No Data</v>
      </c>
      <c r="M2235" t="s">
        <v>15</v>
      </c>
    </row>
    <row r="2236" spans="1:13" x14ac:dyDescent="0.25">
      <c r="A2236" t="s">
        <v>9</v>
      </c>
      <c r="B2236" t="str">
        <f>VLOOKUP(data_to_clean[[#This Row],[Company]],tb_countries[],2,0)</f>
        <v>USSR/Russia</v>
      </c>
      <c r="C2236" t="s">
        <v>5279</v>
      </c>
      <c r="D2236" t="s">
        <v>5320</v>
      </c>
      <c r="E2236" t="s">
        <v>5247</v>
      </c>
      <c r="F2236" s="1">
        <v>31400</v>
      </c>
      <c r="G2236" t="s">
        <v>685</v>
      </c>
      <c r="H2236" t="s">
        <v>13</v>
      </c>
      <c r="I2236" t="s">
        <v>14</v>
      </c>
      <c r="J2236" t="str" cm="1">
        <f t="array" ref="J22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6" t="str">
        <f>IF(data_to_clean[[#This Row],[Price Formatted Step 1]]="No Data","No Data",SUBSTITUTE(data_to_clean[[#This Row],[Price Formatted Step 1]],",","."))</f>
        <v>No Data</v>
      </c>
      <c r="L2236" t="str">
        <f>IF(data_to_clean[[#This Row],[Price Formatted Step 2]]="No Data","No Data",VALUE(SUBSTITUTE(data_to_clean[[#This Row],[Price Formatted Step 2]],".","")))</f>
        <v>No Data</v>
      </c>
      <c r="M2236" t="s">
        <v>15</v>
      </c>
    </row>
    <row r="2237" spans="1:13" x14ac:dyDescent="0.25">
      <c r="A2237" t="s">
        <v>9</v>
      </c>
      <c r="B2237" t="str">
        <f>VLOOKUP(data_to_clean[[#This Row],[Company]],tb_countries[],2,0)</f>
        <v>USSR/Russia</v>
      </c>
      <c r="C2237" t="s">
        <v>5279</v>
      </c>
      <c r="D2237" t="s">
        <v>5320</v>
      </c>
      <c r="E2237" t="s">
        <v>5247</v>
      </c>
      <c r="F2237" s="1">
        <v>31405</v>
      </c>
      <c r="G2237" t="s">
        <v>1463</v>
      </c>
      <c r="H2237" t="s">
        <v>13</v>
      </c>
      <c r="I2237" t="s">
        <v>14</v>
      </c>
      <c r="J2237" t="str" cm="1">
        <f t="array" ref="J22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7" t="str">
        <f>IF(data_to_clean[[#This Row],[Price Formatted Step 1]]="No Data","No Data",SUBSTITUTE(data_to_clean[[#This Row],[Price Formatted Step 1]],",","."))</f>
        <v>No Data</v>
      </c>
      <c r="L2237" t="str">
        <f>IF(data_to_clean[[#This Row],[Price Formatted Step 2]]="No Data","No Data",VALUE(SUBSTITUTE(data_to_clean[[#This Row],[Price Formatted Step 2]],".","")))</f>
        <v>No Data</v>
      </c>
      <c r="M2237" t="s">
        <v>15</v>
      </c>
    </row>
    <row r="2238" spans="1:13" x14ac:dyDescent="0.25">
      <c r="A2238" t="s">
        <v>9</v>
      </c>
      <c r="B2238" t="str">
        <f>VLOOKUP(data_to_clean[[#This Row],[Company]],tb_countries[],2,0)</f>
        <v>USSR/Russia</v>
      </c>
      <c r="C2238" t="s">
        <v>5279</v>
      </c>
      <c r="D2238" t="s">
        <v>5320</v>
      </c>
      <c r="E2238" t="s">
        <v>5247</v>
      </c>
      <c r="F2238" s="1">
        <v>31407</v>
      </c>
      <c r="G2238" t="s">
        <v>1829</v>
      </c>
      <c r="H2238" t="s">
        <v>13</v>
      </c>
      <c r="I2238" t="s">
        <v>14</v>
      </c>
      <c r="J2238" t="str" cm="1">
        <f t="array" ref="J22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8" t="str">
        <f>IF(data_to_clean[[#This Row],[Price Formatted Step 1]]="No Data","No Data",SUBSTITUTE(data_to_clean[[#This Row],[Price Formatted Step 1]],",","."))</f>
        <v>No Data</v>
      </c>
      <c r="L2238" t="str">
        <f>IF(data_to_clean[[#This Row],[Price Formatted Step 2]]="No Data","No Data",VALUE(SUBSTITUTE(data_to_clean[[#This Row],[Price Formatted Step 2]],".","")))</f>
        <v>No Data</v>
      </c>
      <c r="M2238" t="s">
        <v>15</v>
      </c>
    </row>
    <row r="2239" spans="1:13" x14ac:dyDescent="0.25">
      <c r="A2239" t="s">
        <v>9</v>
      </c>
      <c r="B2239" t="str">
        <f>VLOOKUP(data_to_clean[[#This Row],[Company]],tb_countries[],2,0)</f>
        <v>USSR/Russia</v>
      </c>
      <c r="C2239" t="s">
        <v>5272</v>
      </c>
      <c r="D2239" t="s">
        <v>5312</v>
      </c>
      <c r="E2239" t="s">
        <v>5245</v>
      </c>
      <c r="F2239" s="1">
        <v>31409</v>
      </c>
      <c r="G2239" t="s">
        <v>2405</v>
      </c>
      <c r="H2239" t="s">
        <v>13</v>
      </c>
      <c r="I2239" t="s">
        <v>14</v>
      </c>
      <c r="J2239" t="str" cm="1">
        <f t="array" ref="J22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39" t="str">
        <f>IF(data_to_clean[[#This Row],[Price Formatted Step 1]]="No Data","No Data",SUBSTITUTE(data_to_clean[[#This Row],[Price Formatted Step 1]],",","."))</f>
        <v>No Data</v>
      </c>
      <c r="L2239" t="str">
        <f>IF(data_to_clean[[#This Row],[Price Formatted Step 2]]="No Data","No Data",VALUE(SUBSTITUTE(data_to_clean[[#This Row],[Price Formatted Step 2]],".","")))</f>
        <v>No Data</v>
      </c>
      <c r="M2239" t="s">
        <v>56</v>
      </c>
    </row>
    <row r="2240" spans="1:13" x14ac:dyDescent="0.25">
      <c r="A2240" t="s">
        <v>9</v>
      </c>
      <c r="B2240" t="str">
        <f>VLOOKUP(data_to_clean[[#This Row],[Company]],tb_countries[],2,0)</f>
        <v>USSR/Russia</v>
      </c>
      <c r="C2240" t="s">
        <v>5279</v>
      </c>
      <c r="D2240" t="s">
        <v>5320</v>
      </c>
      <c r="E2240" t="s">
        <v>5247</v>
      </c>
      <c r="F2240" s="1">
        <v>31421</v>
      </c>
      <c r="G2240" t="s">
        <v>685</v>
      </c>
      <c r="H2240" t="s">
        <v>13</v>
      </c>
      <c r="I2240" t="s">
        <v>14</v>
      </c>
      <c r="J2240" t="str" cm="1">
        <f t="array" ref="J22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0" t="str">
        <f>IF(data_to_clean[[#This Row],[Price Formatted Step 1]]="No Data","No Data",SUBSTITUTE(data_to_clean[[#This Row],[Price Formatted Step 1]],",","."))</f>
        <v>No Data</v>
      </c>
      <c r="L2240" t="str">
        <f>IF(data_to_clean[[#This Row],[Price Formatted Step 2]]="No Data","No Data",VALUE(SUBSTITUTE(data_to_clean[[#This Row],[Price Formatted Step 2]],".","")))</f>
        <v>No Data</v>
      </c>
      <c r="M2240" t="s">
        <v>15</v>
      </c>
    </row>
    <row r="2241" spans="1:13" x14ac:dyDescent="0.25">
      <c r="A2241" t="s">
        <v>54</v>
      </c>
      <c r="B2241" t="str">
        <f>VLOOKUP(data_to_clean[[#This Row],[Company]],tb_countries[],2,0)</f>
        <v>USA</v>
      </c>
      <c r="C2241" t="s">
        <v>5281</v>
      </c>
      <c r="D2241" t="s">
        <v>5322</v>
      </c>
      <c r="E2241" t="s">
        <v>5246</v>
      </c>
      <c r="F2241" s="1">
        <v>31424</v>
      </c>
      <c r="G2241" t="s">
        <v>2127</v>
      </c>
      <c r="H2241" t="s">
        <v>13</v>
      </c>
      <c r="I2241" t="s">
        <v>2129</v>
      </c>
      <c r="J2241" t="str" cm="1">
        <f t="array" ref="J22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41" t="str">
        <f>IF(data_to_clean[[#This Row],[Price Formatted Step 1]]="No Data","No Data",SUBSTITUTE(data_to_clean[[#This Row],[Price Formatted Step 1]],",","."))</f>
        <v>450000000</v>
      </c>
      <c r="L2241" s="3">
        <f>IF(data_to_clean[[#This Row],[Price Formatted Step 2]]="No Data","No Data",VALUE(SUBSTITUTE(data_to_clean[[#This Row],[Price Formatted Step 2]],".","")))</f>
        <v>450000000</v>
      </c>
      <c r="M2241" t="s">
        <v>15</v>
      </c>
    </row>
    <row r="2242" spans="1:13" x14ac:dyDescent="0.25">
      <c r="A2242" t="s">
        <v>9</v>
      </c>
      <c r="B2242" t="str">
        <f>VLOOKUP(data_to_clean[[#This Row],[Company]],tb_countries[],2,0)</f>
        <v>USSR/Russia</v>
      </c>
      <c r="C2242" t="s">
        <v>5279</v>
      </c>
      <c r="D2242" t="s">
        <v>5320</v>
      </c>
      <c r="E2242" t="s">
        <v>5247</v>
      </c>
      <c r="F2242" s="1">
        <v>31428</v>
      </c>
      <c r="G2242" t="s">
        <v>685</v>
      </c>
      <c r="H2242" t="s">
        <v>13</v>
      </c>
      <c r="I2242" t="s">
        <v>14</v>
      </c>
      <c r="J2242" t="str" cm="1">
        <f t="array" ref="J22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2" t="str">
        <f>IF(data_to_clean[[#This Row],[Price Formatted Step 1]]="No Data","No Data",SUBSTITUTE(data_to_clean[[#This Row],[Price Formatted Step 1]],",","."))</f>
        <v>No Data</v>
      </c>
      <c r="L2242" t="str">
        <f>IF(data_to_clean[[#This Row],[Price Formatted Step 2]]="No Data","No Data",VALUE(SUBSTITUTE(data_to_clean[[#This Row],[Price Formatted Step 2]],".","")))</f>
        <v>No Data</v>
      </c>
      <c r="M2242" t="s">
        <v>15</v>
      </c>
    </row>
    <row r="2243" spans="1:13" x14ac:dyDescent="0.25">
      <c r="A2243" t="s">
        <v>9</v>
      </c>
      <c r="B2243" t="str">
        <f>VLOOKUP(data_to_clean[[#This Row],[Company]],tb_countries[],2,0)</f>
        <v>USSR/Russia</v>
      </c>
      <c r="C2243" t="s">
        <v>5279</v>
      </c>
      <c r="D2243" t="s">
        <v>5320</v>
      </c>
      <c r="E2243" t="s">
        <v>5247</v>
      </c>
      <c r="F2243" s="1">
        <v>31429</v>
      </c>
      <c r="G2243" t="s">
        <v>1829</v>
      </c>
      <c r="H2243" t="s">
        <v>13</v>
      </c>
      <c r="I2243" t="s">
        <v>14</v>
      </c>
      <c r="J2243" t="str" cm="1">
        <f t="array" ref="J22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3" t="str">
        <f>IF(data_to_clean[[#This Row],[Price Formatted Step 1]]="No Data","No Data",SUBSTITUTE(data_to_clean[[#This Row],[Price Formatted Step 1]],",","."))</f>
        <v>No Data</v>
      </c>
      <c r="L2243" t="str">
        <f>IF(data_to_clean[[#This Row],[Price Formatted Step 2]]="No Data","No Data",VALUE(SUBSTITUTE(data_to_clean[[#This Row],[Price Formatted Step 2]],".","")))</f>
        <v>No Data</v>
      </c>
      <c r="M2243" t="s">
        <v>15</v>
      </c>
    </row>
    <row r="2244" spans="1:13" x14ac:dyDescent="0.25">
      <c r="A2244" t="s">
        <v>9</v>
      </c>
      <c r="B2244" t="str">
        <f>VLOOKUP(data_to_clean[[#This Row],[Company]],tb_countries[],2,0)</f>
        <v>USSR/Russia</v>
      </c>
      <c r="C2244" t="s">
        <v>5279</v>
      </c>
      <c r="D2244" t="s">
        <v>5320</v>
      </c>
      <c r="E2244" t="s">
        <v>5247</v>
      </c>
      <c r="F2244" s="1">
        <v>31435</v>
      </c>
      <c r="G2244" t="s">
        <v>685</v>
      </c>
      <c r="H2244" t="s">
        <v>13</v>
      </c>
      <c r="I2244" t="s">
        <v>14</v>
      </c>
      <c r="J2244" t="str" cm="1">
        <f t="array" ref="J22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4" t="str">
        <f>IF(data_to_clean[[#This Row],[Price Formatted Step 1]]="No Data","No Data",SUBSTITUTE(data_to_clean[[#This Row],[Price Formatted Step 1]],",","."))</f>
        <v>No Data</v>
      </c>
      <c r="L2244" t="str">
        <f>IF(data_to_clean[[#This Row],[Price Formatted Step 2]]="No Data","No Data",VALUE(SUBSTITUTE(data_to_clean[[#This Row],[Price Formatted Step 2]],".","")))</f>
        <v>No Data</v>
      </c>
      <c r="M2244" t="s">
        <v>15</v>
      </c>
    </row>
    <row r="2245" spans="1:13" x14ac:dyDescent="0.25">
      <c r="A2245" t="s">
        <v>54</v>
      </c>
      <c r="B2245" t="str">
        <f>VLOOKUP(data_to_clean[[#This Row],[Company]],tb_countries[],2,0)</f>
        <v>USA</v>
      </c>
      <c r="C2245" t="s">
        <v>5281</v>
      </c>
      <c r="D2245" t="s">
        <v>5322</v>
      </c>
      <c r="E2245" t="s">
        <v>5246</v>
      </c>
      <c r="F2245" s="1">
        <v>31440</v>
      </c>
      <c r="G2245" t="s">
        <v>2260</v>
      </c>
      <c r="H2245" t="s">
        <v>13</v>
      </c>
      <c r="I2245" t="s">
        <v>2129</v>
      </c>
      <c r="J2245" t="str" cm="1">
        <f t="array" ref="J22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245" t="str">
        <f>IF(data_to_clean[[#This Row],[Price Formatted Step 1]]="No Data","No Data",SUBSTITUTE(data_to_clean[[#This Row],[Price Formatted Step 1]],",","."))</f>
        <v>450000000</v>
      </c>
      <c r="L2245" s="3">
        <f>IF(data_to_clean[[#This Row],[Price Formatted Step 2]]="No Data","No Data",VALUE(SUBSTITUTE(data_to_clean[[#This Row],[Price Formatted Step 2]],".","")))</f>
        <v>450000000</v>
      </c>
      <c r="M2245" t="s">
        <v>21</v>
      </c>
    </row>
    <row r="2246" spans="1:13" x14ac:dyDescent="0.25">
      <c r="A2246" t="s">
        <v>973</v>
      </c>
      <c r="B2246" t="str">
        <f>VLOOKUP(data_to_clean[[#This Row],[Company]],tb_countries[],2,0)</f>
        <v>China</v>
      </c>
      <c r="C2246" t="s">
        <v>4847</v>
      </c>
      <c r="D2246" t="s">
        <v>5268</v>
      </c>
      <c r="E2246" t="s">
        <v>5252</v>
      </c>
      <c r="F2246" s="1">
        <v>31444</v>
      </c>
      <c r="G2246" t="s">
        <v>2318</v>
      </c>
      <c r="H2246" t="s">
        <v>13</v>
      </c>
      <c r="I2246" t="s">
        <v>14</v>
      </c>
      <c r="J2246" t="str" cm="1">
        <f t="array" ref="J22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6" t="str">
        <f>IF(data_to_clean[[#This Row],[Price Formatted Step 1]]="No Data","No Data",SUBSTITUTE(data_to_clean[[#This Row],[Price Formatted Step 1]],",","."))</f>
        <v>No Data</v>
      </c>
      <c r="L2246" t="str">
        <f>IF(data_to_clean[[#This Row],[Price Formatted Step 2]]="No Data","No Data",VALUE(SUBSTITUTE(data_to_clean[[#This Row],[Price Formatted Step 2]],".","")))</f>
        <v>No Data</v>
      </c>
      <c r="M2246" t="s">
        <v>15</v>
      </c>
    </row>
    <row r="2247" spans="1:13" x14ac:dyDescent="0.25">
      <c r="A2247" t="s">
        <v>9</v>
      </c>
      <c r="B2247" t="str">
        <f>VLOOKUP(data_to_clean[[#This Row],[Company]],tb_countries[],2,0)</f>
        <v>USSR/Russia</v>
      </c>
      <c r="C2247" t="s">
        <v>5279</v>
      </c>
      <c r="D2247" t="s">
        <v>5320</v>
      </c>
      <c r="E2247" t="s">
        <v>5247</v>
      </c>
      <c r="F2247" s="1">
        <v>31444</v>
      </c>
      <c r="G2247" t="s">
        <v>1302</v>
      </c>
      <c r="H2247" t="s">
        <v>13</v>
      </c>
      <c r="I2247" t="s">
        <v>14</v>
      </c>
      <c r="J2247" t="str" cm="1">
        <f t="array" ref="J22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7" t="str">
        <f>IF(data_to_clean[[#This Row],[Price Formatted Step 1]]="No Data","No Data",SUBSTITUTE(data_to_clean[[#This Row],[Price Formatted Step 1]],",","."))</f>
        <v>No Data</v>
      </c>
      <c r="L2247" t="str">
        <f>IF(data_to_clean[[#This Row],[Price Formatted Step 2]]="No Data","No Data",VALUE(SUBSTITUTE(data_to_clean[[#This Row],[Price Formatted Step 2]],".","")))</f>
        <v>No Data</v>
      </c>
      <c r="M2247" t="s">
        <v>15</v>
      </c>
    </row>
    <row r="2248" spans="1:13" x14ac:dyDescent="0.25">
      <c r="A2248" t="s">
        <v>92</v>
      </c>
      <c r="B2248" t="str">
        <f>VLOOKUP(data_to_clean[[#This Row],[Company]],tb_countries[],2,0)</f>
        <v>USA</v>
      </c>
      <c r="C2248" t="s">
        <v>5275</v>
      </c>
      <c r="D2248" t="s">
        <v>5315</v>
      </c>
      <c r="E2248" t="s">
        <v>5246</v>
      </c>
      <c r="F2248" s="1">
        <v>31452</v>
      </c>
      <c r="G2248" t="s">
        <v>2249</v>
      </c>
      <c r="H2248" t="s">
        <v>13</v>
      </c>
      <c r="I2248" t="s">
        <v>14</v>
      </c>
      <c r="J2248" t="str" cm="1">
        <f t="array" ref="J22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8" t="str">
        <f>IF(data_to_clean[[#This Row],[Price Formatted Step 1]]="No Data","No Data",SUBSTITUTE(data_to_clean[[#This Row],[Price Formatted Step 1]],",","."))</f>
        <v>No Data</v>
      </c>
      <c r="L2248" t="str">
        <f>IF(data_to_clean[[#This Row],[Price Formatted Step 2]]="No Data","No Data",VALUE(SUBSTITUTE(data_to_clean[[#This Row],[Price Formatted Step 2]],".","")))</f>
        <v>No Data</v>
      </c>
      <c r="M2248" t="s">
        <v>15</v>
      </c>
    </row>
    <row r="2249" spans="1:13" x14ac:dyDescent="0.25">
      <c r="A2249" t="s">
        <v>9</v>
      </c>
      <c r="B2249" t="str">
        <f>VLOOKUP(data_to_clean[[#This Row],[Company]],tb_countries[],2,0)</f>
        <v>USSR/Russia</v>
      </c>
      <c r="C2249" t="s">
        <v>5279</v>
      </c>
      <c r="D2249" t="s">
        <v>5320</v>
      </c>
      <c r="E2249" t="s">
        <v>5247</v>
      </c>
      <c r="F2249" s="1">
        <v>31454</v>
      </c>
      <c r="G2249" t="s">
        <v>1829</v>
      </c>
      <c r="H2249" t="s">
        <v>13</v>
      </c>
      <c r="I2249" t="s">
        <v>14</v>
      </c>
      <c r="J2249" t="str" cm="1">
        <f t="array" ref="J22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49" t="str">
        <f>IF(data_to_clean[[#This Row],[Price Formatted Step 1]]="No Data","No Data",SUBSTITUTE(data_to_clean[[#This Row],[Price Formatted Step 1]],",","."))</f>
        <v>No Data</v>
      </c>
      <c r="L2249" t="str">
        <f>IF(data_to_clean[[#This Row],[Price Formatted Step 2]]="No Data","No Data",VALUE(SUBSTITUTE(data_to_clean[[#This Row],[Price Formatted Step 2]],".","")))</f>
        <v>No Data</v>
      </c>
      <c r="M2249" t="s">
        <v>15</v>
      </c>
    </row>
    <row r="2250" spans="1:13" x14ac:dyDescent="0.25">
      <c r="A2250" t="s">
        <v>1620</v>
      </c>
      <c r="B2250" t="str">
        <f>VLOOKUP(data_to_clean[[#This Row],[Company]],tb_countries[],2,0)</f>
        <v>Japan</v>
      </c>
      <c r="C2250" t="s">
        <v>5286</v>
      </c>
      <c r="D2250" t="s">
        <v>5325</v>
      </c>
      <c r="E2250" t="s">
        <v>5249</v>
      </c>
      <c r="F2250" s="1">
        <v>31455</v>
      </c>
      <c r="G2250" t="s">
        <v>2110</v>
      </c>
      <c r="H2250" t="s">
        <v>13</v>
      </c>
      <c r="I2250" t="s">
        <v>14</v>
      </c>
      <c r="J2250" t="str" cm="1">
        <f t="array" ref="J22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0" t="str">
        <f>IF(data_to_clean[[#This Row],[Price Formatted Step 1]]="No Data","No Data",SUBSTITUTE(data_to_clean[[#This Row],[Price Formatted Step 1]],",","."))</f>
        <v>No Data</v>
      </c>
      <c r="L2250" t="str">
        <f>IF(data_to_clean[[#This Row],[Price Formatted Step 2]]="No Data","No Data",VALUE(SUBSTITUTE(data_to_clean[[#This Row],[Price Formatted Step 2]],".","")))</f>
        <v>No Data</v>
      </c>
      <c r="M2250" t="s">
        <v>15</v>
      </c>
    </row>
    <row r="2251" spans="1:13" x14ac:dyDescent="0.25">
      <c r="A2251" t="s">
        <v>9</v>
      </c>
      <c r="B2251" t="str">
        <f>VLOOKUP(data_to_clean[[#This Row],[Company]],tb_countries[],2,0)</f>
        <v>USSR/Russia</v>
      </c>
      <c r="C2251" t="s">
        <v>5279</v>
      </c>
      <c r="D2251" t="s">
        <v>5320</v>
      </c>
      <c r="E2251" t="s">
        <v>5247</v>
      </c>
      <c r="F2251" s="1">
        <v>31462</v>
      </c>
      <c r="G2251" t="s">
        <v>1829</v>
      </c>
      <c r="H2251" t="s">
        <v>13</v>
      </c>
      <c r="I2251" t="s">
        <v>14</v>
      </c>
      <c r="J2251" t="str" cm="1">
        <f t="array" ref="J22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1" t="str">
        <f>IF(data_to_clean[[#This Row],[Price Formatted Step 1]]="No Data","No Data",SUBSTITUTE(data_to_clean[[#This Row],[Price Formatted Step 1]],",","."))</f>
        <v>No Data</v>
      </c>
      <c r="L2251" t="str">
        <f>IF(data_to_clean[[#This Row],[Price Formatted Step 2]]="No Data","No Data",VALUE(SUBSTITUTE(data_to_clean[[#This Row],[Price Formatted Step 2]],".","")))</f>
        <v>No Data</v>
      </c>
      <c r="M2251" t="s">
        <v>15</v>
      </c>
    </row>
    <row r="2252" spans="1:13" x14ac:dyDescent="0.25">
      <c r="A2252" t="s">
        <v>2338</v>
      </c>
      <c r="B2252" t="str">
        <f>VLOOKUP(data_to_clean[[#This Row],[Company]],tb_countries[],2,0)</f>
        <v>France</v>
      </c>
      <c r="C2252" t="s">
        <v>5285</v>
      </c>
      <c r="D2252" t="s">
        <v>5324</v>
      </c>
      <c r="E2252" t="s">
        <v>5253</v>
      </c>
      <c r="F2252" s="1">
        <v>31465</v>
      </c>
      <c r="G2252" t="s">
        <v>2045</v>
      </c>
      <c r="H2252" t="s">
        <v>13</v>
      </c>
      <c r="I2252" t="s">
        <v>14</v>
      </c>
      <c r="J2252" t="str" cm="1">
        <f t="array" ref="J22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2" t="str">
        <f>IF(data_to_clean[[#This Row],[Price Formatted Step 1]]="No Data","No Data",SUBSTITUTE(data_to_clean[[#This Row],[Price Formatted Step 1]],",","."))</f>
        <v>No Data</v>
      </c>
      <c r="L2252" t="str">
        <f>IF(data_to_clean[[#This Row],[Price Formatted Step 2]]="No Data","No Data",VALUE(SUBSTITUTE(data_to_clean[[#This Row],[Price Formatted Step 2]],".","")))</f>
        <v>No Data</v>
      </c>
      <c r="M2252" t="s">
        <v>15</v>
      </c>
    </row>
    <row r="2253" spans="1:13" x14ac:dyDescent="0.25">
      <c r="A2253" t="s">
        <v>9</v>
      </c>
      <c r="B2253" t="str">
        <f>VLOOKUP(data_to_clean[[#This Row],[Company]],tb_countries[],2,0)</f>
        <v>USSR/Russia</v>
      </c>
      <c r="C2253" t="s">
        <v>5272</v>
      </c>
      <c r="D2253" t="s">
        <v>5312</v>
      </c>
      <c r="E2253" t="s">
        <v>5245</v>
      </c>
      <c r="F2253" s="1">
        <v>31470</v>
      </c>
      <c r="G2253" t="s">
        <v>937</v>
      </c>
      <c r="H2253" t="s">
        <v>13</v>
      </c>
      <c r="I2253" t="s">
        <v>14</v>
      </c>
      <c r="J2253" t="str" cm="1">
        <f t="array" ref="J22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3" t="str">
        <f>IF(data_to_clean[[#This Row],[Price Formatted Step 1]]="No Data","No Data",SUBSTITUTE(data_to_clean[[#This Row],[Price Formatted Step 1]],",","."))</f>
        <v>No Data</v>
      </c>
      <c r="L2253" t="str">
        <f>IF(data_to_clean[[#This Row],[Price Formatted Step 2]]="No Data","No Data",VALUE(SUBSTITUTE(data_to_clean[[#This Row],[Price Formatted Step 2]],".","")))</f>
        <v>No Data</v>
      </c>
      <c r="M2253" t="s">
        <v>15</v>
      </c>
    </row>
    <row r="2254" spans="1:13" x14ac:dyDescent="0.25">
      <c r="A2254" t="s">
        <v>9</v>
      </c>
      <c r="B2254" t="str">
        <f>VLOOKUP(data_to_clean[[#This Row],[Company]],tb_countries[],2,0)</f>
        <v>USSR/Russia</v>
      </c>
      <c r="C2254" t="s">
        <v>5272</v>
      </c>
      <c r="D2254" t="s">
        <v>5312</v>
      </c>
      <c r="E2254" t="s">
        <v>5245</v>
      </c>
      <c r="F2254" s="1">
        <v>31492</v>
      </c>
      <c r="G2254" t="s">
        <v>937</v>
      </c>
      <c r="H2254" t="s">
        <v>13</v>
      </c>
      <c r="I2254" t="s">
        <v>14</v>
      </c>
      <c r="J2254" t="str" cm="1">
        <f t="array" ref="J22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4" t="str">
        <f>IF(data_to_clean[[#This Row],[Price Formatted Step 1]]="No Data","No Data",SUBSTITUTE(data_to_clean[[#This Row],[Price Formatted Step 1]],",","."))</f>
        <v>No Data</v>
      </c>
      <c r="L2254" t="str">
        <f>IF(data_to_clean[[#This Row],[Price Formatted Step 2]]="No Data","No Data",VALUE(SUBSTITUTE(data_to_clean[[#This Row],[Price Formatted Step 2]],".","")))</f>
        <v>No Data</v>
      </c>
      <c r="M2254" t="s">
        <v>15</v>
      </c>
    </row>
    <row r="2255" spans="1:13" x14ac:dyDescent="0.25">
      <c r="A2255" t="s">
        <v>9</v>
      </c>
      <c r="B2255" t="str">
        <f>VLOOKUP(data_to_clean[[#This Row],[Company]],tb_countries[],2,0)</f>
        <v>USSR/Russia</v>
      </c>
      <c r="C2255" t="s">
        <v>5272</v>
      </c>
      <c r="D2255" t="s">
        <v>5312</v>
      </c>
      <c r="E2255" t="s">
        <v>5245</v>
      </c>
      <c r="F2255" s="1">
        <v>31496</v>
      </c>
      <c r="G2255" t="s">
        <v>937</v>
      </c>
      <c r="H2255" t="s">
        <v>13</v>
      </c>
      <c r="I2255" t="s">
        <v>14</v>
      </c>
      <c r="J2255" t="str" cm="1">
        <f t="array" ref="J22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5" t="str">
        <f>IF(data_to_clean[[#This Row],[Price Formatted Step 1]]="No Data","No Data",SUBSTITUTE(data_to_clean[[#This Row],[Price Formatted Step 1]],",","."))</f>
        <v>No Data</v>
      </c>
      <c r="L2255" t="str">
        <f>IF(data_to_clean[[#This Row],[Price Formatted Step 2]]="No Data","No Data",VALUE(SUBSTITUTE(data_to_clean[[#This Row],[Price Formatted Step 2]],".","")))</f>
        <v>No Data</v>
      </c>
      <c r="M2255" t="s">
        <v>15</v>
      </c>
    </row>
    <row r="2256" spans="1:13" x14ac:dyDescent="0.25">
      <c r="A2256" t="s">
        <v>2338</v>
      </c>
      <c r="B2256" t="str">
        <f>VLOOKUP(data_to_clean[[#This Row],[Company]],tb_countries[],2,0)</f>
        <v>France</v>
      </c>
      <c r="C2256" t="s">
        <v>5285</v>
      </c>
      <c r="D2256" t="s">
        <v>5324</v>
      </c>
      <c r="E2256" t="s">
        <v>5253</v>
      </c>
      <c r="F2256" s="1">
        <v>31499</v>
      </c>
      <c r="G2256" t="s">
        <v>2354</v>
      </c>
      <c r="H2256" t="s">
        <v>13</v>
      </c>
      <c r="I2256" t="s">
        <v>14</v>
      </c>
      <c r="J2256" t="str" cm="1">
        <f t="array" ref="J22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6" t="str">
        <f>IF(data_to_clean[[#This Row],[Price Formatted Step 1]]="No Data","No Data",SUBSTITUTE(data_to_clean[[#This Row],[Price Formatted Step 1]],",","."))</f>
        <v>No Data</v>
      </c>
      <c r="L2256" t="str">
        <f>IF(data_to_clean[[#This Row],[Price Formatted Step 2]]="No Data","No Data",VALUE(SUBSTITUTE(data_to_clean[[#This Row],[Price Formatted Step 2]],".","")))</f>
        <v>No Data</v>
      </c>
      <c r="M2256" t="s">
        <v>15</v>
      </c>
    </row>
    <row r="2257" spans="1:13" x14ac:dyDescent="0.25">
      <c r="A2257" t="s">
        <v>9</v>
      </c>
      <c r="B2257" t="str">
        <f>VLOOKUP(data_to_clean[[#This Row],[Company]],tb_countries[],2,0)</f>
        <v>USSR/Russia</v>
      </c>
      <c r="C2257" t="s">
        <v>5279</v>
      </c>
      <c r="D2257" t="s">
        <v>5320</v>
      </c>
      <c r="E2257" t="s">
        <v>5247</v>
      </c>
      <c r="F2257" s="1">
        <v>31519</v>
      </c>
      <c r="G2257" t="s">
        <v>685</v>
      </c>
      <c r="H2257" t="s">
        <v>13</v>
      </c>
      <c r="I2257" t="s">
        <v>14</v>
      </c>
      <c r="J2257" t="str" cm="1">
        <f t="array" ref="J22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7" t="str">
        <f>IF(data_to_clean[[#This Row],[Price Formatted Step 1]]="No Data","No Data",SUBSTITUTE(data_to_clean[[#This Row],[Price Formatted Step 1]],",","."))</f>
        <v>No Data</v>
      </c>
      <c r="L2257" t="str">
        <f>IF(data_to_clean[[#This Row],[Price Formatted Step 2]]="No Data","No Data",VALUE(SUBSTITUTE(data_to_clean[[#This Row],[Price Formatted Step 2]],".","")))</f>
        <v>No Data</v>
      </c>
      <c r="M2257" t="s">
        <v>15</v>
      </c>
    </row>
    <row r="2258" spans="1:13" x14ac:dyDescent="0.25">
      <c r="A2258" t="s">
        <v>463</v>
      </c>
      <c r="B2258" t="str">
        <f>VLOOKUP(data_to_clean[[#This Row],[Company]],tb_countries[],2,0)</f>
        <v>USA</v>
      </c>
      <c r="C2258" t="s">
        <v>5275</v>
      </c>
      <c r="D2258" t="s">
        <v>5315</v>
      </c>
      <c r="E2258" t="s">
        <v>5246</v>
      </c>
      <c r="F2258" s="1">
        <v>31520</v>
      </c>
      <c r="G2258" t="s">
        <v>2235</v>
      </c>
      <c r="H2258" t="s">
        <v>13</v>
      </c>
      <c r="I2258" t="s">
        <v>14</v>
      </c>
      <c r="J2258" t="str" cm="1">
        <f t="array" ref="J22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8" t="str">
        <f>IF(data_to_clean[[#This Row],[Price Formatted Step 1]]="No Data","No Data",SUBSTITUTE(data_to_clean[[#This Row],[Price Formatted Step 1]],",","."))</f>
        <v>No Data</v>
      </c>
      <c r="L2258" t="str">
        <f>IF(data_to_clean[[#This Row],[Price Formatted Step 2]]="No Data","No Data",VALUE(SUBSTITUTE(data_to_clean[[#This Row],[Price Formatted Step 2]],".","")))</f>
        <v>No Data</v>
      </c>
      <c r="M2258" t="s">
        <v>21</v>
      </c>
    </row>
    <row r="2259" spans="1:13" x14ac:dyDescent="0.25">
      <c r="A2259" t="s">
        <v>9</v>
      </c>
      <c r="B2259" t="str">
        <f>VLOOKUP(data_to_clean[[#This Row],[Company]],tb_countries[],2,0)</f>
        <v>USSR/Russia</v>
      </c>
      <c r="C2259" t="s">
        <v>5279</v>
      </c>
      <c r="D2259" t="s">
        <v>5320</v>
      </c>
      <c r="E2259" t="s">
        <v>5247</v>
      </c>
      <c r="F2259" s="1">
        <v>31520</v>
      </c>
      <c r="G2259" t="s">
        <v>1463</v>
      </c>
      <c r="H2259" t="s">
        <v>13</v>
      </c>
      <c r="I2259" t="s">
        <v>14</v>
      </c>
      <c r="J2259" t="str" cm="1">
        <f t="array" ref="J22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59" t="str">
        <f>IF(data_to_clean[[#This Row],[Price Formatted Step 1]]="No Data","No Data",SUBSTITUTE(data_to_clean[[#This Row],[Price Formatted Step 1]],",","."))</f>
        <v>No Data</v>
      </c>
      <c r="L2259" t="str">
        <f>IF(data_to_clean[[#This Row],[Price Formatted Step 2]]="No Data","No Data",VALUE(SUBSTITUTE(data_to_clean[[#This Row],[Price Formatted Step 2]],".","")))</f>
        <v>No Data</v>
      </c>
      <c r="M2259" t="s">
        <v>15</v>
      </c>
    </row>
    <row r="2260" spans="1:13" x14ac:dyDescent="0.25">
      <c r="A2260" t="s">
        <v>9</v>
      </c>
      <c r="B2260" t="str">
        <f>VLOOKUP(data_to_clean[[#This Row],[Company]],tb_countries[],2,0)</f>
        <v>USSR/Russia</v>
      </c>
      <c r="C2260" t="s">
        <v>5279</v>
      </c>
      <c r="D2260" t="s">
        <v>5320</v>
      </c>
      <c r="E2260" t="s">
        <v>5247</v>
      </c>
      <c r="F2260" s="1">
        <v>31547</v>
      </c>
      <c r="G2260" t="s">
        <v>1829</v>
      </c>
      <c r="H2260" t="s">
        <v>13</v>
      </c>
      <c r="I2260" t="s">
        <v>14</v>
      </c>
      <c r="J2260" t="str" cm="1">
        <f t="array" ref="J22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0" t="str">
        <f>IF(data_to_clean[[#This Row],[Price Formatted Step 1]]="No Data","No Data",SUBSTITUTE(data_to_clean[[#This Row],[Price Formatted Step 1]],",","."))</f>
        <v>No Data</v>
      </c>
      <c r="L2260" t="str">
        <f>IF(data_to_clean[[#This Row],[Price Formatted Step 2]]="No Data","No Data",VALUE(SUBSTITUTE(data_to_clean[[#This Row],[Price Formatted Step 2]],".","")))</f>
        <v>No Data</v>
      </c>
      <c r="M2260" t="s">
        <v>15</v>
      </c>
    </row>
    <row r="2261" spans="1:13" x14ac:dyDescent="0.25">
      <c r="A2261" t="s">
        <v>9</v>
      </c>
      <c r="B2261" t="str">
        <f>VLOOKUP(data_to_clean[[#This Row],[Company]],tb_countries[],2,0)</f>
        <v>USSR/Russia</v>
      </c>
      <c r="C2261" t="s">
        <v>5279</v>
      </c>
      <c r="D2261" t="s">
        <v>5320</v>
      </c>
      <c r="E2261" t="s">
        <v>5247</v>
      </c>
      <c r="F2261" s="1">
        <v>31555</v>
      </c>
      <c r="G2261" t="s">
        <v>685</v>
      </c>
      <c r="H2261" t="s">
        <v>13</v>
      </c>
      <c r="I2261" t="s">
        <v>14</v>
      </c>
      <c r="J2261" t="str" cm="1">
        <f t="array" ref="J22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1" t="str">
        <f>IF(data_to_clean[[#This Row],[Price Formatted Step 1]]="No Data","No Data",SUBSTITUTE(data_to_clean[[#This Row],[Price Formatted Step 1]],",","."))</f>
        <v>No Data</v>
      </c>
      <c r="L2261" t="str">
        <f>IF(data_to_clean[[#This Row],[Price Formatted Step 2]]="No Data","No Data",VALUE(SUBSTITUTE(data_to_clean[[#This Row],[Price Formatted Step 2]],".","")))</f>
        <v>No Data</v>
      </c>
      <c r="M2261" t="s">
        <v>15</v>
      </c>
    </row>
    <row r="2262" spans="1:13" x14ac:dyDescent="0.25">
      <c r="A2262" t="s">
        <v>9</v>
      </c>
      <c r="B2262" t="str">
        <f>VLOOKUP(data_to_clean[[#This Row],[Company]],tb_countries[],2,0)</f>
        <v>USSR/Russia</v>
      </c>
      <c r="C2262" t="s">
        <v>5279</v>
      </c>
      <c r="D2262" t="s">
        <v>5320</v>
      </c>
      <c r="E2262" t="s">
        <v>5247</v>
      </c>
      <c r="F2262" s="1">
        <v>31559</v>
      </c>
      <c r="G2262" t="s">
        <v>1829</v>
      </c>
      <c r="H2262" t="s">
        <v>13</v>
      </c>
      <c r="I2262" t="s">
        <v>14</v>
      </c>
      <c r="J2262" t="str" cm="1">
        <f t="array" ref="J22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2" t="str">
        <f>IF(data_to_clean[[#This Row],[Price Formatted Step 1]]="No Data","No Data",SUBSTITUTE(data_to_clean[[#This Row],[Price Formatted Step 1]],",","."))</f>
        <v>No Data</v>
      </c>
      <c r="L2262" t="str">
        <f>IF(data_to_clean[[#This Row],[Price Formatted Step 2]]="No Data","No Data",VALUE(SUBSTITUTE(data_to_clean[[#This Row],[Price Formatted Step 2]],".","")))</f>
        <v>No Data</v>
      </c>
      <c r="M2262" t="s">
        <v>15</v>
      </c>
    </row>
    <row r="2263" spans="1:13" x14ac:dyDescent="0.25">
      <c r="A2263" t="s">
        <v>2338</v>
      </c>
      <c r="B2263" t="str">
        <f>VLOOKUP(data_to_clean[[#This Row],[Company]],tb_countries[],2,0)</f>
        <v>France</v>
      </c>
      <c r="C2263" t="s">
        <v>5285</v>
      </c>
      <c r="D2263" t="s">
        <v>5324</v>
      </c>
      <c r="E2263" t="s">
        <v>5253</v>
      </c>
      <c r="F2263" s="1">
        <v>31563</v>
      </c>
      <c r="G2263" t="s">
        <v>2484</v>
      </c>
      <c r="H2263" t="s">
        <v>13</v>
      </c>
      <c r="I2263" t="s">
        <v>14</v>
      </c>
      <c r="J2263" t="str" cm="1">
        <f t="array" ref="J22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3" t="str">
        <f>IF(data_to_clean[[#This Row],[Price Formatted Step 1]]="No Data","No Data",SUBSTITUTE(data_to_clean[[#This Row],[Price Formatted Step 1]],",","."))</f>
        <v>No Data</v>
      </c>
      <c r="L2263" t="str">
        <f>IF(data_to_clean[[#This Row],[Price Formatted Step 2]]="No Data","No Data",VALUE(SUBSTITUTE(data_to_clean[[#This Row],[Price Formatted Step 2]],".","")))</f>
        <v>No Data</v>
      </c>
      <c r="M2263" t="s">
        <v>21</v>
      </c>
    </row>
    <row r="2264" spans="1:13" x14ac:dyDescent="0.25">
      <c r="A2264" t="s">
        <v>9</v>
      </c>
      <c r="B2264" t="str">
        <f>VLOOKUP(data_to_clean[[#This Row],[Company]],tb_countries[],2,0)</f>
        <v>USSR/Russia</v>
      </c>
      <c r="C2264" t="s">
        <v>5279</v>
      </c>
      <c r="D2264" t="s">
        <v>5320</v>
      </c>
      <c r="E2264" t="s">
        <v>5247</v>
      </c>
      <c r="F2264" s="1">
        <v>31569</v>
      </c>
      <c r="G2264" t="s">
        <v>685</v>
      </c>
      <c r="H2264" t="s">
        <v>13</v>
      </c>
      <c r="I2264" t="s">
        <v>14</v>
      </c>
      <c r="J2264" t="str" cm="1">
        <f t="array" ref="J22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4" t="str">
        <f>IF(data_to_clean[[#This Row],[Price Formatted Step 1]]="No Data","No Data",SUBSTITUTE(data_to_clean[[#This Row],[Price Formatted Step 1]],",","."))</f>
        <v>No Data</v>
      </c>
      <c r="L2264" t="str">
        <f>IF(data_to_clean[[#This Row],[Price Formatted Step 2]]="No Data","No Data",VALUE(SUBSTITUTE(data_to_clean[[#This Row],[Price Formatted Step 2]],".","")))</f>
        <v>No Data</v>
      </c>
      <c r="M2264" t="s">
        <v>15</v>
      </c>
    </row>
    <row r="2265" spans="1:13" x14ac:dyDescent="0.25">
      <c r="A2265" t="s">
        <v>9</v>
      </c>
      <c r="B2265" t="str">
        <f>VLOOKUP(data_to_clean[[#This Row],[Company]],tb_countries[],2,0)</f>
        <v>USSR/Russia</v>
      </c>
      <c r="C2265" t="s">
        <v>5279</v>
      </c>
      <c r="D2265" t="s">
        <v>5320</v>
      </c>
      <c r="E2265" t="s">
        <v>5247</v>
      </c>
      <c r="F2265" s="1">
        <v>31575</v>
      </c>
      <c r="G2265" t="s">
        <v>1829</v>
      </c>
      <c r="H2265" t="s">
        <v>13</v>
      </c>
      <c r="I2265" t="s">
        <v>14</v>
      </c>
      <c r="J2265" t="str" cm="1">
        <f t="array" ref="J22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5" t="str">
        <f>IF(data_to_clean[[#This Row],[Price Formatted Step 1]]="No Data","No Data",SUBSTITUTE(data_to_clean[[#This Row],[Price Formatted Step 1]],",","."))</f>
        <v>No Data</v>
      </c>
      <c r="L2265" t="str">
        <f>IF(data_to_clean[[#This Row],[Price Formatted Step 2]]="No Data","No Data",VALUE(SUBSTITUTE(data_to_clean[[#This Row],[Price Formatted Step 2]],".","")))</f>
        <v>No Data</v>
      </c>
      <c r="M2265" t="s">
        <v>15</v>
      </c>
    </row>
    <row r="2266" spans="1:13" x14ac:dyDescent="0.25">
      <c r="A2266" t="s">
        <v>9</v>
      </c>
      <c r="B2266" t="str">
        <f>VLOOKUP(data_to_clean[[#This Row],[Company]],tb_countries[],2,0)</f>
        <v>USSR/Russia</v>
      </c>
      <c r="C2266" t="s">
        <v>5279</v>
      </c>
      <c r="D2266" t="s">
        <v>5320</v>
      </c>
      <c r="E2266" t="s">
        <v>5247</v>
      </c>
      <c r="F2266" s="1">
        <v>31581</v>
      </c>
      <c r="G2266" t="s">
        <v>685</v>
      </c>
      <c r="H2266" t="s">
        <v>13</v>
      </c>
      <c r="I2266" t="s">
        <v>14</v>
      </c>
      <c r="J2266" t="str" cm="1">
        <f t="array" ref="J22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6" t="str">
        <f>IF(data_to_clean[[#This Row],[Price Formatted Step 1]]="No Data","No Data",SUBSTITUTE(data_to_clean[[#This Row],[Price Formatted Step 1]],",","."))</f>
        <v>No Data</v>
      </c>
      <c r="L2266" t="str">
        <f>IF(data_to_clean[[#This Row],[Price Formatted Step 2]]="No Data","No Data",VALUE(SUBSTITUTE(data_to_clean[[#This Row],[Price Formatted Step 2]],".","")))</f>
        <v>No Data</v>
      </c>
      <c r="M2266" t="s">
        <v>15</v>
      </c>
    </row>
    <row r="2267" spans="1:13" x14ac:dyDescent="0.25">
      <c r="A2267" t="s">
        <v>9</v>
      </c>
      <c r="B2267" t="str">
        <f>VLOOKUP(data_to_clean[[#This Row],[Company]],tb_countries[],2,0)</f>
        <v>USSR/Russia</v>
      </c>
      <c r="C2267" t="s">
        <v>5279</v>
      </c>
      <c r="D2267" t="s">
        <v>5320</v>
      </c>
      <c r="E2267" t="s">
        <v>5247</v>
      </c>
      <c r="F2267" s="1">
        <v>31582</v>
      </c>
      <c r="G2267" t="s">
        <v>1463</v>
      </c>
      <c r="H2267" t="s">
        <v>13</v>
      </c>
      <c r="I2267" t="s">
        <v>14</v>
      </c>
      <c r="J2267" t="str" cm="1">
        <f t="array" ref="J22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7" t="str">
        <f>IF(data_to_clean[[#This Row],[Price Formatted Step 1]]="No Data","No Data",SUBSTITUTE(data_to_clean[[#This Row],[Price Formatted Step 1]],",","."))</f>
        <v>No Data</v>
      </c>
      <c r="L2267" t="str">
        <f>IF(data_to_clean[[#This Row],[Price Formatted Step 2]]="No Data","No Data",VALUE(SUBSTITUTE(data_to_clean[[#This Row],[Price Formatted Step 2]],".","")))</f>
        <v>No Data</v>
      </c>
      <c r="M2267" t="s">
        <v>15</v>
      </c>
    </row>
    <row r="2268" spans="1:13" x14ac:dyDescent="0.25">
      <c r="A2268" t="s">
        <v>9</v>
      </c>
      <c r="B2268" t="str">
        <f>VLOOKUP(data_to_clean[[#This Row],[Company]],tb_countries[],2,0)</f>
        <v>USSR/Russia</v>
      </c>
      <c r="C2268" t="s">
        <v>5279</v>
      </c>
      <c r="D2268" t="s">
        <v>5320</v>
      </c>
      <c r="E2268" t="s">
        <v>5247</v>
      </c>
      <c r="F2268" s="1">
        <v>31598</v>
      </c>
      <c r="G2268" t="s">
        <v>1302</v>
      </c>
      <c r="H2268" t="s">
        <v>13</v>
      </c>
      <c r="I2268" t="s">
        <v>14</v>
      </c>
      <c r="J2268" t="str" cm="1">
        <f t="array" ref="J22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8" t="str">
        <f>IF(data_to_clean[[#This Row],[Price Formatted Step 1]]="No Data","No Data",SUBSTITUTE(data_to_clean[[#This Row],[Price Formatted Step 1]],",","."))</f>
        <v>No Data</v>
      </c>
      <c r="L2268" t="str">
        <f>IF(data_to_clean[[#This Row],[Price Formatted Step 2]]="No Data","No Data",VALUE(SUBSTITUTE(data_to_clean[[#This Row],[Price Formatted Step 2]],".","")))</f>
        <v>No Data</v>
      </c>
      <c r="M2268" t="s">
        <v>15</v>
      </c>
    </row>
    <row r="2269" spans="1:13" x14ac:dyDescent="0.25">
      <c r="A2269" t="s">
        <v>9</v>
      </c>
      <c r="B2269" t="str">
        <f>VLOOKUP(data_to_clean[[#This Row],[Company]],tb_countries[],2,0)</f>
        <v>USSR/Russia</v>
      </c>
      <c r="C2269" t="s">
        <v>5279</v>
      </c>
      <c r="D2269" t="s">
        <v>5320</v>
      </c>
      <c r="E2269" t="s">
        <v>5247</v>
      </c>
      <c r="F2269" s="1">
        <v>31609</v>
      </c>
      <c r="G2269" t="s">
        <v>685</v>
      </c>
      <c r="H2269" t="s">
        <v>13</v>
      </c>
      <c r="I2269" t="s">
        <v>14</v>
      </c>
      <c r="J2269" t="str" cm="1">
        <f t="array" ref="J22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69" t="str">
        <f>IF(data_to_clean[[#This Row],[Price Formatted Step 1]]="No Data","No Data",SUBSTITUTE(data_to_clean[[#This Row],[Price Formatted Step 1]],",","."))</f>
        <v>No Data</v>
      </c>
      <c r="L2269" t="str">
        <f>IF(data_to_clean[[#This Row],[Price Formatted Step 2]]="No Data","No Data",VALUE(SUBSTITUTE(data_to_clean[[#This Row],[Price Formatted Step 2]],".","")))</f>
        <v>No Data</v>
      </c>
      <c r="M2269" t="s">
        <v>56</v>
      </c>
    </row>
    <row r="2270" spans="1:13" x14ac:dyDescent="0.25">
      <c r="A2270" t="s">
        <v>9</v>
      </c>
      <c r="B2270" t="str">
        <f>VLOOKUP(data_to_clean[[#This Row],[Company]],tb_countries[],2,0)</f>
        <v>USSR/Russia</v>
      </c>
      <c r="C2270" t="s">
        <v>5279</v>
      </c>
      <c r="D2270" t="s">
        <v>5320</v>
      </c>
      <c r="E2270" t="s">
        <v>5247</v>
      </c>
      <c r="F2270" s="1">
        <v>31621</v>
      </c>
      <c r="G2270" t="s">
        <v>1829</v>
      </c>
      <c r="H2270" t="s">
        <v>13</v>
      </c>
      <c r="I2270" t="s">
        <v>14</v>
      </c>
      <c r="J2270" t="str" cm="1">
        <f t="array" ref="J22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0" t="str">
        <f>IF(data_to_clean[[#This Row],[Price Formatted Step 1]]="No Data","No Data",SUBSTITUTE(data_to_clean[[#This Row],[Price Formatted Step 1]],",","."))</f>
        <v>No Data</v>
      </c>
      <c r="L2270" t="str">
        <f>IF(data_to_clean[[#This Row],[Price Formatted Step 2]]="No Data","No Data",VALUE(SUBSTITUTE(data_to_clean[[#This Row],[Price Formatted Step 2]],".","")))</f>
        <v>No Data</v>
      </c>
      <c r="M2270" t="s">
        <v>15</v>
      </c>
    </row>
    <row r="2271" spans="1:13" x14ac:dyDescent="0.25">
      <c r="A2271" t="s">
        <v>9</v>
      </c>
      <c r="B2271" t="str">
        <f>VLOOKUP(data_to_clean[[#This Row],[Company]],tb_countries[],2,0)</f>
        <v>USSR/Russia</v>
      </c>
      <c r="C2271" t="s">
        <v>5272</v>
      </c>
      <c r="D2271" t="s">
        <v>5312</v>
      </c>
      <c r="E2271" t="s">
        <v>5245</v>
      </c>
      <c r="F2271" s="1">
        <v>31623</v>
      </c>
      <c r="G2271" t="s">
        <v>2405</v>
      </c>
      <c r="H2271" t="s">
        <v>13</v>
      </c>
      <c r="I2271" t="s">
        <v>14</v>
      </c>
      <c r="J2271" t="str" cm="1">
        <f t="array" ref="J22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1" t="str">
        <f>IF(data_to_clean[[#This Row],[Price Formatted Step 1]]="No Data","No Data",SUBSTITUTE(data_to_clean[[#This Row],[Price Formatted Step 1]],",","."))</f>
        <v>No Data</v>
      </c>
      <c r="L2271" t="str">
        <f>IF(data_to_clean[[#This Row],[Price Formatted Step 2]]="No Data","No Data",VALUE(SUBSTITUTE(data_to_clean[[#This Row],[Price Formatted Step 2]],".","")))</f>
        <v>No Data</v>
      </c>
      <c r="M2271" t="s">
        <v>15</v>
      </c>
    </row>
    <row r="2272" spans="1:13" x14ac:dyDescent="0.25">
      <c r="A2272" t="s">
        <v>9</v>
      </c>
      <c r="B2272" t="str">
        <f>VLOOKUP(data_to_clean[[#This Row],[Company]],tb_countries[],2,0)</f>
        <v>USSR/Russia</v>
      </c>
      <c r="C2272" t="s">
        <v>5279</v>
      </c>
      <c r="D2272" t="s">
        <v>5320</v>
      </c>
      <c r="E2272" t="s">
        <v>5247</v>
      </c>
      <c r="F2272" s="1">
        <v>31623</v>
      </c>
      <c r="G2272" t="s">
        <v>1463</v>
      </c>
      <c r="H2272" t="s">
        <v>13</v>
      </c>
      <c r="I2272" t="s">
        <v>14</v>
      </c>
      <c r="J2272" t="str" cm="1">
        <f t="array" ref="J22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2" t="str">
        <f>IF(data_to_clean[[#This Row],[Price Formatted Step 1]]="No Data","No Data",SUBSTITUTE(data_to_clean[[#This Row],[Price Formatted Step 1]],",","."))</f>
        <v>No Data</v>
      </c>
      <c r="L2272" t="str">
        <f>IF(data_to_clean[[#This Row],[Price Formatted Step 2]]="No Data","No Data",VALUE(SUBSTITUTE(data_to_clean[[#This Row],[Price Formatted Step 2]],".","")))</f>
        <v>No Data</v>
      </c>
      <c r="M2272" t="s">
        <v>15</v>
      </c>
    </row>
    <row r="2273" spans="1:13" x14ac:dyDescent="0.25">
      <c r="A2273" t="s">
        <v>9</v>
      </c>
      <c r="B2273" t="str">
        <f>VLOOKUP(data_to_clean[[#This Row],[Company]],tb_countries[],2,0)</f>
        <v>USSR/Russia</v>
      </c>
      <c r="C2273" t="s">
        <v>5272</v>
      </c>
      <c r="D2273" t="s">
        <v>5312</v>
      </c>
      <c r="E2273" t="s">
        <v>5245</v>
      </c>
      <c r="F2273" s="1">
        <v>31628</v>
      </c>
      <c r="G2273" t="s">
        <v>937</v>
      </c>
      <c r="H2273" t="s">
        <v>13</v>
      </c>
      <c r="I2273" t="s">
        <v>14</v>
      </c>
      <c r="J2273" t="str" cm="1">
        <f t="array" ref="J22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3" t="str">
        <f>IF(data_to_clean[[#This Row],[Price Formatted Step 1]]="No Data","No Data",SUBSTITUTE(data_to_clean[[#This Row],[Price Formatted Step 1]],",","."))</f>
        <v>No Data</v>
      </c>
      <c r="L2273" t="str">
        <f>IF(data_to_clean[[#This Row],[Price Formatted Step 2]]="No Data","No Data",VALUE(SUBSTITUTE(data_to_clean[[#This Row],[Price Formatted Step 2]],".","")))</f>
        <v>No Data</v>
      </c>
      <c r="M2273" t="s">
        <v>15</v>
      </c>
    </row>
    <row r="2274" spans="1:13" x14ac:dyDescent="0.25">
      <c r="A2274" t="s">
        <v>1620</v>
      </c>
      <c r="B2274" t="str">
        <f>VLOOKUP(data_to_clean[[#This Row],[Company]],tb_countries[],2,0)</f>
        <v>Japan</v>
      </c>
      <c r="C2274" t="s">
        <v>5286</v>
      </c>
      <c r="D2274" t="s">
        <v>5325</v>
      </c>
      <c r="E2274" t="s">
        <v>5249</v>
      </c>
      <c r="F2274" s="1">
        <v>31636</v>
      </c>
      <c r="G2274" t="s">
        <v>2496</v>
      </c>
      <c r="H2274" t="s">
        <v>13</v>
      </c>
      <c r="I2274" t="s">
        <v>14</v>
      </c>
      <c r="J2274" t="str" cm="1">
        <f t="array" ref="J22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4" t="str">
        <f>IF(data_to_clean[[#This Row],[Price Formatted Step 1]]="No Data","No Data",SUBSTITUTE(data_to_clean[[#This Row],[Price Formatted Step 1]],",","."))</f>
        <v>No Data</v>
      </c>
      <c r="L2274" t="str">
        <f>IF(data_to_clean[[#This Row],[Price Formatted Step 2]]="No Data","No Data",VALUE(SUBSTITUTE(data_to_clean[[#This Row],[Price Formatted Step 2]],".","")))</f>
        <v>No Data</v>
      </c>
      <c r="M2274" t="s">
        <v>15</v>
      </c>
    </row>
    <row r="2275" spans="1:13" x14ac:dyDescent="0.25">
      <c r="A2275" t="s">
        <v>9</v>
      </c>
      <c r="B2275" t="str">
        <f>VLOOKUP(data_to_clean[[#This Row],[Company]],tb_countries[],2,0)</f>
        <v>USSR/Russia</v>
      </c>
      <c r="C2275" t="s">
        <v>5272</v>
      </c>
      <c r="D2275" t="s">
        <v>5312</v>
      </c>
      <c r="E2275" t="s">
        <v>5245</v>
      </c>
      <c r="F2275" s="1">
        <v>31644</v>
      </c>
      <c r="G2275" t="s">
        <v>937</v>
      </c>
      <c r="H2275" t="s">
        <v>13</v>
      </c>
      <c r="I2275" t="s">
        <v>14</v>
      </c>
      <c r="J2275" t="str" cm="1">
        <f t="array" ref="J22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5" t="str">
        <f>IF(data_to_clean[[#This Row],[Price Formatted Step 1]]="No Data","No Data",SUBSTITUTE(data_to_clean[[#This Row],[Price Formatted Step 1]],",","."))</f>
        <v>No Data</v>
      </c>
      <c r="L2275" t="str">
        <f>IF(data_to_clean[[#This Row],[Price Formatted Step 2]]="No Data","No Data",VALUE(SUBSTITUTE(data_to_clean[[#This Row],[Price Formatted Step 2]],".","")))</f>
        <v>No Data</v>
      </c>
      <c r="M2275" t="s">
        <v>15</v>
      </c>
    </row>
    <row r="2276" spans="1:13" x14ac:dyDescent="0.25">
      <c r="A2276" t="s">
        <v>9</v>
      </c>
      <c r="B2276" t="str">
        <f>VLOOKUP(data_to_clean[[#This Row],[Company]],tb_countries[],2,0)</f>
        <v>USSR/Russia</v>
      </c>
      <c r="C2276" t="s">
        <v>5279</v>
      </c>
      <c r="D2276" t="s">
        <v>5320</v>
      </c>
      <c r="E2276" t="s">
        <v>5247</v>
      </c>
      <c r="F2276" s="1">
        <v>31652</v>
      </c>
      <c r="G2276" t="s">
        <v>1302</v>
      </c>
      <c r="H2276" t="s">
        <v>13</v>
      </c>
      <c r="I2276" t="s">
        <v>14</v>
      </c>
      <c r="J2276" t="str" cm="1">
        <f t="array" ref="J22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6" t="str">
        <f>IF(data_to_clean[[#This Row],[Price Formatted Step 1]]="No Data","No Data",SUBSTITUTE(data_to_clean[[#This Row],[Price Formatted Step 1]],",","."))</f>
        <v>No Data</v>
      </c>
      <c r="L2276" t="str">
        <f>IF(data_to_clean[[#This Row],[Price Formatted Step 2]]="No Data","No Data",VALUE(SUBSTITUTE(data_to_clean[[#This Row],[Price Formatted Step 2]],".","")))</f>
        <v>No Data</v>
      </c>
      <c r="M2276" t="s">
        <v>15</v>
      </c>
    </row>
    <row r="2277" spans="1:13" x14ac:dyDescent="0.25">
      <c r="A2277" t="s">
        <v>9</v>
      </c>
      <c r="B2277" t="str">
        <f>VLOOKUP(data_to_clean[[#This Row],[Company]],tb_countries[],2,0)</f>
        <v>USSR/Russia</v>
      </c>
      <c r="C2277" t="s">
        <v>5279</v>
      </c>
      <c r="D2277" t="s">
        <v>5320</v>
      </c>
      <c r="E2277" t="s">
        <v>5247</v>
      </c>
      <c r="F2277" s="1">
        <v>31658</v>
      </c>
      <c r="G2277" t="s">
        <v>685</v>
      </c>
      <c r="H2277" t="s">
        <v>13</v>
      </c>
      <c r="I2277" t="s">
        <v>14</v>
      </c>
      <c r="J2277" t="str" cm="1">
        <f t="array" ref="J22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7" t="str">
        <f>IF(data_to_clean[[#This Row],[Price Formatted Step 1]]="No Data","No Data",SUBSTITUTE(data_to_clean[[#This Row],[Price Formatted Step 1]],",","."))</f>
        <v>No Data</v>
      </c>
      <c r="L2277" t="str">
        <f>IF(data_to_clean[[#This Row],[Price Formatted Step 2]]="No Data","No Data",VALUE(SUBSTITUTE(data_to_clean[[#This Row],[Price Formatted Step 2]],".","")))</f>
        <v>No Data</v>
      </c>
      <c r="M2277" t="s">
        <v>15</v>
      </c>
    </row>
    <row r="2278" spans="1:13" x14ac:dyDescent="0.25">
      <c r="A2278" t="s">
        <v>9</v>
      </c>
      <c r="B2278" t="str">
        <f>VLOOKUP(data_to_clean[[#This Row],[Company]],tb_countries[],2,0)</f>
        <v>USSR/Russia</v>
      </c>
      <c r="C2278" t="s">
        <v>5279</v>
      </c>
      <c r="D2278" t="s">
        <v>5320</v>
      </c>
      <c r="E2278" t="s">
        <v>5247</v>
      </c>
      <c r="F2278" s="1">
        <v>31660</v>
      </c>
      <c r="G2278" t="s">
        <v>1463</v>
      </c>
      <c r="H2278" t="s">
        <v>13</v>
      </c>
      <c r="I2278" t="s">
        <v>14</v>
      </c>
      <c r="J2278" t="str" cm="1">
        <f t="array" ref="J22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8" t="str">
        <f>IF(data_to_clean[[#This Row],[Price Formatted Step 1]]="No Data","No Data",SUBSTITUTE(data_to_clean[[#This Row],[Price Formatted Step 1]],",","."))</f>
        <v>No Data</v>
      </c>
      <c r="L2278" t="str">
        <f>IF(data_to_clean[[#This Row],[Price Formatted Step 2]]="No Data","No Data",VALUE(SUBSTITUTE(data_to_clean[[#This Row],[Price Formatted Step 2]],".","")))</f>
        <v>No Data</v>
      </c>
      <c r="M2278" t="s">
        <v>15</v>
      </c>
    </row>
    <row r="2279" spans="1:13" x14ac:dyDescent="0.25">
      <c r="A2279" t="s">
        <v>9</v>
      </c>
      <c r="B2279" t="str">
        <f>VLOOKUP(data_to_clean[[#This Row],[Company]],tb_countries[],2,0)</f>
        <v>USSR/Russia</v>
      </c>
      <c r="C2279" t="s">
        <v>5279</v>
      </c>
      <c r="D2279" t="s">
        <v>5320</v>
      </c>
      <c r="E2279" t="s">
        <v>5247</v>
      </c>
      <c r="F2279" s="1">
        <v>31665</v>
      </c>
      <c r="G2279" t="s">
        <v>685</v>
      </c>
      <c r="H2279" t="s">
        <v>13</v>
      </c>
      <c r="I2279" t="s">
        <v>14</v>
      </c>
      <c r="J2279" t="str" cm="1">
        <f t="array" ref="J22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79" t="str">
        <f>IF(data_to_clean[[#This Row],[Price Formatted Step 1]]="No Data","No Data",SUBSTITUTE(data_to_clean[[#This Row],[Price Formatted Step 1]],",","."))</f>
        <v>No Data</v>
      </c>
      <c r="L2279" t="str">
        <f>IF(data_to_clean[[#This Row],[Price Formatted Step 2]]="No Data","No Data",VALUE(SUBSTITUTE(data_to_clean[[#This Row],[Price Formatted Step 2]],".","")))</f>
        <v>No Data</v>
      </c>
      <c r="M2279" t="s">
        <v>15</v>
      </c>
    </row>
    <row r="2280" spans="1:13" x14ac:dyDescent="0.25">
      <c r="A2280" t="s">
        <v>92</v>
      </c>
      <c r="B2280" t="str">
        <f>VLOOKUP(data_to_clean[[#This Row],[Company]],tb_countries[],2,0)</f>
        <v>USA</v>
      </c>
      <c r="C2280" t="s">
        <v>5275</v>
      </c>
      <c r="D2280" t="s">
        <v>5315</v>
      </c>
      <c r="E2280" t="s">
        <v>5246</v>
      </c>
      <c r="F2280" s="1">
        <v>31672</v>
      </c>
      <c r="G2280" t="s">
        <v>1965</v>
      </c>
      <c r="H2280" t="s">
        <v>13</v>
      </c>
      <c r="I2280" t="s">
        <v>14</v>
      </c>
      <c r="J2280" t="str" cm="1">
        <f t="array" ref="J22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0" t="str">
        <f>IF(data_to_clean[[#This Row],[Price Formatted Step 1]]="No Data","No Data",SUBSTITUTE(data_to_clean[[#This Row],[Price Formatted Step 1]],",","."))</f>
        <v>No Data</v>
      </c>
      <c r="L2280" t="str">
        <f>IF(data_to_clean[[#This Row],[Price Formatted Step 2]]="No Data","No Data",VALUE(SUBSTITUTE(data_to_clean[[#This Row],[Price Formatted Step 2]],".","")))</f>
        <v>No Data</v>
      </c>
      <c r="M2280" t="s">
        <v>15</v>
      </c>
    </row>
    <row r="2281" spans="1:13" x14ac:dyDescent="0.25">
      <c r="A2281" t="s">
        <v>9</v>
      </c>
      <c r="B2281" t="str">
        <f>VLOOKUP(data_to_clean[[#This Row],[Company]],tb_countries[],2,0)</f>
        <v>USSR/Russia</v>
      </c>
      <c r="C2281" t="s">
        <v>5279</v>
      </c>
      <c r="D2281" t="s">
        <v>5320</v>
      </c>
      <c r="E2281" t="s">
        <v>5247</v>
      </c>
      <c r="F2281" s="1">
        <v>31685</v>
      </c>
      <c r="G2281" t="s">
        <v>1829</v>
      </c>
      <c r="H2281" t="s">
        <v>13</v>
      </c>
      <c r="I2281" t="s">
        <v>14</v>
      </c>
      <c r="J2281" t="str" cm="1">
        <f t="array" ref="J22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1" t="str">
        <f>IF(data_to_clean[[#This Row],[Price Formatted Step 1]]="No Data","No Data",SUBSTITUTE(data_to_clean[[#This Row],[Price Formatted Step 1]],",","."))</f>
        <v>No Data</v>
      </c>
      <c r="L2281" t="str">
        <f>IF(data_to_clean[[#This Row],[Price Formatted Step 2]]="No Data","No Data",VALUE(SUBSTITUTE(data_to_clean[[#This Row],[Price Formatted Step 2]],".","")))</f>
        <v>No Data</v>
      </c>
      <c r="M2281" t="s">
        <v>15</v>
      </c>
    </row>
    <row r="2282" spans="1:13" x14ac:dyDescent="0.25">
      <c r="A2282" t="s">
        <v>9</v>
      </c>
      <c r="B2282" t="str">
        <f>VLOOKUP(data_to_clean[[#This Row],[Company]],tb_countries[],2,0)</f>
        <v>USSR/Russia</v>
      </c>
      <c r="C2282" t="s">
        <v>5279</v>
      </c>
      <c r="D2282" t="s">
        <v>5320</v>
      </c>
      <c r="E2282" t="s">
        <v>5247</v>
      </c>
      <c r="F2282" s="1">
        <v>31688</v>
      </c>
      <c r="G2282" t="s">
        <v>1302</v>
      </c>
      <c r="H2282" t="s">
        <v>13</v>
      </c>
      <c r="I2282" t="s">
        <v>14</v>
      </c>
      <c r="J2282" t="str" cm="1">
        <f t="array" ref="J22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2" t="str">
        <f>IF(data_to_clean[[#This Row],[Price Formatted Step 1]]="No Data","No Data",SUBSTITUTE(data_to_clean[[#This Row],[Price Formatted Step 1]],",","."))</f>
        <v>No Data</v>
      </c>
      <c r="L2282" t="str">
        <f>IF(data_to_clean[[#This Row],[Price Formatted Step 2]]="No Data","No Data",VALUE(SUBSTITUTE(data_to_clean[[#This Row],[Price Formatted Step 2]],".","")))</f>
        <v>No Data</v>
      </c>
      <c r="M2282" t="s">
        <v>56</v>
      </c>
    </row>
    <row r="2283" spans="1:13" x14ac:dyDescent="0.25">
      <c r="A2283" t="s">
        <v>973</v>
      </c>
      <c r="B2283" t="str">
        <f>VLOOKUP(data_to_clean[[#This Row],[Company]],tb_countries[],2,0)</f>
        <v>China</v>
      </c>
      <c r="C2283" t="s">
        <v>4199</v>
      </c>
      <c r="D2283" t="s">
        <v>5263</v>
      </c>
      <c r="E2283" t="s">
        <v>5252</v>
      </c>
      <c r="F2283" s="1">
        <v>31691</v>
      </c>
      <c r="G2283" t="s">
        <v>2225</v>
      </c>
      <c r="H2283" t="s">
        <v>2227</v>
      </c>
      <c r="I2283" t="s">
        <v>2228</v>
      </c>
      <c r="J2283" t="str" cm="1">
        <f t="array" ref="J22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283" t="str">
        <f>IF(data_to_clean[[#This Row],[Price Formatted Step 1]]="No Data","No Data",SUBSTITUTE(data_to_clean[[#This Row],[Price Formatted Step 1]],",","."))</f>
        <v>30.800000</v>
      </c>
      <c r="L2283" s="3">
        <f>IF(data_to_clean[[#This Row],[Price Formatted Step 2]]="No Data","No Data",VALUE(SUBSTITUTE(data_to_clean[[#This Row],[Price Formatted Step 2]],".","")))</f>
        <v>30800000</v>
      </c>
      <c r="M2283" t="s">
        <v>15</v>
      </c>
    </row>
    <row r="2284" spans="1:13" x14ac:dyDescent="0.25">
      <c r="A2284" t="s">
        <v>9</v>
      </c>
      <c r="B2284" t="str">
        <f>VLOOKUP(data_to_clean[[#This Row],[Company]],tb_countries[],2,0)</f>
        <v>USSR/Russia</v>
      </c>
      <c r="C2284" t="s">
        <v>5279</v>
      </c>
      <c r="D2284" t="s">
        <v>5320</v>
      </c>
      <c r="E2284" t="s">
        <v>5247</v>
      </c>
      <c r="F2284" s="1">
        <v>31700</v>
      </c>
      <c r="G2284" t="s">
        <v>1829</v>
      </c>
      <c r="H2284" t="s">
        <v>13</v>
      </c>
      <c r="I2284" t="s">
        <v>14</v>
      </c>
      <c r="J2284" t="str" cm="1">
        <f t="array" ref="J22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4" t="str">
        <f>IF(data_to_clean[[#This Row],[Price Formatted Step 1]]="No Data","No Data",SUBSTITUTE(data_to_clean[[#This Row],[Price Formatted Step 1]],",","."))</f>
        <v>No Data</v>
      </c>
      <c r="L2284" t="str">
        <f>IF(data_to_clean[[#This Row],[Price Formatted Step 2]]="No Data","No Data",VALUE(SUBSTITUTE(data_to_clean[[#This Row],[Price Formatted Step 2]],".","")))</f>
        <v>No Data</v>
      </c>
      <c r="M2284" t="s">
        <v>21</v>
      </c>
    </row>
    <row r="2285" spans="1:13" x14ac:dyDescent="0.25">
      <c r="A2285" t="s">
        <v>9</v>
      </c>
      <c r="B2285" t="str">
        <f>VLOOKUP(data_to_clean[[#This Row],[Company]],tb_countries[],2,0)</f>
        <v>USSR/Russia</v>
      </c>
      <c r="C2285" t="s">
        <v>5279</v>
      </c>
      <c r="D2285" t="s">
        <v>5320</v>
      </c>
      <c r="E2285" t="s">
        <v>5247</v>
      </c>
      <c r="F2285" s="1">
        <v>31700</v>
      </c>
      <c r="G2285" t="s">
        <v>1302</v>
      </c>
      <c r="H2285" t="s">
        <v>13</v>
      </c>
      <c r="I2285" t="s">
        <v>14</v>
      </c>
      <c r="J2285" t="str" cm="1">
        <f t="array" ref="J22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5" t="str">
        <f>IF(data_to_clean[[#This Row],[Price Formatted Step 1]]="No Data","No Data",SUBSTITUTE(data_to_clean[[#This Row],[Price Formatted Step 1]],",","."))</f>
        <v>No Data</v>
      </c>
      <c r="L2285" t="str">
        <f>IF(data_to_clean[[#This Row],[Price Formatted Step 2]]="No Data","No Data",VALUE(SUBSTITUTE(data_to_clean[[#This Row],[Price Formatted Step 2]],".","")))</f>
        <v>No Data</v>
      </c>
      <c r="M2285" t="s">
        <v>15</v>
      </c>
    </row>
    <row r="2286" spans="1:13" x14ac:dyDescent="0.25">
      <c r="A2286" t="s">
        <v>9</v>
      </c>
      <c r="B2286" t="str">
        <f>VLOOKUP(data_to_clean[[#This Row],[Company]],tb_countries[],2,0)</f>
        <v>USSR/Russia</v>
      </c>
      <c r="C2286" t="s">
        <v>5279</v>
      </c>
      <c r="D2286" t="s">
        <v>5320</v>
      </c>
      <c r="E2286" t="s">
        <v>5247</v>
      </c>
      <c r="F2286" s="1">
        <v>31705</v>
      </c>
      <c r="G2286" t="s">
        <v>1463</v>
      </c>
      <c r="H2286" t="s">
        <v>13</v>
      </c>
      <c r="I2286" t="s">
        <v>14</v>
      </c>
      <c r="J2286" t="str" cm="1">
        <f t="array" ref="J22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6" t="str">
        <f>IF(data_to_clean[[#This Row],[Price Formatted Step 1]]="No Data","No Data",SUBSTITUTE(data_to_clean[[#This Row],[Price Formatted Step 1]],",","."))</f>
        <v>No Data</v>
      </c>
      <c r="L2286" t="str">
        <f>IF(data_to_clean[[#This Row],[Price Formatted Step 2]]="No Data","No Data",VALUE(SUBSTITUTE(data_to_clean[[#This Row],[Price Formatted Step 2]],".","")))</f>
        <v>No Data</v>
      </c>
      <c r="M2286" t="s">
        <v>15</v>
      </c>
    </row>
    <row r="2287" spans="1:13" x14ac:dyDescent="0.25">
      <c r="A2287" t="s">
        <v>9</v>
      </c>
      <c r="B2287" t="str">
        <f>VLOOKUP(data_to_clean[[#This Row],[Company]],tb_countries[],2,0)</f>
        <v>USSR/Russia</v>
      </c>
      <c r="C2287" t="s">
        <v>5272</v>
      </c>
      <c r="D2287" t="s">
        <v>5312</v>
      </c>
      <c r="E2287" t="s">
        <v>5245</v>
      </c>
      <c r="F2287" s="1">
        <v>31707</v>
      </c>
      <c r="G2287" t="s">
        <v>2405</v>
      </c>
      <c r="H2287" t="s">
        <v>13</v>
      </c>
      <c r="I2287" t="s">
        <v>14</v>
      </c>
      <c r="J2287" t="str" cm="1">
        <f t="array" ref="J22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7" t="str">
        <f>IF(data_to_clean[[#This Row],[Price Formatted Step 1]]="No Data","No Data",SUBSTITUTE(data_to_clean[[#This Row],[Price Formatted Step 1]],",","."))</f>
        <v>No Data</v>
      </c>
      <c r="L2287" t="str">
        <f>IF(data_to_clean[[#This Row],[Price Formatted Step 2]]="No Data","No Data",VALUE(SUBSTITUTE(data_to_clean[[#This Row],[Price Formatted Step 2]],".","")))</f>
        <v>No Data</v>
      </c>
      <c r="M2287" t="s">
        <v>15</v>
      </c>
    </row>
    <row r="2288" spans="1:13" x14ac:dyDescent="0.25">
      <c r="A2288" t="s">
        <v>9</v>
      </c>
      <c r="B2288" t="str">
        <f>VLOOKUP(data_to_clean[[#This Row],[Company]],tb_countries[],2,0)</f>
        <v>USSR/Russia</v>
      </c>
      <c r="C2288" t="s">
        <v>5279</v>
      </c>
      <c r="D2288" t="s">
        <v>5320</v>
      </c>
      <c r="E2288" t="s">
        <v>5247</v>
      </c>
      <c r="F2288" s="1">
        <v>31712</v>
      </c>
      <c r="G2288" t="s">
        <v>685</v>
      </c>
      <c r="H2288" t="s">
        <v>13</v>
      </c>
      <c r="I2288" t="s">
        <v>14</v>
      </c>
      <c r="J2288" t="str" cm="1">
        <f t="array" ref="J22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8" t="str">
        <f>IF(data_to_clean[[#This Row],[Price Formatted Step 1]]="No Data","No Data",SUBSTITUTE(data_to_clean[[#This Row],[Price Formatted Step 1]],",","."))</f>
        <v>No Data</v>
      </c>
      <c r="L2288" t="str">
        <f>IF(data_to_clean[[#This Row],[Price Formatted Step 2]]="No Data","No Data",VALUE(SUBSTITUTE(data_to_clean[[#This Row],[Price Formatted Step 2]],".","")))</f>
        <v>No Data</v>
      </c>
      <c r="M2288" t="s">
        <v>15</v>
      </c>
    </row>
    <row r="2289" spans="1:13" x14ac:dyDescent="0.25">
      <c r="A2289" t="s">
        <v>9</v>
      </c>
      <c r="B2289" t="str">
        <f>VLOOKUP(data_to_clean[[#This Row],[Company]],tb_countries[],2,0)</f>
        <v>USSR/Russia</v>
      </c>
      <c r="C2289" t="s">
        <v>5279</v>
      </c>
      <c r="D2289" t="s">
        <v>5320</v>
      </c>
      <c r="E2289" t="s">
        <v>5247</v>
      </c>
      <c r="F2289" s="1">
        <v>31729</v>
      </c>
      <c r="G2289" t="s">
        <v>685</v>
      </c>
      <c r="H2289" t="s">
        <v>13</v>
      </c>
      <c r="I2289" t="s">
        <v>14</v>
      </c>
      <c r="J2289" t="str" cm="1">
        <f t="array" ref="J22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89" t="str">
        <f>IF(data_to_clean[[#This Row],[Price Formatted Step 1]]="No Data","No Data",SUBSTITUTE(data_to_clean[[#This Row],[Price Formatted Step 1]],",","."))</f>
        <v>No Data</v>
      </c>
      <c r="L2289" t="str">
        <f>IF(data_to_clean[[#This Row],[Price Formatted Step 2]]="No Data","No Data",VALUE(SUBSTITUTE(data_to_clean[[#This Row],[Price Formatted Step 2]],".","")))</f>
        <v>No Data</v>
      </c>
      <c r="M2289" t="s">
        <v>15</v>
      </c>
    </row>
    <row r="2290" spans="1:13" x14ac:dyDescent="0.25">
      <c r="A2290" t="s">
        <v>9</v>
      </c>
      <c r="B2290" t="str">
        <f>VLOOKUP(data_to_clean[[#This Row],[Company]],tb_countries[],2,0)</f>
        <v>USSR/Russia</v>
      </c>
      <c r="C2290" t="s">
        <v>5279</v>
      </c>
      <c r="D2290" t="s">
        <v>5320</v>
      </c>
      <c r="E2290" t="s">
        <v>5247</v>
      </c>
      <c r="F2290" s="1">
        <v>31731</v>
      </c>
      <c r="G2290" t="s">
        <v>1463</v>
      </c>
      <c r="H2290" t="s">
        <v>13</v>
      </c>
      <c r="I2290" t="s">
        <v>14</v>
      </c>
      <c r="J2290" t="str" cm="1">
        <f t="array" ref="J22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0" t="str">
        <f>IF(data_to_clean[[#This Row],[Price Formatted Step 1]]="No Data","No Data",SUBSTITUTE(data_to_clean[[#This Row],[Price Formatted Step 1]],",","."))</f>
        <v>No Data</v>
      </c>
      <c r="L2290" t="str">
        <f>IF(data_to_clean[[#This Row],[Price Formatted Step 2]]="No Data","No Data",VALUE(SUBSTITUTE(data_to_clean[[#This Row],[Price Formatted Step 2]],".","")))</f>
        <v>No Data</v>
      </c>
      <c r="M2290" t="s">
        <v>15</v>
      </c>
    </row>
    <row r="2291" spans="1:13" x14ac:dyDescent="0.25">
      <c r="A2291" t="s">
        <v>9</v>
      </c>
      <c r="B2291" t="str">
        <f>VLOOKUP(data_to_clean[[#This Row],[Company]],tb_countries[],2,0)</f>
        <v>USSR/Russia</v>
      </c>
      <c r="C2291" t="s">
        <v>5279</v>
      </c>
      <c r="D2291" t="s">
        <v>5320</v>
      </c>
      <c r="E2291" t="s">
        <v>5247</v>
      </c>
      <c r="F2291" s="1">
        <v>31736</v>
      </c>
      <c r="G2291" t="s">
        <v>1302</v>
      </c>
      <c r="H2291" t="s">
        <v>13</v>
      </c>
      <c r="I2291" t="s">
        <v>14</v>
      </c>
      <c r="J2291" t="str" cm="1">
        <f t="array" ref="J22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1" t="str">
        <f>IF(data_to_clean[[#This Row],[Price Formatted Step 1]]="No Data","No Data",SUBSTITUTE(data_to_clean[[#This Row],[Price Formatted Step 1]],",","."))</f>
        <v>No Data</v>
      </c>
      <c r="L2291" t="str">
        <f>IF(data_to_clean[[#This Row],[Price Formatted Step 2]]="No Data","No Data",VALUE(SUBSTITUTE(data_to_clean[[#This Row],[Price Formatted Step 2]],".","")))</f>
        <v>No Data</v>
      </c>
      <c r="M2291" t="s">
        <v>15</v>
      </c>
    </row>
    <row r="2292" spans="1:13" x14ac:dyDescent="0.25">
      <c r="A2292" t="s">
        <v>9</v>
      </c>
      <c r="B2292" t="str">
        <f>VLOOKUP(data_to_clean[[#This Row],[Company]],tb_countries[],2,0)</f>
        <v>USSR/Russia</v>
      </c>
      <c r="C2292" t="s">
        <v>5279</v>
      </c>
      <c r="D2292" t="s">
        <v>5320</v>
      </c>
      <c r="E2292" t="s">
        <v>5247</v>
      </c>
      <c r="F2292" s="1">
        <v>31737</v>
      </c>
      <c r="G2292" t="s">
        <v>685</v>
      </c>
      <c r="H2292" t="s">
        <v>13</v>
      </c>
      <c r="I2292" t="s">
        <v>14</v>
      </c>
      <c r="J2292" t="str" cm="1">
        <f t="array" ref="J22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2" t="str">
        <f>IF(data_to_clean[[#This Row],[Price Formatted Step 1]]="No Data","No Data",SUBSTITUTE(data_to_clean[[#This Row],[Price Formatted Step 1]],",","."))</f>
        <v>No Data</v>
      </c>
      <c r="L2292" t="str">
        <f>IF(data_to_clean[[#This Row],[Price Formatted Step 2]]="No Data","No Data",VALUE(SUBSTITUTE(data_to_clean[[#This Row],[Price Formatted Step 2]],".","")))</f>
        <v>No Data</v>
      </c>
      <c r="M2292" t="s">
        <v>15</v>
      </c>
    </row>
    <row r="2293" spans="1:13" x14ac:dyDescent="0.25">
      <c r="A2293" t="s">
        <v>9</v>
      </c>
      <c r="B2293" t="str">
        <f>VLOOKUP(data_to_clean[[#This Row],[Company]],tb_countries[],2,0)</f>
        <v>USSR/Russia</v>
      </c>
      <c r="C2293" t="s">
        <v>5279</v>
      </c>
      <c r="D2293" t="s">
        <v>5320</v>
      </c>
      <c r="E2293" t="s">
        <v>5247</v>
      </c>
      <c r="F2293" s="1">
        <v>31740</v>
      </c>
      <c r="G2293" t="s">
        <v>685</v>
      </c>
      <c r="H2293" t="s">
        <v>13</v>
      </c>
      <c r="I2293" t="s">
        <v>14</v>
      </c>
      <c r="J2293" t="str" cm="1">
        <f t="array" ref="J22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3" t="str">
        <f>IF(data_to_clean[[#This Row],[Price Formatted Step 1]]="No Data","No Data",SUBSTITUTE(data_to_clean[[#This Row],[Price Formatted Step 1]],",","."))</f>
        <v>No Data</v>
      </c>
      <c r="L2293" t="str">
        <f>IF(data_to_clean[[#This Row],[Price Formatted Step 2]]="No Data","No Data",VALUE(SUBSTITUTE(data_to_clean[[#This Row],[Price Formatted Step 2]],".","")))</f>
        <v>No Data</v>
      </c>
      <c r="M2293" t="s">
        <v>15</v>
      </c>
    </row>
    <row r="2294" spans="1:13" x14ac:dyDescent="0.25">
      <c r="A2294" t="s">
        <v>9</v>
      </c>
      <c r="B2294" t="str">
        <f>VLOOKUP(data_to_clean[[#This Row],[Company]],tb_countries[],2,0)</f>
        <v>USSR/Russia</v>
      </c>
      <c r="C2294" t="s">
        <v>5279</v>
      </c>
      <c r="D2294" t="s">
        <v>5320</v>
      </c>
      <c r="E2294" t="s">
        <v>5247</v>
      </c>
      <c r="F2294" s="1">
        <v>31748</v>
      </c>
      <c r="G2294" t="s">
        <v>1829</v>
      </c>
      <c r="H2294" t="s">
        <v>13</v>
      </c>
      <c r="I2294" t="s">
        <v>14</v>
      </c>
      <c r="J2294" t="str" cm="1">
        <f t="array" ref="J22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4" t="str">
        <f>IF(data_to_clean[[#This Row],[Price Formatted Step 1]]="No Data","No Data",SUBSTITUTE(data_to_clean[[#This Row],[Price Formatted Step 1]],",","."))</f>
        <v>No Data</v>
      </c>
      <c r="L2294" t="str">
        <f>IF(data_to_clean[[#This Row],[Price Formatted Step 2]]="No Data","No Data",VALUE(SUBSTITUTE(data_to_clean[[#This Row],[Price Formatted Step 2]],".","")))</f>
        <v>No Data</v>
      </c>
      <c r="M2294" t="s">
        <v>15</v>
      </c>
    </row>
    <row r="2295" spans="1:13" x14ac:dyDescent="0.25">
      <c r="A2295" t="s">
        <v>92</v>
      </c>
      <c r="B2295" t="str">
        <f>VLOOKUP(data_to_clean[[#This Row],[Company]],tb_countries[],2,0)</f>
        <v>USA</v>
      </c>
      <c r="C2295" t="s">
        <v>5273</v>
      </c>
      <c r="D2295" t="s">
        <v>5313</v>
      </c>
      <c r="E2295" t="s">
        <v>5246</v>
      </c>
      <c r="F2295" s="1">
        <v>31751</v>
      </c>
      <c r="G2295" t="s">
        <v>2344</v>
      </c>
      <c r="H2295" t="s">
        <v>13</v>
      </c>
      <c r="I2295" t="s">
        <v>14</v>
      </c>
      <c r="J2295" t="str" cm="1">
        <f t="array" ref="J22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5" t="str">
        <f>IF(data_to_clean[[#This Row],[Price Formatted Step 1]]="No Data","No Data",SUBSTITUTE(data_to_clean[[#This Row],[Price Formatted Step 1]],",","."))</f>
        <v>No Data</v>
      </c>
      <c r="L2295" t="str">
        <f>IF(data_to_clean[[#This Row],[Price Formatted Step 2]]="No Data","No Data",VALUE(SUBSTITUTE(data_to_clean[[#This Row],[Price Formatted Step 2]],".","")))</f>
        <v>No Data</v>
      </c>
      <c r="M2295" t="s">
        <v>15</v>
      </c>
    </row>
    <row r="2296" spans="1:13" x14ac:dyDescent="0.25">
      <c r="A2296" t="s">
        <v>9</v>
      </c>
      <c r="B2296" t="str">
        <f>VLOOKUP(data_to_clean[[#This Row],[Company]],tb_countries[],2,0)</f>
        <v>USSR/Russia</v>
      </c>
      <c r="C2296" t="s">
        <v>5279</v>
      </c>
      <c r="D2296" t="s">
        <v>5320</v>
      </c>
      <c r="E2296" t="s">
        <v>5247</v>
      </c>
      <c r="F2296" s="1">
        <v>31756</v>
      </c>
      <c r="G2296" t="s">
        <v>1829</v>
      </c>
      <c r="H2296" t="s">
        <v>13</v>
      </c>
      <c r="I2296" t="s">
        <v>14</v>
      </c>
      <c r="J2296" t="str" cm="1">
        <f t="array" ref="J22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6" t="str">
        <f>IF(data_to_clean[[#This Row],[Price Formatted Step 1]]="No Data","No Data",SUBSTITUTE(data_to_clean[[#This Row],[Price Formatted Step 1]],",","."))</f>
        <v>No Data</v>
      </c>
      <c r="L2296" t="str">
        <f>IF(data_to_clean[[#This Row],[Price Formatted Step 2]]="No Data","No Data",VALUE(SUBSTITUTE(data_to_clean[[#This Row],[Price Formatted Step 2]],".","")))</f>
        <v>No Data</v>
      </c>
      <c r="M2296" t="s">
        <v>15</v>
      </c>
    </row>
    <row r="2297" spans="1:13" x14ac:dyDescent="0.25">
      <c r="A2297" t="s">
        <v>9</v>
      </c>
      <c r="B2297" t="str">
        <f>VLOOKUP(data_to_clean[[#This Row],[Company]],tb_countries[],2,0)</f>
        <v>USSR/Russia</v>
      </c>
      <c r="C2297" t="s">
        <v>5279</v>
      </c>
      <c r="D2297" t="s">
        <v>5320</v>
      </c>
      <c r="E2297" t="s">
        <v>5247</v>
      </c>
      <c r="F2297" s="1">
        <v>31758</v>
      </c>
      <c r="G2297" t="s">
        <v>1302</v>
      </c>
      <c r="H2297" t="s">
        <v>13</v>
      </c>
      <c r="I2297" t="s">
        <v>14</v>
      </c>
      <c r="J2297" t="str" cm="1">
        <f t="array" ref="J22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7" t="str">
        <f>IF(data_to_clean[[#This Row],[Price Formatted Step 1]]="No Data","No Data",SUBSTITUTE(data_to_clean[[#This Row],[Price Formatted Step 1]],",","."))</f>
        <v>No Data</v>
      </c>
      <c r="L2297" t="str">
        <f>IF(data_to_clean[[#This Row],[Price Formatted Step 2]]="No Data","No Data",VALUE(SUBSTITUTE(data_to_clean[[#This Row],[Price Formatted Step 2]],".","")))</f>
        <v>No Data</v>
      </c>
      <c r="M2297" t="s">
        <v>15</v>
      </c>
    </row>
    <row r="2298" spans="1:13" x14ac:dyDescent="0.25">
      <c r="A2298" t="s">
        <v>9</v>
      </c>
      <c r="B2298" t="str">
        <f>VLOOKUP(data_to_clean[[#This Row],[Company]],tb_countries[],2,0)</f>
        <v>USSR/Russia</v>
      </c>
      <c r="C2298" t="s">
        <v>5279</v>
      </c>
      <c r="D2298" t="s">
        <v>5320</v>
      </c>
      <c r="E2298" t="s">
        <v>5247</v>
      </c>
      <c r="F2298" s="1">
        <v>31763</v>
      </c>
      <c r="G2298" t="s">
        <v>685</v>
      </c>
      <c r="H2298" t="s">
        <v>13</v>
      </c>
      <c r="I2298" t="s">
        <v>14</v>
      </c>
      <c r="J2298" t="str" cm="1">
        <f t="array" ref="J22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8" t="str">
        <f>IF(data_to_clean[[#This Row],[Price Formatted Step 1]]="No Data","No Data",SUBSTITUTE(data_to_clean[[#This Row],[Price Formatted Step 1]],",","."))</f>
        <v>No Data</v>
      </c>
      <c r="L2298" t="str">
        <f>IF(data_to_clean[[#This Row],[Price Formatted Step 2]]="No Data","No Data",VALUE(SUBSTITUTE(data_to_clean[[#This Row],[Price Formatted Step 2]],".","")))</f>
        <v>No Data</v>
      </c>
      <c r="M2298" t="s">
        <v>15</v>
      </c>
    </row>
    <row r="2299" spans="1:13" x14ac:dyDescent="0.25">
      <c r="A2299" t="s">
        <v>9</v>
      </c>
      <c r="B2299" t="str">
        <f>VLOOKUP(data_to_clean[[#This Row],[Company]],tb_countries[],2,0)</f>
        <v>USSR/Russia</v>
      </c>
      <c r="C2299" t="s">
        <v>5279</v>
      </c>
      <c r="D2299" t="s">
        <v>5320</v>
      </c>
      <c r="E2299" t="s">
        <v>5247</v>
      </c>
      <c r="F2299" s="1">
        <v>31764</v>
      </c>
      <c r="G2299" t="s">
        <v>1829</v>
      </c>
      <c r="H2299" t="s">
        <v>13</v>
      </c>
      <c r="I2299" t="s">
        <v>14</v>
      </c>
      <c r="J2299" t="str" cm="1">
        <f t="array" ref="J22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299" t="str">
        <f>IF(data_to_clean[[#This Row],[Price Formatted Step 1]]="No Data","No Data",SUBSTITUTE(data_to_clean[[#This Row],[Price Formatted Step 1]],",","."))</f>
        <v>No Data</v>
      </c>
      <c r="L2299" t="str">
        <f>IF(data_to_clean[[#This Row],[Price Formatted Step 2]]="No Data","No Data",VALUE(SUBSTITUTE(data_to_clean[[#This Row],[Price Formatted Step 2]],".","")))</f>
        <v>No Data</v>
      </c>
      <c r="M2299" t="s">
        <v>15</v>
      </c>
    </row>
    <row r="2300" spans="1:13" x14ac:dyDescent="0.25">
      <c r="A2300" t="s">
        <v>9</v>
      </c>
      <c r="B2300" t="str">
        <f>VLOOKUP(data_to_clean[[#This Row],[Company]],tb_countries[],2,0)</f>
        <v>USSR/Russia</v>
      </c>
      <c r="C2300" t="s">
        <v>5277</v>
      </c>
      <c r="D2300" t="s">
        <v>5317</v>
      </c>
      <c r="E2300" t="s">
        <v>5247</v>
      </c>
      <c r="F2300" s="1">
        <v>31771</v>
      </c>
      <c r="G2300" t="s">
        <v>924</v>
      </c>
      <c r="H2300" t="s">
        <v>13</v>
      </c>
      <c r="I2300" t="s">
        <v>14</v>
      </c>
      <c r="J2300" t="str" cm="1">
        <f t="array" ref="J23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0" t="str">
        <f>IF(data_to_clean[[#This Row],[Price Formatted Step 1]]="No Data","No Data",SUBSTITUTE(data_to_clean[[#This Row],[Price Formatted Step 1]],",","."))</f>
        <v>No Data</v>
      </c>
      <c r="L2300" t="str">
        <f>IF(data_to_clean[[#This Row],[Price Formatted Step 2]]="No Data","No Data",VALUE(SUBSTITUTE(data_to_clean[[#This Row],[Price Formatted Step 2]],".","")))</f>
        <v>No Data</v>
      </c>
      <c r="M2300" t="s">
        <v>15</v>
      </c>
    </row>
    <row r="2301" spans="1:13" x14ac:dyDescent="0.25">
      <c r="A2301" t="s">
        <v>9</v>
      </c>
      <c r="B2301" t="str">
        <f>VLOOKUP(data_to_clean[[#This Row],[Company]],tb_countries[],2,0)</f>
        <v>USSR/Russia</v>
      </c>
      <c r="C2301" t="s">
        <v>5279</v>
      </c>
      <c r="D2301" t="s">
        <v>5320</v>
      </c>
      <c r="E2301" t="s">
        <v>5247</v>
      </c>
      <c r="F2301" s="1">
        <v>31772</v>
      </c>
      <c r="G2301" t="s">
        <v>1463</v>
      </c>
      <c r="H2301" t="s">
        <v>13</v>
      </c>
      <c r="I2301" t="s">
        <v>14</v>
      </c>
      <c r="J2301" t="str" cm="1">
        <f t="array" ref="J23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1" t="str">
        <f>IF(data_to_clean[[#This Row],[Price Formatted Step 1]]="No Data","No Data",SUBSTITUTE(data_to_clean[[#This Row],[Price Formatted Step 1]],",","."))</f>
        <v>No Data</v>
      </c>
      <c r="L2301" t="str">
        <f>IF(data_to_clean[[#This Row],[Price Formatted Step 2]]="No Data","No Data",VALUE(SUBSTITUTE(data_to_clean[[#This Row],[Price Formatted Step 2]],".","")))</f>
        <v>No Data</v>
      </c>
      <c r="M2301" t="s">
        <v>15</v>
      </c>
    </row>
    <row r="2302" spans="1:13" x14ac:dyDescent="0.25">
      <c r="A2302" t="s">
        <v>9</v>
      </c>
      <c r="B2302" t="str">
        <f>VLOOKUP(data_to_clean[[#This Row],[Company]],tb_countries[],2,0)</f>
        <v>USSR/Russia</v>
      </c>
      <c r="C2302" t="s">
        <v>5279</v>
      </c>
      <c r="D2302" t="s">
        <v>5320</v>
      </c>
      <c r="E2302" t="s">
        <v>5247</v>
      </c>
      <c r="F2302" s="1">
        <v>31782</v>
      </c>
      <c r="G2302" t="s">
        <v>1829</v>
      </c>
      <c r="H2302" t="s">
        <v>13</v>
      </c>
      <c r="I2302" t="s">
        <v>14</v>
      </c>
      <c r="J2302" t="str" cm="1">
        <f t="array" ref="J23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2" t="str">
        <f>IF(data_to_clean[[#This Row],[Price Formatted Step 1]]="No Data","No Data",SUBSTITUTE(data_to_clean[[#This Row],[Price Formatted Step 1]],",","."))</f>
        <v>No Data</v>
      </c>
      <c r="L2302" t="str">
        <f>IF(data_to_clean[[#This Row],[Price Formatted Step 2]]="No Data","No Data",VALUE(SUBSTITUTE(data_to_clean[[#This Row],[Price Formatted Step 2]],".","")))</f>
        <v>No Data</v>
      </c>
      <c r="M2302" t="s">
        <v>15</v>
      </c>
    </row>
    <row r="2303" spans="1:13" x14ac:dyDescent="0.25">
      <c r="A2303" t="s">
        <v>9</v>
      </c>
      <c r="B2303" t="str">
        <f>VLOOKUP(data_to_clean[[#This Row],[Company]],tb_countries[],2,0)</f>
        <v>USSR/Russia</v>
      </c>
      <c r="C2303" t="s">
        <v>5279</v>
      </c>
      <c r="D2303" t="s">
        <v>5320</v>
      </c>
      <c r="E2303" t="s">
        <v>5247</v>
      </c>
      <c r="F2303" s="1">
        <v>31791</v>
      </c>
      <c r="G2303" t="s">
        <v>1829</v>
      </c>
      <c r="H2303" t="s">
        <v>13</v>
      </c>
      <c r="I2303" t="s">
        <v>14</v>
      </c>
      <c r="J2303" t="str" cm="1">
        <f t="array" ref="J23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3" t="str">
        <f>IF(data_to_clean[[#This Row],[Price Formatted Step 1]]="No Data","No Data",SUBSTITUTE(data_to_clean[[#This Row],[Price Formatted Step 1]],",","."))</f>
        <v>No Data</v>
      </c>
      <c r="L2303" t="str">
        <f>IF(data_to_clean[[#This Row],[Price Formatted Step 2]]="No Data","No Data",VALUE(SUBSTITUTE(data_to_clean[[#This Row],[Price Formatted Step 2]],".","")))</f>
        <v>No Data</v>
      </c>
      <c r="M2303" t="s">
        <v>15</v>
      </c>
    </row>
    <row r="2304" spans="1:13" x14ac:dyDescent="0.25">
      <c r="A2304" t="s">
        <v>9</v>
      </c>
      <c r="B2304" t="str">
        <f>VLOOKUP(data_to_clean[[#This Row],[Company]],tb_countries[],2,0)</f>
        <v>USSR/Russia</v>
      </c>
      <c r="C2304" t="s">
        <v>5279</v>
      </c>
      <c r="D2304" t="s">
        <v>5320</v>
      </c>
      <c r="E2304" t="s">
        <v>5247</v>
      </c>
      <c r="F2304" s="1">
        <v>31798</v>
      </c>
      <c r="G2304" t="s">
        <v>685</v>
      </c>
      <c r="H2304" t="s">
        <v>13</v>
      </c>
      <c r="I2304" t="s">
        <v>14</v>
      </c>
      <c r="J2304" t="str" cm="1">
        <f t="array" ref="J23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4" t="str">
        <f>IF(data_to_clean[[#This Row],[Price Formatted Step 1]]="No Data","No Data",SUBSTITUTE(data_to_clean[[#This Row],[Price Formatted Step 1]],",","."))</f>
        <v>No Data</v>
      </c>
      <c r="L2304" t="str">
        <f>IF(data_to_clean[[#This Row],[Price Formatted Step 2]]="No Data","No Data",VALUE(SUBSTITUTE(data_to_clean[[#This Row],[Price Formatted Step 2]],".","")))</f>
        <v>No Data</v>
      </c>
      <c r="M2304" t="s">
        <v>15</v>
      </c>
    </row>
    <row r="2305" spans="1:13" x14ac:dyDescent="0.25">
      <c r="A2305" t="s">
        <v>9</v>
      </c>
      <c r="B2305" t="str">
        <f>VLOOKUP(data_to_clean[[#This Row],[Company]],tb_countries[],2,0)</f>
        <v>USSR/Russia</v>
      </c>
      <c r="C2305" t="s">
        <v>5277</v>
      </c>
      <c r="D2305" t="s">
        <v>5317</v>
      </c>
      <c r="E2305" t="s">
        <v>5247</v>
      </c>
      <c r="F2305" s="1">
        <v>31799</v>
      </c>
      <c r="G2305" t="s">
        <v>685</v>
      </c>
      <c r="H2305" t="s">
        <v>13</v>
      </c>
      <c r="I2305" t="s">
        <v>14</v>
      </c>
      <c r="J2305" t="str" cm="1">
        <f t="array" ref="J23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5" t="str">
        <f>IF(data_to_clean[[#This Row],[Price Formatted Step 1]]="No Data","No Data",SUBSTITUTE(data_to_clean[[#This Row],[Price Formatted Step 1]],",","."))</f>
        <v>No Data</v>
      </c>
      <c r="L2305" t="str">
        <f>IF(data_to_clean[[#This Row],[Price Formatted Step 2]]="No Data","No Data",VALUE(SUBSTITUTE(data_to_clean[[#This Row],[Price Formatted Step 2]],".","")))</f>
        <v>No Data</v>
      </c>
      <c r="M2305" t="s">
        <v>15</v>
      </c>
    </row>
    <row r="2306" spans="1:13" x14ac:dyDescent="0.25">
      <c r="A2306" t="s">
        <v>9</v>
      </c>
      <c r="B2306" t="str">
        <f>VLOOKUP(data_to_clean[[#This Row],[Company]],tb_countries[],2,0)</f>
        <v>USSR/Russia</v>
      </c>
      <c r="C2306" t="s">
        <v>5279</v>
      </c>
      <c r="D2306" t="s">
        <v>5320</v>
      </c>
      <c r="E2306" t="s">
        <v>5247</v>
      </c>
      <c r="F2306" s="1">
        <v>31799</v>
      </c>
      <c r="G2306" t="s">
        <v>1463</v>
      </c>
      <c r="H2306" t="s">
        <v>13</v>
      </c>
      <c r="I2306" t="s">
        <v>14</v>
      </c>
      <c r="J2306" t="str" cm="1">
        <f t="array" ref="J23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6" t="str">
        <f>IF(data_to_clean[[#This Row],[Price Formatted Step 1]]="No Data","No Data",SUBSTITUTE(data_to_clean[[#This Row],[Price Formatted Step 1]],",","."))</f>
        <v>No Data</v>
      </c>
      <c r="L2306" t="str">
        <f>IF(data_to_clean[[#This Row],[Price Formatted Step 2]]="No Data","No Data",VALUE(SUBSTITUTE(data_to_clean[[#This Row],[Price Formatted Step 2]],".","")))</f>
        <v>No Data</v>
      </c>
      <c r="M2306" t="s">
        <v>15</v>
      </c>
    </row>
    <row r="2307" spans="1:13" x14ac:dyDescent="0.25">
      <c r="A2307" t="s">
        <v>9</v>
      </c>
      <c r="B2307" t="str">
        <f>VLOOKUP(data_to_clean[[#This Row],[Company]],tb_countries[],2,0)</f>
        <v>USSR/Russia</v>
      </c>
      <c r="C2307" t="s">
        <v>5279</v>
      </c>
      <c r="D2307" t="s">
        <v>5320</v>
      </c>
      <c r="E2307" t="s">
        <v>5247</v>
      </c>
      <c r="F2307" s="1">
        <v>31806</v>
      </c>
      <c r="G2307" t="s">
        <v>685</v>
      </c>
      <c r="H2307" t="s">
        <v>13</v>
      </c>
      <c r="I2307" t="s">
        <v>14</v>
      </c>
      <c r="J2307" t="str" cm="1">
        <f t="array" ref="J23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7" t="str">
        <f>IF(data_to_clean[[#This Row],[Price Formatted Step 1]]="No Data","No Data",SUBSTITUTE(data_to_clean[[#This Row],[Price Formatted Step 1]],",","."))</f>
        <v>No Data</v>
      </c>
      <c r="L2307" t="str">
        <f>IF(data_to_clean[[#This Row],[Price Formatted Step 2]]="No Data","No Data",VALUE(SUBSTITUTE(data_to_clean[[#This Row],[Price Formatted Step 2]],".","")))</f>
        <v>No Data</v>
      </c>
      <c r="M2307" t="s">
        <v>56</v>
      </c>
    </row>
    <row r="2308" spans="1:13" x14ac:dyDescent="0.25">
      <c r="A2308" t="s">
        <v>9</v>
      </c>
      <c r="B2308" t="str">
        <f>VLOOKUP(data_to_clean[[#This Row],[Company]],tb_countries[],2,0)</f>
        <v>USSR/Russia</v>
      </c>
      <c r="C2308" t="s">
        <v>5272</v>
      </c>
      <c r="D2308" t="s">
        <v>5312</v>
      </c>
      <c r="E2308" t="s">
        <v>5245</v>
      </c>
      <c r="F2308" s="1">
        <v>31809</v>
      </c>
      <c r="G2308" t="s">
        <v>937</v>
      </c>
      <c r="H2308" t="s">
        <v>13</v>
      </c>
      <c r="I2308" t="s">
        <v>14</v>
      </c>
      <c r="J2308" t="str" cm="1">
        <f t="array" ref="J23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8" t="str">
        <f>IF(data_to_clean[[#This Row],[Price Formatted Step 1]]="No Data","No Data",SUBSTITUTE(data_to_clean[[#This Row],[Price Formatted Step 1]],",","."))</f>
        <v>No Data</v>
      </c>
      <c r="L2308" t="str">
        <f>IF(data_to_clean[[#This Row],[Price Formatted Step 2]]="No Data","No Data",VALUE(SUBSTITUTE(data_to_clean[[#This Row],[Price Formatted Step 2]],".","")))</f>
        <v>No Data</v>
      </c>
      <c r="M2308" t="s">
        <v>15</v>
      </c>
    </row>
    <row r="2309" spans="1:13" x14ac:dyDescent="0.25">
      <c r="A2309" t="s">
        <v>1057</v>
      </c>
      <c r="B2309" t="str">
        <f>VLOOKUP(data_to_clean[[#This Row],[Company]],tb_countries[],2,0)</f>
        <v>Japan</v>
      </c>
      <c r="C2309" t="s">
        <v>608</v>
      </c>
      <c r="D2309" t="s">
        <v>5248</v>
      </c>
      <c r="E2309" t="s">
        <v>5249</v>
      </c>
      <c r="F2309" s="1">
        <v>31813</v>
      </c>
      <c r="G2309" t="s">
        <v>2393</v>
      </c>
      <c r="H2309" t="s">
        <v>13</v>
      </c>
      <c r="I2309" t="s">
        <v>14</v>
      </c>
      <c r="J2309" t="str" cm="1">
        <f t="array" ref="J23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09" t="str">
        <f>IF(data_to_clean[[#This Row],[Price Formatted Step 1]]="No Data","No Data",SUBSTITUTE(data_to_clean[[#This Row],[Price Formatted Step 1]],",","."))</f>
        <v>No Data</v>
      </c>
      <c r="L2309" t="str">
        <f>IF(data_to_clean[[#This Row],[Price Formatted Step 2]]="No Data","No Data",VALUE(SUBSTITUTE(data_to_clean[[#This Row],[Price Formatted Step 2]],".","")))</f>
        <v>No Data</v>
      </c>
      <c r="M2309" t="s">
        <v>15</v>
      </c>
    </row>
    <row r="2310" spans="1:13" x14ac:dyDescent="0.25">
      <c r="A2310" t="s">
        <v>463</v>
      </c>
      <c r="B2310" t="str">
        <f>VLOOKUP(data_to_clean[[#This Row],[Company]],tb_countries[],2,0)</f>
        <v>USA</v>
      </c>
      <c r="C2310" t="s">
        <v>5275</v>
      </c>
      <c r="D2310" t="s">
        <v>5315</v>
      </c>
      <c r="E2310" t="s">
        <v>5246</v>
      </c>
      <c r="F2310" s="1">
        <v>31820</v>
      </c>
      <c r="G2310" t="s">
        <v>1558</v>
      </c>
      <c r="H2310" t="s">
        <v>13</v>
      </c>
      <c r="I2310" t="s">
        <v>14</v>
      </c>
      <c r="J2310" t="str" cm="1">
        <f t="array" ref="J23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0" t="str">
        <f>IF(data_to_clean[[#This Row],[Price Formatted Step 1]]="No Data","No Data",SUBSTITUTE(data_to_clean[[#This Row],[Price Formatted Step 1]],",","."))</f>
        <v>No Data</v>
      </c>
      <c r="L2310" t="str">
        <f>IF(data_to_clean[[#This Row],[Price Formatted Step 2]]="No Data","No Data",VALUE(SUBSTITUTE(data_to_clean[[#This Row],[Price Formatted Step 2]],".","")))</f>
        <v>No Data</v>
      </c>
      <c r="M2310" t="s">
        <v>15</v>
      </c>
    </row>
    <row r="2311" spans="1:13" x14ac:dyDescent="0.25">
      <c r="A2311" t="s">
        <v>9</v>
      </c>
      <c r="B2311" t="str">
        <f>VLOOKUP(data_to_clean[[#This Row],[Company]],tb_countries[],2,0)</f>
        <v>USSR/Russia</v>
      </c>
      <c r="C2311" t="s">
        <v>5272</v>
      </c>
      <c r="D2311" t="s">
        <v>5312</v>
      </c>
      <c r="E2311" t="s">
        <v>5245</v>
      </c>
      <c r="F2311" s="1">
        <v>31822</v>
      </c>
      <c r="G2311" t="s">
        <v>2405</v>
      </c>
      <c r="H2311" t="s">
        <v>13</v>
      </c>
      <c r="I2311" t="s">
        <v>14</v>
      </c>
      <c r="J2311" t="str" cm="1">
        <f t="array" ref="J23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1" t="str">
        <f>IF(data_to_clean[[#This Row],[Price Formatted Step 1]]="No Data","No Data",SUBSTITUTE(data_to_clean[[#This Row],[Price Formatted Step 1]],",","."))</f>
        <v>No Data</v>
      </c>
      <c r="L2311" t="str">
        <f>IF(data_to_clean[[#This Row],[Price Formatted Step 2]]="No Data","No Data",VALUE(SUBSTITUTE(data_to_clean[[#This Row],[Price Formatted Step 2]],".","")))</f>
        <v>No Data</v>
      </c>
      <c r="M2311" t="s">
        <v>15</v>
      </c>
    </row>
    <row r="2312" spans="1:13" x14ac:dyDescent="0.25">
      <c r="A2312" t="s">
        <v>9</v>
      </c>
      <c r="B2312" t="str">
        <f>VLOOKUP(data_to_clean[[#This Row],[Company]],tb_countries[],2,0)</f>
        <v>USSR/Russia</v>
      </c>
      <c r="C2312" t="s">
        <v>5279</v>
      </c>
      <c r="D2312" t="s">
        <v>5320</v>
      </c>
      <c r="E2312" t="s">
        <v>5247</v>
      </c>
      <c r="F2312" s="1">
        <v>31826</v>
      </c>
      <c r="G2312" t="s">
        <v>685</v>
      </c>
      <c r="H2312" t="s">
        <v>13</v>
      </c>
      <c r="I2312" t="s">
        <v>14</v>
      </c>
      <c r="J2312" t="str" cm="1">
        <f t="array" ref="J23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2" t="str">
        <f>IF(data_to_clean[[#This Row],[Price Formatted Step 1]]="No Data","No Data",SUBSTITUTE(data_to_clean[[#This Row],[Price Formatted Step 1]],",","."))</f>
        <v>No Data</v>
      </c>
      <c r="L2312" t="str">
        <f>IF(data_to_clean[[#This Row],[Price Formatted Step 2]]="No Data","No Data",VALUE(SUBSTITUTE(data_to_clean[[#This Row],[Price Formatted Step 2]],".","")))</f>
        <v>No Data</v>
      </c>
      <c r="M2312" t="s">
        <v>15</v>
      </c>
    </row>
    <row r="2313" spans="1:13" x14ac:dyDescent="0.25">
      <c r="A2313" t="s">
        <v>1620</v>
      </c>
      <c r="B2313" t="str">
        <f>VLOOKUP(data_to_clean[[#This Row],[Company]],tb_countries[],2,0)</f>
        <v>Japan</v>
      </c>
      <c r="C2313" t="s">
        <v>5286</v>
      </c>
      <c r="D2313" t="s">
        <v>5325</v>
      </c>
      <c r="E2313" t="s">
        <v>5249</v>
      </c>
      <c r="F2313" s="1">
        <v>31827</v>
      </c>
      <c r="G2313" t="s">
        <v>2535</v>
      </c>
      <c r="H2313" t="s">
        <v>13</v>
      </c>
      <c r="I2313" t="s">
        <v>14</v>
      </c>
      <c r="J2313" t="str" cm="1">
        <f t="array" ref="J23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3" t="str">
        <f>IF(data_to_clean[[#This Row],[Price Formatted Step 1]]="No Data","No Data",SUBSTITUTE(data_to_clean[[#This Row],[Price Formatted Step 1]],",","."))</f>
        <v>No Data</v>
      </c>
      <c r="L2313" t="str">
        <f>IF(data_to_clean[[#This Row],[Price Formatted Step 2]]="No Data","No Data",VALUE(SUBSTITUTE(data_to_clean[[#This Row],[Price Formatted Step 2]],".","")))</f>
        <v>No Data</v>
      </c>
      <c r="M2313" t="s">
        <v>15</v>
      </c>
    </row>
    <row r="2314" spans="1:13" x14ac:dyDescent="0.25">
      <c r="A2314" t="s">
        <v>9</v>
      </c>
      <c r="B2314" t="str">
        <f>VLOOKUP(data_to_clean[[#This Row],[Company]],tb_countries[],2,0)</f>
        <v>USSR/Russia</v>
      </c>
      <c r="C2314" t="s">
        <v>5279</v>
      </c>
      <c r="D2314" t="s">
        <v>5320</v>
      </c>
      <c r="E2314" t="s">
        <v>5247</v>
      </c>
      <c r="F2314" s="1">
        <v>31828</v>
      </c>
      <c r="G2314" t="s">
        <v>1829</v>
      </c>
      <c r="H2314" t="s">
        <v>13</v>
      </c>
      <c r="I2314" t="s">
        <v>14</v>
      </c>
      <c r="J2314" t="str" cm="1">
        <f t="array" ref="J23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4" t="str">
        <f>IF(data_to_clean[[#This Row],[Price Formatted Step 1]]="No Data","No Data",SUBSTITUTE(data_to_clean[[#This Row],[Price Formatted Step 1]],",","."))</f>
        <v>No Data</v>
      </c>
      <c r="L2314" t="str">
        <f>IF(data_to_clean[[#This Row],[Price Formatted Step 2]]="No Data","No Data",VALUE(SUBSTITUTE(data_to_clean[[#This Row],[Price Formatted Step 2]],".","")))</f>
        <v>No Data</v>
      </c>
      <c r="M2314" t="s">
        <v>15</v>
      </c>
    </row>
    <row r="2315" spans="1:13" x14ac:dyDescent="0.25">
      <c r="A2315" t="s">
        <v>9</v>
      </c>
      <c r="B2315" t="str">
        <f>VLOOKUP(data_to_clean[[#This Row],[Company]],tb_countries[],2,0)</f>
        <v>USSR/Russia</v>
      </c>
      <c r="C2315" t="s">
        <v>5279</v>
      </c>
      <c r="D2315" t="s">
        <v>5320</v>
      </c>
      <c r="E2315" t="s">
        <v>5247</v>
      </c>
      <c r="F2315" s="1">
        <v>31839</v>
      </c>
      <c r="G2315" t="s">
        <v>1829</v>
      </c>
      <c r="H2315" t="s">
        <v>13</v>
      </c>
      <c r="I2315" t="s">
        <v>14</v>
      </c>
      <c r="J2315" t="str" cm="1">
        <f t="array" ref="J23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5" t="str">
        <f>IF(data_to_clean[[#This Row],[Price Formatted Step 1]]="No Data","No Data",SUBSTITUTE(data_to_clean[[#This Row],[Price Formatted Step 1]],",","."))</f>
        <v>No Data</v>
      </c>
      <c r="L2315" t="str">
        <f>IF(data_to_clean[[#This Row],[Price Formatted Step 2]]="No Data","No Data",VALUE(SUBSTITUTE(data_to_clean[[#This Row],[Price Formatted Step 2]],".","")))</f>
        <v>No Data</v>
      </c>
      <c r="M2315" t="s">
        <v>15</v>
      </c>
    </row>
    <row r="2316" spans="1:13" x14ac:dyDescent="0.25">
      <c r="A2316" t="s">
        <v>9</v>
      </c>
      <c r="B2316" t="str">
        <f>VLOOKUP(data_to_clean[[#This Row],[Company]],tb_countries[],2,0)</f>
        <v>USSR/Russia</v>
      </c>
      <c r="C2316" t="s">
        <v>5279</v>
      </c>
      <c r="D2316" t="s">
        <v>5320</v>
      </c>
      <c r="E2316" t="s">
        <v>5247</v>
      </c>
      <c r="F2316" s="1">
        <v>31849</v>
      </c>
      <c r="G2316" t="s">
        <v>1829</v>
      </c>
      <c r="H2316" t="s">
        <v>13</v>
      </c>
      <c r="I2316" t="s">
        <v>14</v>
      </c>
      <c r="J2316" t="str" cm="1">
        <f t="array" ref="J23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6" t="str">
        <f>IF(data_to_clean[[#This Row],[Price Formatted Step 1]]="No Data","No Data",SUBSTITUTE(data_to_clean[[#This Row],[Price Formatted Step 1]],",","."))</f>
        <v>No Data</v>
      </c>
      <c r="L2316" t="str">
        <f>IF(data_to_clean[[#This Row],[Price Formatted Step 2]]="No Data","No Data",VALUE(SUBSTITUTE(data_to_clean[[#This Row],[Price Formatted Step 2]],".","")))</f>
        <v>No Data</v>
      </c>
      <c r="M2316" t="s">
        <v>15</v>
      </c>
    </row>
    <row r="2317" spans="1:13" x14ac:dyDescent="0.25">
      <c r="A2317" t="s">
        <v>9</v>
      </c>
      <c r="B2317" t="str">
        <f>VLOOKUP(data_to_clean[[#This Row],[Company]],tb_countries[],2,0)</f>
        <v>USSR/Russia</v>
      </c>
      <c r="C2317" t="s">
        <v>5272</v>
      </c>
      <c r="D2317" t="s">
        <v>5312</v>
      </c>
      <c r="E2317" t="s">
        <v>5245</v>
      </c>
      <c r="F2317" s="1">
        <v>31854</v>
      </c>
      <c r="G2317" t="s">
        <v>2405</v>
      </c>
      <c r="H2317" t="s">
        <v>13</v>
      </c>
      <c r="I2317" t="s">
        <v>14</v>
      </c>
      <c r="J2317" t="str" cm="1">
        <f t="array" ref="J23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7" t="str">
        <f>IF(data_to_clean[[#This Row],[Price Formatted Step 1]]="No Data","No Data",SUBSTITUTE(data_to_clean[[#This Row],[Price Formatted Step 1]],",","."))</f>
        <v>No Data</v>
      </c>
      <c r="L2317" t="str">
        <f>IF(data_to_clean[[#This Row],[Price Formatted Step 2]]="No Data","No Data",VALUE(SUBSTITUTE(data_to_clean[[#This Row],[Price Formatted Step 2]],".","")))</f>
        <v>No Data</v>
      </c>
      <c r="M2317" t="s">
        <v>15</v>
      </c>
    </row>
    <row r="2318" spans="1:13" x14ac:dyDescent="0.25">
      <c r="A2318" t="s">
        <v>2025</v>
      </c>
      <c r="B2318" t="str">
        <f>VLOOKUP(data_to_clean[[#This Row],[Company]],tb_countries[],2,0)</f>
        <v>India</v>
      </c>
      <c r="C2318" t="s">
        <v>5287</v>
      </c>
      <c r="D2318" t="s">
        <v>5326</v>
      </c>
      <c r="E2318" t="s">
        <v>5254</v>
      </c>
      <c r="F2318" s="1">
        <v>31860</v>
      </c>
      <c r="G2318" t="s">
        <v>2541</v>
      </c>
      <c r="H2318" t="s">
        <v>13</v>
      </c>
      <c r="I2318" t="s">
        <v>14</v>
      </c>
      <c r="J2318" t="str" cm="1">
        <f t="array" ref="J23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8" t="str">
        <f>IF(data_to_clean[[#This Row],[Price Formatted Step 1]]="No Data","No Data",SUBSTITUTE(data_to_clean[[#This Row],[Price Formatted Step 1]],",","."))</f>
        <v>No Data</v>
      </c>
      <c r="L2318" t="str">
        <f>IF(data_to_clean[[#This Row],[Price Formatted Step 2]]="No Data","No Data",VALUE(SUBSTITUTE(data_to_clean[[#This Row],[Price Formatted Step 2]],".","")))</f>
        <v>No Data</v>
      </c>
      <c r="M2318" t="s">
        <v>21</v>
      </c>
    </row>
    <row r="2319" spans="1:13" x14ac:dyDescent="0.25">
      <c r="A2319" t="s">
        <v>92</v>
      </c>
      <c r="B2319" t="str">
        <f>VLOOKUP(data_to_clean[[#This Row],[Company]],tb_countries[],2,0)</f>
        <v>USA</v>
      </c>
      <c r="C2319" t="s">
        <v>5273</v>
      </c>
      <c r="D2319" t="s">
        <v>5313</v>
      </c>
      <c r="E2319" t="s">
        <v>5246</v>
      </c>
      <c r="F2319" s="1">
        <v>31862</v>
      </c>
      <c r="G2319" t="s">
        <v>2344</v>
      </c>
      <c r="H2319" t="s">
        <v>13</v>
      </c>
      <c r="I2319" t="s">
        <v>14</v>
      </c>
      <c r="J2319" t="str" cm="1">
        <f t="array" ref="J23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19" t="str">
        <f>IF(data_to_clean[[#This Row],[Price Formatted Step 1]]="No Data","No Data",SUBSTITUTE(data_to_clean[[#This Row],[Price Formatted Step 1]],",","."))</f>
        <v>No Data</v>
      </c>
      <c r="L2319" t="str">
        <f>IF(data_to_clean[[#This Row],[Price Formatted Step 2]]="No Data","No Data",VALUE(SUBSTITUTE(data_to_clean[[#This Row],[Price Formatted Step 2]],".","")))</f>
        <v>No Data</v>
      </c>
      <c r="M2319" t="s">
        <v>21</v>
      </c>
    </row>
    <row r="2320" spans="1:13" x14ac:dyDescent="0.25">
      <c r="A2320" t="s">
        <v>9</v>
      </c>
      <c r="B2320" t="str">
        <f>VLOOKUP(data_to_clean[[#This Row],[Company]],tb_countries[],2,0)</f>
        <v>USSR/Russia</v>
      </c>
      <c r="C2320" t="s">
        <v>5272</v>
      </c>
      <c r="D2320" t="s">
        <v>5312</v>
      </c>
      <c r="E2320" t="s">
        <v>5245</v>
      </c>
      <c r="F2320" s="1">
        <v>31875</v>
      </c>
      <c r="G2320" t="s">
        <v>937</v>
      </c>
      <c r="H2320" t="s">
        <v>13</v>
      </c>
      <c r="I2320" t="s">
        <v>14</v>
      </c>
      <c r="J2320" t="str" cm="1">
        <f t="array" ref="J23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0" t="str">
        <f>IF(data_to_clean[[#This Row],[Price Formatted Step 1]]="No Data","No Data",SUBSTITUTE(data_to_clean[[#This Row],[Price Formatted Step 1]],",","."))</f>
        <v>No Data</v>
      </c>
      <c r="L2320" t="str">
        <f>IF(data_to_clean[[#This Row],[Price Formatted Step 2]]="No Data","No Data",VALUE(SUBSTITUTE(data_to_clean[[#This Row],[Price Formatted Step 2]],".","")))</f>
        <v>No Data</v>
      </c>
      <c r="M2320" t="s">
        <v>15</v>
      </c>
    </row>
    <row r="2321" spans="1:13" x14ac:dyDescent="0.25">
      <c r="A2321" t="s">
        <v>9</v>
      </c>
      <c r="B2321" t="str">
        <f>VLOOKUP(data_to_clean[[#This Row],[Company]],tb_countries[],2,0)</f>
        <v>USSR/Russia</v>
      </c>
      <c r="C2321" t="s">
        <v>5279</v>
      </c>
      <c r="D2321" t="s">
        <v>5320</v>
      </c>
      <c r="E2321" t="s">
        <v>5247</v>
      </c>
      <c r="F2321" s="1">
        <v>31893</v>
      </c>
      <c r="G2321" t="s">
        <v>1829</v>
      </c>
      <c r="H2321" t="s">
        <v>13</v>
      </c>
      <c r="I2321" t="s">
        <v>14</v>
      </c>
      <c r="J2321" t="str" cm="1">
        <f t="array" ref="J23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1" t="str">
        <f>IF(data_to_clean[[#This Row],[Price Formatted Step 1]]="No Data","No Data",SUBSTITUTE(data_to_clean[[#This Row],[Price Formatted Step 1]],",","."))</f>
        <v>No Data</v>
      </c>
      <c r="L2321" t="str">
        <f>IF(data_to_clean[[#This Row],[Price Formatted Step 2]]="No Data","No Data",VALUE(SUBSTITUTE(data_to_clean[[#This Row],[Price Formatted Step 2]],".","")))</f>
        <v>No Data</v>
      </c>
      <c r="M2321" t="s">
        <v>15</v>
      </c>
    </row>
    <row r="2322" spans="1:13" x14ac:dyDescent="0.25">
      <c r="A2322" t="s">
        <v>9</v>
      </c>
      <c r="B2322" t="str">
        <f>VLOOKUP(data_to_clean[[#This Row],[Company]],tb_countries[],2,0)</f>
        <v>USSR/Russia</v>
      </c>
      <c r="C2322" t="s">
        <v>5272</v>
      </c>
      <c r="D2322" t="s">
        <v>5312</v>
      </c>
      <c r="E2322" t="s">
        <v>5245</v>
      </c>
      <c r="F2322" s="1">
        <v>31910</v>
      </c>
      <c r="G2322" t="s">
        <v>2405</v>
      </c>
      <c r="H2322" t="s">
        <v>13</v>
      </c>
      <c r="I2322" t="s">
        <v>14</v>
      </c>
      <c r="J2322" t="str" cm="1">
        <f t="array" ref="J23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2" t="str">
        <f>IF(data_to_clean[[#This Row],[Price Formatted Step 1]]="No Data","No Data",SUBSTITUTE(data_to_clean[[#This Row],[Price Formatted Step 1]],",","."))</f>
        <v>No Data</v>
      </c>
      <c r="L2322" t="str">
        <f>IF(data_to_clean[[#This Row],[Price Formatted Step 2]]="No Data","No Data",VALUE(SUBSTITUTE(data_to_clean[[#This Row],[Price Formatted Step 2]],".","")))</f>
        <v>No Data</v>
      </c>
      <c r="M2322" t="s">
        <v>15</v>
      </c>
    </row>
    <row r="2323" spans="1:13" x14ac:dyDescent="0.25">
      <c r="A2323" t="s">
        <v>92</v>
      </c>
      <c r="B2323" t="str">
        <f>VLOOKUP(data_to_clean[[#This Row],[Company]],tb_countries[],2,0)</f>
        <v>USA</v>
      </c>
      <c r="C2323" t="s">
        <v>5275</v>
      </c>
      <c r="D2323" t="s">
        <v>5315</v>
      </c>
      <c r="E2323" t="s">
        <v>5246</v>
      </c>
      <c r="F2323" s="1">
        <v>31912</v>
      </c>
      <c r="G2323" t="s">
        <v>2249</v>
      </c>
      <c r="H2323" t="s">
        <v>13</v>
      </c>
      <c r="I2323" t="s">
        <v>14</v>
      </c>
      <c r="J2323" t="str" cm="1">
        <f t="array" ref="J23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3" t="str">
        <f>IF(data_to_clean[[#This Row],[Price Formatted Step 1]]="No Data","No Data",SUBSTITUTE(data_to_clean[[#This Row],[Price Formatted Step 1]],",","."))</f>
        <v>No Data</v>
      </c>
      <c r="L2323" t="str">
        <f>IF(data_to_clean[[#This Row],[Price Formatted Step 2]]="No Data","No Data",VALUE(SUBSTITUTE(data_to_clean[[#This Row],[Price Formatted Step 2]],".","")))</f>
        <v>No Data</v>
      </c>
      <c r="M2323" t="s">
        <v>15</v>
      </c>
    </row>
    <row r="2324" spans="1:13" x14ac:dyDescent="0.25">
      <c r="A2324" t="s">
        <v>9</v>
      </c>
      <c r="B2324" t="str">
        <f>VLOOKUP(data_to_clean[[#This Row],[Company]],tb_countries[],2,0)</f>
        <v>USSR/Russia</v>
      </c>
      <c r="C2324" t="s">
        <v>5272</v>
      </c>
      <c r="D2324" t="s">
        <v>5312</v>
      </c>
      <c r="E2324" t="s">
        <v>5245</v>
      </c>
      <c r="F2324" s="1">
        <v>31912</v>
      </c>
      <c r="G2324" t="s">
        <v>2549</v>
      </c>
      <c r="H2324" t="s">
        <v>13</v>
      </c>
      <c r="I2324" t="s">
        <v>2551</v>
      </c>
      <c r="J2324" t="str" cm="1">
        <f t="array" ref="J23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5,000.000000</v>
      </c>
      <c r="K2324" t="str">
        <f>IF(data_to_clean[[#This Row],[Price Formatted Step 1]]="No Data","No Data",SUBSTITUTE(data_to_clean[[#This Row],[Price Formatted Step 1]],",","."))</f>
        <v>5.000.000000</v>
      </c>
      <c r="L2324" s="3">
        <f>IF(data_to_clean[[#This Row],[Price Formatted Step 2]]="No Data","No Data",VALUE(SUBSTITUTE(data_to_clean[[#This Row],[Price Formatted Step 2]],".","")))</f>
        <v>5000000000</v>
      </c>
      <c r="M2324" t="s">
        <v>15</v>
      </c>
    </row>
    <row r="2325" spans="1:13" x14ac:dyDescent="0.25">
      <c r="A2325" t="s">
        <v>9</v>
      </c>
      <c r="B2325" t="str">
        <f>VLOOKUP(data_to_clean[[#This Row],[Company]],tb_countries[],2,0)</f>
        <v>USSR/Russia</v>
      </c>
      <c r="C2325" t="s">
        <v>5279</v>
      </c>
      <c r="D2325" t="s">
        <v>5320</v>
      </c>
      <c r="E2325" t="s">
        <v>5247</v>
      </c>
      <c r="F2325" s="1">
        <v>31932</v>
      </c>
      <c r="G2325" t="s">
        <v>1302</v>
      </c>
      <c r="H2325" t="s">
        <v>13</v>
      </c>
      <c r="I2325" t="s">
        <v>14</v>
      </c>
      <c r="J2325" t="str" cm="1">
        <f t="array" ref="J23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5" t="str">
        <f>IF(data_to_clean[[#This Row],[Price Formatted Step 1]]="No Data","No Data",SUBSTITUTE(data_to_clean[[#This Row],[Price Formatted Step 1]],",","."))</f>
        <v>No Data</v>
      </c>
      <c r="L2325" t="str">
        <f>IF(data_to_clean[[#This Row],[Price Formatted Step 2]]="No Data","No Data",VALUE(SUBSTITUTE(data_to_clean[[#This Row],[Price Formatted Step 2]],".","")))</f>
        <v>No Data</v>
      </c>
      <c r="M2325" t="s">
        <v>15</v>
      </c>
    </row>
    <row r="2326" spans="1:13" x14ac:dyDescent="0.25">
      <c r="A2326" t="s">
        <v>9</v>
      </c>
      <c r="B2326" t="str">
        <f>VLOOKUP(data_to_clean[[#This Row],[Company]],tb_countries[],2,0)</f>
        <v>USSR/Russia</v>
      </c>
      <c r="C2326" t="s">
        <v>5279</v>
      </c>
      <c r="D2326" t="s">
        <v>5320</v>
      </c>
      <c r="E2326" t="s">
        <v>5247</v>
      </c>
      <c r="F2326" s="1">
        <v>31937</v>
      </c>
      <c r="G2326" t="s">
        <v>685</v>
      </c>
      <c r="H2326" t="s">
        <v>13</v>
      </c>
      <c r="I2326" t="s">
        <v>14</v>
      </c>
      <c r="J2326" t="str" cm="1">
        <f t="array" ref="J23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6" t="str">
        <f>IF(data_to_clean[[#This Row],[Price Formatted Step 1]]="No Data","No Data",SUBSTITUTE(data_to_clean[[#This Row],[Price Formatted Step 1]],",","."))</f>
        <v>No Data</v>
      </c>
      <c r="L2326" t="str">
        <f>IF(data_to_clean[[#This Row],[Price Formatted Step 2]]="No Data","No Data",VALUE(SUBSTITUTE(data_to_clean[[#This Row],[Price Formatted Step 2]],".","")))</f>
        <v>No Data</v>
      </c>
      <c r="M2326" t="s">
        <v>15</v>
      </c>
    </row>
    <row r="2327" spans="1:13" x14ac:dyDescent="0.25">
      <c r="A2327" t="s">
        <v>9</v>
      </c>
      <c r="B2327" t="str">
        <f>VLOOKUP(data_to_clean[[#This Row],[Company]],tb_countries[],2,0)</f>
        <v>USSR/Russia</v>
      </c>
      <c r="C2327" t="s">
        <v>5279</v>
      </c>
      <c r="D2327" t="s">
        <v>5320</v>
      </c>
      <c r="E2327" t="s">
        <v>5247</v>
      </c>
      <c r="F2327" s="1">
        <v>31940</v>
      </c>
      <c r="G2327" t="s">
        <v>1302</v>
      </c>
      <c r="H2327" t="s">
        <v>13</v>
      </c>
      <c r="I2327" t="s">
        <v>14</v>
      </c>
      <c r="J2327" t="str" cm="1">
        <f t="array" ref="J23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7" t="str">
        <f>IF(data_to_clean[[#This Row],[Price Formatted Step 1]]="No Data","No Data",SUBSTITUTE(data_to_clean[[#This Row],[Price Formatted Step 1]],",","."))</f>
        <v>No Data</v>
      </c>
      <c r="L2327" t="str">
        <f>IF(data_to_clean[[#This Row],[Price Formatted Step 2]]="No Data","No Data",VALUE(SUBSTITUTE(data_to_clean[[#This Row],[Price Formatted Step 2]],".","")))</f>
        <v>No Data</v>
      </c>
      <c r="M2327" t="s">
        <v>15</v>
      </c>
    </row>
    <row r="2328" spans="1:13" x14ac:dyDescent="0.25">
      <c r="A2328" t="s">
        <v>9</v>
      </c>
      <c r="B2328" t="str">
        <f>VLOOKUP(data_to_clean[[#This Row],[Company]],tb_countries[],2,0)</f>
        <v>USSR/Russia</v>
      </c>
      <c r="C2328" t="s">
        <v>5279</v>
      </c>
      <c r="D2328" t="s">
        <v>5320</v>
      </c>
      <c r="E2328" t="s">
        <v>5247</v>
      </c>
      <c r="F2328" s="1">
        <v>31944</v>
      </c>
      <c r="G2328" t="s">
        <v>685</v>
      </c>
      <c r="H2328" t="s">
        <v>13</v>
      </c>
      <c r="I2328" t="s">
        <v>14</v>
      </c>
      <c r="J2328" t="str" cm="1">
        <f t="array" ref="J23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8" t="str">
        <f>IF(data_to_clean[[#This Row],[Price Formatted Step 1]]="No Data","No Data",SUBSTITUTE(data_to_clean[[#This Row],[Price Formatted Step 1]],",","."))</f>
        <v>No Data</v>
      </c>
      <c r="L2328" t="str">
        <f>IF(data_to_clean[[#This Row],[Price Formatted Step 2]]="No Data","No Data",VALUE(SUBSTITUTE(data_to_clean[[#This Row],[Price Formatted Step 2]],".","")))</f>
        <v>No Data</v>
      </c>
      <c r="M2328" t="s">
        <v>15</v>
      </c>
    </row>
    <row r="2329" spans="1:13" x14ac:dyDescent="0.25">
      <c r="A2329" t="s">
        <v>9</v>
      </c>
      <c r="B2329" t="str">
        <f>VLOOKUP(data_to_clean[[#This Row],[Company]],tb_countries[],2,0)</f>
        <v>USSR/Russia</v>
      </c>
      <c r="C2329" t="s">
        <v>5272</v>
      </c>
      <c r="D2329" t="s">
        <v>5312</v>
      </c>
      <c r="E2329" t="s">
        <v>5245</v>
      </c>
      <c r="F2329" s="1">
        <v>31946</v>
      </c>
      <c r="G2329" t="s">
        <v>937</v>
      </c>
      <c r="H2329" t="s">
        <v>13</v>
      </c>
      <c r="I2329" t="s">
        <v>14</v>
      </c>
      <c r="J2329" t="str" cm="1">
        <f t="array" ref="J23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29" t="str">
        <f>IF(data_to_clean[[#This Row],[Price Formatted Step 1]]="No Data","No Data",SUBSTITUTE(data_to_clean[[#This Row],[Price Formatted Step 1]],",","."))</f>
        <v>No Data</v>
      </c>
      <c r="L2329" t="str">
        <f>IF(data_to_clean[[#This Row],[Price Formatted Step 2]]="No Data","No Data",VALUE(SUBSTITUTE(data_to_clean[[#This Row],[Price Formatted Step 2]],".","")))</f>
        <v>No Data</v>
      </c>
      <c r="M2329" t="s">
        <v>15</v>
      </c>
    </row>
    <row r="2330" spans="1:13" x14ac:dyDescent="0.25">
      <c r="A2330" t="s">
        <v>92</v>
      </c>
      <c r="B2330" t="str">
        <f>VLOOKUP(data_to_clean[[#This Row],[Company]],tb_countries[],2,0)</f>
        <v>USA</v>
      </c>
      <c r="C2330" t="s">
        <v>5275</v>
      </c>
      <c r="D2330" t="s">
        <v>5315</v>
      </c>
      <c r="E2330" t="s">
        <v>5246</v>
      </c>
      <c r="F2330" s="1">
        <v>31948</v>
      </c>
      <c r="G2330" t="s">
        <v>1965</v>
      </c>
      <c r="H2330" t="s">
        <v>13</v>
      </c>
      <c r="I2330" t="s">
        <v>14</v>
      </c>
      <c r="J2330" t="str" cm="1">
        <f t="array" ref="J23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0" t="str">
        <f>IF(data_to_clean[[#This Row],[Price Formatted Step 1]]="No Data","No Data",SUBSTITUTE(data_to_clean[[#This Row],[Price Formatted Step 1]],",","."))</f>
        <v>No Data</v>
      </c>
      <c r="L2330" t="str">
        <f>IF(data_to_clean[[#This Row],[Price Formatted Step 2]]="No Data","No Data",VALUE(SUBSTITUTE(data_to_clean[[#This Row],[Price Formatted Step 2]],".","")))</f>
        <v>No Data</v>
      </c>
      <c r="M2330" t="s">
        <v>15</v>
      </c>
    </row>
    <row r="2331" spans="1:13" x14ac:dyDescent="0.25">
      <c r="A2331" t="s">
        <v>9</v>
      </c>
      <c r="B2331" t="str">
        <f>VLOOKUP(data_to_clean[[#This Row],[Company]],tb_countries[],2,0)</f>
        <v>USSR/Russia</v>
      </c>
      <c r="C2331" t="s">
        <v>5279</v>
      </c>
      <c r="D2331" t="s">
        <v>5320</v>
      </c>
      <c r="E2331" t="s">
        <v>5247</v>
      </c>
      <c r="F2331" s="1">
        <v>31951</v>
      </c>
      <c r="G2331" t="s">
        <v>685</v>
      </c>
      <c r="H2331" t="s">
        <v>13</v>
      </c>
      <c r="I2331" t="s">
        <v>14</v>
      </c>
      <c r="J2331" t="str" cm="1">
        <f t="array" ref="J23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1" t="str">
        <f>IF(data_to_clean[[#This Row],[Price Formatted Step 1]]="No Data","No Data",SUBSTITUTE(data_to_clean[[#This Row],[Price Formatted Step 1]],",","."))</f>
        <v>No Data</v>
      </c>
      <c r="L2331" t="str">
        <f>IF(data_to_clean[[#This Row],[Price Formatted Step 2]]="No Data","No Data",VALUE(SUBSTITUTE(data_to_clean[[#This Row],[Price Formatted Step 2]],".","")))</f>
        <v>No Data</v>
      </c>
      <c r="M2331" t="s">
        <v>15</v>
      </c>
    </row>
    <row r="2332" spans="1:13" x14ac:dyDescent="0.25">
      <c r="A2332" t="s">
        <v>9</v>
      </c>
      <c r="B2332" t="str">
        <f>VLOOKUP(data_to_clean[[#This Row],[Company]],tb_countries[],2,0)</f>
        <v>USSR/Russia</v>
      </c>
      <c r="C2332" t="s">
        <v>5279</v>
      </c>
      <c r="D2332" t="s">
        <v>5320</v>
      </c>
      <c r="E2332" t="s">
        <v>5247</v>
      </c>
      <c r="F2332" s="1">
        <v>31959</v>
      </c>
      <c r="G2332" t="s">
        <v>1829</v>
      </c>
      <c r="H2332" t="s">
        <v>13</v>
      </c>
      <c r="I2332" t="s">
        <v>14</v>
      </c>
      <c r="J2332" t="str" cm="1">
        <f t="array" ref="J23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2" t="str">
        <f>IF(data_to_clean[[#This Row],[Price Formatted Step 1]]="No Data","No Data",SUBSTITUTE(data_to_clean[[#This Row],[Price Formatted Step 1]],",","."))</f>
        <v>No Data</v>
      </c>
      <c r="L2332" t="str">
        <f>IF(data_to_clean[[#This Row],[Price Formatted Step 2]]="No Data","No Data",VALUE(SUBSTITUTE(data_to_clean[[#This Row],[Price Formatted Step 2]],".","")))</f>
        <v>No Data</v>
      </c>
      <c r="M2332" t="s">
        <v>15</v>
      </c>
    </row>
    <row r="2333" spans="1:13" x14ac:dyDescent="0.25">
      <c r="A2333" t="s">
        <v>9</v>
      </c>
      <c r="B2333" t="str">
        <f>VLOOKUP(data_to_clean[[#This Row],[Company]],tb_countries[],2,0)</f>
        <v>USSR/Russia</v>
      </c>
      <c r="C2333" t="s">
        <v>5279</v>
      </c>
      <c r="D2333" t="s">
        <v>5320</v>
      </c>
      <c r="E2333" t="s">
        <v>5247</v>
      </c>
      <c r="F2333" s="1">
        <v>31964</v>
      </c>
      <c r="G2333" t="s">
        <v>685</v>
      </c>
      <c r="H2333" t="s">
        <v>13</v>
      </c>
      <c r="I2333" t="s">
        <v>14</v>
      </c>
      <c r="J2333" t="str" cm="1">
        <f t="array" ref="J23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3" t="str">
        <f>IF(data_to_clean[[#This Row],[Price Formatted Step 1]]="No Data","No Data",SUBSTITUTE(data_to_clean[[#This Row],[Price Formatted Step 1]],",","."))</f>
        <v>No Data</v>
      </c>
      <c r="L2333" t="str">
        <f>IF(data_to_clean[[#This Row],[Price Formatted Step 2]]="No Data","No Data",VALUE(SUBSTITUTE(data_to_clean[[#This Row],[Price Formatted Step 2]],".","")))</f>
        <v>No Data</v>
      </c>
      <c r="M2333" t="s">
        <v>15</v>
      </c>
    </row>
    <row r="2334" spans="1:13" x14ac:dyDescent="0.25">
      <c r="A2334" t="s">
        <v>9</v>
      </c>
      <c r="B2334" t="str">
        <f>VLOOKUP(data_to_clean[[#This Row],[Company]],tb_countries[],2,0)</f>
        <v>USSR/Russia</v>
      </c>
      <c r="C2334" t="s">
        <v>5272</v>
      </c>
      <c r="D2334" t="s">
        <v>5312</v>
      </c>
      <c r="E2334" t="s">
        <v>5245</v>
      </c>
      <c r="F2334" s="1">
        <v>31968</v>
      </c>
      <c r="G2334" t="s">
        <v>937</v>
      </c>
      <c r="H2334" t="s">
        <v>13</v>
      </c>
      <c r="I2334" t="s">
        <v>14</v>
      </c>
      <c r="J2334" t="str" cm="1">
        <f t="array" ref="J23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4" t="str">
        <f>IF(data_to_clean[[#This Row],[Price Formatted Step 1]]="No Data","No Data",SUBSTITUTE(data_to_clean[[#This Row],[Price Formatted Step 1]],",","."))</f>
        <v>No Data</v>
      </c>
      <c r="L2334" t="str">
        <f>IF(data_to_clean[[#This Row],[Price Formatted Step 2]]="No Data","No Data",VALUE(SUBSTITUTE(data_to_clean[[#This Row],[Price Formatted Step 2]],".","")))</f>
        <v>No Data</v>
      </c>
      <c r="M2334" t="s">
        <v>15</v>
      </c>
    </row>
    <row r="2335" spans="1:13" x14ac:dyDescent="0.25">
      <c r="A2335" t="s">
        <v>9</v>
      </c>
      <c r="B2335" t="str">
        <f>VLOOKUP(data_to_clean[[#This Row],[Company]],tb_countries[],2,0)</f>
        <v>USSR/Russia</v>
      </c>
      <c r="C2335" t="s">
        <v>5279</v>
      </c>
      <c r="D2335" t="s">
        <v>5320</v>
      </c>
      <c r="E2335" t="s">
        <v>5247</v>
      </c>
      <c r="F2335" s="1">
        <v>31972</v>
      </c>
      <c r="G2335" t="s">
        <v>685</v>
      </c>
      <c r="H2335" t="s">
        <v>13</v>
      </c>
      <c r="I2335" t="s">
        <v>14</v>
      </c>
      <c r="J2335" t="str" cm="1">
        <f t="array" ref="J23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5" t="str">
        <f>IF(data_to_clean[[#This Row],[Price Formatted Step 1]]="No Data","No Data",SUBSTITUTE(data_to_clean[[#This Row],[Price Formatted Step 1]],",","."))</f>
        <v>No Data</v>
      </c>
      <c r="L2335" t="str">
        <f>IF(data_to_clean[[#This Row],[Price Formatted Step 2]]="No Data","No Data",VALUE(SUBSTITUTE(data_to_clean[[#This Row],[Price Formatted Step 2]],".","")))</f>
        <v>No Data</v>
      </c>
      <c r="M2335" t="s">
        <v>15</v>
      </c>
    </row>
    <row r="2336" spans="1:13" x14ac:dyDescent="0.25">
      <c r="A2336" t="s">
        <v>9</v>
      </c>
      <c r="B2336" t="str">
        <f>VLOOKUP(data_to_clean[[#This Row],[Company]],tb_countries[],2,0)</f>
        <v>USSR/Russia</v>
      </c>
      <c r="C2336" t="s">
        <v>5279</v>
      </c>
      <c r="D2336" t="s">
        <v>5320</v>
      </c>
      <c r="E2336" t="s">
        <v>5247</v>
      </c>
      <c r="F2336" s="1">
        <v>31974</v>
      </c>
      <c r="G2336" t="s">
        <v>1829</v>
      </c>
      <c r="H2336" t="s">
        <v>13</v>
      </c>
      <c r="I2336" t="s">
        <v>14</v>
      </c>
      <c r="J2336" t="str" cm="1">
        <f t="array" ref="J23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6" t="str">
        <f>IF(data_to_clean[[#This Row],[Price Formatted Step 1]]="No Data","No Data",SUBSTITUTE(data_to_clean[[#This Row],[Price Formatted Step 1]],",","."))</f>
        <v>No Data</v>
      </c>
      <c r="L2336" t="str">
        <f>IF(data_to_clean[[#This Row],[Price Formatted Step 2]]="No Data","No Data",VALUE(SUBSTITUTE(data_to_clean[[#This Row],[Price Formatted Step 2]],".","")))</f>
        <v>No Data</v>
      </c>
      <c r="M2336" t="s">
        <v>15</v>
      </c>
    </row>
    <row r="2337" spans="1:13" x14ac:dyDescent="0.25">
      <c r="A2337" t="s">
        <v>9</v>
      </c>
      <c r="B2337" t="str">
        <f>VLOOKUP(data_to_clean[[#This Row],[Company]],tb_countries[],2,0)</f>
        <v>USSR/Russia</v>
      </c>
      <c r="C2337" t="s">
        <v>5272</v>
      </c>
      <c r="D2337" t="s">
        <v>5312</v>
      </c>
      <c r="E2337" t="s">
        <v>5245</v>
      </c>
      <c r="F2337" s="1">
        <v>31990</v>
      </c>
      <c r="G2337" t="s">
        <v>2405</v>
      </c>
      <c r="H2337" t="s">
        <v>13</v>
      </c>
      <c r="I2337" t="s">
        <v>14</v>
      </c>
      <c r="J2337" t="str" cm="1">
        <f t="array" ref="J23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7" t="str">
        <f>IF(data_to_clean[[#This Row],[Price Formatted Step 1]]="No Data","No Data",SUBSTITUTE(data_to_clean[[#This Row],[Price Formatted Step 1]],",","."))</f>
        <v>No Data</v>
      </c>
      <c r="L2337" t="str">
        <f>IF(data_to_clean[[#This Row],[Price Formatted Step 2]]="No Data","No Data",VALUE(SUBSTITUTE(data_to_clean[[#This Row],[Price Formatted Step 2]],".","")))</f>
        <v>No Data</v>
      </c>
      <c r="M2337" t="s">
        <v>15</v>
      </c>
    </row>
    <row r="2338" spans="1:13" x14ac:dyDescent="0.25">
      <c r="A2338" t="s">
        <v>973</v>
      </c>
      <c r="B2338" t="str">
        <f>VLOOKUP(data_to_clean[[#This Row],[Company]],tb_countries[],2,0)</f>
        <v>China</v>
      </c>
      <c r="C2338" t="s">
        <v>4199</v>
      </c>
      <c r="D2338" t="s">
        <v>5263</v>
      </c>
      <c r="E2338" t="s">
        <v>5252</v>
      </c>
      <c r="F2338" s="1">
        <v>31994</v>
      </c>
      <c r="G2338" t="s">
        <v>2225</v>
      </c>
      <c r="H2338" t="s">
        <v>2227</v>
      </c>
      <c r="I2338" t="s">
        <v>2228</v>
      </c>
      <c r="J2338" t="str" cm="1">
        <f t="array" ref="J23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338" t="str">
        <f>IF(data_to_clean[[#This Row],[Price Formatted Step 1]]="No Data","No Data",SUBSTITUTE(data_to_clean[[#This Row],[Price Formatted Step 1]],",","."))</f>
        <v>30.800000</v>
      </c>
      <c r="L2338" s="3">
        <f>IF(data_to_clean[[#This Row],[Price Formatted Step 2]]="No Data","No Data",VALUE(SUBSTITUTE(data_to_clean[[#This Row],[Price Formatted Step 2]],".","")))</f>
        <v>30800000</v>
      </c>
      <c r="M2338" t="s">
        <v>15</v>
      </c>
    </row>
    <row r="2339" spans="1:13" x14ac:dyDescent="0.25">
      <c r="A2339" t="s">
        <v>9</v>
      </c>
      <c r="B2339" t="str">
        <f>VLOOKUP(data_to_clean[[#This Row],[Company]],tb_countries[],2,0)</f>
        <v>USSR/Russia</v>
      </c>
      <c r="C2339" t="s">
        <v>5279</v>
      </c>
      <c r="D2339" t="s">
        <v>5320</v>
      </c>
      <c r="E2339" t="s">
        <v>5247</v>
      </c>
      <c r="F2339" s="1">
        <v>32007</v>
      </c>
      <c r="G2339" t="s">
        <v>1829</v>
      </c>
      <c r="H2339" t="s">
        <v>13</v>
      </c>
      <c r="I2339" t="s">
        <v>14</v>
      </c>
      <c r="J2339" t="str" cm="1">
        <f t="array" ref="J23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39" t="str">
        <f>IF(data_to_clean[[#This Row],[Price Formatted Step 1]]="No Data","No Data",SUBSTITUTE(data_to_clean[[#This Row],[Price Formatted Step 1]],",","."))</f>
        <v>No Data</v>
      </c>
      <c r="L2339" t="str">
        <f>IF(data_to_clean[[#This Row],[Price Formatted Step 2]]="No Data","No Data",VALUE(SUBSTITUTE(data_to_clean[[#This Row],[Price Formatted Step 2]],".","")))</f>
        <v>No Data</v>
      </c>
      <c r="M2339" t="s">
        <v>15</v>
      </c>
    </row>
    <row r="2340" spans="1:13" x14ac:dyDescent="0.25">
      <c r="A2340" t="s">
        <v>1620</v>
      </c>
      <c r="B2340" t="str">
        <f>VLOOKUP(data_to_clean[[#This Row],[Company]],tb_countries[],2,0)</f>
        <v>Japan</v>
      </c>
      <c r="C2340" t="s">
        <v>5286</v>
      </c>
      <c r="D2340" t="s">
        <v>5325</v>
      </c>
      <c r="E2340" t="s">
        <v>5249</v>
      </c>
      <c r="F2340" s="1">
        <v>32016</v>
      </c>
      <c r="G2340" t="s">
        <v>2567</v>
      </c>
      <c r="H2340" t="s">
        <v>13</v>
      </c>
      <c r="I2340" t="s">
        <v>14</v>
      </c>
      <c r="J2340" t="str" cm="1">
        <f t="array" ref="J23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0" t="str">
        <f>IF(data_to_clean[[#This Row],[Price Formatted Step 1]]="No Data","No Data",SUBSTITUTE(data_to_clean[[#This Row],[Price Formatted Step 1]],",","."))</f>
        <v>No Data</v>
      </c>
      <c r="L2340" t="str">
        <f>IF(data_to_clean[[#This Row],[Price Formatted Step 2]]="No Data","No Data",VALUE(SUBSTITUTE(data_to_clean[[#This Row],[Price Formatted Step 2]],".","")))</f>
        <v>No Data</v>
      </c>
      <c r="M2340" t="s">
        <v>15</v>
      </c>
    </row>
    <row r="2341" spans="1:13" x14ac:dyDescent="0.25">
      <c r="A2341" t="s">
        <v>9</v>
      </c>
      <c r="B2341" t="str">
        <f>VLOOKUP(data_to_clean[[#This Row],[Company]],tb_countries[],2,0)</f>
        <v>USSR/Russia</v>
      </c>
      <c r="C2341" t="s">
        <v>5277</v>
      </c>
      <c r="D2341" t="s">
        <v>5317</v>
      </c>
      <c r="E2341" t="s">
        <v>5247</v>
      </c>
      <c r="F2341" s="1">
        <v>32016</v>
      </c>
      <c r="G2341" t="s">
        <v>924</v>
      </c>
      <c r="H2341" t="s">
        <v>13</v>
      </c>
      <c r="I2341" t="s">
        <v>14</v>
      </c>
      <c r="J2341" t="str" cm="1">
        <f t="array" ref="J23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1" t="str">
        <f>IF(data_to_clean[[#This Row],[Price Formatted Step 1]]="No Data","No Data",SUBSTITUTE(data_to_clean[[#This Row],[Price Formatted Step 1]],",","."))</f>
        <v>No Data</v>
      </c>
      <c r="L2341" t="str">
        <f>IF(data_to_clean[[#This Row],[Price Formatted Step 2]]="No Data","No Data",VALUE(SUBSTITUTE(data_to_clean[[#This Row],[Price Formatted Step 2]],".","")))</f>
        <v>No Data</v>
      </c>
      <c r="M2341" t="s">
        <v>15</v>
      </c>
    </row>
    <row r="2342" spans="1:13" x14ac:dyDescent="0.25">
      <c r="A2342" t="s">
        <v>9</v>
      </c>
      <c r="B2342" t="str">
        <f>VLOOKUP(data_to_clean[[#This Row],[Company]],tb_countries[],2,0)</f>
        <v>USSR/Russia</v>
      </c>
      <c r="C2342" t="s">
        <v>5272</v>
      </c>
      <c r="D2342" t="s">
        <v>5312</v>
      </c>
      <c r="E2342" t="s">
        <v>5245</v>
      </c>
      <c r="F2342" s="1">
        <v>32017</v>
      </c>
      <c r="G2342" t="s">
        <v>2405</v>
      </c>
      <c r="H2342" t="s">
        <v>13</v>
      </c>
      <c r="I2342" t="s">
        <v>14</v>
      </c>
      <c r="J2342" t="str" cm="1">
        <f t="array" ref="J23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2" t="str">
        <f>IF(data_to_clean[[#This Row],[Price Formatted Step 1]]="No Data","No Data",SUBSTITUTE(data_to_clean[[#This Row],[Price Formatted Step 1]],",","."))</f>
        <v>No Data</v>
      </c>
      <c r="L2342" t="str">
        <f>IF(data_to_clean[[#This Row],[Price Formatted Step 2]]="No Data","No Data",VALUE(SUBSTITUTE(data_to_clean[[#This Row],[Price Formatted Step 2]],".","")))</f>
        <v>No Data</v>
      </c>
      <c r="M2342" t="s">
        <v>15</v>
      </c>
    </row>
    <row r="2343" spans="1:13" x14ac:dyDescent="0.25">
      <c r="A2343" t="s">
        <v>9</v>
      </c>
      <c r="B2343" t="str">
        <f>VLOOKUP(data_to_clean[[#This Row],[Company]],tb_countries[],2,0)</f>
        <v>USSR/Russia</v>
      </c>
      <c r="C2343" t="s">
        <v>5279</v>
      </c>
      <c r="D2343" t="s">
        <v>5320</v>
      </c>
      <c r="E2343" t="s">
        <v>5247</v>
      </c>
      <c r="F2343" s="1">
        <v>32027</v>
      </c>
      <c r="G2343" t="s">
        <v>1829</v>
      </c>
      <c r="H2343" t="s">
        <v>13</v>
      </c>
      <c r="I2343" t="s">
        <v>14</v>
      </c>
      <c r="J2343" t="str" cm="1">
        <f t="array" ref="J23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3" t="str">
        <f>IF(data_to_clean[[#This Row],[Price Formatted Step 1]]="No Data","No Data",SUBSTITUTE(data_to_clean[[#This Row],[Price Formatted Step 1]],",","."))</f>
        <v>No Data</v>
      </c>
      <c r="L2343" t="str">
        <f>IF(data_to_clean[[#This Row],[Price Formatted Step 2]]="No Data","No Data",VALUE(SUBSTITUTE(data_to_clean[[#This Row],[Price Formatted Step 2]],".","")))</f>
        <v>No Data</v>
      </c>
      <c r="M2343" t="s">
        <v>15</v>
      </c>
    </row>
    <row r="2344" spans="1:13" x14ac:dyDescent="0.25">
      <c r="A2344" t="s">
        <v>973</v>
      </c>
      <c r="B2344" t="str">
        <f>VLOOKUP(data_to_clean[[#This Row],[Company]],tb_countries[],2,0)</f>
        <v>China</v>
      </c>
      <c r="C2344" t="s">
        <v>4199</v>
      </c>
      <c r="D2344" t="s">
        <v>5263</v>
      </c>
      <c r="E2344" t="s">
        <v>5252</v>
      </c>
      <c r="F2344" s="1">
        <v>32029</v>
      </c>
      <c r="G2344" t="s">
        <v>2225</v>
      </c>
      <c r="H2344" t="s">
        <v>2227</v>
      </c>
      <c r="I2344" t="s">
        <v>2228</v>
      </c>
      <c r="J2344" t="str" cm="1">
        <f t="array" ref="J23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344" t="str">
        <f>IF(data_to_clean[[#This Row],[Price Formatted Step 1]]="No Data","No Data",SUBSTITUTE(data_to_clean[[#This Row],[Price Formatted Step 1]],",","."))</f>
        <v>30.800000</v>
      </c>
      <c r="L2344" s="3">
        <f>IF(data_to_clean[[#This Row],[Price Formatted Step 2]]="No Data","No Data",VALUE(SUBSTITUTE(data_to_clean[[#This Row],[Price Formatted Step 2]],".","")))</f>
        <v>30800000</v>
      </c>
      <c r="M2344" t="s">
        <v>15</v>
      </c>
    </row>
    <row r="2345" spans="1:13" x14ac:dyDescent="0.25">
      <c r="A2345" t="s">
        <v>2338</v>
      </c>
      <c r="B2345" t="str">
        <f>VLOOKUP(data_to_clean[[#This Row],[Company]],tb_countries[],2,0)</f>
        <v>France</v>
      </c>
      <c r="C2345" t="s">
        <v>5285</v>
      </c>
      <c r="D2345" t="s">
        <v>5324</v>
      </c>
      <c r="E2345" t="s">
        <v>5253</v>
      </c>
      <c r="F2345" s="1">
        <v>32036</v>
      </c>
      <c r="G2345" t="s">
        <v>2354</v>
      </c>
      <c r="H2345" t="s">
        <v>13</v>
      </c>
      <c r="I2345" t="s">
        <v>14</v>
      </c>
      <c r="J2345" t="str" cm="1">
        <f t="array" ref="J23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5" t="str">
        <f>IF(data_to_clean[[#This Row],[Price Formatted Step 1]]="No Data","No Data",SUBSTITUTE(data_to_clean[[#This Row],[Price Formatted Step 1]],",","."))</f>
        <v>No Data</v>
      </c>
      <c r="L2345" t="str">
        <f>IF(data_to_clean[[#This Row],[Price Formatted Step 2]]="No Data","No Data",VALUE(SUBSTITUTE(data_to_clean[[#This Row],[Price Formatted Step 2]],".","")))</f>
        <v>No Data</v>
      </c>
      <c r="M2345" t="s">
        <v>15</v>
      </c>
    </row>
    <row r="2346" spans="1:13" x14ac:dyDescent="0.25">
      <c r="A2346" t="s">
        <v>9</v>
      </c>
      <c r="B2346" t="str">
        <f>VLOOKUP(data_to_clean[[#This Row],[Company]],tb_countries[],2,0)</f>
        <v>USSR/Russia</v>
      </c>
      <c r="C2346" t="s">
        <v>5272</v>
      </c>
      <c r="D2346" t="s">
        <v>5312</v>
      </c>
      <c r="E2346" t="s">
        <v>5245</v>
      </c>
      <c r="F2346" s="1">
        <v>32060</v>
      </c>
      <c r="G2346" t="s">
        <v>937</v>
      </c>
      <c r="H2346" t="s">
        <v>13</v>
      </c>
      <c r="I2346" t="s">
        <v>14</v>
      </c>
      <c r="J2346" t="str" cm="1">
        <f t="array" ref="J23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6" t="str">
        <f>IF(data_to_clean[[#This Row],[Price Formatted Step 1]]="No Data","No Data",SUBSTITUTE(data_to_clean[[#This Row],[Price Formatted Step 1]],",","."))</f>
        <v>No Data</v>
      </c>
      <c r="L2346" t="str">
        <f>IF(data_to_clean[[#This Row],[Price Formatted Step 2]]="No Data","No Data",VALUE(SUBSTITUTE(data_to_clean[[#This Row],[Price Formatted Step 2]],".","")))</f>
        <v>No Data</v>
      </c>
      <c r="M2346" t="s">
        <v>15</v>
      </c>
    </row>
    <row r="2347" spans="1:13" x14ac:dyDescent="0.25">
      <c r="A2347" t="s">
        <v>9</v>
      </c>
      <c r="B2347" t="str">
        <f>VLOOKUP(data_to_clean[[#This Row],[Company]],tb_countries[],2,0)</f>
        <v>USSR/Russia</v>
      </c>
      <c r="C2347" t="s">
        <v>5279</v>
      </c>
      <c r="D2347" t="s">
        <v>5320</v>
      </c>
      <c r="E2347" t="s">
        <v>5247</v>
      </c>
      <c r="F2347" s="1">
        <v>32064</v>
      </c>
      <c r="G2347" t="s">
        <v>685</v>
      </c>
      <c r="H2347" t="s">
        <v>13</v>
      </c>
      <c r="I2347" t="s">
        <v>14</v>
      </c>
      <c r="J2347" t="str" cm="1">
        <f t="array" ref="J23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7" t="str">
        <f>IF(data_to_clean[[#This Row],[Price Formatted Step 1]]="No Data","No Data",SUBSTITUTE(data_to_clean[[#This Row],[Price Formatted Step 1]],",","."))</f>
        <v>No Data</v>
      </c>
      <c r="L2347" t="str">
        <f>IF(data_to_clean[[#This Row],[Price Formatted Step 2]]="No Data","No Data",VALUE(SUBSTITUTE(data_to_clean[[#This Row],[Price Formatted Step 2]],".","")))</f>
        <v>No Data</v>
      </c>
      <c r="M2347" t="s">
        <v>15</v>
      </c>
    </row>
    <row r="2348" spans="1:13" x14ac:dyDescent="0.25">
      <c r="A2348" t="s">
        <v>9</v>
      </c>
      <c r="B2348" t="str">
        <f>VLOOKUP(data_to_clean[[#This Row],[Company]],tb_countries[],2,0)</f>
        <v>USSR/Russia</v>
      </c>
      <c r="C2348" t="s">
        <v>5279</v>
      </c>
      <c r="D2348" t="s">
        <v>5320</v>
      </c>
      <c r="E2348" t="s">
        <v>5247</v>
      </c>
      <c r="F2348" s="1">
        <v>32070</v>
      </c>
      <c r="G2348" t="s">
        <v>1829</v>
      </c>
      <c r="H2348" t="s">
        <v>13</v>
      </c>
      <c r="I2348" t="s">
        <v>14</v>
      </c>
      <c r="J2348" t="str" cm="1">
        <f t="array" ref="J23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8" t="str">
        <f>IF(data_to_clean[[#This Row],[Price Formatted Step 1]]="No Data","No Data",SUBSTITUTE(data_to_clean[[#This Row],[Price Formatted Step 1]],",","."))</f>
        <v>No Data</v>
      </c>
      <c r="L2348" t="str">
        <f>IF(data_to_clean[[#This Row],[Price Formatted Step 2]]="No Data","No Data",VALUE(SUBSTITUTE(data_to_clean[[#This Row],[Price Formatted Step 2]],".","")))</f>
        <v>No Data</v>
      </c>
      <c r="M2348" t="s">
        <v>15</v>
      </c>
    </row>
    <row r="2349" spans="1:13" x14ac:dyDescent="0.25">
      <c r="A2349" t="s">
        <v>463</v>
      </c>
      <c r="B2349" t="str">
        <f>VLOOKUP(data_to_clean[[#This Row],[Company]],tb_countries[],2,0)</f>
        <v>USA</v>
      </c>
      <c r="C2349" t="s">
        <v>5275</v>
      </c>
      <c r="D2349" t="s">
        <v>5315</v>
      </c>
      <c r="E2349" t="s">
        <v>5246</v>
      </c>
      <c r="F2349" s="1">
        <v>32076</v>
      </c>
      <c r="G2349" t="s">
        <v>2235</v>
      </c>
      <c r="H2349" t="s">
        <v>13</v>
      </c>
      <c r="I2349" t="s">
        <v>14</v>
      </c>
      <c r="J2349" t="str" cm="1">
        <f t="array" ref="J23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49" t="str">
        <f>IF(data_to_clean[[#This Row],[Price Formatted Step 1]]="No Data","No Data",SUBSTITUTE(data_to_clean[[#This Row],[Price Formatted Step 1]],",","."))</f>
        <v>No Data</v>
      </c>
      <c r="L2349" t="str">
        <f>IF(data_to_clean[[#This Row],[Price Formatted Step 2]]="No Data","No Data",VALUE(SUBSTITUTE(data_to_clean[[#This Row],[Price Formatted Step 2]],".","")))</f>
        <v>No Data</v>
      </c>
      <c r="M2349" t="s">
        <v>15</v>
      </c>
    </row>
    <row r="2350" spans="1:13" x14ac:dyDescent="0.25">
      <c r="A2350" t="s">
        <v>2338</v>
      </c>
      <c r="B2350" t="str">
        <f>VLOOKUP(data_to_clean[[#This Row],[Company]],tb_countries[],2,0)</f>
        <v>France</v>
      </c>
      <c r="C2350" t="s">
        <v>5285</v>
      </c>
      <c r="D2350" t="s">
        <v>5324</v>
      </c>
      <c r="E2350" t="s">
        <v>5253</v>
      </c>
      <c r="F2350" s="1">
        <v>32102</v>
      </c>
      <c r="G2350" t="s">
        <v>2484</v>
      </c>
      <c r="H2350" t="s">
        <v>13</v>
      </c>
      <c r="I2350" t="s">
        <v>14</v>
      </c>
      <c r="J2350" t="str" cm="1">
        <f t="array" ref="J23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0" t="str">
        <f>IF(data_to_clean[[#This Row],[Price Formatted Step 1]]="No Data","No Data",SUBSTITUTE(data_to_clean[[#This Row],[Price Formatted Step 1]],",","."))</f>
        <v>No Data</v>
      </c>
      <c r="L2350" t="str">
        <f>IF(data_to_clean[[#This Row],[Price Formatted Step 2]]="No Data","No Data",VALUE(SUBSTITUTE(data_to_clean[[#This Row],[Price Formatted Step 2]],".","")))</f>
        <v>No Data</v>
      </c>
      <c r="M2350" t="s">
        <v>15</v>
      </c>
    </row>
    <row r="2351" spans="1:13" x14ac:dyDescent="0.25">
      <c r="A2351" t="s">
        <v>463</v>
      </c>
      <c r="B2351" t="str">
        <f>VLOOKUP(data_to_clean[[#This Row],[Company]],tb_countries[],2,0)</f>
        <v>USA</v>
      </c>
      <c r="C2351" t="s">
        <v>5273</v>
      </c>
      <c r="D2351" t="s">
        <v>5313</v>
      </c>
      <c r="E2351" t="s">
        <v>5246</v>
      </c>
      <c r="F2351" s="1">
        <v>32110</v>
      </c>
      <c r="G2351" t="s">
        <v>2235</v>
      </c>
      <c r="H2351" t="s">
        <v>13</v>
      </c>
      <c r="I2351" t="s">
        <v>14</v>
      </c>
      <c r="J2351" t="str" cm="1">
        <f t="array" ref="J23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1" t="str">
        <f>IF(data_to_clean[[#This Row],[Price Formatted Step 1]]="No Data","No Data",SUBSTITUTE(data_to_clean[[#This Row],[Price Formatted Step 1]],",","."))</f>
        <v>No Data</v>
      </c>
      <c r="L2351" t="str">
        <f>IF(data_to_clean[[#This Row],[Price Formatted Step 2]]="No Data","No Data",VALUE(SUBSTITUTE(data_to_clean[[#This Row],[Price Formatted Step 2]],".","")))</f>
        <v>No Data</v>
      </c>
      <c r="M2351" t="s">
        <v>15</v>
      </c>
    </row>
    <row r="2352" spans="1:13" x14ac:dyDescent="0.25">
      <c r="A2352" t="s">
        <v>9</v>
      </c>
      <c r="B2352" t="str">
        <f>VLOOKUP(data_to_clean[[#This Row],[Company]],tb_countries[],2,0)</f>
        <v>USSR/Russia</v>
      </c>
      <c r="C2352" t="s">
        <v>5279</v>
      </c>
      <c r="D2352" t="s">
        <v>5320</v>
      </c>
      <c r="E2352" t="s">
        <v>5247</v>
      </c>
      <c r="F2352" s="1">
        <v>32112</v>
      </c>
      <c r="G2352" t="s">
        <v>685</v>
      </c>
      <c r="H2352" t="s">
        <v>13</v>
      </c>
      <c r="I2352" t="s">
        <v>14</v>
      </c>
      <c r="J2352" t="str" cm="1">
        <f t="array" ref="J23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2" t="str">
        <f>IF(data_to_clean[[#This Row],[Price Formatted Step 1]]="No Data","No Data",SUBSTITUTE(data_to_clean[[#This Row],[Price Formatted Step 1]],",","."))</f>
        <v>No Data</v>
      </c>
      <c r="L2352" t="str">
        <f>IF(data_to_clean[[#This Row],[Price Formatted Step 2]]="No Data","No Data",VALUE(SUBSTITUTE(data_to_clean[[#This Row],[Price Formatted Step 2]],".","")))</f>
        <v>No Data</v>
      </c>
      <c r="M2352" t="s">
        <v>15</v>
      </c>
    </row>
    <row r="2353" spans="1:13" x14ac:dyDescent="0.25">
      <c r="A2353" t="s">
        <v>9</v>
      </c>
      <c r="B2353" t="str">
        <f>VLOOKUP(data_to_clean[[#This Row],[Company]],tb_countries[],2,0)</f>
        <v>USSR/Russia</v>
      </c>
      <c r="C2353" t="s">
        <v>5272</v>
      </c>
      <c r="D2353" t="s">
        <v>5312</v>
      </c>
      <c r="E2353" t="s">
        <v>5245</v>
      </c>
      <c r="F2353" s="1">
        <v>32123</v>
      </c>
      <c r="G2353" t="s">
        <v>937</v>
      </c>
      <c r="H2353" t="s">
        <v>13</v>
      </c>
      <c r="I2353" t="s">
        <v>14</v>
      </c>
      <c r="J2353" t="str" cm="1">
        <f t="array" ref="J23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3" t="str">
        <f>IF(data_to_clean[[#This Row],[Price Formatted Step 1]]="No Data","No Data",SUBSTITUTE(data_to_clean[[#This Row],[Price Formatted Step 1]],",","."))</f>
        <v>No Data</v>
      </c>
      <c r="L2353" t="str">
        <f>IF(data_to_clean[[#This Row],[Price Formatted Step 2]]="No Data","No Data",VALUE(SUBSTITUTE(data_to_clean[[#This Row],[Price Formatted Step 2]],".","")))</f>
        <v>No Data</v>
      </c>
      <c r="M2353" t="s">
        <v>15</v>
      </c>
    </row>
    <row r="2354" spans="1:13" x14ac:dyDescent="0.25">
      <c r="A2354" t="s">
        <v>9</v>
      </c>
      <c r="B2354" t="str">
        <f>VLOOKUP(data_to_clean[[#This Row],[Company]],tb_countries[],2,0)</f>
        <v>USSR/Russia</v>
      </c>
      <c r="C2354" t="s">
        <v>5279</v>
      </c>
      <c r="D2354" t="s">
        <v>5320</v>
      </c>
      <c r="E2354" t="s">
        <v>5247</v>
      </c>
      <c r="F2354" s="1">
        <v>32126</v>
      </c>
      <c r="G2354" t="s">
        <v>685</v>
      </c>
      <c r="H2354" t="s">
        <v>13</v>
      </c>
      <c r="I2354" t="s">
        <v>14</v>
      </c>
      <c r="J2354" t="str" cm="1">
        <f t="array" ref="J23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4" t="str">
        <f>IF(data_to_clean[[#This Row],[Price Formatted Step 1]]="No Data","No Data",SUBSTITUTE(data_to_clean[[#This Row],[Price Formatted Step 1]],",","."))</f>
        <v>No Data</v>
      </c>
      <c r="L2354" t="str">
        <f>IF(data_to_clean[[#This Row],[Price Formatted Step 2]]="No Data","No Data",VALUE(SUBSTITUTE(data_to_clean[[#This Row],[Price Formatted Step 2]],".","")))</f>
        <v>No Data</v>
      </c>
      <c r="M2354" t="s">
        <v>15</v>
      </c>
    </row>
    <row r="2355" spans="1:13" x14ac:dyDescent="0.25">
      <c r="A2355" t="s">
        <v>9</v>
      </c>
      <c r="B2355" t="str">
        <f>VLOOKUP(data_to_clean[[#This Row],[Company]],tb_countries[],2,0)</f>
        <v>USSR/Russia</v>
      </c>
      <c r="C2355" t="s">
        <v>5277</v>
      </c>
      <c r="D2355" t="s">
        <v>5317</v>
      </c>
      <c r="E2355" t="s">
        <v>5247</v>
      </c>
      <c r="F2355" s="1">
        <v>32131</v>
      </c>
      <c r="G2355" t="s">
        <v>924</v>
      </c>
      <c r="H2355" t="s">
        <v>13</v>
      </c>
      <c r="I2355" t="s">
        <v>14</v>
      </c>
      <c r="J2355" t="str" cm="1">
        <f t="array" ref="J23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5" t="str">
        <f>IF(data_to_clean[[#This Row],[Price Formatted Step 1]]="No Data","No Data",SUBSTITUTE(data_to_clean[[#This Row],[Price Formatted Step 1]],",","."))</f>
        <v>No Data</v>
      </c>
      <c r="L2355" t="str">
        <f>IF(data_to_clean[[#This Row],[Price Formatted Step 2]]="No Data","No Data",VALUE(SUBSTITUTE(data_to_clean[[#This Row],[Price Formatted Step 2]],".","")))</f>
        <v>No Data</v>
      </c>
      <c r="M2355" t="s">
        <v>15</v>
      </c>
    </row>
    <row r="2356" spans="1:13" x14ac:dyDescent="0.25">
      <c r="A2356" t="s">
        <v>9</v>
      </c>
      <c r="B2356" t="str">
        <f>VLOOKUP(data_to_clean[[#This Row],[Company]],tb_countries[],2,0)</f>
        <v>USSR/Russia</v>
      </c>
      <c r="C2356" t="s">
        <v>5279</v>
      </c>
      <c r="D2356" t="s">
        <v>5320</v>
      </c>
      <c r="E2356" t="s">
        <v>5247</v>
      </c>
      <c r="F2356" s="1">
        <v>32132</v>
      </c>
      <c r="G2356" t="s">
        <v>1302</v>
      </c>
      <c r="H2356" t="s">
        <v>13</v>
      </c>
      <c r="I2356" t="s">
        <v>14</v>
      </c>
      <c r="J2356" t="str" cm="1">
        <f t="array" ref="J23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6" t="str">
        <f>IF(data_to_clean[[#This Row],[Price Formatted Step 1]]="No Data","No Data",SUBSTITUTE(data_to_clean[[#This Row],[Price Formatted Step 1]],",","."))</f>
        <v>No Data</v>
      </c>
      <c r="L2356" t="str">
        <f>IF(data_to_clean[[#This Row],[Price Formatted Step 2]]="No Data","No Data",VALUE(SUBSTITUTE(data_to_clean[[#This Row],[Price Formatted Step 2]],".","")))</f>
        <v>No Data</v>
      </c>
      <c r="M2356" t="s">
        <v>15</v>
      </c>
    </row>
    <row r="2357" spans="1:13" x14ac:dyDescent="0.25">
      <c r="A2357" t="s">
        <v>9</v>
      </c>
      <c r="B2357" t="str">
        <f>VLOOKUP(data_to_clean[[#This Row],[Company]],tb_countries[],2,0)</f>
        <v>USSR/Russia</v>
      </c>
      <c r="C2357" t="s">
        <v>5279</v>
      </c>
      <c r="D2357" t="s">
        <v>5320</v>
      </c>
      <c r="E2357" t="s">
        <v>5247</v>
      </c>
      <c r="F2357" s="1">
        <v>32134</v>
      </c>
      <c r="G2357" t="s">
        <v>685</v>
      </c>
      <c r="H2357" t="s">
        <v>13</v>
      </c>
      <c r="I2357" t="s">
        <v>14</v>
      </c>
      <c r="J2357" t="str" cm="1">
        <f t="array" ref="J23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7" t="str">
        <f>IF(data_to_clean[[#This Row],[Price Formatted Step 1]]="No Data","No Data",SUBSTITUTE(data_to_clean[[#This Row],[Price Formatted Step 1]],",","."))</f>
        <v>No Data</v>
      </c>
      <c r="L2357" t="str">
        <f>IF(data_to_clean[[#This Row],[Price Formatted Step 2]]="No Data","No Data",VALUE(SUBSTITUTE(data_to_clean[[#This Row],[Price Formatted Step 2]],".","")))</f>
        <v>No Data</v>
      </c>
      <c r="M2357" t="s">
        <v>15</v>
      </c>
    </row>
    <row r="2358" spans="1:13" x14ac:dyDescent="0.25">
      <c r="A2358" t="s">
        <v>9</v>
      </c>
      <c r="B2358" t="str">
        <f>VLOOKUP(data_to_clean[[#This Row],[Company]],tb_countries[],2,0)</f>
        <v>USSR/Russia</v>
      </c>
      <c r="C2358" t="s">
        <v>5279</v>
      </c>
      <c r="D2358" t="s">
        <v>5320</v>
      </c>
      <c r="E2358" t="s">
        <v>5247</v>
      </c>
      <c r="F2358" s="1">
        <v>32157</v>
      </c>
      <c r="G2358" t="s">
        <v>1829</v>
      </c>
      <c r="H2358" t="s">
        <v>13</v>
      </c>
      <c r="I2358" t="s">
        <v>14</v>
      </c>
      <c r="J2358" t="str" cm="1">
        <f t="array" ref="J23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8" t="str">
        <f>IF(data_to_clean[[#This Row],[Price Formatted Step 1]]="No Data","No Data",SUBSTITUTE(data_to_clean[[#This Row],[Price Formatted Step 1]],",","."))</f>
        <v>No Data</v>
      </c>
      <c r="L2358" t="str">
        <f>IF(data_to_clean[[#This Row],[Price Formatted Step 2]]="No Data","No Data",VALUE(SUBSTITUTE(data_to_clean[[#This Row],[Price Formatted Step 2]],".","")))</f>
        <v>No Data</v>
      </c>
      <c r="M2358" t="s">
        <v>15</v>
      </c>
    </row>
    <row r="2359" spans="1:13" x14ac:dyDescent="0.25">
      <c r="A2359" t="s">
        <v>9</v>
      </c>
      <c r="B2359" t="str">
        <f>VLOOKUP(data_to_clean[[#This Row],[Company]],tb_countries[],2,0)</f>
        <v>USSR/Russia</v>
      </c>
      <c r="C2359" t="s">
        <v>5279</v>
      </c>
      <c r="D2359" t="s">
        <v>5320</v>
      </c>
      <c r="E2359" t="s">
        <v>5247</v>
      </c>
      <c r="F2359" s="1">
        <v>32172</v>
      </c>
      <c r="G2359" t="s">
        <v>1829</v>
      </c>
      <c r="H2359" t="s">
        <v>13</v>
      </c>
      <c r="I2359" t="s">
        <v>14</v>
      </c>
      <c r="J2359" t="str" cm="1">
        <f t="array" ref="J23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59" t="str">
        <f>IF(data_to_clean[[#This Row],[Price Formatted Step 1]]="No Data","No Data",SUBSTITUTE(data_to_clean[[#This Row],[Price Formatted Step 1]],",","."))</f>
        <v>No Data</v>
      </c>
      <c r="L2359" t="str">
        <f>IF(data_to_clean[[#This Row],[Price Formatted Step 2]]="No Data","No Data",VALUE(SUBSTITUTE(data_to_clean[[#This Row],[Price Formatted Step 2]],".","")))</f>
        <v>No Data</v>
      </c>
      <c r="M2359" t="s">
        <v>15</v>
      </c>
    </row>
    <row r="2360" spans="1:13" x14ac:dyDescent="0.25">
      <c r="A2360" t="s">
        <v>92</v>
      </c>
      <c r="B2360" t="str">
        <f>VLOOKUP(data_to_clean[[#This Row],[Company]],tb_countries[],2,0)</f>
        <v>USA</v>
      </c>
      <c r="C2360" t="s">
        <v>5275</v>
      </c>
      <c r="D2360" t="s">
        <v>5315</v>
      </c>
      <c r="E2360" t="s">
        <v>5246</v>
      </c>
      <c r="F2360" s="1">
        <v>32176</v>
      </c>
      <c r="G2360" t="s">
        <v>1965</v>
      </c>
      <c r="H2360" t="s">
        <v>13</v>
      </c>
      <c r="I2360" t="s">
        <v>14</v>
      </c>
      <c r="J2360" t="str" cm="1">
        <f t="array" ref="J23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0" t="str">
        <f>IF(data_to_clean[[#This Row],[Price Formatted Step 1]]="No Data","No Data",SUBSTITUTE(data_to_clean[[#This Row],[Price Formatted Step 1]],",","."))</f>
        <v>No Data</v>
      </c>
      <c r="L2360" t="str">
        <f>IF(data_to_clean[[#This Row],[Price Formatted Step 2]]="No Data","No Data",VALUE(SUBSTITUTE(data_to_clean[[#This Row],[Price Formatted Step 2]],".","")))</f>
        <v>No Data</v>
      </c>
      <c r="M2360" t="s">
        <v>15</v>
      </c>
    </row>
    <row r="2361" spans="1:13" x14ac:dyDescent="0.25">
      <c r="A2361" t="s">
        <v>1620</v>
      </c>
      <c r="B2361" t="str">
        <f>VLOOKUP(data_to_clean[[#This Row],[Company]],tb_countries[],2,0)</f>
        <v>Japan</v>
      </c>
      <c r="C2361" t="s">
        <v>5286</v>
      </c>
      <c r="D2361" t="s">
        <v>5325</v>
      </c>
      <c r="E2361" t="s">
        <v>5249</v>
      </c>
      <c r="F2361" s="1">
        <v>32192</v>
      </c>
      <c r="G2361" t="s">
        <v>2567</v>
      </c>
      <c r="H2361" t="s">
        <v>13</v>
      </c>
      <c r="I2361" t="s">
        <v>14</v>
      </c>
      <c r="J2361" t="str" cm="1">
        <f t="array" ref="J23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1" t="str">
        <f>IF(data_to_clean[[#This Row],[Price Formatted Step 1]]="No Data","No Data",SUBSTITUTE(data_to_clean[[#This Row],[Price Formatted Step 1]],",","."))</f>
        <v>No Data</v>
      </c>
      <c r="L2361" t="str">
        <f>IF(data_to_clean[[#This Row],[Price Formatted Step 2]]="No Data","No Data",VALUE(SUBSTITUTE(data_to_clean[[#This Row],[Price Formatted Step 2]],".","")))</f>
        <v>No Data</v>
      </c>
      <c r="M2361" t="s">
        <v>15</v>
      </c>
    </row>
    <row r="2362" spans="1:13" x14ac:dyDescent="0.25">
      <c r="A2362" t="s">
        <v>9</v>
      </c>
      <c r="B2362" t="str">
        <f>VLOOKUP(data_to_clean[[#This Row],[Company]],tb_countries[],2,0)</f>
        <v>USSR/Russia</v>
      </c>
      <c r="C2362" t="s">
        <v>5279</v>
      </c>
      <c r="D2362" t="s">
        <v>5320</v>
      </c>
      <c r="E2362" t="s">
        <v>5247</v>
      </c>
      <c r="F2362" s="1">
        <v>32199</v>
      </c>
      <c r="G2362" t="s">
        <v>1302</v>
      </c>
      <c r="H2362" t="s">
        <v>13</v>
      </c>
      <c r="I2362" t="s">
        <v>14</v>
      </c>
      <c r="J2362" t="str" cm="1">
        <f t="array" ref="J23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2" t="str">
        <f>IF(data_to_clean[[#This Row],[Price Formatted Step 1]]="No Data","No Data",SUBSTITUTE(data_to_clean[[#This Row],[Price Formatted Step 1]],",","."))</f>
        <v>No Data</v>
      </c>
      <c r="L2362" t="str">
        <f>IF(data_to_clean[[#This Row],[Price Formatted Step 2]]="No Data","No Data",VALUE(SUBSTITUTE(data_to_clean[[#This Row],[Price Formatted Step 2]],".","")))</f>
        <v>No Data</v>
      </c>
      <c r="M2362" t="s">
        <v>15</v>
      </c>
    </row>
    <row r="2363" spans="1:13" x14ac:dyDescent="0.25">
      <c r="A2363" t="s">
        <v>973</v>
      </c>
      <c r="B2363" t="str">
        <f>VLOOKUP(data_to_clean[[#This Row],[Company]],tb_countries[],2,0)</f>
        <v>China</v>
      </c>
      <c r="C2363" t="s">
        <v>4847</v>
      </c>
      <c r="D2363" t="s">
        <v>5268</v>
      </c>
      <c r="E2363" t="s">
        <v>5252</v>
      </c>
      <c r="F2363" s="1">
        <v>32209</v>
      </c>
      <c r="G2363" t="s">
        <v>2318</v>
      </c>
      <c r="H2363" t="s">
        <v>13</v>
      </c>
      <c r="I2363" t="s">
        <v>14</v>
      </c>
      <c r="J2363" t="str" cm="1">
        <f t="array" ref="J23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3" t="str">
        <f>IF(data_to_clean[[#This Row],[Price Formatted Step 1]]="No Data","No Data",SUBSTITUTE(data_to_clean[[#This Row],[Price Formatted Step 1]],",","."))</f>
        <v>No Data</v>
      </c>
      <c r="L2363" t="str">
        <f>IF(data_to_clean[[#This Row],[Price Formatted Step 2]]="No Data","No Data",VALUE(SUBSTITUTE(data_to_clean[[#This Row],[Price Formatted Step 2]],".","")))</f>
        <v>No Data</v>
      </c>
      <c r="M2363" t="s">
        <v>15</v>
      </c>
    </row>
    <row r="2364" spans="1:13" x14ac:dyDescent="0.25">
      <c r="A2364" t="s">
        <v>9</v>
      </c>
      <c r="B2364" t="str">
        <f>VLOOKUP(data_to_clean[[#This Row],[Company]],tb_countries[],2,0)</f>
        <v>USSR/Russia</v>
      </c>
      <c r="C2364" t="s">
        <v>5279</v>
      </c>
      <c r="D2364" t="s">
        <v>5320</v>
      </c>
      <c r="E2364" t="s">
        <v>5247</v>
      </c>
      <c r="F2364" s="1">
        <v>32213</v>
      </c>
      <c r="G2364" t="s">
        <v>685</v>
      </c>
      <c r="H2364" t="s">
        <v>13</v>
      </c>
      <c r="I2364" t="s">
        <v>14</v>
      </c>
      <c r="J2364" t="str" cm="1">
        <f t="array" ref="J23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4" t="str">
        <f>IF(data_to_clean[[#This Row],[Price Formatted Step 1]]="No Data","No Data",SUBSTITUTE(data_to_clean[[#This Row],[Price Formatted Step 1]],",","."))</f>
        <v>No Data</v>
      </c>
      <c r="L2364" t="str">
        <f>IF(data_to_clean[[#This Row],[Price Formatted Step 2]]="No Data","No Data",VALUE(SUBSTITUTE(data_to_clean[[#This Row],[Price Formatted Step 2]],".","")))</f>
        <v>No Data</v>
      </c>
      <c r="M2364" t="s">
        <v>15</v>
      </c>
    </row>
    <row r="2365" spans="1:13" x14ac:dyDescent="0.25">
      <c r="A2365" t="s">
        <v>9</v>
      </c>
      <c r="B2365" t="str">
        <f>VLOOKUP(data_to_clean[[#This Row],[Company]],tb_countries[],2,0)</f>
        <v>USSR/Russia</v>
      </c>
      <c r="C2365" t="s">
        <v>5272</v>
      </c>
      <c r="D2365" t="s">
        <v>5312</v>
      </c>
      <c r="E2365" t="s">
        <v>5245</v>
      </c>
      <c r="F2365" s="1">
        <v>32213</v>
      </c>
      <c r="G2365" t="s">
        <v>1463</v>
      </c>
      <c r="H2365" t="s">
        <v>13</v>
      </c>
      <c r="I2365" t="s">
        <v>14</v>
      </c>
      <c r="J2365" t="str" cm="1">
        <f t="array" ref="J23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5" t="str">
        <f>IF(data_to_clean[[#This Row],[Price Formatted Step 1]]="No Data","No Data",SUBSTITUTE(data_to_clean[[#This Row],[Price Formatted Step 1]],",","."))</f>
        <v>No Data</v>
      </c>
      <c r="L2365" t="str">
        <f>IF(data_to_clean[[#This Row],[Price Formatted Step 2]]="No Data","No Data",VALUE(SUBSTITUTE(data_to_clean[[#This Row],[Price Formatted Step 2]],".","")))</f>
        <v>No Data</v>
      </c>
      <c r="M2365" t="s">
        <v>15</v>
      </c>
    </row>
    <row r="2366" spans="1:13" x14ac:dyDescent="0.25">
      <c r="A2366" t="s">
        <v>2338</v>
      </c>
      <c r="B2366" t="str">
        <f>VLOOKUP(data_to_clean[[#This Row],[Company]],tb_countries[],2,0)</f>
        <v>France</v>
      </c>
      <c r="C2366" t="s">
        <v>5285</v>
      </c>
      <c r="D2366" t="s">
        <v>5324</v>
      </c>
      <c r="E2366" t="s">
        <v>5253</v>
      </c>
      <c r="F2366" s="1">
        <v>32213</v>
      </c>
      <c r="G2366" t="s">
        <v>2354</v>
      </c>
      <c r="H2366" t="s">
        <v>13</v>
      </c>
      <c r="I2366" t="s">
        <v>14</v>
      </c>
      <c r="J2366" t="str" cm="1">
        <f t="array" ref="J23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6" t="str">
        <f>IF(data_to_clean[[#This Row],[Price Formatted Step 1]]="No Data","No Data",SUBSTITUTE(data_to_clean[[#This Row],[Price Formatted Step 1]],",","."))</f>
        <v>No Data</v>
      </c>
      <c r="L2366" t="str">
        <f>IF(data_to_clean[[#This Row],[Price Formatted Step 2]]="No Data","No Data",VALUE(SUBSTITUTE(data_to_clean[[#This Row],[Price Formatted Step 2]],".","")))</f>
        <v>No Data</v>
      </c>
      <c r="M2366" t="s">
        <v>15</v>
      </c>
    </row>
    <row r="2367" spans="1:13" x14ac:dyDescent="0.25">
      <c r="A2367" t="s">
        <v>9</v>
      </c>
      <c r="B2367" t="str">
        <f>VLOOKUP(data_to_clean[[#This Row],[Company]],tb_countries[],2,0)</f>
        <v>USSR/Russia</v>
      </c>
      <c r="C2367" t="s">
        <v>5272</v>
      </c>
      <c r="D2367" t="s">
        <v>5312</v>
      </c>
      <c r="E2367" t="s">
        <v>5245</v>
      </c>
      <c r="F2367" s="1">
        <v>32216</v>
      </c>
      <c r="G2367" t="s">
        <v>937</v>
      </c>
      <c r="H2367" t="s">
        <v>13</v>
      </c>
      <c r="I2367" t="s">
        <v>14</v>
      </c>
      <c r="J2367" t="str" cm="1">
        <f t="array" ref="J23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7" t="str">
        <f>IF(data_to_clean[[#This Row],[Price Formatted Step 1]]="No Data","No Data",SUBSTITUTE(data_to_clean[[#This Row],[Price Formatted Step 1]],",","."))</f>
        <v>No Data</v>
      </c>
      <c r="L2367" t="str">
        <f>IF(data_to_clean[[#This Row],[Price Formatted Step 2]]="No Data","No Data",VALUE(SUBSTITUTE(data_to_clean[[#This Row],[Price Formatted Step 2]],".","")))</f>
        <v>No Data</v>
      </c>
      <c r="M2367" t="s">
        <v>15</v>
      </c>
    </row>
    <row r="2368" spans="1:13" x14ac:dyDescent="0.25">
      <c r="A2368" t="s">
        <v>9</v>
      </c>
      <c r="B2368" t="str">
        <f>VLOOKUP(data_to_clean[[#This Row],[Company]],tb_countries[],2,0)</f>
        <v>USSR/Russia</v>
      </c>
      <c r="C2368" t="s">
        <v>5279</v>
      </c>
      <c r="D2368" t="s">
        <v>5320</v>
      </c>
      <c r="E2368" t="s">
        <v>5247</v>
      </c>
      <c r="F2368" s="1">
        <v>32217</v>
      </c>
      <c r="G2368" t="s">
        <v>1829</v>
      </c>
      <c r="H2368" t="s">
        <v>13</v>
      </c>
      <c r="I2368" t="s">
        <v>14</v>
      </c>
      <c r="J2368" t="str" cm="1">
        <f t="array" ref="J23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8" t="str">
        <f>IF(data_to_clean[[#This Row],[Price Formatted Step 1]]="No Data","No Data",SUBSTITUTE(data_to_clean[[#This Row],[Price Formatted Step 1]],",","."))</f>
        <v>No Data</v>
      </c>
      <c r="L2368" t="str">
        <f>IF(data_to_clean[[#This Row],[Price Formatted Step 2]]="No Data","No Data",VALUE(SUBSTITUTE(data_to_clean[[#This Row],[Price Formatted Step 2]],".","")))</f>
        <v>No Data</v>
      </c>
      <c r="M2368" t="s">
        <v>15</v>
      </c>
    </row>
    <row r="2369" spans="1:13" x14ac:dyDescent="0.25">
      <c r="A2369" t="s">
        <v>9</v>
      </c>
      <c r="B2369" t="str">
        <f>VLOOKUP(data_to_clean[[#This Row],[Company]],tb_countries[],2,0)</f>
        <v>USSR/Russia</v>
      </c>
      <c r="C2369" t="s">
        <v>5272</v>
      </c>
      <c r="D2369" t="s">
        <v>5312</v>
      </c>
      <c r="E2369" t="s">
        <v>5245</v>
      </c>
      <c r="F2369" s="1">
        <v>32219</v>
      </c>
      <c r="G2369" t="s">
        <v>396</v>
      </c>
      <c r="H2369" t="s">
        <v>13</v>
      </c>
      <c r="I2369" t="s">
        <v>14</v>
      </c>
      <c r="J2369" t="str" cm="1">
        <f t="array" ref="J23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69" t="str">
        <f>IF(data_to_clean[[#This Row],[Price Formatted Step 1]]="No Data","No Data",SUBSTITUTE(data_to_clean[[#This Row],[Price Formatted Step 1]],",","."))</f>
        <v>No Data</v>
      </c>
      <c r="L2369" t="str">
        <f>IF(data_to_clean[[#This Row],[Price Formatted Step 2]]="No Data","No Data",VALUE(SUBSTITUTE(data_to_clean[[#This Row],[Price Formatted Step 2]],".","")))</f>
        <v>No Data</v>
      </c>
      <c r="M2369" t="s">
        <v>15</v>
      </c>
    </row>
    <row r="2370" spans="1:13" x14ac:dyDescent="0.25">
      <c r="A2370" t="s">
        <v>9</v>
      </c>
      <c r="B2370" t="str">
        <f>VLOOKUP(data_to_clean[[#This Row],[Company]],tb_countries[],2,0)</f>
        <v>USSR/Russia</v>
      </c>
      <c r="C2370" t="s">
        <v>5279</v>
      </c>
      <c r="D2370" t="s">
        <v>5320</v>
      </c>
      <c r="E2370" t="s">
        <v>5247</v>
      </c>
      <c r="F2370" s="1">
        <v>32219</v>
      </c>
      <c r="G2370" t="s">
        <v>1463</v>
      </c>
      <c r="H2370" t="s">
        <v>13</v>
      </c>
      <c r="I2370" t="s">
        <v>14</v>
      </c>
      <c r="J2370" t="str" cm="1">
        <f t="array" ref="J23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0" t="str">
        <f>IF(data_to_clean[[#This Row],[Price Formatted Step 1]]="No Data","No Data",SUBSTITUTE(data_to_clean[[#This Row],[Price Formatted Step 1]],",","."))</f>
        <v>No Data</v>
      </c>
      <c r="L2370" t="str">
        <f>IF(data_to_clean[[#This Row],[Price Formatted Step 2]]="No Data","No Data",VALUE(SUBSTITUTE(data_to_clean[[#This Row],[Price Formatted Step 2]],".","")))</f>
        <v>No Data</v>
      </c>
      <c r="M2370" t="s">
        <v>15</v>
      </c>
    </row>
    <row r="2371" spans="1:13" x14ac:dyDescent="0.25">
      <c r="A2371" t="s">
        <v>9</v>
      </c>
      <c r="B2371" t="str">
        <f>VLOOKUP(data_to_clean[[#This Row],[Company]],tb_countries[],2,0)</f>
        <v>USSR/Russia</v>
      </c>
      <c r="C2371" t="s">
        <v>5279</v>
      </c>
      <c r="D2371" t="s">
        <v>5320</v>
      </c>
      <c r="E2371" t="s">
        <v>5247</v>
      </c>
      <c r="F2371" s="1">
        <v>32224</v>
      </c>
      <c r="G2371" t="s">
        <v>685</v>
      </c>
      <c r="H2371" t="s">
        <v>13</v>
      </c>
      <c r="I2371" t="s">
        <v>14</v>
      </c>
      <c r="J2371" t="str" cm="1">
        <f t="array" ref="J23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1" t="str">
        <f>IF(data_to_clean[[#This Row],[Price Formatted Step 1]]="No Data","No Data",SUBSTITUTE(data_to_clean[[#This Row],[Price Formatted Step 1]],",","."))</f>
        <v>No Data</v>
      </c>
      <c r="L2371" t="str">
        <f>IF(data_to_clean[[#This Row],[Price Formatted Step 2]]="No Data","No Data",VALUE(SUBSTITUTE(data_to_clean[[#This Row],[Price Formatted Step 2]],".","")))</f>
        <v>No Data</v>
      </c>
      <c r="M2371" t="s">
        <v>15</v>
      </c>
    </row>
    <row r="2372" spans="1:13" x14ac:dyDescent="0.25">
      <c r="A2372" t="s">
        <v>675</v>
      </c>
      <c r="B2372" t="str">
        <f>VLOOKUP(data_to_clean[[#This Row],[Company]],tb_countries[],2,0)</f>
        <v>Italy</v>
      </c>
      <c r="C2372" t="s">
        <v>5280</v>
      </c>
      <c r="D2372" t="s">
        <v>5321</v>
      </c>
      <c r="E2372" t="s">
        <v>5250</v>
      </c>
      <c r="F2372" s="1">
        <v>32227</v>
      </c>
      <c r="G2372" t="s">
        <v>2598</v>
      </c>
      <c r="H2372" t="s">
        <v>13</v>
      </c>
      <c r="I2372" t="s">
        <v>14</v>
      </c>
      <c r="J2372" t="str" cm="1">
        <f t="array" ref="J23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2" t="str">
        <f>IF(data_to_clean[[#This Row],[Price Formatted Step 1]]="No Data","No Data",SUBSTITUTE(data_to_clean[[#This Row],[Price Formatted Step 1]],",","."))</f>
        <v>No Data</v>
      </c>
      <c r="L2372" t="str">
        <f>IF(data_to_clean[[#This Row],[Price Formatted Step 2]]="No Data","No Data",VALUE(SUBSTITUTE(data_to_clean[[#This Row],[Price Formatted Step 2]],".","")))</f>
        <v>No Data</v>
      </c>
      <c r="M2372" t="s">
        <v>15</v>
      </c>
    </row>
    <row r="2373" spans="1:13" x14ac:dyDescent="0.25">
      <c r="A2373" t="s">
        <v>9</v>
      </c>
      <c r="B2373" t="str">
        <f>VLOOKUP(data_to_clean[[#This Row],[Company]],tb_countries[],2,0)</f>
        <v>USSR/Russia</v>
      </c>
      <c r="C2373" t="s">
        <v>5279</v>
      </c>
      <c r="D2373" t="s">
        <v>5320</v>
      </c>
      <c r="E2373" t="s">
        <v>5247</v>
      </c>
      <c r="F2373" s="1">
        <v>32238</v>
      </c>
      <c r="G2373" t="s">
        <v>685</v>
      </c>
      <c r="H2373" t="s">
        <v>13</v>
      </c>
      <c r="I2373" t="s">
        <v>14</v>
      </c>
      <c r="J2373" t="str" cm="1">
        <f t="array" ref="J23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3" t="str">
        <f>IF(data_to_clean[[#This Row],[Price Formatted Step 1]]="No Data","No Data",SUBSTITUTE(data_to_clean[[#This Row],[Price Formatted Step 1]],",","."))</f>
        <v>No Data</v>
      </c>
      <c r="L2373" t="str">
        <f>IF(data_to_clean[[#This Row],[Price Formatted Step 2]]="No Data","No Data",VALUE(SUBSTITUTE(data_to_clean[[#This Row],[Price Formatted Step 2]],".","")))</f>
        <v>No Data</v>
      </c>
      <c r="M2373" t="s">
        <v>15</v>
      </c>
    </row>
    <row r="2374" spans="1:13" x14ac:dyDescent="0.25">
      <c r="A2374" t="s">
        <v>9</v>
      </c>
      <c r="B2374" t="str">
        <f>VLOOKUP(data_to_clean[[#This Row],[Company]],tb_countries[],2,0)</f>
        <v>USSR/Russia</v>
      </c>
      <c r="C2374" t="s">
        <v>5272</v>
      </c>
      <c r="D2374" t="s">
        <v>5312</v>
      </c>
      <c r="E2374" t="s">
        <v>5245</v>
      </c>
      <c r="F2374" s="1">
        <v>32253</v>
      </c>
      <c r="G2374" t="s">
        <v>396</v>
      </c>
      <c r="H2374" t="s">
        <v>13</v>
      </c>
      <c r="I2374" t="s">
        <v>14</v>
      </c>
      <c r="J2374" t="str" cm="1">
        <f t="array" ref="J23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4" t="str">
        <f>IF(data_to_clean[[#This Row],[Price Formatted Step 1]]="No Data","No Data",SUBSTITUTE(data_to_clean[[#This Row],[Price Formatted Step 1]],",","."))</f>
        <v>No Data</v>
      </c>
      <c r="L2374" t="str">
        <f>IF(data_to_clean[[#This Row],[Price Formatted Step 2]]="No Data","No Data",VALUE(SUBSTITUTE(data_to_clean[[#This Row],[Price Formatted Step 2]],".","")))</f>
        <v>No Data</v>
      </c>
      <c r="M2374" t="s">
        <v>15</v>
      </c>
    </row>
    <row r="2375" spans="1:13" x14ac:dyDescent="0.25">
      <c r="A2375" t="s">
        <v>9</v>
      </c>
      <c r="B2375" t="str">
        <f>VLOOKUP(data_to_clean[[#This Row],[Company]],tb_countries[],2,0)</f>
        <v>USSR/Russia</v>
      </c>
      <c r="C2375" t="s">
        <v>5272</v>
      </c>
      <c r="D2375" t="s">
        <v>5312</v>
      </c>
      <c r="E2375" t="s">
        <v>5245</v>
      </c>
      <c r="F2375" s="1">
        <v>32278</v>
      </c>
      <c r="G2375" t="s">
        <v>2405</v>
      </c>
      <c r="H2375" t="s">
        <v>13</v>
      </c>
      <c r="I2375" t="s">
        <v>14</v>
      </c>
      <c r="J2375" t="str" cm="1">
        <f t="array" ref="J23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5" t="str">
        <f>IF(data_to_clean[[#This Row],[Price Formatted Step 1]]="No Data","No Data",SUBSTITUTE(data_to_clean[[#This Row],[Price Formatted Step 1]],",","."))</f>
        <v>No Data</v>
      </c>
      <c r="L2375" t="str">
        <f>IF(data_to_clean[[#This Row],[Price Formatted Step 2]]="No Data","No Data",VALUE(SUBSTITUTE(data_to_clean[[#This Row],[Price Formatted Step 2]],".","")))</f>
        <v>No Data</v>
      </c>
      <c r="M2375" t="s">
        <v>15</v>
      </c>
    </row>
    <row r="2376" spans="1:13" x14ac:dyDescent="0.25">
      <c r="A2376" t="s">
        <v>2338</v>
      </c>
      <c r="B2376" t="str">
        <f>VLOOKUP(data_to_clean[[#This Row],[Company]],tb_countries[],2,0)</f>
        <v>France</v>
      </c>
      <c r="C2376" t="s">
        <v>5285</v>
      </c>
      <c r="D2376" t="s">
        <v>5324</v>
      </c>
      <c r="E2376" t="s">
        <v>5253</v>
      </c>
      <c r="F2376" s="1">
        <v>32280</v>
      </c>
      <c r="G2376" t="s">
        <v>2484</v>
      </c>
      <c r="H2376" t="s">
        <v>13</v>
      </c>
      <c r="I2376" t="s">
        <v>14</v>
      </c>
      <c r="J2376" t="str" cm="1">
        <f t="array" ref="J23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6" t="str">
        <f>IF(data_to_clean[[#This Row],[Price Formatted Step 1]]="No Data","No Data",SUBSTITUTE(data_to_clean[[#This Row],[Price Formatted Step 1]],",","."))</f>
        <v>No Data</v>
      </c>
      <c r="L2376" t="str">
        <f>IF(data_to_clean[[#This Row],[Price Formatted Step 2]]="No Data","No Data",VALUE(SUBSTITUTE(data_to_clean[[#This Row],[Price Formatted Step 2]],".","")))</f>
        <v>No Data</v>
      </c>
      <c r="M2376" t="s">
        <v>15</v>
      </c>
    </row>
    <row r="2377" spans="1:13" x14ac:dyDescent="0.25">
      <c r="A2377" t="s">
        <v>9</v>
      </c>
      <c r="B2377" t="str">
        <f>VLOOKUP(data_to_clean[[#This Row],[Company]],tb_countries[],2,0)</f>
        <v>USSR/Russia</v>
      </c>
      <c r="C2377" t="s">
        <v>5279</v>
      </c>
      <c r="D2377" t="s">
        <v>5320</v>
      </c>
      <c r="E2377" t="s">
        <v>5247</v>
      </c>
      <c r="F2377" s="1">
        <v>32289</v>
      </c>
      <c r="G2377" t="s">
        <v>1463</v>
      </c>
      <c r="H2377" t="s">
        <v>13</v>
      </c>
      <c r="I2377" t="s">
        <v>14</v>
      </c>
      <c r="J2377" t="str" cm="1">
        <f t="array" ref="J23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7" t="str">
        <f>IF(data_to_clean[[#This Row],[Price Formatted Step 1]]="No Data","No Data",SUBSTITUTE(data_to_clean[[#This Row],[Price Formatted Step 1]],",","."))</f>
        <v>No Data</v>
      </c>
      <c r="L2377" t="str">
        <f>IF(data_to_clean[[#This Row],[Price Formatted Step 2]]="No Data","No Data",VALUE(SUBSTITUTE(data_to_clean[[#This Row],[Price Formatted Step 2]],".","")))</f>
        <v>No Data</v>
      </c>
      <c r="M2377" t="s">
        <v>15</v>
      </c>
    </row>
    <row r="2378" spans="1:13" x14ac:dyDescent="0.25">
      <c r="A2378" t="s">
        <v>9</v>
      </c>
      <c r="B2378" t="str">
        <f>VLOOKUP(data_to_clean[[#This Row],[Company]],tb_countries[],2,0)</f>
        <v>USSR/Russia</v>
      </c>
      <c r="C2378" t="s">
        <v>5272</v>
      </c>
      <c r="D2378" t="s">
        <v>5312</v>
      </c>
      <c r="E2378" t="s">
        <v>5245</v>
      </c>
      <c r="F2378" s="1">
        <v>32291</v>
      </c>
      <c r="G2378" t="s">
        <v>937</v>
      </c>
      <c r="H2378" t="s">
        <v>13</v>
      </c>
      <c r="I2378" t="s">
        <v>14</v>
      </c>
      <c r="J2378" t="str" cm="1">
        <f t="array" ref="J23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8" t="str">
        <f>IF(data_to_clean[[#This Row],[Price Formatted Step 1]]="No Data","No Data",SUBSTITUTE(data_to_clean[[#This Row],[Price Formatted Step 1]],",","."))</f>
        <v>No Data</v>
      </c>
      <c r="L2378" t="str">
        <f>IF(data_to_clean[[#This Row],[Price Formatted Step 2]]="No Data","No Data",VALUE(SUBSTITUTE(data_to_clean[[#This Row],[Price Formatted Step 2]],".","")))</f>
        <v>No Data</v>
      </c>
      <c r="M2378" t="s">
        <v>15</v>
      </c>
    </row>
    <row r="2379" spans="1:13" x14ac:dyDescent="0.25">
      <c r="A2379" t="s">
        <v>9</v>
      </c>
      <c r="B2379" t="str">
        <f>VLOOKUP(data_to_clean[[#This Row],[Company]],tb_countries[],2,0)</f>
        <v>USSR/Russia</v>
      </c>
      <c r="C2379" t="s">
        <v>5279</v>
      </c>
      <c r="D2379" t="s">
        <v>5320</v>
      </c>
      <c r="E2379" t="s">
        <v>5247</v>
      </c>
      <c r="F2379" s="1">
        <v>32293</v>
      </c>
      <c r="G2379" t="s">
        <v>1829</v>
      </c>
      <c r="H2379" t="s">
        <v>13</v>
      </c>
      <c r="I2379" t="s">
        <v>14</v>
      </c>
      <c r="J2379" t="str" cm="1">
        <f t="array" ref="J23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79" t="str">
        <f>IF(data_to_clean[[#This Row],[Price Formatted Step 1]]="No Data","No Data",SUBSTITUTE(data_to_clean[[#This Row],[Price Formatted Step 1]],",","."))</f>
        <v>No Data</v>
      </c>
      <c r="L2379" t="str">
        <f>IF(data_to_clean[[#This Row],[Price Formatted Step 2]]="No Data","No Data",VALUE(SUBSTITUTE(data_to_clean[[#This Row],[Price Formatted Step 2]],".","")))</f>
        <v>No Data</v>
      </c>
      <c r="M2379" t="s">
        <v>15</v>
      </c>
    </row>
    <row r="2380" spans="1:13" x14ac:dyDescent="0.25">
      <c r="A2380" t="s">
        <v>9</v>
      </c>
      <c r="B2380" t="str">
        <f>VLOOKUP(data_to_clean[[#This Row],[Company]],tb_countries[],2,0)</f>
        <v>USSR/Russia</v>
      </c>
      <c r="C2380" t="s">
        <v>5279</v>
      </c>
      <c r="D2380" t="s">
        <v>5320</v>
      </c>
      <c r="E2380" t="s">
        <v>5247</v>
      </c>
      <c r="F2380" s="1">
        <v>32295</v>
      </c>
      <c r="G2380" t="s">
        <v>1829</v>
      </c>
      <c r="H2380" t="s">
        <v>13</v>
      </c>
      <c r="I2380" t="s">
        <v>14</v>
      </c>
      <c r="J2380" t="str" cm="1">
        <f t="array" ref="J23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0" t="str">
        <f>IF(data_to_clean[[#This Row],[Price Formatted Step 1]]="No Data","No Data",SUBSTITUTE(data_to_clean[[#This Row],[Price Formatted Step 1]],",","."))</f>
        <v>No Data</v>
      </c>
      <c r="L2380" t="str">
        <f>IF(data_to_clean[[#This Row],[Price Formatted Step 2]]="No Data","No Data",VALUE(SUBSTITUTE(data_to_clean[[#This Row],[Price Formatted Step 2]],".","")))</f>
        <v>No Data</v>
      </c>
      <c r="M2380" t="s">
        <v>15</v>
      </c>
    </row>
    <row r="2381" spans="1:13" x14ac:dyDescent="0.25">
      <c r="A2381" t="s">
        <v>9</v>
      </c>
      <c r="B2381" t="str">
        <f>VLOOKUP(data_to_clean[[#This Row],[Company]],tb_countries[],2,0)</f>
        <v>USSR/Russia</v>
      </c>
      <c r="C2381" t="s">
        <v>5279</v>
      </c>
      <c r="D2381" t="s">
        <v>5320</v>
      </c>
      <c r="E2381" t="s">
        <v>5247</v>
      </c>
      <c r="F2381" s="1">
        <v>32308</v>
      </c>
      <c r="G2381" t="s">
        <v>1829</v>
      </c>
      <c r="H2381" t="s">
        <v>13</v>
      </c>
      <c r="I2381" t="s">
        <v>14</v>
      </c>
      <c r="J2381" t="str" cm="1">
        <f t="array" ref="J23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1" t="str">
        <f>IF(data_to_clean[[#This Row],[Price Formatted Step 1]]="No Data","No Data",SUBSTITUTE(data_to_clean[[#This Row],[Price Formatted Step 1]],",","."))</f>
        <v>No Data</v>
      </c>
      <c r="L2381" t="str">
        <f>IF(data_to_clean[[#This Row],[Price Formatted Step 2]]="No Data","No Data",VALUE(SUBSTITUTE(data_to_clean[[#This Row],[Price Formatted Step 2]],".","")))</f>
        <v>No Data</v>
      </c>
      <c r="M2381" t="s">
        <v>15</v>
      </c>
    </row>
    <row r="2382" spans="1:13" x14ac:dyDescent="0.25">
      <c r="A2382" t="s">
        <v>2043</v>
      </c>
      <c r="B2382" t="str">
        <f>VLOOKUP(data_to_clean[[#This Row],[Company]],tb_countries[],2,0)</f>
        <v>Europe</v>
      </c>
      <c r="C2382" t="s">
        <v>5285</v>
      </c>
      <c r="D2382" t="s">
        <v>5324</v>
      </c>
      <c r="E2382" t="s">
        <v>5253</v>
      </c>
      <c r="F2382" s="1">
        <v>32309</v>
      </c>
      <c r="G2382" t="s">
        <v>2609</v>
      </c>
      <c r="H2382" t="s">
        <v>13</v>
      </c>
      <c r="I2382" t="s">
        <v>14</v>
      </c>
      <c r="J2382" t="str" cm="1">
        <f t="array" ref="J23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2" t="str">
        <f>IF(data_to_clean[[#This Row],[Price Formatted Step 1]]="No Data","No Data",SUBSTITUTE(data_to_clean[[#This Row],[Price Formatted Step 1]],",","."))</f>
        <v>No Data</v>
      </c>
      <c r="L2382" t="str">
        <f>IF(data_to_clean[[#This Row],[Price Formatted Step 2]]="No Data","No Data",VALUE(SUBSTITUTE(data_to_clean[[#This Row],[Price Formatted Step 2]],".","")))</f>
        <v>No Data</v>
      </c>
      <c r="M2382" t="s">
        <v>15</v>
      </c>
    </row>
    <row r="2383" spans="1:13" x14ac:dyDescent="0.25">
      <c r="A2383" t="s">
        <v>9</v>
      </c>
      <c r="B2383" t="str">
        <f>VLOOKUP(data_to_clean[[#This Row],[Company]],tb_countries[],2,0)</f>
        <v>USSR/Russia</v>
      </c>
      <c r="C2383" t="s">
        <v>5279</v>
      </c>
      <c r="D2383" t="s">
        <v>5320</v>
      </c>
      <c r="E2383" t="s">
        <v>5247</v>
      </c>
      <c r="F2383" s="1">
        <v>32315</v>
      </c>
      <c r="G2383" t="s">
        <v>685</v>
      </c>
      <c r="H2383" t="s">
        <v>13</v>
      </c>
      <c r="I2383" t="s">
        <v>14</v>
      </c>
      <c r="J2383" t="str" cm="1">
        <f t="array" ref="J23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3" t="str">
        <f>IF(data_to_clean[[#This Row],[Price Formatted Step 1]]="No Data","No Data",SUBSTITUTE(data_to_clean[[#This Row],[Price Formatted Step 1]],",","."))</f>
        <v>No Data</v>
      </c>
      <c r="L2383" t="str">
        <f>IF(data_to_clean[[#This Row],[Price Formatted Step 2]]="No Data","No Data",VALUE(SUBSTITUTE(data_to_clean[[#This Row],[Price Formatted Step 2]],".","")))</f>
        <v>No Data</v>
      </c>
      <c r="M2383" t="s">
        <v>15</v>
      </c>
    </row>
    <row r="2384" spans="1:13" x14ac:dyDescent="0.25">
      <c r="A2384" t="s">
        <v>9</v>
      </c>
      <c r="B2384" t="str">
        <f>VLOOKUP(data_to_clean[[#This Row],[Company]],tb_countries[],2,0)</f>
        <v>USSR/Russia</v>
      </c>
      <c r="C2384" t="s">
        <v>5277</v>
      </c>
      <c r="D2384" t="s">
        <v>5317</v>
      </c>
      <c r="E2384" t="s">
        <v>5247</v>
      </c>
      <c r="F2384" s="1">
        <v>32316</v>
      </c>
      <c r="G2384" t="s">
        <v>924</v>
      </c>
      <c r="H2384" t="s">
        <v>13</v>
      </c>
      <c r="I2384" t="s">
        <v>14</v>
      </c>
      <c r="J2384" t="str" cm="1">
        <f t="array" ref="J23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4" t="str">
        <f>IF(data_to_clean[[#This Row],[Price Formatted Step 1]]="No Data","No Data",SUBSTITUTE(data_to_clean[[#This Row],[Price Formatted Step 1]],",","."))</f>
        <v>No Data</v>
      </c>
      <c r="L2384" t="str">
        <f>IF(data_to_clean[[#This Row],[Price Formatted Step 2]]="No Data","No Data",VALUE(SUBSTITUTE(data_to_clean[[#This Row],[Price Formatted Step 2]],".","")))</f>
        <v>No Data</v>
      </c>
      <c r="M2384" t="s">
        <v>15</v>
      </c>
    </row>
    <row r="2385" spans="1:13" x14ac:dyDescent="0.25">
      <c r="A2385" t="s">
        <v>9</v>
      </c>
      <c r="B2385" t="str">
        <f>VLOOKUP(data_to_clean[[#This Row],[Company]],tb_countries[],2,0)</f>
        <v>USSR/Russia</v>
      </c>
      <c r="C2385" t="s">
        <v>5279</v>
      </c>
      <c r="D2385" t="s">
        <v>5320</v>
      </c>
      <c r="E2385" t="s">
        <v>5247</v>
      </c>
      <c r="F2385" s="1">
        <v>32329</v>
      </c>
      <c r="G2385" t="s">
        <v>1829</v>
      </c>
      <c r="H2385" t="s">
        <v>13</v>
      </c>
      <c r="I2385" t="s">
        <v>14</v>
      </c>
      <c r="J2385" t="str" cm="1">
        <f t="array" ref="J23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5" t="str">
        <f>IF(data_to_clean[[#This Row],[Price Formatted Step 1]]="No Data","No Data",SUBSTITUTE(data_to_clean[[#This Row],[Price Formatted Step 1]],",","."))</f>
        <v>No Data</v>
      </c>
      <c r="L2385" t="str">
        <f>IF(data_to_clean[[#This Row],[Price Formatted Step 2]]="No Data","No Data",VALUE(SUBSTITUTE(data_to_clean[[#This Row],[Price Formatted Step 2]],".","")))</f>
        <v>No Data</v>
      </c>
      <c r="M2385" t="s">
        <v>15</v>
      </c>
    </row>
    <row r="2386" spans="1:13" x14ac:dyDescent="0.25">
      <c r="A2386" t="s">
        <v>9</v>
      </c>
      <c r="B2386" t="str">
        <f>VLOOKUP(data_to_clean[[#This Row],[Company]],tb_countries[],2,0)</f>
        <v>USSR/Russia</v>
      </c>
      <c r="C2386" t="s">
        <v>5279</v>
      </c>
      <c r="D2386" t="s">
        <v>5320</v>
      </c>
      <c r="E2386" t="s">
        <v>5247</v>
      </c>
      <c r="F2386" s="1">
        <v>32338</v>
      </c>
      <c r="G2386" t="s">
        <v>685</v>
      </c>
      <c r="H2386" t="s">
        <v>13</v>
      </c>
      <c r="I2386" t="s">
        <v>14</v>
      </c>
      <c r="J2386" t="str" cm="1">
        <f t="array" ref="J23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6" t="str">
        <f>IF(data_to_clean[[#This Row],[Price Formatted Step 1]]="No Data","No Data",SUBSTITUTE(data_to_clean[[#This Row],[Price Formatted Step 1]],",","."))</f>
        <v>No Data</v>
      </c>
      <c r="L2386" t="str">
        <f>IF(data_to_clean[[#This Row],[Price Formatted Step 2]]="No Data","No Data",VALUE(SUBSTITUTE(data_to_clean[[#This Row],[Price Formatted Step 2]],".","")))</f>
        <v>No Data</v>
      </c>
      <c r="M2386" t="s">
        <v>15</v>
      </c>
    </row>
    <row r="2387" spans="1:13" x14ac:dyDescent="0.25">
      <c r="A2387" t="s">
        <v>9</v>
      </c>
      <c r="B2387" t="str">
        <f>VLOOKUP(data_to_clean[[#This Row],[Company]],tb_countries[],2,0)</f>
        <v>USSR/Russia</v>
      </c>
      <c r="C2387" t="s">
        <v>5279</v>
      </c>
      <c r="D2387" t="s">
        <v>5320</v>
      </c>
      <c r="E2387" t="s">
        <v>5247</v>
      </c>
      <c r="F2387" s="1">
        <v>32342</v>
      </c>
      <c r="G2387" t="s">
        <v>685</v>
      </c>
      <c r="H2387" t="s">
        <v>13</v>
      </c>
      <c r="I2387" t="s">
        <v>14</v>
      </c>
      <c r="J2387" t="str" cm="1">
        <f t="array" ref="J23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7" t="str">
        <f>IF(data_to_clean[[#This Row],[Price Formatted Step 1]]="No Data","No Data",SUBSTITUTE(data_to_clean[[#This Row],[Price Formatted Step 1]],",","."))</f>
        <v>No Data</v>
      </c>
      <c r="L2387" t="str">
        <f>IF(data_to_clean[[#This Row],[Price Formatted Step 2]]="No Data","No Data",VALUE(SUBSTITUTE(data_to_clean[[#This Row],[Price Formatted Step 2]],".","")))</f>
        <v>No Data</v>
      </c>
      <c r="M2387" t="s">
        <v>15</v>
      </c>
    </row>
    <row r="2388" spans="1:13" x14ac:dyDescent="0.25">
      <c r="A2388" t="s">
        <v>2338</v>
      </c>
      <c r="B2388" t="str">
        <f>VLOOKUP(data_to_clean[[#This Row],[Company]],tb_countries[],2,0)</f>
        <v>France</v>
      </c>
      <c r="C2388" t="s">
        <v>5285</v>
      </c>
      <c r="D2388" t="s">
        <v>5324</v>
      </c>
      <c r="E2388" t="s">
        <v>5253</v>
      </c>
      <c r="F2388" s="1">
        <v>32345</v>
      </c>
      <c r="G2388" t="s">
        <v>2354</v>
      </c>
      <c r="H2388" t="s">
        <v>13</v>
      </c>
      <c r="I2388" t="s">
        <v>14</v>
      </c>
      <c r="J2388" t="str" cm="1">
        <f t="array" ref="J23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8" t="str">
        <f>IF(data_to_clean[[#This Row],[Price Formatted Step 1]]="No Data","No Data",SUBSTITUTE(data_to_clean[[#This Row],[Price Formatted Step 1]],",","."))</f>
        <v>No Data</v>
      </c>
      <c r="L2388" t="str">
        <f>IF(data_to_clean[[#This Row],[Price Formatted Step 2]]="No Data","No Data",VALUE(SUBSTITUTE(data_to_clean[[#This Row],[Price Formatted Step 2]],".","")))</f>
        <v>No Data</v>
      </c>
      <c r="M2388" t="s">
        <v>15</v>
      </c>
    </row>
    <row r="2389" spans="1:13" x14ac:dyDescent="0.25">
      <c r="A2389" t="s">
        <v>9</v>
      </c>
      <c r="B2389" t="str">
        <f>VLOOKUP(data_to_clean[[#This Row],[Company]],tb_countries[],2,0)</f>
        <v>USSR/Russia</v>
      </c>
      <c r="C2389" t="s">
        <v>5279</v>
      </c>
      <c r="D2389" t="s">
        <v>5320</v>
      </c>
      <c r="E2389" t="s">
        <v>5247</v>
      </c>
      <c r="F2389" s="1">
        <v>32350</v>
      </c>
      <c r="G2389" t="s">
        <v>1829</v>
      </c>
      <c r="H2389" t="s">
        <v>13</v>
      </c>
      <c r="I2389" t="s">
        <v>14</v>
      </c>
      <c r="J2389" t="str" cm="1">
        <f t="array" ref="J23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89" t="str">
        <f>IF(data_to_clean[[#This Row],[Price Formatted Step 1]]="No Data","No Data",SUBSTITUTE(data_to_clean[[#This Row],[Price Formatted Step 1]],",","."))</f>
        <v>No Data</v>
      </c>
      <c r="L2389" t="str">
        <f>IF(data_to_clean[[#This Row],[Price Formatted Step 2]]="No Data","No Data",VALUE(SUBSTITUTE(data_to_clean[[#This Row],[Price Formatted Step 2]],".","")))</f>
        <v>No Data</v>
      </c>
      <c r="M2389" t="s">
        <v>15</v>
      </c>
    </row>
    <row r="2390" spans="1:13" x14ac:dyDescent="0.25">
      <c r="A2390" t="s">
        <v>9</v>
      </c>
      <c r="B2390" t="str">
        <f>VLOOKUP(data_to_clean[[#This Row],[Company]],tb_countries[],2,0)</f>
        <v>USSR/Russia</v>
      </c>
      <c r="C2390" t="s">
        <v>5279</v>
      </c>
      <c r="D2390" t="s">
        <v>5320</v>
      </c>
      <c r="E2390" t="s">
        <v>5247</v>
      </c>
      <c r="F2390" s="1">
        <v>32352</v>
      </c>
      <c r="G2390" t="s">
        <v>685</v>
      </c>
      <c r="H2390" t="s">
        <v>13</v>
      </c>
      <c r="I2390" t="s">
        <v>14</v>
      </c>
      <c r="J2390" t="str" cm="1">
        <f t="array" ref="J23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0" t="str">
        <f>IF(data_to_clean[[#This Row],[Price Formatted Step 1]]="No Data","No Data",SUBSTITUTE(data_to_clean[[#This Row],[Price Formatted Step 1]],",","."))</f>
        <v>No Data</v>
      </c>
      <c r="L2390" t="str">
        <f>IF(data_to_clean[[#This Row],[Price Formatted Step 2]]="No Data","No Data",VALUE(SUBSTITUTE(data_to_clean[[#This Row],[Price Formatted Step 2]],".","")))</f>
        <v>No Data</v>
      </c>
      <c r="M2390" t="s">
        <v>15</v>
      </c>
    </row>
    <row r="2391" spans="1:13" x14ac:dyDescent="0.25">
      <c r="A2391" t="s">
        <v>2025</v>
      </c>
      <c r="B2391" t="str">
        <f>VLOOKUP(data_to_clean[[#This Row],[Company]],tb_countries[],2,0)</f>
        <v>India</v>
      </c>
      <c r="C2391" t="s">
        <v>5287</v>
      </c>
      <c r="D2391" t="s">
        <v>5326</v>
      </c>
      <c r="E2391" t="s">
        <v>5254</v>
      </c>
      <c r="F2391" s="1">
        <v>32355</v>
      </c>
      <c r="G2391" t="s">
        <v>2541</v>
      </c>
      <c r="H2391" t="s">
        <v>13</v>
      </c>
      <c r="I2391" t="s">
        <v>14</v>
      </c>
      <c r="J2391" t="str" cm="1">
        <f t="array" ref="J23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1" t="str">
        <f>IF(data_to_clean[[#This Row],[Price Formatted Step 1]]="No Data","No Data",SUBSTITUTE(data_to_clean[[#This Row],[Price Formatted Step 1]],",","."))</f>
        <v>No Data</v>
      </c>
      <c r="L2391" t="str">
        <f>IF(data_to_clean[[#This Row],[Price Formatted Step 2]]="No Data","No Data",VALUE(SUBSTITUTE(data_to_clean[[#This Row],[Price Formatted Step 2]],".","")))</f>
        <v>No Data</v>
      </c>
      <c r="M2391" t="s">
        <v>21</v>
      </c>
    </row>
    <row r="2392" spans="1:13" x14ac:dyDescent="0.25">
      <c r="A2392" t="s">
        <v>973</v>
      </c>
      <c r="B2392" t="str">
        <f>VLOOKUP(data_to_clean[[#This Row],[Company]],tb_countries[],2,0)</f>
        <v>China</v>
      </c>
      <c r="C2392" t="s">
        <v>4199</v>
      </c>
      <c r="D2392" t="s">
        <v>5263</v>
      </c>
      <c r="E2392" t="s">
        <v>5252</v>
      </c>
      <c r="F2392" s="1">
        <v>32360</v>
      </c>
      <c r="G2392" t="s">
        <v>2225</v>
      </c>
      <c r="H2392" t="s">
        <v>2227</v>
      </c>
      <c r="I2392" t="s">
        <v>2228</v>
      </c>
      <c r="J2392" t="str" cm="1">
        <f t="array" ref="J23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392" t="str">
        <f>IF(data_to_clean[[#This Row],[Price Formatted Step 1]]="No Data","No Data",SUBSTITUTE(data_to_clean[[#This Row],[Price Formatted Step 1]],",","."))</f>
        <v>30.800000</v>
      </c>
      <c r="L2392" s="3">
        <f>IF(data_to_clean[[#This Row],[Price Formatted Step 2]]="No Data","No Data",VALUE(SUBSTITUTE(data_to_clean[[#This Row],[Price Formatted Step 2]],".","")))</f>
        <v>30800000</v>
      </c>
      <c r="M2392" t="s">
        <v>15</v>
      </c>
    </row>
    <row r="2393" spans="1:13" x14ac:dyDescent="0.25">
      <c r="A2393" t="s">
        <v>9</v>
      </c>
      <c r="B2393" t="str">
        <f>VLOOKUP(data_to_clean[[#This Row],[Company]],tb_countries[],2,0)</f>
        <v>USSR/Russia</v>
      </c>
      <c r="C2393" t="s">
        <v>5279</v>
      </c>
      <c r="D2393" t="s">
        <v>5320</v>
      </c>
      <c r="E2393" t="s">
        <v>5247</v>
      </c>
      <c r="F2393" s="1">
        <v>32385</v>
      </c>
      <c r="G2393" t="s">
        <v>1302</v>
      </c>
      <c r="H2393" t="s">
        <v>13</v>
      </c>
      <c r="I2393" t="s">
        <v>14</v>
      </c>
      <c r="J2393" t="str" cm="1">
        <f t="array" ref="J23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3" t="str">
        <f>IF(data_to_clean[[#This Row],[Price Formatted Step 1]]="No Data","No Data",SUBSTITUTE(data_to_clean[[#This Row],[Price Formatted Step 1]],",","."))</f>
        <v>No Data</v>
      </c>
      <c r="L2393" t="str">
        <f>IF(data_to_clean[[#This Row],[Price Formatted Step 2]]="No Data","No Data",VALUE(SUBSTITUTE(data_to_clean[[#This Row],[Price Formatted Step 2]],".","")))</f>
        <v>No Data</v>
      </c>
      <c r="M2393" t="s">
        <v>15</v>
      </c>
    </row>
    <row r="2394" spans="1:13" x14ac:dyDescent="0.25">
      <c r="A2394" t="s">
        <v>463</v>
      </c>
      <c r="B2394" t="str">
        <f>VLOOKUP(data_to_clean[[#This Row],[Company]],tb_countries[],2,0)</f>
        <v>USA</v>
      </c>
      <c r="C2394" t="s">
        <v>5273</v>
      </c>
      <c r="D2394" t="s">
        <v>5313</v>
      </c>
      <c r="E2394" t="s">
        <v>5246</v>
      </c>
      <c r="F2394" s="1">
        <v>32388</v>
      </c>
      <c r="G2394" t="s">
        <v>2235</v>
      </c>
      <c r="H2394" t="s">
        <v>13</v>
      </c>
      <c r="I2394" t="s">
        <v>14</v>
      </c>
      <c r="J2394" t="str" cm="1">
        <f t="array" ref="J23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4" t="str">
        <f>IF(data_to_clean[[#This Row],[Price Formatted Step 1]]="No Data","No Data",SUBSTITUTE(data_to_clean[[#This Row],[Price Formatted Step 1]],",","."))</f>
        <v>No Data</v>
      </c>
      <c r="L2394" t="str">
        <f>IF(data_to_clean[[#This Row],[Price Formatted Step 2]]="No Data","No Data",VALUE(SUBSTITUTE(data_to_clean[[#This Row],[Price Formatted Step 2]],".","")))</f>
        <v>No Data</v>
      </c>
      <c r="M2394" t="s">
        <v>56</v>
      </c>
    </row>
    <row r="2395" spans="1:13" x14ac:dyDescent="0.25">
      <c r="A2395" t="s">
        <v>463</v>
      </c>
      <c r="B2395" t="str">
        <f>VLOOKUP(data_to_clean[[#This Row],[Company]],tb_countries[],2,0)</f>
        <v>USA</v>
      </c>
      <c r="C2395" t="s">
        <v>5275</v>
      </c>
      <c r="D2395" t="s">
        <v>5315</v>
      </c>
      <c r="E2395" t="s">
        <v>5246</v>
      </c>
      <c r="F2395" s="1">
        <v>32391</v>
      </c>
      <c r="G2395" t="s">
        <v>2622</v>
      </c>
      <c r="H2395" t="s">
        <v>13</v>
      </c>
      <c r="I2395" t="s">
        <v>2624</v>
      </c>
      <c r="J2395" t="str" cm="1">
        <f t="array" ref="J23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2395" t="str">
        <f>IF(data_to_clean[[#This Row],[Price Formatted Step 1]]="No Data","No Data",SUBSTITUTE(data_to_clean[[#This Row],[Price Formatted Step 1]],",","."))</f>
        <v>35000000</v>
      </c>
      <c r="L2395" s="3">
        <f>IF(data_to_clean[[#This Row],[Price Formatted Step 2]]="No Data","No Data",VALUE(SUBSTITUTE(data_to_clean[[#This Row],[Price Formatted Step 2]],".","")))</f>
        <v>35000000</v>
      </c>
      <c r="M2395" t="s">
        <v>15</v>
      </c>
    </row>
    <row r="2396" spans="1:13" x14ac:dyDescent="0.25">
      <c r="A2396" t="s">
        <v>973</v>
      </c>
      <c r="B2396" t="str">
        <f>VLOOKUP(data_to_clean[[#This Row],[Company]],tb_countries[],2,0)</f>
        <v>China</v>
      </c>
      <c r="C2396" t="s">
        <v>2625</v>
      </c>
      <c r="D2396" t="s">
        <v>5255</v>
      </c>
      <c r="E2396" t="s">
        <v>5252</v>
      </c>
      <c r="F2396" s="1">
        <v>32392</v>
      </c>
      <c r="G2396" t="s">
        <v>2626</v>
      </c>
      <c r="H2396" t="s">
        <v>13</v>
      </c>
      <c r="I2396" t="s">
        <v>14</v>
      </c>
      <c r="J2396" t="str" cm="1">
        <f t="array" ref="J23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6" t="str">
        <f>IF(data_to_clean[[#This Row],[Price Formatted Step 1]]="No Data","No Data",SUBSTITUTE(data_to_clean[[#This Row],[Price Formatted Step 1]],",","."))</f>
        <v>No Data</v>
      </c>
      <c r="L2396" t="str">
        <f>IF(data_to_clean[[#This Row],[Price Formatted Step 2]]="No Data","No Data",VALUE(SUBSTITUTE(data_to_clean[[#This Row],[Price Formatted Step 2]],".","")))</f>
        <v>No Data</v>
      </c>
      <c r="M2396" t="s">
        <v>15</v>
      </c>
    </row>
    <row r="2397" spans="1:13" x14ac:dyDescent="0.25">
      <c r="A2397" t="s">
        <v>2338</v>
      </c>
      <c r="B2397" t="str">
        <f>VLOOKUP(data_to_clean[[#This Row],[Company]],tb_countries[],2,0)</f>
        <v>France</v>
      </c>
      <c r="C2397" t="s">
        <v>5285</v>
      </c>
      <c r="D2397" t="s">
        <v>5324</v>
      </c>
      <c r="E2397" t="s">
        <v>5253</v>
      </c>
      <c r="F2397" s="1">
        <v>32394</v>
      </c>
      <c r="G2397" t="s">
        <v>2354</v>
      </c>
      <c r="H2397" t="s">
        <v>13</v>
      </c>
      <c r="I2397" t="s">
        <v>14</v>
      </c>
      <c r="J2397" t="str" cm="1">
        <f t="array" ref="J23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7" t="str">
        <f>IF(data_to_clean[[#This Row],[Price Formatted Step 1]]="No Data","No Data",SUBSTITUTE(data_to_clean[[#This Row],[Price Formatted Step 1]],",","."))</f>
        <v>No Data</v>
      </c>
      <c r="L2397" t="str">
        <f>IF(data_to_clean[[#This Row],[Price Formatted Step 2]]="No Data","No Data",VALUE(SUBSTITUTE(data_to_clean[[#This Row],[Price Formatted Step 2]],".","")))</f>
        <v>No Data</v>
      </c>
      <c r="M2397" t="s">
        <v>15</v>
      </c>
    </row>
    <row r="2398" spans="1:13" x14ac:dyDescent="0.25">
      <c r="A2398" t="s">
        <v>1620</v>
      </c>
      <c r="B2398" t="str">
        <f>VLOOKUP(data_to_clean[[#This Row],[Company]],tb_countries[],2,0)</f>
        <v>Japan</v>
      </c>
      <c r="C2398" t="s">
        <v>5286</v>
      </c>
      <c r="D2398" t="s">
        <v>5325</v>
      </c>
      <c r="E2398" t="s">
        <v>5249</v>
      </c>
      <c r="F2398" s="1">
        <v>32402</v>
      </c>
      <c r="G2398" t="s">
        <v>2567</v>
      </c>
      <c r="H2398" t="s">
        <v>13</v>
      </c>
      <c r="I2398" t="s">
        <v>14</v>
      </c>
      <c r="J2398" t="str" cm="1">
        <f t="array" ref="J23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8" t="str">
        <f>IF(data_to_clean[[#This Row],[Price Formatted Step 1]]="No Data","No Data",SUBSTITUTE(data_to_clean[[#This Row],[Price Formatted Step 1]],",","."))</f>
        <v>No Data</v>
      </c>
      <c r="L2398" t="str">
        <f>IF(data_to_clean[[#This Row],[Price Formatted Step 2]]="No Data","No Data",VALUE(SUBSTITUTE(data_to_clean[[#This Row],[Price Formatted Step 2]],".","")))</f>
        <v>No Data</v>
      </c>
      <c r="M2398" t="s">
        <v>15</v>
      </c>
    </row>
    <row r="2399" spans="1:13" x14ac:dyDescent="0.25">
      <c r="A2399" t="s">
        <v>2630</v>
      </c>
      <c r="B2399" t="str">
        <f>VLOOKUP(data_to_clean[[#This Row],[Company]],tb_countries[],2,0)</f>
        <v>Israel</v>
      </c>
      <c r="C2399" t="s">
        <v>5288</v>
      </c>
      <c r="D2399" t="s">
        <v>5327</v>
      </c>
      <c r="E2399" t="s">
        <v>5256</v>
      </c>
      <c r="F2399" s="1">
        <v>32405</v>
      </c>
      <c r="G2399" t="s">
        <v>2632</v>
      </c>
      <c r="H2399" t="s">
        <v>13</v>
      </c>
      <c r="I2399" t="s">
        <v>14</v>
      </c>
      <c r="J2399" t="str" cm="1">
        <f t="array" ref="J23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399" t="str">
        <f>IF(data_to_clean[[#This Row],[Price Formatted Step 1]]="No Data","No Data",SUBSTITUTE(data_to_clean[[#This Row],[Price Formatted Step 1]],",","."))</f>
        <v>No Data</v>
      </c>
      <c r="L2399" t="str">
        <f>IF(data_to_clean[[#This Row],[Price Formatted Step 2]]="No Data","No Data",VALUE(SUBSTITUTE(data_to_clean[[#This Row],[Price Formatted Step 2]],".","")))</f>
        <v>No Data</v>
      </c>
      <c r="M2399" t="s">
        <v>15</v>
      </c>
    </row>
    <row r="2400" spans="1:13" x14ac:dyDescent="0.25">
      <c r="A2400" t="s">
        <v>92</v>
      </c>
      <c r="B2400" t="str">
        <f>VLOOKUP(data_to_clean[[#This Row],[Company]],tb_countries[],2,0)</f>
        <v>USA</v>
      </c>
      <c r="C2400" t="s">
        <v>5275</v>
      </c>
      <c r="D2400" t="s">
        <v>5315</v>
      </c>
      <c r="E2400" t="s">
        <v>5246</v>
      </c>
      <c r="F2400" s="1">
        <v>32410</v>
      </c>
      <c r="G2400" t="s">
        <v>1965</v>
      </c>
      <c r="H2400" t="s">
        <v>13</v>
      </c>
      <c r="I2400" t="s">
        <v>14</v>
      </c>
      <c r="J2400" t="str" cm="1">
        <f t="array" ref="J24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0" t="str">
        <f>IF(data_to_clean[[#This Row],[Price Formatted Step 1]]="No Data","No Data",SUBSTITUTE(data_to_clean[[#This Row],[Price Formatted Step 1]],",","."))</f>
        <v>No Data</v>
      </c>
      <c r="L2400" t="str">
        <f>IF(data_to_clean[[#This Row],[Price Formatted Step 2]]="No Data","No Data",VALUE(SUBSTITUTE(data_to_clean[[#This Row],[Price Formatted Step 2]],".","")))</f>
        <v>No Data</v>
      </c>
      <c r="M2400" t="s">
        <v>15</v>
      </c>
    </row>
    <row r="2401" spans="1:13" x14ac:dyDescent="0.25">
      <c r="A2401" t="s">
        <v>9</v>
      </c>
      <c r="B2401" t="str">
        <f>VLOOKUP(data_to_clean[[#This Row],[Company]],tb_countries[],2,0)</f>
        <v>USSR/Russia</v>
      </c>
      <c r="C2401" t="s">
        <v>5279</v>
      </c>
      <c r="D2401" t="s">
        <v>5320</v>
      </c>
      <c r="E2401" t="s">
        <v>5247</v>
      </c>
      <c r="F2401" s="1">
        <v>32415</v>
      </c>
      <c r="G2401" t="s">
        <v>1463</v>
      </c>
      <c r="H2401" t="s">
        <v>13</v>
      </c>
      <c r="I2401" t="s">
        <v>14</v>
      </c>
      <c r="J2401" t="str" cm="1">
        <f t="array" ref="J24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1" t="str">
        <f>IF(data_to_clean[[#This Row],[Price Formatted Step 1]]="No Data","No Data",SUBSTITUTE(data_to_clean[[#This Row],[Price Formatted Step 1]],",","."))</f>
        <v>No Data</v>
      </c>
      <c r="L2401" t="str">
        <f>IF(data_to_clean[[#This Row],[Price Formatted Step 2]]="No Data","No Data",VALUE(SUBSTITUTE(data_to_clean[[#This Row],[Price Formatted Step 2]],".","")))</f>
        <v>No Data</v>
      </c>
      <c r="M2401" t="s">
        <v>15</v>
      </c>
    </row>
    <row r="2402" spans="1:13" x14ac:dyDescent="0.25">
      <c r="A2402" t="s">
        <v>54</v>
      </c>
      <c r="B2402" t="str">
        <f>VLOOKUP(data_to_clean[[#This Row],[Company]],tb_countries[],2,0)</f>
        <v>USA</v>
      </c>
      <c r="C2402" t="s">
        <v>5281</v>
      </c>
      <c r="D2402" t="s">
        <v>5322</v>
      </c>
      <c r="E2402" t="s">
        <v>5246</v>
      </c>
      <c r="F2402" s="1">
        <v>32415</v>
      </c>
      <c r="G2402" t="s">
        <v>2362</v>
      </c>
      <c r="H2402" t="s">
        <v>13</v>
      </c>
      <c r="I2402" t="s">
        <v>2129</v>
      </c>
      <c r="J2402" t="str" cm="1">
        <f t="array" ref="J24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02" t="str">
        <f>IF(data_to_clean[[#This Row],[Price Formatted Step 1]]="No Data","No Data",SUBSTITUTE(data_to_clean[[#This Row],[Price Formatted Step 1]],",","."))</f>
        <v>450000000</v>
      </c>
      <c r="L2402" s="3">
        <f>IF(data_to_clean[[#This Row],[Price Formatted Step 2]]="No Data","No Data",VALUE(SUBSTITUTE(data_to_clean[[#This Row],[Price Formatted Step 2]],".","")))</f>
        <v>450000000</v>
      </c>
      <c r="M2402" t="s">
        <v>15</v>
      </c>
    </row>
    <row r="2403" spans="1:13" x14ac:dyDescent="0.25">
      <c r="A2403" t="s">
        <v>9</v>
      </c>
      <c r="B2403" t="str">
        <f>VLOOKUP(data_to_clean[[#This Row],[Company]],tb_countries[],2,0)</f>
        <v>USSR/Russia</v>
      </c>
      <c r="C2403" t="s">
        <v>5279</v>
      </c>
      <c r="D2403" t="s">
        <v>5320</v>
      </c>
      <c r="E2403" t="s">
        <v>5247</v>
      </c>
      <c r="F2403" s="1">
        <v>32419</v>
      </c>
      <c r="G2403" t="s">
        <v>1302</v>
      </c>
      <c r="H2403" t="s">
        <v>13</v>
      </c>
      <c r="I2403" t="s">
        <v>14</v>
      </c>
      <c r="J2403" t="str" cm="1">
        <f t="array" ref="J24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3" t="str">
        <f>IF(data_to_clean[[#This Row],[Price Formatted Step 1]]="No Data","No Data",SUBSTITUTE(data_to_clean[[#This Row],[Price Formatted Step 1]],",","."))</f>
        <v>No Data</v>
      </c>
      <c r="L2403" t="str">
        <f>IF(data_to_clean[[#This Row],[Price Formatted Step 2]]="No Data","No Data",VALUE(SUBSTITUTE(data_to_clean[[#This Row],[Price Formatted Step 2]],".","")))</f>
        <v>No Data</v>
      </c>
      <c r="M2403" t="s">
        <v>15</v>
      </c>
    </row>
    <row r="2404" spans="1:13" x14ac:dyDescent="0.25">
      <c r="A2404" t="s">
        <v>9</v>
      </c>
      <c r="B2404" t="str">
        <f>VLOOKUP(data_to_clean[[#This Row],[Company]],tb_countries[],2,0)</f>
        <v>USSR/Russia</v>
      </c>
      <c r="C2404" t="s">
        <v>5279</v>
      </c>
      <c r="D2404" t="s">
        <v>5320</v>
      </c>
      <c r="E2404" t="s">
        <v>5247</v>
      </c>
      <c r="F2404" s="1">
        <v>32427</v>
      </c>
      <c r="G2404" t="s">
        <v>1829</v>
      </c>
      <c r="H2404" t="s">
        <v>13</v>
      </c>
      <c r="I2404" t="s">
        <v>14</v>
      </c>
      <c r="J2404" t="str" cm="1">
        <f t="array" ref="J24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4" t="str">
        <f>IF(data_to_clean[[#This Row],[Price Formatted Step 1]]="No Data","No Data",SUBSTITUTE(data_to_clean[[#This Row],[Price Formatted Step 1]],",","."))</f>
        <v>No Data</v>
      </c>
      <c r="L2404" t="str">
        <f>IF(data_to_clean[[#This Row],[Price Formatted Step 2]]="No Data","No Data",VALUE(SUBSTITUTE(data_to_clean[[#This Row],[Price Formatted Step 2]],".","")))</f>
        <v>No Data</v>
      </c>
      <c r="M2404" t="s">
        <v>15</v>
      </c>
    </row>
    <row r="2405" spans="1:13" x14ac:dyDescent="0.25">
      <c r="A2405" t="s">
        <v>9</v>
      </c>
      <c r="B2405" t="str">
        <f>VLOOKUP(data_to_clean[[#This Row],[Company]],tb_countries[],2,0)</f>
        <v>USSR/Russia</v>
      </c>
      <c r="C2405" t="s">
        <v>5279</v>
      </c>
      <c r="D2405" t="s">
        <v>5320</v>
      </c>
      <c r="E2405" t="s">
        <v>5247</v>
      </c>
      <c r="F2405" s="1">
        <v>32441</v>
      </c>
      <c r="G2405" t="s">
        <v>1302</v>
      </c>
      <c r="H2405" t="s">
        <v>13</v>
      </c>
      <c r="I2405" t="s">
        <v>14</v>
      </c>
      <c r="J2405" t="str" cm="1">
        <f t="array" ref="J24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5" t="str">
        <f>IF(data_to_clean[[#This Row],[Price Formatted Step 1]]="No Data","No Data",SUBSTITUTE(data_to_clean[[#This Row],[Price Formatted Step 1]],",","."))</f>
        <v>No Data</v>
      </c>
      <c r="L2405" t="str">
        <f>IF(data_to_clean[[#This Row],[Price Formatted Step 2]]="No Data","No Data",VALUE(SUBSTITUTE(data_to_clean[[#This Row],[Price Formatted Step 2]],".","")))</f>
        <v>No Data</v>
      </c>
      <c r="M2405" t="s">
        <v>15</v>
      </c>
    </row>
    <row r="2406" spans="1:13" x14ac:dyDescent="0.25">
      <c r="A2406" t="s">
        <v>2338</v>
      </c>
      <c r="B2406" t="str">
        <f>VLOOKUP(data_to_clean[[#This Row],[Company]],tb_countries[],2,0)</f>
        <v>France</v>
      </c>
      <c r="C2406" t="s">
        <v>5285</v>
      </c>
      <c r="D2406" t="s">
        <v>5324</v>
      </c>
      <c r="E2406" t="s">
        <v>5253</v>
      </c>
      <c r="F2406" s="1">
        <v>32444</v>
      </c>
      <c r="G2406" t="s">
        <v>2484</v>
      </c>
      <c r="H2406" t="s">
        <v>13</v>
      </c>
      <c r="I2406" t="s">
        <v>14</v>
      </c>
      <c r="J2406" t="str" cm="1">
        <f t="array" ref="J24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6" t="str">
        <f>IF(data_to_clean[[#This Row],[Price Formatted Step 1]]="No Data","No Data",SUBSTITUTE(data_to_clean[[#This Row],[Price Formatted Step 1]],",","."))</f>
        <v>No Data</v>
      </c>
      <c r="L2406" t="str">
        <f>IF(data_to_clean[[#This Row],[Price Formatted Step 2]]="No Data","No Data",VALUE(SUBSTITUTE(data_to_clean[[#This Row],[Price Formatted Step 2]],".","")))</f>
        <v>No Data</v>
      </c>
      <c r="M2406" t="s">
        <v>15</v>
      </c>
    </row>
    <row r="2407" spans="1:13" x14ac:dyDescent="0.25">
      <c r="A2407" t="s">
        <v>463</v>
      </c>
      <c r="B2407" t="str">
        <f>VLOOKUP(data_to_clean[[#This Row],[Company]],tb_countries[],2,0)</f>
        <v>USA</v>
      </c>
      <c r="C2407" t="s">
        <v>5275</v>
      </c>
      <c r="D2407" t="s">
        <v>5315</v>
      </c>
      <c r="E2407" t="s">
        <v>5246</v>
      </c>
      <c r="F2407" s="1">
        <v>32453</v>
      </c>
      <c r="G2407" t="s">
        <v>2235</v>
      </c>
      <c r="H2407" t="s">
        <v>13</v>
      </c>
      <c r="I2407" t="s">
        <v>14</v>
      </c>
      <c r="J2407" t="str" cm="1">
        <f t="array" ref="J24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7" t="str">
        <f>IF(data_to_clean[[#This Row],[Price Formatted Step 1]]="No Data","No Data",SUBSTITUTE(data_to_clean[[#This Row],[Price Formatted Step 1]],",","."))</f>
        <v>No Data</v>
      </c>
      <c r="L2407" t="str">
        <f>IF(data_to_clean[[#This Row],[Price Formatted Step 2]]="No Data","No Data",VALUE(SUBSTITUTE(data_to_clean[[#This Row],[Price Formatted Step 2]],".","")))</f>
        <v>No Data</v>
      </c>
      <c r="M2407" t="s">
        <v>15</v>
      </c>
    </row>
    <row r="2408" spans="1:13" x14ac:dyDescent="0.25">
      <c r="A2408" t="s">
        <v>9</v>
      </c>
      <c r="B2408" t="str">
        <f>VLOOKUP(data_to_clean[[#This Row],[Company]],tb_countries[],2,0)</f>
        <v>USSR/Russia</v>
      </c>
      <c r="C2408" t="s">
        <v>5272</v>
      </c>
      <c r="D2408" t="s">
        <v>5312</v>
      </c>
      <c r="E2408" t="s">
        <v>5245</v>
      </c>
      <c r="F2408" s="1">
        <v>32462</v>
      </c>
      <c r="G2408" t="s">
        <v>2642</v>
      </c>
      <c r="H2408" t="s">
        <v>13</v>
      </c>
      <c r="I2408" t="s">
        <v>2551</v>
      </c>
      <c r="J2408" t="str" cm="1">
        <f t="array" ref="J24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5,000.000000</v>
      </c>
      <c r="K2408" t="str">
        <f>IF(data_to_clean[[#This Row],[Price Formatted Step 1]]="No Data","No Data",SUBSTITUTE(data_to_clean[[#This Row],[Price Formatted Step 1]],",","."))</f>
        <v>5.000.000000</v>
      </c>
      <c r="L2408" s="3">
        <f>IF(data_to_clean[[#This Row],[Price Formatted Step 2]]="No Data","No Data",VALUE(SUBSTITUTE(data_to_clean[[#This Row],[Price Formatted Step 2]],".","")))</f>
        <v>5000000000</v>
      </c>
      <c r="M2408" t="s">
        <v>15</v>
      </c>
    </row>
    <row r="2409" spans="1:13" x14ac:dyDescent="0.25">
      <c r="A2409" t="s">
        <v>9</v>
      </c>
      <c r="B2409" t="str">
        <f>VLOOKUP(data_to_clean[[#This Row],[Company]],tb_countries[],2,0)</f>
        <v>USSR/Russia</v>
      </c>
      <c r="C2409" t="s">
        <v>5272</v>
      </c>
      <c r="D2409" t="s">
        <v>5312</v>
      </c>
      <c r="E2409" t="s">
        <v>5245</v>
      </c>
      <c r="F2409" s="1">
        <v>32465</v>
      </c>
      <c r="G2409" t="s">
        <v>937</v>
      </c>
      <c r="H2409" t="s">
        <v>13</v>
      </c>
      <c r="I2409" t="s">
        <v>14</v>
      </c>
      <c r="J2409" t="str" cm="1">
        <f t="array" ref="J24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09" t="str">
        <f>IF(data_to_clean[[#This Row],[Price Formatted Step 1]]="No Data","No Data",SUBSTITUTE(data_to_clean[[#This Row],[Price Formatted Step 1]],",","."))</f>
        <v>No Data</v>
      </c>
      <c r="L2409" t="str">
        <f>IF(data_to_clean[[#This Row],[Price Formatted Step 2]]="No Data","No Data",VALUE(SUBSTITUTE(data_to_clean[[#This Row],[Price Formatted Step 2]],".","")))</f>
        <v>No Data</v>
      </c>
      <c r="M2409" t="s">
        <v>15</v>
      </c>
    </row>
    <row r="2410" spans="1:13" x14ac:dyDescent="0.25">
      <c r="A2410" t="s">
        <v>9</v>
      </c>
      <c r="B2410" t="str">
        <f>VLOOKUP(data_to_clean[[#This Row],[Company]],tb_countries[],2,0)</f>
        <v>USSR/Russia</v>
      </c>
      <c r="C2410" t="s">
        <v>5272</v>
      </c>
      <c r="D2410" t="s">
        <v>5312</v>
      </c>
      <c r="E2410" t="s">
        <v>5245</v>
      </c>
      <c r="F2410" s="1">
        <v>32470</v>
      </c>
      <c r="G2410" t="s">
        <v>2405</v>
      </c>
      <c r="H2410" t="s">
        <v>13</v>
      </c>
      <c r="I2410" t="s">
        <v>14</v>
      </c>
      <c r="J2410" t="str" cm="1">
        <f t="array" ref="J24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0" t="str">
        <f>IF(data_to_clean[[#This Row],[Price Formatted Step 1]]="No Data","No Data",SUBSTITUTE(data_to_clean[[#This Row],[Price Formatted Step 1]],",","."))</f>
        <v>No Data</v>
      </c>
      <c r="L2410" t="str">
        <f>IF(data_to_clean[[#This Row],[Price Formatted Step 2]]="No Data","No Data",VALUE(SUBSTITUTE(data_to_clean[[#This Row],[Price Formatted Step 2]],".","")))</f>
        <v>No Data</v>
      </c>
      <c r="M2410" t="s">
        <v>15</v>
      </c>
    </row>
    <row r="2411" spans="1:13" x14ac:dyDescent="0.25">
      <c r="A2411" t="s">
        <v>54</v>
      </c>
      <c r="B2411" t="str">
        <f>VLOOKUP(data_to_clean[[#This Row],[Company]],tb_countries[],2,0)</f>
        <v>USA</v>
      </c>
      <c r="C2411" t="s">
        <v>5281</v>
      </c>
      <c r="D2411" t="s">
        <v>5322</v>
      </c>
      <c r="E2411" t="s">
        <v>5246</v>
      </c>
      <c r="F2411" s="1">
        <v>32479</v>
      </c>
      <c r="G2411" t="s">
        <v>2440</v>
      </c>
      <c r="H2411" t="s">
        <v>13</v>
      </c>
      <c r="I2411" t="s">
        <v>2129</v>
      </c>
      <c r="J2411" t="str" cm="1">
        <f t="array" ref="J24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11" t="str">
        <f>IF(data_to_clean[[#This Row],[Price Formatted Step 1]]="No Data","No Data",SUBSTITUTE(data_to_clean[[#This Row],[Price Formatted Step 1]],",","."))</f>
        <v>450000000</v>
      </c>
      <c r="L2411" s="3">
        <f>IF(data_to_clean[[#This Row],[Price Formatted Step 2]]="No Data","No Data",VALUE(SUBSTITUTE(data_to_clean[[#This Row],[Price Formatted Step 2]],".","")))</f>
        <v>450000000</v>
      </c>
      <c r="M2411" t="s">
        <v>15</v>
      </c>
    </row>
    <row r="2412" spans="1:13" x14ac:dyDescent="0.25">
      <c r="A2412" t="s">
        <v>2338</v>
      </c>
      <c r="B2412" t="str">
        <f>VLOOKUP(data_to_clean[[#This Row],[Company]],tb_countries[],2,0)</f>
        <v>France</v>
      </c>
      <c r="C2412" t="s">
        <v>5285</v>
      </c>
      <c r="D2412" t="s">
        <v>5324</v>
      </c>
      <c r="E2412" t="s">
        <v>5253</v>
      </c>
      <c r="F2412" s="1">
        <v>32488</v>
      </c>
      <c r="G2412" t="s">
        <v>2609</v>
      </c>
      <c r="H2412" t="s">
        <v>13</v>
      </c>
      <c r="I2412" t="s">
        <v>14</v>
      </c>
      <c r="J2412" t="str" cm="1">
        <f t="array" ref="J24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2" t="str">
        <f>IF(data_to_clean[[#This Row],[Price Formatted Step 1]]="No Data","No Data",SUBSTITUTE(data_to_clean[[#This Row],[Price Formatted Step 1]],",","."))</f>
        <v>No Data</v>
      </c>
      <c r="L2412" t="str">
        <f>IF(data_to_clean[[#This Row],[Price Formatted Step 2]]="No Data","No Data",VALUE(SUBSTITUTE(data_to_clean[[#This Row],[Price Formatted Step 2]],".","")))</f>
        <v>No Data</v>
      </c>
      <c r="M2412" t="s">
        <v>15</v>
      </c>
    </row>
    <row r="2413" spans="1:13" x14ac:dyDescent="0.25">
      <c r="A2413" t="s">
        <v>973</v>
      </c>
      <c r="B2413" t="str">
        <f>VLOOKUP(data_to_clean[[#This Row],[Company]],tb_countries[],2,0)</f>
        <v>China</v>
      </c>
      <c r="C2413" t="s">
        <v>4847</v>
      </c>
      <c r="D2413" t="s">
        <v>5268</v>
      </c>
      <c r="E2413" t="s">
        <v>5252</v>
      </c>
      <c r="F2413" s="1">
        <v>32499</v>
      </c>
      <c r="G2413" t="s">
        <v>2318</v>
      </c>
      <c r="H2413" t="s">
        <v>13</v>
      </c>
      <c r="I2413" t="s">
        <v>14</v>
      </c>
      <c r="J2413" t="str" cm="1">
        <f t="array" ref="J24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3" t="str">
        <f>IF(data_to_clean[[#This Row],[Price Formatted Step 1]]="No Data","No Data",SUBSTITUTE(data_to_clean[[#This Row],[Price Formatted Step 1]],",","."))</f>
        <v>No Data</v>
      </c>
      <c r="L2413" t="str">
        <f>IF(data_to_clean[[#This Row],[Price Formatted Step 2]]="No Data","No Data",VALUE(SUBSTITUTE(data_to_clean[[#This Row],[Price Formatted Step 2]],".","")))</f>
        <v>No Data</v>
      </c>
      <c r="M2413" t="s">
        <v>15</v>
      </c>
    </row>
    <row r="2414" spans="1:13" x14ac:dyDescent="0.25">
      <c r="A2414" t="s">
        <v>9</v>
      </c>
      <c r="B2414" t="str">
        <f>VLOOKUP(data_to_clean[[#This Row],[Company]],tb_countries[],2,0)</f>
        <v>USSR/Russia</v>
      </c>
      <c r="C2414" t="s">
        <v>5279</v>
      </c>
      <c r="D2414" t="s">
        <v>5320</v>
      </c>
      <c r="E2414" t="s">
        <v>5247</v>
      </c>
      <c r="F2414" s="1">
        <v>32499</v>
      </c>
      <c r="G2414" t="s">
        <v>1463</v>
      </c>
      <c r="H2414" t="s">
        <v>13</v>
      </c>
      <c r="I2414" t="s">
        <v>14</v>
      </c>
      <c r="J2414" t="str" cm="1">
        <f t="array" ref="J24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4" t="str">
        <f>IF(data_to_clean[[#This Row],[Price Formatted Step 1]]="No Data","No Data",SUBSTITUTE(data_to_clean[[#This Row],[Price Formatted Step 1]],",","."))</f>
        <v>No Data</v>
      </c>
      <c r="L2414" t="str">
        <f>IF(data_to_clean[[#This Row],[Price Formatted Step 2]]="No Data","No Data",VALUE(SUBSTITUTE(data_to_clean[[#This Row],[Price Formatted Step 2]],".","")))</f>
        <v>No Data</v>
      </c>
      <c r="M2414" t="s">
        <v>15</v>
      </c>
    </row>
    <row r="2415" spans="1:13" x14ac:dyDescent="0.25">
      <c r="A2415" t="s">
        <v>9</v>
      </c>
      <c r="B2415" t="str">
        <f>VLOOKUP(data_to_clean[[#This Row],[Company]],tb_countries[],2,0)</f>
        <v>USSR/Russia</v>
      </c>
      <c r="C2415" t="s">
        <v>5279</v>
      </c>
      <c r="D2415" t="s">
        <v>5320</v>
      </c>
      <c r="E2415" t="s">
        <v>5247</v>
      </c>
      <c r="F2415" s="1">
        <v>32500</v>
      </c>
      <c r="G2415" t="s">
        <v>1829</v>
      </c>
      <c r="H2415" t="s">
        <v>13</v>
      </c>
      <c r="I2415" t="s">
        <v>14</v>
      </c>
      <c r="J2415" t="str" cm="1">
        <f t="array" ref="J24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5" t="str">
        <f>IF(data_to_clean[[#This Row],[Price Formatted Step 1]]="No Data","No Data",SUBSTITUTE(data_to_clean[[#This Row],[Price Formatted Step 1]],",","."))</f>
        <v>No Data</v>
      </c>
      <c r="L2415" t="str">
        <f>IF(data_to_clean[[#This Row],[Price Formatted Step 2]]="No Data","No Data",VALUE(SUBSTITUTE(data_to_clean[[#This Row],[Price Formatted Step 2]],".","")))</f>
        <v>No Data</v>
      </c>
      <c r="M2415" t="s">
        <v>15</v>
      </c>
    </row>
    <row r="2416" spans="1:13" x14ac:dyDescent="0.25">
      <c r="A2416" t="s">
        <v>9</v>
      </c>
      <c r="B2416" t="str">
        <f>VLOOKUP(data_to_clean[[#This Row],[Company]],tb_countries[],2,0)</f>
        <v>USSR/Russia</v>
      </c>
      <c r="C2416" t="s">
        <v>5279</v>
      </c>
      <c r="D2416" t="s">
        <v>5320</v>
      </c>
      <c r="E2416" t="s">
        <v>5247</v>
      </c>
      <c r="F2416" s="1">
        <v>32505</v>
      </c>
      <c r="G2416" t="s">
        <v>1463</v>
      </c>
      <c r="H2416" t="s">
        <v>13</v>
      </c>
      <c r="I2416" t="s">
        <v>14</v>
      </c>
      <c r="J2416" t="str" cm="1">
        <f t="array" ref="J24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6" t="str">
        <f>IF(data_to_clean[[#This Row],[Price Formatted Step 1]]="No Data","No Data",SUBSTITUTE(data_to_clean[[#This Row],[Price Formatted Step 1]],",","."))</f>
        <v>No Data</v>
      </c>
      <c r="L2416" t="str">
        <f>IF(data_to_clean[[#This Row],[Price Formatted Step 2]]="No Data","No Data",VALUE(SUBSTITUTE(data_to_clean[[#This Row],[Price Formatted Step 2]],".","")))</f>
        <v>No Data</v>
      </c>
      <c r="M2416" t="s">
        <v>15</v>
      </c>
    </row>
    <row r="2417" spans="1:13" x14ac:dyDescent="0.25">
      <c r="A2417" t="s">
        <v>2338</v>
      </c>
      <c r="B2417" t="str">
        <f>VLOOKUP(data_to_clean[[#This Row],[Company]],tb_countries[],2,0)</f>
        <v>France</v>
      </c>
      <c r="C2417" t="s">
        <v>5285</v>
      </c>
      <c r="D2417" t="s">
        <v>5324</v>
      </c>
      <c r="E2417" t="s">
        <v>5253</v>
      </c>
      <c r="F2417" s="1">
        <v>32535</v>
      </c>
      <c r="G2417" t="s">
        <v>2484</v>
      </c>
      <c r="H2417" t="s">
        <v>13</v>
      </c>
      <c r="I2417" t="s">
        <v>14</v>
      </c>
      <c r="J2417" t="str" cm="1">
        <f t="array" ref="J24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7" t="str">
        <f>IF(data_to_clean[[#This Row],[Price Formatted Step 1]]="No Data","No Data",SUBSTITUTE(data_to_clean[[#This Row],[Price Formatted Step 1]],",","."))</f>
        <v>No Data</v>
      </c>
      <c r="L2417" t="str">
        <f>IF(data_to_clean[[#This Row],[Price Formatted Step 2]]="No Data","No Data",VALUE(SUBSTITUTE(data_to_clean[[#This Row],[Price Formatted Step 2]],".","")))</f>
        <v>No Data</v>
      </c>
      <c r="M2417" t="s">
        <v>15</v>
      </c>
    </row>
    <row r="2418" spans="1:13" x14ac:dyDescent="0.25">
      <c r="A2418" t="s">
        <v>9</v>
      </c>
      <c r="B2418" t="str">
        <f>VLOOKUP(data_to_clean[[#This Row],[Company]],tb_countries[],2,0)</f>
        <v>USSR/Russia</v>
      </c>
      <c r="C2418" t="s">
        <v>5279</v>
      </c>
      <c r="D2418" t="s">
        <v>5320</v>
      </c>
      <c r="E2418" t="s">
        <v>5247</v>
      </c>
      <c r="F2418" s="1">
        <v>32549</v>
      </c>
      <c r="G2418" t="s">
        <v>1829</v>
      </c>
      <c r="H2418" t="s">
        <v>13</v>
      </c>
      <c r="I2418" t="s">
        <v>14</v>
      </c>
      <c r="J2418" t="str" cm="1">
        <f t="array" ref="J24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8" t="str">
        <f>IF(data_to_clean[[#This Row],[Price Formatted Step 1]]="No Data","No Data",SUBSTITUTE(data_to_clean[[#This Row],[Price Formatted Step 1]],",","."))</f>
        <v>No Data</v>
      </c>
      <c r="L2418" t="str">
        <f>IF(data_to_clean[[#This Row],[Price Formatted Step 2]]="No Data","No Data",VALUE(SUBSTITUTE(data_to_clean[[#This Row],[Price Formatted Step 2]],".","")))</f>
        <v>No Data</v>
      </c>
      <c r="M2418" t="s">
        <v>15</v>
      </c>
    </row>
    <row r="2419" spans="1:13" x14ac:dyDescent="0.25">
      <c r="A2419" t="s">
        <v>9</v>
      </c>
      <c r="B2419" t="str">
        <f>VLOOKUP(data_to_clean[[#This Row],[Company]],tb_countries[],2,0)</f>
        <v>USSR/Russia</v>
      </c>
      <c r="C2419" t="s">
        <v>5279</v>
      </c>
      <c r="D2419" t="s">
        <v>5320</v>
      </c>
      <c r="E2419" t="s">
        <v>5247</v>
      </c>
      <c r="F2419" s="1">
        <v>32553</v>
      </c>
      <c r="G2419" t="s">
        <v>1302</v>
      </c>
      <c r="H2419" t="s">
        <v>13</v>
      </c>
      <c r="I2419" t="s">
        <v>14</v>
      </c>
      <c r="J2419" t="str" cm="1">
        <f t="array" ref="J24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19" t="str">
        <f>IF(data_to_clean[[#This Row],[Price Formatted Step 1]]="No Data","No Data",SUBSTITUTE(data_to_clean[[#This Row],[Price Formatted Step 1]],",","."))</f>
        <v>No Data</v>
      </c>
      <c r="L2419" t="str">
        <f>IF(data_to_clean[[#This Row],[Price Formatted Step 2]]="No Data","No Data",VALUE(SUBSTITUTE(data_to_clean[[#This Row],[Price Formatted Step 2]],".","")))</f>
        <v>No Data</v>
      </c>
      <c r="M2419" t="s">
        <v>15</v>
      </c>
    </row>
    <row r="2420" spans="1:13" x14ac:dyDescent="0.25">
      <c r="A2420" t="s">
        <v>2655</v>
      </c>
      <c r="B2420" t="str">
        <f>VLOOKUP(data_to_clean[[#This Row],[Company]],tb_countries[],2,0)</f>
        <v>USA</v>
      </c>
      <c r="C2420" t="s">
        <v>5273</v>
      </c>
      <c r="D2420" t="s">
        <v>5313</v>
      </c>
      <c r="E2420" t="s">
        <v>5246</v>
      </c>
      <c r="F2420" s="1">
        <v>32553</v>
      </c>
      <c r="G2420" t="s">
        <v>2656</v>
      </c>
      <c r="H2420" t="s">
        <v>13</v>
      </c>
      <c r="I2420" t="s">
        <v>14</v>
      </c>
      <c r="J2420" t="str" cm="1">
        <f t="array" ref="J24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0" t="str">
        <f>IF(data_to_clean[[#This Row],[Price Formatted Step 1]]="No Data","No Data",SUBSTITUTE(data_to_clean[[#This Row],[Price Formatted Step 1]],",","."))</f>
        <v>No Data</v>
      </c>
      <c r="L2420" t="str">
        <f>IF(data_to_clean[[#This Row],[Price Formatted Step 2]]="No Data","No Data",VALUE(SUBSTITUTE(data_to_clean[[#This Row],[Price Formatted Step 2]],".","")))</f>
        <v>No Data</v>
      </c>
      <c r="M2420" t="s">
        <v>15</v>
      </c>
    </row>
    <row r="2421" spans="1:13" x14ac:dyDescent="0.25">
      <c r="A2421" t="s">
        <v>9</v>
      </c>
      <c r="B2421" t="str">
        <f>VLOOKUP(data_to_clean[[#This Row],[Company]],tb_countries[],2,0)</f>
        <v>USSR/Russia</v>
      </c>
      <c r="C2421" t="s">
        <v>5279</v>
      </c>
      <c r="D2421" t="s">
        <v>5320</v>
      </c>
      <c r="E2421" t="s">
        <v>5247</v>
      </c>
      <c r="F2421" s="1">
        <v>32553</v>
      </c>
      <c r="G2421" t="s">
        <v>685</v>
      </c>
      <c r="H2421" t="s">
        <v>13</v>
      </c>
      <c r="I2421" t="s">
        <v>14</v>
      </c>
      <c r="J2421" t="str" cm="1">
        <f t="array" ref="J24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1" t="str">
        <f>IF(data_to_clean[[#This Row],[Price Formatted Step 1]]="No Data","No Data",SUBSTITUTE(data_to_clean[[#This Row],[Price Formatted Step 1]],",","."))</f>
        <v>No Data</v>
      </c>
      <c r="L2421" t="str">
        <f>IF(data_to_clean[[#This Row],[Price Formatted Step 2]]="No Data","No Data",VALUE(SUBSTITUTE(data_to_clean[[#This Row],[Price Formatted Step 2]],".","")))</f>
        <v>No Data</v>
      </c>
      <c r="M2421" t="s">
        <v>15</v>
      </c>
    </row>
    <row r="2422" spans="1:13" x14ac:dyDescent="0.25">
      <c r="A2422" t="s">
        <v>9</v>
      </c>
      <c r="B2422" t="str">
        <f>VLOOKUP(data_to_clean[[#This Row],[Company]],tb_countries[],2,0)</f>
        <v>USSR/Russia</v>
      </c>
      <c r="C2422" t="s">
        <v>5272</v>
      </c>
      <c r="D2422" t="s">
        <v>5312</v>
      </c>
      <c r="E2422" t="s">
        <v>5245</v>
      </c>
      <c r="F2422" s="1">
        <v>32554</v>
      </c>
      <c r="G2422" t="s">
        <v>1463</v>
      </c>
      <c r="H2422" t="s">
        <v>13</v>
      </c>
      <c r="I2422" t="s">
        <v>14</v>
      </c>
      <c r="J2422" t="str" cm="1">
        <f t="array" ref="J24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2" t="str">
        <f>IF(data_to_clean[[#This Row],[Price Formatted Step 1]]="No Data","No Data",SUBSTITUTE(data_to_clean[[#This Row],[Price Formatted Step 1]],",","."))</f>
        <v>No Data</v>
      </c>
      <c r="L2422" t="str">
        <f>IF(data_to_clean[[#This Row],[Price Formatted Step 2]]="No Data","No Data",VALUE(SUBSTITUTE(data_to_clean[[#This Row],[Price Formatted Step 2]],".","")))</f>
        <v>No Data</v>
      </c>
      <c r="M2422" t="s">
        <v>15</v>
      </c>
    </row>
    <row r="2423" spans="1:13" x14ac:dyDescent="0.25">
      <c r="A2423" t="s">
        <v>1057</v>
      </c>
      <c r="B2423" t="str">
        <f>VLOOKUP(data_to_clean[[#This Row],[Company]],tb_countries[],2,0)</f>
        <v>Japan</v>
      </c>
      <c r="C2423" t="s">
        <v>608</v>
      </c>
      <c r="D2423" t="s">
        <v>5248</v>
      </c>
      <c r="E2423" t="s">
        <v>5249</v>
      </c>
      <c r="F2423" s="1">
        <v>32560</v>
      </c>
      <c r="G2423" t="s">
        <v>2393</v>
      </c>
      <c r="H2423" t="s">
        <v>13</v>
      </c>
      <c r="I2423" t="s">
        <v>14</v>
      </c>
      <c r="J2423" t="str" cm="1">
        <f t="array" ref="J24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3" t="str">
        <f>IF(data_to_clean[[#This Row],[Price Formatted Step 1]]="No Data","No Data",SUBSTITUTE(data_to_clean[[#This Row],[Price Formatted Step 1]],",","."))</f>
        <v>No Data</v>
      </c>
      <c r="L2423" t="str">
        <f>IF(data_to_clean[[#This Row],[Price Formatted Step 2]]="No Data","No Data",VALUE(SUBSTITUTE(data_to_clean[[#This Row],[Price Formatted Step 2]],".","")))</f>
        <v>No Data</v>
      </c>
      <c r="M2423" t="s">
        <v>15</v>
      </c>
    </row>
    <row r="2424" spans="1:13" x14ac:dyDescent="0.25">
      <c r="A2424" t="s">
        <v>9</v>
      </c>
      <c r="B2424" t="str">
        <f>VLOOKUP(data_to_clean[[#This Row],[Company]],tb_countries[],2,0)</f>
        <v>USSR/Russia</v>
      </c>
      <c r="C2424" t="s">
        <v>5279</v>
      </c>
      <c r="D2424" t="s">
        <v>5320</v>
      </c>
      <c r="E2424" t="s">
        <v>5247</v>
      </c>
      <c r="F2424" s="1">
        <v>32561</v>
      </c>
      <c r="G2424" t="s">
        <v>685</v>
      </c>
      <c r="H2424" t="s">
        <v>13</v>
      </c>
      <c r="I2424" t="s">
        <v>14</v>
      </c>
      <c r="J2424" t="str" cm="1">
        <f t="array" ref="J24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4" t="str">
        <f>IF(data_to_clean[[#This Row],[Price Formatted Step 1]]="No Data","No Data",SUBSTITUTE(data_to_clean[[#This Row],[Price Formatted Step 1]],",","."))</f>
        <v>No Data</v>
      </c>
      <c r="L2424" t="str">
        <f>IF(data_to_clean[[#This Row],[Price Formatted Step 2]]="No Data","No Data",VALUE(SUBSTITUTE(data_to_clean[[#This Row],[Price Formatted Step 2]],".","")))</f>
        <v>No Data</v>
      </c>
      <c r="M2424" t="s">
        <v>15</v>
      </c>
    </row>
    <row r="2425" spans="1:13" x14ac:dyDescent="0.25">
      <c r="A2425" t="s">
        <v>9</v>
      </c>
      <c r="B2425" t="str">
        <f>VLOOKUP(data_to_clean[[#This Row],[Company]],tb_countries[],2,0)</f>
        <v>USSR/Russia</v>
      </c>
      <c r="C2425" t="s">
        <v>5279</v>
      </c>
      <c r="D2425" t="s">
        <v>5320</v>
      </c>
      <c r="E2425" t="s">
        <v>5247</v>
      </c>
      <c r="F2425" s="1">
        <v>32565</v>
      </c>
      <c r="G2425" t="s">
        <v>685</v>
      </c>
      <c r="H2425" t="s">
        <v>13</v>
      </c>
      <c r="I2425" t="s">
        <v>14</v>
      </c>
      <c r="J2425" t="str" cm="1">
        <f t="array" ref="J24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5" t="str">
        <f>IF(data_to_clean[[#This Row],[Price Formatted Step 1]]="No Data","No Data",SUBSTITUTE(data_to_clean[[#This Row],[Price Formatted Step 1]],",","."))</f>
        <v>No Data</v>
      </c>
      <c r="L2425" t="str">
        <f>IF(data_to_clean[[#This Row],[Price Formatted Step 2]]="No Data","No Data",VALUE(SUBSTITUTE(data_to_clean[[#This Row],[Price Formatted Step 2]],".","")))</f>
        <v>No Data</v>
      </c>
      <c r="M2425" t="s">
        <v>15</v>
      </c>
    </row>
    <row r="2426" spans="1:13" x14ac:dyDescent="0.25">
      <c r="A2426" t="s">
        <v>9</v>
      </c>
      <c r="B2426" t="str">
        <f>VLOOKUP(data_to_clean[[#This Row],[Company]],tb_countries[],2,0)</f>
        <v>USSR/Russia</v>
      </c>
      <c r="C2426" t="s">
        <v>5279</v>
      </c>
      <c r="D2426" t="s">
        <v>5320</v>
      </c>
      <c r="E2426" t="s">
        <v>5247</v>
      </c>
      <c r="F2426" s="1">
        <v>32567</v>
      </c>
      <c r="G2426" t="s">
        <v>1829</v>
      </c>
      <c r="H2426" t="s">
        <v>13</v>
      </c>
      <c r="I2426" t="s">
        <v>14</v>
      </c>
      <c r="J2426" t="str" cm="1">
        <f t="array" ref="J24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6" t="str">
        <f>IF(data_to_clean[[#This Row],[Price Formatted Step 1]]="No Data","No Data",SUBSTITUTE(data_to_clean[[#This Row],[Price Formatted Step 1]],",","."))</f>
        <v>No Data</v>
      </c>
      <c r="L2426" t="str">
        <f>IF(data_to_clean[[#This Row],[Price Formatted Step 2]]="No Data","No Data",VALUE(SUBSTITUTE(data_to_clean[[#This Row],[Price Formatted Step 2]],".","")))</f>
        <v>No Data</v>
      </c>
      <c r="M2426" t="s">
        <v>15</v>
      </c>
    </row>
    <row r="2427" spans="1:13" x14ac:dyDescent="0.25">
      <c r="A2427" t="s">
        <v>2338</v>
      </c>
      <c r="B2427" t="str">
        <f>VLOOKUP(data_to_clean[[#This Row],[Company]],tb_countries[],2,0)</f>
        <v>France</v>
      </c>
      <c r="C2427" t="s">
        <v>5285</v>
      </c>
      <c r="D2427" t="s">
        <v>5324</v>
      </c>
      <c r="E2427" t="s">
        <v>5253</v>
      </c>
      <c r="F2427" s="1">
        <v>32573</v>
      </c>
      <c r="G2427" t="s">
        <v>2609</v>
      </c>
      <c r="H2427" t="s">
        <v>13</v>
      </c>
      <c r="I2427" t="s">
        <v>14</v>
      </c>
      <c r="J2427" t="str" cm="1">
        <f t="array" ref="J24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7" t="str">
        <f>IF(data_to_clean[[#This Row],[Price Formatted Step 1]]="No Data","No Data",SUBSTITUTE(data_to_clean[[#This Row],[Price Formatted Step 1]],",","."))</f>
        <v>No Data</v>
      </c>
      <c r="L2427" t="str">
        <f>IF(data_to_clean[[#This Row],[Price Formatted Step 2]]="No Data","No Data",VALUE(SUBSTITUTE(data_to_clean[[#This Row],[Price Formatted Step 2]],".","")))</f>
        <v>No Data</v>
      </c>
      <c r="M2427" t="s">
        <v>15</v>
      </c>
    </row>
    <row r="2428" spans="1:13" x14ac:dyDescent="0.25">
      <c r="A2428" t="s">
        <v>54</v>
      </c>
      <c r="B2428" t="str">
        <f>VLOOKUP(data_to_clean[[#This Row],[Company]],tb_countries[],2,0)</f>
        <v>USA</v>
      </c>
      <c r="C2428" t="s">
        <v>5281</v>
      </c>
      <c r="D2428" t="s">
        <v>5322</v>
      </c>
      <c r="E2428" t="s">
        <v>5246</v>
      </c>
      <c r="F2428" s="1">
        <v>32580</v>
      </c>
      <c r="G2428" t="s">
        <v>2362</v>
      </c>
      <c r="H2428" t="s">
        <v>13</v>
      </c>
      <c r="I2428" t="s">
        <v>2129</v>
      </c>
      <c r="J2428" t="str" cm="1">
        <f t="array" ref="J24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28" t="str">
        <f>IF(data_to_clean[[#This Row],[Price Formatted Step 1]]="No Data","No Data",SUBSTITUTE(data_to_clean[[#This Row],[Price Formatted Step 1]],",","."))</f>
        <v>450000000</v>
      </c>
      <c r="L2428" s="3">
        <f>IF(data_to_clean[[#This Row],[Price Formatted Step 2]]="No Data","No Data",VALUE(SUBSTITUTE(data_to_clean[[#This Row],[Price Formatted Step 2]],".","")))</f>
        <v>450000000</v>
      </c>
      <c r="M2428" t="s">
        <v>15</v>
      </c>
    </row>
    <row r="2429" spans="1:13" x14ac:dyDescent="0.25">
      <c r="A2429" t="s">
        <v>9</v>
      </c>
      <c r="B2429" t="str">
        <f>VLOOKUP(data_to_clean[[#This Row],[Company]],tb_countries[],2,0)</f>
        <v>USSR/Russia</v>
      </c>
      <c r="C2429" t="s">
        <v>5279</v>
      </c>
      <c r="D2429" t="s">
        <v>5320</v>
      </c>
      <c r="E2429" t="s">
        <v>5247</v>
      </c>
      <c r="F2429" s="1">
        <v>32591</v>
      </c>
      <c r="G2429" t="s">
        <v>685</v>
      </c>
      <c r="H2429" t="s">
        <v>13</v>
      </c>
      <c r="I2429" t="s">
        <v>14</v>
      </c>
      <c r="J2429" t="str" cm="1">
        <f t="array" ref="J24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29" t="str">
        <f>IF(data_to_clean[[#This Row],[Price Formatted Step 1]]="No Data","No Data",SUBSTITUTE(data_to_clean[[#This Row],[Price Formatted Step 1]],",","."))</f>
        <v>No Data</v>
      </c>
      <c r="L2429" t="str">
        <f>IF(data_to_clean[[#This Row],[Price Formatted Step 2]]="No Data","No Data",VALUE(SUBSTITUTE(data_to_clean[[#This Row],[Price Formatted Step 2]],".","")))</f>
        <v>No Data</v>
      </c>
      <c r="M2429" t="s">
        <v>15</v>
      </c>
    </row>
    <row r="2430" spans="1:13" x14ac:dyDescent="0.25">
      <c r="A2430" t="s">
        <v>2667</v>
      </c>
      <c r="B2430" t="str">
        <f>VLOOKUP(data_to_clean[[#This Row],[Company]],tb_countries[],2,0)</f>
        <v>United Kingdom</v>
      </c>
      <c r="C2430" t="s">
        <v>5273</v>
      </c>
      <c r="D2430" t="s">
        <v>5313</v>
      </c>
      <c r="E2430" t="s">
        <v>5246</v>
      </c>
      <c r="F2430" s="1">
        <v>32591</v>
      </c>
      <c r="G2430" t="s">
        <v>2668</v>
      </c>
      <c r="H2430" t="s">
        <v>13</v>
      </c>
      <c r="I2430" t="s">
        <v>14</v>
      </c>
      <c r="J2430" t="str" cm="1">
        <f t="array" ref="J24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0" t="str">
        <f>IF(data_to_clean[[#This Row],[Price Formatted Step 1]]="No Data","No Data",SUBSTITUTE(data_to_clean[[#This Row],[Price Formatted Step 1]],",","."))</f>
        <v>No Data</v>
      </c>
      <c r="L2430" t="str">
        <f>IF(data_to_clean[[#This Row],[Price Formatted Step 2]]="No Data","No Data",VALUE(SUBSTITUTE(data_to_clean[[#This Row],[Price Formatted Step 2]],".","")))</f>
        <v>No Data</v>
      </c>
      <c r="M2430" t="s">
        <v>15</v>
      </c>
    </row>
    <row r="2431" spans="1:13" x14ac:dyDescent="0.25">
      <c r="A2431" t="s">
        <v>2338</v>
      </c>
      <c r="B2431" t="str">
        <f>VLOOKUP(data_to_clean[[#This Row],[Company]],tb_countries[],2,0)</f>
        <v>France</v>
      </c>
      <c r="C2431" t="s">
        <v>5285</v>
      </c>
      <c r="D2431" t="s">
        <v>5324</v>
      </c>
      <c r="E2431" t="s">
        <v>5253</v>
      </c>
      <c r="F2431" s="1">
        <v>32600</v>
      </c>
      <c r="G2431" t="s">
        <v>2484</v>
      </c>
      <c r="H2431" t="s">
        <v>13</v>
      </c>
      <c r="I2431" t="s">
        <v>14</v>
      </c>
      <c r="J2431" t="str" cm="1">
        <f t="array" ref="J24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1" t="str">
        <f>IF(data_to_clean[[#This Row],[Price Formatted Step 1]]="No Data","No Data",SUBSTITUTE(data_to_clean[[#This Row],[Price Formatted Step 1]],",","."))</f>
        <v>No Data</v>
      </c>
      <c r="L2431" t="str">
        <f>IF(data_to_clean[[#This Row],[Price Formatted Step 2]]="No Data","No Data",VALUE(SUBSTITUTE(data_to_clean[[#This Row],[Price Formatted Step 2]],".","")))</f>
        <v>No Data</v>
      </c>
      <c r="M2431" t="s">
        <v>15</v>
      </c>
    </row>
    <row r="2432" spans="1:13" x14ac:dyDescent="0.25">
      <c r="A2432" t="s">
        <v>9</v>
      </c>
      <c r="B2432" t="str">
        <f>VLOOKUP(data_to_clean[[#This Row],[Company]],tb_countries[],2,0)</f>
        <v>USSR/Russia</v>
      </c>
      <c r="C2432" t="s">
        <v>5279</v>
      </c>
      <c r="D2432" t="s">
        <v>5320</v>
      </c>
      <c r="E2432" t="s">
        <v>5247</v>
      </c>
      <c r="F2432" s="1">
        <v>32602</v>
      </c>
      <c r="G2432" t="s">
        <v>685</v>
      </c>
      <c r="H2432" t="s">
        <v>13</v>
      </c>
      <c r="I2432" t="s">
        <v>14</v>
      </c>
      <c r="J2432" t="str" cm="1">
        <f t="array" ref="J24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2" t="str">
        <f>IF(data_to_clean[[#This Row],[Price Formatted Step 1]]="No Data","No Data",SUBSTITUTE(data_to_clean[[#This Row],[Price Formatted Step 1]],",","."))</f>
        <v>No Data</v>
      </c>
      <c r="L2432" t="str">
        <f>IF(data_to_clean[[#This Row],[Price Formatted Step 2]]="No Data","No Data",VALUE(SUBSTITUTE(data_to_clean[[#This Row],[Price Formatted Step 2]],".","")))</f>
        <v>No Data</v>
      </c>
      <c r="M2432" t="s">
        <v>15</v>
      </c>
    </row>
    <row r="2433" spans="1:13" x14ac:dyDescent="0.25">
      <c r="A2433" t="s">
        <v>54</v>
      </c>
      <c r="B2433" t="str">
        <f>VLOOKUP(data_to_clean[[#This Row],[Company]],tb_countries[],2,0)</f>
        <v>USA</v>
      </c>
      <c r="C2433" t="s">
        <v>5281</v>
      </c>
      <c r="D2433" t="s">
        <v>5322</v>
      </c>
      <c r="E2433" t="s">
        <v>5246</v>
      </c>
      <c r="F2433" s="1">
        <v>32632</v>
      </c>
      <c r="G2433" t="s">
        <v>2440</v>
      </c>
      <c r="H2433" t="s">
        <v>13</v>
      </c>
      <c r="I2433" t="s">
        <v>2129</v>
      </c>
      <c r="J2433" t="str" cm="1">
        <f t="array" ref="J24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33" t="str">
        <f>IF(data_to_clean[[#This Row],[Price Formatted Step 1]]="No Data","No Data",SUBSTITUTE(data_to_clean[[#This Row],[Price Formatted Step 1]],",","."))</f>
        <v>450000000</v>
      </c>
      <c r="L2433" s="3">
        <f>IF(data_to_clean[[#This Row],[Price Formatted Step 2]]="No Data","No Data",VALUE(SUBSTITUTE(data_to_clean[[#This Row],[Price Formatted Step 2]],".","")))</f>
        <v>450000000</v>
      </c>
      <c r="M2433" t="s">
        <v>15</v>
      </c>
    </row>
    <row r="2434" spans="1:13" x14ac:dyDescent="0.25">
      <c r="A2434" t="s">
        <v>463</v>
      </c>
      <c r="B2434" t="str">
        <f>VLOOKUP(data_to_clean[[#This Row],[Company]],tb_countries[],2,0)</f>
        <v>USA</v>
      </c>
      <c r="C2434" t="s">
        <v>5273</v>
      </c>
      <c r="D2434" t="s">
        <v>5313</v>
      </c>
      <c r="E2434" t="s">
        <v>5246</v>
      </c>
      <c r="F2434" s="1">
        <v>32638</v>
      </c>
      <c r="G2434" t="s">
        <v>2235</v>
      </c>
      <c r="H2434" t="s">
        <v>13</v>
      </c>
      <c r="I2434" t="s">
        <v>14</v>
      </c>
      <c r="J2434" t="str" cm="1">
        <f t="array" ref="J24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4" t="str">
        <f>IF(data_to_clean[[#This Row],[Price Formatted Step 1]]="No Data","No Data",SUBSTITUTE(data_to_clean[[#This Row],[Price Formatted Step 1]],",","."))</f>
        <v>No Data</v>
      </c>
      <c r="L2434" t="str">
        <f>IF(data_to_clean[[#This Row],[Price Formatted Step 2]]="No Data","No Data",VALUE(SUBSTITUTE(data_to_clean[[#This Row],[Price Formatted Step 2]],".","")))</f>
        <v>No Data</v>
      </c>
      <c r="M2434" t="s">
        <v>15</v>
      </c>
    </row>
    <row r="2435" spans="1:13" x14ac:dyDescent="0.25">
      <c r="A2435" t="s">
        <v>2025</v>
      </c>
      <c r="B2435" t="str">
        <f>VLOOKUP(data_to_clean[[#This Row],[Company]],tb_countries[],2,0)</f>
        <v>India</v>
      </c>
      <c r="C2435" t="s">
        <v>5287</v>
      </c>
      <c r="D2435" t="s">
        <v>5326</v>
      </c>
      <c r="E2435" t="s">
        <v>5254</v>
      </c>
      <c r="F2435" s="1">
        <v>32650</v>
      </c>
      <c r="G2435" t="s">
        <v>2541</v>
      </c>
      <c r="H2435" t="s">
        <v>13</v>
      </c>
      <c r="I2435" t="s">
        <v>14</v>
      </c>
      <c r="J2435" t="str" cm="1">
        <f t="array" ref="J24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5" t="str">
        <f>IF(data_to_clean[[#This Row],[Price Formatted Step 1]]="No Data","No Data",SUBSTITUTE(data_to_clean[[#This Row],[Price Formatted Step 1]],",","."))</f>
        <v>No Data</v>
      </c>
      <c r="L2435" t="str">
        <f>IF(data_to_clean[[#This Row],[Price Formatted Step 2]]="No Data","No Data",VALUE(SUBSTITUTE(data_to_clean[[#This Row],[Price Formatted Step 2]],".","")))</f>
        <v>No Data</v>
      </c>
      <c r="M2435" t="s">
        <v>56</v>
      </c>
    </row>
    <row r="2436" spans="1:13" x14ac:dyDescent="0.25">
      <c r="A2436" t="s">
        <v>2338</v>
      </c>
      <c r="B2436" t="str">
        <f>VLOOKUP(data_to_clean[[#This Row],[Company]],tb_countries[],2,0)</f>
        <v>France</v>
      </c>
      <c r="C2436" t="s">
        <v>5285</v>
      </c>
      <c r="D2436" t="s">
        <v>5324</v>
      </c>
      <c r="E2436" t="s">
        <v>5253</v>
      </c>
      <c r="F2436" s="1">
        <v>32664</v>
      </c>
      <c r="G2436" t="s">
        <v>2675</v>
      </c>
      <c r="H2436" t="s">
        <v>13</v>
      </c>
      <c r="I2436" t="s">
        <v>14</v>
      </c>
      <c r="J2436" t="str" cm="1">
        <f t="array" ref="J24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6" t="str">
        <f>IF(data_to_clean[[#This Row],[Price Formatted Step 1]]="No Data","No Data",SUBSTITUTE(data_to_clean[[#This Row],[Price Formatted Step 1]],",","."))</f>
        <v>No Data</v>
      </c>
      <c r="L2436" t="str">
        <f>IF(data_to_clean[[#This Row],[Price Formatted Step 2]]="No Data","No Data",VALUE(SUBSTITUTE(data_to_clean[[#This Row],[Price Formatted Step 2]],".","")))</f>
        <v>No Data</v>
      </c>
      <c r="M2436" t="s">
        <v>15</v>
      </c>
    </row>
    <row r="2437" spans="1:13" x14ac:dyDescent="0.25">
      <c r="A2437" t="s">
        <v>9</v>
      </c>
      <c r="B2437" t="str">
        <f>VLOOKUP(data_to_clean[[#This Row],[Company]],tb_countries[],2,0)</f>
        <v>USSR/Russia</v>
      </c>
      <c r="C2437" t="s">
        <v>5279</v>
      </c>
      <c r="D2437" t="s">
        <v>5320</v>
      </c>
      <c r="E2437" t="s">
        <v>5247</v>
      </c>
      <c r="F2437" s="1">
        <v>32666</v>
      </c>
      <c r="G2437" t="s">
        <v>685</v>
      </c>
      <c r="H2437" t="s">
        <v>13</v>
      </c>
      <c r="I2437" t="s">
        <v>14</v>
      </c>
      <c r="J2437" t="str" cm="1">
        <f t="array" ref="J24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7" t="str">
        <f>IF(data_to_clean[[#This Row],[Price Formatted Step 1]]="No Data","No Data",SUBSTITUTE(data_to_clean[[#This Row],[Price Formatted Step 1]],",","."))</f>
        <v>No Data</v>
      </c>
      <c r="L2437" t="str">
        <f>IF(data_to_clean[[#This Row],[Price Formatted Step 2]]="No Data","No Data",VALUE(SUBSTITUTE(data_to_clean[[#This Row],[Price Formatted Step 2]],".","")))</f>
        <v>No Data</v>
      </c>
      <c r="M2437" t="s">
        <v>15</v>
      </c>
    </row>
    <row r="2438" spans="1:13" x14ac:dyDescent="0.25">
      <c r="A2438" t="s">
        <v>9</v>
      </c>
      <c r="B2438" t="str">
        <f>VLOOKUP(data_to_clean[[#This Row],[Company]],tb_countries[],2,0)</f>
        <v>USSR/Russia</v>
      </c>
      <c r="C2438" t="s">
        <v>5279</v>
      </c>
      <c r="D2438" t="s">
        <v>5320</v>
      </c>
      <c r="E2438" t="s">
        <v>5247</v>
      </c>
      <c r="F2438" s="1">
        <v>32667</v>
      </c>
      <c r="G2438" t="s">
        <v>1463</v>
      </c>
      <c r="H2438" t="s">
        <v>13</v>
      </c>
      <c r="I2438" t="s">
        <v>14</v>
      </c>
      <c r="J2438" t="str" cm="1">
        <f t="array" ref="J24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8" t="str">
        <f>IF(data_to_clean[[#This Row],[Price Formatted Step 1]]="No Data","No Data",SUBSTITUTE(data_to_clean[[#This Row],[Price Formatted Step 1]],",","."))</f>
        <v>No Data</v>
      </c>
      <c r="L2438" t="str">
        <f>IF(data_to_clean[[#This Row],[Price Formatted Step 2]]="No Data","No Data",VALUE(SUBSTITUTE(data_to_clean[[#This Row],[Price Formatted Step 2]],".","")))</f>
        <v>No Data</v>
      </c>
      <c r="M2438" t="s">
        <v>15</v>
      </c>
    </row>
    <row r="2439" spans="1:13" x14ac:dyDescent="0.25">
      <c r="A2439" t="s">
        <v>9</v>
      </c>
      <c r="B2439" t="str">
        <f>VLOOKUP(data_to_clean[[#This Row],[Company]],tb_countries[],2,0)</f>
        <v>USSR/Russia</v>
      </c>
      <c r="C2439" t="s">
        <v>5279</v>
      </c>
      <c r="D2439" t="s">
        <v>5320</v>
      </c>
      <c r="E2439" t="s">
        <v>5247</v>
      </c>
      <c r="F2439" s="1">
        <v>32668</v>
      </c>
      <c r="G2439" t="s">
        <v>1829</v>
      </c>
      <c r="H2439" t="s">
        <v>13</v>
      </c>
      <c r="I2439" t="s">
        <v>14</v>
      </c>
      <c r="J2439" t="str" cm="1">
        <f t="array" ref="J24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39" t="str">
        <f>IF(data_to_clean[[#This Row],[Price Formatted Step 1]]="No Data","No Data",SUBSTITUTE(data_to_clean[[#This Row],[Price Formatted Step 1]],",","."))</f>
        <v>No Data</v>
      </c>
      <c r="L2439" t="str">
        <f>IF(data_to_clean[[#This Row],[Price Formatted Step 2]]="No Data","No Data",VALUE(SUBSTITUTE(data_to_clean[[#This Row],[Price Formatted Step 2]],".","")))</f>
        <v>No Data</v>
      </c>
      <c r="M2439" t="s">
        <v>21</v>
      </c>
    </row>
    <row r="2440" spans="1:13" x14ac:dyDescent="0.25">
      <c r="A2440" t="s">
        <v>2655</v>
      </c>
      <c r="B2440" t="str">
        <f>VLOOKUP(data_to_clean[[#This Row],[Company]],tb_countries[],2,0)</f>
        <v>USA</v>
      </c>
      <c r="C2440" t="s">
        <v>5273</v>
      </c>
      <c r="D2440" t="s">
        <v>5313</v>
      </c>
      <c r="E2440" t="s">
        <v>5246</v>
      </c>
      <c r="F2440" s="1">
        <v>32669</v>
      </c>
      <c r="G2440" t="s">
        <v>2656</v>
      </c>
      <c r="H2440" t="s">
        <v>13</v>
      </c>
      <c r="I2440" t="s">
        <v>14</v>
      </c>
      <c r="J2440" t="str" cm="1">
        <f t="array" ref="J24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0" t="str">
        <f>IF(data_to_clean[[#This Row],[Price Formatted Step 1]]="No Data","No Data",SUBSTITUTE(data_to_clean[[#This Row],[Price Formatted Step 1]],",","."))</f>
        <v>No Data</v>
      </c>
      <c r="L2440" t="str">
        <f>IF(data_to_clean[[#This Row],[Price Formatted Step 2]]="No Data","No Data",VALUE(SUBSTITUTE(data_to_clean[[#This Row],[Price Formatted Step 2]],".","")))</f>
        <v>No Data</v>
      </c>
      <c r="M2440" t="s">
        <v>15</v>
      </c>
    </row>
    <row r="2441" spans="1:13" x14ac:dyDescent="0.25">
      <c r="A2441" t="s">
        <v>9</v>
      </c>
      <c r="B2441" t="str">
        <f>VLOOKUP(data_to_clean[[#This Row],[Company]],tb_countries[],2,0)</f>
        <v>USSR/Russia</v>
      </c>
      <c r="C2441" t="s">
        <v>5279</v>
      </c>
      <c r="D2441" t="s">
        <v>5320</v>
      </c>
      <c r="E2441" t="s">
        <v>5247</v>
      </c>
      <c r="F2441" s="1">
        <v>32673</v>
      </c>
      <c r="G2441" t="s">
        <v>685</v>
      </c>
      <c r="H2441" t="s">
        <v>13</v>
      </c>
      <c r="I2441" t="s">
        <v>14</v>
      </c>
      <c r="J2441" t="str" cm="1">
        <f t="array" ref="J24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1" t="str">
        <f>IF(data_to_clean[[#This Row],[Price Formatted Step 1]]="No Data","No Data",SUBSTITUTE(data_to_clean[[#This Row],[Price Formatted Step 1]],",","."))</f>
        <v>No Data</v>
      </c>
      <c r="L2441" t="str">
        <f>IF(data_to_clean[[#This Row],[Price Formatted Step 2]]="No Data","No Data",VALUE(SUBSTITUTE(data_to_clean[[#This Row],[Price Formatted Step 2]],".","")))</f>
        <v>No Data</v>
      </c>
      <c r="M2441" t="s">
        <v>15</v>
      </c>
    </row>
    <row r="2442" spans="1:13" x14ac:dyDescent="0.25">
      <c r="A2442" t="s">
        <v>463</v>
      </c>
      <c r="B2442" t="str">
        <f>VLOOKUP(data_to_clean[[#This Row],[Company]],tb_countries[],2,0)</f>
        <v>USA</v>
      </c>
      <c r="C2442" t="s">
        <v>5273</v>
      </c>
      <c r="D2442" t="s">
        <v>5313</v>
      </c>
      <c r="E2442" t="s">
        <v>5246</v>
      </c>
      <c r="F2442" s="1">
        <v>32673</v>
      </c>
      <c r="G2442" t="s">
        <v>2682</v>
      </c>
      <c r="H2442" t="s">
        <v>13</v>
      </c>
      <c r="I2442" t="s">
        <v>14</v>
      </c>
      <c r="J2442" t="str" cm="1">
        <f t="array" ref="J24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2" t="str">
        <f>IF(data_to_clean[[#This Row],[Price Formatted Step 1]]="No Data","No Data",SUBSTITUTE(data_to_clean[[#This Row],[Price Formatted Step 1]],",","."))</f>
        <v>No Data</v>
      </c>
      <c r="L2442" t="str">
        <f>IF(data_to_clean[[#This Row],[Price Formatted Step 2]]="No Data","No Data",VALUE(SUBSTITUTE(data_to_clean[[#This Row],[Price Formatted Step 2]],".","")))</f>
        <v>No Data</v>
      </c>
      <c r="M2442" t="s">
        <v>15</v>
      </c>
    </row>
    <row r="2443" spans="1:13" x14ac:dyDescent="0.25">
      <c r="A2443" t="s">
        <v>9</v>
      </c>
      <c r="B2443" t="str">
        <f>VLOOKUP(data_to_clean[[#This Row],[Company]],tb_countries[],2,0)</f>
        <v>USSR/Russia</v>
      </c>
      <c r="C2443" t="s">
        <v>5279</v>
      </c>
      <c r="D2443" t="s">
        <v>5320</v>
      </c>
      <c r="E2443" t="s">
        <v>5247</v>
      </c>
      <c r="F2443" s="1">
        <v>32693</v>
      </c>
      <c r="G2443" t="s">
        <v>685</v>
      </c>
      <c r="H2443" t="s">
        <v>13</v>
      </c>
      <c r="I2443" t="s">
        <v>14</v>
      </c>
      <c r="J2443" t="str" cm="1">
        <f t="array" ref="J24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3" t="str">
        <f>IF(data_to_clean[[#This Row],[Price Formatted Step 1]]="No Data","No Data",SUBSTITUTE(data_to_clean[[#This Row],[Price Formatted Step 1]],",","."))</f>
        <v>No Data</v>
      </c>
      <c r="L2443" t="str">
        <f>IF(data_to_clean[[#This Row],[Price Formatted Step 2]]="No Data","No Data",VALUE(SUBSTITUTE(data_to_clean[[#This Row],[Price Formatted Step 2]],".","")))</f>
        <v>No Data</v>
      </c>
      <c r="M2443" t="s">
        <v>15</v>
      </c>
    </row>
    <row r="2444" spans="1:13" x14ac:dyDescent="0.25">
      <c r="A2444" t="s">
        <v>2338</v>
      </c>
      <c r="B2444" t="str">
        <f>VLOOKUP(data_to_clean[[#This Row],[Company]],tb_countries[],2,0)</f>
        <v>France</v>
      </c>
      <c r="C2444" t="s">
        <v>5285</v>
      </c>
      <c r="D2444" t="s">
        <v>5324</v>
      </c>
      <c r="E2444" t="s">
        <v>5253</v>
      </c>
      <c r="F2444" s="1">
        <v>32701</v>
      </c>
      <c r="G2444" t="s">
        <v>2354</v>
      </c>
      <c r="H2444" t="s">
        <v>13</v>
      </c>
      <c r="I2444" t="s">
        <v>14</v>
      </c>
      <c r="J2444" t="str" cm="1">
        <f t="array" ref="J24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4" t="str">
        <f>IF(data_to_clean[[#This Row],[Price Formatted Step 1]]="No Data","No Data",SUBSTITUTE(data_to_clean[[#This Row],[Price Formatted Step 1]],",","."))</f>
        <v>No Data</v>
      </c>
      <c r="L2444" t="str">
        <f>IF(data_to_clean[[#This Row],[Price Formatted Step 2]]="No Data","No Data",VALUE(SUBSTITUTE(data_to_clean[[#This Row],[Price Formatted Step 2]],".","")))</f>
        <v>No Data</v>
      </c>
      <c r="M2444" t="s">
        <v>15</v>
      </c>
    </row>
    <row r="2445" spans="1:13" x14ac:dyDescent="0.25">
      <c r="A2445" t="s">
        <v>9</v>
      </c>
      <c r="B2445" t="str">
        <f>VLOOKUP(data_to_clean[[#This Row],[Company]],tb_countries[],2,0)</f>
        <v>USSR/Russia</v>
      </c>
      <c r="C2445" t="s">
        <v>5272</v>
      </c>
      <c r="D2445" t="s">
        <v>5312</v>
      </c>
      <c r="E2445" t="s">
        <v>5245</v>
      </c>
      <c r="F2445" s="1">
        <v>32713</v>
      </c>
      <c r="G2445" t="s">
        <v>937</v>
      </c>
      <c r="H2445" t="s">
        <v>13</v>
      </c>
      <c r="I2445" t="s">
        <v>14</v>
      </c>
      <c r="J2445" t="str" cm="1">
        <f t="array" ref="J24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5" t="str">
        <f>IF(data_to_clean[[#This Row],[Price Formatted Step 1]]="No Data","No Data",SUBSTITUTE(data_to_clean[[#This Row],[Price Formatted Step 1]],",","."))</f>
        <v>No Data</v>
      </c>
      <c r="L2445" t="str">
        <f>IF(data_to_clean[[#This Row],[Price Formatted Step 2]]="No Data","No Data",VALUE(SUBSTITUTE(data_to_clean[[#This Row],[Price Formatted Step 2]],".","")))</f>
        <v>No Data</v>
      </c>
      <c r="M2445" t="s">
        <v>15</v>
      </c>
    </row>
    <row r="2446" spans="1:13" x14ac:dyDescent="0.25">
      <c r="A2446" t="s">
        <v>9</v>
      </c>
      <c r="B2446" t="str">
        <f>VLOOKUP(data_to_clean[[#This Row],[Company]],tb_countries[],2,0)</f>
        <v>USSR/Russia</v>
      </c>
      <c r="C2446" t="s">
        <v>5279</v>
      </c>
      <c r="D2446" t="s">
        <v>5320</v>
      </c>
      <c r="E2446" t="s">
        <v>5247</v>
      </c>
      <c r="F2446" s="1">
        <v>32714</v>
      </c>
      <c r="G2446" t="s">
        <v>685</v>
      </c>
      <c r="H2446" t="s">
        <v>13</v>
      </c>
      <c r="I2446" t="s">
        <v>14</v>
      </c>
      <c r="J2446" t="str" cm="1">
        <f t="array" ref="J24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6" t="str">
        <f>IF(data_to_clean[[#This Row],[Price Formatted Step 1]]="No Data","No Data",SUBSTITUTE(data_to_clean[[#This Row],[Price Formatted Step 1]],",","."))</f>
        <v>No Data</v>
      </c>
      <c r="L2446" t="str">
        <f>IF(data_to_clean[[#This Row],[Price Formatted Step 2]]="No Data","No Data",VALUE(SUBSTITUTE(data_to_clean[[#This Row],[Price Formatted Step 2]],".","")))</f>
        <v>No Data</v>
      </c>
      <c r="M2446" t="s">
        <v>15</v>
      </c>
    </row>
    <row r="2447" spans="1:13" x14ac:dyDescent="0.25">
      <c r="A2447" t="s">
        <v>54</v>
      </c>
      <c r="B2447" t="str">
        <f>VLOOKUP(data_to_clean[[#This Row],[Company]],tb_countries[],2,0)</f>
        <v>USA</v>
      </c>
      <c r="C2447" t="s">
        <v>5281</v>
      </c>
      <c r="D2447" t="s">
        <v>5322</v>
      </c>
      <c r="E2447" t="s">
        <v>5246</v>
      </c>
      <c r="F2447" s="1">
        <v>32728</v>
      </c>
      <c r="G2447" t="s">
        <v>2127</v>
      </c>
      <c r="H2447" t="s">
        <v>13</v>
      </c>
      <c r="I2447" t="s">
        <v>2129</v>
      </c>
      <c r="J2447" t="str" cm="1">
        <f t="array" ref="J24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47" t="str">
        <f>IF(data_to_clean[[#This Row],[Price Formatted Step 1]]="No Data","No Data",SUBSTITUTE(data_to_clean[[#This Row],[Price Formatted Step 1]],",","."))</f>
        <v>450000000</v>
      </c>
      <c r="L2447" s="3">
        <f>IF(data_to_clean[[#This Row],[Price Formatted Step 2]]="No Data","No Data",VALUE(SUBSTITUTE(data_to_clean[[#This Row],[Price Formatted Step 2]],".","")))</f>
        <v>450000000</v>
      </c>
      <c r="M2447" t="s">
        <v>15</v>
      </c>
    </row>
    <row r="2448" spans="1:13" x14ac:dyDescent="0.25">
      <c r="A2448" t="s">
        <v>2338</v>
      </c>
      <c r="B2448" t="str">
        <f>VLOOKUP(data_to_clean[[#This Row],[Company]],tb_countries[],2,0)</f>
        <v>France</v>
      </c>
      <c r="C2448" t="s">
        <v>5285</v>
      </c>
      <c r="D2448" t="s">
        <v>5324</v>
      </c>
      <c r="E2448" t="s">
        <v>5253</v>
      </c>
      <c r="F2448" s="1">
        <v>32728</v>
      </c>
      <c r="G2448" t="s">
        <v>2609</v>
      </c>
      <c r="H2448" t="s">
        <v>13</v>
      </c>
      <c r="I2448" t="s">
        <v>14</v>
      </c>
      <c r="J2448" t="str" cm="1">
        <f t="array" ref="J24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8" t="str">
        <f>IF(data_to_clean[[#This Row],[Price Formatted Step 1]]="No Data","No Data",SUBSTITUTE(data_to_clean[[#This Row],[Price Formatted Step 1]],",","."))</f>
        <v>No Data</v>
      </c>
      <c r="L2448" t="str">
        <f>IF(data_to_clean[[#This Row],[Price Formatted Step 2]]="No Data","No Data",VALUE(SUBSTITUTE(data_to_clean[[#This Row],[Price Formatted Step 2]],".","")))</f>
        <v>No Data</v>
      </c>
      <c r="M2448" t="s">
        <v>15</v>
      </c>
    </row>
    <row r="2449" spans="1:13" x14ac:dyDescent="0.25">
      <c r="A2449" t="s">
        <v>2655</v>
      </c>
      <c r="B2449" t="str">
        <f>VLOOKUP(data_to_clean[[#This Row],[Company]],tb_countries[],2,0)</f>
        <v>USA</v>
      </c>
      <c r="C2449" t="s">
        <v>5273</v>
      </c>
      <c r="D2449" t="s">
        <v>5313</v>
      </c>
      <c r="E2449" t="s">
        <v>5246</v>
      </c>
      <c r="F2449" s="1">
        <v>32738</v>
      </c>
      <c r="G2449" t="s">
        <v>2656</v>
      </c>
      <c r="H2449" t="s">
        <v>13</v>
      </c>
      <c r="I2449" t="s">
        <v>14</v>
      </c>
      <c r="J2449" t="str" cm="1">
        <f t="array" ref="J24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49" t="str">
        <f>IF(data_to_clean[[#This Row],[Price Formatted Step 1]]="No Data","No Data",SUBSTITUTE(data_to_clean[[#This Row],[Price Formatted Step 1]],",","."))</f>
        <v>No Data</v>
      </c>
      <c r="L2449" t="str">
        <f>IF(data_to_clean[[#This Row],[Price Formatted Step 2]]="No Data","No Data",VALUE(SUBSTITUTE(data_to_clean[[#This Row],[Price Formatted Step 2]],".","")))</f>
        <v>No Data</v>
      </c>
      <c r="M2449" t="s">
        <v>15</v>
      </c>
    </row>
    <row r="2450" spans="1:13" x14ac:dyDescent="0.25">
      <c r="A2450" t="s">
        <v>2655</v>
      </c>
      <c r="B2450" t="str">
        <f>VLOOKUP(data_to_clean[[#This Row],[Company]],tb_countries[],2,0)</f>
        <v>USA</v>
      </c>
      <c r="C2450" t="s">
        <v>5273</v>
      </c>
      <c r="D2450" t="s">
        <v>5313</v>
      </c>
      <c r="E2450" t="s">
        <v>5246</v>
      </c>
      <c r="F2450" s="1">
        <v>32747</v>
      </c>
      <c r="G2450" t="s">
        <v>2656</v>
      </c>
      <c r="H2450" t="s">
        <v>13</v>
      </c>
      <c r="I2450" t="s">
        <v>14</v>
      </c>
      <c r="J2450" t="str" cm="1">
        <f t="array" ref="J24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0" t="str">
        <f>IF(data_to_clean[[#This Row],[Price Formatted Step 1]]="No Data","No Data",SUBSTITUTE(data_to_clean[[#This Row],[Price Formatted Step 1]],",","."))</f>
        <v>No Data</v>
      </c>
      <c r="L2450" t="str">
        <f>IF(data_to_clean[[#This Row],[Price Formatted Step 2]]="No Data","No Data",VALUE(SUBSTITUTE(data_to_clean[[#This Row],[Price Formatted Step 2]],".","")))</f>
        <v>No Data</v>
      </c>
      <c r="M2450" t="s">
        <v>15</v>
      </c>
    </row>
    <row r="2451" spans="1:13" x14ac:dyDescent="0.25">
      <c r="A2451" t="s">
        <v>9</v>
      </c>
      <c r="B2451" t="str">
        <f>VLOOKUP(data_to_clean[[#This Row],[Company]],tb_countries[],2,0)</f>
        <v>USSR/Russia</v>
      </c>
      <c r="C2451" t="s">
        <v>5279</v>
      </c>
      <c r="D2451" t="s">
        <v>5320</v>
      </c>
      <c r="E2451" t="s">
        <v>5247</v>
      </c>
      <c r="F2451" s="1">
        <v>32748</v>
      </c>
      <c r="G2451" t="s">
        <v>1829</v>
      </c>
      <c r="H2451" t="s">
        <v>13</v>
      </c>
      <c r="I2451" t="s">
        <v>14</v>
      </c>
      <c r="J2451" t="str" cm="1">
        <f t="array" ref="J24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1" t="str">
        <f>IF(data_to_clean[[#This Row],[Price Formatted Step 1]]="No Data","No Data",SUBSTITUTE(data_to_clean[[#This Row],[Price Formatted Step 1]],",","."))</f>
        <v>No Data</v>
      </c>
      <c r="L2451" t="str">
        <f>IF(data_to_clean[[#This Row],[Price Formatted Step 2]]="No Data","No Data",VALUE(SUBSTITUTE(data_to_clean[[#This Row],[Price Formatted Step 2]],".","")))</f>
        <v>No Data</v>
      </c>
      <c r="M2451" t="s">
        <v>15</v>
      </c>
    </row>
    <row r="2452" spans="1:13" x14ac:dyDescent="0.25">
      <c r="A2452" t="s">
        <v>463</v>
      </c>
      <c r="B2452" t="str">
        <f>VLOOKUP(data_to_clean[[#This Row],[Company]],tb_countries[],2,0)</f>
        <v>USA</v>
      </c>
      <c r="C2452" t="s">
        <v>5273</v>
      </c>
      <c r="D2452" t="s">
        <v>5313</v>
      </c>
      <c r="E2452" t="s">
        <v>5246</v>
      </c>
      <c r="F2452" s="1">
        <v>32755</v>
      </c>
      <c r="G2452" t="s">
        <v>2235</v>
      </c>
      <c r="H2452" t="s">
        <v>13</v>
      </c>
      <c r="I2452" t="s">
        <v>14</v>
      </c>
      <c r="J2452" t="str" cm="1">
        <f t="array" ref="J24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2" t="str">
        <f>IF(data_to_clean[[#This Row],[Price Formatted Step 1]]="No Data","No Data",SUBSTITUTE(data_to_clean[[#This Row],[Price Formatted Step 1]],",","."))</f>
        <v>No Data</v>
      </c>
      <c r="L2452" t="str">
        <f>IF(data_to_clean[[#This Row],[Price Formatted Step 2]]="No Data","No Data",VALUE(SUBSTITUTE(data_to_clean[[#This Row],[Price Formatted Step 2]],".","")))</f>
        <v>No Data</v>
      </c>
      <c r="M2452" t="s">
        <v>15</v>
      </c>
    </row>
    <row r="2453" spans="1:13" x14ac:dyDescent="0.25">
      <c r="A2453" t="s">
        <v>1620</v>
      </c>
      <c r="B2453" t="str">
        <f>VLOOKUP(data_to_clean[[#This Row],[Company]],tb_countries[],2,0)</f>
        <v>Japan</v>
      </c>
      <c r="C2453" t="s">
        <v>5286</v>
      </c>
      <c r="D2453" t="s">
        <v>5325</v>
      </c>
      <c r="E2453" t="s">
        <v>5249</v>
      </c>
      <c r="F2453" s="1">
        <v>32756</v>
      </c>
      <c r="G2453" t="s">
        <v>2694</v>
      </c>
      <c r="H2453" t="s">
        <v>13</v>
      </c>
      <c r="I2453" t="s">
        <v>14</v>
      </c>
      <c r="J2453" t="str" cm="1">
        <f t="array" ref="J24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3" t="str">
        <f>IF(data_to_clean[[#This Row],[Price Formatted Step 1]]="No Data","No Data",SUBSTITUTE(data_to_clean[[#This Row],[Price Formatted Step 1]],",","."))</f>
        <v>No Data</v>
      </c>
      <c r="L2453" t="str">
        <f>IF(data_to_clean[[#This Row],[Price Formatted Step 2]]="No Data","No Data",VALUE(SUBSTITUTE(data_to_clean[[#This Row],[Price Formatted Step 2]],".","")))</f>
        <v>No Data</v>
      </c>
      <c r="M2453" t="s">
        <v>15</v>
      </c>
    </row>
    <row r="2454" spans="1:13" x14ac:dyDescent="0.25">
      <c r="A2454" t="s">
        <v>463</v>
      </c>
      <c r="B2454" t="str">
        <f>VLOOKUP(data_to_clean[[#This Row],[Company]],tb_countries[],2,0)</f>
        <v>USA</v>
      </c>
      <c r="C2454" t="s">
        <v>5275</v>
      </c>
      <c r="D2454" t="s">
        <v>5315</v>
      </c>
      <c r="E2454" t="s">
        <v>5246</v>
      </c>
      <c r="F2454" s="1">
        <v>32757</v>
      </c>
      <c r="G2454" t="s">
        <v>2622</v>
      </c>
      <c r="H2454" t="s">
        <v>13</v>
      </c>
      <c r="I2454" t="s">
        <v>2624</v>
      </c>
      <c r="J2454" t="str" cm="1">
        <f t="array" ref="J24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2454" t="str">
        <f>IF(data_to_clean[[#This Row],[Price Formatted Step 1]]="No Data","No Data",SUBSTITUTE(data_to_clean[[#This Row],[Price Formatted Step 1]],",","."))</f>
        <v>35000000</v>
      </c>
      <c r="L2454" s="3">
        <f>IF(data_to_clean[[#This Row],[Price Formatted Step 2]]="No Data","No Data",VALUE(SUBSTITUTE(data_to_clean[[#This Row],[Price Formatted Step 2]],".","")))</f>
        <v>35000000</v>
      </c>
      <c r="M2454" t="s">
        <v>15</v>
      </c>
    </row>
    <row r="2455" spans="1:13" x14ac:dyDescent="0.25">
      <c r="A2455" t="s">
        <v>9</v>
      </c>
      <c r="B2455" t="str">
        <f>VLOOKUP(data_to_clean[[#This Row],[Company]],tb_countries[],2,0)</f>
        <v>USSR/Russia</v>
      </c>
      <c r="C2455" t="s">
        <v>5279</v>
      </c>
      <c r="D2455" t="s">
        <v>5320</v>
      </c>
      <c r="E2455" t="s">
        <v>5247</v>
      </c>
      <c r="F2455" s="1">
        <v>32765</v>
      </c>
      <c r="G2455" t="s">
        <v>1829</v>
      </c>
      <c r="H2455" t="s">
        <v>13</v>
      </c>
      <c r="I2455" t="s">
        <v>14</v>
      </c>
      <c r="J2455" t="str" cm="1">
        <f t="array" ref="J24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5" t="str">
        <f>IF(data_to_clean[[#This Row],[Price Formatted Step 1]]="No Data","No Data",SUBSTITUTE(data_to_clean[[#This Row],[Price Formatted Step 1]],",","."))</f>
        <v>No Data</v>
      </c>
      <c r="L2455" t="str">
        <f>IF(data_to_clean[[#This Row],[Price Formatted Step 2]]="No Data","No Data",VALUE(SUBSTITUTE(data_to_clean[[#This Row],[Price Formatted Step 2]],".","")))</f>
        <v>No Data</v>
      </c>
      <c r="M2455" t="s">
        <v>15</v>
      </c>
    </row>
    <row r="2456" spans="1:13" x14ac:dyDescent="0.25">
      <c r="A2456" t="s">
        <v>92</v>
      </c>
      <c r="B2456" t="str">
        <f>VLOOKUP(data_to_clean[[#This Row],[Company]],tb_countries[],2,0)</f>
        <v>USA</v>
      </c>
      <c r="C2456" t="s">
        <v>5273</v>
      </c>
      <c r="D2456" t="s">
        <v>5313</v>
      </c>
      <c r="E2456" t="s">
        <v>5246</v>
      </c>
      <c r="F2456" s="1">
        <v>32776</v>
      </c>
      <c r="G2456" t="s">
        <v>2344</v>
      </c>
      <c r="H2456" t="s">
        <v>13</v>
      </c>
      <c r="I2456" t="s">
        <v>14</v>
      </c>
      <c r="J2456" t="str" cm="1">
        <f t="array" ref="J24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6" t="str">
        <f>IF(data_to_clean[[#This Row],[Price Formatted Step 1]]="No Data","No Data",SUBSTITUTE(data_to_clean[[#This Row],[Price Formatted Step 1]],",","."))</f>
        <v>No Data</v>
      </c>
      <c r="L2456" t="str">
        <f>IF(data_to_clean[[#This Row],[Price Formatted Step 2]]="No Data","No Data",VALUE(SUBSTITUTE(data_to_clean[[#This Row],[Price Formatted Step 2]],".","")))</f>
        <v>No Data</v>
      </c>
      <c r="M2456" t="s">
        <v>15</v>
      </c>
    </row>
    <row r="2457" spans="1:13" x14ac:dyDescent="0.25">
      <c r="A2457" t="s">
        <v>9</v>
      </c>
      <c r="B2457" t="str">
        <f>VLOOKUP(data_to_clean[[#This Row],[Company]],tb_countries[],2,0)</f>
        <v>USSR/Russia</v>
      </c>
      <c r="C2457" t="s">
        <v>5279</v>
      </c>
      <c r="D2457" t="s">
        <v>5320</v>
      </c>
      <c r="E2457" t="s">
        <v>5247</v>
      </c>
      <c r="F2457" s="1">
        <v>32778</v>
      </c>
      <c r="G2457" t="s">
        <v>1463</v>
      </c>
      <c r="H2457" t="s">
        <v>13</v>
      </c>
      <c r="I2457" t="s">
        <v>14</v>
      </c>
      <c r="J2457" t="str" cm="1">
        <f t="array" ref="J24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7" t="str">
        <f>IF(data_to_clean[[#This Row],[Price Formatted Step 1]]="No Data","No Data",SUBSTITUTE(data_to_clean[[#This Row],[Price Formatted Step 1]],",","."))</f>
        <v>No Data</v>
      </c>
      <c r="L2457" t="str">
        <f>IF(data_to_clean[[#This Row],[Price Formatted Step 2]]="No Data","No Data",VALUE(SUBSTITUTE(data_to_clean[[#This Row],[Price Formatted Step 2]],".","")))</f>
        <v>No Data</v>
      </c>
      <c r="M2457" t="s">
        <v>15</v>
      </c>
    </row>
    <row r="2458" spans="1:13" x14ac:dyDescent="0.25">
      <c r="A2458" t="s">
        <v>9</v>
      </c>
      <c r="B2458" t="str">
        <f>VLOOKUP(data_to_clean[[#This Row],[Company]],tb_countries[],2,0)</f>
        <v>USSR/Russia</v>
      </c>
      <c r="C2458" t="s">
        <v>5272</v>
      </c>
      <c r="D2458" t="s">
        <v>5312</v>
      </c>
      <c r="E2458" t="s">
        <v>5245</v>
      </c>
      <c r="F2458" s="1">
        <v>32778</v>
      </c>
      <c r="G2458" t="s">
        <v>937</v>
      </c>
      <c r="H2458" t="s">
        <v>13</v>
      </c>
      <c r="I2458" t="s">
        <v>14</v>
      </c>
      <c r="J2458" t="str" cm="1">
        <f t="array" ref="J24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8" t="str">
        <f>IF(data_to_clean[[#This Row],[Price Formatted Step 1]]="No Data","No Data",SUBSTITUTE(data_to_clean[[#This Row],[Price Formatted Step 1]],",","."))</f>
        <v>No Data</v>
      </c>
      <c r="L2458" t="str">
        <f>IF(data_to_clean[[#This Row],[Price Formatted Step 2]]="No Data","No Data",VALUE(SUBSTITUTE(data_to_clean[[#This Row],[Price Formatted Step 2]],".","")))</f>
        <v>No Data</v>
      </c>
      <c r="M2458" t="s">
        <v>15</v>
      </c>
    </row>
    <row r="2459" spans="1:13" x14ac:dyDescent="0.25">
      <c r="A2459" t="s">
        <v>9</v>
      </c>
      <c r="B2459" t="str">
        <f>VLOOKUP(data_to_clean[[#This Row],[Company]],tb_countries[],2,0)</f>
        <v>USSR/Russia</v>
      </c>
      <c r="C2459" t="s">
        <v>5279</v>
      </c>
      <c r="D2459" t="s">
        <v>5320</v>
      </c>
      <c r="E2459" t="s">
        <v>5247</v>
      </c>
      <c r="F2459" s="1">
        <v>32779</v>
      </c>
      <c r="G2459" t="s">
        <v>1829</v>
      </c>
      <c r="H2459" t="s">
        <v>13</v>
      </c>
      <c r="I2459" t="s">
        <v>14</v>
      </c>
      <c r="J2459" t="str" cm="1">
        <f t="array" ref="J24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59" t="str">
        <f>IF(data_to_clean[[#This Row],[Price Formatted Step 1]]="No Data","No Data",SUBSTITUTE(data_to_clean[[#This Row],[Price Formatted Step 1]],",","."))</f>
        <v>No Data</v>
      </c>
      <c r="L2459" t="str">
        <f>IF(data_to_clean[[#This Row],[Price Formatted Step 2]]="No Data","No Data",VALUE(SUBSTITUTE(data_to_clean[[#This Row],[Price Formatted Step 2]],".","")))</f>
        <v>No Data</v>
      </c>
      <c r="M2459" t="s">
        <v>15</v>
      </c>
    </row>
    <row r="2460" spans="1:13" x14ac:dyDescent="0.25">
      <c r="A2460" t="s">
        <v>54</v>
      </c>
      <c r="B2460" t="str">
        <f>VLOOKUP(data_to_clean[[#This Row],[Company]],tb_countries[],2,0)</f>
        <v>USA</v>
      </c>
      <c r="C2460" t="s">
        <v>5281</v>
      </c>
      <c r="D2460" t="s">
        <v>5322</v>
      </c>
      <c r="E2460" t="s">
        <v>5246</v>
      </c>
      <c r="F2460" s="1">
        <v>32799</v>
      </c>
      <c r="G2460" t="s">
        <v>2440</v>
      </c>
      <c r="H2460" t="s">
        <v>13</v>
      </c>
      <c r="I2460" t="s">
        <v>2129</v>
      </c>
      <c r="J2460" t="str" cm="1">
        <f t="array" ref="J24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60" t="str">
        <f>IF(data_to_clean[[#This Row],[Price Formatted Step 1]]="No Data","No Data",SUBSTITUTE(data_to_clean[[#This Row],[Price Formatted Step 1]],",","."))</f>
        <v>450000000</v>
      </c>
      <c r="L2460" s="3">
        <f>IF(data_to_clean[[#This Row],[Price Formatted Step 2]]="No Data","No Data",VALUE(SUBSTITUTE(data_to_clean[[#This Row],[Price Formatted Step 2]],".","")))</f>
        <v>450000000</v>
      </c>
      <c r="M2460" t="s">
        <v>15</v>
      </c>
    </row>
    <row r="2461" spans="1:13" x14ac:dyDescent="0.25">
      <c r="A2461" t="s">
        <v>9</v>
      </c>
      <c r="B2461" t="str">
        <f>VLOOKUP(data_to_clean[[#This Row],[Company]],tb_countries[],2,0)</f>
        <v>USSR/Russia</v>
      </c>
      <c r="C2461" t="s">
        <v>5279</v>
      </c>
      <c r="D2461" t="s">
        <v>5320</v>
      </c>
      <c r="E2461" t="s">
        <v>5247</v>
      </c>
      <c r="F2461" s="1">
        <v>32805</v>
      </c>
      <c r="G2461" t="s">
        <v>1829</v>
      </c>
      <c r="H2461" t="s">
        <v>13</v>
      </c>
      <c r="I2461" t="s">
        <v>14</v>
      </c>
      <c r="J2461" t="str" cm="1">
        <f t="array" ref="J24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1" t="str">
        <f>IF(data_to_clean[[#This Row],[Price Formatted Step 1]]="No Data","No Data",SUBSTITUTE(data_to_clean[[#This Row],[Price Formatted Step 1]],",","."))</f>
        <v>No Data</v>
      </c>
      <c r="L2461" t="str">
        <f>IF(data_to_clean[[#This Row],[Price Formatted Step 2]]="No Data","No Data",VALUE(SUBSTITUTE(data_to_clean[[#This Row],[Price Formatted Step 2]],".","")))</f>
        <v>No Data</v>
      </c>
      <c r="M2461" t="s">
        <v>15</v>
      </c>
    </row>
    <row r="2462" spans="1:13" x14ac:dyDescent="0.25">
      <c r="A2462" t="s">
        <v>2338</v>
      </c>
      <c r="B2462" t="str">
        <f>VLOOKUP(data_to_clean[[#This Row],[Company]],tb_countries[],2,0)</f>
        <v>France</v>
      </c>
      <c r="C2462" t="s">
        <v>5285</v>
      </c>
      <c r="D2462" t="s">
        <v>5324</v>
      </c>
      <c r="E2462" t="s">
        <v>5253</v>
      </c>
      <c r="F2462" s="1">
        <v>32808</v>
      </c>
      <c r="G2462" t="s">
        <v>2675</v>
      </c>
      <c r="H2462" t="s">
        <v>13</v>
      </c>
      <c r="I2462" t="s">
        <v>14</v>
      </c>
      <c r="J2462" t="str" cm="1">
        <f t="array" ref="J24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2" t="str">
        <f>IF(data_to_clean[[#This Row],[Price Formatted Step 1]]="No Data","No Data",SUBSTITUTE(data_to_clean[[#This Row],[Price Formatted Step 1]],",","."))</f>
        <v>No Data</v>
      </c>
      <c r="L2462" t="str">
        <f>IF(data_to_clean[[#This Row],[Price Formatted Step 2]]="No Data","No Data",VALUE(SUBSTITUTE(data_to_clean[[#This Row],[Price Formatted Step 2]],".","")))</f>
        <v>No Data</v>
      </c>
      <c r="M2462" t="s">
        <v>15</v>
      </c>
    </row>
    <row r="2463" spans="1:13" x14ac:dyDescent="0.25">
      <c r="A2463" t="s">
        <v>54</v>
      </c>
      <c r="B2463" t="str">
        <f>VLOOKUP(data_to_clean[[#This Row],[Company]],tb_countries[],2,0)</f>
        <v>USA</v>
      </c>
      <c r="C2463" t="s">
        <v>5281</v>
      </c>
      <c r="D2463" t="s">
        <v>5322</v>
      </c>
      <c r="E2463" t="s">
        <v>5246</v>
      </c>
      <c r="F2463" s="1">
        <v>32835</v>
      </c>
      <c r="G2463" t="s">
        <v>2362</v>
      </c>
      <c r="H2463" t="s">
        <v>13</v>
      </c>
      <c r="I2463" t="s">
        <v>2129</v>
      </c>
      <c r="J2463" t="str" cm="1">
        <f t="array" ref="J24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63" t="str">
        <f>IF(data_to_clean[[#This Row],[Price Formatted Step 1]]="No Data","No Data",SUBSTITUTE(data_to_clean[[#This Row],[Price Formatted Step 1]],",","."))</f>
        <v>450000000</v>
      </c>
      <c r="L2463" s="3">
        <f>IF(data_to_clean[[#This Row],[Price Formatted Step 2]]="No Data","No Data",VALUE(SUBSTITUTE(data_to_clean[[#This Row],[Price Formatted Step 2]],".","")))</f>
        <v>450000000</v>
      </c>
      <c r="M2463" t="s">
        <v>15</v>
      </c>
    </row>
    <row r="2464" spans="1:13" x14ac:dyDescent="0.25">
      <c r="A2464" t="s">
        <v>9</v>
      </c>
      <c r="B2464" t="str">
        <f>VLOOKUP(data_to_clean[[#This Row],[Company]],tb_countries[],2,0)</f>
        <v>USSR/Russia</v>
      </c>
      <c r="C2464" t="s">
        <v>5279</v>
      </c>
      <c r="D2464" t="s">
        <v>5320</v>
      </c>
      <c r="E2464" t="s">
        <v>5247</v>
      </c>
      <c r="F2464" s="1">
        <v>32835</v>
      </c>
      <c r="G2464" t="s">
        <v>1302</v>
      </c>
      <c r="H2464" t="s">
        <v>13</v>
      </c>
      <c r="I2464" t="s">
        <v>14</v>
      </c>
      <c r="J2464" t="str" cm="1">
        <f t="array" ref="J24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4" t="str">
        <f>IF(data_to_clean[[#This Row],[Price Formatted Step 1]]="No Data","No Data",SUBSTITUTE(data_to_clean[[#This Row],[Price Formatted Step 1]],",","."))</f>
        <v>No Data</v>
      </c>
      <c r="L2464" t="str">
        <f>IF(data_to_clean[[#This Row],[Price Formatted Step 2]]="No Data","No Data",VALUE(SUBSTITUTE(data_to_clean[[#This Row],[Price Formatted Step 2]],".","")))</f>
        <v>No Data</v>
      </c>
      <c r="M2464" t="s">
        <v>15</v>
      </c>
    </row>
    <row r="2465" spans="1:13" x14ac:dyDescent="0.25">
      <c r="A2465" t="s">
        <v>9</v>
      </c>
      <c r="B2465" t="str">
        <f>VLOOKUP(data_to_clean[[#This Row],[Company]],tb_countries[],2,0)</f>
        <v>USSR/Russia</v>
      </c>
      <c r="C2465" t="s">
        <v>5272</v>
      </c>
      <c r="D2465" t="s">
        <v>5312</v>
      </c>
      <c r="E2465" t="s">
        <v>5245</v>
      </c>
      <c r="F2465" s="1">
        <v>32836</v>
      </c>
      <c r="G2465" t="s">
        <v>937</v>
      </c>
      <c r="H2465" t="s">
        <v>13</v>
      </c>
      <c r="I2465" t="s">
        <v>14</v>
      </c>
      <c r="J2465" t="str" cm="1">
        <f t="array" ref="J24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5" t="str">
        <f>IF(data_to_clean[[#This Row],[Price Formatted Step 1]]="No Data","No Data",SUBSTITUTE(data_to_clean[[#This Row],[Price Formatted Step 1]],",","."))</f>
        <v>No Data</v>
      </c>
      <c r="L2465" t="str">
        <f>IF(data_to_clean[[#This Row],[Price Formatted Step 2]]="No Data","No Data",VALUE(SUBSTITUTE(data_to_clean[[#This Row],[Price Formatted Step 2]],".","")))</f>
        <v>No Data</v>
      </c>
      <c r="M2465" t="s">
        <v>15</v>
      </c>
    </row>
    <row r="2466" spans="1:13" x14ac:dyDescent="0.25">
      <c r="A2466" t="s">
        <v>9</v>
      </c>
      <c r="B2466" t="str">
        <f>VLOOKUP(data_to_clean[[#This Row],[Company]],tb_countries[],2,0)</f>
        <v>USSR/Russia</v>
      </c>
      <c r="C2466" t="s">
        <v>5279</v>
      </c>
      <c r="D2466" t="s">
        <v>5320</v>
      </c>
      <c r="E2466" t="s">
        <v>5247</v>
      </c>
      <c r="F2466" s="1">
        <v>32840</v>
      </c>
      <c r="G2466" t="s">
        <v>1463</v>
      </c>
      <c r="H2466" t="s">
        <v>13</v>
      </c>
      <c r="I2466" t="s">
        <v>14</v>
      </c>
      <c r="J2466" t="str" cm="1">
        <f t="array" ref="J24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6" t="str">
        <f>IF(data_to_clean[[#This Row],[Price Formatted Step 1]]="No Data","No Data",SUBSTITUTE(data_to_clean[[#This Row],[Price Formatted Step 1]],",","."))</f>
        <v>No Data</v>
      </c>
      <c r="L2466" t="str">
        <f>IF(data_to_clean[[#This Row],[Price Formatted Step 2]]="No Data","No Data",VALUE(SUBSTITUTE(data_to_clean[[#This Row],[Price Formatted Step 2]],".","")))</f>
        <v>No Data</v>
      </c>
      <c r="M2466" t="s">
        <v>15</v>
      </c>
    </row>
    <row r="2467" spans="1:13" x14ac:dyDescent="0.25">
      <c r="A2467" t="s">
        <v>2655</v>
      </c>
      <c r="B2467" t="str">
        <f>VLOOKUP(data_to_clean[[#This Row],[Company]],tb_countries[],2,0)</f>
        <v>USA</v>
      </c>
      <c r="C2467" t="s">
        <v>5273</v>
      </c>
      <c r="D2467" t="s">
        <v>5313</v>
      </c>
      <c r="E2467" t="s">
        <v>5246</v>
      </c>
      <c r="F2467" s="1">
        <v>32853</v>
      </c>
      <c r="G2467" t="s">
        <v>2656</v>
      </c>
      <c r="H2467" t="s">
        <v>13</v>
      </c>
      <c r="I2467" t="s">
        <v>14</v>
      </c>
      <c r="J2467" t="str" cm="1">
        <f t="array" ref="J24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7" t="str">
        <f>IF(data_to_clean[[#This Row],[Price Formatted Step 1]]="No Data","No Data",SUBSTITUTE(data_to_clean[[#This Row],[Price Formatted Step 1]],",","."))</f>
        <v>No Data</v>
      </c>
      <c r="L2467" t="str">
        <f>IF(data_to_clean[[#This Row],[Price Formatted Step 2]]="No Data","No Data",VALUE(SUBSTITUTE(data_to_clean[[#This Row],[Price Formatted Step 2]],".","")))</f>
        <v>No Data</v>
      </c>
      <c r="M2467" t="s">
        <v>15</v>
      </c>
    </row>
    <row r="2468" spans="1:13" x14ac:dyDescent="0.25">
      <c r="A2468" t="s">
        <v>9</v>
      </c>
      <c r="B2468" t="str">
        <f>VLOOKUP(data_to_clean[[#This Row],[Company]],tb_countries[],2,0)</f>
        <v>USSR/Russia</v>
      </c>
      <c r="C2468" t="s">
        <v>5279</v>
      </c>
      <c r="D2468" t="s">
        <v>5320</v>
      </c>
      <c r="E2468" t="s">
        <v>5247</v>
      </c>
      <c r="F2468" s="1">
        <v>32869</v>
      </c>
      <c r="G2468" t="s">
        <v>1829</v>
      </c>
      <c r="H2468" t="s">
        <v>13</v>
      </c>
      <c r="I2468" t="s">
        <v>14</v>
      </c>
      <c r="J2468" t="str" cm="1">
        <f t="array" ref="J24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68" t="str">
        <f>IF(data_to_clean[[#This Row],[Price Formatted Step 1]]="No Data","No Data",SUBSTITUTE(data_to_clean[[#This Row],[Price Formatted Step 1]],",","."))</f>
        <v>No Data</v>
      </c>
      <c r="L2468" t="str">
        <f>IF(data_to_clean[[#This Row],[Price Formatted Step 2]]="No Data","No Data",VALUE(SUBSTITUTE(data_to_clean[[#This Row],[Price Formatted Step 2]],".","")))</f>
        <v>No Data</v>
      </c>
      <c r="M2468" t="s">
        <v>15</v>
      </c>
    </row>
    <row r="2469" spans="1:13" x14ac:dyDescent="0.25">
      <c r="A2469" t="s">
        <v>463</v>
      </c>
      <c r="B2469" t="str">
        <f>VLOOKUP(data_to_clean[[#This Row],[Company]],tb_countries[],2,0)</f>
        <v>USA</v>
      </c>
      <c r="C2469" t="s">
        <v>5273</v>
      </c>
      <c r="D2469" t="s">
        <v>5313</v>
      </c>
      <c r="E2469" t="s">
        <v>5246</v>
      </c>
      <c r="F2469" s="1">
        <v>32874</v>
      </c>
      <c r="G2469" t="s">
        <v>2711</v>
      </c>
      <c r="H2469" t="s">
        <v>13</v>
      </c>
      <c r="I2469" t="s">
        <v>2713</v>
      </c>
      <c r="J2469" t="str" cm="1">
        <f t="array" ref="J24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136.600000</v>
      </c>
      <c r="K2469" t="str">
        <f>IF(data_to_clean[[#This Row],[Price Formatted Step 1]]="No Data","No Data",SUBSTITUTE(data_to_clean[[#This Row],[Price Formatted Step 1]],",","."))</f>
        <v>136.600000</v>
      </c>
      <c r="L2469" s="3">
        <f>IF(data_to_clean[[#This Row],[Price Formatted Step 2]]="No Data","No Data",VALUE(SUBSTITUTE(data_to_clean[[#This Row],[Price Formatted Step 2]],".","")))</f>
        <v>136600000</v>
      </c>
      <c r="M2469" t="s">
        <v>15</v>
      </c>
    </row>
    <row r="2470" spans="1:13" x14ac:dyDescent="0.25">
      <c r="A2470" t="s">
        <v>54</v>
      </c>
      <c r="B2470" t="str">
        <f>VLOOKUP(data_to_clean[[#This Row],[Company]],tb_countries[],2,0)</f>
        <v>USA</v>
      </c>
      <c r="C2470" t="s">
        <v>5281</v>
      </c>
      <c r="D2470" t="s">
        <v>5322</v>
      </c>
      <c r="E2470" t="s">
        <v>5246</v>
      </c>
      <c r="F2470" s="1">
        <v>32882</v>
      </c>
      <c r="G2470" t="s">
        <v>2127</v>
      </c>
      <c r="H2470" t="s">
        <v>13</v>
      </c>
      <c r="I2470" t="s">
        <v>2129</v>
      </c>
      <c r="J2470" t="str" cm="1">
        <f t="array" ref="J24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70" t="str">
        <f>IF(data_to_clean[[#This Row],[Price Formatted Step 1]]="No Data","No Data",SUBSTITUTE(data_to_clean[[#This Row],[Price Formatted Step 1]],",","."))</f>
        <v>450000000</v>
      </c>
      <c r="L2470" s="3">
        <f>IF(data_to_clean[[#This Row],[Price Formatted Step 2]]="No Data","No Data",VALUE(SUBSTITUTE(data_to_clean[[#This Row],[Price Formatted Step 2]],".","")))</f>
        <v>450000000</v>
      </c>
      <c r="M2470" t="s">
        <v>15</v>
      </c>
    </row>
    <row r="2471" spans="1:13" x14ac:dyDescent="0.25">
      <c r="A2471" t="s">
        <v>9</v>
      </c>
      <c r="B2471" t="str">
        <f>VLOOKUP(data_to_clean[[#This Row],[Company]],tb_countries[],2,0)</f>
        <v>USSR/Russia</v>
      </c>
      <c r="C2471" t="s">
        <v>5279</v>
      </c>
      <c r="D2471" t="s">
        <v>5320</v>
      </c>
      <c r="E2471" t="s">
        <v>5247</v>
      </c>
      <c r="F2471" s="1">
        <v>32891</v>
      </c>
      <c r="G2471" t="s">
        <v>685</v>
      </c>
      <c r="H2471" t="s">
        <v>13</v>
      </c>
      <c r="I2471" t="s">
        <v>14</v>
      </c>
      <c r="J2471" t="str" cm="1">
        <f t="array" ref="J24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1" t="str">
        <f>IF(data_to_clean[[#This Row],[Price Formatted Step 1]]="No Data","No Data",SUBSTITUTE(data_to_clean[[#This Row],[Price Formatted Step 1]],",","."))</f>
        <v>No Data</v>
      </c>
      <c r="L2471" t="str">
        <f>IF(data_to_clean[[#This Row],[Price Formatted Step 2]]="No Data","No Data",VALUE(SUBSTITUTE(data_to_clean[[#This Row],[Price Formatted Step 2]],".","")))</f>
        <v>No Data</v>
      </c>
      <c r="M2471" t="s">
        <v>15</v>
      </c>
    </row>
    <row r="2472" spans="1:13" x14ac:dyDescent="0.25">
      <c r="A2472" t="s">
        <v>2338</v>
      </c>
      <c r="B2472" t="str">
        <f>VLOOKUP(data_to_clean[[#This Row],[Company]],tb_countries[],2,0)</f>
        <v>France</v>
      </c>
      <c r="C2472" t="s">
        <v>5285</v>
      </c>
      <c r="D2472" t="s">
        <v>5324</v>
      </c>
      <c r="E2472" t="s">
        <v>5253</v>
      </c>
      <c r="F2472" s="1">
        <v>32895</v>
      </c>
      <c r="G2472" t="s">
        <v>2716</v>
      </c>
      <c r="H2472" t="s">
        <v>13</v>
      </c>
      <c r="I2472" t="s">
        <v>14</v>
      </c>
      <c r="J2472" t="str" cm="1">
        <f t="array" ref="J24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2" t="str">
        <f>IF(data_to_clean[[#This Row],[Price Formatted Step 1]]="No Data","No Data",SUBSTITUTE(data_to_clean[[#This Row],[Price Formatted Step 1]],",","."))</f>
        <v>No Data</v>
      </c>
      <c r="L2472" t="str">
        <f>IF(data_to_clean[[#This Row],[Price Formatted Step 2]]="No Data","No Data",VALUE(SUBSTITUTE(data_to_clean[[#This Row],[Price Formatted Step 2]],".","")))</f>
        <v>No Data</v>
      </c>
      <c r="M2472" t="s">
        <v>15</v>
      </c>
    </row>
    <row r="2473" spans="1:13" x14ac:dyDescent="0.25">
      <c r="A2473" t="s">
        <v>9</v>
      </c>
      <c r="B2473" t="str">
        <f>VLOOKUP(data_to_clean[[#This Row],[Company]],tb_countries[],2,0)</f>
        <v>USSR/Russia</v>
      </c>
      <c r="C2473" t="s">
        <v>5279</v>
      </c>
      <c r="D2473" t="s">
        <v>5320</v>
      </c>
      <c r="E2473" t="s">
        <v>5247</v>
      </c>
      <c r="F2473" s="1">
        <v>32896</v>
      </c>
      <c r="G2473" t="s">
        <v>1463</v>
      </c>
      <c r="H2473" t="s">
        <v>13</v>
      </c>
      <c r="I2473" t="s">
        <v>14</v>
      </c>
      <c r="J2473" t="str" cm="1">
        <f t="array" ref="J24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3" t="str">
        <f>IF(data_to_clean[[#This Row],[Price Formatted Step 1]]="No Data","No Data",SUBSTITUTE(data_to_clean[[#This Row],[Price Formatted Step 1]],",","."))</f>
        <v>No Data</v>
      </c>
      <c r="L2473" t="str">
        <f>IF(data_to_clean[[#This Row],[Price Formatted Step 2]]="No Data","No Data",VALUE(SUBSTITUTE(data_to_clean[[#This Row],[Price Formatted Step 2]],".","")))</f>
        <v>No Data</v>
      </c>
      <c r="M2473" t="s">
        <v>15</v>
      </c>
    </row>
    <row r="2474" spans="1:13" x14ac:dyDescent="0.25">
      <c r="A2474" t="s">
        <v>1057</v>
      </c>
      <c r="B2474" t="str">
        <f>VLOOKUP(data_to_clean[[#This Row],[Company]],tb_countries[],2,0)</f>
        <v>Japan</v>
      </c>
      <c r="C2474" t="s">
        <v>608</v>
      </c>
      <c r="D2474" t="s">
        <v>5248</v>
      </c>
      <c r="E2474" t="s">
        <v>5249</v>
      </c>
      <c r="F2474" s="1">
        <v>32897</v>
      </c>
      <c r="G2474" t="s">
        <v>2393</v>
      </c>
      <c r="H2474" t="s">
        <v>13</v>
      </c>
      <c r="I2474" t="s">
        <v>14</v>
      </c>
      <c r="J2474" t="str" cm="1">
        <f t="array" ref="J24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4" t="str">
        <f>IF(data_to_clean[[#This Row],[Price Formatted Step 1]]="No Data","No Data",SUBSTITUTE(data_to_clean[[#This Row],[Price Formatted Step 1]],",","."))</f>
        <v>No Data</v>
      </c>
      <c r="L2474" t="str">
        <f>IF(data_to_clean[[#This Row],[Price Formatted Step 2]]="No Data","No Data",VALUE(SUBSTITUTE(data_to_clean[[#This Row],[Price Formatted Step 2]],".","")))</f>
        <v>No Data</v>
      </c>
      <c r="M2474" t="s">
        <v>15</v>
      </c>
    </row>
    <row r="2475" spans="1:13" x14ac:dyDescent="0.25">
      <c r="A2475" t="s">
        <v>2655</v>
      </c>
      <c r="B2475" t="str">
        <f>VLOOKUP(data_to_clean[[#This Row],[Company]],tb_countries[],2,0)</f>
        <v>USA</v>
      </c>
      <c r="C2475" t="s">
        <v>5273</v>
      </c>
      <c r="D2475" t="s">
        <v>5313</v>
      </c>
      <c r="E2475" t="s">
        <v>5246</v>
      </c>
      <c r="F2475" s="1">
        <v>32897</v>
      </c>
      <c r="G2475" t="s">
        <v>2656</v>
      </c>
      <c r="H2475" t="s">
        <v>13</v>
      </c>
      <c r="I2475" t="s">
        <v>14</v>
      </c>
      <c r="J2475" t="str" cm="1">
        <f t="array" ref="J24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5" t="str">
        <f>IF(data_to_clean[[#This Row],[Price Formatted Step 1]]="No Data","No Data",SUBSTITUTE(data_to_clean[[#This Row],[Price Formatted Step 1]],",","."))</f>
        <v>No Data</v>
      </c>
      <c r="L2475" t="str">
        <f>IF(data_to_clean[[#This Row],[Price Formatted Step 2]]="No Data","No Data",VALUE(SUBSTITUTE(data_to_clean[[#This Row],[Price Formatted Step 2]],".","")))</f>
        <v>No Data</v>
      </c>
      <c r="M2475" t="s">
        <v>15</v>
      </c>
    </row>
    <row r="2476" spans="1:13" x14ac:dyDescent="0.25">
      <c r="A2476" t="s">
        <v>9</v>
      </c>
      <c r="B2476" t="str">
        <f>VLOOKUP(data_to_clean[[#This Row],[Company]],tb_countries[],2,0)</f>
        <v>USSR/Russia</v>
      </c>
      <c r="C2476" t="s">
        <v>5279</v>
      </c>
      <c r="D2476" t="s">
        <v>5320</v>
      </c>
      <c r="E2476" t="s">
        <v>5247</v>
      </c>
      <c r="F2476" s="1">
        <v>32903</v>
      </c>
      <c r="G2476" t="s">
        <v>1829</v>
      </c>
      <c r="H2476" t="s">
        <v>13</v>
      </c>
      <c r="I2476" t="s">
        <v>14</v>
      </c>
      <c r="J2476" t="str" cm="1">
        <f t="array" ref="J24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6" t="str">
        <f>IF(data_to_clean[[#This Row],[Price Formatted Step 1]]="No Data","No Data",SUBSTITUTE(data_to_clean[[#This Row],[Price Formatted Step 1]],",","."))</f>
        <v>No Data</v>
      </c>
      <c r="L2476" t="str">
        <f>IF(data_to_clean[[#This Row],[Price Formatted Step 2]]="No Data","No Data",VALUE(SUBSTITUTE(data_to_clean[[#This Row],[Price Formatted Step 2]],".","")))</f>
        <v>No Data</v>
      </c>
      <c r="M2476" t="s">
        <v>15</v>
      </c>
    </row>
    <row r="2477" spans="1:13" x14ac:dyDescent="0.25">
      <c r="A2477" t="s">
        <v>2655</v>
      </c>
      <c r="B2477" t="str">
        <f>VLOOKUP(data_to_clean[[#This Row],[Company]],tb_countries[],2,0)</f>
        <v>USA</v>
      </c>
      <c r="C2477" t="s">
        <v>5273</v>
      </c>
      <c r="D2477" t="s">
        <v>5313</v>
      </c>
      <c r="E2477" t="s">
        <v>5246</v>
      </c>
      <c r="F2477" s="1">
        <v>32903</v>
      </c>
      <c r="G2477" t="s">
        <v>2656</v>
      </c>
      <c r="H2477" t="s">
        <v>13</v>
      </c>
      <c r="I2477" t="s">
        <v>14</v>
      </c>
      <c r="J2477" t="str" cm="1">
        <f t="array" ref="J24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7" t="str">
        <f>IF(data_to_clean[[#This Row],[Price Formatted Step 1]]="No Data","No Data",SUBSTITUTE(data_to_clean[[#This Row],[Price Formatted Step 1]],",","."))</f>
        <v>No Data</v>
      </c>
      <c r="L2477" t="str">
        <f>IF(data_to_clean[[#This Row],[Price Formatted Step 2]]="No Data","No Data",VALUE(SUBSTITUTE(data_to_clean[[#This Row],[Price Formatted Step 2]],".","")))</f>
        <v>No Data</v>
      </c>
      <c r="M2477" t="s">
        <v>15</v>
      </c>
    </row>
    <row r="2478" spans="1:13" x14ac:dyDescent="0.25">
      <c r="A2478" t="s">
        <v>973</v>
      </c>
      <c r="B2478" t="str">
        <f>VLOOKUP(data_to_clean[[#This Row],[Company]],tb_countries[],2,0)</f>
        <v>China</v>
      </c>
      <c r="C2478" t="s">
        <v>4847</v>
      </c>
      <c r="D2478" t="s">
        <v>5268</v>
      </c>
      <c r="E2478" t="s">
        <v>5252</v>
      </c>
      <c r="F2478" s="1">
        <v>32908</v>
      </c>
      <c r="G2478" t="s">
        <v>2318</v>
      </c>
      <c r="H2478" t="s">
        <v>13</v>
      </c>
      <c r="I2478" t="s">
        <v>14</v>
      </c>
      <c r="J2478" t="str" cm="1">
        <f t="array" ref="J24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8" t="str">
        <f>IF(data_to_clean[[#This Row],[Price Formatted Step 1]]="No Data","No Data",SUBSTITUTE(data_to_clean[[#This Row],[Price Formatted Step 1]],",","."))</f>
        <v>No Data</v>
      </c>
      <c r="L2478" t="str">
        <f>IF(data_to_clean[[#This Row],[Price Formatted Step 2]]="No Data","No Data",VALUE(SUBSTITUTE(data_to_clean[[#This Row],[Price Formatted Step 2]],".","")))</f>
        <v>No Data</v>
      </c>
      <c r="M2478" t="s">
        <v>15</v>
      </c>
    </row>
    <row r="2479" spans="1:13" x14ac:dyDescent="0.25">
      <c r="A2479" t="s">
        <v>9</v>
      </c>
      <c r="B2479" t="str">
        <f>VLOOKUP(data_to_clean[[#This Row],[Company]],tb_countries[],2,0)</f>
        <v>USSR/Russia</v>
      </c>
      <c r="C2479" t="s">
        <v>5279</v>
      </c>
      <c r="D2479" t="s">
        <v>5320</v>
      </c>
      <c r="E2479" t="s">
        <v>5247</v>
      </c>
      <c r="F2479" s="1">
        <v>32910</v>
      </c>
      <c r="G2479" t="s">
        <v>685</v>
      </c>
      <c r="H2479" t="s">
        <v>13</v>
      </c>
      <c r="I2479" t="s">
        <v>14</v>
      </c>
      <c r="J2479" t="str" cm="1">
        <f t="array" ref="J24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79" t="str">
        <f>IF(data_to_clean[[#This Row],[Price Formatted Step 1]]="No Data","No Data",SUBSTITUTE(data_to_clean[[#This Row],[Price Formatted Step 1]],",","."))</f>
        <v>No Data</v>
      </c>
      <c r="L2479" t="str">
        <f>IF(data_to_clean[[#This Row],[Price Formatted Step 2]]="No Data","No Data",VALUE(SUBSTITUTE(data_to_clean[[#This Row],[Price Formatted Step 2]],".","")))</f>
        <v>No Data</v>
      </c>
      <c r="M2479" t="s">
        <v>15</v>
      </c>
    </row>
    <row r="2480" spans="1:13" x14ac:dyDescent="0.25">
      <c r="A2480" t="s">
        <v>1620</v>
      </c>
      <c r="B2480" t="str">
        <f>VLOOKUP(data_to_clean[[#This Row],[Company]],tb_countries[],2,0)</f>
        <v>Japan</v>
      </c>
      <c r="C2480" t="s">
        <v>5286</v>
      </c>
      <c r="D2480" t="s">
        <v>5325</v>
      </c>
      <c r="E2480" t="s">
        <v>5249</v>
      </c>
      <c r="F2480" s="1">
        <v>32911</v>
      </c>
      <c r="G2480" t="s">
        <v>2496</v>
      </c>
      <c r="H2480" t="s">
        <v>13</v>
      </c>
      <c r="I2480" t="s">
        <v>14</v>
      </c>
      <c r="J2480" t="str" cm="1">
        <f t="array" ref="J24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0" t="str">
        <f>IF(data_to_clean[[#This Row],[Price Formatted Step 1]]="No Data","No Data",SUBSTITUTE(data_to_clean[[#This Row],[Price Formatted Step 1]],",","."))</f>
        <v>No Data</v>
      </c>
      <c r="L2480" t="str">
        <f>IF(data_to_clean[[#This Row],[Price Formatted Step 2]]="No Data","No Data",VALUE(SUBSTITUTE(data_to_clean[[#This Row],[Price Formatted Step 2]],".","")))</f>
        <v>No Data</v>
      </c>
      <c r="M2480" t="s">
        <v>15</v>
      </c>
    </row>
    <row r="2481" spans="1:13" x14ac:dyDescent="0.25">
      <c r="A2481" t="s">
        <v>1620</v>
      </c>
      <c r="B2481" t="str">
        <f>VLOOKUP(data_to_clean[[#This Row],[Company]],tb_countries[],2,0)</f>
        <v>Japan</v>
      </c>
      <c r="C2481" t="s">
        <v>5286</v>
      </c>
      <c r="D2481" t="s">
        <v>5325</v>
      </c>
      <c r="E2481" t="s">
        <v>5249</v>
      </c>
      <c r="F2481" s="1">
        <v>32911</v>
      </c>
      <c r="G2481" t="s">
        <v>2496</v>
      </c>
      <c r="H2481" t="s">
        <v>13</v>
      </c>
      <c r="I2481" t="s">
        <v>14</v>
      </c>
      <c r="J2481" t="str" cm="1">
        <f t="array" ref="J24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1" t="str">
        <f>IF(data_to_clean[[#This Row],[Price Formatted Step 1]]="No Data","No Data",SUBSTITUTE(data_to_clean[[#This Row],[Price Formatted Step 1]],",","."))</f>
        <v>No Data</v>
      </c>
      <c r="L2481" t="str">
        <f>IF(data_to_clean[[#This Row],[Price Formatted Step 2]]="No Data","No Data",VALUE(SUBSTITUTE(data_to_clean[[#This Row],[Price Formatted Step 2]],".","")))</f>
        <v>No Data</v>
      </c>
      <c r="M2481" t="s">
        <v>15</v>
      </c>
    </row>
    <row r="2482" spans="1:13" x14ac:dyDescent="0.25">
      <c r="A2482" t="s">
        <v>2655</v>
      </c>
      <c r="B2482" t="str">
        <f>VLOOKUP(data_to_clean[[#This Row],[Company]],tb_countries[],2,0)</f>
        <v>USA</v>
      </c>
      <c r="C2482" t="s">
        <v>5273</v>
      </c>
      <c r="D2482" t="s">
        <v>5313</v>
      </c>
      <c r="E2482" t="s">
        <v>5246</v>
      </c>
      <c r="F2482" s="1">
        <v>32918</v>
      </c>
      <c r="G2482" t="s">
        <v>2728</v>
      </c>
      <c r="H2482" t="s">
        <v>13</v>
      </c>
      <c r="I2482" t="s">
        <v>14</v>
      </c>
      <c r="J2482" t="str" cm="1">
        <f t="array" ref="J24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2" t="str">
        <f>IF(data_to_clean[[#This Row],[Price Formatted Step 1]]="No Data","No Data",SUBSTITUTE(data_to_clean[[#This Row],[Price Formatted Step 1]],",","."))</f>
        <v>No Data</v>
      </c>
      <c r="L2482" t="str">
        <f>IF(data_to_clean[[#This Row],[Price Formatted Step 2]]="No Data","No Data",VALUE(SUBSTITUTE(data_to_clean[[#This Row],[Price Formatted Step 2]],".","")))</f>
        <v>No Data</v>
      </c>
      <c r="M2482" t="s">
        <v>15</v>
      </c>
    </row>
    <row r="2483" spans="1:13" x14ac:dyDescent="0.25">
      <c r="A2483" t="s">
        <v>2338</v>
      </c>
      <c r="B2483" t="str">
        <f>VLOOKUP(data_to_clean[[#This Row],[Company]],tb_countries[],2,0)</f>
        <v>France</v>
      </c>
      <c r="C2483" t="s">
        <v>5285</v>
      </c>
      <c r="D2483" t="s">
        <v>5324</v>
      </c>
      <c r="E2483" t="s">
        <v>5253</v>
      </c>
      <c r="F2483" s="1">
        <v>32926</v>
      </c>
      <c r="G2483" t="s">
        <v>2675</v>
      </c>
      <c r="H2483" t="s">
        <v>13</v>
      </c>
      <c r="I2483" t="s">
        <v>14</v>
      </c>
      <c r="J2483" t="str" cm="1">
        <f t="array" ref="J24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3" t="str">
        <f>IF(data_to_clean[[#This Row],[Price Formatted Step 1]]="No Data","No Data",SUBSTITUTE(data_to_clean[[#This Row],[Price Formatted Step 1]],",","."))</f>
        <v>No Data</v>
      </c>
      <c r="L2483" t="str">
        <f>IF(data_to_clean[[#This Row],[Price Formatted Step 2]]="No Data","No Data",VALUE(SUBSTITUTE(data_to_clean[[#This Row],[Price Formatted Step 2]],".","")))</f>
        <v>No Data</v>
      </c>
      <c r="M2483" t="s">
        <v>21</v>
      </c>
    </row>
    <row r="2484" spans="1:13" x14ac:dyDescent="0.25">
      <c r="A2484" t="s">
        <v>9</v>
      </c>
      <c r="B2484" t="str">
        <f>VLOOKUP(data_to_clean[[#This Row],[Company]],tb_countries[],2,0)</f>
        <v>USSR/Russia</v>
      </c>
      <c r="C2484" t="s">
        <v>5279</v>
      </c>
      <c r="D2484" t="s">
        <v>5320</v>
      </c>
      <c r="E2484" t="s">
        <v>5247</v>
      </c>
      <c r="F2484" s="1">
        <v>32931</v>
      </c>
      <c r="G2484" t="s">
        <v>685</v>
      </c>
      <c r="H2484" t="s">
        <v>13</v>
      </c>
      <c r="I2484" t="s">
        <v>14</v>
      </c>
      <c r="J2484" t="str" cm="1">
        <f t="array" ref="J24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4" t="str">
        <f>IF(data_to_clean[[#This Row],[Price Formatted Step 1]]="No Data","No Data",SUBSTITUTE(data_to_clean[[#This Row],[Price Formatted Step 1]],",","."))</f>
        <v>No Data</v>
      </c>
      <c r="L2484" t="str">
        <f>IF(data_to_clean[[#This Row],[Price Formatted Step 2]]="No Data","No Data",VALUE(SUBSTITUTE(data_to_clean[[#This Row],[Price Formatted Step 2]],".","")))</f>
        <v>No Data</v>
      </c>
      <c r="M2484" t="s">
        <v>15</v>
      </c>
    </row>
    <row r="2485" spans="1:13" x14ac:dyDescent="0.25">
      <c r="A2485" t="s">
        <v>9</v>
      </c>
      <c r="B2485" t="str">
        <f>VLOOKUP(data_to_clean[[#This Row],[Company]],tb_countries[],2,0)</f>
        <v>USSR/Russia</v>
      </c>
      <c r="C2485" t="s">
        <v>5279</v>
      </c>
      <c r="D2485" t="s">
        <v>5320</v>
      </c>
      <c r="E2485" t="s">
        <v>5247</v>
      </c>
      <c r="F2485" s="1">
        <v>32932</v>
      </c>
      <c r="G2485" t="s">
        <v>1829</v>
      </c>
      <c r="H2485" t="s">
        <v>13</v>
      </c>
      <c r="I2485" t="s">
        <v>14</v>
      </c>
      <c r="J2485" t="str" cm="1">
        <f t="array" ref="J24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5" t="str">
        <f>IF(data_to_clean[[#This Row],[Price Formatted Step 1]]="No Data","No Data",SUBSTITUTE(data_to_clean[[#This Row],[Price Formatted Step 1]],",","."))</f>
        <v>No Data</v>
      </c>
      <c r="L2485" t="str">
        <f>IF(data_to_clean[[#This Row],[Price Formatted Step 2]]="No Data","No Data",VALUE(SUBSTITUTE(data_to_clean[[#This Row],[Price Formatted Step 2]],".","")))</f>
        <v>No Data</v>
      </c>
      <c r="M2485" t="s">
        <v>15</v>
      </c>
    </row>
    <row r="2486" spans="1:13" x14ac:dyDescent="0.25">
      <c r="A2486" t="s">
        <v>54</v>
      </c>
      <c r="B2486" t="str">
        <f>VLOOKUP(data_to_clean[[#This Row],[Company]],tb_countries[],2,0)</f>
        <v>USA</v>
      </c>
      <c r="C2486" t="s">
        <v>5281</v>
      </c>
      <c r="D2486" t="s">
        <v>5322</v>
      </c>
      <c r="E2486" t="s">
        <v>5246</v>
      </c>
      <c r="F2486" s="1">
        <v>32932</v>
      </c>
      <c r="G2486" t="s">
        <v>2440</v>
      </c>
      <c r="H2486" t="s">
        <v>13</v>
      </c>
      <c r="I2486" t="s">
        <v>2129</v>
      </c>
      <c r="J2486" t="str" cm="1">
        <f t="array" ref="J24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86" t="str">
        <f>IF(data_to_clean[[#This Row],[Price Formatted Step 1]]="No Data","No Data",SUBSTITUTE(data_to_clean[[#This Row],[Price Formatted Step 1]],",","."))</f>
        <v>450000000</v>
      </c>
      <c r="L2486" s="3">
        <f>IF(data_to_clean[[#This Row],[Price Formatted Step 2]]="No Data","No Data",VALUE(SUBSTITUTE(data_to_clean[[#This Row],[Price Formatted Step 2]],".","")))</f>
        <v>450000000</v>
      </c>
      <c r="M2486" t="s">
        <v>15</v>
      </c>
    </row>
    <row r="2487" spans="1:13" x14ac:dyDescent="0.25">
      <c r="A2487" t="s">
        <v>463</v>
      </c>
      <c r="B2487" t="str">
        <f>VLOOKUP(data_to_clean[[#This Row],[Company]],tb_countries[],2,0)</f>
        <v>USA</v>
      </c>
      <c r="C2487" t="s">
        <v>5273</v>
      </c>
      <c r="D2487" t="s">
        <v>5313</v>
      </c>
      <c r="E2487" t="s">
        <v>5246</v>
      </c>
      <c r="F2487" s="1">
        <v>32946</v>
      </c>
      <c r="G2487" t="s">
        <v>2711</v>
      </c>
      <c r="H2487" t="s">
        <v>13</v>
      </c>
      <c r="I2487" t="s">
        <v>2713</v>
      </c>
      <c r="J2487" t="str" cm="1">
        <f t="array" ref="J24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136.600000</v>
      </c>
      <c r="K2487" t="str">
        <f>IF(data_to_clean[[#This Row],[Price Formatted Step 1]]="No Data","No Data",SUBSTITUTE(data_to_clean[[#This Row],[Price Formatted Step 1]],",","."))</f>
        <v>136.600000</v>
      </c>
      <c r="L2487" s="3">
        <f>IF(data_to_clean[[#This Row],[Price Formatted Step 2]]="No Data","No Data",VALUE(SUBSTITUTE(data_to_clean[[#This Row],[Price Formatted Step 2]],".","")))</f>
        <v>136600000</v>
      </c>
      <c r="M2487" t="s">
        <v>21</v>
      </c>
    </row>
    <row r="2488" spans="1:13" x14ac:dyDescent="0.25">
      <c r="A2488" t="s">
        <v>9</v>
      </c>
      <c r="B2488" t="str">
        <f>VLOOKUP(data_to_clean[[#This Row],[Company]],tb_countries[],2,0)</f>
        <v>USSR/Russia</v>
      </c>
      <c r="C2488" t="s">
        <v>5272</v>
      </c>
      <c r="D2488" t="s">
        <v>5312</v>
      </c>
      <c r="E2488" t="s">
        <v>5245</v>
      </c>
      <c r="F2488" s="1">
        <v>32946</v>
      </c>
      <c r="G2488" t="s">
        <v>937</v>
      </c>
      <c r="H2488" t="s">
        <v>13</v>
      </c>
      <c r="I2488" t="s">
        <v>14</v>
      </c>
      <c r="J2488" t="str" cm="1">
        <f t="array" ref="J24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8" t="str">
        <f>IF(data_to_clean[[#This Row],[Price Formatted Step 1]]="No Data","No Data",SUBSTITUTE(data_to_clean[[#This Row],[Price Formatted Step 1]],",","."))</f>
        <v>No Data</v>
      </c>
      <c r="L2488" t="str">
        <f>IF(data_to_clean[[#This Row],[Price Formatted Step 2]]="No Data","No Data",VALUE(SUBSTITUTE(data_to_clean[[#This Row],[Price Formatted Step 2]],".","")))</f>
        <v>No Data</v>
      </c>
      <c r="M2488" t="s">
        <v>15</v>
      </c>
    </row>
    <row r="2489" spans="1:13" x14ac:dyDescent="0.25">
      <c r="A2489" t="s">
        <v>9</v>
      </c>
      <c r="B2489" t="str">
        <f>VLOOKUP(data_to_clean[[#This Row],[Company]],tb_countries[],2,0)</f>
        <v>USSR/Russia</v>
      </c>
      <c r="C2489" t="s">
        <v>5279</v>
      </c>
      <c r="D2489" t="s">
        <v>5320</v>
      </c>
      <c r="E2489" t="s">
        <v>5247</v>
      </c>
      <c r="F2489" s="1">
        <v>32952</v>
      </c>
      <c r="G2489" t="s">
        <v>685</v>
      </c>
      <c r="H2489" t="s">
        <v>13</v>
      </c>
      <c r="I2489" t="s">
        <v>14</v>
      </c>
      <c r="J2489" t="str" cm="1">
        <f t="array" ref="J24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89" t="str">
        <f>IF(data_to_clean[[#This Row],[Price Formatted Step 1]]="No Data","No Data",SUBSTITUTE(data_to_clean[[#This Row],[Price Formatted Step 1]],",","."))</f>
        <v>No Data</v>
      </c>
      <c r="L2489" t="str">
        <f>IF(data_to_clean[[#This Row],[Price Formatted Step 2]]="No Data","No Data",VALUE(SUBSTITUTE(data_to_clean[[#This Row],[Price Formatted Step 2]],".","")))</f>
        <v>No Data</v>
      </c>
      <c r="M2489" t="s">
        <v>15</v>
      </c>
    </row>
    <row r="2490" spans="1:13" x14ac:dyDescent="0.25">
      <c r="A2490" t="s">
        <v>2655</v>
      </c>
      <c r="B2490" t="str">
        <f>VLOOKUP(data_to_clean[[#This Row],[Company]],tb_countries[],2,0)</f>
        <v>USA</v>
      </c>
      <c r="C2490" t="s">
        <v>5273</v>
      </c>
      <c r="D2490" t="s">
        <v>5313</v>
      </c>
      <c r="E2490" t="s">
        <v>5246</v>
      </c>
      <c r="F2490" s="1">
        <v>32958</v>
      </c>
      <c r="G2490" t="s">
        <v>2656</v>
      </c>
      <c r="H2490" t="s">
        <v>13</v>
      </c>
      <c r="I2490" t="s">
        <v>14</v>
      </c>
      <c r="J2490" t="str" cm="1">
        <f t="array" ref="J24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0" t="str">
        <f>IF(data_to_clean[[#This Row],[Price Formatted Step 1]]="No Data","No Data",SUBSTITUTE(data_to_clean[[#This Row],[Price Formatted Step 1]],",","."))</f>
        <v>No Data</v>
      </c>
      <c r="L2490" t="str">
        <f>IF(data_to_clean[[#This Row],[Price Formatted Step 2]]="No Data","No Data",VALUE(SUBSTITUTE(data_to_clean[[#This Row],[Price Formatted Step 2]],".","")))</f>
        <v>No Data</v>
      </c>
      <c r="M2490" t="s">
        <v>15</v>
      </c>
    </row>
    <row r="2491" spans="1:13" x14ac:dyDescent="0.25">
      <c r="A2491" t="s">
        <v>9</v>
      </c>
      <c r="B2491" t="str">
        <f>VLOOKUP(data_to_clean[[#This Row],[Company]],tb_countries[],2,0)</f>
        <v>USSR/Russia</v>
      </c>
      <c r="C2491" t="s">
        <v>5279</v>
      </c>
      <c r="D2491" t="s">
        <v>5320</v>
      </c>
      <c r="E2491" t="s">
        <v>5247</v>
      </c>
      <c r="F2491" s="1">
        <v>32959</v>
      </c>
      <c r="G2491" t="s">
        <v>1302</v>
      </c>
      <c r="H2491" t="s">
        <v>13</v>
      </c>
      <c r="I2491" t="s">
        <v>14</v>
      </c>
      <c r="J2491" t="str" cm="1">
        <f t="array" ref="J24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1" t="str">
        <f>IF(data_to_clean[[#This Row],[Price Formatted Step 1]]="No Data","No Data",SUBSTITUTE(data_to_clean[[#This Row],[Price Formatted Step 1]],",","."))</f>
        <v>No Data</v>
      </c>
      <c r="L2491" t="str">
        <f>IF(data_to_clean[[#This Row],[Price Formatted Step 2]]="No Data","No Data",VALUE(SUBSTITUTE(data_to_clean[[#This Row],[Price Formatted Step 2]],".","")))</f>
        <v>No Data</v>
      </c>
      <c r="M2491" t="s">
        <v>15</v>
      </c>
    </row>
    <row r="2492" spans="1:13" x14ac:dyDescent="0.25">
      <c r="A2492" t="s">
        <v>2630</v>
      </c>
      <c r="B2492" t="str">
        <f>VLOOKUP(data_to_clean[[#This Row],[Company]],tb_countries[],2,0)</f>
        <v>Israel</v>
      </c>
      <c r="C2492" t="s">
        <v>5288</v>
      </c>
      <c r="D2492" t="s">
        <v>5327</v>
      </c>
      <c r="E2492" t="s">
        <v>5256</v>
      </c>
      <c r="F2492" s="1">
        <v>32966</v>
      </c>
      <c r="G2492" t="s">
        <v>2632</v>
      </c>
      <c r="H2492" t="s">
        <v>13</v>
      </c>
      <c r="I2492" t="s">
        <v>14</v>
      </c>
      <c r="J2492" t="str" cm="1">
        <f t="array" ref="J24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2" t="str">
        <f>IF(data_to_clean[[#This Row],[Price Formatted Step 1]]="No Data","No Data",SUBSTITUTE(data_to_clean[[#This Row],[Price Formatted Step 1]],",","."))</f>
        <v>No Data</v>
      </c>
      <c r="L2492" t="str">
        <f>IF(data_to_clean[[#This Row],[Price Formatted Step 2]]="No Data","No Data",VALUE(SUBSTITUTE(data_to_clean[[#This Row],[Price Formatted Step 2]],".","")))</f>
        <v>No Data</v>
      </c>
      <c r="M2492" t="s">
        <v>15</v>
      </c>
    </row>
    <row r="2493" spans="1:13" x14ac:dyDescent="0.25">
      <c r="A2493" t="s">
        <v>2740</v>
      </c>
      <c r="B2493" t="str">
        <f>VLOOKUP(data_to_clean[[#This Row],[Company]],tb_countries[],2,0)</f>
        <v>USA</v>
      </c>
      <c r="C2493" t="s">
        <v>5289</v>
      </c>
      <c r="D2493" t="s">
        <v>5328</v>
      </c>
      <c r="E2493" t="s">
        <v>5246</v>
      </c>
      <c r="F2493" s="1">
        <v>32968</v>
      </c>
      <c r="G2493" t="s">
        <v>2742</v>
      </c>
      <c r="H2493" t="s">
        <v>13</v>
      </c>
      <c r="I2493" t="s">
        <v>2744</v>
      </c>
      <c r="J2493" t="str" cm="1">
        <f t="array" ref="J24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493" t="str">
        <f>IF(data_to_clean[[#This Row],[Price Formatted Step 1]]="No Data","No Data",SUBSTITUTE(data_to_clean[[#This Row],[Price Formatted Step 1]],",","."))</f>
        <v>40000000</v>
      </c>
      <c r="L2493" s="3">
        <f>IF(data_to_clean[[#This Row],[Price Formatted Step 2]]="No Data","No Data",VALUE(SUBSTITUTE(data_to_clean[[#This Row],[Price Formatted Step 2]],".","")))</f>
        <v>40000000</v>
      </c>
      <c r="M2493" t="s">
        <v>15</v>
      </c>
    </row>
    <row r="2494" spans="1:13" x14ac:dyDescent="0.25">
      <c r="A2494" t="s">
        <v>9</v>
      </c>
      <c r="B2494" t="str">
        <f>VLOOKUP(data_to_clean[[#This Row],[Company]],tb_countries[],2,0)</f>
        <v>USSR/Russia</v>
      </c>
      <c r="C2494" t="s">
        <v>5279</v>
      </c>
      <c r="D2494" t="s">
        <v>5320</v>
      </c>
      <c r="E2494" t="s">
        <v>5247</v>
      </c>
      <c r="F2494" s="1">
        <v>32969</v>
      </c>
      <c r="G2494" t="s">
        <v>685</v>
      </c>
      <c r="H2494" t="s">
        <v>13</v>
      </c>
      <c r="I2494" t="s">
        <v>14</v>
      </c>
      <c r="J2494" t="str" cm="1">
        <f t="array" ref="J24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4" t="str">
        <f>IF(data_to_clean[[#This Row],[Price Formatted Step 1]]="No Data","No Data",SUBSTITUTE(data_to_clean[[#This Row],[Price Formatted Step 1]],",","."))</f>
        <v>No Data</v>
      </c>
      <c r="L2494" t="str">
        <f>IF(data_to_clean[[#This Row],[Price Formatted Step 2]]="No Data","No Data",VALUE(SUBSTITUTE(data_to_clean[[#This Row],[Price Formatted Step 2]],".","")))</f>
        <v>No Data</v>
      </c>
      <c r="M2494" t="s">
        <v>15</v>
      </c>
    </row>
    <row r="2495" spans="1:13" x14ac:dyDescent="0.25">
      <c r="A2495" t="s">
        <v>973</v>
      </c>
      <c r="B2495" t="str">
        <f>VLOOKUP(data_to_clean[[#This Row],[Company]],tb_countries[],2,0)</f>
        <v>China</v>
      </c>
      <c r="C2495" t="s">
        <v>4847</v>
      </c>
      <c r="D2495" t="s">
        <v>5268</v>
      </c>
      <c r="E2495" t="s">
        <v>5252</v>
      </c>
      <c r="F2495" s="1">
        <v>32970</v>
      </c>
      <c r="G2495" t="s">
        <v>2318</v>
      </c>
      <c r="H2495" t="s">
        <v>13</v>
      </c>
      <c r="I2495" t="s">
        <v>14</v>
      </c>
      <c r="J2495" t="str" cm="1">
        <f t="array" ref="J24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5" t="str">
        <f>IF(data_to_clean[[#This Row],[Price Formatted Step 1]]="No Data","No Data",SUBSTITUTE(data_to_clean[[#This Row],[Price Formatted Step 1]],",","."))</f>
        <v>No Data</v>
      </c>
      <c r="L2495" t="str">
        <f>IF(data_to_clean[[#This Row],[Price Formatted Step 2]]="No Data","No Data",VALUE(SUBSTITUTE(data_to_clean[[#This Row],[Price Formatted Step 2]],".","")))</f>
        <v>No Data</v>
      </c>
      <c r="M2495" t="s">
        <v>15</v>
      </c>
    </row>
    <row r="2496" spans="1:13" x14ac:dyDescent="0.25">
      <c r="A2496" t="s">
        <v>2747</v>
      </c>
      <c r="B2496" t="str">
        <f>VLOOKUP(data_to_clean[[#This Row],[Company]],tb_countries[],2,0)</f>
        <v>USA</v>
      </c>
      <c r="C2496" t="s">
        <v>5275</v>
      </c>
      <c r="D2496" t="s">
        <v>5315</v>
      </c>
      <c r="E2496" t="s">
        <v>5246</v>
      </c>
      <c r="F2496" s="1">
        <v>32974</v>
      </c>
      <c r="G2496" t="s">
        <v>2748</v>
      </c>
      <c r="H2496" t="s">
        <v>13</v>
      </c>
      <c r="I2496" t="s">
        <v>14</v>
      </c>
      <c r="J2496" t="str" cm="1">
        <f t="array" ref="J24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6" t="str">
        <f>IF(data_to_clean[[#This Row],[Price Formatted Step 1]]="No Data","No Data",SUBSTITUTE(data_to_clean[[#This Row],[Price Formatted Step 1]],",","."))</f>
        <v>No Data</v>
      </c>
      <c r="L2496" t="str">
        <f>IF(data_to_clean[[#This Row],[Price Formatted Step 2]]="No Data","No Data",VALUE(SUBSTITUTE(data_to_clean[[#This Row],[Price Formatted Step 2]],".","")))</f>
        <v>No Data</v>
      </c>
      <c r="M2496" t="s">
        <v>15</v>
      </c>
    </row>
    <row r="2497" spans="1:13" x14ac:dyDescent="0.25">
      <c r="A2497" t="s">
        <v>2655</v>
      </c>
      <c r="B2497" t="str">
        <f>VLOOKUP(data_to_clean[[#This Row],[Company]],tb_countries[],2,0)</f>
        <v>USA</v>
      </c>
      <c r="C2497" t="s">
        <v>5273</v>
      </c>
      <c r="D2497" t="s">
        <v>5313</v>
      </c>
      <c r="E2497" t="s">
        <v>5246</v>
      </c>
      <c r="F2497" s="1">
        <v>32976</v>
      </c>
      <c r="G2497" t="s">
        <v>2750</v>
      </c>
      <c r="H2497" t="s">
        <v>13</v>
      </c>
      <c r="I2497" t="s">
        <v>14</v>
      </c>
      <c r="J2497" t="str" cm="1">
        <f t="array" ref="J24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7" t="str">
        <f>IF(data_to_clean[[#This Row],[Price Formatted Step 1]]="No Data","No Data",SUBSTITUTE(data_to_clean[[#This Row],[Price Formatted Step 1]],",","."))</f>
        <v>No Data</v>
      </c>
      <c r="L2497" t="str">
        <f>IF(data_to_clean[[#This Row],[Price Formatted Step 2]]="No Data","No Data",VALUE(SUBSTITUTE(data_to_clean[[#This Row],[Price Formatted Step 2]],".","")))</f>
        <v>No Data</v>
      </c>
      <c r="M2497" t="s">
        <v>15</v>
      </c>
    </row>
    <row r="2498" spans="1:13" x14ac:dyDescent="0.25">
      <c r="A2498" t="s">
        <v>9</v>
      </c>
      <c r="B2498" t="str">
        <f>VLOOKUP(data_to_clean[[#This Row],[Company]],tb_countries[],2,0)</f>
        <v>USSR/Russia</v>
      </c>
      <c r="C2498" t="s">
        <v>5279</v>
      </c>
      <c r="D2498" t="s">
        <v>5320</v>
      </c>
      <c r="E2498" t="s">
        <v>5247</v>
      </c>
      <c r="F2498" s="1">
        <v>32983</v>
      </c>
      <c r="G2498" t="s">
        <v>685</v>
      </c>
      <c r="H2498" t="s">
        <v>13</v>
      </c>
      <c r="I2498" t="s">
        <v>14</v>
      </c>
      <c r="J2498" t="str" cm="1">
        <f t="array" ref="J24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498" t="str">
        <f>IF(data_to_clean[[#This Row],[Price Formatted Step 1]]="No Data","No Data",SUBSTITUTE(data_to_clean[[#This Row],[Price Formatted Step 1]],",","."))</f>
        <v>No Data</v>
      </c>
      <c r="L2498" t="str">
        <f>IF(data_to_clean[[#This Row],[Price Formatted Step 2]]="No Data","No Data",VALUE(SUBSTITUTE(data_to_clean[[#This Row],[Price Formatted Step 2]],".","")))</f>
        <v>No Data</v>
      </c>
      <c r="M2498" t="s">
        <v>15</v>
      </c>
    </row>
    <row r="2499" spans="1:13" x14ac:dyDescent="0.25">
      <c r="A2499" t="s">
        <v>54</v>
      </c>
      <c r="B2499" t="str">
        <f>VLOOKUP(data_to_clean[[#This Row],[Company]],tb_countries[],2,0)</f>
        <v>USA</v>
      </c>
      <c r="C2499" t="s">
        <v>5281</v>
      </c>
      <c r="D2499" t="s">
        <v>5322</v>
      </c>
      <c r="E2499" t="s">
        <v>5246</v>
      </c>
      <c r="F2499" s="1">
        <v>32987</v>
      </c>
      <c r="G2499" t="s">
        <v>2362</v>
      </c>
      <c r="H2499" t="s">
        <v>13</v>
      </c>
      <c r="I2499" t="s">
        <v>2129</v>
      </c>
      <c r="J2499" t="str" cm="1">
        <f t="array" ref="J24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499" t="str">
        <f>IF(data_to_clean[[#This Row],[Price Formatted Step 1]]="No Data","No Data",SUBSTITUTE(data_to_clean[[#This Row],[Price Formatted Step 1]],",","."))</f>
        <v>450000000</v>
      </c>
      <c r="L2499" s="3">
        <f>IF(data_to_clean[[#This Row],[Price Formatted Step 2]]="No Data","No Data",VALUE(SUBSTITUTE(data_to_clean[[#This Row],[Price Formatted Step 2]],".","")))</f>
        <v>450000000</v>
      </c>
      <c r="M2499" t="s">
        <v>15</v>
      </c>
    </row>
    <row r="2500" spans="1:13" x14ac:dyDescent="0.25">
      <c r="A2500" t="s">
        <v>9</v>
      </c>
      <c r="B2500" t="str">
        <f>VLOOKUP(data_to_clean[[#This Row],[Company]],tb_countries[],2,0)</f>
        <v>USSR/Russia</v>
      </c>
      <c r="C2500" t="s">
        <v>5279</v>
      </c>
      <c r="D2500" t="s">
        <v>5320</v>
      </c>
      <c r="E2500" t="s">
        <v>5247</v>
      </c>
      <c r="F2500" s="1">
        <v>32988</v>
      </c>
      <c r="G2500" t="s">
        <v>685</v>
      </c>
      <c r="H2500" t="s">
        <v>13</v>
      </c>
      <c r="I2500" t="s">
        <v>14</v>
      </c>
      <c r="J2500" t="str" cm="1">
        <f t="array" ref="J25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0" t="str">
        <f>IF(data_to_clean[[#This Row],[Price Formatted Step 1]]="No Data","No Data",SUBSTITUTE(data_to_clean[[#This Row],[Price Formatted Step 1]],",","."))</f>
        <v>No Data</v>
      </c>
      <c r="L2500" t="str">
        <f>IF(data_to_clean[[#This Row],[Price Formatted Step 2]]="No Data","No Data",VALUE(SUBSTITUTE(data_to_clean[[#This Row],[Price Formatted Step 2]],".","")))</f>
        <v>No Data</v>
      </c>
      <c r="M2500" t="s">
        <v>15</v>
      </c>
    </row>
    <row r="2501" spans="1:13" x14ac:dyDescent="0.25">
      <c r="A2501" t="s">
        <v>9</v>
      </c>
      <c r="B2501" t="str">
        <f>VLOOKUP(data_to_clean[[#This Row],[Company]],tb_countries[],2,0)</f>
        <v>USSR/Russia</v>
      </c>
      <c r="C2501" t="s">
        <v>5279</v>
      </c>
      <c r="D2501" t="s">
        <v>5320</v>
      </c>
      <c r="E2501" t="s">
        <v>5247</v>
      </c>
      <c r="F2501" s="1">
        <v>32989</v>
      </c>
      <c r="G2501" t="s">
        <v>1463</v>
      </c>
      <c r="H2501" t="s">
        <v>13</v>
      </c>
      <c r="I2501" t="s">
        <v>14</v>
      </c>
      <c r="J2501" t="str" cm="1">
        <f t="array" ref="J25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1" t="str">
        <f>IF(data_to_clean[[#This Row],[Price Formatted Step 1]]="No Data","No Data",SUBSTITUTE(data_to_clean[[#This Row],[Price Formatted Step 1]],",","."))</f>
        <v>No Data</v>
      </c>
      <c r="L2501" t="str">
        <f>IF(data_to_clean[[#This Row],[Price Formatted Step 2]]="No Data","No Data",VALUE(SUBSTITUTE(data_to_clean[[#This Row],[Price Formatted Step 2]],".","")))</f>
        <v>No Data</v>
      </c>
      <c r="M2501" t="s">
        <v>15</v>
      </c>
    </row>
    <row r="2502" spans="1:13" x14ac:dyDescent="0.25">
      <c r="A2502" t="s">
        <v>9</v>
      </c>
      <c r="B2502" t="str">
        <f>VLOOKUP(data_to_clean[[#This Row],[Company]],tb_countries[],2,0)</f>
        <v>USSR/Russia</v>
      </c>
      <c r="C2502" t="s">
        <v>5279</v>
      </c>
      <c r="D2502" t="s">
        <v>5320</v>
      </c>
      <c r="E2502" t="s">
        <v>5247</v>
      </c>
      <c r="F2502" s="1">
        <v>32991</v>
      </c>
      <c r="G2502" t="s">
        <v>1302</v>
      </c>
      <c r="H2502" t="s">
        <v>13</v>
      </c>
      <c r="I2502" t="s">
        <v>14</v>
      </c>
      <c r="J2502" t="str" cm="1">
        <f t="array" ref="J25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2" t="str">
        <f>IF(data_to_clean[[#This Row],[Price Formatted Step 1]]="No Data","No Data",SUBSTITUTE(data_to_clean[[#This Row],[Price Formatted Step 1]],",","."))</f>
        <v>No Data</v>
      </c>
      <c r="L2502" t="str">
        <f>IF(data_to_clean[[#This Row],[Price Formatted Step 2]]="No Data","No Data",VALUE(SUBSTITUTE(data_to_clean[[#This Row],[Price Formatted Step 2]],".","")))</f>
        <v>No Data</v>
      </c>
      <c r="M2502" t="s">
        <v>15</v>
      </c>
    </row>
    <row r="2503" spans="1:13" x14ac:dyDescent="0.25">
      <c r="A2503" t="s">
        <v>9</v>
      </c>
      <c r="B2503" t="str">
        <f>VLOOKUP(data_to_clean[[#This Row],[Company]],tb_countries[],2,0)</f>
        <v>USSR/Russia</v>
      </c>
      <c r="C2503" t="s">
        <v>5272</v>
      </c>
      <c r="D2503" t="s">
        <v>5312</v>
      </c>
      <c r="E2503" t="s">
        <v>5245</v>
      </c>
      <c r="F2503" s="1">
        <v>33015</v>
      </c>
      <c r="G2503" t="s">
        <v>2405</v>
      </c>
      <c r="H2503" t="s">
        <v>13</v>
      </c>
      <c r="I2503" t="s">
        <v>14</v>
      </c>
      <c r="J2503" t="str" cm="1">
        <f t="array" ref="J25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3" t="str">
        <f>IF(data_to_clean[[#This Row],[Price Formatted Step 1]]="No Data","No Data",SUBSTITUTE(data_to_clean[[#This Row],[Price Formatted Step 1]],",","."))</f>
        <v>No Data</v>
      </c>
      <c r="L2503" t="str">
        <f>IF(data_to_clean[[#This Row],[Price Formatted Step 2]]="No Data","No Data",VALUE(SUBSTITUTE(data_to_clean[[#This Row],[Price Formatted Step 2]],".","")))</f>
        <v>No Data</v>
      </c>
      <c r="M2503" t="s">
        <v>15</v>
      </c>
    </row>
    <row r="2504" spans="1:13" x14ac:dyDescent="0.25">
      <c r="A2504" t="s">
        <v>2655</v>
      </c>
      <c r="B2504" t="str">
        <f>VLOOKUP(data_to_clean[[#This Row],[Company]],tb_countries[],2,0)</f>
        <v>USA</v>
      </c>
      <c r="C2504" t="s">
        <v>5273</v>
      </c>
      <c r="D2504" t="s">
        <v>5313</v>
      </c>
      <c r="E2504" t="s">
        <v>5246</v>
      </c>
      <c r="F2504" s="1">
        <v>33025</v>
      </c>
      <c r="G2504" t="s">
        <v>2759</v>
      </c>
      <c r="H2504" t="s">
        <v>13</v>
      </c>
      <c r="I2504" t="s">
        <v>14</v>
      </c>
      <c r="J2504" t="str" cm="1">
        <f t="array" ref="J25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4" t="str">
        <f>IF(data_to_clean[[#This Row],[Price Formatted Step 1]]="No Data","No Data",SUBSTITUTE(data_to_clean[[#This Row],[Price Formatted Step 1]],",","."))</f>
        <v>No Data</v>
      </c>
      <c r="L2504" t="str">
        <f>IF(data_to_clean[[#This Row],[Price Formatted Step 2]]="No Data","No Data",VALUE(SUBSTITUTE(data_to_clean[[#This Row],[Price Formatted Step 2]],".","")))</f>
        <v>No Data</v>
      </c>
      <c r="M2504" t="s">
        <v>15</v>
      </c>
    </row>
    <row r="2505" spans="1:13" x14ac:dyDescent="0.25">
      <c r="A2505" t="s">
        <v>463</v>
      </c>
      <c r="B2505" t="str">
        <f>VLOOKUP(data_to_clean[[#This Row],[Company]],tb_countries[],2,0)</f>
        <v>USA</v>
      </c>
      <c r="C2505" t="s">
        <v>5273</v>
      </c>
      <c r="D2505" t="s">
        <v>5313</v>
      </c>
      <c r="E2505" t="s">
        <v>5246</v>
      </c>
      <c r="F2505" s="1">
        <v>33032</v>
      </c>
      <c r="G2505" t="s">
        <v>2761</v>
      </c>
      <c r="H2505" t="s">
        <v>13</v>
      </c>
      <c r="I2505" t="s">
        <v>14</v>
      </c>
      <c r="J2505" t="str" cm="1">
        <f t="array" ref="J25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5" t="str">
        <f>IF(data_to_clean[[#This Row],[Price Formatted Step 1]]="No Data","No Data",SUBSTITUTE(data_to_clean[[#This Row],[Price Formatted Step 1]],",","."))</f>
        <v>No Data</v>
      </c>
      <c r="L2505" t="str">
        <f>IF(data_to_clean[[#This Row],[Price Formatted Step 2]]="No Data","No Data",VALUE(SUBSTITUTE(data_to_clean[[#This Row],[Price Formatted Step 2]],".","")))</f>
        <v>No Data</v>
      </c>
      <c r="M2505" t="s">
        <v>15</v>
      </c>
    </row>
    <row r="2506" spans="1:13" x14ac:dyDescent="0.25">
      <c r="A2506" t="s">
        <v>2655</v>
      </c>
      <c r="B2506" t="str">
        <f>VLOOKUP(data_to_clean[[#This Row],[Company]],tb_countries[],2,0)</f>
        <v>USA</v>
      </c>
      <c r="C2506" t="s">
        <v>5273</v>
      </c>
      <c r="D2506" t="s">
        <v>5313</v>
      </c>
      <c r="E2506" t="s">
        <v>5246</v>
      </c>
      <c r="F2506" s="1">
        <v>33036</v>
      </c>
      <c r="G2506" t="s">
        <v>2763</v>
      </c>
      <c r="H2506" t="s">
        <v>13</v>
      </c>
      <c r="I2506" t="s">
        <v>14</v>
      </c>
      <c r="J2506" t="str" cm="1">
        <f t="array" ref="J25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6" t="str">
        <f>IF(data_to_clean[[#This Row],[Price Formatted Step 1]]="No Data","No Data",SUBSTITUTE(data_to_clean[[#This Row],[Price Formatted Step 1]],",","."))</f>
        <v>No Data</v>
      </c>
      <c r="L2506" t="str">
        <f>IF(data_to_clean[[#This Row],[Price Formatted Step 2]]="No Data","No Data",VALUE(SUBSTITUTE(data_to_clean[[#This Row],[Price Formatted Step 2]],".","")))</f>
        <v>No Data</v>
      </c>
      <c r="M2506" t="s">
        <v>15</v>
      </c>
    </row>
    <row r="2507" spans="1:13" x14ac:dyDescent="0.25">
      <c r="A2507" t="s">
        <v>9</v>
      </c>
      <c r="B2507" t="str">
        <f>VLOOKUP(data_to_clean[[#This Row],[Company]],tb_countries[],2,0)</f>
        <v>USSR/Russia</v>
      </c>
      <c r="C2507" t="s">
        <v>5279</v>
      </c>
      <c r="D2507" t="s">
        <v>5320</v>
      </c>
      <c r="E2507" t="s">
        <v>5247</v>
      </c>
      <c r="F2507" s="1">
        <v>33037</v>
      </c>
      <c r="G2507" t="s">
        <v>1463</v>
      </c>
      <c r="H2507" t="s">
        <v>13</v>
      </c>
      <c r="I2507" t="s">
        <v>14</v>
      </c>
      <c r="J2507" t="str" cm="1">
        <f t="array" ref="J25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7" t="str">
        <f>IF(data_to_clean[[#This Row],[Price Formatted Step 1]]="No Data","No Data",SUBSTITUTE(data_to_clean[[#This Row],[Price Formatted Step 1]],",","."))</f>
        <v>No Data</v>
      </c>
      <c r="L2507" t="str">
        <f>IF(data_to_clean[[#This Row],[Price Formatted Step 2]]="No Data","No Data",VALUE(SUBSTITUTE(data_to_clean[[#This Row],[Price Formatted Step 2]],".","")))</f>
        <v>No Data</v>
      </c>
      <c r="M2507" t="s">
        <v>15</v>
      </c>
    </row>
    <row r="2508" spans="1:13" x14ac:dyDescent="0.25">
      <c r="A2508" t="s">
        <v>9</v>
      </c>
      <c r="B2508" t="str">
        <f>VLOOKUP(data_to_clean[[#This Row],[Company]],tb_countries[],2,0)</f>
        <v>USSR/Russia</v>
      </c>
      <c r="C2508" t="s">
        <v>5279</v>
      </c>
      <c r="D2508" t="s">
        <v>5320</v>
      </c>
      <c r="E2508" t="s">
        <v>5247</v>
      </c>
      <c r="F2508" s="1">
        <v>33045</v>
      </c>
      <c r="G2508" t="s">
        <v>1302</v>
      </c>
      <c r="H2508" t="s">
        <v>13</v>
      </c>
      <c r="I2508" t="s">
        <v>14</v>
      </c>
      <c r="J2508" t="str" cm="1">
        <f t="array" ref="J25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08" t="str">
        <f>IF(data_to_clean[[#This Row],[Price Formatted Step 1]]="No Data","No Data",SUBSTITUTE(data_to_clean[[#This Row],[Price Formatted Step 1]],",","."))</f>
        <v>No Data</v>
      </c>
      <c r="L2508" t="str">
        <f>IF(data_to_clean[[#This Row],[Price Formatted Step 2]]="No Data","No Data",VALUE(SUBSTITUTE(data_to_clean[[#This Row],[Price Formatted Step 2]],".","")))</f>
        <v>No Data</v>
      </c>
      <c r="M2508" t="s">
        <v>56</v>
      </c>
    </row>
    <row r="2509" spans="1:13" x14ac:dyDescent="0.25">
      <c r="A2509" t="s">
        <v>463</v>
      </c>
      <c r="B2509" t="str">
        <f>VLOOKUP(data_to_clean[[#This Row],[Company]],tb_countries[],2,0)</f>
        <v>USA</v>
      </c>
      <c r="C2509" t="s">
        <v>5273</v>
      </c>
      <c r="D2509" t="s">
        <v>5313</v>
      </c>
      <c r="E2509" t="s">
        <v>5246</v>
      </c>
      <c r="F2509" s="1">
        <v>33047</v>
      </c>
      <c r="G2509" t="s">
        <v>2711</v>
      </c>
      <c r="H2509" t="s">
        <v>13</v>
      </c>
      <c r="I2509" t="s">
        <v>2713</v>
      </c>
      <c r="J2509" t="str" cm="1">
        <f t="array" ref="J25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136.600000</v>
      </c>
      <c r="K2509" t="str">
        <f>IF(data_to_clean[[#This Row],[Price Formatted Step 1]]="No Data","No Data",SUBSTITUTE(data_to_clean[[#This Row],[Price Formatted Step 1]],",","."))</f>
        <v>136.600000</v>
      </c>
      <c r="L2509" s="3">
        <f>IF(data_to_clean[[#This Row],[Price Formatted Step 2]]="No Data","No Data",VALUE(SUBSTITUTE(data_to_clean[[#This Row],[Price Formatted Step 2]],".","")))</f>
        <v>136600000</v>
      </c>
      <c r="M2509" t="s">
        <v>15</v>
      </c>
    </row>
    <row r="2510" spans="1:13" x14ac:dyDescent="0.25">
      <c r="A2510" t="s">
        <v>9</v>
      </c>
      <c r="B2510" t="str">
        <f>VLOOKUP(data_to_clean[[#This Row],[Company]],tb_countries[],2,0)</f>
        <v>USSR/Russia</v>
      </c>
      <c r="C2510" t="s">
        <v>5279</v>
      </c>
      <c r="D2510" t="s">
        <v>5320</v>
      </c>
      <c r="E2510" t="s">
        <v>5247</v>
      </c>
      <c r="F2510" s="1">
        <v>33049</v>
      </c>
      <c r="G2510" t="s">
        <v>1829</v>
      </c>
      <c r="H2510" t="s">
        <v>13</v>
      </c>
      <c r="I2510" t="s">
        <v>14</v>
      </c>
      <c r="J2510" t="str" cm="1">
        <f t="array" ref="J25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0" t="str">
        <f>IF(data_to_clean[[#This Row],[Price Formatted Step 1]]="No Data","No Data",SUBSTITUTE(data_to_clean[[#This Row],[Price Formatted Step 1]],",","."))</f>
        <v>No Data</v>
      </c>
      <c r="L2510" t="str">
        <f>IF(data_to_clean[[#This Row],[Price Formatted Step 2]]="No Data","No Data",VALUE(SUBSTITUTE(data_to_clean[[#This Row],[Price Formatted Step 2]],".","")))</f>
        <v>No Data</v>
      </c>
      <c r="M2510" t="s">
        <v>15</v>
      </c>
    </row>
    <row r="2511" spans="1:13" x14ac:dyDescent="0.25">
      <c r="A2511" t="s">
        <v>973</v>
      </c>
      <c r="B2511" t="str">
        <f>VLOOKUP(data_to_clean[[#This Row],[Company]],tb_countries[],2,0)</f>
        <v>China</v>
      </c>
      <c r="C2511" t="s">
        <v>4847</v>
      </c>
      <c r="D2511" t="s">
        <v>5268</v>
      </c>
      <c r="E2511" t="s">
        <v>5252</v>
      </c>
      <c r="F2511" s="1">
        <v>33070</v>
      </c>
      <c r="G2511" t="s">
        <v>2770</v>
      </c>
      <c r="H2511" t="s">
        <v>13</v>
      </c>
      <c r="I2511" t="s">
        <v>14</v>
      </c>
      <c r="J2511" t="str" cm="1">
        <f t="array" ref="J25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1" t="str">
        <f>IF(data_to_clean[[#This Row],[Price Formatted Step 1]]="No Data","No Data",SUBSTITUTE(data_to_clean[[#This Row],[Price Formatted Step 1]],",","."))</f>
        <v>No Data</v>
      </c>
      <c r="L2511" t="str">
        <f>IF(data_to_clean[[#This Row],[Price Formatted Step 2]]="No Data","No Data",VALUE(SUBSTITUTE(data_to_clean[[#This Row],[Price Formatted Step 2]],".","")))</f>
        <v>No Data</v>
      </c>
      <c r="M2511" t="s">
        <v>15</v>
      </c>
    </row>
    <row r="2512" spans="1:13" x14ac:dyDescent="0.25">
      <c r="A2512" t="s">
        <v>2338</v>
      </c>
      <c r="B2512" t="str">
        <f>VLOOKUP(data_to_clean[[#This Row],[Company]],tb_countries[],2,0)</f>
        <v>France</v>
      </c>
      <c r="C2512" t="s">
        <v>5285</v>
      </c>
      <c r="D2512" t="s">
        <v>5324</v>
      </c>
      <c r="E2512" t="s">
        <v>5253</v>
      </c>
      <c r="F2512" s="1">
        <v>33078</v>
      </c>
      <c r="G2512" t="s">
        <v>2675</v>
      </c>
      <c r="H2512" t="s">
        <v>13</v>
      </c>
      <c r="I2512" t="s">
        <v>14</v>
      </c>
      <c r="J2512" t="str" cm="1">
        <f t="array" ref="J25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2" t="str">
        <f>IF(data_to_clean[[#This Row],[Price Formatted Step 1]]="No Data","No Data",SUBSTITUTE(data_to_clean[[#This Row],[Price Formatted Step 1]],",","."))</f>
        <v>No Data</v>
      </c>
      <c r="L2512" t="str">
        <f>IF(data_to_clean[[#This Row],[Price Formatted Step 2]]="No Data","No Data",VALUE(SUBSTITUTE(data_to_clean[[#This Row],[Price Formatted Step 2]],".","")))</f>
        <v>No Data</v>
      </c>
      <c r="M2512" t="s">
        <v>15</v>
      </c>
    </row>
    <row r="2513" spans="1:13" x14ac:dyDescent="0.25">
      <c r="A2513" t="s">
        <v>9</v>
      </c>
      <c r="B2513" t="str">
        <f>VLOOKUP(data_to_clean[[#This Row],[Company]],tb_countries[],2,0)</f>
        <v>USSR/Russia</v>
      </c>
      <c r="C2513" t="s">
        <v>5279</v>
      </c>
      <c r="D2513" t="s">
        <v>5320</v>
      </c>
      <c r="E2513" t="s">
        <v>5247</v>
      </c>
      <c r="F2513" s="1">
        <v>33079</v>
      </c>
      <c r="G2513" t="s">
        <v>1302</v>
      </c>
      <c r="H2513" t="s">
        <v>13</v>
      </c>
      <c r="I2513" t="s">
        <v>14</v>
      </c>
      <c r="J2513" t="str" cm="1">
        <f t="array" ref="J25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3" t="str">
        <f>IF(data_to_clean[[#This Row],[Price Formatted Step 1]]="No Data","No Data",SUBSTITUTE(data_to_clean[[#This Row],[Price Formatted Step 1]],",","."))</f>
        <v>No Data</v>
      </c>
      <c r="L2513" t="str">
        <f>IF(data_to_clean[[#This Row],[Price Formatted Step 2]]="No Data","No Data",VALUE(SUBSTITUTE(data_to_clean[[#This Row],[Price Formatted Step 2]],".","")))</f>
        <v>No Data</v>
      </c>
      <c r="M2513" t="s">
        <v>15</v>
      </c>
    </row>
    <row r="2514" spans="1:13" x14ac:dyDescent="0.25">
      <c r="A2514" t="s">
        <v>92</v>
      </c>
      <c r="B2514" t="str">
        <f>VLOOKUP(data_to_clean[[#This Row],[Company]],tb_countries[],2,0)</f>
        <v>USA</v>
      </c>
      <c r="C2514" t="s">
        <v>5273</v>
      </c>
      <c r="D2514" t="s">
        <v>5313</v>
      </c>
      <c r="E2514" t="s">
        <v>5246</v>
      </c>
      <c r="F2514" s="1">
        <v>33079</v>
      </c>
      <c r="G2514" t="s">
        <v>2774</v>
      </c>
      <c r="H2514" t="s">
        <v>13</v>
      </c>
      <c r="I2514" t="s">
        <v>14</v>
      </c>
      <c r="J2514" t="str" cm="1">
        <f t="array" ref="J25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4" t="str">
        <f>IF(data_to_clean[[#This Row],[Price Formatted Step 1]]="No Data","No Data",SUBSTITUTE(data_to_clean[[#This Row],[Price Formatted Step 1]],",","."))</f>
        <v>No Data</v>
      </c>
      <c r="L2514" t="str">
        <f>IF(data_to_clean[[#This Row],[Price Formatted Step 2]]="No Data","No Data",VALUE(SUBSTITUTE(data_to_clean[[#This Row],[Price Formatted Step 2]],".","")))</f>
        <v>No Data</v>
      </c>
      <c r="M2514" t="s">
        <v>15</v>
      </c>
    </row>
    <row r="2515" spans="1:13" x14ac:dyDescent="0.25">
      <c r="A2515" t="s">
        <v>9</v>
      </c>
      <c r="B2515" t="str">
        <f>VLOOKUP(data_to_clean[[#This Row],[Company]],tb_countries[],2,0)</f>
        <v>USSR/Russia</v>
      </c>
      <c r="C2515" t="s">
        <v>5279</v>
      </c>
      <c r="D2515" t="s">
        <v>5320</v>
      </c>
      <c r="E2515" t="s">
        <v>5247</v>
      </c>
      <c r="F2515" s="1">
        <v>33084</v>
      </c>
      <c r="G2515" t="s">
        <v>1829</v>
      </c>
      <c r="H2515" t="s">
        <v>13</v>
      </c>
      <c r="I2515" t="s">
        <v>14</v>
      </c>
      <c r="J2515" t="str" cm="1">
        <f t="array" ref="J25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5" t="str">
        <f>IF(data_to_clean[[#This Row],[Price Formatted Step 1]]="No Data","No Data",SUBSTITUTE(data_to_clean[[#This Row],[Price Formatted Step 1]],",","."))</f>
        <v>No Data</v>
      </c>
      <c r="L2515" t="str">
        <f>IF(data_to_clean[[#This Row],[Price Formatted Step 2]]="No Data","No Data",VALUE(SUBSTITUTE(data_to_clean[[#This Row],[Price Formatted Step 2]],".","")))</f>
        <v>No Data</v>
      </c>
      <c r="M2515" t="s">
        <v>15</v>
      </c>
    </row>
    <row r="2516" spans="1:13" x14ac:dyDescent="0.25">
      <c r="A2516" t="s">
        <v>9</v>
      </c>
      <c r="B2516" t="str">
        <f>VLOOKUP(data_to_clean[[#This Row],[Company]],tb_countries[],2,0)</f>
        <v>USSR/Russia</v>
      </c>
      <c r="C2516" t="s">
        <v>5279</v>
      </c>
      <c r="D2516" t="s">
        <v>5320</v>
      </c>
      <c r="E2516" t="s">
        <v>5247</v>
      </c>
      <c r="F2516" s="1">
        <v>33093</v>
      </c>
      <c r="G2516" t="s">
        <v>1829</v>
      </c>
      <c r="H2516" t="s">
        <v>13</v>
      </c>
      <c r="I2516" t="s">
        <v>14</v>
      </c>
      <c r="J2516" t="str" cm="1">
        <f t="array" ref="J25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6" t="str">
        <f>IF(data_to_clean[[#This Row],[Price Formatted Step 1]]="No Data","No Data",SUBSTITUTE(data_to_clean[[#This Row],[Price Formatted Step 1]],",","."))</f>
        <v>No Data</v>
      </c>
      <c r="L2516" t="str">
        <f>IF(data_to_clean[[#This Row],[Price Formatted Step 2]]="No Data","No Data",VALUE(SUBSTITUTE(data_to_clean[[#This Row],[Price Formatted Step 2]],".","")))</f>
        <v>No Data</v>
      </c>
      <c r="M2516" t="s">
        <v>15</v>
      </c>
    </row>
    <row r="2517" spans="1:13" x14ac:dyDescent="0.25">
      <c r="A2517" t="s">
        <v>9</v>
      </c>
      <c r="B2517" t="str">
        <f>VLOOKUP(data_to_clean[[#This Row],[Company]],tb_countries[],2,0)</f>
        <v>USSR/Russia</v>
      </c>
      <c r="C2517" t="s">
        <v>5279</v>
      </c>
      <c r="D2517" t="s">
        <v>5320</v>
      </c>
      <c r="E2517" t="s">
        <v>5247</v>
      </c>
      <c r="F2517" s="1">
        <v>33095</v>
      </c>
      <c r="G2517" t="s">
        <v>1463</v>
      </c>
      <c r="H2517" t="s">
        <v>13</v>
      </c>
      <c r="I2517" t="s">
        <v>14</v>
      </c>
      <c r="J2517" t="str" cm="1">
        <f t="array" ref="J25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7" t="str">
        <f>IF(data_to_clean[[#This Row],[Price Formatted Step 1]]="No Data","No Data",SUBSTITUTE(data_to_clean[[#This Row],[Price Formatted Step 1]],",","."))</f>
        <v>No Data</v>
      </c>
      <c r="L2517" t="str">
        <f>IF(data_to_clean[[#This Row],[Price Formatted Step 2]]="No Data","No Data",VALUE(SUBSTITUTE(data_to_clean[[#This Row],[Price Formatted Step 2]],".","")))</f>
        <v>No Data</v>
      </c>
      <c r="M2517" t="s">
        <v>15</v>
      </c>
    </row>
    <row r="2518" spans="1:13" x14ac:dyDescent="0.25">
      <c r="A2518" t="s">
        <v>9</v>
      </c>
      <c r="B2518" t="str">
        <f>VLOOKUP(data_to_clean[[#This Row],[Company]],tb_countries[],2,0)</f>
        <v>USSR/Russia</v>
      </c>
      <c r="C2518" t="s">
        <v>5272</v>
      </c>
      <c r="D2518" t="s">
        <v>5312</v>
      </c>
      <c r="E2518" t="s">
        <v>5245</v>
      </c>
      <c r="F2518" s="1">
        <v>33108</v>
      </c>
      <c r="G2518" t="s">
        <v>937</v>
      </c>
      <c r="H2518" t="s">
        <v>13</v>
      </c>
      <c r="I2518" t="s">
        <v>14</v>
      </c>
      <c r="J2518" t="str" cm="1">
        <f t="array" ref="J25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8" t="str">
        <f>IF(data_to_clean[[#This Row],[Price Formatted Step 1]]="No Data","No Data",SUBSTITUTE(data_to_clean[[#This Row],[Price Formatted Step 1]],",","."))</f>
        <v>No Data</v>
      </c>
      <c r="L2518" t="str">
        <f>IF(data_to_clean[[#This Row],[Price Formatted Step 2]]="No Data","No Data",VALUE(SUBSTITUTE(data_to_clean[[#This Row],[Price Formatted Step 2]],".","")))</f>
        <v>No Data</v>
      </c>
      <c r="M2518" t="s">
        <v>15</v>
      </c>
    </row>
    <row r="2519" spans="1:13" x14ac:dyDescent="0.25">
      <c r="A2519" t="s">
        <v>9</v>
      </c>
      <c r="B2519" t="str">
        <f>VLOOKUP(data_to_clean[[#This Row],[Company]],tb_countries[],2,0)</f>
        <v>USSR/Russia</v>
      </c>
      <c r="C2519" t="s">
        <v>5279</v>
      </c>
      <c r="D2519" t="s">
        <v>5320</v>
      </c>
      <c r="E2519" t="s">
        <v>5247</v>
      </c>
      <c r="F2519" s="1">
        <v>33113</v>
      </c>
      <c r="G2519" t="s">
        <v>1302</v>
      </c>
      <c r="H2519" t="s">
        <v>13</v>
      </c>
      <c r="I2519" t="s">
        <v>14</v>
      </c>
      <c r="J2519" t="str" cm="1">
        <f t="array" ref="J25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19" t="str">
        <f>IF(data_to_clean[[#This Row],[Price Formatted Step 1]]="No Data","No Data",SUBSTITUTE(data_to_clean[[#This Row],[Price Formatted Step 1]],",","."))</f>
        <v>No Data</v>
      </c>
      <c r="L2519" t="str">
        <f>IF(data_to_clean[[#This Row],[Price Formatted Step 2]]="No Data","No Data",VALUE(SUBSTITUTE(data_to_clean[[#This Row],[Price Formatted Step 2]],".","")))</f>
        <v>No Data</v>
      </c>
      <c r="M2519" t="s">
        <v>15</v>
      </c>
    </row>
    <row r="2520" spans="1:13" x14ac:dyDescent="0.25">
      <c r="A2520" t="s">
        <v>1620</v>
      </c>
      <c r="B2520" t="str">
        <f>VLOOKUP(data_to_clean[[#This Row],[Company]],tb_countries[],2,0)</f>
        <v>Japan</v>
      </c>
      <c r="C2520" t="s">
        <v>5286</v>
      </c>
      <c r="D2520" t="s">
        <v>5325</v>
      </c>
      <c r="E2520" t="s">
        <v>5249</v>
      </c>
      <c r="F2520" s="1">
        <v>33113</v>
      </c>
      <c r="G2520" t="s">
        <v>2567</v>
      </c>
      <c r="H2520" t="s">
        <v>13</v>
      </c>
      <c r="I2520" t="s">
        <v>14</v>
      </c>
      <c r="J2520" t="str" cm="1">
        <f t="array" ref="J25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0" t="str">
        <f>IF(data_to_clean[[#This Row],[Price Formatted Step 1]]="No Data","No Data",SUBSTITUTE(data_to_clean[[#This Row],[Price Formatted Step 1]],",","."))</f>
        <v>No Data</v>
      </c>
      <c r="L2520" t="str">
        <f>IF(data_to_clean[[#This Row],[Price Formatted Step 2]]="No Data","No Data",VALUE(SUBSTITUTE(data_to_clean[[#This Row],[Price Formatted Step 2]],".","")))</f>
        <v>No Data</v>
      </c>
      <c r="M2520" t="s">
        <v>15</v>
      </c>
    </row>
    <row r="2521" spans="1:13" x14ac:dyDescent="0.25">
      <c r="A2521" t="s">
        <v>1620</v>
      </c>
      <c r="B2521" t="str">
        <f>VLOOKUP(data_to_clean[[#This Row],[Company]],tb_countries[],2,0)</f>
        <v>Japan</v>
      </c>
      <c r="C2521" t="s">
        <v>5286</v>
      </c>
      <c r="D2521" t="s">
        <v>5325</v>
      </c>
      <c r="E2521" t="s">
        <v>5249</v>
      </c>
      <c r="F2521" s="1">
        <v>33113</v>
      </c>
      <c r="G2521" t="s">
        <v>2496</v>
      </c>
      <c r="H2521" t="s">
        <v>13</v>
      </c>
      <c r="I2521" t="s">
        <v>14</v>
      </c>
      <c r="J2521" t="str" cm="1">
        <f t="array" ref="J25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1" t="str">
        <f>IF(data_to_clean[[#This Row],[Price Formatted Step 1]]="No Data","No Data",SUBSTITUTE(data_to_clean[[#This Row],[Price Formatted Step 1]],",","."))</f>
        <v>No Data</v>
      </c>
      <c r="L2521" t="str">
        <f>IF(data_to_clean[[#This Row],[Price Formatted Step 2]]="No Data","No Data",VALUE(SUBSTITUTE(data_to_clean[[#This Row],[Price Formatted Step 2]],".","")))</f>
        <v>No Data</v>
      </c>
      <c r="M2521" t="s">
        <v>15</v>
      </c>
    </row>
    <row r="2522" spans="1:13" x14ac:dyDescent="0.25">
      <c r="A2522" t="s">
        <v>9</v>
      </c>
      <c r="B2522" t="str">
        <f>VLOOKUP(data_to_clean[[#This Row],[Company]],tb_countries[],2,0)</f>
        <v>USSR/Russia</v>
      </c>
      <c r="C2522" t="s">
        <v>5279</v>
      </c>
      <c r="D2522" t="s">
        <v>5320</v>
      </c>
      <c r="E2522" t="s">
        <v>5247</v>
      </c>
      <c r="F2522" s="1">
        <v>33113</v>
      </c>
      <c r="G2522" t="s">
        <v>685</v>
      </c>
      <c r="H2522" t="s">
        <v>13</v>
      </c>
      <c r="I2522" t="s">
        <v>14</v>
      </c>
      <c r="J2522" t="str" cm="1">
        <f t="array" ref="J25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2" t="str">
        <f>IF(data_to_clean[[#This Row],[Price Formatted Step 1]]="No Data","No Data",SUBSTITUTE(data_to_clean[[#This Row],[Price Formatted Step 1]],",","."))</f>
        <v>No Data</v>
      </c>
      <c r="L2522" t="str">
        <f>IF(data_to_clean[[#This Row],[Price Formatted Step 2]]="No Data","No Data",VALUE(SUBSTITUTE(data_to_clean[[#This Row],[Price Formatted Step 2]],".","")))</f>
        <v>No Data</v>
      </c>
      <c r="M2522" t="s">
        <v>15</v>
      </c>
    </row>
    <row r="2523" spans="1:13" x14ac:dyDescent="0.25">
      <c r="A2523" t="s">
        <v>2338</v>
      </c>
      <c r="B2523" t="str">
        <f>VLOOKUP(data_to_clean[[#This Row],[Company]],tb_countries[],2,0)</f>
        <v>France</v>
      </c>
      <c r="C2523" t="s">
        <v>5285</v>
      </c>
      <c r="D2523" t="s">
        <v>5324</v>
      </c>
      <c r="E2523" t="s">
        <v>5253</v>
      </c>
      <c r="F2523" s="1">
        <v>33115</v>
      </c>
      <c r="G2523" t="s">
        <v>2675</v>
      </c>
      <c r="H2523" t="s">
        <v>13</v>
      </c>
      <c r="I2523" t="s">
        <v>14</v>
      </c>
      <c r="J2523" t="str" cm="1">
        <f t="array" ref="J25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3" t="str">
        <f>IF(data_to_clean[[#This Row],[Price Formatted Step 1]]="No Data","No Data",SUBSTITUTE(data_to_clean[[#This Row],[Price Formatted Step 1]],",","."))</f>
        <v>No Data</v>
      </c>
      <c r="L2523" t="str">
        <f>IF(data_to_clean[[#This Row],[Price Formatted Step 2]]="No Data","No Data",VALUE(SUBSTITUTE(data_to_clean[[#This Row],[Price Formatted Step 2]],".","")))</f>
        <v>No Data</v>
      </c>
      <c r="M2523" t="s">
        <v>15</v>
      </c>
    </row>
    <row r="2524" spans="1:13" x14ac:dyDescent="0.25">
      <c r="A2524" t="s">
        <v>973</v>
      </c>
      <c r="B2524" t="str">
        <f>VLOOKUP(data_to_clean[[#This Row],[Company]],tb_countries[],2,0)</f>
        <v>China</v>
      </c>
      <c r="C2524" t="s">
        <v>2625</v>
      </c>
      <c r="D2524" t="s">
        <v>5255</v>
      </c>
      <c r="E2524" t="s">
        <v>5252</v>
      </c>
      <c r="F2524" s="1">
        <v>33119</v>
      </c>
      <c r="G2524" t="s">
        <v>2626</v>
      </c>
      <c r="H2524" t="s">
        <v>13</v>
      </c>
      <c r="I2524" t="s">
        <v>14</v>
      </c>
      <c r="J2524" t="str" cm="1">
        <f t="array" ref="J25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4" t="str">
        <f>IF(data_to_clean[[#This Row],[Price Formatted Step 1]]="No Data","No Data",SUBSTITUTE(data_to_clean[[#This Row],[Price Formatted Step 1]],",","."))</f>
        <v>No Data</v>
      </c>
      <c r="L2524" t="str">
        <f>IF(data_to_clean[[#This Row],[Price Formatted Step 2]]="No Data","No Data",VALUE(SUBSTITUTE(data_to_clean[[#This Row],[Price Formatted Step 2]],".","")))</f>
        <v>No Data</v>
      </c>
      <c r="M2524" t="s">
        <v>15</v>
      </c>
    </row>
    <row r="2525" spans="1:13" x14ac:dyDescent="0.25">
      <c r="A2525" t="s">
        <v>9</v>
      </c>
      <c r="B2525" t="str">
        <f>VLOOKUP(data_to_clean[[#This Row],[Company]],tb_countries[],2,0)</f>
        <v>USSR/Russia</v>
      </c>
      <c r="C2525" t="s">
        <v>5279</v>
      </c>
      <c r="D2525" t="s">
        <v>5320</v>
      </c>
      <c r="E2525" t="s">
        <v>5247</v>
      </c>
      <c r="F2525" s="1">
        <v>33130</v>
      </c>
      <c r="G2525" t="s">
        <v>685</v>
      </c>
      <c r="H2525" t="s">
        <v>13</v>
      </c>
      <c r="I2525" t="s">
        <v>14</v>
      </c>
      <c r="J2525" t="str" cm="1">
        <f t="array" ref="J25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5" t="str">
        <f>IF(data_to_clean[[#This Row],[Price Formatted Step 1]]="No Data","No Data",SUBSTITUTE(data_to_clean[[#This Row],[Price Formatted Step 1]],",","."))</f>
        <v>No Data</v>
      </c>
      <c r="L2525" t="str">
        <f>IF(data_to_clean[[#This Row],[Price Formatted Step 2]]="No Data","No Data",VALUE(SUBSTITUTE(data_to_clean[[#This Row],[Price Formatted Step 2]],".","")))</f>
        <v>No Data</v>
      </c>
      <c r="M2525" t="s">
        <v>15</v>
      </c>
    </row>
    <row r="2526" spans="1:13" x14ac:dyDescent="0.25">
      <c r="A2526" t="s">
        <v>9</v>
      </c>
      <c r="B2526" t="str">
        <f>VLOOKUP(data_to_clean[[#This Row],[Company]],tb_countries[],2,0)</f>
        <v>USSR/Russia</v>
      </c>
      <c r="C2526" t="s">
        <v>5279</v>
      </c>
      <c r="D2526" t="s">
        <v>5320</v>
      </c>
      <c r="E2526" t="s">
        <v>5247</v>
      </c>
      <c r="F2526" s="1">
        <v>33136</v>
      </c>
      <c r="G2526" t="s">
        <v>1463</v>
      </c>
      <c r="H2526" t="s">
        <v>13</v>
      </c>
      <c r="I2526" t="s">
        <v>14</v>
      </c>
      <c r="J2526" t="str" cm="1">
        <f t="array" ref="J25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6" t="str">
        <f>IF(data_to_clean[[#This Row],[Price Formatted Step 1]]="No Data","No Data",SUBSTITUTE(data_to_clean[[#This Row],[Price Formatted Step 1]],",","."))</f>
        <v>No Data</v>
      </c>
      <c r="L2526" t="str">
        <f>IF(data_to_clean[[#This Row],[Price Formatted Step 2]]="No Data","No Data",VALUE(SUBSTITUTE(data_to_clean[[#This Row],[Price Formatted Step 2]],".","")))</f>
        <v>No Data</v>
      </c>
      <c r="M2526" t="s">
        <v>15</v>
      </c>
    </row>
    <row r="2527" spans="1:13" x14ac:dyDescent="0.25">
      <c r="A2527" t="s">
        <v>9</v>
      </c>
      <c r="B2527" t="str">
        <f>VLOOKUP(data_to_clean[[#This Row],[Company]],tb_countries[],2,0)</f>
        <v>USSR/Russia</v>
      </c>
      <c r="C2527" t="s">
        <v>5279</v>
      </c>
      <c r="D2527" t="s">
        <v>5320</v>
      </c>
      <c r="E2527" t="s">
        <v>5247</v>
      </c>
      <c r="F2527" s="1">
        <v>33144</v>
      </c>
      <c r="G2527" t="s">
        <v>1829</v>
      </c>
      <c r="H2527" t="s">
        <v>13</v>
      </c>
      <c r="I2527" t="s">
        <v>14</v>
      </c>
      <c r="J2527" t="str" cm="1">
        <f t="array" ref="J25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7" t="str">
        <f>IF(data_to_clean[[#This Row],[Price Formatted Step 1]]="No Data","No Data",SUBSTITUTE(data_to_clean[[#This Row],[Price Formatted Step 1]],",","."))</f>
        <v>No Data</v>
      </c>
      <c r="L2527" t="str">
        <f>IF(data_to_clean[[#This Row],[Price Formatted Step 2]]="No Data","No Data",VALUE(SUBSTITUTE(data_to_clean[[#This Row],[Price Formatted Step 2]],".","")))</f>
        <v>No Data</v>
      </c>
      <c r="M2527" t="s">
        <v>15</v>
      </c>
    </row>
    <row r="2528" spans="1:13" x14ac:dyDescent="0.25">
      <c r="A2528" t="s">
        <v>2655</v>
      </c>
      <c r="B2528" t="str">
        <f>VLOOKUP(data_to_clean[[#This Row],[Company]],tb_countries[],2,0)</f>
        <v>USA</v>
      </c>
      <c r="C2528" t="s">
        <v>5273</v>
      </c>
      <c r="D2528" t="s">
        <v>5313</v>
      </c>
      <c r="E2528" t="s">
        <v>5246</v>
      </c>
      <c r="F2528" s="1">
        <v>33148</v>
      </c>
      <c r="G2528" t="s">
        <v>2656</v>
      </c>
      <c r="H2528" t="s">
        <v>13</v>
      </c>
      <c r="I2528" t="s">
        <v>14</v>
      </c>
      <c r="J2528" t="str" cm="1">
        <f t="array" ref="J25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8" t="str">
        <f>IF(data_to_clean[[#This Row],[Price Formatted Step 1]]="No Data","No Data",SUBSTITUTE(data_to_clean[[#This Row],[Price Formatted Step 1]],",","."))</f>
        <v>No Data</v>
      </c>
      <c r="L2528" t="str">
        <f>IF(data_to_clean[[#This Row],[Price Formatted Step 2]]="No Data","No Data",VALUE(SUBSTITUTE(data_to_clean[[#This Row],[Price Formatted Step 2]],".","")))</f>
        <v>No Data</v>
      </c>
      <c r="M2528" t="s">
        <v>15</v>
      </c>
    </row>
    <row r="2529" spans="1:13" x14ac:dyDescent="0.25">
      <c r="A2529" t="s">
        <v>9</v>
      </c>
      <c r="B2529" t="str">
        <f>VLOOKUP(data_to_clean[[#This Row],[Company]],tb_countries[],2,0)</f>
        <v>USSR/Russia</v>
      </c>
      <c r="C2529" t="s">
        <v>5272</v>
      </c>
      <c r="D2529" t="s">
        <v>5312</v>
      </c>
      <c r="E2529" t="s">
        <v>5245</v>
      </c>
      <c r="F2529" s="1">
        <v>33150</v>
      </c>
      <c r="G2529" t="s">
        <v>2405</v>
      </c>
      <c r="H2529" t="s">
        <v>13</v>
      </c>
      <c r="I2529" t="s">
        <v>14</v>
      </c>
      <c r="J2529" t="str" cm="1">
        <f t="array" ref="J25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29" t="str">
        <f>IF(data_to_clean[[#This Row],[Price Formatted Step 1]]="No Data","No Data",SUBSTITUTE(data_to_clean[[#This Row],[Price Formatted Step 1]],",","."))</f>
        <v>No Data</v>
      </c>
      <c r="L2529" t="str">
        <f>IF(data_to_clean[[#This Row],[Price Formatted Step 2]]="No Data","No Data",VALUE(SUBSTITUTE(data_to_clean[[#This Row],[Price Formatted Step 2]],".","")))</f>
        <v>No Data</v>
      </c>
      <c r="M2529" t="s">
        <v>21</v>
      </c>
    </row>
    <row r="2530" spans="1:13" x14ac:dyDescent="0.25">
      <c r="A2530" t="s">
        <v>973</v>
      </c>
      <c r="B2530" t="str">
        <f>VLOOKUP(data_to_clean[[#This Row],[Company]],tb_countries[],2,0)</f>
        <v>China</v>
      </c>
      <c r="C2530" t="s">
        <v>4199</v>
      </c>
      <c r="D2530" t="s">
        <v>5263</v>
      </c>
      <c r="E2530" t="s">
        <v>5252</v>
      </c>
      <c r="F2530" s="1">
        <v>33151</v>
      </c>
      <c r="G2530" t="s">
        <v>2225</v>
      </c>
      <c r="H2530" t="s">
        <v>2227</v>
      </c>
      <c r="I2530" t="s">
        <v>2228</v>
      </c>
      <c r="J2530" t="str" cm="1">
        <f t="array" ref="J25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530" t="str">
        <f>IF(data_to_clean[[#This Row],[Price Formatted Step 1]]="No Data","No Data",SUBSTITUTE(data_to_clean[[#This Row],[Price Formatted Step 1]],",","."))</f>
        <v>30.800000</v>
      </c>
      <c r="L2530" s="3">
        <f>IF(data_to_clean[[#This Row],[Price Formatted Step 2]]="No Data","No Data",VALUE(SUBSTITUTE(data_to_clean[[#This Row],[Price Formatted Step 2]],".","")))</f>
        <v>30800000</v>
      </c>
      <c r="M2530" t="s">
        <v>15</v>
      </c>
    </row>
    <row r="2531" spans="1:13" x14ac:dyDescent="0.25">
      <c r="A2531" t="s">
        <v>54</v>
      </c>
      <c r="B2531" t="str">
        <f>VLOOKUP(data_to_clean[[#This Row],[Company]],tb_countries[],2,0)</f>
        <v>USA</v>
      </c>
      <c r="C2531" t="s">
        <v>5281</v>
      </c>
      <c r="D2531" t="s">
        <v>5322</v>
      </c>
      <c r="E2531" t="s">
        <v>5246</v>
      </c>
      <c r="F2531" s="1">
        <v>33152</v>
      </c>
      <c r="G2531" t="s">
        <v>2362</v>
      </c>
      <c r="H2531" t="s">
        <v>13</v>
      </c>
      <c r="I2531" t="s">
        <v>2129</v>
      </c>
      <c r="J2531" t="str" cm="1">
        <f t="array" ref="J25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31" t="str">
        <f>IF(data_to_clean[[#This Row],[Price Formatted Step 1]]="No Data","No Data",SUBSTITUTE(data_to_clean[[#This Row],[Price Formatted Step 1]],",","."))</f>
        <v>450000000</v>
      </c>
      <c r="L2531" s="3">
        <f>IF(data_to_clean[[#This Row],[Price Formatted Step 2]]="No Data","No Data",VALUE(SUBSTITUTE(data_to_clean[[#This Row],[Price Formatted Step 2]],".","")))</f>
        <v>450000000</v>
      </c>
      <c r="M2531" t="s">
        <v>15</v>
      </c>
    </row>
    <row r="2532" spans="1:13" x14ac:dyDescent="0.25">
      <c r="A2532" t="s">
        <v>2338</v>
      </c>
      <c r="B2532" t="str">
        <f>VLOOKUP(data_to_clean[[#This Row],[Company]],tb_countries[],2,0)</f>
        <v>France</v>
      </c>
      <c r="C2532" t="s">
        <v>5285</v>
      </c>
      <c r="D2532" t="s">
        <v>5324</v>
      </c>
      <c r="E2532" t="s">
        <v>5253</v>
      </c>
      <c r="F2532" s="1">
        <v>33158</v>
      </c>
      <c r="G2532" t="s">
        <v>2675</v>
      </c>
      <c r="H2532" t="s">
        <v>13</v>
      </c>
      <c r="I2532" t="s">
        <v>14</v>
      </c>
      <c r="J2532" t="str" cm="1">
        <f t="array" ref="J25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2" t="str">
        <f>IF(data_to_clean[[#This Row],[Price Formatted Step 1]]="No Data","No Data",SUBSTITUTE(data_to_clean[[#This Row],[Price Formatted Step 1]],",","."))</f>
        <v>No Data</v>
      </c>
      <c r="L2532" t="str">
        <f>IF(data_to_clean[[#This Row],[Price Formatted Step 2]]="No Data","No Data",VALUE(SUBSTITUTE(data_to_clean[[#This Row],[Price Formatted Step 2]],".","")))</f>
        <v>No Data</v>
      </c>
      <c r="M2532" t="s">
        <v>15</v>
      </c>
    </row>
    <row r="2533" spans="1:13" x14ac:dyDescent="0.25">
      <c r="A2533" t="s">
        <v>2655</v>
      </c>
      <c r="B2533" t="str">
        <f>VLOOKUP(data_to_clean[[#This Row],[Company]],tb_countries[],2,0)</f>
        <v>USA</v>
      </c>
      <c r="C2533" t="s">
        <v>5273</v>
      </c>
      <c r="D2533" t="s">
        <v>5313</v>
      </c>
      <c r="E2533" t="s">
        <v>5246</v>
      </c>
      <c r="F2533" s="1">
        <v>33164</v>
      </c>
      <c r="G2533" t="s">
        <v>2656</v>
      </c>
      <c r="H2533" t="s">
        <v>13</v>
      </c>
      <c r="I2533" t="s">
        <v>14</v>
      </c>
      <c r="J2533" t="str" cm="1">
        <f t="array" ref="J25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3" t="str">
        <f>IF(data_to_clean[[#This Row],[Price Formatted Step 1]]="No Data","No Data",SUBSTITUTE(data_to_clean[[#This Row],[Price Formatted Step 1]],",","."))</f>
        <v>No Data</v>
      </c>
      <c r="L2533" t="str">
        <f>IF(data_to_clean[[#This Row],[Price Formatted Step 2]]="No Data","No Data",VALUE(SUBSTITUTE(data_to_clean[[#This Row],[Price Formatted Step 2]],".","")))</f>
        <v>No Data</v>
      </c>
      <c r="M2533" t="s">
        <v>15</v>
      </c>
    </row>
    <row r="2534" spans="1:13" x14ac:dyDescent="0.25">
      <c r="A2534" t="s">
        <v>2655</v>
      </c>
      <c r="B2534" t="str">
        <f>VLOOKUP(data_to_clean[[#This Row],[Company]],tb_countries[],2,0)</f>
        <v>USA</v>
      </c>
      <c r="C2534" t="s">
        <v>5273</v>
      </c>
      <c r="D2534" t="s">
        <v>5313</v>
      </c>
      <c r="E2534" t="s">
        <v>5246</v>
      </c>
      <c r="F2534" s="1">
        <v>33176</v>
      </c>
      <c r="G2534" t="s">
        <v>2656</v>
      </c>
      <c r="H2534" t="s">
        <v>13</v>
      </c>
      <c r="I2534" t="s">
        <v>14</v>
      </c>
      <c r="J2534" t="str" cm="1">
        <f t="array" ref="J25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4" t="str">
        <f>IF(data_to_clean[[#This Row],[Price Formatted Step 1]]="No Data","No Data",SUBSTITUTE(data_to_clean[[#This Row],[Price Formatted Step 1]],",","."))</f>
        <v>No Data</v>
      </c>
      <c r="L2534" t="str">
        <f>IF(data_to_clean[[#This Row],[Price Formatted Step 2]]="No Data","No Data",VALUE(SUBSTITUTE(data_to_clean[[#This Row],[Price Formatted Step 2]],".","")))</f>
        <v>No Data</v>
      </c>
      <c r="M2534" t="s">
        <v>15</v>
      </c>
    </row>
    <row r="2535" spans="1:13" x14ac:dyDescent="0.25">
      <c r="A2535" t="s">
        <v>463</v>
      </c>
      <c r="B2535" t="str">
        <f>VLOOKUP(data_to_clean[[#This Row],[Company]],tb_countries[],2,0)</f>
        <v>USA</v>
      </c>
      <c r="C2535" t="s">
        <v>5273</v>
      </c>
      <c r="D2535" t="s">
        <v>5313</v>
      </c>
      <c r="E2535" t="s">
        <v>5246</v>
      </c>
      <c r="F2535" s="1">
        <v>33190</v>
      </c>
      <c r="G2535" t="s">
        <v>2682</v>
      </c>
      <c r="H2535" t="s">
        <v>13</v>
      </c>
      <c r="I2535" t="s">
        <v>14</v>
      </c>
      <c r="J2535" t="str" cm="1">
        <f t="array" ref="J25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5" t="str">
        <f>IF(data_to_clean[[#This Row],[Price Formatted Step 1]]="No Data","No Data",SUBSTITUTE(data_to_clean[[#This Row],[Price Formatted Step 1]],",","."))</f>
        <v>No Data</v>
      </c>
      <c r="L2535" t="str">
        <f>IF(data_to_clean[[#This Row],[Price Formatted Step 2]]="No Data","No Data",VALUE(SUBSTITUTE(data_to_clean[[#This Row],[Price Formatted Step 2]],".","")))</f>
        <v>No Data</v>
      </c>
      <c r="M2535" t="s">
        <v>15</v>
      </c>
    </row>
    <row r="2536" spans="1:13" x14ac:dyDescent="0.25">
      <c r="A2536" t="s">
        <v>9</v>
      </c>
      <c r="B2536" t="str">
        <f>VLOOKUP(data_to_clean[[#This Row],[Company]],tb_countries[],2,0)</f>
        <v>USSR/Russia</v>
      </c>
      <c r="C2536" t="s">
        <v>5272</v>
      </c>
      <c r="D2536" t="s">
        <v>5312</v>
      </c>
      <c r="E2536" t="s">
        <v>5245</v>
      </c>
      <c r="F2536" s="1">
        <v>33191</v>
      </c>
      <c r="G2536" t="s">
        <v>937</v>
      </c>
      <c r="H2536" t="s">
        <v>13</v>
      </c>
      <c r="I2536" t="s">
        <v>14</v>
      </c>
      <c r="J2536" t="str" cm="1">
        <f t="array" ref="J25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6" t="str">
        <f>IF(data_to_clean[[#This Row],[Price Formatted Step 1]]="No Data","No Data",SUBSTITUTE(data_to_clean[[#This Row],[Price Formatted Step 1]],",","."))</f>
        <v>No Data</v>
      </c>
      <c r="L2536" t="str">
        <f>IF(data_to_clean[[#This Row],[Price Formatted Step 2]]="No Data","No Data",VALUE(SUBSTITUTE(data_to_clean[[#This Row],[Price Formatted Step 2]],".","")))</f>
        <v>No Data</v>
      </c>
      <c r="M2536" t="s">
        <v>15</v>
      </c>
    </row>
    <row r="2537" spans="1:13" x14ac:dyDescent="0.25">
      <c r="A2537" t="s">
        <v>54</v>
      </c>
      <c r="B2537" t="str">
        <f>VLOOKUP(data_to_clean[[#This Row],[Company]],tb_countries[],2,0)</f>
        <v>USA</v>
      </c>
      <c r="C2537" t="s">
        <v>5281</v>
      </c>
      <c r="D2537" t="s">
        <v>5322</v>
      </c>
      <c r="E2537" t="s">
        <v>5246</v>
      </c>
      <c r="F2537" s="1">
        <v>33192</v>
      </c>
      <c r="G2537" t="s">
        <v>2440</v>
      </c>
      <c r="H2537" t="s">
        <v>13</v>
      </c>
      <c r="I2537" t="s">
        <v>2129</v>
      </c>
      <c r="J2537" t="str" cm="1">
        <f t="array" ref="J25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37" t="str">
        <f>IF(data_to_clean[[#This Row],[Price Formatted Step 1]]="No Data","No Data",SUBSTITUTE(data_to_clean[[#This Row],[Price Formatted Step 1]],",","."))</f>
        <v>450000000</v>
      </c>
      <c r="L2537" s="3">
        <f>IF(data_to_clean[[#This Row],[Price Formatted Step 2]]="No Data","No Data",VALUE(SUBSTITUTE(data_to_clean[[#This Row],[Price Formatted Step 2]],".","")))</f>
        <v>450000000</v>
      </c>
      <c r="M2537" t="s">
        <v>15</v>
      </c>
    </row>
    <row r="2538" spans="1:13" x14ac:dyDescent="0.25">
      <c r="A2538" t="s">
        <v>9</v>
      </c>
      <c r="B2538" t="str">
        <f>VLOOKUP(data_to_clean[[#This Row],[Company]],tb_countries[],2,0)</f>
        <v>USSR/Russia</v>
      </c>
      <c r="C2538" t="s">
        <v>5279</v>
      </c>
      <c r="D2538" t="s">
        <v>5320</v>
      </c>
      <c r="E2538" t="s">
        <v>5247</v>
      </c>
      <c r="F2538" s="1">
        <v>33197</v>
      </c>
      <c r="G2538" t="s">
        <v>1302</v>
      </c>
      <c r="H2538" t="s">
        <v>13</v>
      </c>
      <c r="I2538" t="s">
        <v>14</v>
      </c>
      <c r="J2538" t="str" cm="1">
        <f t="array" ref="J25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8" t="str">
        <f>IF(data_to_clean[[#This Row],[Price Formatted Step 1]]="No Data","No Data",SUBSTITUTE(data_to_clean[[#This Row],[Price Formatted Step 1]],",","."))</f>
        <v>No Data</v>
      </c>
      <c r="L2538" t="str">
        <f>IF(data_to_clean[[#This Row],[Price Formatted Step 2]]="No Data","No Data",VALUE(SUBSTITUTE(data_to_clean[[#This Row],[Price Formatted Step 2]],".","")))</f>
        <v>No Data</v>
      </c>
      <c r="M2538" t="s">
        <v>15</v>
      </c>
    </row>
    <row r="2539" spans="1:13" x14ac:dyDescent="0.25">
      <c r="A2539" t="s">
        <v>2338</v>
      </c>
      <c r="B2539" t="str">
        <f>VLOOKUP(data_to_clean[[#This Row],[Company]],tb_countries[],2,0)</f>
        <v>France</v>
      </c>
      <c r="C2539" t="s">
        <v>5285</v>
      </c>
      <c r="D2539" t="s">
        <v>5324</v>
      </c>
      <c r="E2539" t="s">
        <v>5253</v>
      </c>
      <c r="F2539" s="1">
        <v>33197</v>
      </c>
      <c r="G2539" t="s">
        <v>2799</v>
      </c>
      <c r="H2539" t="s">
        <v>13</v>
      </c>
      <c r="I2539" t="s">
        <v>14</v>
      </c>
      <c r="J2539" t="str" cm="1">
        <f t="array" ref="J25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39" t="str">
        <f>IF(data_to_clean[[#This Row],[Price Formatted Step 1]]="No Data","No Data",SUBSTITUTE(data_to_clean[[#This Row],[Price Formatted Step 1]],",","."))</f>
        <v>No Data</v>
      </c>
      <c r="L2539" t="str">
        <f>IF(data_to_clean[[#This Row],[Price Formatted Step 2]]="No Data","No Data",VALUE(SUBSTITUTE(data_to_clean[[#This Row],[Price Formatted Step 2]],".","")))</f>
        <v>No Data</v>
      </c>
      <c r="M2539" t="s">
        <v>15</v>
      </c>
    </row>
    <row r="2540" spans="1:13" x14ac:dyDescent="0.25">
      <c r="A2540" t="s">
        <v>9</v>
      </c>
      <c r="B2540" t="str">
        <f>VLOOKUP(data_to_clean[[#This Row],[Company]],tb_countries[],2,0)</f>
        <v>USSR/Russia</v>
      </c>
      <c r="C2540" t="s">
        <v>5272</v>
      </c>
      <c r="D2540" t="s">
        <v>5312</v>
      </c>
      <c r="E2540" t="s">
        <v>5245</v>
      </c>
      <c r="F2540" s="1">
        <v>33197</v>
      </c>
      <c r="G2540" t="s">
        <v>2802</v>
      </c>
      <c r="H2540" t="s">
        <v>13</v>
      </c>
      <c r="I2540" t="s">
        <v>14</v>
      </c>
      <c r="J2540" t="str" cm="1">
        <f t="array" ref="J25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0" t="str">
        <f>IF(data_to_clean[[#This Row],[Price Formatted Step 1]]="No Data","No Data",SUBSTITUTE(data_to_clean[[#This Row],[Price Formatted Step 1]],",","."))</f>
        <v>No Data</v>
      </c>
      <c r="L2540" t="str">
        <f>IF(data_to_clean[[#This Row],[Price Formatted Step 2]]="No Data","No Data",VALUE(SUBSTITUTE(data_to_clean[[#This Row],[Price Formatted Step 2]],".","")))</f>
        <v>No Data</v>
      </c>
      <c r="M2540" t="s">
        <v>15</v>
      </c>
    </row>
    <row r="2541" spans="1:13" x14ac:dyDescent="0.25">
      <c r="A2541" t="s">
        <v>9</v>
      </c>
      <c r="B2541" t="str">
        <f>VLOOKUP(data_to_clean[[#This Row],[Company]],tb_countries[],2,0)</f>
        <v>USSR/Russia</v>
      </c>
      <c r="C2541" t="s">
        <v>5279</v>
      </c>
      <c r="D2541" t="s">
        <v>5320</v>
      </c>
      <c r="E2541" t="s">
        <v>5247</v>
      </c>
      <c r="F2541" s="1">
        <v>33200</v>
      </c>
      <c r="G2541" t="s">
        <v>1463</v>
      </c>
      <c r="H2541" t="s">
        <v>13</v>
      </c>
      <c r="I2541" t="s">
        <v>14</v>
      </c>
      <c r="J2541" t="str" cm="1">
        <f t="array" ref="J25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1" t="str">
        <f>IF(data_to_clean[[#This Row],[Price Formatted Step 1]]="No Data","No Data",SUBSTITUTE(data_to_clean[[#This Row],[Price Formatted Step 1]],",","."))</f>
        <v>No Data</v>
      </c>
      <c r="L2541" t="str">
        <f>IF(data_to_clean[[#This Row],[Price Formatted Step 2]]="No Data","No Data",VALUE(SUBSTITUTE(data_to_clean[[#This Row],[Price Formatted Step 2]],".","")))</f>
        <v>No Data</v>
      </c>
      <c r="M2541" t="s">
        <v>15</v>
      </c>
    </row>
    <row r="2542" spans="1:13" x14ac:dyDescent="0.25">
      <c r="A2542" t="s">
        <v>2655</v>
      </c>
      <c r="B2542" t="str">
        <f>VLOOKUP(data_to_clean[[#This Row],[Company]],tb_countries[],2,0)</f>
        <v>USA</v>
      </c>
      <c r="C2542" t="s">
        <v>5273</v>
      </c>
      <c r="D2542" t="s">
        <v>5313</v>
      </c>
      <c r="E2542" t="s">
        <v>5246</v>
      </c>
      <c r="F2542" s="1">
        <v>33203</v>
      </c>
      <c r="G2542" t="s">
        <v>2805</v>
      </c>
      <c r="H2542" t="s">
        <v>13</v>
      </c>
      <c r="I2542" t="s">
        <v>14</v>
      </c>
      <c r="J2542" t="str" cm="1">
        <f t="array" ref="J25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2" t="str">
        <f>IF(data_to_clean[[#This Row],[Price Formatted Step 1]]="No Data","No Data",SUBSTITUTE(data_to_clean[[#This Row],[Price Formatted Step 1]],",","."))</f>
        <v>No Data</v>
      </c>
      <c r="L2542" t="str">
        <f>IF(data_to_clean[[#This Row],[Price Formatted Step 2]]="No Data","No Data",VALUE(SUBSTITUTE(data_to_clean[[#This Row],[Price Formatted Step 2]],".","")))</f>
        <v>No Data</v>
      </c>
      <c r="M2542" t="s">
        <v>15</v>
      </c>
    </row>
    <row r="2543" spans="1:13" x14ac:dyDescent="0.25">
      <c r="A2543" t="s">
        <v>9</v>
      </c>
      <c r="B2543" t="str">
        <f>VLOOKUP(data_to_clean[[#This Row],[Company]],tb_countries[],2,0)</f>
        <v>USSR/Russia</v>
      </c>
      <c r="C2543" t="s">
        <v>5279</v>
      </c>
      <c r="D2543" t="s">
        <v>5320</v>
      </c>
      <c r="E2543" t="s">
        <v>5247</v>
      </c>
      <c r="F2543" s="1">
        <v>33205</v>
      </c>
      <c r="G2543" t="s">
        <v>1829</v>
      </c>
      <c r="H2543" t="s">
        <v>13</v>
      </c>
      <c r="I2543" t="s">
        <v>14</v>
      </c>
      <c r="J2543" t="str" cm="1">
        <f t="array" ref="J25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3" t="str">
        <f>IF(data_to_clean[[#This Row],[Price Formatted Step 1]]="No Data","No Data",SUBSTITUTE(data_to_clean[[#This Row],[Price Formatted Step 1]],",","."))</f>
        <v>No Data</v>
      </c>
      <c r="L2543" t="str">
        <f>IF(data_to_clean[[#This Row],[Price Formatted Step 2]]="No Data","No Data",VALUE(SUBSTITUTE(data_to_clean[[#This Row],[Price Formatted Step 2]],".","")))</f>
        <v>No Data</v>
      </c>
      <c r="M2543" t="s">
        <v>15</v>
      </c>
    </row>
    <row r="2544" spans="1:13" x14ac:dyDescent="0.25">
      <c r="A2544" t="s">
        <v>92</v>
      </c>
      <c r="B2544" t="str">
        <f>VLOOKUP(data_to_clean[[#This Row],[Company]],tb_countries[],2,0)</f>
        <v>USA</v>
      </c>
      <c r="C2544" t="s">
        <v>5275</v>
      </c>
      <c r="D2544" t="s">
        <v>5315</v>
      </c>
      <c r="E2544" t="s">
        <v>5246</v>
      </c>
      <c r="F2544" s="1">
        <v>33208</v>
      </c>
      <c r="G2544" t="s">
        <v>1965</v>
      </c>
      <c r="H2544" t="s">
        <v>13</v>
      </c>
      <c r="I2544" t="s">
        <v>14</v>
      </c>
      <c r="J2544" t="str" cm="1">
        <f t="array" ref="J25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4" t="str">
        <f>IF(data_to_clean[[#This Row],[Price Formatted Step 1]]="No Data","No Data",SUBSTITUTE(data_to_clean[[#This Row],[Price Formatted Step 1]],",","."))</f>
        <v>No Data</v>
      </c>
      <c r="L2544" t="str">
        <f>IF(data_to_clean[[#This Row],[Price Formatted Step 2]]="No Data","No Data",VALUE(SUBSTITUTE(data_to_clean[[#This Row],[Price Formatted Step 2]],".","")))</f>
        <v>No Data</v>
      </c>
      <c r="M2544" t="s">
        <v>15</v>
      </c>
    </row>
    <row r="2545" spans="1:13" x14ac:dyDescent="0.25">
      <c r="A2545" t="s">
        <v>54</v>
      </c>
      <c r="B2545" t="str">
        <f>VLOOKUP(data_to_clean[[#This Row],[Company]],tb_countries[],2,0)</f>
        <v>USA</v>
      </c>
      <c r="C2545" t="s">
        <v>5281</v>
      </c>
      <c r="D2545" t="s">
        <v>5322</v>
      </c>
      <c r="E2545" t="s">
        <v>5246</v>
      </c>
      <c r="F2545" s="1">
        <v>33209</v>
      </c>
      <c r="G2545" t="s">
        <v>2127</v>
      </c>
      <c r="H2545" t="s">
        <v>13</v>
      </c>
      <c r="I2545" t="s">
        <v>2129</v>
      </c>
      <c r="J2545" t="str" cm="1">
        <f t="array" ref="J25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45" t="str">
        <f>IF(data_to_clean[[#This Row],[Price Formatted Step 1]]="No Data","No Data",SUBSTITUTE(data_to_clean[[#This Row],[Price Formatted Step 1]],",","."))</f>
        <v>450000000</v>
      </c>
      <c r="L2545" s="3">
        <f>IF(data_to_clean[[#This Row],[Price Formatted Step 2]]="No Data","No Data",VALUE(SUBSTITUTE(data_to_clean[[#This Row],[Price Formatted Step 2]],".","")))</f>
        <v>450000000</v>
      </c>
      <c r="M2545" t="s">
        <v>15</v>
      </c>
    </row>
    <row r="2546" spans="1:13" x14ac:dyDescent="0.25">
      <c r="A2546" t="s">
        <v>9</v>
      </c>
      <c r="B2546" t="str">
        <f>VLOOKUP(data_to_clean[[#This Row],[Company]],tb_countries[],2,0)</f>
        <v>USSR/Russia</v>
      </c>
      <c r="C2546" t="s">
        <v>5272</v>
      </c>
      <c r="D2546" t="s">
        <v>5312</v>
      </c>
      <c r="E2546" t="s">
        <v>5245</v>
      </c>
      <c r="F2546" s="1">
        <v>33211</v>
      </c>
      <c r="G2546" t="s">
        <v>937</v>
      </c>
      <c r="H2546" t="s">
        <v>13</v>
      </c>
      <c r="I2546" t="s">
        <v>14</v>
      </c>
      <c r="J2546" t="str" cm="1">
        <f t="array" ref="J25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6" t="str">
        <f>IF(data_to_clean[[#This Row],[Price Formatted Step 1]]="No Data","No Data",SUBSTITUTE(data_to_clean[[#This Row],[Price Formatted Step 1]],",","."))</f>
        <v>No Data</v>
      </c>
      <c r="L2546" t="str">
        <f>IF(data_to_clean[[#This Row],[Price Formatted Step 2]]="No Data","No Data",VALUE(SUBSTITUTE(data_to_clean[[#This Row],[Price Formatted Step 2]],".","")))</f>
        <v>No Data</v>
      </c>
      <c r="M2546" t="s">
        <v>15</v>
      </c>
    </row>
    <row r="2547" spans="1:13" x14ac:dyDescent="0.25">
      <c r="A2547" t="s">
        <v>9</v>
      </c>
      <c r="B2547" t="str">
        <f>VLOOKUP(data_to_clean[[#This Row],[Company]],tb_countries[],2,0)</f>
        <v>USSR/Russia</v>
      </c>
      <c r="C2547" t="s">
        <v>5279</v>
      </c>
      <c r="D2547" t="s">
        <v>5320</v>
      </c>
      <c r="E2547" t="s">
        <v>5247</v>
      </c>
      <c r="F2547" s="1">
        <v>33217</v>
      </c>
      <c r="G2547" t="s">
        <v>685</v>
      </c>
      <c r="H2547" t="s">
        <v>13</v>
      </c>
      <c r="I2547" t="s">
        <v>14</v>
      </c>
      <c r="J2547" t="str" cm="1">
        <f t="array" ref="J25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7" t="str">
        <f>IF(data_to_clean[[#This Row],[Price Formatted Step 1]]="No Data","No Data",SUBSTITUTE(data_to_clean[[#This Row],[Price Formatted Step 1]],",","."))</f>
        <v>No Data</v>
      </c>
      <c r="L2547" t="str">
        <f>IF(data_to_clean[[#This Row],[Price Formatted Step 2]]="No Data","No Data",VALUE(SUBSTITUTE(data_to_clean[[#This Row],[Price Formatted Step 2]],".","")))</f>
        <v>No Data</v>
      </c>
      <c r="M2547" t="s">
        <v>15</v>
      </c>
    </row>
    <row r="2548" spans="1:13" x14ac:dyDescent="0.25">
      <c r="A2548" t="s">
        <v>9</v>
      </c>
      <c r="B2548" t="str">
        <f>VLOOKUP(data_to_clean[[#This Row],[Company]],tb_countries[],2,0)</f>
        <v>USSR/Russia</v>
      </c>
      <c r="C2548" t="s">
        <v>5279</v>
      </c>
      <c r="D2548" t="s">
        <v>5320</v>
      </c>
      <c r="E2548" t="s">
        <v>5247</v>
      </c>
      <c r="F2548" s="1">
        <v>33229</v>
      </c>
      <c r="G2548" t="s">
        <v>1829</v>
      </c>
      <c r="H2548" t="s">
        <v>13</v>
      </c>
      <c r="I2548" t="s">
        <v>14</v>
      </c>
      <c r="J2548" t="str" cm="1">
        <f t="array" ref="J25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8" t="str">
        <f>IF(data_to_clean[[#This Row],[Price Formatted Step 1]]="No Data","No Data",SUBSTITUTE(data_to_clean[[#This Row],[Price Formatted Step 1]],",","."))</f>
        <v>No Data</v>
      </c>
      <c r="L2548" t="str">
        <f>IF(data_to_clean[[#This Row],[Price Formatted Step 2]]="No Data","No Data",VALUE(SUBSTITUTE(data_to_clean[[#This Row],[Price Formatted Step 2]],".","")))</f>
        <v>No Data</v>
      </c>
      <c r="M2548" t="s">
        <v>15</v>
      </c>
    </row>
    <row r="2549" spans="1:13" x14ac:dyDescent="0.25">
      <c r="A2549" t="s">
        <v>2655</v>
      </c>
      <c r="B2549" t="str">
        <f>VLOOKUP(data_to_clean[[#This Row],[Company]],tb_countries[],2,0)</f>
        <v>USA</v>
      </c>
      <c r="C2549" t="s">
        <v>5273</v>
      </c>
      <c r="D2549" t="s">
        <v>5313</v>
      </c>
      <c r="E2549" t="s">
        <v>5246</v>
      </c>
      <c r="F2549" s="1">
        <v>33246</v>
      </c>
      <c r="G2549" t="s">
        <v>2805</v>
      </c>
      <c r="H2549" t="s">
        <v>13</v>
      </c>
      <c r="I2549" t="s">
        <v>14</v>
      </c>
      <c r="J2549" t="str" cm="1">
        <f t="array" ref="J25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49" t="str">
        <f>IF(data_to_clean[[#This Row],[Price Formatted Step 1]]="No Data","No Data",SUBSTITUTE(data_to_clean[[#This Row],[Price Formatted Step 1]],",","."))</f>
        <v>No Data</v>
      </c>
      <c r="L2549" t="str">
        <f>IF(data_to_clean[[#This Row],[Price Formatted Step 2]]="No Data","No Data",VALUE(SUBSTITUTE(data_to_clean[[#This Row],[Price Formatted Step 2]],".","")))</f>
        <v>No Data</v>
      </c>
      <c r="M2549" t="s">
        <v>15</v>
      </c>
    </row>
    <row r="2550" spans="1:13" x14ac:dyDescent="0.25">
      <c r="A2550" t="s">
        <v>2338</v>
      </c>
      <c r="B2550" t="str">
        <f>VLOOKUP(data_to_clean[[#This Row],[Company]],tb_countries[],2,0)</f>
        <v>France</v>
      </c>
      <c r="C2550" t="s">
        <v>5285</v>
      </c>
      <c r="D2550" t="s">
        <v>5324</v>
      </c>
      <c r="E2550" t="s">
        <v>5253</v>
      </c>
      <c r="F2550" s="1">
        <v>33253</v>
      </c>
      <c r="G2550" t="s">
        <v>2675</v>
      </c>
      <c r="H2550" t="s">
        <v>13</v>
      </c>
      <c r="I2550" t="s">
        <v>14</v>
      </c>
      <c r="J2550" t="str" cm="1">
        <f t="array" ref="J25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0" t="str">
        <f>IF(data_to_clean[[#This Row],[Price Formatted Step 1]]="No Data","No Data",SUBSTITUTE(data_to_clean[[#This Row],[Price Formatted Step 1]],",","."))</f>
        <v>No Data</v>
      </c>
      <c r="L2550" t="str">
        <f>IF(data_to_clean[[#This Row],[Price Formatted Step 2]]="No Data","No Data",VALUE(SUBSTITUTE(data_to_clean[[#This Row],[Price Formatted Step 2]],".","")))</f>
        <v>No Data</v>
      </c>
      <c r="M2550" t="s">
        <v>15</v>
      </c>
    </row>
    <row r="2551" spans="1:13" x14ac:dyDescent="0.25">
      <c r="A2551" t="s">
        <v>9</v>
      </c>
      <c r="B2551" t="str">
        <f>VLOOKUP(data_to_clean[[#This Row],[Company]],tb_countries[],2,0)</f>
        <v>USSR/Russia</v>
      </c>
      <c r="C2551" t="s">
        <v>5272</v>
      </c>
      <c r="D2551" t="s">
        <v>5312</v>
      </c>
      <c r="E2551" t="s">
        <v>5245</v>
      </c>
      <c r="F2551" s="1">
        <v>33256</v>
      </c>
      <c r="G2551" t="s">
        <v>937</v>
      </c>
      <c r="H2551" t="s">
        <v>13</v>
      </c>
      <c r="I2551" t="s">
        <v>14</v>
      </c>
      <c r="J2551" t="str" cm="1">
        <f t="array" ref="J25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1" t="str">
        <f>IF(data_to_clean[[#This Row],[Price Formatted Step 1]]="No Data","No Data",SUBSTITUTE(data_to_clean[[#This Row],[Price Formatted Step 1]],",","."))</f>
        <v>No Data</v>
      </c>
      <c r="L2551" t="str">
        <f>IF(data_to_clean[[#This Row],[Price Formatted Step 2]]="No Data","No Data",VALUE(SUBSTITUTE(data_to_clean[[#This Row],[Price Formatted Step 2]],".","")))</f>
        <v>No Data</v>
      </c>
      <c r="M2551" t="s">
        <v>15</v>
      </c>
    </row>
    <row r="2552" spans="1:13" x14ac:dyDescent="0.25">
      <c r="A2552" t="s">
        <v>9</v>
      </c>
      <c r="B2552" t="str">
        <f>VLOOKUP(data_to_clean[[#This Row],[Company]],tb_countries[],2,0)</f>
        <v>USSR/Russia</v>
      </c>
      <c r="C2552" t="s">
        <v>5279</v>
      </c>
      <c r="D2552" t="s">
        <v>5320</v>
      </c>
      <c r="E2552" t="s">
        <v>5247</v>
      </c>
      <c r="F2552" s="1">
        <v>33267</v>
      </c>
      <c r="G2552" t="s">
        <v>685</v>
      </c>
      <c r="H2552" t="s">
        <v>13</v>
      </c>
      <c r="I2552" t="s">
        <v>14</v>
      </c>
      <c r="J2552" t="str" cm="1">
        <f t="array" ref="J25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2" t="str">
        <f>IF(data_to_clean[[#This Row],[Price Formatted Step 1]]="No Data","No Data",SUBSTITUTE(data_to_clean[[#This Row],[Price Formatted Step 1]],",","."))</f>
        <v>No Data</v>
      </c>
      <c r="L2552" t="str">
        <f>IF(data_to_clean[[#This Row],[Price Formatted Step 2]]="No Data","No Data",VALUE(SUBSTITUTE(data_to_clean[[#This Row],[Price Formatted Step 2]],".","")))</f>
        <v>No Data</v>
      </c>
      <c r="M2552" t="s">
        <v>15</v>
      </c>
    </row>
    <row r="2553" spans="1:13" x14ac:dyDescent="0.25">
      <c r="A2553" t="s">
        <v>9</v>
      </c>
      <c r="B2553" t="str">
        <f>VLOOKUP(data_to_clean[[#This Row],[Company]],tb_countries[],2,0)</f>
        <v>USSR/Russia</v>
      </c>
      <c r="C2553" t="s">
        <v>5279</v>
      </c>
      <c r="D2553" t="s">
        <v>5320</v>
      </c>
      <c r="E2553" t="s">
        <v>5247</v>
      </c>
      <c r="F2553" s="1">
        <v>33274</v>
      </c>
      <c r="G2553" t="s">
        <v>685</v>
      </c>
      <c r="H2553" t="s">
        <v>13</v>
      </c>
      <c r="I2553" t="s">
        <v>14</v>
      </c>
      <c r="J2553" t="str" cm="1">
        <f t="array" ref="J25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3" t="str">
        <f>IF(data_to_clean[[#This Row],[Price Formatted Step 1]]="No Data","No Data",SUBSTITUTE(data_to_clean[[#This Row],[Price Formatted Step 1]],",","."))</f>
        <v>No Data</v>
      </c>
      <c r="L2553" t="str">
        <f>IF(data_to_clean[[#This Row],[Price Formatted Step 2]]="No Data","No Data",VALUE(SUBSTITUTE(data_to_clean[[#This Row],[Price Formatted Step 2]],".","")))</f>
        <v>No Data</v>
      </c>
      <c r="M2553" t="s">
        <v>15</v>
      </c>
    </row>
    <row r="2554" spans="1:13" x14ac:dyDescent="0.25">
      <c r="A2554" t="s">
        <v>9</v>
      </c>
      <c r="B2554" t="str">
        <f>VLOOKUP(data_to_clean[[#This Row],[Company]],tb_countries[],2,0)</f>
        <v>USSR/Russia</v>
      </c>
      <c r="C2554" t="s">
        <v>5279</v>
      </c>
      <c r="D2554" t="s">
        <v>5320</v>
      </c>
      <c r="E2554" t="s">
        <v>5247</v>
      </c>
      <c r="F2554" s="1">
        <v>33281</v>
      </c>
      <c r="G2554" t="s">
        <v>685</v>
      </c>
      <c r="H2554" t="s">
        <v>13</v>
      </c>
      <c r="I2554" t="s">
        <v>14</v>
      </c>
      <c r="J2554" t="str" cm="1">
        <f t="array" ref="J25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4" t="str">
        <f>IF(data_to_clean[[#This Row],[Price Formatted Step 1]]="No Data","No Data",SUBSTITUTE(data_to_clean[[#This Row],[Price Formatted Step 1]],",","."))</f>
        <v>No Data</v>
      </c>
      <c r="L2554" t="str">
        <f>IF(data_to_clean[[#This Row],[Price Formatted Step 2]]="No Data","No Data",VALUE(SUBSTITUTE(data_to_clean[[#This Row],[Price Formatted Step 2]],".","")))</f>
        <v>No Data</v>
      </c>
      <c r="M2554" t="s">
        <v>15</v>
      </c>
    </row>
    <row r="2555" spans="1:13" x14ac:dyDescent="0.25">
      <c r="A2555" t="s">
        <v>9</v>
      </c>
      <c r="B2555" t="str">
        <f>VLOOKUP(data_to_clean[[#This Row],[Company]],tb_countries[],2,0)</f>
        <v>USSR/Russia</v>
      </c>
      <c r="C2555" t="s">
        <v>5279</v>
      </c>
      <c r="D2555" t="s">
        <v>5320</v>
      </c>
      <c r="E2555" t="s">
        <v>5247</v>
      </c>
      <c r="F2555" s="1">
        <v>33284</v>
      </c>
      <c r="G2555" t="s">
        <v>1463</v>
      </c>
      <c r="H2555" t="s">
        <v>13</v>
      </c>
      <c r="I2555" t="s">
        <v>14</v>
      </c>
      <c r="J2555" t="str" cm="1">
        <f t="array" ref="J25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5" t="str">
        <f>IF(data_to_clean[[#This Row],[Price Formatted Step 1]]="No Data","No Data",SUBSTITUTE(data_to_clean[[#This Row],[Price Formatted Step 1]],",","."))</f>
        <v>No Data</v>
      </c>
      <c r="L2555" t="str">
        <f>IF(data_to_clean[[#This Row],[Price Formatted Step 2]]="No Data","No Data",VALUE(SUBSTITUTE(data_to_clean[[#This Row],[Price Formatted Step 2]],".","")))</f>
        <v>No Data</v>
      </c>
      <c r="M2555" t="s">
        <v>15</v>
      </c>
    </row>
    <row r="2556" spans="1:13" x14ac:dyDescent="0.25">
      <c r="A2556" t="s">
        <v>9</v>
      </c>
      <c r="B2556" t="str">
        <f>VLOOKUP(data_to_clean[[#This Row],[Company]],tb_countries[],2,0)</f>
        <v>USSR/Russia</v>
      </c>
      <c r="C2556" t="s">
        <v>5279</v>
      </c>
      <c r="D2556" t="s">
        <v>5320</v>
      </c>
      <c r="E2556" t="s">
        <v>5247</v>
      </c>
      <c r="F2556" s="1">
        <v>33295</v>
      </c>
      <c r="G2556" t="s">
        <v>685</v>
      </c>
      <c r="H2556" t="s">
        <v>13</v>
      </c>
      <c r="I2556" t="s">
        <v>14</v>
      </c>
      <c r="J2556" t="str" cm="1">
        <f t="array" ref="J25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6" t="str">
        <f>IF(data_to_clean[[#This Row],[Price Formatted Step 1]]="No Data","No Data",SUBSTITUTE(data_to_clean[[#This Row],[Price Formatted Step 1]],",","."))</f>
        <v>No Data</v>
      </c>
      <c r="L2556" t="str">
        <f>IF(data_to_clean[[#This Row],[Price Formatted Step 2]]="No Data","No Data",VALUE(SUBSTITUTE(data_to_clean[[#This Row],[Price Formatted Step 2]],".","")))</f>
        <v>No Data</v>
      </c>
      <c r="M2556" t="s">
        <v>15</v>
      </c>
    </row>
    <row r="2557" spans="1:13" x14ac:dyDescent="0.25">
      <c r="A2557" t="s">
        <v>2338</v>
      </c>
      <c r="B2557" t="str">
        <f>VLOOKUP(data_to_clean[[#This Row],[Company]],tb_countries[],2,0)</f>
        <v>France</v>
      </c>
      <c r="C2557" t="s">
        <v>5285</v>
      </c>
      <c r="D2557" t="s">
        <v>5324</v>
      </c>
      <c r="E2557" t="s">
        <v>5253</v>
      </c>
      <c r="F2557" s="1">
        <v>33299</v>
      </c>
      <c r="G2557" t="s">
        <v>2609</v>
      </c>
      <c r="H2557" t="s">
        <v>13</v>
      </c>
      <c r="I2557" t="s">
        <v>14</v>
      </c>
      <c r="J2557" t="str" cm="1">
        <f t="array" ref="J25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7" t="str">
        <f>IF(data_to_clean[[#This Row],[Price Formatted Step 1]]="No Data","No Data",SUBSTITUTE(data_to_clean[[#This Row],[Price Formatted Step 1]],",","."))</f>
        <v>No Data</v>
      </c>
      <c r="L2557" t="str">
        <f>IF(data_to_clean[[#This Row],[Price Formatted Step 2]]="No Data","No Data",VALUE(SUBSTITUTE(data_to_clean[[#This Row],[Price Formatted Step 2]],".","")))</f>
        <v>No Data</v>
      </c>
      <c r="M2557" t="s">
        <v>15</v>
      </c>
    </row>
    <row r="2558" spans="1:13" x14ac:dyDescent="0.25">
      <c r="A2558" t="s">
        <v>463</v>
      </c>
      <c r="B2558" t="str">
        <f>VLOOKUP(data_to_clean[[#This Row],[Company]],tb_countries[],2,0)</f>
        <v>USA</v>
      </c>
      <c r="C2558" t="s">
        <v>5275</v>
      </c>
      <c r="D2558" t="s">
        <v>5315</v>
      </c>
      <c r="E2558" t="s">
        <v>5246</v>
      </c>
      <c r="F2558" s="1">
        <v>33305</v>
      </c>
      <c r="G2558" t="s">
        <v>2822</v>
      </c>
      <c r="H2558" t="s">
        <v>13</v>
      </c>
      <c r="I2558" t="s">
        <v>14</v>
      </c>
      <c r="J2558" t="str" cm="1">
        <f t="array" ref="J25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8" t="str">
        <f>IF(data_to_clean[[#This Row],[Price Formatted Step 1]]="No Data","No Data",SUBSTITUTE(data_to_clean[[#This Row],[Price Formatted Step 1]],",","."))</f>
        <v>No Data</v>
      </c>
      <c r="L2558" t="str">
        <f>IF(data_to_clean[[#This Row],[Price Formatted Step 2]]="No Data","No Data",VALUE(SUBSTITUTE(data_to_clean[[#This Row],[Price Formatted Step 2]],".","")))</f>
        <v>No Data</v>
      </c>
      <c r="M2558" t="s">
        <v>15</v>
      </c>
    </row>
    <row r="2559" spans="1:13" x14ac:dyDescent="0.25">
      <c r="A2559" t="s">
        <v>2655</v>
      </c>
      <c r="B2559" t="str">
        <f>VLOOKUP(data_to_clean[[#This Row],[Company]],tb_countries[],2,0)</f>
        <v>USA</v>
      </c>
      <c r="C2559" t="s">
        <v>5273</v>
      </c>
      <c r="D2559" t="s">
        <v>5313</v>
      </c>
      <c r="E2559" t="s">
        <v>5246</v>
      </c>
      <c r="F2559" s="1">
        <v>33305</v>
      </c>
      <c r="G2559" t="s">
        <v>2656</v>
      </c>
      <c r="H2559" t="s">
        <v>13</v>
      </c>
      <c r="I2559" t="s">
        <v>14</v>
      </c>
      <c r="J2559" t="str" cm="1">
        <f t="array" ref="J25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59" t="str">
        <f>IF(data_to_clean[[#This Row],[Price Formatted Step 1]]="No Data","No Data",SUBSTITUTE(data_to_clean[[#This Row],[Price Formatted Step 1]],",","."))</f>
        <v>No Data</v>
      </c>
      <c r="L2559" t="str">
        <f>IF(data_to_clean[[#This Row],[Price Formatted Step 2]]="No Data","No Data",VALUE(SUBSTITUTE(data_to_clean[[#This Row],[Price Formatted Step 2]],".","")))</f>
        <v>No Data</v>
      </c>
      <c r="M2559" t="s">
        <v>15</v>
      </c>
    </row>
    <row r="2560" spans="1:13" x14ac:dyDescent="0.25">
      <c r="A2560" t="s">
        <v>9</v>
      </c>
      <c r="B2560" t="str">
        <f>VLOOKUP(data_to_clean[[#This Row],[Company]],tb_countries[],2,0)</f>
        <v>USSR/Russia</v>
      </c>
      <c r="C2560" t="s">
        <v>5279</v>
      </c>
      <c r="D2560" t="s">
        <v>5320</v>
      </c>
      <c r="E2560" t="s">
        <v>5247</v>
      </c>
      <c r="F2560" s="1">
        <v>33309</v>
      </c>
      <c r="G2560" t="s">
        <v>685</v>
      </c>
      <c r="H2560" t="s">
        <v>13</v>
      </c>
      <c r="I2560" t="s">
        <v>14</v>
      </c>
      <c r="J2560" t="str" cm="1">
        <f t="array" ref="J25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0" t="str">
        <f>IF(data_to_clean[[#This Row],[Price Formatted Step 1]]="No Data","No Data",SUBSTITUTE(data_to_clean[[#This Row],[Price Formatted Step 1]],",","."))</f>
        <v>No Data</v>
      </c>
      <c r="L2560" t="str">
        <f>IF(data_to_clean[[#This Row],[Price Formatted Step 2]]="No Data","No Data",VALUE(SUBSTITUTE(data_to_clean[[#This Row],[Price Formatted Step 2]],".","")))</f>
        <v>No Data</v>
      </c>
      <c r="M2560" t="s">
        <v>15</v>
      </c>
    </row>
    <row r="2561" spans="1:13" x14ac:dyDescent="0.25">
      <c r="A2561" t="s">
        <v>9</v>
      </c>
      <c r="B2561" t="str">
        <f>VLOOKUP(data_to_clean[[#This Row],[Company]],tb_countries[],2,0)</f>
        <v>USSR/Russia</v>
      </c>
      <c r="C2561" t="s">
        <v>5279</v>
      </c>
      <c r="D2561" t="s">
        <v>5320</v>
      </c>
      <c r="E2561" t="s">
        <v>5247</v>
      </c>
      <c r="F2561" s="1">
        <v>33316</v>
      </c>
      <c r="G2561" t="s">
        <v>685</v>
      </c>
      <c r="H2561" t="s">
        <v>13</v>
      </c>
      <c r="I2561" t="s">
        <v>14</v>
      </c>
      <c r="J2561" t="str" cm="1">
        <f t="array" ref="J25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1" t="str">
        <f>IF(data_to_clean[[#This Row],[Price Formatted Step 1]]="No Data","No Data",SUBSTITUTE(data_to_clean[[#This Row],[Price Formatted Step 1]],",","."))</f>
        <v>No Data</v>
      </c>
      <c r="L2561" t="str">
        <f>IF(data_to_clean[[#This Row],[Price Formatted Step 2]]="No Data","No Data",VALUE(SUBSTITUTE(data_to_clean[[#This Row],[Price Formatted Step 2]],".","")))</f>
        <v>No Data</v>
      </c>
      <c r="M2561" t="s">
        <v>15</v>
      </c>
    </row>
    <row r="2562" spans="1:13" x14ac:dyDescent="0.25">
      <c r="A2562" t="s">
        <v>9</v>
      </c>
      <c r="B2562" t="str">
        <f>VLOOKUP(data_to_clean[[#This Row],[Company]],tb_countries[],2,0)</f>
        <v>USSR/Russia</v>
      </c>
      <c r="C2562" t="s">
        <v>5279</v>
      </c>
      <c r="D2562" t="s">
        <v>5320</v>
      </c>
      <c r="E2562" t="s">
        <v>5247</v>
      </c>
      <c r="F2562" s="1">
        <v>33319</v>
      </c>
      <c r="G2562" t="s">
        <v>1463</v>
      </c>
      <c r="H2562" t="s">
        <v>13</v>
      </c>
      <c r="I2562" t="s">
        <v>14</v>
      </c>
      <c r="J2562" t="str" cm="1">
        <f t="array" ref="J25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2" t="str">
        <f>IF(data_to_clean[[#This Row],[Price Formatted Step 1]]="No Data","No Data",SUBSTITUTE(data_to_clean[[#This Row],[Price Formatted Step 1]],",","."))</f>
        <v>No Data</v>
      </c>
      <c r="L2562" t="str">
        <f>IF(data_to_clean[[#This Row],[Price Formatted Step 2]]="No Data","No Data",VALUE(SUBSTITUTE(data_to_clean[[#This Row],[Price Formatted Step 2]],".","")))</f>
        <v>No Data</v>
      </c>
      <c r="M2562" t="s">
        <v>15</v>
      </c>
    </row>
    <row r="2563" spans="1:13" x14ac:dyDescent="0.25">
      <c r="A2563" t="s">
        <v>2338</v>
      </c>
      <c r="B2563" t="str">
        <f>VLOOKUP(data_to_clean[[#This Row],[Company]],tb_countries[],2,0)</f>
        <v>France</v>
      </c>
      <c r="C2563" t="s">
        <v>5285</v>
      </c>
      <c r="D2563" t="s">
        <v>5324</v>
      </c>
      <c r="E2563" t="s">
        <v>5253</v>
      </c>
      <c r="F2563" s="1">
        <v>33332</v>
      </c>
      <c r="G2563" t="s">
        <v>2828</v>
      </c>
      <c r="H2563" t="s">
        <v>13</v>
      </c>
      <c r="I2563" t="s">
        <v>14</v>
      </c>
      <c r="J2563" t="str" cm="1">
        <f t="array" ref="J25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3" t="str">
        <f>IF(data_to_clean[[#This Row],[Price Formatted Step 1]]="No Data","No Data",SUBSTITUTE(data_to_clean[[#This Row],[Price Formatted Step 1]],",","."))</f>
        <v>No Data</v>
      </c>
      <c r="L2563" t="str">
        <f>IF(data_to_clean[[#This Row],[Price Formatted Step 2]]="No Data","No Data",VALUE(SUBSTITUTE(data_to_clean[[#This Row],[Price Formatted Step 2]],".","")))</f>
        <v>No Data</v>
      </c>
      <c r="M2563" t="s">
        <v>15</v>
      </c>
    </row>
    <row r="2564" spans="1:13" x14ac:dyDescent="0.25">
      <c r="A2564" t="s">
        <v>54</v>
      </c>
      <c r="B2564" t="str">
        <f>VLOOKUP(data_to_clean[[#This Row],[Company]],tb_countries[],2,0)</f>
        <v>USA</v>
      </c>
      <c r="C2564" t="s">
        <v>5281</v>
      </c>
      <c r="D2564" t="s">
        <v>5322</v>
      </c>
      <c r="E2564" t="s">
        <v>5246</v>
      </c>
      <c r="F2564" s="1">
        <v>33333</v>
      </c>
      <c r="G2564" t="s">
        <v>2440</v>
      </c>
      <c r="H2564" t="s">
        <v>13</v>
      </c>
      <c r="I2564" t="s">
        <v>2129</v>
      </c>
      <c r="J2564" t="str" cm="1">
        <f t="array" ref="J25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64" t="str">
        <f>IF(data_to_clean[[#This Row],[Price Formatted Step 1]]="No Data","No Data",SUBSTITUTE(data_to_clean[[#This Row],[Price Formatted Step 1]],",","."))</f>
        <v>450000000</v>
      </c>
      <c r="L2564" s="3">
        <f>IF(data_to_clean[[#This Row],[Price Formatted Step 2]]="No Data","No Data",VALUE(SUBSTITUTE(data_to_clean[[#This Row],[Price Formatted Step 2]],".","")))</f>
        <v>450000000</v>
      </c>
      <c r="M2564" t="s">
        <v>15</v>
      </c>
    </row>
    <row r="2565" spans="1:13" x14ac:dyDescent="0.25">
      <c r="A2565" t="s">
        <v>2655</v>
      </c>
      <c r="B2565" t="str">
        <f>VLOOKUP(data_to_clean[[#This Row],[Company]],tb_countries[],2,0)</f>
        <v>USA</v>
      </c>
      <c r="C2565" t="s">
        <v>5273</v>
      </c>
      <c r="D2565" t="s">
        <v>5313</v>
      </c>
      <c r="E2565" t="s">
        <v>5246</v>
      </c>
      <c r="F2565" s="1">
        <v>33341</v>
      </c>
      <c r="G2565" t="s">
        <v>2805</v>
      </c>
      <c r="H2565" t="s">
        <v>13</v>
      </c>
      <c r="I2565" t="s">
        <v>14</v>
      </c>
      <c r="J2565" t="str" cm="1">
        <f t="array" ref="J25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5" t="str">
        <f>IF(data_to_clean[[#This Row],[Price Formatted Step 1]]="No Data","No Data",SUBSTITUTE(data_to_clean[[#This Row],[Price Formatted Step 1]],",","."))</f>
        <v>No Data</v>
      </c>
      <c r="L2565" t="str">
        <f>IF(data_to_clean[[#This Row],[Price Formatted Step 2]]="No Data","No Data",VALUE(SUBSTITUTE(data_to_clean[[#This Row],[Price Formatted Step 2]],".","")))</f>
        <v>No Data</v>
      </c>
      <c r="M2565" t="s">
        <v>15</v>
      </c>
    </row>
    <row r="2566" spans="1:13" x14ac:dyDescent="0.25">
      <c r="A2566" t="s">
        <v>9</v>
      </c>
      <c r="B2566" t="str">
        <f>VLOOKUP(data_to_clean[[#This Row],[Company]],tb_countries[],2,0)</f>
        <v>USSR/Russia</v>
      </c>
      <c r="C2566" t="s">
        <v>5279</v>
      </c>
      <c r="D2566" t="s">
        <v>5320</v>
      </c>
      <c r="E2566" t="s">
        <v>5247</v>
      </c>
      <c r="F2566" s="1">
        <v>33344</v>
      </c>
      <c r="G2566" t="s">
        <v>685</v>
      </c>
      <c r="H2566" t="s">
        <v>13</v>
      </c>
      <c r="I2566" t="s">
        <v>14</v>
      </c>
      <c r="J2566" t="str" cm="1">
        <f t="array" ref="J25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6" t="str">
        <f>IF(data_to_clean[[#This Row],[Price Formatted Step 1]]="No Data","No Data",SUBSTITUTE(data_to_clean[[#This Row],[Price Formatted Step 1]],",","."))</f>
        <v>No Data</v>
      </c>
      <c r="L2566" t="str">
        <f>IF(data_to_clean[[#This Row],[Price Formatted Step 2]]="No Data","No Data",VALUE(SUBSTITUTE(data_to_clean[[#This Row],[Price Formatted Step 2]],".","")))</f>
        <v>No Data</v>
      </c>
      <c r="M2566" t="s">
        <v>15</v>
      </c>
    </row>
    <row r="2567" spans="1:13" x14ac:dyDescent="0.25">
      <c r="A2567" t="s">
        <v>92</v>
      </c>
      <c r="B2567" t="str">
        <f>VLOOKUP(data_to_clean[[#This Row],[Company]],tb_countries[],2,0)</f>
        <v>USA</v>
      </c>
      <c r="C2567" t="s">
        <v>5273</v>
      </c>
      <c r="D2567" t="s">
        <v>5313</v>
      </c>
      <c r="E2567" t="s">
        <v>5246</v>
      </c>
      <c r="F2567" s="1">
        <v>33346</v>
      </c>
      <c r="G2567" t="s">
        <v>2774</v>
      </c>
      <c r="H2567" t="s">
        <v>13</v>
      </c>
      <c r="I2567" t="s">
        <v>14</v>
      </c>
      <c r="J2567" t="str" cm="1">
        <f t="array" ref="J25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7" t="str">
        <f>IF(data_to_clean[[#This Row],[Price Formatted Step 1]]="No Data","No Data",SUBSTITUTE(data_to_clean[[#This Row],[Price Formatted Step 1]],",","."))</f>
        <v>No Data</v>
      </c>
      <c r="L2567" t="str">
        <f>IF(data_to_clean[[#This Row],[Price Formatted Step 2]]="No Data","No Data",VALUE(SUBSTITUTE(data_to_clean[[#This Row],[Price Formatted Step 2]],".","")))</f>
        <v>No Data</v>
      </c>
      <c r="M2567" t="s">
        <v>21</v>
      </c>
    </row>
    <row r="2568" spans="1:13" x14ac:dyDescent="0.25">
      <c r="A2568" t="s">
        <v>9</v>
      </c>
      <c r="B2568" t="str">
        <f>VLOOKUP(data_to_clean[[#This Row],[Company]],tb_countries[],2,0)</f>
        <v>USSR/Russia</v>
      </c>
      <c r="C2568" t="s">
        <v>5279</v>
      </c>
      <c r="D2568" t="s">
        <v>5320</v>
      </c>
      <c r="E2568" t="s">
        <v>5247</v>
      </c>
      <c r="F2568" s="1">
        <v>33352</v>
      </c>
      <c r="G2568" t="s">
        <v>1829</v>
      </c>
      <c r="H2568" t="s">
        <v>13</v>
      </c>
      <c r="I2568" t="s">
        <v>14</v>
      </c>
      <c r="J2568" t="str" cm="1">
        <f t="array" ref="J25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68" t="str">
        <f>IF(data_to_clean[[#This Row],[Price Formatted Step 1]]="No Data","No Data",SUBSTITUTE(data_to_clean[[#This Row],[Price Formatted Step 1]],",","."))</f>
        <v>No Data</v>
      </c>
      <c r="L2568" t="str">
        <f>IF(data_to_clean[[#This Row],[Price Formatted Step 2]]="No Data","No Data",VALUE(SUBSTITUTE(data_to_clean[[#This Row],[Price Formatted Step 2]],".","")))</f>
        <v>No Data</v>
      </c>
      <c r="M2568" t="s">
        <v>15</v>
      </c>
    </row>
    <row r="2569" spans="1:13" x14ac:dyDescent="0.25">
      <c r="A2569" t="s">
        <v>54</v>
      </c>
      <c r="B2569" t="str">
        <f>VLOOKUP(data_to_clean[[#This Row],[Company]],tb_countries[],2,0)</f>
        <v>USA</v>
      </c>
      <c r="C2569" t="s">
        <v>5281</v>
      </c>
      <c r="D2569" t="s">
        <v>5322</v>
      </c>
      <c r="E2569" t="s">
        <v>5246</v>
      </c>
      <c r="F2569" s="1">
        <v>33356</v>
      </c>
      <c r="G2569" t="s">
        <v>2362</v>
      </c>
      <c r="H2569" t="s">
        <v>13</v>
      </c>
      <c r="I2569" t="s">
        <v>2129</v>
      </c>
      <c r="J2569" t="str" cm="1">
        <f t="array" ref="J25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69" t="str">
        <f>IF(data_to_clean[[#This Row],[Price Formatted Step 1]]="No Data","No Data",SUBSTITUTE(data_to_clean[[#This Row],[Price Formatted Step 1]],",","."))</f>
        <v>450000000</v>
      </c>
      <c r="L2569" s="3">
        <f>IF(data_to_clean[[#This Row],[Price Formatted Step 2]]="No Data","No Data",VALUE(SUBSTITUTE(data_to_clean[[#This Row],[Price Formatted Step 2]],".","")))</f>
        <v>450000000</v>
      </c>
      <c r="M2569" t="s">
        <v>15</v>
      </c>
    </row>
    <row r="2570" spans="1:13" x14ac:dyDescent="0.25">
      <c r="A2570" t="s">
        <v>92</v>
      </c>
      <c r="B2570" t="str">
        <f>VLOOKUP(data_to_clean[[#This Row],[Company]],tb_countries[],2,0)</f>
        <v>USA</v>
      </c>
      <c r="C2570" t="s">
        <v>5275</v>
      </c>
      <c r="D2570" t="s">
        <v>5315</v>
      </c>
      <c r="E2570" t="s">
        <v>5246</v>
      </c>
      <c r="F2570" s="1">
        <v>33372</v>
      </c>
      <c r="G2570" t="s">
        <v>1965</v>
      </c>
      <c r="H2570" t="s">
        <v>13</v>
      </c>
      <c r="I2570" t="s">
        <v>14</v>
      </c>
      <c r="J2570" t="str" cm="1">
        <f t="array" ref="J25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0" t="str">
        <f>IF(data_to_clean[[#This Row],[Price Formatted Step 1]]="No Data","No Data",SUBSTITUTE(data_to_clean[[#This Row],[Price Formatted Step 1]],",","."))</f>
        <v>No Data</v>
      </c>
      <c r="L2570" t="str">
        <f>IF(data_to_clean[[#This Row],[Price Formatted Step 2]]="No Data","No Data",VALUE(SUBSTITUTE(data_to_clean[[#This Row],[Price Formatted Step 2]],".","")))</f>
        <v>No Data</v>
      </c>
      <c r="M2570" t="s">
        <v>15</v>
      </c>
    </row>
    <row r="2571" spans="1:13" x14ac:dyDescent="0.25">
      <c r="A2571" t="s">
        <v>9</v>
      </c>
      <c r="B2571" t="str">
        <f>VLOOKUP(data_to_clean[[#This Row],[Company]],tb_countries[],2,0)</f>
        <v>USSR/Russia</v>
      </c>
      <c r="C2571" t="s">
        <v>5279</v>
      </c>
      <c r="D2571" t="s">
        <v>5320</v>
      </c>
      <c r="E2571" t="s">
        <v>5247</v>
      </c>
      <c r="F2571" s="1">
        <v>33374</v>
      </c>
      <c r="G2571" t="s">
        <v>1829</v>
      </c>
      <c r="H2571" t="s">
        <v>13</v>
      </c>
      <c r="I2571" t="s">
        <v>14</v>
      </c>
      <c r="J2571" t="str" cm="1">
        <f t="array" ref="J25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1" t="str">
        <f>IF(data_to_clean[[#This Row],[Price Formatted Step 1]]="No Data","No Data",SUBSTITUTE(data_to_clean[[#This Row],[Price Formatted Step 1]],",","."))</f>
        <v>No Data</v>
      </c>
      <c r="L2571" t="str">
        <f>IF(data_to_clean[[#This Row],[Price Formatted Step 2]]="No Data","No Data",VALUE(SUBSTITUTE(data_to_clean[[#This Row],[Price Formatted Step 2]],".","")))</f>
        <v>No Data</v>
      </c>
      <c r="M2571" t="s">
        <v>15</v>
      </c>
    </row>
    <row r="2572" spans="1:13" x14ac:dyDescent="0.25">
      <c r="A2572" t="s">
        <v>2655</v>
      </c>
      <c r="B2572" t="str">
        <f>VLOOKUP(data_to_clean[[#This Row],[Company]],tb_countries[],2,0)</f>
        <v>USA</v>
      </c>
      <c r="C2572" t="s">
        <v>5273</v>
      </c>
      <c r="D2572" t="s">
        <v>5313</v>
      </c>
      <c r="E2572" t="s">
        <v>5246</v>
      </c>
      <c r="F2572" s="1">
        <v>33387</v>
      </c>
      <c r="G2572" t="s">
        <v>2805</v>
      </c>
      <c r="H2572" t="s">
        <v>13</v>
      </c>
      <c r="I2572" t="s">
        <v>14</v>
      </c>
      <c r="J2572" t="str" cm="1">
        <f t="array" ref="J25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2" t="str">
        <f>IF(data_to_clean[[#This Row],[Price Formatted Step 1]]="No Data","No Data",SUBSTITUTE(data_to_clean[[#This Row],[Price Formatted Step 1]],",","."))</f>
        <v>No Data</v>
      </c>
      <c r="L2572" t="str">
        <f>IF(data_to_clean[[#This Row],[Price Formatted Step 2]]="No Data","No Data",VALUE(SUBSTITUTE(data_to_clean[[#This Row],[Price Formatted Step 2]],".","")))</f>
        <v>No Data</v>
      </c>
      <c r="M2572" t="s">
        <v>15</v>
      </c>
    </row>
    <row r="2573" spans="1:13" x14ac:dyDescent="0.25">
      <c r="A2573" t="s">
        <v>9</v>
      </c>
      <c r="B2573" t="str">
        <f>VLOOKUP(data_to_clean[[#This Row],[Company]],tb_countries[],2,0)</f>
        <v>USSR/Russia</v>
      </c>
      <c r="C2573" t="s">
        <v>5279</v>
      </c>
      <c r="D2573" t="s">
        <v>5320</v>
      </c>
      <c r="E2573" t="s">
        <v>5247</v>
      </c>
      <c r="F2573" s="1">
        <v>33393</v>
      </c>
      <c r="G2573" t="s">
        <v>1829</v>
      </c>
      <c r="H2573" t="s">
        <v>13</v>
      </c>
      <c r="I2573" t="s">
        <v>14</v>
      </c>
      <c r="J2573" t="str" cm="1">
        <f t="array" ref="J25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3" t="str">
        <f>IF(data_to_clean[[#This Row],[Price Formatted Step 1]]="No Data","No Data",SUBSTITUTE(data_to_clean[[#This Row],[Price Formatted Step 1]],",","."))</f>
        <v>No Data</v>
      </c>
      <c r="L2573" t="str">
        <f>IF(data_to_clean[[#This Row],[Price Formatted Step 2]]="No Data","No Data",VALUE(SUBSTITUTE(data_to_clean[[#This Row],[Price Formatted Step 2]],".","")))</f>
        <v>No Data</v>
      </c>
      <c r="M2573" t="s">
        <v>15</v>
      </c>
    </row>
    <row r="2574" spans="1:13" x14ac:dyDescent="0.25">
      <c r="A2574" t="s">
        <v>54</v>
      </c>
      <c r="B2574" t="str">
        <f>VLOOKUP(data_to_clean[[#This Row],[Company]],tb_countries[],2,0)</f>
        <v>USA</v>
      </c>
      <c r="C2574" t="s">
        <v>5281</v>
      </c>
      <c r="D2574" t="s">
        <v>5322</v>
      </c>
      <c r="E2574" t="s">
        <v>5246</v>
      </c>
      <c r="F2574" s="1">
        <v>33394</v>
      </c>
      <c r="G2574" t="s">
        <v>2127</v>
      </c>
      <c r="H2574" t="s">
        <v>13</v>
      </c>
      <c r="I2574" t="s">
        <v>2129</v>
      </c>
      <c r="J2574" t="str" cm="1">
        <f t="array" ref="J25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74" t="str">
        <f>IF(data_to_clean[[#This Row],[Price Formatted Step 1]]="No Data","No Data",SUBSTITUTE(data_to_clean[[#This Row],[Price Formatted Step 1]],",","."))</f>
        <v>450000000</v>
      </c>
      <c r="L2574" s="3">
        <f>IF(data_to_clean[[#This Row],[Price Formatted Step 2]]="No Data","No Data",VALUE(SUBSTITUTE(data_to_clean[[#This Row],[Price Formatted Step 2]],".","")))</f>
        <v>450000000</v>
      </c>
      <c r="M2574" t="s">
        <v>15</v>
      </c>
    </row>
    <row r="2575" spans="1:13" x14ac:dyDescent="0.25">
      <c r="A2575" t="s">
        <v>9</v>
      </c>
      <c r="B2575" t="str">
        <f>VLOOKUP(data_to_clean[[#This Row],[Company]],tb_countries[],2,0)</f>
        <v>USSR/Russia</v>
      </c>
      <c r="C2575" t="s">
        <v>5279</v>
      </c>
      <c r="D2575" t="s">
        <v>5320</v>
      </c>
      <c r="E2575" t="s">
        <v>5247</v>
      </c>
      <c r="F2575" s="1">
        <v>33400</v>
      </c>
      <c r="G2575" t="s">
        <v>685</v>
      </c>
      <c r="H2575" t="s">
        <v>13</v>
      </c>
      <c r="I2575" t="s">
        <v>14</v>
      </c>
      <c r="J2575" t="str" cm="1">
        <f t="array" ref="J25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5" t="str">
        <f>IF(data_to_clean[[#This Row],[Price Formatted Step 1]]="No Data","No Data",SUBSTITUTE(data_to_clean[[#This Row],[Price Formatted Step 1]],",","."))</f>
        <v>No Data</v>
      </c>
      <c r="L2575" t="str">
        <f>IF(data_to_clean[[#This Row],[Price Formatted Step 2]]="No Data","No Data",VALUE(SUBSTITUTE(data_to_clean[[#This Row],[Price Formatted Step 2]],".","")))</f>
        <v>No Data</v>
      </c>
      <c r="M2575" t="s">
        <v>15</v>
      </c>
    </row>
    <row r="2576" spans="1:13" x14ac:dyDescent="0.25">
      <c r="A2576" t="s">
        <v>9</v>
      </c>
      <c r="B2576" t="str">
        <f>VLOOKUP(data_to_clean[[#This Row],[Company]],tb_countries[],2,0)</f>
        <v>USSR/Russia</v>
      </c>
      <c r="C2576" t="s">
        <v>5279</v>
      </c>
      <c r="D2576" t="s">
        <v>5320</v>
      </c>
      <c r="E2576" t="s">
        <v>5247</v>
      </c>
      <c r="F2576" s="1">
        <v>33402</v>
      </c>
      <c r="G2576" t="s">
        <v>1829</v>
      </c>
      <c r="H2576" t="s">
        <v>13</v>
      </c>
      <c r="I2576" t="s">
        <v>14</v>
      </c>
      <c r="J2576" t="str" cm="1">
        <f t="array" ref="J25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6" t="str">
        <f>IF(data_to_clean[[#This Row],[Price Formatted Step 1]]="No Data","No Data",SUBSTITUTE(data_to_clean[[#This Row],[Price Formatted Step 1]],",","."))</f>
        <v>No Data</v>
      </c>
      <c r="L2576" t="str">
        <f>IF(data_to_clean[[#This Row],[Price Formatted Step 2]]="No Data","No Data",VALUE(SUBSTITUTE(data_to_clean[[#This Row],[Price Formatted Step 2]],".","")))</f>
        <v>No Data</v>
      </c>
      <c r="M2576" t="s">
        <v>15</v>
      </c>
    </row>
    <row r="2577" spans="1:13" x14ac:dyDescent="0.25">
      <c r="A2577" t="s">
        <v>9</v>
      </c>
      <c r="B2577" t="str">
        <f>VLOOKUP(data_to_clean[[#This Row],[Company]],tb_countries[],2,0)</f>
        <v>USSR/Russia</v>
      </c>
      <c r="C2577" t="s">
        <v>5279</v>
      </c>
      <c r="D2577" t="s">
        <v>5320</v>
      </c>
      <c r="E2577" t="s">
        <v>5247</v>
      </c>
      <c r="F2577" s="1">
        <v>33407</v>
      </c>
      <c r="G2577" t="s">
        <v>1463</v>
      </c>
      <c r="H2577" t="s">
        <v>13</v>
      </c>
      <c r="I2577" t="s">
        <v>14</v>
      </c>
      <c r="J2577" t="str" cm="1">
        <f t="array" ref="J25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7" t="str">
        <f>IF(data_to_clean[[#This Row],[Price Formatted Step 1]]="No Data","No Data",SUBSTITUTE(data_to_clean[[#This Row],[Price Formatted Step 1]],",","."))</f>
        <v>No Data</v>
      </c>
      <c r="L2577" t="str">
        <f>IF(data_to_clean[[#This Row],[Price Formatted Step 2]]="No Data","No Data",VALUE(SUBSTITUTE(data_to_clean[[#This Row],[Price Formatted Step 2]],".","")))</f>
        <v>No Data</v>
      </c>
      <c r="M2577" t="s">
        <v>15</v>
      </c>
    </row>
    <row r="2578" spans="1:13" x14ac:dyDescent="0.25">
      <c r="A2578" t="s">
        <v>9</v>
      </c>
      <c r="B2578" t="str">
        <f>VLOOKUP(data_to_clean[[#This Row],[Company]],tb_countries[],2,0)</f>
        <v>USSR/Russia</v>
      </c>
      <c r="C2578" t="s">
        <v>5279</v>
      </c>
      <c r="D2578" t="s">
        <v>5320</v>
      </c>
      <c r="E2578" t="s">
        <v>5247</v>
      </c>
      <c r="F2578" s="1">
        <v>33414</v>
      </c>
      <c r="G2578" t="s">
        <v>685</v>
      </c>
      <c r="H2578" t="s">
        <v>13</v>
      </c>
      <c r="I2578" t="s">
        <v>14</v>
      </c>
      <c r="J2578" t="str" cm="1">
        <f t="array" ref="J25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8" t="str">
        <f>IF(data_to_clean[[#This Row],[Price Formatted Step 1]]="No Data","No Data",SUBSTITUTE(data_to_clean[[#This Row],[Price Formatted Step 1]],",","."))</f>
        <v>No Data</v>
      </c>
      <c r="L2578" t="str">
        <f>IF(data_to_clean[[#This Row],[Price Formatted Step 2]]="No Data","No Data",VALUE(SUBSTITUTE(data_to_clean[[#This Row],[Price Formatted Step 2]],".","")))</f>
        <v>No Data</v>
      </c>
      <c r="M2578" t="s">
        <v>21</v>
      </c>
    </row>
    <row r="2579" spans="1:13" x14ac:dyDescent="0.25">
      <c r="A2579" t="s">
        <v>2655</v>
      </c>
      <c r="B2579" t="str">
        <f>VLOOKUP(data_to_clean[[#This Row],[Company]],tb_countries[],2,0)</f>
        <v>USA</v>
      </c>
      <c r="C2579" t="s">
        <v>5273</v>
      </c>
      <c r="D2579" t="s">
        <v>5313</v>
      </c>
      <c r="E2579" t="s">
        <v>5246</v>
      </c>
      <c r="F2579" s="1">
        <v>33423</v>
      </c>
      <c r="G2579" t="s">
        <v>2805</v>
      </c>
      <c r="H2579" t="s">
        <v>13</v>
      </c>
      <c r="I2579" t="s">
        <v>14</v>
      </c>
      <c r="J2579" t="str" cm="1">
        <f t="array" ref="J25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79" t="str">
        <f>IF(data_to_clean[[#This Row],[Price Formatted Step 1]]="No Data","No Data",SUBSTITUTE(data_to_clean[[#This Row],[Price Formatted Step 1]],",","."))</f>
        <v>No Data</v>
      </c>
      <c r="L2579" t="str">
        <f>IF(data_to_clean[[#This Row],[Price Formatted Step 2]]="No Data","No Data",VALUE(SUBSTITUTE(data_to_clean[[#This Row],[Price Formatted Step 2]],".","")))</f>
        <v>No Data</v>
      </c>
      <c r="M2579" t="s">
        <v>15</v>
      </c>
    </row>
    <row r="2580" spans="1:13" x14ac:dyDescent="0.25">
      <c r="A2580" t="s">
        <v>2338</v>
      </c>
      <c r="B2580" t="str">
        <f>VLOOKUP(data_to_clean[[#This Row],[Company]],tb_countries[],2,0)</f>
        <v>France</v>
      </c>
      <c r="C2580" t="s">
        <v>5285</v>
      </c>
      <c r="D2580" t="s">
        <v>5324</v>
      </c>
      <c r="E2580" t="s">
        <v>5253</v>
      </c>
      <c r="F2580" s="1">
        <v>33436</v>
      </c>
      <c r="G2580" t="s">
        <v>2716</v>
      </c>
      <c r="H2580" t="s">
        <v>13</v>
      </c>
      <c r="I2580" t="s">
        <v>14</v>
      </c>
      <c r="J2580" t="str" cm="1">
        <f t="array" ref="J25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0" t="str">
        <f>IF(data_to_clean[[#This Row],[Price Formatted Step 1]]="No Data","No Data",SUBSTITUTE(data_to_clean[[#This Row],[Price Formatted Step 1]],",","."))</f>
        <v>No Data</v>
      </c>
      <c r="L2580" t="str">
        <f>IF(data_to_clean[[#This Row],[Price Formatted Step 2]]="No Data","No Data",VALUE(SUBSTITUTE(data_to_clean[[#This Row],[Price Formatted Step 2]],".","")))</f>
        <v>No Data</v>
      </c>
      <c r="M2580" t="s">
        <v>15</v>
      </c>
    </row>
    <row r="2581" spans="1:13" x14ac:dyDescent="0.25">
      <c r="A2581" t="s">
        <v>2740</v>
      </c>
      <c r="B2581" t="str">
        <f>VLOOKUP(data_to_clean[[#This Row],[Company]],tb_countries[],2,0)</f>
        <v>USA</v>
      </c>
      <c r="C2581" t="s">
        <v>5289</v>
      </c>
      <c r="D2581" t="s">
        <v>5328</v>
      </c>
      <c r="E2581" t="s">
        <v>5246</v>
      </c>
      <c r="F2581" s="1">
        <v>33440</v>
      </c>
      <c r="G2581" t="s">
        <v>2847</v>
      </c>
      <c r="H2581" t="s">
        <v>13</v>
      </c>
      <c r="I2581" t="s">
        <v>2744</v>
      </c>
      <c r="J2581" t="str" cm="1">
        <f t="array" ref="J25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581" t="str">
        <f>IF(data_to_clean[[#This Row],[Price Formatted Step 1]]="No Data","No Data",SUBSTITUTE(data_to_clean[[#This Row],[Price Formatted Step 1]],",","."))</f>
        <v>40000000</v>
      </c>
      <c r="L2581" s="3">
        <f>IF(data_to_clean[[#This Row],[Price Formatted Step 2]]="No Data","No Data",VALUE(SUBSTITUTE(data_to_clean[[#This Row],[Price Formatted Step 2]],".","")))</f>
        <v>40000000</v>
      </c>
      <c r="M2581" t="s">
        <v>56</v>
      </c>
    </row>
    <row r="2582" spans="1:13" x14ac:dyDescent="0.25">
      <c r="A2582" t="s">
        <v>9</v>
      </c>
      <c r="B2582" t="str">
        <f>VLOOKUP(data_to_clean[[#This Row],[Company]],tb_countries[],2,0)</f>
        <v>USSR/Russia</v>
      </c>
      <c r="C2582" t="s">
        <v>5279</v>
      </c>
      <c r="D2582" t="s">
        <v>5320</v>
      </c>
      <c r="E2582" t="s">
        <v>5247</v>
      </c>
      <c r="F2582" s="1">
        <v>33451</v>
      </c>
      <c r="G2582" t="s">
        <v>1463</v>
      </c>
      <c r="H2582" t="s">
        <v>13</v>
      </c>
      <c r="I2582" t="s">
        <v>14</v>
      </c>
      <c r="J2582" t="str" cm="1">
        <f t="array" ref="J25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2" t="str">
        <f>IF(data_to_clean[[#This Row],[Price Formatted Step 1]]="No Data","No Data",SUBSTITUTE(data_to_clean[[#This Row],[Price Formatted Step 1]],",","."))</f>
        <v>No Data</v>
      </c>
      <c r="L2582" t="str">
        <f>IF(data_to_clean[[#This Row],[Price Formatted Step 2]]="No Data","No Data",VALUE(SUBSTITUTE(data_to_clean[[#This Row],[Price Formatted Step 2]],".","")))</f>
        <v>No Data</v>
      </c>
      <c r="M2582" t="s">
        <v>15</v>
      </c>
    </row>
    <row r="2583" spans="1:13" x14ac:dyDescent="0.25">
      <c r="A2583" t="s">
        <v>54</v>
      </c>
      <c r="B2583" t="str">
        <f>VLOOKUP(data_to_clean[[#This Row],[Company]],tb_countries[],2,0)</f>
        <v>USA</v>
      </c>
      <c r="C2583" t="s">
        <v>5281</v>
      </c>
      <c r="D2583" t="s">
        <v>5322</v>
      </c>
      <c r="E2583" t="s">
        <v>5246</v>
      </c>
      <c r="F2583" s="1">
        <v>33452</v>
      </c>
      <c r="G2583" t="s">
        <v>2440</v>
      </c>
      <c r="H2583" t="s">
        <v>13</v>
      </c>
      <c r="I2583" t="s">
        <v>2129</v>
      </c>
      <c r="J2583" t="str" cm="1">
        <f t="array" ref="J25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83" t="str">
        <f>IF(data_to_clean[[#This Row],[Price Formatted Step 1]]="No Data","No Data",SUBSTITUTE(data_to_clean[[#This Row],[Price Formatted Step 1]],",","."))</f>
        <v>450000000</v>
      </c>
      <c r="L2583" s="3">
        <f>IF(data_to_clean[[#This Row],[Price Formatted Step 2]]="No Data","No Data",VALUE(SUBSTITUTE(data_to_clean[[#This Row],[Price Formatted Step 2]],".","")))</f>
        <v>450000000</v>
      </c>
      <c r="M2583" t="s">
        <v>15</v>
      </c>
    </row>
    <row r="2584" spans="1:13" x14ac:dyDescent="0.25">
      <c r="A2584" t="s">
        <v>2338</v>
      </c>
      <c r="B2584" t="str">
        <f>VLOOKUP(data_to_clean[[#This Row],[Company]],tb_countries[],2,0)</f>
        <v>France</v>
      </c>
      <c r="C2584" t="s">
        <v>5285</v>
      </c>
      <c r="D2584" t="s">
        <v>5324</v>
      </c>
      <c r="E2584" t="s">
        <v>5253</v>
      </c>
      <c r="F2584" s="1">
        <v>33464</v>
      </c>
      <c r="G2584" t="s">
        <v>2675</v>
      </c>
      <c r="H2584" t="s">
        <v>13</v>
      </c>
      <c r="I2584" t="s">
        <v>14</v>
      </c>
      <c r="J2584" t="str" cm="1">
        <f t="array" ref="J25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4" t="str">
        <f>IF(data_to_clean[[#This Row],[Price Formatted Step 1]]="No Data","No Data",SUBSTITUTE(data_to_clean[[#This Row],[Price Formatted Step 1]],",","."))</f>
        <v>No Data</v>
      </c>
      <c r="L2584" t="str">
        <f>IF(data_to_clean[[#This Row],[Price Formatted Step 2]]="No Data","No Data",VALUE(SUBSTITUTE(data_to_clean[[#This Row],[Price Formatted Step 2]],".","")))</f>
        <v>No Data</v>
      </c>
      <c r="M2584" t="s">
        <v>15</v>
      </c>
    </row>
    <row r="2585" spans="1:13" x14ac:dyDescent="0.25">
      <c r="A2585" t="s">
        <v>9</v>
      </c>
      <c r="B2585" t="str">
        <f>VLOOKUP(data_to_clean[[#This Row],[Company]],tb_countries[],2,0)</f>
        <v>USSR/Russia</v>
      </c>
      <c r="C2585" t="s">
        <v>5279</v>
      </c>
      <c r="D2585" t="s">
        <v>5320</v>
      </c>
      <c r="E2585" t="s">
        <v>5247</v>
      </c>
      <c r="F2585" s="1">
        <v>33465</v>
      </c>
      <c r="G2585" t="s">
        <v>1829</v>
      </c>
      <c r="H2585" t="s">
        <v>13</v>
      </c>
      <c r="I2585" t="s">
        <v>14</v>
      </c>
      <c r="J2585" t="str" cm="1">
        <f t="array" ref="J25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5" t="str">
        <f>IF(data_to_clean[[#This Row],[Price Formatted Step 1]]="No Data","No Data",SUBSTITUTE(data_to_clean[[#This Row],[Price Formatted Step 1]],",","."))</f>
        <v>No Data</v>
      </c>
      <c r="L2585" t="str">
        <f>IF(data_to_clean[[#This Row],[Price Formatted Step 2]]="No Data","No Data",VALUE(SUBSTITUTE(data_to_clean[[#This Row],[Price Formatted Step 2]],".","")))</f>
        <v>No Data</v>
      </c>
      <c r="M2585" t="s">
        <v>15</v>
      </c>
    </row>
    <row r="2586" spans="1:13" x14ac:dyDescent="0.25">
      <c r="A2586" t="s">
        <v>9</v>
      </c>
      <c r="B2586" t="str">
        <f>VLOOKUP(data_to_clean[[#This Row],[Company]],tb_countries[],2,0)</f>
        <v>USSR/Russia</v>
      </c>
      <c r="C2586" t="s">
        <v>5279</v>
      </c>
      <c r="D2586" t="s">
        <v>5320</v>
      </c>
      <c r="E2586" t="s">
        <v>5247</v>
      </c>
      <c r="F2586" s="1">
        <v>33472</v>
      </c>
      <c r="G2586" t="s">
        <v>685</v>
      </c>
      <c r="H2586" t="s">
        <v>13</v>
      </c>
      <c r="I2586" t="s">
        <v>14</v>
      </c>
      <c r="J2586" t="str" cm="1">
        <f t="array" ref="J25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6" t="str">
        <f>IF(data_to_clean[[#This Row],[Price Formatted Step 1]]="No Data","No Data",SUBSTITUTE(data_to_clean[[#This Row],[Price Formatted Step 1]],",","."))</f>
        <v>No Data</v>
      </c>
      <c r="L2586" t="str">
        <f>IF(data_to_clean[[#This Row],[Price Formatted Step 2]]="No Data","No Data",VALUE(SUBSTITUTE(data_to_clean[[#This Row],[Price Formatted Step 2]],".","")))</f>
        <v>No Data</v>
      </c>
      <c r="M2586" t="s">
        <v>15</v>
      </c>
    </row>
    <row r="2587" spans="1:13" x14ac:dyDescent="0.25">
      <c r="A2587" t="s">
        <v>1620</v>
      </c>
      <c r="B2587" t="str">
        <f>VLOOKUP(data_to_clean[[#This Row],[Company]],tb_countries[],2,0)</f>
        <v>Japan</v>
      </c>
      <c r="C2587" t="s">
        <v>5286</v>
      </c>
      <c r="D2587" t="s">
        <v>5325</v>
      </c>
      <c r="E2587" t="s">
        <v>5249</v>
      </c>
      <c r="F2587" s="1">
        <v>33475</v>
      </c>
      <c r="G2587" t="s">
        <v>2567</v>
      </c>
      <c r="H2587" t="s">
        <v>13</v>
      </c>
      <c r="I2587" t="s">
        <v>14</v>
      </c>
      <c r="J2587" t="str" cm="1">
        <f t="array" ref="J25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7" t="str">
        <f>IF(data_to_clean[[#This Row],[Price Formatted Step 1]]="No Data","No Data",SUBSTITUTE(data_to_clean[[#This Row],[Price Formatted Step 1]],",","."))</f>
        <v>No Data</v>
      </c>
      <c r="L2587" t="str">
        <f>IF(data_to_clean[[#This Row],[Price Formatted Step 2]]="No Data","No Data",VALUE(SUBSTITUTE(data_to_clean[[#This Row],[Price Formatted Step 2]],".","")))</f>
        <v>No Data</v>
      </c>
      <c r="M2587" t="s">
        <v>15</v>
      </c>
    </row>
    <row r="2588" spans="1:13" x14ac:dyDescent="0.25">
      <c r="A2588" t="s">
        <v>1620</v>
      </c>
      <c r="B2588" t="str">
        <f>VLOOKUP(data_to_clean[[#This Row],[Company]],tb_countries[],2,0)</f>
        <v>Japan</v>
      </c>
      <c r="C2588" t="s">
        <v>5286</v>
      </c>
      <c r="D2588" t="s">
        <v>5325</v>
      </c>
      <c r="E2588" t="s">
        <v>5249</v>
      </c>
      <c r="F2588" s="1">
        <v>33475</v>
      </c>
      <c r="G2588" t="s">
        <v>2496</v>
      </c>
      <c r="H2588" t="s">
        <v>13</v>
      </c>
      <c r="I2588" t="s">
        <v>14</v>
      </c>
      <c r="J2588" t="str" cm="1">
        <f t="array" ref="J25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8" t="str">
        <f>IF(data_to_clean[[#This Row],[Price Formatted Step 1]]="No Data","No Data",SUBSTITUTE(data_to_clean[[#This Row],[Price Formatted Step 1]],",","."))</f>
        <v>No Data</v>
      </c>
      <c r="L2588" t="str">
        <f>IF(data_to_clean[[#This Row],[Price Formatted Step 2]]="No Data","No Data",VALUE(SUBSTITUTE(data_to_clean[[#This Row],[Price Formatted Step 2]],".","")))</f>
        <v>No Data</v>
      </c>
      <c r="M2588" t="s">
        <v>15</v>
      </c>
    </row>
    <row r="2589" spans="1:13" x14ac:dyDescent="0.25">
      <c r="A2589" t="s">
        <v>9</v>
      </c>
      <c r="B2589" t="str">
        <f>VLOOKUP(data_to_clean[[#This Row],[Company]],tb_countries[],2,0)</f>
        <v>USSR/Russia</v>
      </c>
      <c r="C2589" t="s">
        <v>5272</v>
      </c>
      <c r="D2589" t="s">
        <v>5312</v>
      </c>
      <c r="E2589" t="s">
        <v>5245</v>
      </c>
      <c r="F2589" s="1">
        <v>33479</v>
      </c>
      <c r="G2589" t="s">
        <v>396</v>
      </c>
      <c r="H2589" t="s">
        <v>13</v>
      </c>
      <c r="I2589" t="s">
        <v>14</v>
      </c>
      <c r="J2589" t="str" cm="1">
        <f t="array" ref="J25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89" t="str">
        <f>IF(data_to_clean[[#This Row],[Price Formatted Step 1]]="No Data","No Data",SUBSTITUTE(data_to_clean[[#This Row],[Price Formatted Step 1]],",","."))</f>
        <v>No Data</v>
      </c>
      <c r="L2589" t="str">
        <f>IF(data_to_clean[[#This Row],[Price Formatted Step 2]]="No Data","No Data",VALUE(SUBSTITUTE(data_to_clean[[#This Row],[Price Formatted Step 2]],".","")))</f>
        <v>No Data</v>
      </c>
      <c r="M2589" t="s">
        <v>15</v>
      </c>
    </row>
    <row r="2590" spans="1:13" x14ac:dyDescent="0.25">
      <c r="A2590" t="s">
        <v>1057</v>
      </c>
      <c r="B2590" t="str">
        <f>VLOOKUP(data_to_clean[[#This Row],[Company]],tb_countries[],2,0)</f>
        <v>Japan</v>
      </c>
      <c r="C2590" t="s">
        <v>608</v>
      </c>
      <c r="D2590" t="s">
        <v>5248</v>
      </c>
      <c r="E2590" t="s">
        <v>5249</v>
      </c>
      <c r="F2590" s="1">
        <v>33480</v>
      </c>
      <c r="G2590" t="s">
        <v>2393</v>
      </c>
      <c r="H2590" t="s">
        <v>13</v>
      </c>
      <c r="I2590" t="s">
        <v>14</v>
      </c>
      <c r="J2590" t="str" cm="1">
        <f t="array" ref="J25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0" t="str">
        <f>IF(data_to_clean[[#This Row],[Price Formatted Step 1]]="No Data","No Data",SUBSTITUTE(data_to_clean[[#This Row],[Price Formatted Step 1]],",","."))</f>
        <v>No Data</v>
      </c>
      <c r="L2590" t="str">
        <f>IF(data_to_clean[[#This Row],[Price Formatted Step 2]]="No Data","No Data",VALUE(SUBSTITUTE(data_to_clean[[#This Row],[Price Formatted Step 2]],".","")))</f>
        <v>No Data</v>
      </c>
      <c r="M2590" t="s">
        <v>15</v>
      </c>
    </row>
    <row r="2591" spans="1:13" x14ac:dyDescent="0.25">
      <c r="A2591" t="s">
        <v>9</v>
      </c>
      <c r="B2591" t="str">
        <f>VLOOKUP(data_to_clean[[#This Row],[Company]],tb_countries[],2,0)</f>
        <v>USSR/Russia</v>
      </c>
      <c r="C2591" t="s">
        <v>5272</v>
      </c>
      <c r="D2591" t="s">
        <v>5312</v>
      </c>
      <c r="E2591" t="s">
        <v>5245</v>
      </c>
      <c r="F2591" s="1">
        <v>33480</v>
      </c>
      <c r="G2591" t="s">
        <v>2405</v>
      </c>
      <c r="H2591" t="s">
        <v>13</v>
      </c>
      <c r="I2591" t="s">
        <v>14</v>
      </c>
      <c r="J2591" t="str" cm="1">
        <f t="array" ref="J25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1" t="str">
        <f>IF(data_to_clean[[#This Row],[Price Formatted Step 1]]="No Data","No Data",SUBSTITUTE(data_to_clean[[#This Row],[Price Formatted Step 1]],",","."))</f>
        <v>No Data</v>
      </c>
      <c r="L2591" t="str">
        <f>IF(data_to_clean[[#This Row],[Price Formatted Step 2]]="No Data","No Data",VALUE(SUBSTITUTE(data_to_clean[[#This Row],[Price Formatted Step 2]],".","")))</f>
        <v>No Data</v>
      </c>
      <c r="M2591" t="s">
        <v>21</v>
      </c>
    </row>
    <row r="2592" spans="1:13" x14ac:dyDescent="0.25">
      <c r="A2592" t="s">
        <v>54</v>
      </c>
      <c r="B2592" t="str">
        <f>VLOOKUP(data_to_clean[[#This Row],[Company]],tb_countries[],2,0)</f>
        <v>USA</v>
      </c>
      <c r="C2592" t="s">
        <v>5281</v>
      </c>
      <c r="D2592" t="s">
        <v>5322</v>
      </c>
      <c r="E2592" t="s">
        <v>5246</v>
      </c>
      <c r="F2592" s="1">
        <v>33493</v>
      </c>
      <c r="G2592" t="s">
        <v>2362</v>
      </c>
      <c r="H2592" t="s">
        <v>13</v>
      </c>
      <c r="I2592" t="s">
        <v>2129</v>
      </c>
      <c r="J2592" t="str" cm="1">
        <f t="array" ref="J25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592" t="str">
        <f>IF(data_to_clean[[#This Row],[Price Formatted Step 1]]="No Data","No Data",SUBSTITUTE(data_to_clean[[#This Row],[Price Formatted Step 1]],",","."))</f>
        <v>450000000</v>
      </c>
      <c r="L2592" s="3">
        <f>IF(data_to_clean[[#This Row],[Price Formatted Step 2]]="No Data","No Data",VALUE(SUBSTITUTE(data_to_clean[[#This Row],[Price Formatted Step 2]],".","")))</f>
        <v>450000000</v>
      </c>
      <c r="M2592" t="s">
        <v>15</v>
      </c>
    </row>
    <row r="2593" spans="1:13" x14ac:dyDescent="0.25">
      <c r="A2593" t="s">
        <v>9</v>
      </c>
      <c r="B2593" t="str">
        <f>VLOOKUP(data_to_clean[[#This Row],[Company]],tb_countries[],2,0)</f>
        <v>USSR/Russia</v>
      </c>
      <c r="C2593" t="s">
        <v>5279</v>
      </c>
      <c r="D2593" t="s">
        <v>5320</v>
      </c>
      <c r="E2593" t="s">
        <v>5247</v>
      </c>
      <c r="F2593" s="1">
        <v>33498</v>
      </c>
      <c r="G2593" t="s">
        <v>1463</v>
      </c>
      <c r="H2593" t="s">
        <v>13</v>
      </c>
      <c r="I2593" t="s">
        <v>14</v>
      </c>
      <c r="J2593" t="str" cm="1">
        <f t="array" ref="J25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3" t="str">
        <f>IF(data_to_clean[[#This Row],[Price Formatted Step 1]]="No Data","No Data",SUBSTITUTE(data_to_clean[[#This Row],[Price Formatted Step 1]],",","."))</f>
        <v>No Data</v>
      </c>
      <c r="L2593" t="str">
        <f>IF(data_to_clean[[#This Row],[Price Formatted Step 2]]="No Data","No Data",VALUE(SUBSTITUTE(data_to_clean[[#This Row],[Price Formatted Step 2]],".","")))</f>
        <v>No Data</v>
      </c>
      <c r="M2593" t="s">
        <v>15</v>
      </c>
    </row>
    <row r="2594" spans="1:13" x14ac:dyDescent="0.25">
      <c r="A2594" t="s">
        <v>2338</v>
      </c>
      <c r="B2594" t="str">
        <f>VLOOKUP(data_to_clean[[#This Row],[Company]],tb_countries[],2,0)</f>
        <v>France</v>
      </c>
      <c r="C2594" t="s">
        <v>5285</v>
      </c>
      <c r="D2594" t="s">
        <v>5324</v>
      </c>
      <c r="E2594" t="s">
        <v>5253</v>
      </c>
      <c r="F2594" s="1">
        <v>33507</v>
      </c>
      <c r="G2594" t="s">
        <v>2828</v>
      </c>
      <c r="H2594" t="s">
        <v>13</v>
      </c>
      <c r="I2594" t="s">
        <v>14</v>
      </c>
      <c r="J2594" t="str" cm="1">
        <f t="array" ref="J25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4" t="str">
        <f>IF(data_to_clean[[#This Row],[Price Formatted Step 1]]="No Data","No Data",SUBSTITUTE(data_to_clean[[#This Row],[Price Formatted Step 1]],",","."))</f>
        <v>No Data</v>
      </c>
      <c r="L2594" t="str">
        <f>IF(data_to_clean[[#This Row],[Price Formatted Step 2]]="No Data","No Data",VALUE(SUBSTITUTE(data_to_clean[[#This Row],[Price Formatted Step 2]],".","")))</f>
        <v>No Data</v>
      </c>
      <c r="M2594" t="s">
        <v>15</v>
      </c>
    </row>
    <row r="2595" spans="1:13" x14ac:dyDescent="0.25">
      <c r="A2595" t="s">
        <v>9</v>
      </c>
      <c r="B2595" t="str">
        <f>VLOOKUP(data_to_clean[[#This Row],[Company]],tb_countries[],2,0)</f>
        <v>USSR/Russia</v>
      </c>
      <c r="C2595" t="s">
        <v>5279</v>
      </c>
      <c r="D2595" t="s">
        <v>5320</v>
      </c>
      <c r="E2595" t="s">
        <v>5247</v>
      </c>
      <c r="F2595" s="1">
        <v>33509</v>
      </c>
      <c r="G2595" t="s">
        <v>1829</v>
      </c>
      <c r="H2595" t="s">
        <v>13</v>
      </c>
      <c r="I2595" t="s">
        <v>14</v>
      </c>
      <c r="J2595" t="str" cm="1">
        <f t="array" ref="J25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5" t="str">
        <f>IF(data_to_clean[[#This Row],[Price Formatted Step 1]]="No Data","No Data",SUBSTITUTE(data_to_clean[[#This Row],[Price Formatted Step 1]],",","."))</f>
        <v>No Data</v>
      </c>
      <c r="L2595" t="str">
        <f>IF(data_to_clean[[#This Row],[Price Formatted Step 2]]="No Data","No Data",VALUE(SUBSTITUTE(data_to_clean[[#This Row],[Price Formatted Step 2]],".","")))</f>
        <v>No Data</v>
      </c>
      <c r="M2595" t="s">
        <v>15</v>
      </c>
    </row>
    <row r="2596" spans="1:13" x14ac:dyDescent="0.25">
      <c r="A2596" t="s">
        <v>9</v>
      </c>
      <c r="B2596" t="str">
        <f>VLOOKUP(data_to_clean[[#This Row],[Company]],tb_countries[],2,0)</f>
        <v>USSR/Russia</v>
      </c>
      <c r="C2596" t="s">
        <v>5279</v>
      </c>
      <c r="D2596" t="s">
        <v>5320</v>
      </c>
      <c r="E2596" t="s">
        <v>5247</v>
      </c>
      <c r="F2596" s="1">
        <v>33521</v>
      </c>
      <c r="G2596" t="s">
        <v>685</v>
      </c>
      <c r="H2596" t="s">
        <v>13</v>
      </c>
      <c r="I2596" t="s">
        <v>14</v>
      </c>
      <c r="J2596" t="str" cm="1">
        <f t="array" ref="J25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6" t="str">
        <f>IF(data_to_clean[[#This Row],[Price Formatted Step 1]]="No Data","No Data",SUBSTITUTE(data_to_clean[[#This Row],[Price Formatted Step 1]],",","."))</f>
        <v>No Data</v>
      </c>
      <c r="L2596" t="str">
        <f>IF(data_to_clean[[#This Row],[Price Formatted Step 2]]="No Data","No Data",VALUE(SUBSTITUTE(data_to_clean[[#This Row],[Price Formatted Step 2]],".","")))</f>
        <v>No Data</v>
      </c>
      <c r="M2596" t="s">
        <v>15</v>
      </c>
    </row>
    <row r="2597" spans="1:13" x14ac:dyDescent="0.25">
      <c r="A2597" t="s">
        <v>2338</v>
      </c>
      <c r="B2597" t="str">
        <f>VLOOKUP(data_to_clean[[#This Row],[Company]],tb_countries[],2,0)</f>
        <v>France</v>
      </c>
      <c r="C2597" t="s">
        <v>5285</v>
      </c>
      <c r="D2597" t="s">
        <v>5324</v>
      </c>
      <c r="E2597" t="s">
        <v>5253</v>
      </c>
      <c r="F2597" s="1">
        <v>33540</v>
      </c>
      <c r="G2597" t="s">
        <v>2675</v>
      </c>
      <c r="H2597" t="s">
        <v>13</v>
      </c>
      <c r="I2597" t="s">
        <v>14</v>
      </c>
      <c r="J2597" t="str" cm="1">
        <f t="array" ref="J25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7" t="str">
        <f>IF(data_to_clean[[#This Row],[Price Formatted Step 1]]="No Data","No Data",SUBSTITUTE(data_to_clean[[#This Row],[Price Formatted Step 1]],",","."))</f>
        <v>No Data</v>
      </c>
      <c r="L2597" t="str">
        <f>IF(data_to_clean[[#This Row],[Price Formatted Step 2]]="No Data","No Data",VALUE(SUBSTITUTE(data_to_clean[[#This Row],[Price Formatted Step 2]],".","")))</f>
        <v>No Data</v>
      </c>
      <c r="M2597" t="s">
        <v>15</v>
      </c>
    </row>
    <row r="2598" spans="1:13" x14ac:dyDescent="0.25">
      <c r="A2598" t="s">
        <v>463</v>
      </c>
      <c r="B2598" t="str">
        <f>VLOOKUP(data_to_clean[[#This Row],[Company]],tb_countries[],2,0)</f>
        <v>USA</v>
      </c>
      <c r="C2598" t="s">
        <v>5275</v>
      </c>
      <c r="D2598" t="s">
        <v>5315</v>
      </c>
      <c r="E2598" t="s">
        <v>5246</v>
      </c>
      <c r="F2598" s="1">
        <v>33550</v>
      </c>
      <c r="G2598" t="s">
        <v>2822</v>
      </c>
      <c r="H2598" t="s">
        <v>13</v>
      </c>
      <c r="I2598" t="s">
        <v>14</v>
      </c>
      <c r="J2598" t="str" cm="1">
        <f t="array" ref="J25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8" t="str">
        <f>IF(data_to_clean[[#This Row],[Price Formatted Step 1]]="No Data","No Data",SUBSTITUTE(data_to_clean[[#This Row],[Price Formatted Step 1]],",","."))</f>
        <v>No Data</v>
      </c>
      <c r="L2598" t="str">
        <f>IF(data_to_clean[[#This Row],[Price Formatted Step 2]]="No Data","No Data",VALUE(SUBSTITUTE(data_to_clean[[#This Row],[Price Formatted Step 2]],".","")))</f>
        <v>No Data</v>
      </c>
      <c r="M2598" t="s">
        <v>15</v>
      </c>
    </row>
    <row r="2599" spans="1:13" x14ac:dyDescent="0.25">
      <c r="A2599" t="s">
        <v>9</v>
      </c>
      <c r="B2599" t="str">
        <f>VLOOKUP(data_to_clean[[#This Row],[Company]],tb_countries[],2,0)</f>
        <v>USSR/Russia</v>
      </c>
      <c r="C2599" t="s">
        <v>5279</v>
      </c>
      <c r="D2599" t="s">
        <v>5320</v>
      </c>
      <c r="E2599" t="s">
        <v>5247</v>
      </c>
      <c r="F2599" s="1">
        <v>33554</v>
      </c>
      <c r="G2599" t="s">
        <v>1829</v>
      </c>
      <c r="H2599" t="s">
        <v>13</v>
      </c>
      <c r="I2599" t="s">
        <v>14</v>
      </c>
      <c r="J2599" t="str" cm="1">
        <f t="array" ref="J25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599" t="str">
        <f>IF(data_to_clean[[#This Row],[Price Formatted Step 1]]="No Data","No Data",SUBSTITUTE(data_to_clean[[#This Row],[Price Formatted Step 1]],",","."))</f>
        <v>No Data</v>
      </c>
      <c r="L2599" t="str">
        <f>IF(data_to_clean[[#This Row],[Price Formatted Step 2]]="No Data","No Data",VALUE(SUBSTITUTE(data_to_clean[[#This Row],[Price Formatted Step 2]],".","")))</f>
        <v>No Data</v>
      </c>
      <c r="M2599" t="s">
        <v>15</v>
      </c>
    </row>
    <row r="2600" spans="1:13" x14ac:dyDescent="0.25">
      <c r="A2600" t="s">
        <v>54</v>
      </c>
      <c r="B2600" t="str">
        <f>VLOOKUP(data_to_clean[[#This Row],[Company]],tb_countries[],2,0)</f>
        <v>USA</v>
      </c>
      <c r="C2600" t="s">
        <v>5281</v>
      </c>
      <c r="D2600" t="s">
        <v>5322</v>
      </c>
      <c r="E2600" t="s">
        <v>5246</v>
      </c>
      <c r="F2600" s="1">
        <v>33566</v>
      </c>
      <c r="G2600" t="s">
        <v>2440</v>
      </c>
      <c r="H2600" t="s">
        <v>13</v>
      </c>
      <c r="I2600" t="s">
        <v>2129</v>
      </c>
      <c r="J2600" t="str" cm="1">
        <f t="array" ref="J26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00" t="str">
        <f>IF(data_to_clean[[#This Row],[Price Formatted Step 1]]="No Data","No Data",SUBSTITUTE(data_to_clean[[#This Row],[Price Formatted Step 1]],",","."))</f>
        <v>450000000</v>
      </c>
      <c r="L2600" s="3">
        <f>IF(data_to_clean[[#This Row],[Price Formatted Step 2]]="No Data","No Data",VALUE(SUBSTITUTE(data_to_clean[[#This Row],[Price Formatted Step 2]],".","")))</f>
        <v>450000000</v>
      </c>
      <c r="M2600" t="s">
        <v>15</v>
      </c>
    </row>
    <row r="2601" spans="1:13" x14ac:dyDescent="0.25">
      <c r="A2601" t="s">
        <v>9</v>
      </c>
      <c r="B2601" t="str">
        <f>VLOOKUP(data_to_clean[[#This Row],[Company]],tb_countries[],2,0)</f>
        <v>USSR/Russia</v>
      </c>
      <c r="C2601" t="s">
        <v>5279</v>
      </c>
      <c r="D2601" t="s">
        <v>5320</v>
      </c>
      <c r="E2601" t="s">
        <v>5247</v>
      </c>
      <c r="F2601" s="1">
        <v>33569</v>
      </c>
      <c r="G2601" t="s">
        <v>685</v>
      </c>
      <c r="H2601" t="s">
        <v>13</v>
      </c>
      <c r="I2601" t="s">
        <v>14</v>
      </c>
      <c r="J2601" t="str" cm="1">
        <f t="array" ref="J26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1" t="str">
        <f>IF(data_to_clean[[#This Row],[Price Formatted Step 1]]="No Data","No Data",SUBSTITUTE(data_to_clean[[#This Row],[Price Formatted Step 1]],",","."))</f>
        <v>No Data</v>
      </c>
      <c r="L2601" t="str">
        <f>IF(data_to_clean[[#This Row],[Price Formatted Step 2]]="No Data","No Data",VALUE(SUBSTITUTE(data_to_clean[[#This Row],[Price Formatted Step 2]],".","")))</f>
        <v>No Data</v>
      </c>
      <c r="M2601" t="s">
        <v>15</v>
      </c>
    </row>
    <row r="2602" spans="1:13" x14ac:dyDescent="0.25">
      <c r="A2602" t="s">
        <v>92</v>
      </c>
      <c r="B2602" t="str">
        <f>VLOOKUP(data_to_clean[[#This Row],[Company]],tb_countries[],2,0)</f>
        <v>USA</v>
      </c>
      <c r="C2602" t="s">
        <v>5275</v>
      </c>
      <c r="D2602" t="s">
        <v>5315</v>
      </c>
      <c r="E2602" t="s">
        <v>5246</v>
      </c>
      <c r="F2602" s="1">
        <v>33570</v>
      </c>
      <c r="G2602" t="s">
        <v>1965</v>
      </c>
      <c r="H2602" t="s">
        <v>13</v>
      </c>
      <c r="I2602" t="s">
        <v>14</v>
      </c>
      <c r="J2602" t="str" cm="1">
        <f t="array" ref="J26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2" t="str">
        <f>IF(data_to_clean[[#This Row],[Price Formatted Step 1]]="No Data","No Data",SUBSTITUTE(data_to_clean[[#This Row],[Price Formatted Step 1]],",","."))</f>
        <v>No Data</v>
      </c>
      <c r="L2602" t="str">
        <f>IF(data_to_clean[[#This Row],[Price Formatted Step 2]]="No Data","No Data",VALUE(SUBSTITUTE(data_to_clean[[#This Row],[Price Formatted Step 2]],".","")))</f>
        <v>No Data</v>
      </c>
      <c r="M2602" t="s">
        <v>15</v>
      </c>
    </row>
    <row r="2603" spans="1:13" x14ac:dyDescent="0.25">
      <c r="A2603" t="s">
        <v>92</v>
      </c>
      <c r="B2603" t="str">
        <f>VLOOKUP(data_to_clean[[#This Row],[Company]],tb_countries[],2,0)</f>
        <v>USA</v>
      </c>
      <c r="C2603" t="s">
        <v>5273</v>
      </c>
      <c r="D2603" t="s">
        <v>5313</v>
      </c>
      <c r="E2603" t="s">
        <v>5246</v>
      </c>
      <c r="F2603" s="1">
        <v>33579</v>
      </c>
      <c r="G2603" t="s">
        <v>2869</v>
      </c>
      <c r="H2603" t="s">
        <v>13</v>
      </c>
      <c r="I2603" t="s">
        <v>14</v>
      </c>
      <c r="J2603" t="str" cm="1">
        <f t="array" ref="J26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3" t="str">
        <f>IF(data_to_clean[[#This Row],[Price Formatted Step 1]]="No Data","No Data",SUBSTITUTE(data_to_clean[[#This Row],[Price Formatted Step 1]],",","."))</f>
        <v>No Data</v>
      </c>
      <c r="L2603" t="str">
        <f>IF(data_to_clean[[#This Row],[Price Formatted Step 2]]="No Data","No Data",VALUE(SUBSTITUTE(data_to_clean[[#This Row],[Price Formatted Step 2]],".","")))</f>
        <v>No Data</v>
      </c>
      <c r="M2603" t="s">
        <v>15</v>
      </c>
    </row>
    <row r="2604" spans="1:13" x14ac:dyDescent="0.25">
      <c r="A2604" t="s">
        <v>2338</v>
      </c>
      <c r="B2604" t="str">
        <f>VLOOKUP(data_to_clean[[#This Row],[Company]],tb_countries[],2,0)</f>
        <v>France</v>
      </c>
      <c r="C2604" t="s">
        <v>5285</v>
      </c>
      <c r="D2604" t="s">
        <v>5324</v>
      </c>
      <c r="E2604" t="s">
        <v>5253</v>
      </c>
      <c r="F2604" s="1">
        <v>33588</v>
      </c>
      <c r="G2604" t="s">
        <v>2675</v>
      </c>
      <c r="H2604" t="s">
        <v>13</v>
      </c>
      <c r="I2604" t="s">
        <v>14</v>
      </c>
      <c r="J2604" t="str" cm="1">
        <f t="array" ref="J26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4" t="str">
        <f>IF(data_to_clean[[#This Row],[Price Formatted Step 1]]="No Data","No Data",SUBSTITUTE(data_to_clean[[#This Row],[Price Formatted Step 1]],",","."))</f>
        <v>No Data</v>
      </c>
      <c r="L2604" t="str">
        <f>IF(data_to_clean[[#This Row],[Price Formatted Step 2]]="No Data","No Data",VALUE(SUBSTITUTE(data_to_clean[[#This Row],[Price Formatted Step 2]],".","")))</f>
        <v>No Data</v>
      </c>
      <c r="M2604" t="s">
        <v>15</v>
      </c>
    </row>
    <row r="2605" spans="1:13" x14ac:dyDescent="0.25">
      <c r="A2605" t="s">
        <v>967</v>
      </c>
      <c r="B2605" t="str">
        <f>VLOOKUP(data_to_clean[[#This Row],[Company]],tb_countries[],2,0)</f>
        <v>USSR/Russia</v>
      </c>
      <c r="C2605" t="s">
        <v>5279</v>
      </c>
      <c r="D2605" t="s">
        <v>5320</v>
      </c>
      <c r="E2605" t="s">
        <v>5247</v>
      </c>
      <c r="F2605" s="1">
        <v>33590</v>
      </c>
      <c r="G2605" t="s">
        <v>1829</v>
      </c>
      <c r="H2605" t="s">
        <v>13</v>
      </c>
      <c r="I2605" t="s">
        <v>14</v>
      </c>
      <c r="J2605" t="str" cm="1">
        <f t="array" ref="J26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5" t="str">
        <f>IF(data_to_clean[[#This Row],[Price Formatted Step 1]]="No Data","No Data",SUBSTITUTE(data_to_clean[[#This Row],[Price Formatted Step 1]],",","."))</f>
        <v>No Data</v>
      </c>
      <c r="L2605" t="str">
        <f>IF(data_to_clean[[#This Row],[Price Formatted Step 2]]="No Data","No Data",VALUE(SUBSTITUTE(data_to_clean[[#This Row],[Price Formatted Step 2]],".","")))</f>
        <v>No Data</v>
      </c>
      <c r="M2605" t="s">
        <v>15</v>
      </c>
    </row>
    <row r="2606" spans="1:13" x14ac:dyDescent="0.25">
      <c r="A2606" t="s">
        <v>9</v>
      </c>
      <c r="B2606" t="str">
        <f>VLOOKUP(data_to_clean[[#This Row],[Company]],tb_countries[],2,0)</f>
        <v>USSR/Russia</v>
      </c>
      <c r="C2606" t="s">
        <v>5272</v>
      </c>
      <c r="D2606" t="s">
        <v>5312</v>
      </c>
      <c r="E2606" t="s">
        <v>5245</v>
      </c>
      <c r="F2606" s="1">
        <v>33592</v>
      </c>
      <c r="G2606" t="s">
        <v>2802</v>
      </c>
      <c r="H2606" t="s">
        <v>13</v>
      </c>
      <c r="I2606" t="s">
        <v>14</v>
      </c>
      <c r="J2606" t="str" cm="1">
        <f t="array" ref="J26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6" t="str">
        <f>IF(data_to_clean[[#This Row],[Price Formatted Step 1]]="No Data","No Data",SUBSTITUTE(data_to_clean[[#This Row],[Price Formatted Step 1]],",","."))</f>
        <v>No Data</v>
      </c>
      <c r="L2606" t="str">
        <f>IF(data_to_clean[[#This Row],[Price Formatted Step 2]]="No Data","No Data",VALUE(SUBSTITUTE(data_to_clean[[#This Row],[Price Formatted Step 2]],".","")))</f>
        <v>No Data</v>
      </c>
      <c r="M2606" t="s">
        <v>15</v>
      </c>
    </row>
    <row r="2607" spans="1:13" x14ac:dyDescent="0.25">
      <c r="A2607" t="s">
        <v>973</v>
      </c>
      <c r="B2607" t="str">
        <f>VLOOKUP(data_to_clean[[#This Row],[Company]],tb_countries[],2,0)</f>
        <v>China</v>
      </c>
      <c r="C2607" t="s">
        <v>4847</v>
      </c>
      <c r="D2607" t="s">
        <v>5268</v>
      </c>
      <c r="E2607" t="s">
        <v>5252</v>
      </c>
      <c r="F2607" s="1">
        <v>33600</v>
      </c>
      <c r="G2607" t="s">
        <v>2318</v>
      </c>
      <c r="H2607" t="s">
        <v>13</v>
      </c>
      <c r="I2607" t="s">
        <v>14</v>
      </c>
      <c r="J2607" t="str" cm="1">
        <f t="array" ref="J26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7" t="str">
        <f>IF(data_to_clean[[#This Row],[Price Formatted Step 1]]="No Data","No Data",SUBSTITUTE(data_to_clean[[#This Row],[Price Formatted Step 1]],",","."))</f>
        <v>No Data</v>
      </c>
      <c r="L2607" t="str">
        <f>IF(data_to_clean[[#This Row],[Price Formatted Step 2]]="No Data","No Data",VALUE(SUBSTITUTE(data_to_clean[[#This Row],[Price Formatted Step 2]],".","")))</f>
        <v>No Data</v>
      </c>
      <c r="M2607" t="s">
        <v>56</v>
      </c>
    </row>
    <row r="2608" spans="1:13" x14ac:dyDescent="0.25">
      <c r="A2608" t="s">
        <v>54</v>
      </c>
      <c r="B2608" t="str">
        <f>VLOOKUP(data_to_clean[[#This Row],[Company]],tb_countries[],2,0)</f>
        <v>USA</v>
      </c>
      <c r="C2608" t="s">
        <v>5281</v>
      </c>
      <c r="D2608" t="s">
        <v>5322</v>
      </c>
      <c r="E2608" t="s">
        <v>5246</v>
      </c>
      <c r="F2608" s="1">
        <v>33625</v>
      </c>
      <c r="G2608" t="s">
        <v>2362</v>
      </c>
      <c r="H2608" t="s">
        <v>13</v>
      </c>
      <c r="I2608" t="s">
        <v>2129</v>
      </c>
      <c r="J2608" t="str" cm="1">
        <f t="array" ref="J26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08" t="str">
        <f>IF(data_to_clean[[#This Row],[Price Formatted Step 1]]="No Data","No Data",SUBSTITUTE(data_to_clean[[#This Row],[Price Formatted Step 1]],",","."))</f>
        <v>450000000</v>
      </c>
      <c r="L2608" s="3">
        <f>IF(data_to_clean[[#This Row],[Price Formatted Step 2]]="No Data","No Data",VALUE(SUBSTITUTE(data_to_clean[[#This Row],[Price Formatted Step 2]],".","")))</f>
        <v>450000000</v>
      </c>
      <c r="M2608" t="s">
        <v>15</v>
      </c>
    </row>
    <row r="2609" spans="1:13" x14ac:dyDescent="0.25">
      <c r="A2609" t="s">
        <v>9</v>
      </c>
      <c r="B2609" t="str">
        <f>VLOOKUP(data_to_clean[[#This Row],[Company]],tb_countries[],2,0)</f>
        <v>USSR/Russia</v>
      </c>
      <c r="C2609" t="s">
        <v>5279</v>
      </c>
      <c r="D2609" t="s">
        <v>5320</v>
      </c>
      <c r="E2609" t="s">
        <v>5247</v>
      </c>
      <c r="F2609" s="1">
        <v>33627</v>
      </c>
      <c r="G2609" t="s">
        <v>1302</v>
      </c>
      <c r="H2609" t="s">
        <v>13</v>
      </c>
      <c r="I2609" t="s">
        <v>14</v>
      </c>
      <c r="J2609" t="str" cm="1">
        <f t="array" ref="J26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09" t="str">
        <f>IF(data_to_clean[[#This Row],[Price Formatted Step 1]]="No Data","No Data",SUBSTITUTE(data_to_clean[[#This Row],[Price Formatted Step 1]],",","."))</f>
        <v>No Data</v>
      </c>
      <c r="L2609" t="str">
        <f>IF(data_to_clean[[#This Row],[Price Formatted Step 2]]="No Data","No Data",VALUE(SUBSTITUTE(data_to_clean[[#This Row],[Price Formatted Step 2]],".","")))</f>
        <v>No Data</v>
      </c>
      <c r="M2609" t="s">
        <v>15</v>
      </c>
    </row>
    <row r="2610" spans="1:13" x14ac:dyDescent="0.25">
      <c r="A2610" t="s">
        <v>9</v>
      </c>
      <c r="B2610" t="str">
        <f>VLOOKUP(data_to_clean[[#This Row],[Company]],tb_countries[],2,0)</f>
        <v>USSR/Russia</v>
      </c>
      <c r="C2610" t="s">
        <v>5272</v>
      </c>
      <c r="D2610" t="s">
        <v>5312</v>
      </c>
      <c r="E2610" t="s">
        <v>5245</v>
      </c>
      <c r="F2610" s="1">
        <v>33639</v>
      </c>
      <c r="G2610" t="s">
        <v>2405</v>
      </c>
      <c r="H2610" t="s">
        <v>13</v>
      </c>
      <c r="I2610" t="s">
        <v>14</v>
      </c>
      <c r="J2610" t="str" cm="1">
        <f t="array" ref="J26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0" t="str">
        <f>IF(data_to_clean[[#This Row],[Price Formatted Step 1]]="No Data","No Data",SUBSTITUTE(data_to_clean[[#This Row],[Price Formatted Step 1]],",","."))</f>
        <v>No Data</v>
      </c>
      <c r="L2610" t="str">
        <f>IF(data_to_clean[[#This Row],[Price Formatted Step 2]]="No Data","No Data",VALUE(SUBSTITUTE(data_to_clean[[#This Row],[Price Formatted Step 2]],".","")))</f>
        <v>No Data</v>
      </c>
      <c r="M2610" t="s">
        <v>21</v>
      </c>
    </row>
    <row r="2611" spans="1:13" x14ac:dyDescent="0.25">
      <c r="A2611" t="s">
        <v>92</v>
      </c>
      <c r="B2611" t="str">
        <f>VLOOKUP(data_to_clean[[#This Row],[Company]],tb_countries[],2,0)</f>
        <v>USA</v>
      </c>
      <c r="C2611" t="s">
        <v>5273</v>
      </c>
      <c r="D2611" t="s">
        <v>5313</v>
      </c>
      <c r="E2611" t="s">
        <v>5246</v>
      </c>
      <c r="F2611" s="1">
        <v>33645</v>
      </c>
      <c r="G2611" t="s">
        <v>2869</v>
      </c>
      <c r="H2611" t="s">
        <v>13</v>
      </c>
      <c r="I2611" t="s">
        <v>14</v>
      </c>
      <c r="J2611" t="str" cm="1">
        <f t="array" ref="J26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1" t="str">
        <f>IF(data_to_clean[[#This Row],[Price Formatted Step 1]]="No Data","No Data",SUBSTITUTE(data_to_clean[[#This Row],[Price Formatted Step 1]],",","."))</f>
        <v>No Data</v>
      </c>
      <c r="L2611" t="str">
        <f>IF(data_to_clean[[#This Row],[Price Formatted Step 2]]="No Data","No Data",VALUE(SUBSTITUTE(data_to_clean[[#This Row],[Price Formatted Step 2]],".","")))</f>
        <v>No Data</v>
      </c>
      <c r="M2611" t="s">
        <v>15</v>
      </c>
    </row>
    <row r="2612" spans="1:13" x14ac:dyDescent="0.25">
      <c r="A2612" t="s">
        <v>1620</v>
      </c>
      <c r="B2612" t="str">
        <f>VLOOKUP(data_to_clean[[#This Row],[Company]],tb_countries[],2,0)</f>
        <v>Japan</v>
      </c>
      <c r="C2612" t="s">
        <v>5286</v>
      </c>
      <c r="D2612" t="s">
        <v>5325</v>
      </c>
      <c r="E2612" t="s">
        <v>5249</v>
      </c>
      <c r="F2612" s="1">
        <v>33645</v>
      </c>
      <c r="G2612" t="s">
        <v>2496</v>
      </c>
      <c r="H2612" t="s">
        <v>13</v>
      </c>
      <c r="I2612" t="s">
        <v>14</v>
      </c>
      <c r="J2612" t="str" cm="1">
        <f t="array" ref="J26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2" t="str">
        <f>IF(data_to_clean[[#This Row],[Price Formatted Step 1]]="No Data","No Data",SUBSTITUTE(data_to_clean[[#This Row],[Price Formatted Step 1]],",","."))</f>
        <v>No Data</v>
      </c>
      <c r="L2612" t="str">
        <f>IF(data_to_clean[[#This Row],[Price Formatted Step 2]]="No Data","No Data",VALUE(SUBSTITUTE(data_to_clean[[#This Row],[Price Formatted Step 2]],".","")))</f>
        <v>No Data</v>
      </c>
      <c r="M2612" t="s">
        <v>15</v>
      </c>
    </row>
    <row r="2613" spans="1:13" x14ac:dyDescent="0.25">
      <c r="A2613" t="s">
        <v>9</v>
      </c>
      <c r="B2613" t="str">
        <f>VLOOKUP(data_to_clean[[#This Row],[Company]],tb_countries[],2,0)</f>
        <v>USSR/Russia</v>
      </c>
      <c r="C2613" t="s">
        <v>5279</v>
      </c>
      <c r="D2613" t="s">
        <v>5320</v>
      </c>
      <c r="E2613" t="s">
        <v>5247</v>
      </c>
      <c r="F2613" s="1">
        <v>33651</v>
      </c>
      <c r="G2613" t="s">
        <v>685</v>
      </c>
      <c r="H2613" t="s">
        <v>13</v>
      </c>
      <c r="I2613" t="s">
        <v>14</v>
      </c>
      <c r="J2613" t="str" cm="1">
        <f t="array" ref="J26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3" t="str">
        <f>IF(data_to_clean[[#This Row],[Price Formatted Step 1]]="No Data","No Data",SUBSTITUTE(data_to_clean[[#This Row],[Price Formatted Step 1]],",","."))</f>
        <v>No Data</v>
      </c>
      <c r="L2613" t="str">
        <f>IF(data_to_clean[[#This Row],[Price Formatted Step 2]]="No Data","No Data",VALUE(SUBSTITUTE(data_to_clean[[#This Row],[Price Formatted Step 2]],".","")))</f>
        <v>No Data</v>
      </c>
      <c r="M2613" t="s">
        <v>15</v>
      </c>
    </row>
    <row r="2614" spans="1:13" x14ac:dyDescent="0.25">
      <c r="A2614" t="s">
        <v>2338</v>
      </c>
      <c r="B2614" t="str">
        <f>VLOOKUP(data_to_clean[[#This Row],[Company]],tb_countries[],2,0)</f>
        <v>France</v>
      </c>
      <c r="C2614" t="s">
        <v>5285</v>
      </c>
      <c r="D2614" t="s">
        <v>5324</v>
      </c>
      <c r="E2614" t="s">
        <v>5253</v>
      </c>
      <c r="F2614" s="1">
        <v>33660</v>
      </c>
      <c r="G2614" t="s">
        <v>2675</v>
      </c>
      <c r="H2614" t="s">
        <v>13</v>
      </c>
      <c r="I2614" t="s">
        <v>14</v>
      </c>
      <c r="J2614" t="str" cm="1">
        <f t="array" ref="J26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4" t="str">
        <f>IF(data_to_clean[[#This Row],[Price Formatted Step 1]]="No Data","No Data",SUBSTITUTE(data_to_clean[[#This Row],[Price Formatted Step 1]],",","."))</f>
        <v>No Data</v>
      </c>
      <c r="L2614" t="str">
        <f>IF(data_to_clean[[#This Row],[Price Formatted Step 2]]="No Data","No Data",VALUE(SUBSTITUTE(data_to_clean[[#This Row],[Price Formatted Step 2]],".","")))</f>
        <v>No Data</v>
      </c>
      <c r="M2614" t="s">
        <v>15</v>
      </c>
    </row>
    <row r="2615" spans="1:13" x14ac:dyDescent="0.25">
      <c r="A2615" t="s">
        <v>2882</v>
      </c>
      <c r="B2615" t="str">
        <f>VLOOKUP(data_to_clean[[#This Row],[Company]],tb_countries[],2,0)</f>
        <v>USSR/Russia</v>
      </c>
      <c r="C2615" t="s">
        <v>5279</v>
      </c>
      <c r="D2615" t="s">
        <v>5320</v>
      </c>
      <c r="E2615" t="s">
        <v>5247</v>
      </c>
      <c r="F2615" s="1">
        <v>33667</v>
      </c>
      <c r="G2615" t="s">
        <v>1463</v>
      </c>
      <c r="H2615" t="s">
        <v>13</v>
      </c>
      <c r="I2615" t="s">
        <v>14</v>
      </c>
      <c r="J2615" t="str" cm="1">
        <f t="array" ref="J26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5" t="str">
        <f>IF(data_to_clean[[#This Row],[Price Formatted Step 1]]="No Data","No Data",SUBSTITUTE(data_to_clean[[#This Row],[Price Formatted Step 1]],",","."))</f>
        <v>No Data</v>
      </c>
      <c r="L2615" t="str">
        <f>IF(data_to_clean[[#This Row],[Price Formatted Step 2]]="No Data","No Data",VALUE(SUBSTITUTE(data_to_clean[[#This Row],[Price Formatted Step 2]],".","")))</f>
        <v>No Data</v>
      </c>
      <c r="M2615" t="s">
        <v>15</v>
      </c>
    </row>
    <row r="2616" spans="1:13" x14ac:dyDescent="0.25">
      <c r="A2616" t="s">
        <v>9</v>
      </c>
      <c r="B2616" t="str">
        <f>VLOOKUP(data_to_clean[[#This Row],[Company]],tb_countries[],2,0)</f>
        <v>USSR/Russia</v>
      </c>
      <c r="C2616" t="s">
        <v>5279</v>
      </c>
      <c r="D2616" t="s">
        <v>5320</v>
      </c>
      <c r="E2616" t="s">
        <v>5247</v>
      </c>
      <c r="F2616" s="1">
        <v>33672</v>
      </c>
      <c r="G2616" t="s">
        <v>685</v>
      </c>
      <c r="H2616" t="s">
        <v>13</v>
      </c>
      <c r="I2616" t="s">
        <v>14</v>
      </c>
      <c r="J2616" t="str" cm="1">
        <f t="array" ref="J26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6" t="str">
        <f>IF(data_to_clean[[#This Row],[Price Formatted Step 1]]="No Data","No Data",SUBSTITUTE(data_to_clean[[#This Row],[Price Formatted Step 1]],",","."))</f>
        <v>No Data</v>
      </c>
      <c r="L2616" t="str">
        <f>IF(data_to_clean[[#This Row],[Price Formatted Step 2]]="No Data","No Data",VALUE(SUBSTITUTE(data_to_clean[[#This Row],[Price Formatted Step 2]],".","")))</f>
        <v>No Data</v>
      </c>
      <c r="M2616" t="s">
        <v>15</v>
      </c>
    </row>
    <row r="2617" spans="1:13" x14ac:dyDescent="0.25">
      <c r="A2617" t="s">
        <v>92</v>
      </c>
      <c r="B2617" t="str">
        <f>VLOOKUP(data_to_clean[[#This Row],[Company]],tb_countries[],2,0)</f>
        <v>USA</v>
      </c>
      <c r="C2617" t="s">
        <v>5273</v>
      </c>
      <c r="D2617" t="s">
        <v>5313</v>
      </c>
      <c r="E2617" t="s">
        <v>5246</v>
      </c>
      <c r="F2617" s="1">
        <v>33677</v>
      </c>
      <c r="G2617" t="s">
        <v>2774</v>
      </c>
      <c r="H2617" t="s">
        <v>13</v>
      </c>
      <c r="I2617" t="s">
        <v>14</v>
      </c>
      <c r="J2617" t="str" cm="1">
        <f t="array" ref="J26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7" t="str">
        <f>IF(data_to_clean[[#This Row],[Price Formatted Step 1]]="No Data","No Data",SUBSTITUTE(data_to_clean[[#This Row],[Price Formatted Step 1]],",","."))</f>
        <v>No Data</v>
      </c>
      <c r="L2617" t="str">
        <f>IF(data_to_clean[[#This Row],[Price Formatted Step 2]]="No Data","No Data",VALUE(SUBSTITUTE(data_to_clean[[#This Row],[Price Formatted Step 2]],".","")))</f>
        <v>No Data</v>
      </c>
      <c r="M2617" t="s">
        <v>15</v>
      </c>
    </row>
    <row r="2618" spans="1:13" x14ac:dyDescent="0.25">
      <c r="A2618" t="s">
        <v>2655</v>
      </c>
      <c r="B2618" t="str">
        <f>VLOOKUP(data_to_clean[[#This Row],[Company]],tb_countries[],2,0)</f>
        <v>USA</v>
      </c>
      <c r="C2618" t="s">
        <v>5273</v>
      </c>
      <c r="D2618" t="s">
        <v>5313</v>
      </c>
      <c r="E2618" t="s">
        <v>5246</v>
      </c>
      <c r="F2618" s="1">
        <v>33686</v>
      </c>
      <c r="G2618" t="s">
        <v>2805</v>
      </c>
      <c r="H2618" t="s">
        <v>13</v>
      </c>
      <c r="I2618" t="s">
        <v>14</v>
      </c>
      <c r="J2618" t="str" cm="1">
        <f t="array" ref="J26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18" t="str">
        <f>IF(data_to_clean[[#This Row],[Price Formatted Step 1]]="No Data","No Data",SUBSTITUTE(data_to_clean[[#This Row],[Price Formatted Step 1]],",","."))</f>
        <v>No Data</v>
      </c>
      <c r="L2618" t="str">
        <f>IF(data_to_clean[[#This Row],[Price Formatted Step 2]]="No Data","No Data",VALUE(SUBSTITUTE(data_to_clean[[#This Row],[Price Formatted Step 2]],".","")))</f>
        <v>No Data</v>
      </c>
      <c r="M2618" t="s">
        <v>15</v>
      </c>
    </row>
    <row r="2619" spans="1:13" x14ac:dyDescent="0.25">
      <c r="A2619" t="s">
        <v>54</v>
      </c>
      <c r="B2619" t="str">
        <f>VLOOKUP(data_to_clean[[#This Row],[Company]],tb_countries[],2,0)</f>
        <v>USA</v>
      </c>
      <c r="C2619" t="s">
        <v>5281</v>
      </c>
      <c r="D2619" t="s">
        <v>5322</v>
      </c>
      <c r="E2619" t="s">
        <v>5246</v>
      </c>
      <c r="F2619" s="1">
        <v>33687</v>
      </c>
      <c r="G2619" t="s">
        <v>2440</v>
      </c>
      <c r="H2619" t="s">
        <v>13</v>
      </c>
      <c r="I2619" t="s">
        <v>2129</v>
      </c>
      <c r="J2619" t="str" cm="1">
        <f t="array" ref="J26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19" t="str">
        <f>IF(data_to_clean[[#This Row],[Price Formatted Step 1]]="No Data","No Data",SUBSTITUTE(data_to_clean[[#This Row],[Price Formatted Step 1]],",","."))</f>
        <v>450000000</v>
      </c>
      <c r="L2619" s="3">
        <f>IF(data_to_clean[[#This Row],[Price Formatted Step 2]]="No Data","No Data",VALUE(SUBSTITUTE(data_to_clean[[#This Row],[Price Formatted Step 2]],".","")))</f>
        <v>450000000</v>
      </c>
      <c r="M2619" t="s">
        <v>15</v>
      </c>
    </row>
    <row r="2620" spans="1:13" x14ac:dyDescent="0.25">
      <c r="A2620" t="s">
        <v>2655</v>
      </c>
      <c r="B2620" t="str">
        <f>VLOOKUP(data_to_clean[[#This Row],[Company]],tb_countries[],2,0)</f>
        <v>USA</v>
      </c>
      <c r="C2620" t="s">
        <v>5273</v>
      </c>
      <c r="D2620" t="s">
        <v>5313</v>
      </c>
      <c r="E2620" t="s">
        <v>5246</v>
      </c>
      <c r="F2620" s="1">
        <v>33704</v>
      </c>
      <c r="G2620" t="s">
        <v>2805</v>
      </c>
      <c r="H2620" t="s">
        <v>13</v>
      </c>
      <c r="I2620" t="s">
        <v>14</v>
      </c>
      <c r="J2620" t="str" cm="1">
        <f t="array" ref="J26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0" t="str">
        <f>IF(data_to_clean[[#This Row],[Price Formatted Step 1]]="No Data","No Data",SUBSTITUTE(data_to_clean[[#This Row],[Price Formatted Step 1]],",","."))</f>
        <v>No Data</v>
      </c>
      <c r="L2620" t="str">
        <f>IF(data_to_clean[[#This Row],[Price Formatted Step 2]]="No Data","No Data",VALUE(SUBSTITUTE(data_to_clean[[#This Row],[Price Formatted Step 2]],".","")))</f>
        <v>No Data</v>
      </c>
      <c r="M2620" t="s">
        <v>15</v>
      </c>
    </row>
    <row r="2621" spans="1:13" x14ac:dyDescent="0.25">
      <c r="A2621" t="s">
        <v>9</v>
      </c>
      <c r="B2621" t="str">
        <f>VLOOKUP(data_to_clean[[#This Row],[Company]],tb_countries[],2,0)</f>
        <v>USSR/Russia</v>
      </c>
      <c r="C2621" t="s">
        <v>5279</v>
      </c>
      <c r="D2621" t="s">
        <v>5320</v>
      </c>
      <c r="E2621" t="s">
        <v>5247</v>
      </c>
      <c r="F2621" s="1">
        <v>33709</v>
      </c>
      <c r="G2621" t="s">
        <v>685</v>
      </c>
      <c r="H2621" t="s">
        <v>13</v>
      </c>
      <c r="I2621" t="s">
        <v>14</v>
      </c>
      <c r="J2621" t="str" cm="1">
        <f t="array" ref="J26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1" t="str">
        <f>IF(data_to_clean[[#This Row],[Price Formatted Step 1]]="No Data","No Data",SUBSTITUTE(data_to_clean[[#This Row],[Price Formatted Step 1]],",","."))</f>
        <v>No Data</v>
      </c>
      <c r="L2621" t="str">
        <f>IF(data_to_clean[[#This Row],[Price Formatted Step 2]]="No Data","No Data",VALUE(SUBSTITUTE(data_to_clean[[#This Row],[Price Formatted Step 2]],".","")))</f>
        <v>No Data</v>
      </c>
      <c r="M2621" t="s">
        <v>15</v>
      </c>
    </row>
    <row r="2622" spans="1:13" x14ac:dyDescent="0.25">
      <c r="A2622" t="s">
        <v>2338</v>
      </c>
      <c r="B2622" t="str">
        <f>VLOOKUP(data_to_clean[[#This Row],[Company]],tb_countries[],2,0)</f>
        <v>France</v>
      </c>
      <c r="C2622" t="s">
        <v>5285</v>
      </c>
      <c r="D2622" t="s">
        <v>5324</v>
      </c>
      <c r="E2622" t="s">
        <v>5253</v>
      </c>
      <c r="F2622" s="1">
        <v>33709</v>
      </c>
      <c r="G2622" t="s">
        <v>2675</v>
      </c>
      <c r="H2622" t="s">
        <v>13</v>
      </c>
      <c r="I2622" t="s">
        <v>14</v>
      </c>
      <c r="J2622" t="str" cm="1">
        <f t="array" ref="J26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2" t="str">
        <f>IF(data_to_clean[[#This Row],[Price Formatted Step 1]]="No Data","No Data",SUBSTITUTE(data_to_clean[[#This Row],[Price Formatted Step 1]],",","."))</f>
        <v>No Data</v>
      </c>
      <c r="L2622" t="str">
        <f>IF(data_to_clean[[#This Row],[Price Formatted Step 2]]="No Data","No Data",VALUE(SUBSTITUTE(data_to_clean[[#This Row],[Price Formatted Step 2]],".","")))</f>
        <v>No Data</v>
      </c>
      <c r="M2622" t="s">
        <v>15</v>
      </c>
    </row>
    <row r="2623" spans="1:13" x14ac:dyDescent="0.25">
      <c r="A2623" t="s">
        <v>463</v>
      </c>
      <c r="B2623" t="str">
        <f>VLOOKUP(data_to_clean[[#This Row],[Company]],tb_countries[],2,0)</f>
        <v>USA</v>
      </c>
      <c r="C2623" t="s">
        <v>5275</v>
      </c>
      <c r="D2623" t="s">
        <v>5315</v>
      </c>
      <c r="E2623" t="s">
        <v>5246</v>
      </c>
      <c r="F2623" s="1">
        <v>33719</v>
      </c>
      <c r="G2623" t="s">
        <v>2622</v>
      </c>
      <c r="H2623" t="s">
        <v>13</v>
      </c>
      <c r="I2623" t="s">
        <v>2624</v>
      </c>
      <c r="J2623" t="str" cm="1">
        <f t="array" ref="J26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2623" t="str">
        <f>IF(data_to_clean[[#This Row],[Price Formatted Step 1]]="No Data","No Data",SUBSTITUTE(data_to_clean[[#This Row],[Price Formatted Step 1]],",","."))</f>
        <v>35000000</v>
      </c>
      <c r="L2623" s="3">
        <f>IF(data_to_clean[[#This Row],[Price Formatted Step 2]]="No Data","No Data",VALUE(SUBSTITUTE(data_to_clean[[#This Row],[Price Formatted Step 2]],".","")))</f>
        <v>35000000</v>
      </c>
      <c r="M2623" t="s">
        <v>15</v>
      </c>
    </row>
    <row r="2624" spans="1:13" x14ac:dyDescent="0.25">
      <c r="A2624" t="s">
        <v>54</v>
      </c>
      <c r="B2624" t="str">
        <f>VLOOKUP(data_to_clean[[#This Row],[Company]],tb_countries[],2,0)</f>
        <v>USA</v>
      </c>
      <c r="C2624" t="s">
        <v>5281</v>
      </c>
      <c r="D2624" t="s">
        <v>5322</v>
      </c>
      <c r="E2624" t="s">
        <v>5246</v>
      </c>
      <c r="F2624" s="1">
        <v>33731</v>
      </c>
      <c r="G2624" t="s">
        <v>2892</v>
      </c>
      <c r="H2624" t="s">
        <v>13</v>
      </c>
      <c r="I2624" t="s">
        <v>2129</v>
      </c>
      <c r="J2624" t="str" cm="1">
        <f t="array" ref="J26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24" t="str">
        <f>IF(data_to_clean[[#This Row],[Price Formatted Step 1]]="No Data","No Data",SUBSTITUTE(data_to_clean[[#This Row],[Price Formatted Step 1]],",","."))</f>
        <v>450000000</v>
      </c>
      <c r="L2624" s="3">
        <f>IF(data_to_clean[[#This Row],[Price Formatted Step 2]]="No Data","No Data",VALUE(SUBSTITUTE(data_to_clean[[#This Row],[Price Formatted Step 2]],".","")))</f>
        <v>450000000</v>
      </c>
      <c r="M2624" t="s">
        <v>15</v>
      </c>
    </row>
    <row r="2625" spans="1:13" x14ac:dyDescent="0.25">
      <c r="A2625" t="s">
        <v>2655</v>
      </c>
      <c r="B2625" t="str">
        <f>VLOOKUP(data_to_clean[[#This Row],[Company]],tb_countries[],2,0)</f>
        <v>USA</v>
      </c>
      <c r="C2625" t="s">
        <v>5273</v>
      </c>
      <c r="D2625" t="s">
        <v>5313</v>
      </c>
      <c r="E2625" t="s">
        <v>5246</v>
      </c>
      <c r="F2625" s="1">
        <v>33738</v>
      </c>
      <c r="G2625" t="s">
        <v>2805</v>
      </c>
      <c r="H2625" t="s">
        <v>13</v>
      </c>
      <c r="I2625" t="s">
        <v>14</v>
      </c>
      <c r="J2625" t="str" cm="1">
        <f t="array" ref="J26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5" t="str">
        <f>IF(data_to_clean[[#This Row],[Price Formatted Step 1]]="No Data","No Data",SUBSTITUTE(data_to_clean[[#This Row],[Price Formatted Step 1]],",","."))</f>
        <v>No Data</v>
      </c>
      <c r="L2625" t="str">
        <f>IF(data_to_clean[[#This Row],[Price Formatted Step 2]]="No Data","No Data",VALUE(SUBSTITUTE(data_to_clean[[#This Row],[Price Formatted Step 2]],".","")))</f>
        <v>No Data</v>
      </c>
      <c r="M2625" t="s">
        <v>15</v>
      </c>
    </row>
    <row r="2626" spans="1:13" x14ac:dyDescent="0.25">
      <c r="A2626" t="s">
        <v>9</v>
      </c>
      <c r="B2626" t="str">
        <f>VLOOKUP(data_to_clean[[#This Row],[Company]],tb_countries[],2,0)</f>
        <v>USSR/Russia</v>
      </c>
      <c r="C2626" t="s">
        <v>5279</v>
      </c>
      <c r="D2626" t="s">
        <v>5320</v>
      </c>
      <c r="E2626" t="s">
        <v>5247</v>
      </c>
      <c r="F2626" s="1">
        <v>33758</v>
      </c>
      <c r="G2626" t="s">
        <v>685</v>
      </c>
      <c r="H2626" t="s">
        <v>13</v>
      </c>
      <c r="I2626" t="s">
        <v>14</v>
      </c>
      <c r="J2626" t="str" cm="1">
        <f t="array" ref="J26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6" t="str">
        <f>IF(data_to_clean[[#This Row],[Price Formatted Step 1]]="No Data","No Data",SUBSTITUTE(data_to_clean[[#This Row],[Price Formatted Step 1]],",","."))</f>
        <v>No Data</v>
      </c>
      <c r="L2626" t="str">
        <f>IF(data_to_clean[[#This Row],[Price Formatted Step 2]]="No Data","No Data",VALUE(SUBSTITUTE(data_to_clean[[#This Row],[Price Formatted Step 2]],".","")))</f>
        <v>No Data</v>
      </c>
      <c r="M2626" t="s">
        <v>15</v>
      </c>
    </row>
    <row r="2627" spans="1:13" x14ac:dyDescent="0.25">
      <c r="A2627" t="s">
        <v>2655</v>
      </c>
      <c r="B2627" t="str">
        <f>VLOOKUP(data_to_clean[[#This Row],[Company]],tb_countries[],2,0)</f>
        <v>USA</v>
      </c>
      <c r="C2627" t="s">
        <v>5273</v>
      </c>
      <c r="D2627" t="s">
        <v>5313</v>
      </c>
      <c r="E2627" t="s">
        <v>5246</v>
      </c>
      <c r="F2627" s="1">
        <v>33762</v>
      </c>
      <c r="G2627" t="s">
        <v>2759</v>
      </c>
      <c r="H2627" t="s">
        <v>13</v>
      </c>
      <c r="I2627" t="s">
        <v>14</v>
      </c>
      <c r="J2627" t="str" cm="1">
        <f t="array" ref="J26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7" t="str">
        <f>IF(data_to_clean[[#This Row],[Price Formatted Step 1]]="No Data","No Data",SUBSTITUTE(data_to_clean[[#This Row],[Price Formatted Step 1]],",","."))</f>
        <v>No Data</v>
      </c>
      <c r="L2627" t="str">
        <f>IF(data_to_clean[[#This Row],[Price Formatted Step 2]]="No Data","No Data",VALUE(SUBSTITUTE(data_to_clean[[#This Row],[Price Formatted Step 2]],".","")))</f>
        <v>No Data</v>
      </c>
      <c r="M2627" t="s">
        <v>15</v>
      </c>
    </row>
    <row r="2628" spans="1:13" x14ac:dyDescent="0.25">
      <c r="A2628" t="s">
        <v>92</v>
      </c>
      <c r="B2628" t="str">
        <f>VLOOKUP(data_to_clean[[#This Row],[Company]],tb_countries[],2,0)</f>
        <v>USA</v>
      </c>
      <c r="C2628" t="s">
        <v>5273</v>
      </c>
      <c r="D2628" t="s">
        <v>5313</v>
      </c>
      <c r="E2628" t="s">
        <v>5246</v>
      </c>
      <c r="F2628" s="1">
        <v>33765</v>
      </c>
      <c r="G2628" t="s">
        <v>2897</v>
      </c>
      <c r="H2628" t="s">
        <v>13</v>
      </c>
      <c r="I2628" t="s">
        <v>14</v>
      </c>
      <c r="J2628" t="str" cm="1">
        <f t="array" ref="J26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28" t="str">
        <f>IF(data_to_clean[[#This Row],[Price Formatted Step 1]]="No Data","No Data",SUBSTITUTE(data_to_clean[[#This Row],[Price Formatted Step 1]],",","."))</f>
        <v>No Data</v>
      </c>
      <c r="L2628" t="str">
        <f>IF(data_to_clean[[#This Row],[Price Formatted Step 2]]="No Data","No Data",VALUE(SUBSTITUTE(data_to_clean[[#This Row],[Price Formatted Step 2]],".","")))</f>
        <v>No Data</v>
      </c>
      <c r="M2628" t="s">
        <v>15</v>
      </c>
    </row>
    <row r="2629" spans="1:13" x14ac:dyDescent="0.25">
      <c r="A2629" t="s">
        <v>54</v>
      </c>
      <c r="B2629" t="str">
        <f>VLOOKUP(data_to_clean[[#This Row],[Company]],tb_countries[],2,0)</f>
        <v>USA</v>
      </c>
      <c r="C2629" t="s">
        <v>5281</v>
      </c>
      <c r="D2629" t="s">
        <v>5322</v>
      </c>
      <c r="E2629" t="s">
        <v>5246</v>
      </c>
      <c r="F2629" s="1">
        <v>33780</v>
      </c>
      <c r="G2629" t="s">
        <v>2127</v>
      </c>
      <c r="H2629" t="s">
        <v>13</v>
      </c>
      <c r="I2629" t="s">
        <v>2129</v>
      </c>
      <c r="J2629" t="str" cm="1">
        <f t="array" ref="J26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29" t="str">
        <f>IF(data_to_clean[[#This Row],[Price Formatted Step 1]]="No Data","No Data",SUBSTITUTE(data_to_clean[[#This Row],[Price Formatted Step 1]],",","."))</f>
        <v>450000000</v>
      </c>
      <c r="L2629" s="3">
        <f>IF(data_to_clean[[#This Row],[Price Formatted Step 2]]="No Data","No Data",VALUE(SUBSTITUTE(data_to_clean[[#This Row],[Price Formatted Step 2]],".","")))</f>
        <v>450000000</v>
      </c>
      <c r="M2629" t="s">
        <v>15</v>
      </c>
    </row>
    <row r="2630" spans="1:13" x14ac:dyDescent="0.25">
      <c r="A2630" t="s">
        <v>9</v>
      </c>
      <c r="B2630" t="str">
        <f>VLOOKUP(data_to_clean[[#This Row],[Company]],tb_countries[],2,0)</f>
        <v>USSR/Russia</v>
      </c>
      <c r="C2630" t="s">
        <v>5279</v>
      </c>
      <c r="D2630" t="s">
        <v>5320</v>
      </c>
      <c r="E2630" t="s">
        <v>5247</v>
      </c>
      <c r="F2630" s="1">
        <v>33786</v>
      </c>
      <c r="G2630" t="s">
        <v>685</v>
      </c>
      <c r="H2630" t="s">
        <v>13</v>
      </c>
      <c r="I2630" t="s">
        <v>14</v>
      </c>
      <c r="J2630" t="str" cm="1">
        <f t="array" ref="J26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0" t="str">
        <f>IF(data_to_clean[[#This Row],[Price Formatted Step 1]]="No Data","No Data",SUBSTITUTE(data_to_clean[[#This Row],[Price Formatted Step 1]],",","."))</f>
        <v>No Data</v>
      </c>
      <c r="L2630" t="str">
        <f>IF(data_to_clean[[#This Row],[Price Formatted Step 2]]="No Data","No Data",VALUE(SUBSTITUTE(data_to_clean[[#This Row],[Price Formatted Step 2]],".","")))</f>
        <v>No Data</v>
      </c>
      <c r="M2630" t="s">
        <v>15</v>
      </c>
    </row>
    <row r="2631" spans="1:13" x14ac:dyDescent="0.25">
      <c r="A2631" t="s">
        <v>92</v>
      </c>
      <c r="B2631" t="str">
        <f>VLOOKUP(data_to_clean[[#This Row],[Company]],tb_countries[],2,0)</f>
        <v>USA</v>
      </c>
      <c r="C2631" t="s">
        <v>5273</v>
      </c>
      <c r="D2631" t="s">
        <v>5313</v>
      </c>
      <c r="E2631" t="s">
        <v>5246</v>
      </c>
      <c r="F2631" s="1">
        <v>33787</v>
      </c>
      <c r="G2631" t="s">
        <v>2869</v>
      </c>
      <c r="H2631" t="s">
        <v>13</v>
      </c>
      <c r="I2631" t="s">
        <v>14</v>
      </c>
      <c r="J2631" t="str" cm="1">
        <f t="array" ref="J26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1" t="str">
        <f>IF(data_to_clean[[#This Row],[Price Formatted Step 1]]="No Data","No Data",SUBSTITUTE(data_to_clean[[#This Row],[Price Formatted Step 1]],",","."))</f>
        <v>No Data</v>
      </c>
      <c r="L2631" t="str">
        <f>IF(data_to_clean[[#This Row],[Price Formatted Step 2]]="No Data","No Data",VALUE(SUBSTITUTE(data_to_clean[[#This Row],[Price Formatted Step 2]],".","")))</f>
        <v>No Data</v>
      </c>
      <c r="M2631" t="s">
        <v>15</v>
      </c>
    </row>
    <row r="2632" spans="1:13" x14ac:dyDescent="0.25">
      <c r="A2632" t="s">
        <v>2655</v>
      </c>
      <c r="B2632" t="str">
        <f>VLOOKUP(data_to_clean[[#This Row],[Company]],tb_countries[],2,0)</f>
        <v>USA</v>
      </c>
      <c r="C2632" t="s">
        <v>5273</v>
      </c>
      <c r="D2632" t="s">
        <v>5313</v>
      </c>
      <c r="E2632" t="s">
        <v>5246</v>
      </c>
      <c r="F2632" s="1">
        <v>33792</v>
      </c>
      <c r="G2632" t="s">
        <v>2805</v>
      </c>
      <c r="H2632" t="s">
        <v>13</v>
      </c>
      <c r="I2632" t="s">
        <v>14</v>
      </c>
      <c r="J2632" t="str" cm="1">
        <f t="array" ref="J26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2" t="str">
        <f>IF(data_to_clean[[#This Row],[Price Formatted Step 1]]="No Data","No Data",SUBSTITUTE(data_to_clean[[#This Row],[Price Formatted Step 1]],",","."))</f>
        <v>No Data</v>
      </c>
      <c r="L2632" t="str">
        <f>IF(data_to_clean[[#This Row],[Price Formatted Step 2]]="No Data","No Data",VALUE(SUBSTITUTE(data_to_clean[[#This Row],[Price Formatted Step 2]],".","")))</f>
        <v>No Data</v>
      </c>
      <c r="M2632" t="s">
        <v>15</v>
      </c>
    </row>
    <row r="2633" spans="1:13" x14ac:dyDescent="0.25">
      <c r="A2633" t="s">
        <v>9</v>
      </c>
      <c r="B2633" t="str">
        <f>VLOOKUP(data_to_clean[[#This Row],[Company]],tb_countries[],2,0)</f>
        <v>USSR/Russia</v>
      </c>
      <c r="C2633" t="s">
        <v>5279</v>
      </c>
      <c r="D2633" t="s">
        <v>5320</v>
      </c>
      <c r="E2633" t="s">
        <v>5247</v>
      </c>
      <c r="F2633" s="1">
        <v>33793</v>
      </c>
      <c r="G2633" t="s">
        <v>1302</v>
      </c>
      <c r="H2633" t="s">
        <v>13</v>
      </c>
      <c r="I2633" t="s">
        <v>14</v>
      </c>
      <c r="J2633" t="str" cm="1">
        <f t="array" ref="J26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3" t="str">
        <f>IF(data_to_clean[[#This Row],[Price Formatted Step 1]]="No Data","No Data",SUBSTITUTE(data_to_clean[[#This Row],[Price Formatted Step 1]],",","."))</f>
        <v>No Data</v>
      </c>
      <c r="L2633" t="str">
        <f>IF(data_to_clean[[#This Row],[Price Formatted Step 2]]="No Data","No Data",VALUE(SUBSTITUTE(data_to_clean[[#This Row],[Price Formatted Step 2]],".","")))</f>
        <v>No Data</v>
      </c>
      <c r="M2633" t="s">
        <v>15</v>
      </c>
    </row>
    <row r="2634" spans="1:13" x14ac:dyDescent="0.25">
      <c r="A2634" t="s">
        <v>2338</v>
      </c>
      <c r="B2634" t="str">
        <f>VLOOKUP(data_to_clean[[#This Row],[Company]],tb_countries[],2,0)</f>
        <v>France</v>
      </c>
      <c r="C2634" t="s">
        <v>5285</v>
      </c>
      <c r="D2634" t="s">
        <v>5324</v>
      </c>
      <c r="E2634" t="s">
        <v>5253</v>
      </c>
      <c r="F2634" s="1">
        <v>33794</v>
      </c>
      <c r="G2634" t="s">
        <v>2675</v>
      </c>
      <c r="H2634" t="s">
        <v>13</v>
      </c>
      <c r="I2634" t="s">
        <v>14</v>
      </c>
      <c r="J2634" t="str" cm="1">
        <f t="array" ref="J26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4" t="str">
        <f>IF(data_to_clean[[#This Row],[Price Formatted Step 1]]="No Data","No Data",SUBSTITUTE(data_to_clean[[#This Row],[Price Formatted Step 1]],",","."))</f>
        <v>No Data</v>
      </c>
      <c r="L2634" t="str">
        <f>IF(data_to_clean[[#This Row],[Price Formatted Step 2]]="No Data","No Data",VALUE(SUBSTITUTE(data_to_clean[[#This Row],[Price Formatted Step 2]],".","")))</f>
        <v>No Data</v>
      </c>
      <c r="M2634" t="s">
        <v>15</v>
      </c>
    </row>
    <row r="2635" spans="1:13" x14ac:dyDescent="0.25">
      <c r="A2635" t="s">
        <v>9</v>
      </c>
      <c r="B2635" t="str">
        <f>VLOOKUP(data_to_clean[[#This Row],[Company]],tb_countries[],2,0)</f>
        <v>USSR/Russia</v>
      </c>
      <c r="C2635" t="s">
        <v>5279</v>
      </c>
      <c r="D2635" t="s">
        <v>5320</v>
      </c>
      <c r="E2635" t="s">
        <v>5247</v>
      </c>
      <c r="F2635" s="1">
        <v>33798</v>
      </c>
      <c r="G2635" t="s">
        <v>1829</v>
      </c>
      <c r="H2635" t="s">
        <v>13</v>
      </c>
      <c r="I2635" t="s">
        <v>14</v>
      </c>
      <c r="J2635" t="str" cm="1">
        <f t="array" ref="J26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5" t="str">
        <f>IF(data_to_clean[[#This Row],[Price Formatted Step 1]]="No Data","No Data",SUBSTITUTE(data_to_clean[[#This Row],[Price Formatted Step 1]],",","."))</f>
        <v>No Data</v>
      </c>
      <c r="L2635" t="str">
        <f>IF(data_to_clean[[#This Row],[Price Formatted Step 2]]="No Data","No Data",VALUE(SUBSTITUTE(data_to_clean[[#This Row],[Price Formatted Step 2]],".","")))</f>
        <v>No Data</v>
      </c>
      <c r="M2635" t="s">
        <v>15</v>
      </c>
    </row>
    <row r="2636" spans="1:13" x14ac:dyDescent="0.25">
      <c r="A2636" t="s">
        <v>2655</v>
      </c>
      <c r="B2636" t="str">
        <f>VLOOKUP(data_to_clean[[#This Row],[Company]],tb_countries[],2,0)</f>
        <v>USA</v>
      </c>
      <c r="C2636" t="s">
        <v>5273</v>
      </c>
      <c r="D2636" t="s">
        <v>5313</v>
      </c>
      <c r="E2636" t="s">
        <v>5246</v>
      </c>
      <c r="F2636" s="1">
        <v>33809</v>
      </c>
      <c r="G2636" t="s">
        <v>2805</v>
      </c>
      <c r="H2636" t="s">
        <v>13</v>
      </c>
      <c r="I2636" t="s">
        <v>14</v>
      </c>
      <c r="J2636" t="str" cm="1">
        <f t="array" ref="J26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6" t="str">
        <f>IF(data_to_clean[[#This Row],[Price Formatted Step 1]]="No Data","No Data",SUBSTITUTE(data_to_clean[[#This Row],[Price Formatted Step 1]],",","."))</f>
        <v>No Data</v>
      </c>
      <c r="L2636" t="str">
        <f>IF(data_to_clean[[#This Row],[Price Formatted Step 2]]="No Data","No Data",VALUE(SUBSTITUTE(data_to_clean[[#This Row],[Price Formatted Step 2]],".","")))</f>
        <v>No Data</v>
      </c>
      <c r="M2636" t="s">
        <v>15</v>
      </c>
    </row>
    <row r="2637" spans="1:13" x14ac:dyDescent="0.25">
      <c r="A2637" t="s">
        <v>2655</v>
      </c>
      <c r="B2637" t="str">
        <f>VLOOKUP(data_to_clean[[#This Row],[Company]],tb_countries[],2,0)</f>
        <v>USA</v>
      </c>
      <c r="C2637" t="s">
        <v>5273</v>
      </c>
      <c r="D2637" t="s">
        <v>5313</v>
      </c>
      <c r="E2637" t="s">
        <v>5246</v>
      </c>
      <c r="F2637" s="1">
        <v>33809</v>
      </c>
      <c r="G2637" t="s">
        <v>2656</v>
      </c>
      <c r="H2637" t="s">
        <v>13</v>
      </c>
      <c r="I2637" t="s">
        <v>14</v>
      </c>
      <c r="J2637" t="str" cm="1">
        <f t="array" ref="J26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7" t="str">
        <f>IF(data_to_clean[[#This Row],[Price Formatted Step 1]]="No Data","No Data",SUBSTITUTE(data_to_clean[[#This Row],[Price Formatted Step 1]],",","."))</f>
        <v>No Data</v>
      </c>
      <c r="L2637" t="str">
        <f>IF(data_to_clean[[#This Row],[Price Formatted Step 2]]="No Data","No Data",VALUE(SUBSTITUTE(data_to_clean[[#This Row],[Price Formatted Step 2]],".","")))</f>
        <v>No Data</v>
      </c>
      <c r="M2637" t="s">
        <v>15</v>
      </c>
    </row>
    <row r="2638" spans="1:13" x14ac:dyDescent="0.25">
      <c r="A2638" t="s">
        <v>54</v>
      </c>
      <c r="B2638" t="str">
        <f>VLOOKUP(data_to_clean[[#This Row],[Company]],tb_countries[],2,0)</f>
        <v>USA</v>
      </c>
      <c r="C2638" t="s">
        <v>5281</v>
      </c>
      <c r="D2638" t="s">
        <v>5322</v>
      </c>
      <c r="E2638" t="s">
        <v>5246</v>
      </c>
      <c r="F2638" s="1">
        <v>33816</v>
      </c>
      <c r="G2638" t="s">
        <v>2440</v>
      </c>
      <c r="H2638" t="s">
        <v>13</v>
      </c>
      <c r="I2638" t="s">
        <v>2129</v>
      </c>
      <c r="J2638" t="str" cm="1">
        <f t="array" ref="J26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38" t="str">
        <f>IF(data_to_clean[[#This Row],[Price Formatted Step 1]]="No Data","No Data",SUBSTITUTE(data_to_clean[[#This Row],[Price Formatted Step 1]],",","."))</f>
        <v>450000000</v>
      </c>
      <c r="L2638" s="3">
        <f>IF(data_to_clean[[#This Row],[Price Formatted Step 2]]="No Data","No Data",VALUE(SUBSTITUTE(data_to_clean[[#This Row],[Price Formatted Step 2]],".","")))</f>
        <v>450000000</v>
      </c>
      <c r="M2638" t="s">
        <v>15</v>
      </c>
    </row>
    <row r="2639" spans="1:13" x14ac:dyDescent="0.25">
      <c r="A2639" t="s">
        <v>2882</v>
      </c>
      <c r="B2639" t="str">
        <f>VLOOKUP(data_to_clean[[#This Row],[Company]],tb_countries[],2,0)</f>
        <v>USSR/Russia</v>
      </c>
      <c r="C2639" t="s">
        <v>5279</v>
      </c>
      <c r="D2639" t="s">
        <v>5320</v>
      </c>
      <c r="E2639" t="s">
        <v>5247</v>
      </c>
      <c r="F2639" s="1">
        <v>33822</v>
      </c>
      <c r="G2639" t="s">
        <v>1045</v>
      </c>
      <c r="H2639" t="s">
        <v>13</v>
      </c>
      <c r="I2639" t="s">
        <v>14</v>
      </c>
      <c r="J2639" t="str" cm="1">
        <f t="array" ref="J26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39" t="str">
        <f>IF(data_to_clean[[#This Row],[Price Formatted Step 1]]="No Data","No Data",SUBSTITUTE(data_to_clean[[#This Row],[Price Formatted Step 1]],",","."))</f>
        <v>No Data</v>
      </c>
      <c r="L2639" t="str">
        <f>IF(data_to_clean[[#This Row],[Price Formatted Step 2]]="No Data","No Data",VALUE(SUBSTITUTE(data_to_clean[[#This Row],[Price Formatted Step 2]],".","")))</f>
        <v>No Data</v>
      </c>
      <c r="M2639" t="s">
        <v>15</v>
      </c>
    </row>
    <row r="2640" spans="1:13" x14ac:dyDescent="0.25">
      <c r="A2640" t="s">
        <v>973</v>
      </c>
      <c r="B2640" t="str">
        <f>VLOOKUP(data_to_clean[[#This Row],[Company]],tb_countries[],2,0)</f>
        <v>China</v>
      </c>
      <c r="C2640" t="s">
        <v>4199</v>
      </c>
      <c r="D2640" t="s">
        <v>5263</v>
      </c>
      <c r="E2640" t="s">
        <v>5252</v>
      </c>
      <c r="F2640" s="1">
        <v>33825</v>
      </c>
      <c r="G2640" t="s">
        <v>2910</v>
      </c>
      <c r="H2640" t="s">
        <v>2227</v>
      </c>
      <c r="I2640" t="s">
        <v>2912</v>
      </c>
      <c r="J2640" t="str" cm="1">
        <f t="array" ref="J26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2640" t="str">
        <f>IF(data_to_clean[[#This Row],[Price Formatted Step 1]]="No Data","No Data",SUBSTITUTE(data_to_clean[[#This Row],[Price Formatted Step 1]],",","."))</f>
        <v>29.750000</v>
      </c>
      <c r="L2640" s="3">
        <f>IF(data_to_clean[[#This Row],[Price Formatted Step 2]]="No Data","No Data",VALUE(SUBSTITUTE(data_to_clean[[#This Row],[Price Formatted Step 2]],".","")))</f>
        <v>29750000</v>
      </c>
      <c r="M2640" t="s">
        <v>15</v>
      </c>
    </row>
    <row r="2641" spans="1:13" x14ac:dyDescent="0.25">
      <c r="A2641" t="s">
        <v>2338</v>
      </c>
      <c r="B2641" t="str">
        <f>VLOOKUP(data_to_clean[[#This Row],[Company]],tb_countries[],2,0)</f>
        <v>France</v>
      </c>
      <c r="C2641" t="s">
        <v>5285</v>
      </c>
      <c r="D2641" t="s">
        <v>5324</v>
      </c>
      <c r="E2641" t="s">
        <v>5253</v>
      </c>
      <c r="F2641" s="1">
        <v>33826</v>
      </c>
      <c r="G2641" t="s">
        <v>2799</v>
      </c>
      <c r="H2641" t="s">
        <v>13</v>
      </c>
      <c r="I2641" t="s">
        <v>14</v>
      </c>
      <c r="J2641" t="str" cm="1">
        <f t="array" ref="J26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1" t="str">
        <f>IF(data_to_clean[[#This Row],[Price Formatted Step 1]]="No Data","No Data",SUBSTITUTE(data_to_clean[[#This Row],[Price Formatted Step 1]],",","."))</f>
        <v>No Data</v>
      </c>
      <c r="L2641" t="str">
        <f>IF(data_to_clean[[#This Row],[Price Formatted Step 2]]="No Data","No Data",VALUE(SUBSTITUTE(data_to_clean[[#This Row],[Price Formatted Step 2]],".","")))</f>
        <v>No Data</v>
      </c>
      <c r="M2641" t="s">
        <v>15</v>
      </c>
    </row>
    <row r="2642" spans="1:13" x14ac:dyDescent="0.25">
      <c r="A2642" t="s">
        <v>2882</v>
      </c>
      <c r="B2642" t="str">
        <f>VLOOKUP(data_to_clean[[#This Row],[Company]],tb_countries[],2,0)</f>
        <v>USSR/Russia</v>
      </c>
      <c r="C2642" t="s">
        <v>5279</v>
      </c>
      <c r="D2642" t="s">
        <v>5320</v>
      </c>
      <c r="E2642" t="s">
        <v>5247</v>
      </c>
      <c r="F2642" s="1">
        <v>33828</v>
      </c>
      <c r="G2642" t="s">
        <v>685</v>
      </c>
      <c r="H2642" t="s">
        <v>13</v>
      </c>
      <c r="I2642" t="s">
        <v>14</v>
      </c>
      <c r="J2642" t="str" cm="1">
        <f t="array" ref="J26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2" t="str">
        <f>IF(data_to_clean[[#This Row],[Price Formatted Step 1]]="No Data","No Data",SUBSTITUTE(data_to_clean[[#This Row],[Price Formatted Step 1]],",","."))</f>
        <v>No Data</v>
      </c>
      <c r="L2642" t="str">
        <f>IF(data_to_clean[[#This Row],[Price Formatted Step 2]]="No Data","No Data",VALUE(SUBSTITUTE(data_to_clean[[#This Row],[Price Formatted Step 2]],".","")))</f>
        <v>No Data</v>
      </c>
      <c r="M2642" t="s">
        <v>15</v>
      </c>
    </row>
    <row r="2643" spans="1:13" x14ac:dyDescent="0.25">
      <c r="A2643" t="s">
        <v>973</v>
      </c>
      <c r="B2643" t="str">
        <f>VLOOKUP(data_to_clean[[#This Row],[Company]],tb_countries[],2,0)</f>
        <v>China</v>
      </c>
      <c r="C2643" t="s">
        <v>4847</v>
      </c>
      <c r="D2643" t="s">
        <v>5268</v>
      </c>
      <c r="E2643" t="s">
        <v>5252</v>
      </c>
      <c r="F2643" s="1">
        <v>33829</v>
      </c>
      <c r="G2643" t="s">
        <v>2770</v>
      </c>
      <c r="H2643" t="s">
        <v>13</v>
      </c>
      <c r="I2643" t="s">
        <v>14</v>
      </c>
      <c r="J2643" t="str" cm="1">
        <f t="array" ref="J26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3" t="str">
        <f>IF(data_to_clean[[#This Row],[Price Formatted Step 1]]="No Data","No Data",SUBSTITUTE(data_to_clean[[#This Row],[Price Formatted Step 1]],",","."))</f>
        <v>No Data</v>
      </c>
      <c r="L2643" t="str">
        <f>IF(data_to_clean[[#This Row],[Price Formatted Step 2]]="No Data","No Data",VALUE(SUBSTITUTE(data_to_clean[[#This Row],[Price Formatted Step 2]],".","")))</f>
        <v>No Data</v>
      </c>
      <c r="M2643" t="s">
        <v>15</v>
      </c>
    </row>
    <row r="2644" spans="1:13" x14ac:dyDescent="0.25">
      <c r="A2644" t="s">
        <v>92</v>
      </c>
      <c r="B2644" t="str">
        <f>VLOOKUP(data_to_clean[[#This Row],[Company]],tb_countries[],2,0)</f>
        <v>USA</v>
      </c>
      <c r="C2644" t="s">
        <v>5273</v>
      </c>
      <c r="D2644" t="s">
        <v>5313</v>
      </c>
      <c r="E2644" t="s">
        <v>5246</v>
      </c>
      <c r="F2644" s="1">
        <v>33838</v>
      </c>
      <c r="G2644" t="s">
        <v>2774</v>
      </c>
      <c r="H2644" t="s">
        <v>13</v>
      </c>
      <c r="I2644" t="s">
        <v>14</v>
      </c>
      <c r="J2644" t="str" cm="1">
        <f t="array" ref="J26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4" t="str">
        <f>IF(data_to_clean[[#This Row],[Price Formatted Step 1]]="No Data","No Data",SUBSTITUTE(data_to_clean[[#This Row],[Price Formatted Step 1]],",","."))</f>
        <v>No Data</v>
      </c>
      <c r="L2644" t="str">
        <f>IF(data_to_clean[[#This Row],[Price Formatted Step 2]]="No Data","No Data",VALUE(SUBSTITUTE(data_to_clean[[#This Row],[Price Formatted Step 2]],".","")))</f>
        <v>No Data</v>
      </c>
      <c r="M2644" t="s">
        <v>21</v>
      </c>
    </row>
    <row r="2645" spans="1:13" x14ac:dyDescent="0.25">
      <c r="A2645" t="s">
        <v>2655</v>
      </c>
      <c r="B2645" t="str">
        <f>VLOOKUP(data_to_clean[[#This Row],[Company]],tb_countries[],2,0)</f>
        <v>USA</v>
      </c>
      <c r="C2645" t="s">
        <v>5273</v>
      </c>
      <c r="D2645" t="s">
        <v>5313</v>
      </c>
      <c r="E2645" t="s">
        <v>5246</v>
      </c>
      <c r="F2645" s="1">
        <v>33856</v>
      </c>
      <c r="G2645" t="s">
        <v>2805</v>
      </c>
      <c r="H2645" t="s">
        <v>13</v>
      </c>
      <c r="I2645" t="s">
        <v>14</v>
      </c>
      <c r="J2645" t="str" cm="1">
        <f t="array" ref="J26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5" t="str">
        <f>IF(data_to_clean[[#This Row],[Price Formatted Step 1]]="No Data","No Data",SUBSTITUTE(data_to_clean[[#This Row],[Price Formatted Step 1]],",","."))</f>
        <v>No Data</v>
      </c>
      <c r="L2645" t="str">
        <f>IF(data_to_clean[[#This Row],[Price Formatted Step 2]]="No Data","No Data",VALUE(SUBSTITUTE(data_to_clean[[#This Row],[Price Formatted Step 2]],".","")))</f>
        <v>No Data</v>
      </c>
      <c r="M2645" t="s">
        <v>15</v>
      </c>
    </row>
    <row r="2646" spans="1:13" x14ac:dyDescent="0.25">
      <c r="A2646" t="s">
        <v>2338</v>
      </c>
      <c r="B2646" t="str">
        <f>VLOOKUP(data_to_clean[[#This Row],[Company]],tb_countries[],2,0)</f>
        <v>France</v>
      </c>
      <c r="C2646" t="s">
        <v>5285</v>
      </c>
      <c r="D2646" t="s">
        <v>5324</v>
      </c>
      <c r="E2646" t="s">
        <v>5253</v>
      </c>
      <c r="F2646" s="1">
        <v>33857</v>
      </c>
      <c r="G2646" t="s">
        <v>2609</v>
      </c>
      <c r="H2646" t="s">
        <v>13</v>
      </c>
      <c r="I2646" t="s">
        <v>14</v>
      </c>
      <c r="J2646" t="str" cm="1">
        <f t="array" ref="J26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46" t="str">
        <f>IF(data_to_clean[[#This Row],[Price Formatted Step 1]]="No Data","No Data",SUBSTITUTE(data_to_clean[[#This Row],[Price Formatted Step 1]],",","."))</f>
        <v>No Data</v>
      </c>
      <c r="L2646" t="str">
        <f>IF(data_to_clean[[#This Row],[Price Formatted Step 2]]="No Data","No Data",VALUE(SUBSTITUTE(data_to_clean[[#This Row],[Price Formatted Step 2]],".","")))</f>
        <v>No Data</v>
      </c>
      <c r="M2646" t="s">
        <v>15</v>
      </c>
    </row>
    <row r="2647" spans="1:13" x14ac:dyDescent="0.25">
      <c r="A2647" t="s">
        <v>54</v>
      </c>
      <c r="B2647" t="str">
        <f>VLOOKUP(data_to_clean[[#This Row],[Company]],tb_countries[],2,0)</f>
        <v>USA</v>
      </c>
      <c r="C2647" t="s">
        <v>5281</v>
      </c>
      <c r="D2647" t="s">
        <v>5322</v>
      </c>
      <c r="E2647" t="s">
        <v>5246</v>
      </c>
      <c r="F2647" s="1">
        <v>33859</v>
      </c>
      <c r="G2647" t="s">
        <v>2892</v>
      </c>
      <c r="H2647" t="s">
        <v>13</v>
      </c>
      <c r="I2647" t="s">
        <v>2129</v>
      </c>
      <c r="J2647" t="str" cm="1">
        <f t="array" ref="J26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47" t="str">
        <f>IF(data_to_clean[[#This Row],[Price Formatted Step 1]]="No Data","No Data",SUBSTITUTE(data_to_clean[[#This Row],[Price Formatted Step 1]],",","."))</f>
        <v>450000000</v>
      </c>
      <c r="L2647" s="3">
        <f>IF(data_to_clean[[#This Row],[Price Formatted Step 2]]="No Data","No Data",VALUE(SUBSTITUTE(data_to_clean[[#This Row],[Price Formatted Step 2]],".","")))</f>
        <v>450000000</v>
      </c>
      <c r="M2647" t="s">
        <v>15</v>
      </c>
    </row>
    <row r="2648" spans="1:13" x14ac:dyDescent="0.25">
      <c r="A2648" t="s">
        <v>463</v>
      </c>
      <c r="B2648" t="str">
        <f>VLOOKUP(data_to_clean[[#This Row],[Company]],tb_countries[],2,0)</f>
        <v>USA</v>
      </c>
      <c r="C2648" t="s">
        <v>5273</v>
      </c>
      <c r="D2648" t="s">
        <v>5313</v>
      </c>
      <c r="E2648" t="s">
        <v>5246</v>
      </c>
      <c r="F2648" s="1">
        <v>33872</v>
      </c>
      <c r="G2648" t="s">
        <v>2711</v>
      </c>
      <c r="H2648" t="s">
        <v>13</v>
      </c>
      <c r="I2648" t="s">
        <v>2713</v>
      </c>
      <c r="J2648" t="str" cm="1">
        <f t="array" ref="J26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136.600000</v>
      </c>
      <c r="K2648" t="str">
        <f>IF(data_to_clean[[#This Row],[Price Formatted Step 1]]="No Data","No Data",SUBSTITUTE(data_to_clean[[#This Row],[Price Formatted Step 1]],",","."))</f>
        <v>136.600000</v>
      </c>
      <c r="L2648" s="3">
        <f>IF(data_to_clean[[#This Row],[Price Formatted Step 2]]="No Data","No Data",VALUE(SUBSTITUTE(data_to_clean[[#This Row],[Price Formatted Step 2]],".","")))</f>
        <v>136600000</v>
      </c>
      <c r="M2648" t="s">
        <v>15</v>
      </c>
    </row>
    <row r="2649" spans="1:13" x14ac:dyDescent="0.25">
      <c r="A2649" t="s">
        <v>973</v>
      </c>
      <c r="B2649" t="str">
        <f>VLOOKUP(data_to_clean[[#This Row],[Company]],tb_countries[],2,0)</f>
        <v>China</v>
      </c>
      <c r="C2649" t="s">
        <v>4199</v>
      </c>
      <c r="D2649" t="s">
        <v>5263</v>
      </c>
      <c r="E2649" t="s">
        <v>5252</v>
      </c>
      <c r="F2649" s="1">
        <v>33883</v>
      </c>
      <c r="G2649" t="s">
        <v>2225</v>
      </c>
      <c r="H2649" t="s">
        <v>2227</v>
      </c>
      <c r="I2649" t="s">
        <v>2228</v>
      </c>
      <c r="J2649" t="str" cm="1">
        <f t="array" ref="J26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649" t="str">
        <f>IF(data_to_clean[[#This Row],[Price Formatted Step 1]]="No Data","No Data",SUBSTITUTE(data_to_clean[[#This Row],[Price Formatted Step 1]],",","."))</f>
        <v>30.800000</v>
      </c>
      <c r="L2649" s="3">
        <f>IF(data_to_clean[[#This Row],[Price Formatted Step 2]]="No Data","No Data",VALUE(SUBSTITUTE(data_to_clean[[#This Row],[Price Formatted Step 2]],".","")))</f>
        <v>30800000</v>
      </c>
      <c r="M2649" t="s">
        <v>15</v>
      </c>
    </row>
    <row r="2650" spans="1:13" x14ac:dyDescent="0.25">
      <c r="A2650" t="s">
        <v>2655</v>
      </c>
      <c r="B2650" t="str">
        <f>VLOOKUP(data_to_clean[[#This Row],[Company]],tb_countries[],2,0)</f>
        <v>USA</v>
      </c>
      <c r="C2650" t="s">
        <v>5273</v>
      </c>
      <c r="D2650" t="s">
        <v>5313</v>
      </c>
      <c r="E2650" t="s">
        <v>5246</v>
      </c>
      <c r="F2650" s="1">
        <v>33889</v>
      </c>
      <c r="G2650" t="s">
        <v>2805</v>
      </c>
      <c r="H2650" t="s">
        <v>13</v>
      </c>
      <c r="I2650" t="s">
        <v>14</v>
      </c>
      <c r="J2650" t="str" cm="1">
        <f t="array" ref="J26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0" t="str">
        <f>IF(data_to_clean[[#This Row],[Price Formatted Step 1]]="No Data","No Data",SUBSTITUTE(data_to_clean[[#This Row],[Price Formatted Step 1]],",","."))</f>
        <v>No Data</v>
      </c>
      <c r="L2650" t="str">
        <f>IF(data_to_clean[[#This Row],[Price Formatted Step 2]]="No Data","No Data",VALUE(SUBSTITUTE(data_to_clean[[#This Row],[Price Formatted Step 2]],".","")))</f>
        <v>No Data</v>
      </c>
      <c r="M2650" t="s">
        <v>15</v>
      </c>
    </row>
    <row r="2651" spans="1:13" x14ac:dyDescent="0.25">
      <c r="A2651" t="s">
        <v>2882</v>
      </c>
      <c r="B2651" t="str">
        <f>VLOOKUP(data_to_clean[[#This Row],[Company]],tb_countries[],2,0)</f>
        <v>USSR/Russia</v>
      </c>
      <c r="C2651" t="s">
        <v>5279</v>
      </c>
      <c r="D2651" t="s">
        <v>5320</v>
      </c>
      <c r="E2651" t="s">
        <v>5247</v>
      </c>
      <c r="F2651" s="1">
        <v>33891</v>
      </c>
      <c r="G2651" t="s">
        <v>1463</v>
      </c>
      <c r="H2651" t="s">
        <v>13</v>
      </c>
      <c r="I2651" t="s">
        <v>14</v>
      </c>
      <c r="J2651" t="str" cm="1">
        <f t="array" ref="J26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1" t="str">
        <f>IF(data_to_clean[[#This Row],[Price Formatted Step 1]]="No Data","No Data",SUBSTITUTE(data_to_clean[[#This Row],[Price Formatted Step 1]],",","."))</f>
        <v>No Data</v>
      </c>
      <c r="L2651" t="str">
        <f>IF(data_to_clean[[#This Row],[Price Formatted Step 2]]="No Data","No Data",VALUE(SUBSTITUTE(data_to_clean[[#This Row],[Price Formatted Step 2]],".","")))</f>
        <v>No Data</v>
      </c>
      <c r="M2651" t="s">
        <v>15</v>
      </c>
    </row>
    <row r="2652" spans="1:13" x14ac:dyDescent="0.25">
      <c r="A2652" t="s">
        <v>2882</v>
      </c>
      <c r="B2652" t="str">
        <f>VLOOKUP(data_to_clean[[#This Row],[Company]],tb_countries[],2,0)</f>
        <v>USSR/Russia</v>
      </c>
      <c r="C2652" t="s">
        <v>5279</v>
      </c>
      <c r="D2652" t="s">
        <v>5320</v>
      </c>
      <c r="E2652" t="s">
        <v>5247</v>
      </c>
      <c r="F2652" s="1">
        <v>33897</v>
      </c>
      <c r="G2652" t="s">
        <v>1829</v>
      </c>
      <c r="H2652" t="s">
        <v>13</v>
      </c>
      <c r="I2652" t="s">
        <v>14</v>
      </c>
      <c r="J2652" t="str" cm="1">
        <f t="array" ref="J26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2" t="str">
        <f>IF(data_to_clean[[#This Row],[Price Formatted Step 1]]="No Data","No Data",SUBSTITUTE(data_to_clean[[#This Row],[Price Formatted Step 1]],",","."))</f>
        <v>No Data</v>
      </c>
      <c r="L2652" t="str">
        <f>IF(data_to_clean[[#This Row],[Price Formatted Step 2]]="No Data","No Data",VALUE(SUBSTITUTE(data_to_clean[[#This Row],[Price Formatted Step 2]],".","")))</f>
        <v>No Data</v>
      </c>
      <c r="M2652" t="s">
        <v>15</v>
      </c>
    </row>
    <row r="2653" spans="1:13" x14ac:dyDescent="0.25">
      <c r="A2653" t="s">
        <v>54</v>
      </c>
      <c r="B2653" t="str">
        <f>VLOOKUP(data_to_clean[[#This Row],[Company]],tb_countries[],2,0)</f>
        <v>USA</v>
      </c>
      <c r="C2653" t="s">
        <v>5281</v>
      </c>
      <c r="D2653" t="s">
        <v>5322</v>
      </c>
      <c r="E2653" t="s">
        <v>5246</v>
      </c>
      <c r="F2653" s="1">
        <v>33899</v>
      </c>
      <c r="G2653" t="s">
        <v>2127</v>
      </c>
      <c r="H2653" t="s">
        <v>13</v>
      </c>
      <c r="I2653" t="s">
        <v>2129</v>
      </c>
      <c r="J2653" t="str" cm="1">
        <f t="array" ref="J26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53" t="str">
        <f>IF(data_to_clean[[#This Row],[Price Formatted Step 1]]="No Data","No Data",SUBSTITUTE(data_to_clean[[#This Row],[Price Formatted Step 1]],",","."))</f>
        <v>450000000</v>
      </c>
      <c r="L2653" s="3">
        <f>IF(data_to_clean[[#This Row],[Price Formatted Step 2]]="No Data","No Data",VALUE(SUBSTITUTE(data_to_clean[[#This Row],[Price Formatted Step 2]],".","")))</f>
        <v>450000000</v>
      </c>
      <c r="M2653" t="s">
        <v>15</v>
      </c>
    </row>
    <row r="2654" spans="1:13" x14ac:dyDescent="0.25">
      <c r="A2654" t="s">
        <v>2338</v>
      </c>
      <c r="B2654" t="str">
        <f>VLOOKUP(data_to_clean[[#This Row],[Company]],tb_countries[],2,0)</f>
        <v>France</v>
      </c>
      <c r="C2654" t="s">
        <v>5285</v>
      </c>
      <c r="D2654" t="s">
        <v>5324</v>
      </c>
      <c r="E2654" t="s">
        <v>5253</v>
      </c>
      <c r="F2654" s="1">
        <v>33905</v>
      </c>
      <c r="G2654" t="s">
        <v>2799</v>
      </c>
      <c r="H2654" t="s">
        <v>13</v>
      </c>
      <c r="I2654" t="s">
        <v>14</v>
      </c>
      <c r="J2654" t="str" cm="1">
        <f t="array" ref="J26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4" t="str">
        <f>IF(data_to_clean[[#This Row],[Price Formatted Step 1]]="No Data","No Data",SUBSTITUTE(data_to_clean[[#This Row],[Price Formatted Step 1]],",","."))</f>
        <v>No Data</v>
      </c>
      <c r="L2654" t="str">
        <f>IF(data_to_clean[[#This Row],[Price Formatted Step 2]]="No Data","No Data",VALUE(SUBSTITUTE(data_to_clean[[#This Row],[Price Formatted Step 2]],".","")))</f>
        <v>No Data</v>
      </c>
      <c r="M2654" t="s">
        <v>15</v>
      </c>
    </row>
    <row r="2655" spans="1:13" x14ac:dyDescent="0.25">
      <c r="A2655" t="s">
        <v>2882</v>
      </c>
      <c r="B2655" t="str">
        <f>VLOOKUP(data_to_clean[[#This Row],[Company]],tb_countries[],2,0)</f>
        <v>USSR/Russia</v>
      </c>
      <c r="C2655" t="s">
        <v>5279</v>
      </c>
      <c r="D2655" t="s">
        <v>5320</v>
      </c>
      <c r="E2655" t="s">
        <v>5247</v>
      </c>
      <c r="F2655" s="1">
        <v>33906</v>
      </c>
      <c r="G2655" t="s">
        <v>685</v>
      </c>
      <c r="H2655" t="s">
        <v>13</v>
      </c>
      <c r="I2655" t="s">
        <v>14</v>
      </c>
      <c r="J2655" t="str" cm="1">
        <f t="array" ref="J26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5" t="str">
        <f>IF(data_to_clean[[#This Row],[Price Formatted Step 1]]="No Data","No Data",SUBSTITUTE(data_to_clean[[#This Row],[Price Formatted Step 1]],",","."))</f>
        <v>No Data</v>
      </c>
      <c r="L2655" t="str">
        <f>IF(data_to_clean[[#This Row],[Price Formatted Step 2]]="No Data","No Data",VALUE(SUBSTITUTE(data_to_clean[[#This Row],[Price Formatted Step 2]],".","")))</f>
        <v>No Data</v>
      </c>
      <c r="M2655" t="s">
        <v>15</v>
      </c>
    </row>
    <row r="2656" spans="1:13" x14ac:dyDescent="0.25">
      <c r="A2656" t="s">
        <v>2882</v>
      </c>
      <c r="B2656" t="str">
        <f>VLOOKUP(data_to_clean[[#This Row],[Company]],tb_countries[],2,0)</f>
        <v>USSR/Russia</v>
      </c>
      <c r="C2656" t="s">
        <v>5272</v>
      </c>
      <c r="D2656" t="s">
        <v>5312</v>
      </c>
      <c r="E2656" t="s">
        <v>5245</v>
      </c>
      <c r="F2656" s="1">
        <v>33925</v>
      </c>
      <c r="G2656" t="s">
        <v>2405</v>
      </c>
      <c r="H2656" t="s">
        <v>13</v>
      </c>
      <c r="I2656" t="s">
        <v>14</v>
      </c>
      <c r="J2656" t="str" cm="1">
        <f t="array" ref="J26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6" t="str">
        <f>IF(data_to_clean[[#This Row],[Price Formatted Step 1]]="No Data","No Data",SUBSTITUTE(data_to_clean[[#This Row],[Price Formatted Step 1]],",","."))</f>
        <v>No Data</v>
      </c>
      <c r="L2656" t="str">
        <f>IF(data_to_clean[[#This Row],[Price Formatted Step 2]]="No Data","No Data",VALUE(SUBSTITUTE(data_to_clean[[#This Row],[Price Formatted Step 2]],".","")))</f>
        <v>No Data</v>
      </c>
      <c r="M2656" t="s">
        <v>15</v>
      </c>
    </row>
    <row r="2657" spans="1:13" x14ac:dyDescent="0.25">
      <c r="A2657" t="s">
        <v>2882</v>
      </c>
      <c r="B2657" t="str">
        <f>VLOOKUP(data_to_clean[[#This Row],[Company]],tb_countries[],2,0)</f>
        <v>USSR/Russia</v>
      </c>
      <c r="C2657" t="s">
        <v>5279</v>
      </c>
      <c r="D2657" t="s">
        <v>5320</v>
      </c>
      <c r="E2657" t="s">
        <v>5247</v>
      </c>
      <c r="F2657" s="1">
        <v>33929</v>
      </c>
      <c r="G2657" t="s">
        <v>1302</v>
      </c>
      <c r="H2657" t="s">
        <v>13</v>
      </c>
      <c r="I2657" t="s">
        <v>14</v>
      </c>
      <c r="J2657" t="str" cm="1">
        <f t="array" ref="J26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7" t="str">
        <f>IF(data_to_clean[[#This Row],[Price Formatted Step 1]]="No Data","No Data",SUBSTITUTE(data_to_clean[[#This Row],[Price Formatted Step 1]],",","."))</f>
        <v>No Data</v>
      </c>
      <c r="L2657" t="str">
        <f>IF(data_to_clean[[#This Row],[Price Formatted Step 2]]="No Data","No Data",VALUE(SUBSTITUTE(data_to_clean[[#This Row],[Price Formatted Step 2]],".","")))</f>
        <v>No Data</v>
      </c>
      <c r="M2657" t="s">
        <v>15</v>
      </c>
    </row>
    <row r="2658" spans="1:13" x14ac:dyDescent="0.25">
      <c r="A2658" t="s">
        <v>2655</v>
      </c>
      <c r="B2658" t="str">
        <f>VLOOKUP(data_to_clean[[#This Row],[Company]],tb_countries[],2,0)</f>
        <v>USA</v>
      </c>
      <c r="C2658" t="s">
        <v>5273</v>
      </c>
      <c r="D2658" t="s">
        <v>5313</v>
      </c>
      <c r="E2658" t="s">
        <v>5246</v>
      </c>
      <c r="F2658" s="1">
        <v>33930</v>
      </c>
      <c r="G2658" t="s">
        <v>2805</v>
      </c>
      <c r="H2658" t="s">
        <v>13</v>
      </c>
      <c r="I2658" t="s">
        <v>14</v>
      </c>
      <c r="J2658" t="str" cm="1">
        <f t="array" ref="J26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8" t="str">
        <f>IF(data_to_clean[[#This Row],[Price Formatted Step 1]]="No Data","No Data",SUBSTITUTE(data_to_clean[[#This Row],[Price Formatted Step 1]],",","."))</f>
        <v>No Data</v>
      </c>
      <c r="L2658" t="str">
        <f>IF(data_to_clean[[#This Row],[Price Formatted Step 2]]="No Data","No Data",VALUE(SUBSTITUTE(data_to_clean[[#This Row],[Price Formatted Step 2]],".","")))</f>
        <v>No Data</v>
      </c>
      <c r="M2658" t="s">
        <v>15</v>
      </c>
    </row>
    <row r="2659" spans="1:13" x14ac:dyDescent="0.25">
      <c r="A2659" t="s">
        <v>2882</v>
      </c>
      <c r="B2659" t="str">
        <f>VLOOKUP(data_to_clean[[#This Row],[Company]],tb_countries[],2,0)</f>
        <v>USSR/Russia</v>
      </c>
      <c r="C2659" t="s">
        <v>5279</v>
      </c>
      <c r="D2659" t="s">
        <v>5320</v>
      </c>
      <c r="E2659" t="s">
        <v>5247</v>
      </c>
      <c r="F2659" s="1">
        <v>33932</v>
      </c>
      <c r="G2659" t="s">
        <v>1829</v>
      </c>
      <c r="H2659" t="s">
        <v>13</v>
      </c>
      <c r="I2659" t="s">
        <v>14</v>
      </c>
      <c r="J2659" t="str" cm="1">
        <f t="array" ref="J26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59" t="str">
        <f>IF(data_to_clean[[#This Row],[Price Formatted Step 1]]="No Data","No Data",SUBSTITUTE(data_to_clean[[#This Row],[Price Formatted Step 1]],",","."))</f>
        <v>No Data</v>
      </c>
      <c r="L2659" t="str">
        <f>IF(data_to_clean[[#This Row],[Price Formatted Step 2]]="No Data","No Data",VALUE(SUBSTITUTE(data_to_clean[[#This Row],[Price Formatted Step 2]],".","")))</f>
        <v>No Data</v>
      </c>
      <c r="M2659" t="s">
        <v>15</v>
      </c>
    </row>
    <row r="2660" spans="1:13" x14ac:dyDescent="0.25">
      <c r="A2660" t="s">
        <v>2882</v>
      </c>
      <c r="B2660" t="str">
        <f>VLOOKUP(data_to_clean[[#This Row],[Company]],tb_countries[],2,0)</f>
        <v>USSR/Russia</v>
      </c>
      <c r="C2660" t="s">
        <v>5279</v>
      </c>
      <c r="D2660" t="s">
        <v>5320</v>
      </c>
      <c r="E2660" t="s">
        <v>5247</v>
      </c>
      <c r="F2660" s="1">
        <v>33933</v>
      </c>
      <c r="G2660" t="s">
        <v>1302</v>
      </c>
      <c r="H2660" t="s">
        <v>13</v>
      </c>
      <c r="I2660" t="s">
        <v>14</v>
      </c>
      <c r="J2660" t="str" cm="1">
        <f t="array" ref="J26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0" t="str">
        <f>IF(data_to_clean[[#This Row],[Price Formatted Step 1]]="No Data","No Data",SUBSTITUTE(data_to_clean[[#This Row],[Price Formatted Step 1]],",","."))</f>
        <v>No Data</v>
      </c>
      <c r="L2660" t="str">
        <f>IF(data_to_clean[[#This Row],[Price Formatted Step 2]]="No Data","No Data",VALUE(SUBSTITUTE(data_to_clean[[#This Row],[Price Formatted Step 2]],".","")))</f>
        <v>No Data</v>
      </c>
      <c r="M2660" t="s">
        <v>15</v>
      </c>
    </row>
    <row r="2661" spans="1:13" x14ac:dyDescent="0.25">
      <c r="A2661" t="s">
        <v>463</v>
      </c>
      <c r="B2661" t="str">
        <f>VLOOKUP(data_to_clean[[#This Row],[Company]],tb_countries[],2,0)</f>
        <v>USA</v>
      </c>
      <c r="C2661" t="s">
        <v>5275</v>
      </c>
      <c r="D2661" t="s">
        <v>5315</v>
      </c>
      <c r="E2661" t="s">
        <v>5246</v>
      </c>
      <c r="F2661" s="1">
        <v>33936</v>
      </c>
      <c r="G2661" t="s">
        <v>2933</v>
      </c>
      <c r="H2661" t="s">
        <v>13</v>
      </c>
      <c r="I2661" t="s">
        <v>14</v>
      </c>
      <c r="J2661" t="str" cm="1">
        <f t="array" ref="J26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1" t="str">
        <f>IF(data_to_clean[[#This Row],[Price Formatted Step 1]]="No Data","No Data",SUBSTITUTE(data_to_clean[[#This Row],[Price Formatted Step 1]],",","."))</f>
        <v>No Data</v>
      </c>
      <c r="L2661" t="str">
        <f>IF(data_to_clean[[#This Row],[Price Formatted Step 2]]="No Data","No Data",VALUE(SUBSTITUTE(data_to_clean[[#This Row],[Price Formatted Step 2]],".","")))</f>
        <v>No Data</v>
      </c>
      <c r="M2661" t="s">
        <v>15</v>
      </c>
    </row>
    <row r="2662" spans="1:13" x14ac:dyDescent="0.25">
      <c r="A2662" t="s">
        <v>2338</v>
      </c>
      <c r="B2662" t="str">
        <f>VLOOKUP(data_to_clean[[#This Row],[Company]],tb_countries[],2,0)</f>
        <v>France</v>
      </c>
      <c r="C2662" t="s">
        <v>5285</v>
      </c>
      <c r="D2662" t="s">
        <v>5324</v>
      </c>
      <c r="E2662" t="s">
        <v>5253</v>
      </c>
      <c r="F2662" s="1">
        <v>33939</v>
      </c>
      <c r="G2662" t="s">
        <v>2799</v>
      </c>
      <c r="H2662" t="s">
        <v>13</v>
      </c>
      <c r="I2662" t="s">
        <v>14</v>
      </c>
      <c r="J2662" t="str" cm="1">
        <f t="array" ref="J26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2" t="str">
        <f>IF(data_to_clean[[#This Row],[Price Formatted Step 1]]="No Data","No Data",SUBSTITUTE(data_to_clean[[#This Row],[Price Formatted Step 1]],",","."))</f>
        <v>No Data</v>
      </c>
      <c r="L2662" t="str">
        <f>IF(data_to_clean[[#This Row],[Price Formatted Step 2]]="No Data","No Data",VALUE(SUBSTITUTE(data_to_clean[[#This Row],[Price Formatted Step 2]],".","")))</f>
        <v>No Data</v>
      </c>
      <c r="M2662" t="s">
        <v>15</v>
      </c>
    </row>
    <row r="2663" spans="1:13" x14ac:dyDescent="0.25">
      <c r="A2663" t="s">
        <v>2882</v>
      </c>
      <c r="B2663" t="str">
        <f>VLOOKUP(data_to_clean[[#This Row],[Company]],tb_countries[],2,0)</f>
        <v>USSR/Russia</v>
      </c>
      <c r="C2663" t="s">
        <v>5279</v>
      </c>
      <c r="D2663" t="s">
        <v>5320</v>
      </c>
      <c r="E2663" t="s">
        <v>5247</v>
      </c>
      <c r="F2663" s="1">
        <v>33940</v>
      </c>
      <c r="G2663" t="s">
        <v>1463</v>
      </c>
      <c r="H2663" t="s">
        <v>13</v>
      </c>
      <c r="I2663" t="s">
        <v>14</v>
      </c>
      <c r="J2663" t="str" cm="1">
        <f t="array" ref="J26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3" t="str">
        <f>IF(data_to_clean[[#This Row],[Price Formatted Step 1]]="No Data","No Data",SUBSTITUTE(data_to_clean[[#This Row],[Price Formatted Step 1]],",","."))</f>
        <v>No Data</v>
      </c>
      <c r="L2663" t="str">
        <f>IF(data_to_clean[[#This Row],[Price Formatted Step 2]]="No Data","No Data",VALUE(SUBSTITUTE(data_to_clean[[#This Row],[Price Formatted Step 2]],".","")))</f>
        <v>No Data</v>
      </c>
      <c r="M2663" t="s">
        <v>15</v>
      </c>
    </row>
    <row r="2664" spans="1:13" x14ac:dyDescent="0.25">
      <c r="A2664" t="s">
        <v>54</v>
      </c>
      <c r="B2664" t="str">
        <f>VLOOKUP(data_to_clean[[#This Row],[Company]],tb_countries[],2,0)</f>
        <v>USA</v>
      </c>
      <c r="C2664" t="s">
        <v>5281</v>
      </c>
      <c r="D2664" t="s">
        <v>5322</v>
      </c>
      <c r="E2664" t="s">
        <v>5246</v>
      </c>
      <c r="F2664" s="1">
        <v>33940</v>
      </c>
      <c r="G2664" t="s">
        <v>2362</v>
      </c>
      <c r="H2664" t="s">
        <v>13</v>
      </c>
      <c r="I2664" t="s">
        <v>2129</v>
      </c>
      <c r="J2664" t="str" cm="1">
        <f t="array" ref="J26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64" t="str">
        <f>IF(data_to_clean[[#This Row],[Price Formatted Step 1]]="No Data","No Data",SUBSTITUTE(data_to_clean[[#This Row],[Price Formatted Step 1]],",","."))</f>
        <v>450000000</v>
      </c>
      <c r="L2664" s="3">
        <f>IF(data_to_clean[[#This Row],[Price Formatted Step 2]]="No Data","No Data",VALUE(SUBSTITUTE(data_to_clean[[#This Row],[Price Formatted Step 2]],".","")))</f>
        <v>450000000</v>
      </c>
      <c r="M2664" t="s">
        <v>15</v>
      </c>
    </row>
    <row r="2665" spans="1:13" x14ac:dyDescent="0.25">
      <c r="A2665" t="s">
        <v>2655</v>
      </c>
      <c r="B2665" t="str">
        <f>VLOOKUP(data_to_clean[[#This Row],[Company]],tb_countries[],2,0)</f>
        <v>USA</v>
      </c>
      <c r="C2665" t="s">
        <v>5273</v>
      </c>
      <c r="D2665" t="s">
        <v>5313</v>
      </c>
      <c r="E2665" t="s">
        <v>5246</v>
      </c>
      <c r="F2665" s="1">
        <v>33956</v>
      </c>
      <c r="G2665" t="s">
        <v>2805</v>
      </c>
      <c r="H2665" t="s">
        <v>13</v>
      </c>
      <c r="I2665" t="s">
        <v>14</v>
      </c>
      <c r="J2665" t="str" cm="1">
        <f t="array" ref="J26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5" t="str">
        <f>IF(data_to_clean[[#This Row],[Price Formatted Step 1]]="No Data","No Data",SUBSTITUTE(data_to_clean[[#This Row],[Price Formatted Step 1]],",","."))</f>
        <v>No Data</v>
      </c>
      <c r="L2665" t="str">
        <f>IF(data_to_clean[[#This Row],[Price Formatted Step 2]]="No Data","No Data",VALUE(SUBSTITUTE(data_to_clean[[#This Row],[Price Formatted Step 2]],".","")))</f>
        <v>No Data</v>
      </c>
      <c r="M2665" t="s">
        <v>15</v>
      </c>
    </row>
    <row r="2666" spans="1:13" x14ac:dyDescent="0.25">
      <c r="A2666" t="s">
        <v>973</v>
      </c>
      <c r="B2666" t="str">
        <f>VLOOKUP(data_to_clean[[#This Row],[Company]],tb_countries[],2,0)</f>
        <v>China</v>
      </c>
      <c r="C2666" t="s">
        <v>4847</v>
      </c>
      <c r="D2666" t="s">
        <v>5268</v>
      </c>
      <c r="E2666" t="s">
        <v>5252</v>
      </c>
      <c r="F2666" s="1">
        <v>33959</v>
      </c>
      <c r="G2666" t="s">
        <v>2770</v>
      </c>
      <c r="H2666" t="s">
        <v>13</v>
      </c>
      <c r="I2666" t="s">
        <v>14</v>
      </c>
      <c r="J2666" t="str" cm="1">
        <f t="array" ref="J26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6" t="str">
        <f>IF(data_to_clean[[#This Row],[Price Formatted Step 1]]="No Data","No Data",SUBSTITUTE(data_to_clean[[#This Row],[Price Formatted Step 1]],",","."))</f>
        <v>No Data</v>
      </c>
      <c r="L2666" t="str">
        <f>IF(data_to_clean[[#This Row],[Price Formatted Step 2]]="No Data","No Data",VALUE(SUBSTITUTE(data_to_clean[[#This Row],[Price Formatted Step 2]],".","")))</f>
        <v>No Data</v>
      </c>
      <c r="M2666" t="s">
        <v>21</v>
      </c>
    </row>
    <row r="2667" spans="1:13" x14ac:dyDescent="0.25">
      <c r="A2667" t="s">
        <v>2882</v>
      </c>
      <c r="B2667" t="str">
        <f>VLOOKUP(data_to_clean[[#This Row],[Company]],tb_countries[],2,0)</f>
        <v>USSR/Russia</v>
      </c>
      <c r="C2667" t="s">
        <v>5279</v>
      </c>
      <c r="D2667" t="s">
        <v>5320</v>
      </c>
      <c r="E2667" t="s">
        <v>5247</v>
      </c>
      <c r="F2667" s="1">
        <v>33960</v>
      </c>
      <c r="G2667" t="s">
        <v>1829</v>
      </c>
      <c r="H2667" t="s">
        <v>13</v>
      </c>
      <c r="I2667" t="s">
        <v>14</v>
      </c>
      <c r="J2667" t="str" cm="1">
        <f t="array" ref="J26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7" t="str">
        <f>IF(data_to_clean[[#This Row],[Price Formatted Step 1]]="No Data","No Data",SUBSTITUTE(data_to_clean[[#This Row],[Price Formatted Step 1]],",","."))</f>
        <v>No Data</v>
      </c>
      <c r="L2667" t="str">
        <f>IF(data_to_clean[[#This Row],[Price Formatted Step 2]]="No Data","No Data",VALUE(SUBSTITUTE(data_to_clean[[#This Row],[Price Formatted Step 2]],".","")))</f>
        <v>No Data</v>
      </c>
      <c r="M2667" t="s">
        <v>15</v>
      </c>
    </row>
    <row r="2668" spans="1:13" x14ac:dyDescent="0.25">
      <c r="A2668" t="s">
        <v>2882</v>
      </c>
      <c r="B2668" t="str">
        <f>VLOOKUP(data_to_clean[[#This Row],[Company]],tb_countries[],2,0)</f>
        <v>USSR/Russia</v>
      </c>
      <c r="C2668" t="s">
        <v>5272</v>
      </c>
      <c r="D2668" t="s">
        <v>5312</v>
      </c>
      <c r="E2668" t="s">
        <v>5245</v>
      </c>
      <c r="F2668" s="1">
        <v>33963</v>
      </c>
      <c r="G2668" t="s">
        <v>2405</v>
      </c>
      <c r="H2668" t="s">
        <v>13</v>
      </c>
      <c r="I2668" t="s">
        <v>14</v>
      </c>
      <c r="J2668" t="str" cm="1">
        <f t="array" ref="J26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8" t="str">
        <f>IF(data_to_clean[[#This Row],[Price Formatted Step 1]]="No Data","No Data",SUBSTITUTE(data_to_clean[[#This Row],[Price Formatted Step 1]],",","."))</f>
        <v>No Data</v>
      </c>
      <c r="L2668" t="str">
        <f>IF(data_to_clean[[#This Row],[Price Formatted Step 2]]="No Data","No Data",VALUE(SUBSTITUTE(data_to_clean[[#This Row],[Price Formatted Step 2]],".","")))</f>
        <v>No Data</v>
      </c>
      <c r="M2668" t="s">
        <v>15</v>
      </c>
    </row>
    <row r="2669" spans="1:13" x14ac:dyDescent="0.25">
      <c r="A2669" t="s">
        <v>2882</v>
      </c>
      <c r="B2669" t="str">
        <f>VLOOKUP(data_to_clean[[#This Row],[Company]],tb_countries[],2,0)</f>
        <v>USSR/Russia</v>
      </c>
      <c r="C2669" t="s">
        <v>5279</v>
      </c>
      <c r="D2669" t="s">
        <v>5320</v>
      </c>
      <c r="E2669" t="s">
        <v>5247</v>
      </c>
      <c r="F2669" s="1">
        <v>33963</v>
      </c>
      <c r="G2669" t="s">
        <v>1829</v>
      </c>
      <c r="H2669" t="s">
        <v>13</v>
      </c>
      <c r="I2669" t="s">
        <v>14</v>
      </c>
      <c r="J2669" t="str" cm="1">
        <f t="array" ref="J26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69" t="str">
        <f>IF(data_to_clean[[#This Row],[Price Formatted Step 1]]="No Data","No Data",SUBSTITUTE(data_to_clean[[#This Row],[Price Formatted Step 1]],",","."))</f>
        <v>No Data</v>
      </c>
      <c r="L2669" t="str">
        <f>IF(data_to_clean[[#This Row],[Price Formatted Step 2]]="No Data","No Data",VALUE(SUBSTITUTE(data_to_clean[[#This Row],[Price Formatted Step 2]],".","")))</f>
        <v>No Data</v>
      </c>
      <c r="M2669" t="s">
        <v>15</v>
      </c>
    </row>
    <row r="2670" spans="1:13" x14ac:dyDescent="0.25">
      <c r="A2670" t="s">
        <v>2882</v>
      </c>
      <c r="B2670" t="str">
        <f>VLOOKUP(data_to_clean[[#This Row],[Company]],tb_countries[],2,0)</f>
        <v>USSR/Russia</v>
      </c>
      <c r="C2670" t="s">
        <v>5279</v>
      </c>
      <c r="D2670" t="s">
        <v>5320</v>
      </c>
      <c r="E2670" t="s">
        <v>5247</v>
      </c>
      <c r="F2670" s="1">
        <v>33981</v>
      </c>
      <c r="G2670" t="s">
        <v>685</v>
      </c>
      <c r="H2670" t="s">
        <v>13</v>
      </c>
      <c r="I2670" t="s">
        <v>14</v>
      </c>
      <c r="J2670" t="str" cm="1">
        <f t="array" ref="J26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0" t="str">
        <f>IF(data_to_clean[[#This Row],[Price Formatted Step 1]]="No Data","No Data",SUBSTITUTE(data_to_clean[[#This Row],[Price Formatted Step 1]],",","."))</f>
        <v>No Data</v>
      </c>
      <c r="L2670" t="str">
        <f>IF(data_to_clean[[#This Row],[Price Formatted Step 2]]="No Data","No Data",VALUE(SUBSTITUTE(data_to_clean[[#This Row],[Price Formatted Step 2]],".","")))</f>
        <v>No Data</v>
      </c>
      <c r="M2670" t="s">
        <v>15</v>
      </c>
    </row>
    <row r="2671" spans="1:13" x14ac:dyDescent="0.25">
      <c r="A2671" t="s">
        <v>2882</v>
      </c>
      <c r="B2671" t="str">
        <f>VLOOKUP(data_to_clean[[#This Row],[Company]],tb_countries[],2,0)</f>
        <v>USSR/Russia</v>
      </c>
      <c r="C2671" t="s">
        <v>5279</v>
      </c>
      <c r="D2671" t="s">
        <v>5320</v>
      </c>
      <c r="E2671" t="s">
        <v>5247</v>
      </c>
      <c r="F2671" s="1">
        <v>33982</v>
      </c>
      <c r="G2671" t="s">
        <v>1463</v>
      </c>
      <c r="H2671" t="s">
        <v>13</v>
      </c>
      <c r="I2671" t="s">
        <v>14</v>
      </c>
      <c r="J2671" t="str" cm="1">
        <f t="array" ref="J26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1" t="str">
        <f>IF(data_to_clean[[#This Row],[Price Formatted Step 1]]="No Data","No Data",SUBSTITUTE(data_to_clean[[#This Row],[Price Formatted Step 1]],",","."))</f>
        <v>No Data</v>
      </c>
      <c r="L2671" t="str">
        <f>IF(data_to_clean[[#This Row],[Price Formatted Step 2]]="No Data","No Data",VALUE(SUBSTITUTE(data_to_clean[[#This Row],[Price Formatted Step 2]],".","")))</f>
        <v>No Data</v>
      </c>
      <c r="M2671" t="s">
        <v>15</v>
      </c>
    </row>
    <row r="2672" spans="1:13" x14ac:dyDescent="0.25">
      <c r="A2672" t="s">
        <v>54</v>
      </c>
      <c r="B2672" t="str">
        <f>VLOOKUP(data_to_clean[[#This Row],[Company]],tb_countries[],2,0)</f>
        <v>USA</v>
      </c>
      <c r="C2672" t="s">
        <v>5281</v>
      </c>
      <c r="D2672" t="s">
        <v>5322</v>
      </c>
      <c r="E2672" t="s">
        <v>5246</v>
      </c>
      <c r="F2672" s="1">
        <v>33982</v>
      </c>
      <c r="G2672" t="s">
        <v>2892</v>
      </c>
      <c r="H2672" t="s">
        <v>13</v>
      </c>
      <c r="I2672" t="s">
        <v>2129</v>
      </c>
      <c r="J2672" t="str" cm="1">
        <f t="array" ref="J26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72" t="str">
        <f>IF(data_to_clean[[#This Row],[Price Formatted Step 1]]="No Data","No Data",SUBSTITUTE(data_to_clean[[#This Row],[Price Formatted Step 1]],",","."))</f>
        <v>450000000</v>
      </c>
      <c r="L2672" s="3">
        <f>IF(data_to_clean[[#This Row],[Price Formatted Step 2]]="No Data","No Data",VALUE(SUBSTITUTE(data_to_clean[[#This Row],[Price Formatted Step 2]],".","")))</f>
        <v>450000000</v>
      </c>
      <c r="M2672" t="s">
        <v>15</v>
      </c>
    </row>
    <row r="2673" spans="1:13" x14ac:dyDescent="0.25">
      <c r="A2673" t="s">
        <v>2882</v>
      </c>
      <c r="B2673" t="str">
        <f>VLOOKUP(data_to_clean[[#This Row],[Company]],tb_countries[],2,0)</f>
        <v>USSR/Russia</v>
      </c>
      <c r="C2673" t="s">
        <v>5279</v>
      </c>
      <c r="D2673" t="s">
        <v>5320</v>
      </c>
      <c r="E2673" t="s">
        <v>5247</v>
      </c>
      <c r="F2673" s="1">
        <v>33995</v>
      </c>
      <c r="G2673" t="s">
        <v>1302</v>
      </c>
      <c r="H2673" t="s">
        <v>13</v>
      </c>
      <c r="I2673" t="s">
        <v>14</v>
      </c>
      <c r="J2673" t="str" cm="1">
        <f t="array" ref="J26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3" t="str">
        <f>IF(data_to_clean[[#This Row],[Price Formatted Step 1]]="No Data","No Data",SUBSTITUTE(data_to_clean[[#This Row],[Price Formatted Step 1]],",","."))</f>
        <v>No Data</v>
      </c>
      <c r="L2673" t="str">
        <f>IF(data_to_clean[[#This Row],[Price Formatted Step 2]]="No Data","No Data",VALUE(SUBSTITUTE(data_to_clean[[#This Row],[Price Formatted Step 2]],".","")))</f>
        <v>No Data</v>
      </c>
      <c r="M2673" t="s">
        <v>15</v>
      </c>
    </row>
    <row r="2674" spans="1:13" x14ac:dyDescent="0.25">
      <c r="A2674" t="s">
        <v>2655</v>
      </c>
      <c r="B2674" t="str">
        <f>VLOOKUP(data_to_clean[[#This Row],[Company]],tb_countries[],2,0)</f>
        <v>USA</v>
      </c>
      <c r="C2674" t="s">
        <v>5273</v>
      </c>
      <c r="D2674" t="s">
        <v>5313</v>
      </c>
      <c r="E2674" t="s">
        <v>5246</v>
      </c>
      <c r="F2674" s="1">
        <v>34003</v>
      </c>
      <c r="G2674" t="s">
        <v>2805</v>
      </c>
      <c r="H2674" t="s">
        <v>13</v>
      </c>
      <c r="I2674" t="s">
        <v>14</v>
      </c>
      <c r="J2674" t="str" cm="1">
        <f t="array" ref="J26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4" t="str">
        <f>IF(data_to_clean[[#This Row],[Price Formatted Step 1]]="No Data","No Data",SUBSTITUTE(data_to_clean[[#This Row],[Price Formatted Step 1]],",","."))</f>
        <v>No Data</v>
      </c>
      <c r="L2674" t="str">
        <f>IF(data_to_clean[[#This Row],[Price Formatted Step 2]]="No Data","No Data",VALUE(SUBSTITUTE(data_to_clean[[#This Row],[Price Formatted Step 2]],".","")))</f>
        <v>No Data</v>
      </c>
      <c r="M2674" t="s">
        <v>15</v>
      </c>
    </row>
    <row r="2675" spans="1:13" x14ac:dyDescent="0.25">
      <c r="A2675" t="s">
        <v>2882</v>
      </c>
      <c r="B2675" t="str">
        <f>VLOOKUP(data_to_clean[[#This Row],[Company]],tb_countries[],2,0)</f>
        <v>USSR/Russia</v>
      </c>
      <c r="C2675" t="s">
        <v>5279</v>
      </c>
      <c r="D2675" t="s">
        <v>5320</v>
      </c>
      <c r="E2675" t="s">
        <v>5247</v>
      </c>
      <c r="F2675" s="1">
        <v>34009</v>
      </c>
      <c r="G2675" t="s">
        <v>685</v>
      </c>
      <c r="H2675" t="s">
        <v>13</v>
      </c>
      <c r="I2675" t="s">
        <v>14</v>
      </c>
      <c r="J2675" t="str" cm="1">
        <f t="array" ref="J26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5" t="str">
        <f>IF(data_to_clean[[#This Row],[Price Formatted Step 1]]="No Data","No Data",SUBSTITUTE(data_to_clean[[#This Row],[Price Formatted Step 1]],",","."))</f>
        <v>No Data</v>
      </c>
      <c r="L2675" t="str">
        <f>IF(data_to_clean[[#This Row],[Price Formatted Step 2]]="No Data","No Data",VALUE(SUBSTITUTE(data_to_clean[[#This Row],[Price Formatted Step 2]],".","")))</f>
        <v>No Data</v>
      </c>
      <c r="M2675" t="s">
        <v>15</v>
      </c>
    </row>
    <row r="2676" spans="1:13" x14ac:dyDescent="0.25">
      <c r="A2676" t="s">
        <v>2740</v>
      </c>
      <c r="B2676" t="str">
        <f>VLOOKUP(data_to_clean[[#This Row],[Company]],tb_countries[],2,0)</f>
        <v>USA</v>
      </c>
      <c r="C2676" t="s">
        <v>5273</v>
      </c>
      <c r="D2676" t="s">
        <v>5313</v>
      </c>
      <c r="E2676" t="s">
        <v>5246</v>
      </c>
      <c r="F2676" s="1">
        <v>34009</v>
      </c>
      <c r="G2676" t="s">
        <v>2742</v>
      </c>
      <c r="H2676" t="s">
        <v>13</v>
      </c>
      <c r="I2676" t="s">
        <v>2744</v>
      </c>
      <c r="J2676" t="str" cm="1">
        <f t="array" ref="J26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676" t="str">
        <f>IF(data_to_clean[[#This Row],[Price Formatted Step 1]]="No Data","No Data",SUBSTITUTE(data_to_clean[[#This Row],[Price Formatted Step 1]],",","."))</f>
        <v>40000000</v>
      </c>
      <c r="L2676" s="3">
        <f>IF(data_to_clean[[#This Row],[Price Formatted Step 2]]="No Data","No Data",VALUE(SUBSTITUTE(data_to_clean[[#This Row],[Price Formatted Step 2]],".","")))</f>
        <v>40000000</v>
      </c>
      <c r="M2676" t="s">
        <v>15</v>
      </c>
    </row>
    <row r="2677" spans="1:13" x14ac:dyDescent="0.25">
      <c r="A2677" t="s">
        <v>1057</v>
      </c>
      <c r="B2677" t="str">
        <f>VLOOKUP(data_to_clean[[#This Row],[Company]],tb_countries[],2,0)</f>
        <v>Japan</v>
      </c>
      <c r="C2677" t="s">
        <v>608</v>
      </c>
      <c r="D2677" t="s">
        <v>5248</v>
      </c>
      <c r="E2677" t="s">
        <v>5249</v>
      </c>
      <c r="F2677" s="1">
        <v>34020</v>
      </c>
      <c r="G2677" t="s">
        <v>2393</v>
      </c>
      <c r="H2677" t="s">
        <v>13</v>
      </c>
      <c r="I2677" t="s">
        <v>14</v>
      </c>
      <c r="J2677" t="str" cm="1">
        <f t="array" ref="J26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7" t="str">
        <f>IF(data_to_clean[[#This Row],[Price Formatted Step 1]]="No Data","No Data",SUBSTITUTE(data_to_clean[[#This Row],[Price Formatted Step 1]],",","."))</f>
        <v>No Data</v>
      </c>
      <c r="L2677" t="str">
        <f>IF(data_to_clean[[#This Row],[Price Formatted Step 2]]="No Data","No Data",VALUE(SUBSTITUTE(data_to_clean[[#This Row],[Price Formatted Step 2]],".","")))</f>
        <v>No Data</v>
      </c>
      <c r="M2677" t="s">
        <v>15</v>
      </c>
    </row>
    <row r="2678" spans="1:13" x14ac:dyDescent="0.25">
      <c r="A2678" t="s">
        <v>2882</v>
      </c>
      <c r="B2678" t="str">
        <f>VLOOKUP(data_to_clean[[#This Row],[Company]],tb_countries[],2,0)</f>
        <v>USSR/Russia</v>
      </c>
      <c r="C2678" t="s">
        <v>5279</v>
      </c>
      <c r="D2678" t="s">
        <v>5320</v>
      </c>
      <c r="E2678" t="s">
        <v>5247</v>
      </c>
      <c r="F2678" s="1">
        <v>34044</v>
      </c>
      <c r="G2678" t="s">
        <v>1829</v>
      </c>
      <c r="H2678" t="s">
        <v>13</v>
      </c>
      <c r="I2678" t="s">
        <v>14</v>
      </c>
      <c r="J2678" t="str" cm="1">
        <f t="array" ref="J26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8" t="str">
        <f>IF(data_to_clean[[#This Row],[Price Formatted Step 1]]="No Data","No Data",SUBSTITUTE(data_to_clean[[#This Row],[Price Formatted Step 1]],",","."))</f>
        <v>No Data</v>
      </c>
      <c r="L2678" t="str">
        <f>IF(data_to_clean[[#This Row],[Price Formatted Step 2]]="No Data","No Data",VALUE(SUBSTITUTE(data_to_clean[[#This Row],[Price Formatted Step 2]],".","")))</f>
        <v>No Data</v>
      </c>
      <c r="M2678" t="s">
        <v>15</v>
      </c>
    </row>
    <row r="2679" spans="1:13" x14ac:dyDescent="0.25">
      <c r="A2679" t="s">
        <v>2953</v>
      </c>
      <c r="B2679" t="str">
        <f>VLOOKUP(data_to_clean[[#This Row],[Company]],tb_countries[],2,0)</f>
        <v>USSR/Russia</v>
      </c>
      <c r="C2679" t="s">
        <v>5279</v>
      </c>
      <c r="D2679" t="s">
        <v>5320</v>
      </c>
      <c r="E2679" t="s">
        <v>5247</v>
      </c>
      <c r="F2679" s="1">
        <v>34053</v>
      </c>
      <c r="G2679" t="s">
        <v>2955</v>
      </c>
      <c r="H2679" t="s">
        <v>2227</v>
      </c>
      <c r="I2679" t="s">
        <v>14</v>
      </c>
      <c r="J2679" t="str" cm="1">
        <f t="array" ref="J26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79" t="str">
        <f>IF(data_to_clean[[#This Row],[Price Formatted Step 1]]="No Data","No Data",SUBSTITUTE(data_to_clean[[#This Row],[Price Formatted Step 1]],",","."))</f>
        <v>No Data</v>
      </c>
      <c r="L2679" t="str">
        <f>IF(data_to_clean[[#This Row],[Price Formatted Step 2]]="No Data","No Data",VALUE(SUBSTITUTE(data_to_clean[[#This Row],[Price Formatted Step 2]],".","")))</f>
        <v>No Data</v>
      </c>
      <c r="M2679" t="s">
        <v>15</v>
      </c>
    </row>
    <row r="2680" spans="1:13" x14ac:dyDescent="0.25">
      <c r="A2680" t="s">
        <v>92</v>
      </c>
      <c r="B2680" t="str">
        <f>VLOOKUP(data_to_clean[[#This Row],[Company]],tb_countries[],2,0)</f>
        <v>USA</v>
      </c>
      <c r="C2680" t="s">
        <v>5273</v>
      </c>
      <c r="D2680" t="s">
        <v>5313</v>
      </c>
      <c r="E2680" t="s">
        <v>5246</v>
      </c>
      <c r="F2680" s="1">
        <v>34053</v>
      </c>
      <c r="G2680" t="s">
        <v>2774</v>
      </c>
      <c r="H2680" t="s">
        <v>13</v>
      </c>
      <c r="I2680" t="s">
        <v>14</v>
      </c>
      <c r="J2680" t="str" cm="1">
        <f t="array" ref="J26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0" t="str">
        <f>IF(data_to_clean[[#This Row],[Price Formatted Step 1]]="No Data","No Data",SUBSTITUTE(data_to_clean[[#This Row],[Price Formatted Step 1]],",","."))</f>
        <v>No Data</v>
      </c>
      <c r="L2680" t="str">
        <f>IF(data_to_clean[[#This Row],[Price Formatted Step 2]]="No Data","No Data",VALUE(SUBSTITUTE(data_to_clean[[#This Row],[Price Formatted Step 2]],".","")))</f>
        <v>No Data</v>
      </c>
      <c r="M2680" t="s">
        <v>21</v>
      </c>
    </row>
    <row r="2681" spans="1:13" x14ac:dyDescent="0.25">
      <c r="A2681" t="s">
        <v>2882</v>
      </c>
      <c r="B2681" t="str">
        <f>VLOOKUP(data_to_clean[[#This Row],[Company]],tb_countries[],2,0)</f>
        <v>USSR/Russia</v>
      </c>
      <c r="C2681" t="s">
        <v>5272</v>
      </c>
      <c r="D2681" t="s">
        <v>5312</v>
      </c>
      <c r="E2681" t="s">
        <v>5245</v>
      </c>
      <c r="F2681" s="1">
        <v>34054</v>
      </c>
      <c r="G2681" t="s">
        <v>2405</v>
      </c>
      <c r="H2681" t="s">
        <v>13</v>
      </c>
      <c r="I2681" t="s">
        <v>14</v>
      </c>
      <c r="J2681" t="str" cm="1">
        <f t="array" ref="J26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1" t="str">
        <f>IF(data_to_clean[[#This Row],[Price Formatted Step 1]]="No Data","No Data",SUBSTITUTE(data_to_clean[[#This Row],[Price Formatted Step 1]],",","."))</f>
        <v>No Data</v>
      </c>
      <c r="L2681" t="str">
        <f>IF(data_to_clean[[#This Row],[Price Formatted Step 2]]="No Data","No Data",VALUE(SUBSTITUTE(data_to_clean[[#This Row],[Price Formatted Step 2]],".","")))</f>
        <v>No Data</v>
      </c>
      <c r="M2681" t="s">
        <v>15</v>
      </c>
    </row>
    <row r="2682" spans="1:13" x14ac:dyDescent="0.25">
      <c r="A2682" t="s">
        <v>2655</v>
      </c>
      <c r="B2682" t="str">
        <f>VLOOKUP(data_to_clean[[#This Row],[Company]],tb_countries[],2,0)</f>
        <v>USA</v>
      </c>
      <c r="C2682" t="s">
        <v>5273</v>
      </c>
      <c r="D2682" t="s">
        <v>5313</v>
      </c>
      <c r="E2682" t="s">
        <v>5246</v>
      </c>
      <c r="F2682" s="1">
        <v>34058</v>
      </c>
      <c r="G2682" t="s">
        <v>2805</v>
      </c>
      <c r="H2682" t="s">
        <v>13</v>
      </c>
      <c r="I2682" t="s">
        <v>14</v>
      </c>
      <c r="J2682" t="str" cm="1">
        <f t="array" ref="J26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2" t="str">
        <f>IF(data_to_clean[[#This Row],[Price Formatted Step 1]]="No Data","No Data",SUBSTITUTE(data_to_clean[[#This Row],[Price Formatted Step 1]],",","."))</f>
        <v>No Data</v>
      </c>
      <c r="L2682" t="str">
        <f>IF(data_to_clean[[#This Row],[Price Formatted Step 2]]="No Data","No Data",VALUE(SUBSTITUTE(data_to_clean[[#This Row],[Price Formatted Step 2]],".","")))</f>
        <v>No Data</v>
      </c>
      <c r="M2682" t="s">
        <v>15</v>
      </c>
    </row>
    <row r="2683" spans="1:13" x14ac:dyDescent="0.25">
      <c r="A2683" t="s">
        <v>2882</v>
      </c>
      <c r="B2683" t="str">
        <f>VLOOKUP(data_to_clean[[#This Row],[Company]],tb_countries[],2,0)</f>
        <v>USSR/Russia</v>
      </c>
      <c r="C2683" t="s">
        <v>5272</v>
      </c>
      <c r="D2683" t="s">
        <v>5312</v>
      </c>
      <c r="E2683" t="s">
        <v>5245</v>
      </c>
      <c r="F2683" s="1">
        <v>34058</v>
      </c>
      <c r="G2683" t="s">
        <v>937</v>
      </c>
      <c r="H2683" t="s">
        <v>13</v>
      </c>
      <c r="I2683" t="s">
        <v>14</v>
      </c>
      <c r="J2683" t="str" cm="1">
        <f t="array" ref="J26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3" t="str">
        <f>IF(data_to_clean[[#This Row],[Price Formatted Step 1]]="No Data","No Data",SUBSTITUTE(data_to_clean[[#This Row],[Price Formatted Step 1]],",","."))</f>
        <v>No Data</v>
      </c>
      <c r="L2683" t="str">
        <f>IF(data_to_clean[[#This Row],[Price Formatted Step 2]]="No Data","No Data",VALUE(SUBSTITUTE(data_to_clean[[#This Row],[Price Formatted Step 2]],".","")))</f>
        <v>No Data</v>
      </c>
      <c r="M2683" t="s">
        <v>15</v>
      </c>
    </row>
    <row r="2684" spans="1:13" x14ac:dyDescent="0.25">
      <c r="A2684" t="s">
        <v>2882</v>
      </c>
      <c r="B2684" t="str">
        <f>VLOOKUP(data_to_clean[[#This Row],[Company]],tb_countries[],2,0)</f>
        <v>USSR/Russia</v>
      </c>
      <c r="C2684" t="s">
        <v>5279</v>
      </c>
      <c r="D2684" t="s">
        <v>5320</v>
      </c>
      <c r="E2684" t="s">
        <v>5247</v>
      </c>
      <c r="F2684" s="1">
        <v>34060</v>
      </c>
      <c r="G2684" t="s">
        <v>685</v>
      </c>
      <c r="H2684" t="s">
        <v>13</v>
      </c>
      <c r="I2684" t="s">
        <v>14</v>
      </c>
      <c r="J2684" t="str" cm="1">
        <f t="array" ref="J26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4" t="str">
        <f>IF(data_to_clean[[#This Row],[Price Formatted Step 1]]="No Data","No Data",SUBSTITUTE(data_to_clean[[#This Row],[Price Formatted Step 1]],",","."))</f>
        <v>No Data</v>
      </c>
      <c r="L2684" t="str">
        <f>IF(data_to_clean[[#This Row],[Price Formatted Step 2]]="No Data","No Data",VALUE(SUBSTITUTE(data_to_clean[[#This Row],[Price Formatted Step 2]],".","")))</f>
        <v>No Data</v>
      </c>
      <c r="M2684" t="s">
        <v>15</v>
      </c>
    </row>
    <row r="2685" spans="1:13" x14ac:dyDescent="0.25">
      <c r="A2685" t="s">
        <v>2882</v>
      </c>
      <c r="B2685" t="str">
        <f>VLOOKUP(data_to_clean[[#This Row],[Company]],tb_countries[],2,0)</f>
        <v>USSR/Russia</v>
      </c>
      <c r="C2685" t="s">
        <v>5279</v>
      </c>
      <c r="D2685" t="s">
        <v>5320</v>
      </c>
      <c r="E2685" t="s">
        <v>5247</v>
      </c>
      <c r="F2685" s="1">
        <v>34065</v>
      </c>
      <c r="G2685" t="s">
        <v>1302</v>
      </c>
      <c r="H2685" t="s">
        <v>13</v>
      </c>
      <c r="I2685" t="s">
        <v>14</v>
      </c>
      <c r="J2685" t="str" cm="1">
        <f t="array" ref="J26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5" t="str">
        <f>IF(data_to_clean[[#This Row],[Price Formatted Step 1]]="No Data","No Data",SUBSTITUTE(data_to_clean[[#This Row],[Price Formatted Step 1]],",","."))</f>
        <v>No Data</v>
      </c>
      <c r="L2685" t="str">
        <f>IF(data_to_clean[[#This Row],[Price Formatted Step 2]]="No Data","No Data",VALUE(SUBSTITUTE(data_to_clean[[#This Row],[Price Formatted Step 2]],".","")))</f>
        <v>No Data</v>
      </c>
      <c r="M2685" t="s">
        <v>15</v>
      </c>
    </row>
    <row r="2686" spans="1:13" x14ac:dyDescent="0.25">
      <c r="A2686" t="s">
        <v>54</v>
      </c>
      <c r="B2686" t="str">
        <f>VLOOKUP(data_to_clean[[#This Row],[Company]],tb_countries[],2,0)</f>
        <v>USA</v>
      </c>
      <c r="C2686" t="s">
        <v>5281</v>
      </c>
      <c r="D2686" t="s">
        <v>5322</v>
      </c>
      <c r="E2686" t="s">
        <v>5246</v>
      </c>
      <c r="F2686" s="1">
        <v>34067</v>
      </c>
      <c r="G2686" t="s">
        <v>2362</v>
      </c>
      <c r="H2686" t="s">
        <v>13</v>
      </c>
      <c r="I2686" t="s">
        <v>2129</v>
      </c>
      <c r="J2686" t="str" cm="1">
        <f t="array" ref="J26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86" t="str">
        <f>IF(data_to_clean[[#This Row],[Price Formatted Step 1]]="No Data","No Data",SUBSTITUTE(data_to_clean[[#This Row],[Price Formatted Step 1]],",","."))</f>
        <v>450000000</v>
      </c>
      <c r="L2686" s="3">
        <f>IF(data_to_clean[[#This Row],[Price Formatted Step 2]]="No Data","No Data",VALUE(SUBSTITUTE(data_to_clean[[#This Row],[Price Formatted Step 2]],".","")))</f>
        <v>450000000</v>
      </c>
      <c r="M2686" t="s">
        <v>15</v>
      </c>
    </row>
    <row r="2687" spans="1:13" x14ac:dyDescent="0.25">
      <c r="A2687" t="s">
        <v>2882</v>
      </c>
      <c r="B2687" t="str">
        <f>VLOOKUP(data_to_clean[[#This Row],[Company]],tb_countries[],2,0)</f>
        <v>USSR/Russia</v>
      </c>
      <c r="C2687" t="s">
        <v>5279</v>
      </c>
      <c r="D2687" t="s">
        <v>5320</v>
      </c>
      <c r="E2687" t="s">
        <v>5247</v>
      </c>
      <c r="F2687" s="1">
        <v>34068</v>
      </c>
      <c r="G2687" t="s">
        <v>1302</v>
      </c>
      <c r="H2687" t="s">
        <v>13</v>
      </c>
      <c r="I2687" t="s">
        <v>14</v>
      </c>
      <c r="J2687" t="str" cm="1">
        <f t="array" ref="J26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7" t="str">
        <f>IF(data_to_clean[[#This Row],[Price Formatted Step 1]]="No Data","No Data",SUBSTITUTE(data_to_clean[[#This Row],[Price Formatted Step 1]],",","."))</f>
        <v>No Data</v>
      </c>
      <c r="L2687" t="str">
        <f>IF(data_to_clean[[#This Row],[Price Formatted Step 2]]="No Data","No Data",VALUE(SUBSTITUTE(data_to_clean[[#This Row],[Price Formatted Step 2]],".","")))</f>
        <v>No Data</v>
      </c>
      <c r="M2687" t="s">
        <v>15</v>
      </c>
    </row>
    <row r="2688" spans="1:13" x14ac:dyDescent="0.25">
      <c r="A2688" t="s">
        <v>2882</v>
      </c>
      <c r="B2688" t="str">
        <f>VLOOKUP(data_to_clean[[#This Row],[Company]],tb_countries[],2,0)</f>
        <v>USSR/Russia</v>
      </c>
      <c r="C2688" t="s">
        <v>5279</v>
      </c>
      <c r="D2688" t="s">
        <v>5320</v>
      </c>
      <c r="E2688" t="s">
        <v>5247</v>
      </c>
      <c r="F2688" s="1">
        <v>34075</v>
      </c>
      <c r="G2688" t="s">
        <v>1829</v>
      </c>
      <c r="H2688" t="s">
        <v>13</v>
      </c>
      <c r="I2688" t="s">
        <v>14</v>
      </c>
      <c r="J2688" t="str" cm="1">
        <f t="array" ref="J26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8" t="str">
        <f>IF(data_to_clean[[#This Row],[Price Formatted Step 1]]="No Data","No Data",SUBSTITUTE(data_to_clean[[#This Row],[Price Formatted Step 1]],",","."))</f>
        <v>No Data</v>
      </c>
      <c r="L2688" t="str">
        <f>IF(data_to_clean[[#This Row],[Price Formatted Step 2]]="No Data","No Data",VALUE(SUBSTITUTE(data_to_clean[[#This Row],[Price Formatted Step 2]],".","")))</f>
        <v>No Data</v>
      </c>
      <c r="M2688" t="s">
        <v>15</v>
      </c>
    </row>
    <row r="2689" spans="1:13" x14ac:dyDescent="0.25">
      <c r="A2689" t="s">
        <v>2882</v>
      </c>
      <c r="B2689" t="str">
        <f>VLOOKUP(data_to_clean[[#This Row],[Company]],tb_countries[],2,0)</f>
        <v>USSR/Russia</v>
      </c>
      <c r="C2689" t="s">
        <v>5279</v>
      </c>
      <c r="D2689" t="s">
        <v>5320</v>
      </c>
      <c r="E2689" t="s">
        <v>5247</v>
      </c>
      <c r="F2689" s="1">
        <v>34080</v>
      </c>
      <c r="G2689" t="s">
        <v>1463</v>
      </c>
      <c r="H2689" t="s">
        <v>13</v>
      </c>
      <c r="I2689" t="s">
        <v>14</v>
      </c>
      <c r="J2689" t="str" cm="1">
        <f t="array" ref="J26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89" t="str">
        <f>IF(data_to_clean[[#This Row],[Price Formatted Step 1]]="No Data","No Data",SUBSTITUTE(data_to_clean[[#This Row],[Price Formatted Step 1]],",","."))</f>
        <v>No Data</v>
      </c>
      <c r="L2689" t="str">
        <f>IF(data_to_clean[[#This Row],[Price Formatted Step 2]]="No Data","No Data",VALUE(SUBSTITUTE(data_to_clean[[#This Row],[Price Formatted Step 2]],".","")))</f>
        <v>No Data</v>
      </c>
      <c r="M2689" t="s">
        <v>15</v>
      </c>
    </row>
    <row r="2690" spans="1:13" x14ac:dyDescent="0.25">
      <c r="A2690" t="s">
        <v>2740</v>
      </c>
      <c r="B2690" t="str">
        <f>VLOOKUP(data_to_clean[[#This Row],[Company]],tb_countries[],2,0)</f>
        <v>USA</v>
      </c>
      <c r="C2690" t="s">
        <v>5289</v>
      </c>
      <c r="D2690" t="s">
        <v>5328</v>
      </c>
      <c r="E2690" t="s">
        <v>5246</v>
      </c>
      <c r="F2690" s="1">
        <v>34084</v>
      </c>
      <c r="G2690" t="s">
        <v>2742</v>
      </c>
      <c r="H2690" t="s">
        <v>13</v>
      </c>
      <c r="I2690" t="s">
        <v>2744</v>
      </c>
      <c r="J2690" t="str" cm="1">
        <f t="array" ref="J26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690" t="str">
        <f>IF(data_to_clean[[#This Row],[Price Formatted Step 1]]="No Data","No Data",SUBSTITUTE(data_to_clean[[#This Row],[Price Formatted Step 1]],",","."))</f>
        <v>40000000</v>
      </c>
      <c r="L2690" s="3">
        <f>IF(data_to_clean[[#This Row],[Price Formatted Step 2]]="No Data","No Data",VALUE(SUBSTITUTE(data_to_clean[[#This Row],[Price Formatted Step 2]],".","")))</f>
        <v>40000000</v>
      </c>
      <c r="M2690" t="s">
        <v>15</v>
      </c>
    </row>
    <row r="2691" spans="1:13" x14ac:dyDescent="0.25">
      <c r="A2691" t="s">
        <v>54</v>
      </c>
      <c r="B2691" t="str">
        <f>VLOOKUP(data_to_clean[[#This Row],[Company]],tb_countries[],2,0)</f>
        <v>USA</v>
      </c>
      <c r="C2691" t="s">
        <v>5281</v>
      </c>
      <c r="D2691" t="s">
        <v>5322</v>
      </c>
      <c r="E2691" t="s">
        <v>5246</v>
      </c>
      <c r="F2691" s="1">
        <v>34085</v>
      </c>
      <c r="G2691" t="s">
        <v>2127</v>
      </c>
      <c r="H2691" t="s">
        <v>13</v>
      </c>
      <c r="I2691" t="s">
        <v>2129</v>
      </c>
      <c r="J2691" t="str" cm="1">
        <f t="array" ref="J26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91" t="str">
        <f>IF(data_to_clean[[#This Row],[Price Formatted Step 1]]="No Data","No Data",SUBSTITUTE(data_to_clean[[#This Row],[Price Formatted Step 1]],",","."))</f>
        <v>450000000</v>
      </c>
      <c r="L2691" s="3">
        <f>IF(data_to_clean[[#This Row],[Price Formatted Step 2]]="No Data","No Data",VALUE(SUBSTITUTE(data_to_clean[[#This Row],[Price Formatted Step 2]],".","")))</f>
        <v>450000000</v>
      </c>
      <c r="M2691" t="s">
        <v>15</v>
      </c>
    </row>
    <row r="2692" spans="1:13" x14ac:dyDescent="0.25">
      <c r="A2692" t="s">
        <v>2882</v>
      </c>
      <c r="B2692" t="str">
        <f>VLOOKUP(data_to_clean[[#This Row],[Company]],tb_countries[],2,0)</f>
        <v>USSR/Russia</v>
      </c>
      <c r="C2692" t="s">
        <v>5272</v>
      </c>
      <c r="D2692" t="s">
        <v>5312</v>
      </c>
      <c r="E2692" t="s">
        <v>5245</v>
      </c>
      <c r="F2692" s="1">
        <v>34087</v>
      </c>
      <c r="G2692" t="s">
        <v>937</v>
      </c>
      <c r="H2692" t="s">
        <v>13</v>
      </c>
      <c r="I2692" t="s">
        <v>14</v>
      </c>
      <c r="J2692" t="str" cm="1">
        <f t="array" ref="J26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2" t="str">
        <f>IF(data_to_clean[[#This Row],[Price Formatted Step 1]]="No Data","No Data",SUBSTITUTE(data_to_clean[[#This Row],[Price Formatted Step 1]],",","."))</f>
        <v>No Data</v>
      </c>
      <c r="L2692" t="str">
        <f>IF(data_to_clean[[#This Row],[Price Formatted Step 2]]="No Data","No Data",VALUE(SUBSTITUTE(data_to_clean[[#This Row],[Price Formatted Step 2]],".","")))</f>
        <v>No Data</v>
      </c>
      <c r="M2692" t="s">
        <v>15</v>
      </c>
    </row>
    <row r="2693" spans="1:13" x14ac:dyDescent="0.25">
      <c r="A2693" t="s">
        <v>2882</v>
      </c>
      <c r="B2693" t="str">
        <f>VLOOKUP(data_to_clean[[#This Row],[Company]],tb_countries[],2,0)</f>
        <v>USSR/Russia</v>
      </c>
      <c r="C2693" t="s">
        <v>5279</v>
      </c>
      <c r="D2693" t="s">
        <v>5320</v>
      </c>
      <c r="E2693" t="s">
        <v>5247</v>
      </c>
      <c r="F2693" s="1">
        <v>34100</v>
      </c>
      <c r="G2693" t="s">
        <v>1829</v>
      </c>
      <c r="H2693" t="s">
        <v>13</v>
      </c>
      <c r="I2693" t="s">
        <v>14</v>
      </c>
      <c r="J2693" t="str" cm="1">
        <f t="array" ref="J26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3" t="str">
        <f>IF(data_to_clean[[#This Row],[Price Formatted Step 1]]="No Data","No Data",SUBSTITUTE(data_to_clean[[#This Row],[Price Formatted Step 1]],",","."))</f>
        <v>No Data</v>
      </c>
      <c r="L2693" t="str">
        <f>IF(data_to_clean[[#This Row],[Price Formatted Step 2]]="No Data","No Data",VALUE(SUBSTITUTE(data_to_clean[[#This Row],[Price Formatted Step 2]],".","")))</f>
        <v>No Data</v>
      </c>
      <c r="M2693" t="s">
        <v>15</v>
      </c>
    </row>
    <row r="2694" spans="1:13" x14ac:dyDescent="0.25">
      <c r="A2694" t="s">
        <v>2338</v>
      </c>
      <c r="B2694" t="str">
        <f>VLOOKUP(data_to_clean[[#This Row],[Company]],tb_countries[],2,0)</f>
        <v>France</v>
      </c>
      <c r="C2694" t="s">
        <v>5285</v>
      </c>
      <c r="D2694" t="s">
        <v>5324</v>
      </c>
      <c r="E2694" t="s">
        <v>5253</v>
      </c>
      <c r="F2694" s="1">
        <v>34101</v>
      </c>
      <c r="G2694" t="s">
        <v>2970</v>
      </c>
      <c r="H2694" t="s">
        <v>13</v>
      </c>
      <c r="I2694" t="s">
        <v>14</v>
      </c>
      <c r="J2694" t="str" cm="1">
        <f t="array" ref="J26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4" t="str">
        <f>IF(data_to_clean[[#This Row],[Price Formatted Step 1]]="No Data","No Data",SUBSTITUTE(data_to_clean[[#This Row],[Price Formatted Step 1]],",","."))</f>
        <v>No Data</v>
      </c>
      <c r="L2694" t="str">
        <f>IF(data_to_clean[[#This Row],[Price Formatted Step 2]]="No Data","No Data",VALUE(SUBSTITUTE(data_to_clean[[#This Row],[Price Formatted Step 2]],".","")))</f>
        <v>No Data</v>
      </c>
      <c r="M2694" t="s">
        <v>15</v>
      </c>
    </row>
    <row r="2695" spans="1:13" x14ac:dyDescent="0.25">
      <c r="A2695" t="s">
        <v>2655</v>
      </c>
      <c r="B2695" t="str">
        <f>VLOOKUP(data_to_clean[[#This Row],[Company]],tb_countries[],2,0)</f>
        <v>USA</v>
      </c>
      <c r="C2695" t="s">
        <v>5273</v>
      </c>
      <c r="D2695" t="s">
        <v>5313</v>
      </c>
      <c r="E2695" t="s">
        <v>5246</v>
      </c>
      <c r="F2695" s="1">
        <v>34102</v>
      </c>
      <c r="G2695" t="s">
        <v>2805</v>
      </c>
      <c r="H2695" t="s">
        <v>13</v>
      </c>
      <c r="I2695" t="s">
        <v>14</v>
      </c>
      <c r="J2695" t="str" cm="1">
        <f t="array" ref="J26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5" t="str">
        <f>IF(data_to_clean[[#This Row],[Price Formatted Step 1]]="No Data","No Data",SUBSTITUTE(data_to_clean[[#This Row],[Price Formatted Step 1]],",","."))</f>
        <v>No Data</v>
      </c>
      <c r="L2695" t="str">
        <f>IF(data_to_clean[[#This Row],[Price Formatted Step 2]]="No Data","No Data",VALUE(SUBSTITUTE(data_to_clean[[#This Row],[Price Formatted Step 2]],".","")))</f>
        <v>No Data</v>
      </c>
      <c r="M2695" t="s">
        <v>15</v>
      </c>
    </row>
    <row r="2696" spans="1:13" x14ac:dyDescent="0.25">
      <c r="A2696" t="s">
        <v>2882</v>
      </c>
      <c r="B2696" t="str">
        <f>VLOOKUP(data_to_clean[[#This Row],[Company]],tb_countries[],2,0)</f>
        <v>USSR/Russia</v>
      </c>
      <c r="C2696" t="s">
        <v>5279</v>
      </c>
      <c r="D2696" t="s">
        <v>5320</v>
      </c>
      <c r="E2696" t="s">
        <v>5247</v>
      </c>
      <c r="F2696" s="1">
        <v>34115</v>
      </c>
      <c r="G2696" t="s">
        <v>1463</v>
      </c>
      <c r="H2696" t="s">
        <v>13</v>
      </c>
      <c r="I2696" t="s">
        <v>14</v>
      </c>
      <c r="J2696" t="str" cm="1">
        <f t="array" ref="J26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6" t="str">
        <f>IF(data_to_clean[[#This Row],[Price Formatted Step 1]]="No Data","No Data",SUBSTITUTE(data_to_clean[[#This Row],[Price Formatted Step 1]],",","."))</f>
        <v>No Data</v>
      </c>
      <c r="L2696" t="str">
        <f>IF(data_to_clean[[#This Row],[Price Formatted Step 2]]="No Data","No Data",VALUE(SUBSTITUTE(data_to_clean[[#This Row],[Price Formatted Step 2]],".","")))</f>
        <v>No Data</v>
      </c>
      <c r="M2696" t="s">
        <v>15</v>
      </c>
    </row>
    <row r="2697" spans="1:13" x14ac:dyDescent="0.25">
      <c r="A2697" t="s">
        <v>2882</v>
      </c>
      <c r="B2697" t="str">
        <f>VLOOKUP(data_to_clean[[#This Row],[Company]],tb_countries[],2,0)</f>
        <v>USSR/Russia</v>
      </c>
      <c r="C2697" t="s">
        <v>5279</v>
      </c>
      <c r="D2697" t="s">
        <v>5320</v>
      </c>
      <c r="E2697" t="s">
        <v>5247</v>
      </c>
      <c r="F2697" s="1">
        <v>34136</v>
      </c>
      <c r="G2697" t="s">
        <v>685</v>
      </c>
      <c r="H2697" t="s">
        <v>13</v>
      </c>
      <c r="I2697" t="s">
        <v>14</v>
      </c>
      <c r="J2697" t="str" cm="1">
        <f t="array" ref="J26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7" t="str">
        <f>IF(data_to_clean[[#This Row],[Price Formatted Step 1]]="No Data","No Data",SUBSTITUTE(data_to_clean[[#This Row],[Price Formatted Step 1]],",","."))</f>
        <v>No Data</v>
      </c>
      <c r="L2697" t="str">
        <f>IF(data_to_clean[[#This Row],[Price Formatted Step 2]]="No Data","No Data",VALUE(SUBSTITUTE(data_to_clean[[#This Row],[Price Formatted Step 2]],".","")))</f>
        <v>No Data</v>
      </c>
      <c r="M2697" t="s">
        <v>15</v>
      </c>
    </row>
    <row r="2698" spans="1:13" x14ac:dyDescent="0.25">
      <c r="A2698" t="s">
        <v>54</v>
      </c>
      <c r="B2698" t="str">
        <f>VLOOKUP(data_to_clean[[#This Row],[Company]],tb_countries[],2,0)</f>
        <v>USA</v>
      </c>
      <c r="C2698" t="s">
        <v>5281</v>
      </c>
      <c r="D2698" t="s">
        <v>5322</v>
      </c>
      <c r="E2698" t="s">
        <v>5246</v>
      </c>
      <c r="F2698" s="1">
        <v>34141</v>
      </c>
      <c r="G2698" t="s">
        <v>2892</v>
      </c>
      <c r="H2698" t="s">
        <v>13</v>
      </c>
      <c r="I2698" t="s">
        <v>2129</v>
      </c>
      <c r="J2698" t="str" cm="1">
        <f t="array" ref="J26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698" t="str">
        <f>IF(data_to_clean[[#This Row],[Price Formatted Step 1]]="No Data","No Data",SUBSTITUTE(data_to_clean[[#This Row],[Price Formatted Step 1]],",","."))</f>
        <v>450000000</v>
      </c>
      <c r="L2698" s="3">
        <f>IF(data_to_clean[[#This Row],[Price Formatted Step 2]]="No Data","No Data",VALUE(SUBSTITUTE(data_to_clean[[#This Row],[Price Formatted Step 2]],".","")))</f>
        <v>450000000</v>
      </c>
      <c r="M2698" t="s">
        <v>15</v>
      </c>
    </row>
    <row r="2699" spans="1:13" x14ac:dyDescent="0.25">
      <c r="A2699" t="s">
        <v>2882</v>
      </c>
      <c r="B2699" t="str">
        <f>VLOOKUP(data_to_clean[[#This Row],[Company]],tb_countries[],2,0)</f>
        <v>USSR/Russia</v>
      </c>
      <c r="C2699" t="s">
        <v>5279</v>
      </c>
      <c r="D2699" t="s">
        <v>5320</v>
      </c>
      <c r="E2699" t="s">
        <v>5247</v>
      </c>
      <c r="F2699" s="1">
        <v>34144</v>
      </c>
      <c r="G2699" t="s">
        <v>1829</v>
      </c>
      <c r="H2699" t="s">
        <v>13</v>
      </c>
      <c r="I2699" t="s">
        <v>14</v>
      </c>
      <c r="J2699" t="str" cm="1">
        <f t="array" ref="J26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699" t="str">
        <f>IF(data_to_clean[[#This Row],[Price Formatted Step 1]]="No Data","No Data",SUBSTITUTE(data_to_clean[[#This Row],[Price Formatted Step 1]],",","."))</f>
        <v>No Data</v>
      </c>
      <c r="L2699" t="str">
        <f>IF(data_to_clean[[#This Row],[Price Formatted Step 2]]="No Data","No Data",VALUE(SUBSTITUTE(data_to_clean[[#This Row],[Price Formatted Step 2]],".","")))</f>
        <v>No Data</v>
      </c>
      <c r="M2699" t="s">
        <v>15</v>
      </c>
    </row>
    <row r="2700" spans="1:13" x14ac:dyDescent="0.25">
      <c r="A2700" t="s">
        <v>2338</v>
      </c>
      <c r="B2700" t="str">
        <f>VLOOKUP(data_to_clean[[#This Row],[Company]],tb_countries[],2,0)</f>
        <v>France</v>
      </c>
      <c r="C2700" t="s">
        <v>5285</v>
      </c>
      <c r="D2700" t="s">
        <v>5324</v>
      </c>
      <c r="E2700" t="s">
        <v>5253</v>
      </c>
      <c r="F2700" s="1">
        <v>34145</v>
      </c>
      <c r="G2700" t="s">
        <v>2828</v>
      </c>
      <c r="H2700" t="s">
        <v>13</v>
      </c>
      <c r="I2700" t="s">
        <v>14</v>
      </c>
      <c r="J2700" t="str" cm="1">
        <f t="array" ref="J27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0" t="str">
        <f>IF(data_to_clean[[#This Row],[Price Formatted Step 1]]="No Data","No Data",SUBSTITUTE(data_to_clean[[#This Row],[Price Formatted Step 1]],",","."))</f>
        <v>No Data</v>
      </c>
      <c r="L2700" t="str">
        <f>IF(data_to_clean[[#This Row],[Price Formatted Step 2]]="No Data","No Data",VALUE(SUBSTITUTE(data_to_clean[[#This Row],[Price Formatted Step 2]],".","")))</f>
        <v>No Data</v>
      </c>
      <c r="M2700" t="s">
        <v>15</v>
      </c>
    </row>
    <row r="2701" spans="1:13" x14ac:dyDescent="0.25">
      <c r="A2701" t="s">
        <v>2655</v>
      </c>
      <c r="B2701" t="str">
        <f>VLOOKUP(data_to_clean[[#This Row],[Company]],tb_countries[],2,0)</f>
        <v>USA</v>
      </c>
      <c r="C2701" t="s">
        <v>5273</v>
      </c>
      <c r="D2701" t="s">
        <v>5313</v>
      </c>
      <c r="E2701" t="s">
        <v>5246</v>
      </c>
      <c r="F2701" s="1">
        <v>34146</v>
      </c>
      <c r="G2701" t="s">
        <v>2805</v>
      </c>
      <c r="H2701" t="s">
        <v>13</v>
      </c>
      <c r="I2701" t="s">
        <v>14</v>
      </c>
      <c r="J2701" t="str" cm="1">
        <f t="array" ref="J27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1" t="str">
        <f>IF(data_to_clean[[#This Row],[Price Formatted Step 1]]="No Data","No Data",SUBSTITUTE(data_to_clean[[#This Row],[Price Formatted Step 1]],",","."))</f>
        <v>No Data</v>
      </c>
      <c r="L2701" t="str">
        <f>IF(data_to_clean[[#This Row],[Price Formatted Step 2]]="No Data","No Data",VALUE(SUBSTITUTE(data_to_clean[[#This Row],[Price Formatted Step 2]],".","")))</f>
        <v>No Data</v>
      </c>
      <c r="M2701" t="s">
        <v>15</v>
      </c>
    </row>
    <row r="2702" spans="1:13" x14ac:dyDescent="0.25">
      <c r="A2702" t="s">
        <v>2882</v>
      </c>
      <c r="B2702" t="str">
        <f>VLOOKUP(data_to_clean[[#This Row],[Company]],tb_countries[],2,0)</f>
        <v>USSR/Russia</v>
      </c>
      <c r="C2702" t="s">
        <v>5272</v>
      </c>
      <c r="D2702" t="s">
        <v>5312</v>
      </c>
      <c r="E2702" t="s">
        <v>5245</v>
      </c>
      <c r="F2702" s="1">
        <v>34157</v>
      </c>
      <c r="G2702" t="s">
        <v>937</v>
      </c>
      <c r="H2702" t="s">
        <v>13</v>
      </c>
      <c r="I2702" t="s">
        <v>14</v>
      </c>
      <c r="J2702" t="str" cm="1">
        <f t="array" ref="J27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2" t="str">
        <f>IF(data_to_clean[[#This Row],[Price Formatted Step 1]]="No Data","No Data",SUBSTITUTE(data_to_clean[[#This Row],[Price Formatted Step 1]],",","."))</f>
        <v>No Data</v>
      </c>
      <c r="L2702" t="str">
        <f>IF(data_to_clean[[#This Row],[Price Formatted Step 2]]="No Data","No Data",VALUE(SUBSTITUTE(data_to_clean[[#This Row],[Price Formatted Step 2]],".","")))</f>
        <v>No Data</v>
      </c>
      <c r="M2702" t="s">
        <v>15</v>
      </c>
    </row>
    <row r="2703" spans="1:13" x14ac:dyDescent="0.25">
      <c r="A2703" t="s">
        <v>92</v>
      </c>
      <c r="B2703" t="str">
        <f>VLOOKUP(data_to_clean[[#This Row],[Company]],tb_countries[],2,0)</f>
        <v>USA</v>
      </c>
      <c r="C2703" t="s">
        <v>5273</v>
      </c>
      <c r="D2703" t="s">
        <v>5313</v>
      </c>
      <c r="E2703" t="s">
        <v>5246</v>
      </c>
      <c r="F2703" s="1">
        <v>34169</v>
      </c>
      <c r="G2703" t="s">
        <v>2869</v>
      </c>
      <c r="H2703" t="s">
        <v>13</v>
      </c>
      <c r="I2703" t="s">
        <v>14</v>
      </c>
      <c r="J2703" t="str" cm="1">
        <f t="array" ref="J27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3" t="str">
        <f>IF(data_to_clean[[#This Row],[Price Formatted Step 1]]="No Data","No Data",SUBSTITUTE(data_to_clean[[#This Row],[Price Formatted Step 1]],",","."))</f>
        <v>No Data</v>
      </c>
      <c r="L2703" t="str">
        <f>IF(data_to_clean[[#This Row],[Price Formatted Step 2]]="No Data","No Data",VALUE(SUBSTITUTE(data_to_clean[[#This Row],[Price Formatted Step 2]],".","")))</f>
        <v>No Data</v>
      </c>
      <c r="M2703" t="s">
        <v>15</v>
      </c>
    </row>
    <row r="2704" spans="1:13" x14ac:dyDescent="0.25">
      <c r="A2704" t="s">
        <v>2338</v>
      </c>
      <c r="B2704" t="str">
        <f>VLOOKUP(data_to_clean[[#This Row],[Company]],tb_countries[],2,0)</f>
        <v>France</v>
      </c>
      <c r="C2704" t="s">
        <v>5285</v>
      </c>
      <c r="D2704" t="s">
        <v>5324</v>
      </c>
      <c r="E2704" t="s">
        <v>5253</v>
      </c>
      <c r="F2704" s="1">
        <v>34172</v>
      </c>
      <c r="G2704" t="s">
        <v>2675</v>
      </c>
      <c r="H2704" t="s">
        <v>13</v>
      </c>
      <c r="I2704" t="s">
        <v>14</v>
      </c>
      <c r="J2704" t="str" cm="1">
        <f t="array" ref="J27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4" t="str">
        <f>IF(data_to_clean[[#This Row],[Price Formatted Step 1]]="No Data","No Data",SUBSTITUTE(data_to_clean[[#This Row],[Price Formatted Step 1]],",","."))</f>
        <v>No Data</v>
      </c>
      <c r="L2704" t="str">
        <f>IF(data_to_clean[[#This Row],[Price Formatted Step 2]]="No Data","No Data",VALUE(SUBSTITUTE(data_to_clean[[#This Row],[Price Formatted Step 2]],".","")))</f>
        <v>No Data</v>
      </c>
      <c r="M2704" t="s">
        <v>15</v>
      </c>
    </row>
    <row r="2705" spans="1:13" x14ac:dyDescent="0.25">
      <c r="A2705" t="s">
        <v>463</v>
      </c>
      <c r="B2705" t="str">
        <f>VLOOKUP(data_to_clean[[#This Row],[Company]],tb_countries[],2,0)</f>
        <v>USA</v>
      </c>
      <c r="C2705" t="s">
        <v>5275</v>
      </c>
      <c r="D2705" t="s">
        <v>5315</v>
      </c>
      <c r="E2705" t="s">
        <v>5246</v>
      </c>
      <c r="F2705" s="1">
        <v>34183</v>
      </c>
      <c r="G2705" t="s">
        <v>2822</v>
      </c>
      <c r="H2705" t="s">
        <v>13</v>
      </c>
      <c r="I2705" t="s">
        <v>14</v>
      </c>
      <c r="J2705" t="str" cm="1">
        <f t="array" ref="J27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5" t="str">
        <f>IF(data_to_clean[[#This Row],[Price Formatted Step 1]]="No Data","No Data",SUBSTITUTE(data_to_clean[[#This Row],[Price Formatted Step 1]],",","."))</f>
        <v>No Data</v>
      </c>
      <c r="L2705" t="str">
        <f>IF(data_to_clean[[#This Row],[Price Formatted Step 2]]="No Data","No Data",VALUE(SUBSTITUTE(data_to_clean[[#This Row],[Price Formatted Step 2]],".","")))</f>
        <v>No Data</v>
      </c>
      <c r="M2705" t="s">
        <v>21</v>
      </c>
    </row>
    <row r="2706" spans="1:13" x14ac:dyDescent="0.25">
      <c r="A2706" t="s">
        <v>2882</v>
      </c>
      <c r="B2706" t="str">
        <f>VLOOKUP(data_to_clean[[#This Row],[Company]],tb_countries[],2,0)</f>
        <v>USSR/Russia</v>
      </c>
      <c r="C2706" t="s">
        <v>5279</v>
      </c>
      <c r="D2706" t="s">
        <v>5320</v>
      </c>
      <c r="E2706" t="s">
        <v>5247</v>
      </c>
      <c r="F2706" s="1">
        <v>34185</v>
      </c>
      <c r="G2706" t="s">
        <v>1463</v>
      </c>
      <c r="H2706" t="s">
        <v>13</v>
      </c>
      <c r="I2706" t="s">
        <v>14</v>
      </c>
      <c r="J2706" t="str" cm="1">
        <f t="array" ref="J27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6" t="str">
        <f>IF(data_to_clean[[#This Row],[Price Formatted Step 1]]="No Data","No Data",SUBSTITUTE(data_to_clean[[#This Row],[Price Formatted Step 1]],",","."))</f>
        <v>No Data</v>
      </c>
      <c r="L2706" t="str">
        <f>IF(data_to_clean[[#This Row],[Price Formatted Step 2]]="No Data","No Data",VALUE(SUBSTITUTE(data_to_clean[[#This Row],[Price Formatted Step 2]],".","")))</f>
        <v>No Data</v>
      </c>
      <c r="M2706" t="s">
        <v>15</v>
      </c>
    </row>
    <row r="2707" spans="1:13" x14ac:dyDescent="0.25">
      <c r="A2707" t="s">
        <v>92</v>
      </c>
      <c r="B2707" t="str">
        <f>VLOOKUP(data_to_clean[[#This Row],[Company]],tb_countries[],2,0)</f>
        <v>USA</v>
      </c>
      <c r="C2707" t="s">
        <v>5275</v>
      </c>
      <c r="D2707" t="s">
        <v>5315</v>
      </c>
      <c r="E2707" t="s">
        <v>5246</v>
      </c>
      <c r="F2707" s="1">
        <v>34190</v>
      </c>
      <c r="G2707" t="s">
        <v>1965</v>
      </c>
      <c r="H2707" t="s">
        <v>13</v>
      </c>
      <c r="I2707" t="s">
        <v>14</v>
      </c>
      <c r="J2707" t="str" cm="1">
        <f t="array" ref="J27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7" t="str">
        <f>IF(data_to_clean[[#This Row],[Price Formatted Step 1]]="No Data","No Data",SUBSTITUTE(data_to_clean[[#This Row],[Price Formatted Step 1]],",","."))</f>
        <v>No Data</v>
      </c>
      <c r="L2707" t="str">
        <f>IF(data_to_clean[[#This Row],[Price Formatted Step 2]]="No Data","No Data",VALUE(SUBSTITUTE(data_to_clean[[#This Row],[Price Formatted Step 2]],".","")))</f>
        <v>No Data</v>
      </c>
      <c r="M2707" t="s">
        <v>15</v>
      </c>
    </row>
    <row r="2708" spans="1:13" x14ac:dyDescent="0.25">
      <c r="A2708" t="s">
        <v>2882</v>
      </c>
      <c r="B2708" t="str">
        <f>VLOOKUP(data_to_clean[[#This Row],[Company]],tb_countries[],2,0)</f>
        <v>USSR/Russia</v>
      </c>
      <c r="C2708" t="s">
        <v>5279</v>
      </c>
      <c r="D2708" t="s">
        <v>5320</v>
      </c>
      <c r="E2708" t="s">
        <v>5247</v>
      </c>
      <c r="F2708" s="1">
        <v>34191</v>
      </c>
      <c r="G2708" t="s">
        <v>1302</v>
      </c>
      <c r="H2708" t="s">
        <v>13</v>
      </c>
      <c r="I2708" t="s">
        <v>14</v>
      </c>
      <c r="J2708" t="str" cm="1">
        <f t="array" ref="J27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8" t="str">
        <f>IF(data_to_clean[[#This Row],[Price Formatted Step 1]]="No Data","No Data",SUBSTITUTE(data_to_clean[[#This Row],[Price Formatted Step 1]],",","."))</f>
        <v>No Data</v>
      </c>
      <c r="L2708" t="str">
        <f>IF(data_to_clean[[#This Row],[Price Formatted Step 2]]="No Data","No Data",VALUE(SUBSTITUTE(data_to_clean[[#This Row],[Price Formatted Step 2]],".","")))</f>
        <v>No Data</v>
      </c>
      <c r="M2708" t="s">
        <v>15</v>
      </c>
    </row>
    <row r="2709" spans="1:13" x14ac:dyDescent="0.25">
      <c r="A2709" t="s">
        <v>2655</v>
      </c>
      <c r="B2709" t="str">
        <f>VLOOKUP(data_to_clean[[#This Row],[Company]],tb_countries[],2,0)</f>
        <v>USA</v>
      </c>
      <c r="C2709" t="s">
        <v>5273</v>
      </c>
      <c r="D2709" t="s">
        <v>5313</v>
      </c>
      <c r="E2709" t="s">
        <v>5246</v>
      </c>
      <c r="F2709" s="1">
        <v>34211</v>
      </c>
      <c r="G2709" t="s">
        <v>2805</v>
      </c>
      <c r="H2709" t="s">
        <v>13</v>
      </c>
      <c r="I2709" t="s">
        <v>14</v>
      </c>
      <c r="J2709" t="str" cm="1">
        <f t="array" ref="J27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09" t="str">
        <f>IF(data_to_clean[[#This Row],[Price Formatted Step 1]]="No Data","No Data",SUBSTITUTE(data_to_clean[[#This Row],[Price Formatted Step 1]],",","."))</f>
        <v>No Data</v>
      </c>
      <c r="L2709" t="str">
        <f>IF(data_to_clean[[#This Row],[Price Formatted Step 2]]="No Data","No Data",VALUE(SUBSTITUTE(data_to_clean[[#This Row],[Price Formatted Step 2]],".","")))</f>
        <v>No Data</v>
      </c>
      <c r="M2709" t="s">
        <v>15</v>
      </c>
    </row>
    <row r="2710" spans="1:13" x14ac:dyDescent="0.25">
      <c r="A2710" t="s">
        <v>2882</v>
      </c>
      <c r="B2710" t="str">
        <f>VLOOKUP(data_to_clean[[#This Row],[Company]],tb_countries[],2,0)</f>
        <v>USSR/Russia</v>
      </c>
      <c r="C2710" t="s">
        <v>5279</v>
      </c>
      <c r="D2710" t="s">
        <v>5320</v>
      </c>
      <c r="E2710" t="s">
        <v>5247</v>
      </c>
      <c r="F2710" s="1">
        <v>34212</v>
      </c>
      <c r="G2710" t="s">
        <v>1829</v>
      </c>
      <c r="H2710" t="s">
        <v>13</v>
      </c>
      <c r="I2710" t="s">
        <v>14</v>
      </c>
      <c r="J2710" t="str" cm="1">
        <f t="array" ref="J27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10" t="str">
        <f>IF(data_to_clean[[#This Row],[Price Formatted Step 1]]="No Data","No Data",SUBSTITUTE(data_to_clean[[#This Row],[Price Formatted Step 1]],",","."))</f>
        <v>No Data</v>
      </c>
      <c r="L2710" t="str">
        <f>IF(data_to_clean[[#This Row],[Price Formatted Step 2]]="No Data","No Data",VALUE(SUBSTITUTE(data_to_clean[[#This Row],[Price Formatted Step 2]],".","")))</f>
        <v>No Data</v>
      </c>
      <c r="M2710" t="s">
        <v>15</v>
      </c>
    </row>
    <row r="2711" spans="1:13" x14ac:dyDescent="0.25">
      <c r="A2711" t="s">
        <v>92</v>
      </c>
      <c r="B2711" t="str">
        <f>VLOOKUP(data_to_clean[[#This Row],[Company]],tb_countries[],2,0)</f>
        <v>USA</v>
      </c>
      <c r="C2711" t="s">
        <v>5273</v>
      </c>
      <c r="D2711" t="s">
        <v>5313</v>
      </c>
      <c r="E2711" t="s">
        <v>5246</v>
      </c>
      <c r="F2711" s="1">
        <v>34215</v>
      </c>
      <c r="G2711" t="s">
        <v>2774</v>
      </c>
      <c r="H2711" t="s">
        <v>13</v>
      </c>
      <c r="I2711" t="s">
        <v>14</v>
      </c>
      <c r="J2711" t="str" cm="1">
        <f t="array" ref="J27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11" t="str">
        <f>IF(data_to_clean[[#This Row],[Price Formatted Step 1]]="No Data","No Data",SUBSTITUTE(data_to_clean[[#This Row],[Price Formatted Step 1]],",","."))</f>
        <v>No Data</v>
      </c>
      <c r="L2711" t="str">
        <f>IF(data_to_clean[[#This Row],[Price Formatted Step 2]]="No Data","No Data",VALUE(SUBSTITUTE(data_to_clean[[#This Row],[Price Formatted Step 2]],".","")))</f>
        <v>No Data</v>
      </c>
      <c r="M2711" t="s">
        <v>15</v>
      </c>
    </row>
    <row r="2712" spans="1:13" x14ac:dyDescent="0.25">
      <c r="A2712" t="s">
        <v>54</v>
      </c>
      <c r="B2712" t="str">
        <f>VLOOKUP(data_to_clean[[#This Row],[Company]],tb_countries[],2,0)</f>
        <v>USA</v>
      </c>
      <c r="C2712" t="s">
        <v>5281</v>
      </c>
      <c r="D2712" t="s">
        <v>5322</v>
      </c>
      <c r="E2712" t="s">
        <v>5246</v>
      </c>
      <c r="F2712" s="1">
        <v>34224</v>
      </c>
      <c r="G2712" t="s">
        <v>2362</v>
      </c>
      <c r="H2712" t="s">
        <v>13</v>
      </c>
      <c r="I2712" t="s">
        <v>2129</v>
      </c>
      <c r="J2712" t="str" cm="1">
        <f t="array" ref="J27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12" t="str">
        <f>IF(data_to_clean[[#This Row],[Price Formatted Step 1]]="No Data","No Data",SUBSTITUTE(data_to_clean[[#This Row],[Price Formatted Step 1]],",","."))</f>
        <v>450000000</v>
      </c>
      <c r="L2712" s="3">
        <f>IF(data_to_clean[[#This Row],[Price Formatted Step 2]]="No Data","No Data",VALUE(SUBSTITUTE(data_to_clean[[#This Row],[Price Formatted Step 2]],".","")))</f>
        <v>450000000</v>
      </c>
      <c r="M2712" t="s">
        <v>15</v>
      </c>
    </row>
    <row r="2713" spans="1:13" x14ac:dyDescent="0.25">
      <c r="A2713" t="s">
        <v>2882</v>
      </c>
      <c r="B2713" t="str">
        <f>VLOOKUP(data_to_clean[[#This Row],[Company]],tb_countries[],2,0)</f>
        <v>USSR/Russia</v>
      </c>
      <c r="C2713" t="s">
        <v>5272</v>
      </c>
      <c r="D2713" t="s">
        <v>5312</v>
      </c>
      <c r="E2713" t="s">
        <v>5245</v>
      </c>
      <c r="F2713" s="1">
        <v>34228</v>
      </c>
      <c r="G2713" t="s">
        <v>2405</v>
      </c>
      <c r="H2713" t="s">
        <v>13</v>
      </c>
      <c r="I2713" t="s">
        <v>14</v>
      </c>
      <c r="J2713" t="str" cm="1">
        <f t="array" ref="J27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13" t="str">
        <f>IF(data_to_clean[[#This Row],[Price Formatted Step 1]]="No Data","No Data",SUBSTITUTE(data_to_clean[[#This Row],[Price Formatted Step 1]],",","."))</f>
        <v>No Data</v>
      </c>
      <c r="L2713" t="str">
        <f>IF(data_to_clean[[#This Row],[Price Formatted Step 2]]="No Data","No Data",VALUE(SUBSTITUTE(data_to_clean[[#This Row],[Price Formatted Step 2]],".","")))</f>
        <v>No Data</v>
      </c>
      <c r="M2713" t="s">
        <v>15</v>
      </c>
    </row>
    <row r="2714" spans="1:13" x14ac:dyDescent="0.25">
      <c r="A2714" t="s">
        <v>2882</v>
      </c>
      <c r="B2714" t="str">
        <f>VLOOKUP(data_to_clean[[#This Row],[Company]],tb_countries[],2,0)</f>
        <v>USSR/Russia</v>
      </c>
      <c r="C2714" t="s">
        <v>5272</v>
      </c>
      <c r="D2714" t="s">
        <v>5312</v>
      </c>
      <c r="E2714" t="s">
        <v>5245</v>
      </c>
      <c r="F2714" s="1">
        <v>34229</v>
      </c>
      <c r="G2714" t="s">
        <v>937</v>
      </c>
      <c r="H2714" t="s">
        <v>13</v>
      </c>
      <c r="I2714" t="s">
        <v>14</v>
      </c>
      <c r="J2714" t="str" cm="1">
        <f t="array" ref="J27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14" t="str">
        <f>IF(data_to_clean[[#This Row],[Price Formatted Step 1]]="No Data","No Data",SUBSTITUTE(data_to_clean[[#This Row],[Price Formatted Step 1]],",","."))</f>
        <v>No Data</v>
      </c>
      <c r="L2714" t="str">
        <f>IF(data_to_clean[[#This Row],[Price Formatted Step 2]]="No Data","No Data",VALUE(SUBSTITUTE(data_to_clean[[#This Row],[Price Formatted Step 2]],".","")))</f>
        <v>No Data</v>
      </c>
      <c r="M2714" t="s">
        <v>15</v>
      </c>
    </row>
    <row r="2715" spans="1:13" x14ac:dyDescent="0.25">
      <c r="A2715" t="s">
        <v>2025</v>
      </c>
      <c r="B2715" t="str">
        <f>VLOOKUP(data_to_clean[[#This Row],[Company]],tb_countries[],2,0)</f>
        <v>India</v>
      </c>
      <c r="C2715" t="s">
        <v>5287</v>
      </c>
      <c r="D2715" t="s">
        <v>5326</v>
      </c>
      <c r="E2715" t="s">
        <v>5254</v>
      </c>
      <c r="F2715" s="1">
        <v>34232</v>
      </c>
      <c r="G2715" t="s">
        <v>2993</v>
      </c>
      <c r="H2715" t="s">
        <v>13</v>
      </c>
      <c r="I2715" t="s">
        <v>2995</v>
      </c>
      <c r="J2715" t="str" cm="1">
        <f t="array" ref="J27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2715" t="str">
        <f>IF(data_to_clean[[#This Row],[Price Formatted Step 1]]="No Data","No Data",SUBSTITUTE(data_to_clean[[#This Row],[Price Formatted Step 1]],",","."))</f>
        <v>25000000</v>
      </c>
      <c r="L2715" s="3">
        <f>IF(data_to_clean[[#This Row],[Price Formatted Step 2]]="No Data","No Data",VALUE(SUBSTITUTE(data_to_clean[[#This Row],[Price Formatted Step 2]],".","")))</f>
        <v>25000000</v>
      </c>
      <c r="M2715" t="s">
        <v>21</v>
      </c>
    </row>
    <row r="2716" spans="1:13" x14ac:dyDescent="0.25">
      <c r="A2716" t="s">
        <v>2338</v>
      </c>
      <c r="B2716" t="str">
        <f>VLOOKUP(data_to_clean[[#This Row],[Company]],tb_countries[],2,0)</f>
        <v>France</v>
      </c>
      <c r="C2716" t="s">
        <v>5285</v>
      </c>
      <c r="D2716" t="s">
        <v>5324</v>
      </c>
      <c r="E2716" t="s">
        <v>5253</v>
      </c>
      <c r="F2716" s="1">
        <v>34238</v>
      </c>
      <c r="G2716" t="s">
        <v>2716</v>
      </c>
      <c r="H2716" t="s">
        <v>13</v>
      </c>
      <c r="I2716" t="s">
        <v>14</v>
      </c>
      <c r="J2716" t="str" cm="1">
        <f t="array" ref="J27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16" t="str">
        <f>IF(data_to_clean[[#This Row],[Price Formatted Step 1]]="No Data","No Data",SUBSTITUTE(data_to_clean[[#This Row],[Price Formatted Step 1]],",","."))</f>
        <v>No Data</v>
      </c>
      <c r="L2716" t="str">
        <f>IF(data_to_clean[[#This Row],[Price Formatted Step 2]]="No Data","No Data",VALUE(SUBSTITUTE(data_to_clean[[#This Row],[Price Formatted Step 2]],".","")))</f>
        <v>No Data</v>
      </c>
      <c r="M2716" t="s">
        <v>15</v>
      </c>
    </row>
    <row r="2717" spans="1:13" x14ac:dyDescent="0.25">
      <c r="A2717" t="s">
        <v>463</v>
      </c>
      <c r="B2717" t="str">
        <f>VLOOKUP(data_to_clean[[#This Row],[Company]],tb_countries[],2,0)</f>
        <v>USA</v>
      </c>
      <c r="C2717" t="s">
        <v>5275</v>
      </c>
      <c r="D2717" t="s">
        <v>5315</v>
      </c>
      <c r="E2717" t="s">
        <v>5246</v>
      </c>
      <c r="F2717" s="1">
        <v>34247</v>
      </c>
      <c r="G2717" t="s">
        <v>2622</v>
      </c>
      <c r="H2717" t="s">
        <v>13</v>
      </c>
      <c r="I2717" t="s">
        <v>2624</v>
      </c>
      <c r="J2717" t="str" cm="1">
        <f t="array" ref="J27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2717" t="str">
        <f>IF(data_to_clean[[#This Row],[Price Formatted Step 1]]="No Data","No Data",SUBSTITUTE(data_to_clean[[#This Row],[Price Formatted Step 1]],",","."))</f>
        <v>35000000</v>
      </c>
      <c r="L2717" s="3">
        <f>IF(data_to_clean[[#This Row],[Price Formatted Step 2]]="No Data","No Data",VALUE(SUBSTITUTE(data_to_clean[[#This Row],[Price Formatted Step 2]],".","")))</f>
        <v>35000000</v>
      </c>
      <c r="M2717" t="s">
        <v>21</v>
      </c>
    </row>
    <row r="2718" spans="1:13" x14ac:dyDescent="0.25">
      <c r="A2718" t="s">
        <v>973</v>
      </c>
      <c r="B2718" t="str">
        <f>VLOOKUP(data_to_clean[[#This Row],[Company]],tb_countries[],2,0)</f>
        <v>China</v>
      </c>
      <c r="C2718" t="s">
        <v>4199</v>
      </c>
      <c r="D2718" t="s">
        <v>5263</v>
      </c>
      <c r="E2718" t="s">
        <v>5252</v>
      </c>
      <c r="F2718" s="1">
        <v>34250</v>
      </c>
      <c r="G2718" t="s">
        <v>2225</v>
      </c>
      <c r="H2718" t="s">
        <v>2227</v>
      </c>
      <c r="I2718" t="s">
        <v>2228</v>
      </c>
      <c r="J2718" t="str" cm="1">
        <f t="array" ref="J27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718" t="str">
        <f>IF(data_to_clean[[#This Row],[Price Formatted Step 1]]="No Data","No Data",SUBSTITUTE(data_to_clean[[#This Row],[Price Formatted Step 1]],",","."))</f>
        <v>30.800000</v>
      </c>
      <c r="L2718" s="3">
        <f>IF(data_to_clean[[#This Row],[Price Formatted Step 2]]="No Data","No Data",VALUE(SUBSTITUTE(data_to_clean[[#This Row],[Price Formatted Step 2]],".","")))</f>
        <v>30800000</v>
      </c>
      <c r="M2718" t="s">
        <v>15</v>
      </c>
    </row>
    <row r="2719" spans="1:13" x14ac:dyDescent="0.25">
      <c r="A2719" t="s">
        <v>54</v>
      </c>
      <c r="B2719" t="str">
        <f>VLOOKUP(data_to_clean[[#This Row],[Company]],tb_countries[],2,0)</f>
        <v>USA</v>
      </c>
      <c r="C2719" t="s">
        <v>5281</v>
      </c>
      <c r="D2719" t="s">
        <v>5322</v>
      </c>
      <c r="E2719" t="s">
        <v>5246</v>
      </c>
      <c r="F2719" s="1">
        <v>34260</v>
      </c>
      <c r="G2719" t="s">
        <v>2127</v>
      </c>
      <c r="H2719" t="s">
        <v>13</v>
      </c>
      <c r="I2719" t="s">
        <v>2129</v>
      </c>
      <c r="J2719" t="str" cm="1">
        <f t="array" ref="J27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19" t="str">
        <f>IF(data_to_clean[[#This Row],[Price Formatted Step 1]]="No Data","No Data",SUBSTITUTE(data_to_clean[[#This Row],[Price Formatted Step 1]],",","."))</f>
        <v>450000000</v>
      </c>
      <c r="L2719" s="3">
        <f>IF(data_to_clean[[#This Row],[Price Formatted Step 2]]="No Data","No Data",VALUE(SUBSTITUTE(data_to_clean[[#This Row],[Price Formatted Step 2]],".","")))</f>
        <v>450000000</v>
      </c>
      <c r="M2719" t="s">
        <v>15</v>
      </c>
    </row>
    <row r="2720" spans="1:13" x14ac:dyDescent="0.25">
      <c r="A2720" t="s">
        <v>2338</v>
      </c>
      <c r="B2720" t="str">
        <f>VLOOKUP(data_to_clean[[#This Row],[Company]],tb_countries[],2,0)</f>
        <v>France</v>
      </c>
      <c r="C2720" t="s">
        <v>5285</v>
      </c>
      <c r="D2720" t="s">
        <v>5324</v>
      </c>
      <c r="E2720" t="s">
        <v>5253</v>
      </c>
      <c r="F2720" s="1">
        <v>34264</v>
      </c>
      <c r="G2720" t="s">
        <v>2609</v>
      </c>
      <c r="H2720" t="s">
        <v>13</v>
      </c>
      <c r="I2720" t="s">
        <v>14</v>
      </c>
      <c r="J2720" t="str" cm="1">
        <f t="array" ref="J27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0" t="str">
        <f>IF(data_to_clean[[#This Row],[Price Formatted Step 1]]="No Data","No Data",SUBSTITUTE(data_to_clean[[#This Row],[Price Formatted Step 1]],",","."))</f>
        <v>No Data</v>
      </c>
      <c r="L2720" t="str">
        <f>IF(data_to_clean[[#This Row],[Price Formatted Step 2]]="No Data","No Data",VALUE(SUBSTITUTE(data_to_clean[[#This Row],[Price Formatted Step 2]],".","")))</f>
        <v>No Data</v>
      </c>
      <c r="M2720" t="s">
        <v>15</v>
      </c>
    </row>
    <row r="2721" spans="1:13" x14ac:dyDescent="0.25">
      <c r="A2721" t="s">
        <v>2882</v>
      </c>
      <c r="B2721" t="str">
        <f>VLOOKUP(data_to_clean[[#This Row],[Company]],tb_countries[],2,0)</f>
        <v>USSR/Russia</v>
      </c>
      <c r="C2721" t="s">
        <v>5279</v>
      </c>
      <c r="D2721" t="s">
        <v>5320</v>
      </c>
      <c r="E2721" t="s">
        <v>5247</v>
      </c>
      <c r="F2721" s="1">
        <v>34268</v>
      </c>
      <c r="G2721" t="s">
        <v>685</v>
      </c>
      <c r="H2721" t="s">
        <v>13</v>
      </c>
      <c r="I2721" t="s">
        <v>14</v>
      </c>
      <c r="J2721" t="str" cm="1">
        <f t="array" ref="J27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1" t="str">
        <f>IF(data_to_clean[[#This Row],[Price Formatted Step 1]]="No Data","No Data",SUBSTITUTE(data_to_clean[[#This Row],[Price Formatted Step 1]],",","."))</f>
        <v>No Data</v>
      </c>
      <c r="L2721" t="str">
        <f>IF(data_to_clean[[#This Row],[Price Formatted Step 2]]="No Data","No Data",VALUE(SUBSTITUTE(data_to_clean[[#This Row],[Price Formatted Step 2]],".","")))</f>
        <v>No Data</v>
      </c>
      <c r="M2721" t="s">
        <v>15</v>
      </c>
    </row>
    <row r="2722" spans="1:13" x14ac:dyDescent="0.25">
      <c r="A2722" t="s">
        <v>2655</v>
      </c>
      <c r="B2722" t="str">
        <f>VLOOKUP(data_to_clean[[#This Row],[Company]],tb_countries[],2,0)</f>
        <v>USA</v>
      </c>
      <c r="C2722" t="s">
        <v>5273</v>
      </c>
      <c r="D2722" t="s">
        <v>5313</v>
      </c>
      <c r="E2722" t="s">
        <v>5246</v>
      </c>
      <c r="F2722" s="1">
        <v>34268</v>
      </c>
      <c r="G2722" t="s">
        <v>2805</v>
      </c>
      <c r="H2722" t="s">
        <v>13</v>
      </c>
      <c r="I2722" t="s">
        <v>14</v>
      </c>
      <c r="J2722" t="str" cm="1">
        <f t="array" ref="J27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2" t="str">
        <f>IF(data_to_clean[[#This Row],[Price Formatted Step 1]]="No Data","No Data",SUBSTITUTE(data_to_clean[[#This Row],[Price Formatted Step 1]],",","."))</f>
        <v>No Data</v>
      </c>
      <c r="L2722" t="str">
        <f>IF(data_to_clean[[#This Row],[Price Formatted Step 2]]="No Data","No Data",VALUE(SUBSTITUTE(data_to_clean[[#This Row],[Price Formatted Step 2]],".","")))</f>
        <v>No Data</v>
      </c>
      <c r="M2722" t="s">
        <v>15</v>
      </c>
    </row>
    <row r="2723" spans="1:13" x14ac:dyDescent="0.25">
      <c r="A2723" t="s">
        <v>2882</v>
      </c>
      <c r="B2723" t="str">
        <f>VLOOKUP(data_to_clean[[#This Row],[Company]],tb_countries[],2,0)</f>
        <v>USSR/Russia</v>
      </c>
      <c r="C2723" t="s">
        <v>5279</v>
      </c>
      <c r="D2723" t="s">
        <v>5320</v>
      </c>
      <c r="E2723" t="s">
        <v>5247</v>
      </c>
      <c r="F2723" s="1">
        <v>34275</v>
      </c>
      <c r="G2723" t="s">
        <v>685</v>
      </c>
      <c r="H2723" t="s">
        <v>13</v>
      </c>
      <c r="I2723" t="s">
        <v>14</v>
      </c>
      <c r="J2723" t="str" cm="1">
        <f t="array" ref="J27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3" t="str">
        <f>IF(data_to_clean[[#This Row],[Price Formatted Step 1]]="No Data","No Data",SUBSTITUTE(data_to_clean[[#This Row],[Price Formatted Step 1]],",","."))</f>
        <v>No Data</v>
      </c>
      <c r="L2723" t="str">
        <f>IF(data_to_clean[[#This Row],[Price Formatted Step 2]]="No Data","No Data",VALUE(SUBSTITUTE(data_to_clean[[#This Row],[Price Formatted Step 2]],".","")))</f>
        <v>No Data</v>
      </c>
      <c r="M2723" t="s">
        <v>15</v>
      </c>
    </row>
    <row r="2724" spans="1:13" x14ac:dyDescent="0.25">
      <c r="A2724" t="s">
        <v>2338</v>
      </c>
      <c r="B2724" t="str">
        <f>VLOOKUP(data_to_clean[[#This Row],[Company]],tb_countries[],2,0)</f>
        <v>France</v>
      </c>
      <c r="C2724" t="s">
        <v>5285</v>
      </c>
      <c r="D2724" t="s">
        <v>5324</v>
      </c>
      <c r="E2724" t="s">
        <v>5253</v>
      </c>
      <c r="F2724" s="1">
        <v>34293</v>
      </c>
      <c r="G2724" t="s">
        <v>2609</v>
      </c>
      <c r="H2724" t="s">
        <v>13</v>
      </c>
      <c r="I2724" t="s">
        <v>14</v>
      </c>
      <c r="J2724" t="str" cm="1">
        <f t="array" ref="J27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4" t="str">
        <f>IF(data_to_clean[[#This Row],[Price Formatted Step 1]]="No Data","No Data",SUBSTITUTE(data_to_clean[[#This Row],[Price Formatted Step 1]],",","."))</f>
        <v>No Data</v>
      </c>
      <c r="L2724" t="str">
        <f>IF(data_to_clean[[#This Row],[Price Formatted Step 2]]="No Data","No Data",VALUE(SUBSTITUTE(data_to_clean[[#This Row],[Price Formatted Step 2]],".","")))</f>
        <v>No Data</v>
      </c>
      <c r="M2724" t="s">
        <v>15</v>
      </c>
    </row>
    <row r="2725" spans="1:13" x14ac:dyDescent="0.25">
      <c r="A2725" t="s">
        <v>92</v>
      </c>
      <c r="B2725" t="str">
        <f>VLOOKUP(data_to_clean[[#This Row],[Company]],tb_countries[],2,0)</f>
        <v>USA</v>
      </c>
      <c r="C2725" t="s">
        <v>5273</v>
      </c>
      <c r="D2725" t="s">
        <v>5313</v>
      </c>
      <c r="E2725" t="s">
        <v>5246</v>
      </c>
      <c r="F2725" s="1">
        <v>34301</v>
      </c>
      <c r="G2725" t="s">
        <v>2869</v>
      </c>
      <c r="H2725" t="s">
        <v>13</v>
      </c>
      <c r="I2725" t="s">
        <v>14</v>
      </c>
      <c r="J2725" t="str" cm="1">
        <f t="array" ref="J27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5" t="str">
        <f>IF(data_to_clean[[#This Row],[Price Formatted Step 1]]="No Data","No Data",SUBSTITUTE(data_to_clean[[#This Row],[Price Formatted Step 1]],",","."))</f>
        <v>No Data</v>
      </c>
      <c r="L2725" t="str">
        <f>IF(data_to_clean[[#This Row],[Price Formatted Step 2]]="No Data","No Data",VALUE(SUBSTITUTE(data_to_clean[[#This Row],[Price Formatted Step 2]],".","")))</f>
        <v>No Data</v>
      </c>
      <c r="M2725" t="s">
        <v>15</v>
      </c>
    </row>
    <row r="2726" spans="1:13" x14ac:dyDescent="0.25">
      <c r="A2726" t="s">
        <v>54</v>
      </c>
      <c r="B2726" t="str">
        <f>VLOOKUP(data_to_clean[[#This Row],[Company]],tb_countries[],2,0)</f>
        <v>USA</v>
      </c>
      <c r="C2726" t="s">
        <v>5281</v>
      </c>
      <c r="D2726" t="s">
        <v>5322</v>
      </c>
      <c r="E2726" t="s">
        <v>5246</v>
      </c>
      <c r="F2726" s="1">
        <v>34305</v>
      </c>
      <c r="G2726" t="s">
        <v>2892</v>
      </c>
      <c r="H2726" t="s">
        <v>13</v>
      </c>
      <c r="I2726" t="s">
        <v>2129</v>
      </c>
      <c r="J2726" t="str" cm="1">
        <f t="array" ref="J27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26" t="str">
        <f>IF(data_to_clean[[#This Row],[Price Formatted Step 1]]="No Data","No Data",SUBSTITUTE(data_to_clean[[#This Row],[Price Formatted Step 1]],",","."))</f>
        <v>450000000</v>
      </c>
      <c r="L2726" s="3">
        <f>IF(data_to_clean[[#This Row],[Price Formatted Step 2]]="No Data","No Data",VALUE(SUBSTITUTE(data_to_clean[[#This Row],[Price Formatted Step 2]],".","")))</f>
        <v>450000000</v>
      </c>
      <c r="M2726" t="s">
        <v>15</v>
      </c>
    </row>
    <row r="2727" spans="1:13" x14ac:dyDescent="0.25">
      <c r="A2727" t="s">
        <v>2655</v>
      </c>
      <c r="B2727" t="str">
        <f>VLOOKUP(data_to_clean[[#This Row],[Company]],tb_countries[],2,0)</f>
        <v>USA</v>
      </c>
      <c r="C2727" t="s">
        <v>5273</v>
      </c>
      <c r="D2727" t="s">
        <v>5313</v>
      </c>
      <c r="E2727" t="s">
        <v>5246</v>
      </c>
      <c r="F2727" s="1">
        <v>34311</v>
      </c>
      <c r="G2727" t="s">
        <v>2805</v>
      </c>
      <c r="H2727" t="s">
        <v>13</v>
      </c>
      <c r="I2727" t="s">
        <v>14</v>
      </c>
      <c r="J2727" t="str" cm="1">
        <f t="array" ref="J27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7" t="str">
        <f>IF(data_to_clean[[#This Row],[Price Formatted Step 1]]="No Data","No Data",SUBSTITUTE(data_to_clean[[#This Row],[Price Formatted Step 1]],",","."))</f>
        <v>No Data</v>
      </c>
      <c r="L2727" t="str">
        <f>IF(data_to_clean[[#This Row],[Price Formatted Step 2]]="No Data","No Data",VALUE(SUBSTITUTE(data_to_clean[[#This Row],[Price Formatted Step 2]],".","")))</f>
        <v>No Data</v>
      </c>
      <c r="M2727" t="s">
        <v>15</v>
      </c>
    </row>
    <row r="2728" spans="1:13" x14ac:dyDescent="0.25">
      <c r="A2728" t="s">
        <v>92</v>
      </c>
      <c r="B2728" t="str">
        <f>VLOOKUP(data_to_clean[[#This Row],[Company]],tb_countries[],2,0)</f>
        <v>USA</v>
      </c>
      <c r="C2728" t="s">
        <v>5273</v>
      </c>
      <c r="D2728" t="s">
        <v>5313</v>
      </c>
      <c r="E2728" t="s">
        <v>5246</v>
      </c>
      <c r="F2728" s="1">
        <v>34319</v>
      </c>
      <c r="G2728" t="s">
        <v>3008</v>
      </c>
      <c r="H2728" t="s">
        <v>13</v>
      </c>
      <c r="I2728" t="s">
        <v>14</v>
      </c>
      <c r="J2728" t="str" cm="1">
        <f t="array" ref="J27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8" t="str">
        <f>IF(data_to_clean[[#This Row],[Price Formatted Step 1]]="No Data","No Data",SUBSTITUTE(data_to_clean[[#This Row],[Price Formatted Step 1]],",","."))</f>
        <v>No Data</v>
      </c>
      <c r="L2728" t="str">
        <f>IF(data_to_clean[[#This Row],[Price Formatted Step 2]]="No Data","No Data",VALUE(SUBSTITUTE(data_to_clean[[#This Row],[Price Formatted Step 2]],".","")))</f>
        <v>No Data</v>
      </c>
      <c r="M2728" t="s">
        <v>15</v>
      </c>
    </row>
    <row r="2729" spans="1:13" x14ac:dyDescent="0.25">
      <c r="A2729" t="s">
        <v>2338</v>
      </c>
      <c r="B2729" t="str">
        <f>VLOOKUP(data_to_clean[[#This Row],[Company]],tb_countries[],2,0)</f>
        <v>France</v>
      </c>
      <c r="C2729" t="s">
        <v>5285</v>
      </c>
      <c r="D2729" t="s">
        <v>5324</v>
      </c>
      <c r="E2729" t="s">
        <v>5253</v>
      </c>
      <c r="F2729" s="1">
        <v>34321</v>
      </c>
      <c r="G2729" t="s">
        <v>2675</v>
      </c>
      <c r="H2729" t="s">
        <v>13</v>
      </c>
      <c r="I2729" t="s">
        <v>14</v>
      </c>
      <c r="J2729" t="str" cm="1">
        <f t="array" ref="J27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29" t="str">
        <f>IF(data_to_clean[[#This Row],[Price Formatted Step 1]]="No Data","No Data",SUBSTITUTE(data_to_clean[[#This Row],[Price Formatted Step 1]],",","."))</f>
        <v>No Data</v>
      </c>
      <c r="L2729" t="str">
        <f>IF(data_to_clean[[#This Row],[Price Formatted Step 2]]="No Data","No Data",VALUE(SUBSTITUTE(data_to_clean[[#This Row],[Price Formatted Step 2]],".","")))</f>
        <v>No Data</v>
      </c>
      <c r="M2729" t="s">
        <v>15</v>
      </c>
    </row>
    <row r="2730" spans="1:13" x14ac:dyDescent="0.25">
      <c r="A2730" t="s">
        <v>2882</v>
      </c>
      <c r="B2730" t="str">
        <f>VLOOKUP(data_to_clean[[#This Row],[Company]],tb_countries[],2,0)</f>
        <v>USSR/Russia</v>
      </c>
      <c r="C2730" t="s">
        <v>5279</v>
      </c>
      <c r="D2730" t="s">
        <v>5320</v>
      </c>
      <c r="E2730" t="s">
        <v>5247</v>
      </c>
      <c r="F2730" s="1">
        <v>34325</v>
      </c>
      <c r="G2730" t="s">
        <v>1463</v>
      </c>
      <c r="H2730" t="s">
        <v>13</v>
      </c>
      <c r="I2730" t="s">
        <v>14</v>
      </c>
      <c r="J2730" t="str" cm="1">
        <f t="array" ref="J27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0" t="str">
        <f>IF(data_to_clean[[#This Row],[Price Formatted Step 1]]="No Data","No Data",SUBSTITUTE(data_to_clean[[#This Row],[Price Formatted Step 1]],",","."))</f>
        <v>No Data</v>
      </c>
      <c r="L2730" t="str">
        <f>IF(data_to_clean[[#This Row],[Price Formatted Step 2]]="No Data","No Data",VALUE(SUBSTITUTE(data_to_clean[[#This Row],[Price Formatted Step 2]],".","")))</f>
        <v>No Data</v>
      </c>
      <c r="M2730" t="s">
        <v>15</v>
      </c>
    </row>
    <row r="2731" spans="1:13" x14ac:dyDescent="0.25">
      <c r="A2731" t="s">
        <v>2338</v>
      </c>
      <c r="B2731" t="str">
        <f>VLOOKUP(data_to_clean[[#This Row],[Company]],tb_countries[],2,0)</f>
        <v>France</v>
      </c>
      <c r="C2731" t="s">
        <v>5285</v>
      </c>
      <c r="D2731" t="s">
        <v>5324</v>
      </c>
      <c r="E2731" t="s">
        <v>5253</v>
      </c>
      <c r="F2731" s="1">
        <v>34358</v>
      </c>
      <c r="G2731" t="s">
        <v>2609</v>
      </c>
      <c r="H2731" t="s">
        <v>13</v>
      </c>
      <c r="I2731" t="s">
        <v>14</v>
      </c>
      <c r="J2731" t="str" cm="1">
        <f t="array" ref="J27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1" t="str">
        <f>IF(data_to_clean[[#This Row],[Price Formatted Step 1]]="No Data","No Data",SUBSTITUTE(data_to_clean[[#This Row],[Price Formatted Step 1]],",","."))</f>
        <v>No Data</v>
      </c>
      <c r="L2731" t="str">
        <f>IF(data_to_clean[[#This Row],[Price Formatted Step 2]]="No Data","No Data",VALUE(SUBSTITUTE(data_to_clean[[#This Row],[Price Formatted Step 2]],".","")))</f>
        <v>No Data</v>
      </c>
      <c r="M2731" t="s">
        <v>21</v>
      </c>
    </row>
    <row r="2732" spans="1:13" x14ac:dyDescent="0.25">
      <c r="A2732" t="s">
        <v>2882</v>
      </c>
      <c r="B2732" t="str">
        <f>VLOOKUP(data_to_clean[[#This Row],[Company]],tb_countries[],2,0)</f>
        <v>USSR/Russia</v>
      </c>
      <c r="C2732" t="s">
        <v>5279</v>
      </c>
      <c r="D2732" t="s">
        <v>5320</v>
      </c>
      <c r="E2732" t="s">
        <v>5247</v>
      </c>
      <c r="F2732" s="1">
        <v>34359</v>
      </c>
      <c r="G2732" t="s">
        <v>1829</v>
      </c>
      <c r="H2732" t="s">
        <v>13</v>
      </c>
      <c r="I2732" t="s">
        <v>14</v>
      </c>
      <c r="J2732" t="str" cm="1">
        <f t="array" ref="J27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2" t="str">
        <f>IF(data_to_clean[[#This Row],[Price Formatted Step 1]]="No Data","No Data",SUBSTITUTE(data_to_clean[[#This Row],[Price Formatted Step 1]],",","."))</f>
        <v>No Data</v>
      </c>
      <c r="L2732" t="str">
        <f>IF(data_to_clean[[#This Row],[Price Formatted Step 2]]="No Data","No Data",VALUE(SUBSTITUTE(data_to_clean[[#This Row],[Price Formatted Step 2]],".","")))</f>
        <v>No Data</v>
      </c>
      <c r="M2732" t="s">
        <v>15</v>
      </c>
    </row>
    <row r="2733" spans="1:13" x14ac:dyDescent="0.25">
      <c r="A2733" t="s">
        <v>463</v>
      </c>
      <c r="B2733" t="str">
        <f>VLOOKUP(data_to_clean[[#This Row],[Company]],tb_countries[],2,0)</f>
        <v>USA</v>
      </c>
      <c r="C2733" t="s">
        <v>5275</v>
      </c>
      <c r="D2733" t="s">
        <v>5315</v>
      </c>
      <c r="E2733" t="s">
        <v>5246</v>
      </c>
      <c r="F2733" s="1">
        <v>34359</v>
      </c>
      <c r="G2733" t="s">
        <v>2622</v>
      </c>
      <c r="H2733" t="s">
        <v>13</v>
      </c>
      <c r="I2733" t="s">
        <v>2624</v>
      </c>
      <c r="J2733" t="str" cm="1">
        <f t="array" ref="J27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2733" t="str">
        <f>IF(data_to_clean[[#This Row],[Price Formatted Step 1]]="No Data","No Data",SUBSTITUTE(data_to_clean[[#This Row],[Price Formatted Step 1]],",","."))</f>
        <v>35000000</v>
      </c>
      <c r="L2733" s="3">
        <f>IF(data_to_clean[[#This Row],[Price Formatted Step 2]]="No Data","No Data",VALUE(SUBSTITUTE(data_to_clean[[#This Row],[Price Formatted Step 2]],".","")))</f>
        <v>35000000</v>
      </c>
      <c r="M2733" t="s">
        <v>15</v>
      </c>
    </row>
    <row r="2734" spans="1:13" x14ac:dyDescent="0.25">
      <c r="A2734" t="s">
        <v>54</v>
      </c>
      <c r="B2734" t="str">
        <f>VLOOKUP(data_to_clean[[#This Row],[Company]],tb_countries[],2,0)</f>
        <v>USA</v>
      </c>
      <c r="C2734" t="s">
        <v>5281</v>
      </c>
      <c r="D2734" t="s">
        <v>5322</v>
      </c>
      <c r="E2734" t="s">
        <v>5246</v>
      </c>
      <c r="F2734" s="1">
        <v>34368</v>
      </c>
      <c r="G2734" t="s">
        <v>2362</v>
      </c>
      <c r="H2734" t="s">
        <v>13</v>
      </c>
      <c r="I2734" t="s">
        <v>2129</v>
      </c>
      <c r="J2734" t="str" cm="1">
        <f t="array" ref="J27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34" t="str">
        <f>IF(data_to_clean[[#This Row],[Price Formatted Step 1]]="No Data","No Data",SUBSTITUTE(data_to_clean[[#This Row],[Price Formatted Step 1]],",","."))</f>
        <v>450000000</v>
      </c>
      <c r="L2734" s="3">
        <f>IF(data_to_clean[[#This Row],[Price Formatted Step 2]]="No Data","No Data",VALUE(SUBSTITUTE(data_to_clean[[#This Row],[Price Formatted Step 2]],".","")))</f>
        <v>450000000</v>
      </c>
      <c r="M2734" t="s">
        <v>15</v>
      </c>
    </row>
    <row r="2735" spans="1:13" x14ac:dyDescent="0.25">
      <c r="A2735" t="s">
        <v>1620</v>
      </c>
      <c r="B2735" t="str">
        <f>VLOOKUP(data_to_clean[[#This Row],[Company]],tb_countries[],2,0)</f>
        <v>Japan</v>
      </c>
      <c r="C2735" t="s">
        <v>5286</v>
      </c>
      <c r="D2735" t="s">
        <v>5325</v>
      </c>
      <c r="E2735" t="s">
        <v>5249</v>
      </c>
      <c r="F2735" s="1">
        <v>34368</v>
      </c>
      <c r="G2735" t="s">
        <v>3016</v>
      </c>
      <c r="H2735" t="s">
        <v>13</v>
      </c>
      <c r="I2735" t="s">
        <v>14</v>
      </c>
      <c r="J2735" t="str" cm="1">
        <f t="array" ref="J27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5" t="str">
        <f>IF(data_to_clean[[#This Row],[Price Formatted Step 1]]="No Data","No Data",SUBSTITUTE(data_to_clean[[#This Row],[Price Formatted Step 1]],",","."))</f>
        <v>No Data</v>
      </c>
      <c r="L2735" t="str">
        <f>IF(data_to_clean[[#This Row],[Price Formatted Step 2]]="No Data","No Data",VALUE(SUBSTITUTE(data_to_clean[[#This Row],[Price Formatted Step 2]],".","")))</f>
        <v>No Data</v>
      </c>
      <c r="M2735" t="s">
        <v>15</v>
      </c>
    </row>
    <row r="2736" spans="1:13" x14ac:dyDescent="0.25">
      <c r="A2736" t="s">
        <v>463</v>
      </c>
      <c r="B2736" t="str">
        <f>VLOOKUP(data_to_clean[[#This Row],[Company]],tb_countries[],2,0)</f>
        <v>USA</v>
      </c>
      <c r="C2736" t="s">
        <v>5273</v>
      </c>
      <c r="D2736" t="s">
        <v>5313</v>
      </c>
      <c r="E2736" t="s">
        <v>5246</v>
      </c>
      <c r="F2736" s="1">
        <v>34372</v>
      </c>
      <c r="G2736" t="s">
        <v>3018</v>
      </c>
      <c r="H2736" t="s">
        <v>13</v>
      </c>
      <c r="I2736" t="s">
        <v>14</v>
      </c>
      <c r="J2736" t="str" cm="1">
        <f t="array" ref="J27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6" t="str">
        <f>IF(data_to_clean[[#This Row],[Price Formatted Step 1]]="No Data","No Data",SUBSTITUTE(data_to_clean[[#This Row],[Price Formatted Step 1]],",","."))</f>
        <v>No Data</v>
      </c>
      <c r="L2736" t="str">
        <f>IF(data_to_clean[[#This Row],[Price Formatted Step 2]]="No Data","No Data",VALUE(SUBSTITUTE(data_to_clean[[#This Row],[Price Formatted Step 2]],".","")))</f>
        <v>No Data</v>
      </c>
      <c r="M2736" t="s">
        <v>15</v>
      </c>
    </row>
    <row r="2737" spans="1:13" x14ac:dyDescent="0.25">
      <c r="A2737" t="s">
        <v>973</v>
      </c>
      <c r="B2737" t="str">
        <f>VLOOKUP(data_to_clean[[#This Row],[Company]],tb_countries[],2,0)</f>
        <v>China</v>
      </c>
      <c r="C2737" t="s">
        <v>4847</v>
      </c>
      <c r="D2737" t="s">
        <v>5268</v>
      </c>
      <c r="E2737" t="s">
        <v>5252</v>
      </c>
      <c r="F2737" s="1">
        <v>34373</v>
      </c>
      <c r="G2737" t="s">
        <v>3020</v>
      </c>
      <c r="H2737" t="s">
        <v>2227</v>
      </c>
      <c r="I2737" t="s">
        <v>3022</v>
      </c>
      <c r="J2737" t="str" cm="1">
        <f t="array" ref="J27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2737" t="str">
        <f>IF(data_to_clean[[#This Row],[Price Formatted Step 1]]="No Data","No Data",SUBSTITUTE(data_to_clean[[#This Row],[Price Formatted Step 1]],",","."))</f>
        <v>69.700000</v>
      </c>
      <c r="L2737" s="3">
        <f>IF(data_to_clean[[#This Row],[Price Formatted Step 2]]="No Data","No Data",VALUE(SUBSTITUTE(data_to_clean[[#This Row],[Price Formatted Step 2]],".","")))</f>
        <v>69700000</v>
      </c>
      <c r="M2737" t="s">
        <v>15</v>
      </c>
    </row>
    <row r="2738" spans="1:13" x14ac:dyDescent="0.25">
      <c r="A2738" t="s">
        <v>2882</v>
      </c>
      <c r="B2738" t="str">
        <f>VLOOKUP(data_to_clean[[#This Row],[Company]],tb_countries[],2,0)</f>
        <v>USSR/Russia</v>
      </c>
      <c r="C2738" t="s">
        <v>5279</v>
      </c>
      <c r="D2738" t="s">
        <v>5320</v>
      </c>
      <c r="E2738" t="s">
        <v>5247</v>
      </c>
      <c r="F2738" s="1">
        <v>34377</v>
      </c>
      <c r="G2738" t="s">
        <v>1829</v>
      </c>
      <c r="H2738" t="s">
        <v>13</v>
      </c>
      <c r="I2738" t="s">
        <v>14</v>
      </c>
      <c r="J2738" t="str" cm="1">
        <f t="array" ref="J27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8" t="str">
        <f>IF(data_to_clean[[#This Row],[Price Formatted Step 1]]="No Data","No Data",SUBSTITUTE(data_to_clean[[#This Row],[Price Formatted Step 1]],",","."))</f>
        <v>No Data</v>
      </c>
      <c r="L2738" t="str">
        <f>IF(data_to_clean[[#This Row],[Price Formatted Step 2]]="No Data","No Data",VALUE(SUBSTITUTE(data_to_clean[[#This Row],[Price Formatted Step 2]],".","")))</f>
        <v>No Data</v>
      </c>
      <c r="M2738" t="s">
        <v>15</v>
      </c>
    </row>
    <row r="2739" spans="1:13" x14ac:dyDescent="0.25">
      <c r="A2739" t="s">
        <v>2882</v>
      </c>
      <c r="B2739" t="str">
        <f>VLOOKUP(data_to_clean[[#This Row],[Company]],tb_countries[],2,0)</f>
        <v>USSR/Russia</v>
      </c>
      <c r="C2739" t="s">
        <v>5279</v>
      </c>
      <c r="D2739" t="s">
        <v>5320</v>
      </c>
      <c r="E2739" t="s">
        <v>5247</v>
      </c>
      <c r="F2739" s="1">
        <v>34395</v>
      </c>
      <c r="G2739" t="s">
        <v>1829</v>
      </c>
      <c r="H2739" t="s">
        <v>13</v>
      </c>
      <c r="I2739" t="s">
        <v>14</v>
      </c>
      <c r="J2739" t="str" cm="1">
        <f t="array" ref="J27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39" t="str">
        <f>IF(data_to_clean[[#This Row],[Price Formatted Step 1]]="No Data","No Data",SUBSTITUTE(data_to_clean[[#This Row],[Price Formatted Step 1]],",","."))</f>
        <v>No Data</v>
      </c>
      <c r="L2739" t="str">
        <f>IF(data_to_clean[[#This Row],[Price Formatted Step 2]]="No Data","No Data",VALUE(SUBSTITUTE(data_to_clean[[#This Row],[Price Formatted Step 2]],".","")))</f>
        <v>No Data</v>
      </c>
      <c r="M2739" t="s">
        <v>15</v>
      </c>
    </row>
    <row r="2740" spans="1:13" x14ac:dyDescent="0.25">
      <c r="A2740" t="s">
        <v>54</v>
      </c>
      <c r="B2740" t="str">
        <f>VLOOKUP(data_to_clean[[#This Row],[Company]],tb_countries[],2,0)</f>
        <v>USA</v>
      </c>
      <c r="C2740" t="s">
        <v>5281</v>
      </c>
      <c r="D2740" t="s">
        <v>5322</v>
      </c>
      <c r="E2740" t="s">
        <v>5246</v>
      </c>
      <c r="F2740" s="1">
        <v>34397</v>
      </c>
      <c r="G2740" t="s">
        <v>2127</v>
      </c>
      <c r="H2740" t="s">
        <v>13</v>
      </c>
      <c r="I2740" t="s">
        <v>2129</v>
      </c>
      <c r="J2740" t="str" cm="1">
        <f t="array" ref="J27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40" t="str">
        <f>IF(data_to_clean[[#This Row],[Price Formatted Step 1]]="No Data","No Data",SUBSTITUTE(data_to_clean[[#This Row],[Price Formatted Step 1]],",","."))</f>
        <v>450000000</v>
      </c>
      <c r="L2740" s="3">
        <f>IF(data_to_clean[[#This Row],[Price Formatted Step 2]]="No Data","No Data",VALUE(SUBSTITUTE(data_to_clean[[#This Row],[Price Formatted Step 2]],".","")))</f>
        <v>450000000</v>
      </c>
      <c r="M2740" t="s">
        <v>15</v>
      </c>
    </row>
    <row r="2741" spans="1:13" x14ac:dyDescent="0.25">
      <c r="A2741" t="s">
        <v>2655</v>
      </c>
      <c r="B2741" t="str">
        <f>VLOOKUP(data_to_clean[[#This Row],[Company]],tb_countries[],2,0)</f>
        <v>USA</v>
      </c>
      <c r="C2741" t="s">
        <v>5273</v>
      </c>
      <c r="D2741" t="s">
        <v>5313</v>
      </c>
      <c r="E2741" t="s">
        <v>5246</v>
      </c>
      <c r="F2741" s="1">
        <v>34403</v>
      </c>
      <c r="G2741" t="s">
        <v>2805</v>
      </c>
      <c r="H2741" t="s">
        <v>13</v>
      </c>
      <c r="I2741" t="s">
        <v>14</v>
      </c>
      <c r="J2741" t="str" cm="1">
        <f t="array" ref="J27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1" t="str">
        <f>IF(data_to_clean[[#This Row],[Price Formatted Step 1]]="No Data","No Data",SUBSTITUTE(data_to_clean[[#This Row],[Price Formatted Step 1]],",","."))</f>
        <v>No Data</v>
      </c>
      <c r="L2741" t="str">
        <f>IF(data_to_clean[[#This Row],[Price Formatted Step 2]]="No Data","No Data",VALUE(SUBSTITUTE(data_to_clean[[#This Row],[Price Formatted Step 2]],".","")))</f>
        <v>No Data</v>
      </c>
      <c r="M2741" t="s">
        <v>15</v>
      </c>
    </row>
    <row r="2742" spans="1:13" x14ac:dyDescent="0.25">
      <c r="A2742" t="s">
        <v>2740</v>
      </c>
      <c r="B2742" t="str">
        <f>VLOOKUP(data_to_clean[[#This Row],[Company]],tb_countries[],2,0)</f>
        <v>USA</v>
      </c>
      <c r="C2742" t="s">
        <v>5275</v>
      </c>
      <c r="D2742" t="s">
        <v>5315</v>
      </c>
      <c r="E2742" t="s">
        <v>5246</v>
      </c>
      <c r="F2742" s="1">
        <v>34406</v>
      </c>
      <c r="G2742" t="s">
        <v>3028</v>
      </c>
      <c r="H2742" t="s">
        <v>2227</v>
      </c>
      <c r="I2742" t="s">
        <v>3030</v>
      </c>
      <c r="J2742" t="str" cm="1">
        <f t="array" ref="J27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2742" t="str">
        <f>IF(data_to_clean[[#This Row],[Price Formatted Step 1]]="No Data","No Data",SUBSTITUTE(data_to_clean[[#This Row],[Price Formatted Step 1]],",","."))</f>
        <v>45000000</v>
      </c>
      <c r="L2742" s="3">
        <f>IF(data_to_clean[[#This Row],[Price Formatted Step 2]]="No Data","No Data",VALUE(SUBSTITUTE(data_to_clean[[#This Row],[Price Formatted Step 2]],".","")))</f>
        <v>45000000</v>
      </c>
      <c r="M2742" t="s">
        <v>15</v>
      </c>
    </row>
    <row r="2743" spans="1:13" x14ac:dyDescent="0.25">
      <c r="A2743" t="s">
        <v>2655</v>
      </c>
      <c r="B2743" t="str">
        <f>VLOOKUP(data_to_clean[[#This Row],[Company]],tb_countries[],2,0)</f>
        <v>USA</v>
      </c>
      <c r="C2743" t="s">
        <v>5273</v>
      </c>
      <c r="D2743" t="s">
        <v>5313</v>
      </c>
      <c r="E2743" t="s">
        <v>5246</v>
      </c>
      <c r="F2743" s="1">
        <v>34412</v>
      </c>
      <c r="G2743" t="s">
        <v>3031</v>
      </c>
      <c r="H2743" t="s">
        <v>13</v>
      </c>
      <c r="I2743" t="s">
        <v>14</v>
      </c>
      <c r="J2743" t="str" cm="1">
        <f t="array" ref="J27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3" t="str">
        <f>IF(data_to_clean[[#This Row],[Price Formatted Step 1]]="No Data","No Data",SUBSTITUTE(data_to_clean[[#This Row],[Price Formatted Step 1]],",","."))</f>
        <v>No Data</v>
      </c>
      <c r="L2743" t="str">
        <f>IF(data_to_clean[[#This Row],[Price Formatted Step 2]]="No Data","No Data",VALUE(SUBSTITUTE(data_to_clean[[#This Row],[Price Formatted Step 2]],".","")))</f>
        <v>No Data</v>
      </c>
      <c r="M2743" t="s">
        <v>15</v>
      </c>
    </row>
    <row r="2744" spans="1:13" x14ac:dyDescent="0.25">
      <c r="A2744" t="s">
        <v>54</v>
      </c>
      <c r="B2744" t="str">
        <f>VLOOKUP(data_to_clean[[#This Row],[Company]],tb_countries[],2,0)</f>
        <v>USA</v>
      </c>
      <c r="C2744" t="s">
        <v>5281</v>
      </c>
      <c r="D2744" t="s">
        <v>5322</v>
      </c>
      <c r="E2744" t="s">
        <v>5246</v>
      </c>
      <c r="F2744" s="1">
        <v>34433</v>
      </c>
      <c r="G2744" t="s">
        <v>2892</v>
      </c>
      <c r="H2744" t="s">
        <v>13</v>
      </c>
      <c r="I2744" t="s">
        <v>2129</v>
      </c>
      <c r="J2744" t="str" cm="1">
        <f t="array" ref="J27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44" t="str">
        <f>IF(data_to_clean[[#This Row],[Price Formatted Step 1]]="No Data","No Data",SUBSTITUTE(data_to_clean[[#This Row],[Price Formatted Step 1]],",","."))</f>
        <v>450000000</v>
      </c>
      <c r="L2744" s="3">
        <f>IF(data_to_clean[[#This Row],[Price Formatted Step 2]]="No Data","No Data",VALUE(SUBSTITUTE(data_to_clean[[#This Row],[Price Formatted Step 2]],".","")))</f>
        <v>450000000</v>
      </c>
      <c r="M2744" t="s">
        <v>15</v>
      </c>
    </row>
    <row r="2745" spans="1:13" x14ac:dyDescent="0.25">
      <c r="A2745" t="s">
        <v>2747</v>
      </c>
      <c r="B2745" t="str">
        <f>VLOOKUP(data_to_clean[[#This Row],[Company]],tb_countries[],2,0)</f>
        <v>USA</v>
      </c>
      <c r="C2745" t="s">
        <v>5273</v>
      </c>
      <c r="D2745" t="s">
        <v>5313</v>
      </c>
      <c r="E2745" t="s">
        <v>5246</v>
      </c>
      <c r="F2745" s="1">
        <v>34437</v>
      </c>
      <c r="G2745" t="s">
        <v>2774</v>
      </c>
      <c r="H2745" t="s">
        <v>13</v>
      </c>
      <c r="I2745" t="s">
        <v>14</v>
      </c>
      <c r="J2745" t="str" cm="1">
        <f t="array" ref="J27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5" t="str">
        <f>IF(data_to_clean[[#This Row],[Price Formatted Step 1]]="No Data","No Data",SUBSTITUTE(data_to_clean[[#This Row],[Price Formatted Step 1]],",","."))</f>
        <v>No Data</v>
      </c>
      <c r="L2745" t="str">
        <f>IF(data_to_clean[[#This Row],[Price Formatted Step 2]]="No Data","No Data",VALUE(SUBSTITUTE(data_to_clean[[#This Row],[Price Formatted Step 2]],".","")))</f>
        <v>No Data</v>
      </c>
      <c r="M2745" t="s">
        <v>15</v>
      </c>
    </row>
    <row r="2746" spans="1:13" x14ac:dyDescent="0.25">
      <c r="A2746" t="s">
        <v>2882</v>
      </c>
      <c r="B2746" t="str">
        <f>VLOOKUP(data_to_clean[[#This Row],[Company]],tb_countries[],2,0)</f>
        <v>USSR/Russia</v>
      </c>
      <c r="C2746" t="s">
        <v>5272</v>
      </c>
      <c r="D2746" t="s">
        <v>5312</v>
      </c>
      <c r="E2746" t="s">
        <v>5245</v>
      </c>
      <c r="F2746" s="1">
        <v>34447</v>
      </c>
      <c r="G2746" t="s">
        <v>2405</v>
      </c>
      <c r="H2746" t="s">
        <v>13</v>
      </c>
      <c r="I2746" t="s">
        <v>14</v>
      </c>
      <c r="J2746" t="str" cm="1">
        <f t="array" ref="J27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6" t="str">
        <f>IF(data_to_clean[[#This Row],[Price Formatted Step 1]]="No Data","No Data",SUBSTITUTE(data_to_clean[[#This Row],[Price Formatted Step 1]],",","."))</f>
        <v>No Data</v>
      </c>
      <c r="L2746" t="str">
        <f>IF(data_to_clean[[#This Row],[Price Formatted Step 2]]="No Data","No Data",VALUE(SUBSTITUTE(data_to_clean[[#This Row],[Price Formatted Step 2]],".","")))</f>
        <v>No Data</v>
      </c>
      <c r="M2746" t="s">
        <v>15</v>
      </c>
    </row>
    <row r="2747" spans="1:13" x14ac:dyDescent="0.25">
      <c r="A2747" t="s">
        <v>2882</v>
      </c>
      <c r="B2747" t="str">
        <f>VLOOKUP(data_to_clean[[#This Row],[Company]],tb_countries[],2,0)</f>
        <v>USSR/Russia</v>
      </c>
      <c r="C2747" t="s">
        <v>5279</v>
      </c>
      <c r="D2747" t="s">
        <v>5320</v>
      </c>
      <c r="E2747" t="s">
        <v>5247</v>
      </c>
      <c r="F2747" s="1">
        <v>34450</v>
      </c>
      <c r="G2747" t="s">
        <v>685</v>
      </c>
      <c r="H2747" t="s">
        <v>13</v>
      </c>
      <c r="I2747" t="s">
        <v>14</v>
      </c>
      <c r="J2747" t="str" cm="1">
        <f t="array" ref="J27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7" t="str">
        <f>IF(data_to_clean[[#This Row],[Price Formatted Step 1]]="No Data","No Data",SUBSTITUTE(data_to_clean[[#This Row],[Price Formatted Step 1]],",","."))</f>
        <v>No Data</v>
      </c>
      <c r="L2747" t="str">
        <f>IF(data_to_clean[[#This Row],[Price Formatted Step 2]]="No Data","No Data",VALUE(SUBSTITUTE(data_to_clean[[#This Row],[Price Formatted Step 2]],".","")))</f>
        <v>No Data</v>
      </c>
      <c r="M2747" t="s">
        <v>15</v>
      </c>
    </row>
    <row r="2748" spans="1:13" x14ac:dyDescent="0.25">
      <c r="A2748" t="s">
        <v>463</v>
      </c>
      <c r="B2748" t="str">
        <f>VLOOKUP(data_to_clean[[#This Row],[Company]],tb_countries[],2,0)</f>
        <v>USA</v>
      </c>
      <c r="C2748" t="s">
        <v>5273</v>
      </c>
      <c r="D2748" t="s">
        <v>5313</v>
      </c>
      <c r="E2748" t="s">
        <v>5246</v>
      </c>
      <c r="F2748" s="1">
        <v>34457</v>
      </c>
      <c r="G2748" t="s">
        <v>3018</v>
      </c>
      <c r="H2748" t="s">
        <v>13</v>
      </c>
      <c r="I2748" t="s">
        <v>14</v>
      </c>
      <c r="J2748" t="str" cm="1">
        <f t="array" ref="J27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8" t="str">
        <f>IF(data_to_clean[[#This Row],[Price Formatted Step 1]]="No Data","No Data",SUBSTITUTE(data_to_clean[[#This Row],[Price Formatted Step 1]],",","."))</f>
        <v>No Data</v>
      </c>
      <c r="L2748" t="str">
        <f>IF(data_to_clean[[#This Row],[Price Formatted Step 2]]="No Data","No Data",VALUE(SUBSTITUTE(data_to_clean[[#This Row],[Price Formatted Step 2]],".","")))</f>
        <v>No Data</v>
      </c>
      <c r="M2748" t="s">
        <v>15</v>
      </c>
    </row>
    <row r="2749" spans="1:13" x14ac:dyDescent="0.25">
      <c r="A2749" t="s">
        <v>2025</v>
      </c>
      <c r="B2749" t="str">
        <f>VLOOKUP(data_to_clean[[#This Row],[Company]],tb_countries[],2,0)</f>
        <v>India</v>
      </c>
      <c r="C2749" t="s">
        <v>5287</v>
      </c>
      <c r="D2749" t="s">
        <v>5326</v>
      </c>
      <c r="E2749" t="s">
        <v>5254</v>
      </c>
      <c r="F2749" s="1">
        <v>34458</v>
      </c>
      <c r="G2749" t="s">
        <v>2541</v>
      </c>
      <c r="H2749" t="s">
        <v>13</v>
      </c>
      <c r="I2749" t="s">
        <v>14</v>
      </c>
      <c r="J2749" t="str" cm="1">
        <f t="array" ref="J27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49" t="str">
        <f>IF(data_to_clean[[#This Row],[Price Formatted Step 1]]="No Data","No Data",SUBSTITUTE(data_to_clean[[#This Row],[Price Formatted Step 1]],",","."))</f>
        <v>No Data</v>
      </c>
      <c r="L2749" t="str">
        <f>IF(data_to_clean[[#This Row],[Price Formatted Step 2]]="No Data","No Data",VALUE(SUBSTITUTE(data_to_clean[[#This Row],[Price Formatted Step 2]],".","")))</f>
        <v>No Data</v>
      </c>
      <c r="M2749" t="s">
        <v>15</v>
      </c>
    </row>
    <row r="2750" spans="1:13" x14ac:dyDescent="0.25">
      <c r="A2750" t="s">
        <v>2740</v>
      </c>
      <c r="B2750" t="str">
        <f>VLOOKUP(data_to_clean[[#This Row],[Company]],tb_countries[],2,0)</f>
        <v>USA</v>
      </c>
      <c r="C2750" t="s">
        <v>5289</v>
      </c>
      <c r="D2750" t="s">
        <v>5328</v>
      </c>
      <c r="E2750" t="s">
        <v>5246</v>
      </c>
      <c r="F2750" s="1">
        <v>34473</v>
      </c>
      <c r="G2750" t="s">
        <v>2847</v>
      </c>
      <c r="H2750" t="s">
        <v>13</v>
      </c>
      <c r="I2750" t="s">
        <v>2744</v>
      </c>
      <c r="J2750" t="str" cm="1">
        <f t="array" ref="J27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750" t="str">
        <f>IF(data_to_clean[[#This Row],[Price Formatted Step 1]]="No Data","No Data",SUBSTITUTE(data_to_clean[[#This Row],[Price Formatted Step 1]],",","."))</f>
        <v>40000000</v>
      </c>
      <c r="L2750" s="3">
        <f>IF(data_to_clean[[#This Row],[Price Formatted Step 2]]="No Data","No Data",VALUE(SUBSTITUTE(data_to_clean[[#This Row],[Price Formatted Step 2]],".","")))</f>
        <v>40000000</v>
      </c>
      <c r="M2750" t="s">
        <v>56</v>
      </c>
    </row>
    <row r="2751" spans="1:13" x14ac:dyDescent="0.25">
      <c r="A2751" t="s">
        <v>2882</v>
      </c>
      <c r="B2751" t="str">
        <f>VLOOKUP(data_to_clean[[#This Row],[Company]],tb_countries[],2,0)</f>
        <v>USSR/Russia</v>
      </c>
      <c r="C2751" t="s">
        <v>5279</v>
      </c>
      <c r="D2751" t="s">
        <v>5320</v>
      </c>
      <c r="E2751" t="s">
        <v>5247</v>
      </c>
      <c r="F2751" s="1">
        <v>34479</v>
      </c>
      <c r="G2751" t="s">
        <v>1829</v>
      </c>
      <c r="H2751" t="s">
        <v>13</v>
      </c>
      <c r="I2751" t="s">
        <v>14</v>
      </c>
      <c r="J2751" t="str" cm="1">
        <f t="array" ref="J27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1" t="str">
        <f>IF(data_to_clean[[#This Row],[Price Formatted Step 1]]="No Data","No Data",SUBSTITUTE(data_to_clean[[#This Row],[Price Formatted Step 1]],",","."))</f>
        <v>No Data</v>
      </c>
      <c r="L2751" t="str">
        <f>IF(data_to_clean[[#This Row],[Price Formatted Step 2]]="No Data","No Data",VALUE(SUBSTITUTE(data_to_clean[[#This Row],[Price Formatted Step 2]],".","")))</f>
        <v>No Data</v>
      </c>
      <c r="M2751" t="s">
        <v>21</v>
      </c>
    </row>
    <row r="2752" spans="1:13" x14ac:dyDescent="0.25">
      <c r="A2752" t="s">
        <v>2338</v>
      </c>
      <c r="B2752" t="str">
        <f>VLOOKUP(data_to_clean[[#This Row],[Company]],tb_countries[],2,0)</f>
        <v>France</v>
      </c>
      <c r="C2752" t="s">
        <v>5285</v>
      </c>
      <c r="D2752" t="s">
        <v>5324</v>
      </c>
      <c r="E2752" t="s">
        <v>5253</v>
      </c>
      <c r="F2752" s="1">
        <v>34502</v>
      </c>
      <c r="G2752" t="s">
        <v>2609</v>
      </c>
      <c r="H2752" t="s">
        <v>13</v>
      </c>
      <c r="I2752" t="s">
        <v>14</v>
      </c>
      <c r="J2752" t="str" cm="1">
        <f t="array" ref="J27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2" t="str">
        <f>IF(data_to_clean[[#This Row],[Price Formatted Step 1]]="No Data","No Data",SUBSTITUTE(data_to_clean[[#This Row],[Price Formatted Step 1]],",","."))</f>
        <v>No Data</v>
      </c>
      <c r="L2752" t="str">
        <f>IF(data_to_clean[[#This Row],[Price Formatted Step 2]]="No Data","No Data",VALUE(SUBSTITUTE(data_to_clean[[#This Row],[Price Formatted Step 2]],".","")))</f>
        <v>No Data</v>
      </c>
      <c r="M2752" t="s">
        <v>15</v>
      </c>
    </row>
    <row r="2753" spans="1:13" x14ac:dyDescent="0.25">
      <c r="A2753" t="s">
        <v>2747</v>
      </c>
      <c r="B2753" t="str">
        <f>VLOOKUP(data_to_clean[[#This Row],[Company]],tb_countries[],2,0)</f>
        <v>USA</v>
      </c>
      <c r="C2753" t="s">
        <v>5273</v>
      </c>
      <c r="D2753" t="s">
        <v>5313</v>
      </c>
      <c r="E2753" t="s">
        <v>5246</v>
      </c>
      <c r="F2753" s="1">
        <v>34509</v>
      </c>
      <c r="G2753" t="s">
        <v>2774</v>
      </c>
      <c r="H2753" t="s">
        <v>13</v>
      </c>
      <c r="I2753" t="s">
        <v>14</v>
      </c>
      <c r="J2753" t="str" cm="1">
        <f t="array" ref="J27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3" t="str">
        <f>IF(data_to_clean[[#This Row],[Price Formatted Step 1]]="No Data","No Data",SUBSTITUTE(data_to_clean[[#This Row],[Price Formatted Step 1]],",","."))</f>
        <v>No Data</v>
      </c>
      <c r="L2753" t="str">
        <f>IF(data_to_clean[[#This Row],[Price Formatted Step 2]]="No Data","No Data",VALUE(SUBSTITUTE(data_to_clean[[#This Row],[Price Formatted Step 2]],".","")))</f>
        <v>No Data</v>
      </c>
      <c r="M2753" t="s">
        <v>15</v>
      </c>
    </row>
    <row r="2754" spans="1:13" x14ac:dyDescent="0.25">
      <c r="A2754" t="s">
        <v>2740</v>
      </c>
      <c r="B2754" t="str">
        <f>VLOOKUP(data_to_clean[[#This Row],[Company]],tb_countries[],2,0)</f>
        <v>USA</v>
      </c>
      <c r="C2754" t="s">
        <v>5275</v>
      </c>
      <c r="D2754" t="s">
        <v>5315</v>
      </c>
      <c r="E2754" t="s">
        <v>5246</v>
      </c>
      <c r="F2754" s="1">
        <v>34512</v>
      </c>
      <c r="G2754" t="s">
        <v>3043</v>
      </c>
      <c r="H2754" t="s">
        <v>2227</v>
      </c>
      <c r="I2754" t="s">
        <v>2744</v>
      </c>
      <c r="J2754" t="str" cm="1">
        <f t="array" ref="J27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754" t="str">
        <f>IF(data_to_clean[[#This Row],[Price Formatted Step 1]]="No Data","No Data",SUBSTITUTE(data_to_clean[[#This Row],[Price Formatted Step 1]],",","."))</f>
        <v>40000000</v>
      </c>
      <c r="L2754" s="3">
        <f>IF(data_to_clean[[#This Row],[Price Formatted Step 2]]="No Data","No Data",VALUE(SUBSTITUTE(data_to_clean[[#This Row],[Price Formatted Step 2]],".","")))</f>
        <v>40000000</v>
      </c>
      <c r="M2754" t="s">
        <v>21</v>
      </c>
    </row>
    <row r="2755" spans="1:13" x14ac:dyDescent="0.25">
      <c r="A2755" t="s">
        <v>973</v>
      </c>
      <c r="B2755" t="str">
        <f>VLOOKUP(data_to_clean[[#This Row],[Company]],tb_countries[],2,0)</f>
        <v>China</v>
      </c>
      <c r="C2755" t="s">
        <v>4199</v>
      </c>
      <c r="D2755" t="s">
        <v>5263</v>
      </c>
      <c r="E2755" t="s">
        <v>5252</v>
      </c>
      <c r="F2755" s="1">
        <v>34518</v>
      </c>
      <c r="G2755" t="s">
        <v>2910</v>
      </c>
      <c r="H2755" t="s">
        <v>2227</v>
      </c>
      <c r="I2755" t="s">
        <v>2912</v>
      </c>
      <c r="J2755" t="str" cm="1">
        <f t="array" ref="J27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2755" t="str">
        <f>IF(data_to_clean[[#This Row],[Price Formatted Step 1]]="No Data","No Data",SUBSTITUTE(data_to_clean[[#This Row],[Price Formatted Step 1]],",","."))</f>
        <v>29.750000</v>
      </c>
      <c r="L2755" s="3">
        <f>IF(data_to_clean[[#This Row],[Price Formatted Step 2]]="No Data","No Data",VALUE(SUBSTITUTE(data_to_clean[[#This Row],[Price Formatted Step 2]],".","")))</f>
        <v>29750000</v>
      </c>
      <c r="M2755" t="s">
        <v>15</v>
      </c>
    </row>
    <row r="2756" spans="1:13" x14ac:dyDescent="0.25">
      <c r="A2756" t="s">
        <v>54</v>
      </c>
      <c r="B2756" t="str">
        <f>VLOOKUP(data_to_clean[[#This Row],[Company]],tb_countries[],2,0)</f>
        <v>USA</v>
      </c>
      <c r="C2756" t="s">
        <v>5281</v>
      </c>
      <c r="D2756" t="s">
        <v>5322</v>
      </c>
      <c r="E2756" t="s">
        <v>5246</v>
      </c>
      <c r="F2756" s="1">
        <v>34523</v>
      </c>
      <c r="G2756" t="s">
        <v>2127</v>
      </c>
      <c r="H2756" t="s">
        <v>13</v>
      </c>
      <c r="I2756" t="s">
        <v>2129</v>
      </c>
      <c r="J2756" t="str" cm="1">
        <f t="array" ref="J27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56" t="str">
        <f>IF(data_to_clean[[#This Row],[Price Formatted Step 1]]="No Data","No Data",SUBSTITUTE(data_to_clean[[#This Row],[Price Formatted Step 1]],",","."))</f>
        <v>450000000</v>
      </c>
      <c r="L2756" s="3">
        <f>IF(data_to_clean[[#This Row],[Price Formatted Step 2]]="No Data","No Data",VALUE(SUBSTITUTE(data_to_clean[[#This Row],[Price Formatted Step 2]],".","")))</f>
        <v>450000000</v>
      </c>
      <c r="M2756" t="s">
        <v>15</v>
      </c>
    </row>
    <row r="2757" spans="1:13" x14ac:dyDescent="0.25">
      <c r="A2757" t="s">
        <v>2338</v>
      </c>
      <c r="B2757" t="str">
        <f>VLOOKUP(data_to_clean[[#This Row],[Company]],tb_countries[],2,0)</f>
        <v>France</v>
      </c>
      <c r="C2757" t="s">
        <v>5285</v>
      </c>
      <c r="D2757" t="s">
        <v>5324</v>
      </c>
      <c r="E2757" t="s">
        <v>5253</v>
      </c>
      <c r="F2757" s="1">
        <v>34523</v>
      </c>
      <c r="G2757" t="s">
        <v>2675</v>
      </c>
      <c r="H2757" t="s">
        <v>13</v>
      </c>
      <c r="I2757" t="s">
        <v>14</v>
      </c>
      <c r="J2757" t="str" cm="1">
        <f t="array" ref="J27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7" t="str">
        <f>IF(data_to_clean[[#This Row],[Price Formatted Step 1]]="No Data","No Data",SUBSTITUTE(data_to_clean[[#This Row],[Price Formatted Step 1]],",","."))</f>
        <v>No Data</v>
      </c>
      <c r="L2757" t="str">
        <f>IF(data_to_clean[[#This Row],[Price Formatted Step 2]]="No Data","No Data",VALUE(SUBSTITUTE(data_to_clean[[#This Row],[Price Formatted Step 2]],".","")))</f>
        <v>No Data</v>
      </c>
      <c r="M2757" t="s">
        <v>15</v>
      </c>
    </row>
    <row r="2758" spans="1:13" x14ac:dyDescent="0.25">
      <c r="A2758" t="s">
        <v>2882</v>
      </c>
      <c r="B2758" t="str">
        <f>VLOOKUP(data_to_clean[[#This Row],[Company]],tb_countries[],2,0)</f>
        <v>USSR/Russia</v>
      </c>
      <c r="C2758" t="s">
        <v>5279</v>
      </c>
      <c r="D2758" t="s">
        <v>5320</v>
      </c>
      <c r="E2758" t="s">
        <v>5247</v>
      </c>
      <c r="F2758" s="1">
        <v>34529</v>
      </c>
      <c r="G2758" t="s">
        <v>685</v>
      </c>
      <c r="H2758" t="s">
        <v>13</v>
      </c>
      <c r="I2758" t="s">
        <v>14</v>
      </c>
      <c r="J2758" t="str" cm="1">
        <f t="array" ref="J27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8" t="str">
        <f>IF(data_to_clean[[#This Row],[Price Formatted Step 1]]="No Data","No Data",SUBSTITUTE(data_to_clean[[#This Row],[Price Formatted Step 1]],",","."))</f>
        <v>No Data</v>
      </c>
      <c r="L2758" t="str">
        <f>IF(data_to_clean[[#This Row],[Price Formatted Step 2]]="No Data","No Data",VALUE(SUBSTITUTE(data_to_clean[[#This Row],[Price Formatted Step 2]],".","")))</f>
        <v>No Data</v>
      </c>
      <c r="M2758" t="s">
        <v>15</v>
      </c>
    </row>
    <row r="2759" spans="1:13" x14ac:dyDescent="0.25">
      <c r="A2759" t="s">
        <v>973</v>
      </c>
      <c r="B2759" t="str">
        <f>VLOOKUP(data_to_clean[[#This Row],[Company]],tb_countries[],2,0)</f>
        <v>China</v>
      </c>
      <c r="C2759" t="s">
        <v>4847</v>
      </c>
      <c r="D2759" t="s">
        <v>5268</v>
      </c>
      <c r="E2759" t="s">
        <v>5252</v>
      </c>
      <c r="F2759" s="1">
        <v>34536</v>
      </c>
      <c r="G2759" t="s">
        <v>2318</v>
      </c>
      <c r="H2759" t="s">
        <v>13</v>
      </c>
      <c r="I2759" t="s">
        <v>14</v>
      </c>
      <c r="J2759" t="str" cm="1">
        <f t="array" ref="J27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59" t="str">
        <f>IF(data_to_clean[[#This Row],[Price Formatted Step 1]]="No Data","No Data",SUBSTITUTE(data_to_clean[[#This Row],[Price Formatted Step 1]],",","."))</f>
        <v>No Data</v>
      </c>
      <c r="L2759" t="str">
        <f>IF(data_to_clean[[#This Row],[Price Formatted Step 2]]="No Data","No Data",VALUE(SUBSTITUTE(data_to_clean[[#This Row],[Price Formatted Step 2]],".","")))</f>
        <v>No Data</v>
      </c>
      <c r="M2759" t="s">
        <v>15</v>
      </c>
    </row>
    <row r="2760" spans="1:13" x14ac:dyDescent="0.25">
      <c r="A2760" t="s">
        <v>2882</v>
      </c>
      <c r="B2760" t="str">
        <f>VLOOKUP(data_to_clean[[#This Row],[Company]],tb_countries[],2,0)</f>
        <v>USSR/Russia</v>
      </c>
      <c r="C2760" t="s">
        <v>5279</v>
      </c>
      <c r="D2760" t="s">
        <v>5320</v>
      </c>
      <c r="E2760" t="s">
        <v>5247</v>
      </c>
      <c r="F2760" s="1">
        <v>34548</v>
      </c>
      <c r="G2760" t="s">
        <v>685</v>
      </c>
      <c r="H2760" t="s">
        <v>13</v>
      </c>
      <c r="I2760" t="s">
        <v>14</v>
      </c>
      <c r="J2760" t="str" cm="1">
        <f t="array" ref="J27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0" t="str">
        <f>IF(data_to_clean[[#This Row],[Price Formatted Step 1]]="No Data","No Data",SUBSTITUTE(data_to_clean[[#This Row],[Price Formatted Step 1]],",","."))</f>
        <v>No Data</v>
      </c>
      <c r="L2760" t="str">
        <f>IF(data_to_clean[[#This Row],[Price Formatted Step 2]]="No Data","No Data",VALUE(SUBSTITUTE(data_to_clean[[#This Row],[Price Formatted Step 2]],".","")))</f>
        <v>No Data</v>
      </c>
      <c r="M2760" t="s">
        <v>15</v>
      </c>
    </row>
    <row r="2761" spans="1:13" x14ac:dyDescent="0.25">
      <c r="A2761" t="s">
        <v>2747</v>
      </c>
      <c r="B2761" t="str">
        <f>VLOOKUP(data_to_clean[[#This Row],[Company]],tb_countries[],2,0)</f>
        <v>USA</v>
      </c>
      <c r="C2761" t="s">
        <v>5273</v>
      </c>
      <c r="D2761" t="s">
        <v>5313</v>
      </c>
      <c r="E2761" t="s">
        <v>5246</v>
      </c>
      <c r="F2761" s="1">
        <v>34549</v>
      </c>
      <c r="G2761" t="s">
        <v>2897</v>
      </c>
      <c r="H2761" t="s">
        <v>13</v>
      </c>
      <c r="I2761" t="s">
        <v>14</v>
      </c>
      <c r="J2761" t="str" cm="1">
        <f t="array" ref="J27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1" t="str">
        <f>IF(data_to_clean[[#This Row],[Price Formatted Step 1]]="No Data","No Data",SUBSTITUTE(data_to_clean[[#This Row],[Price Formatted Step 1]],",","."))</f>
        <v>No Data</v>
      </c>
      <c r="L2761" t="str">
        <f>IF(data_to_clean[[#This Row],[Price Formatted Step 2]]="No Data","No Data",VALUE(SUBSTITUTE(data_to_clean[[#This Row],[Price Formatted Step 2]],".","")))</f>
        <v>No Data</v>
      </c>
      <c r="M2761" t="s">
        <v>15</v>
      </c>
    </row>
    <row r="2762" spans="1:13" x14ac:dyDescent="0.25">
      <c r="A2762" t="s">
        <v>2882</v>
      </c>
      <c r="B2762" t="str">
        <f>VLOOKUP(data_to_clean[[#This Row],[Company]],tb_countries[],2,0)</f>
        <v>USSR/Russia</v>
      </c>
      <c r="C2762" t="s">
        <v>5279</v>
      </c>
      <c r="D2762" t="s">
        <v>5320</v>
      </c>
      <c r="E2762" t="s">
        <v>5247</v>
      </c>
      <c r="F2762" s="1">
        <v>34551</v>
      </c>
      <c r="G2762" t="s">
        <v>1302</v>
      </c>
      <c r="H2762" t="s">
        <v>13</v>
      </c>
      <c r="I2762" t="s">
        <v>14</v>
      </c>
      <c r="J2762" t="str" cm="1">
        <f t="array" ref="J27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2" t="str">
        <f>IF(data_to_clean[[#This Row],[Price Formatted Step 1]]="No Data","No Data",SUBSTITUTE(data_to_clean[[#This Row],[Price Formatted Step 1]],",","."))</f>
        <v>No Data</v>
      </c>
      <c r="L2762" t="str">
        <f>IF(data_to_clean[[#This Row],[Price Formatted Step 2]]="No Data","No Data",VALUE(SUBSTITUTE(data_to_clean[[#This Row],[Price Formatted Step 2]],".","")))</f>
        <v>No Data</v>
      </c>
      <c r="M2762" t="s">
        <v>15</v>
      </c>
    </row>
    <row r="2763" spans="1:13" x14ac:dyDescent="0.25">
      <c r="A2763" t="s">
        <v>2338</v>
      </c>
      <c r="B2763" t="str">
        <f>VLOOKUP(data_to_clean[[#This Row],[Company]],tb_countries[],2,0)</f>
        <v>France</v>
      </c>
      <c r="C2763" t="s">
        <v>5285</v>
      </c>
      <c r="D2763" t="s">
        <v>5324</v>
      </c>
      <c r="E2763" t="s">
        <v>5253</v>
      </c>
      <c r="F2763" s="1">
        <v>34556</v>
      </c>
      <c r="G2763" t="s">
        <v>2609</v>
      </c>
      <c r="H2763" t="s">
        <v>13</v>
      </c>
      <c r="I2763" t="s">
        <v>14</v>
      </c>
      <c r="J2763" t="str" cm="1">
        <f t="array" ref="J27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3" t="str">
        <f>IF(data_to_clean[[#This Row],[Price Formatted Step 1]]="No Data","No Data",SUBSTITUTE(data_to_clean[[#This Row],[Price Formatted Step 1]],",","."))</f>
        <v>No Data</v>
      </c>
      <c r="L2763" t="str">
        <f>IF(data_to_clean[[#This Row],[Price Formatted Step 2]]="No Data","No Data",VALUE(SUBSTITUTE(data_to_clean[[#This Row],[Price Formatted Step 2]],".","")))</f>
        <v>No Data</v>
      </c>
      <c r="M2763" t="s">
        <v>15</v>
      </c>
    </row>
    <row r="2764" spans="1:13" x14ac:dyDescent="0.25">
      <c r="A2764" t="s">
        <v>2882</v>
      </c>
      <c r="B2764" t="str">
        <f>VLOOKUP(data_to_clean[[#This Row],[Company]],tb_countries[],2,0)</f>
        <v>USSR/Russia</v>
      </c>
      <c r="C2764" t="s">
        <v>5279</v>
      </c>
      <c r="D2764" t="s">
        <v>5320</v>
      </c>
      <c r="E2764" t="s">
        <v>5247</v>
      </c>
      <c r="F2764" s="1">
        <v>34569</v>
      </c>
      <c r="G2764" t="s">
        <v>1463</v>
      </c>
      <c r="H2764" t="s">
        <v>13</v>
      </c>
      <c r="I2764" t="s">
        <v>14</v>
      </c>
      <c r="J2764" t="str" cm="1">
        <f t="array" ref="J27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4" t="str">
        <f>IF(data_to_clean[[#This Row],[Price Formatted Step 1]]="No Data","No Data",SUBSTITUTE(data_to_clean[[#This Row],[Price Formatted Step 1]],",","."))</f>
        <v>No Data</v>
      </c>
      <c r="L2764" t="str">
        <f>IF(data_to_clean[[#This Row],[Price Formatted Step 2]]="No Data","No Data",VALUE(SUBSTITUTE(data_to_clean[[#This Row],[Price Formatted Step 2]],".","")))</f>
        <v>No Data</v>
      </c>
      <c r="M2764" t="s">
        <v>15</v>
      </c>
    </row>
    <row r="2765" spans="1:13" x14ac:dyDescent="0.25">
      <c r="A2765" t="s">
        <v>2882</v>
      </c>
      <c r="B2765" t="str">
        <f>VLOOKUP(data_to_clean[[#This Row],[Company]],tb_countries[],2,0)</f>
        <v>USSR/Russia</v>
      </c>
      <c r="C2765" t="s">
        <v>5272</v>
      </c>
      <c r="D2765" t="s">
        <v>5312</v>
      </c>
      <c r="E2765" t="s">
        <v>5245</v>
      </c>
      <c r="F2765" s="1">
        <v>34572</v>
      </c>
      <c r="G2765" t="s">
        <v>2405</v>
      </c>
      <c r="H2765" t="s">
        <v>13</v>
      </c>
      <c r="I2765" t="s">
        <v>14</v>
      </c>
      <c r="J2765" t="str" cm="1">
        <f t="array" ref="J27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5" t="str">
        <f>IF(data_to_clean[[#This Row],[Price Formatted Step 1]]="No Data","No Data",SUBSTITUTE(data_to_clean[[#This Row],[Price Formatted Step 1]],",","."))</f>
        <v>No Data</v>
      </c>
      <c r="L2765" t="str">
        <f>IF(data_to_clean[[#This Row],[Price Formatted Step 2]]="No Data","No Data",VALUE(SUBSTITUTE(data_to_clean[[#This Row],[Price Formatted Step 2]],".","")))</f>
        <v>No Data</v>
      </c>
      <c r="M2765" t="s">
        <v>15</v>
      </c>
    </row>
    <row r="2766" spans="1:13" x14ac:dyDescent="0.25">
      <c r="A2766" t="s">
        <v>463</v>
      </c>
      <c r="B2766" t="str">
        <f>VLOOKUP(data_to_clean[[#This Row],[Company]],tb_countries[],2,0)</f>
        <v>USA</v>
      </c>
      <c r="C2766" t="s">
        <v>5273</v>
      </c>
      <c r="D2766" t="s">
        <v>5313</v>
      </c>
      <c r="E2766" t="s">
        <v>5246</v>
      </c>
      <c r="F2766" s="1">
        <v>34573</v>
      </c>
      <c r="G2766" t="s">
        <v>3018</v>
      </c>
      <c r="H2766" t="s">
        <v>13</v>
      </c>
      <c r="I2766" t="s">
        <v>14</v>
      </c>
      <c r="J2766" t="str" cm="1">
        <f t="array" ref="J27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6" t="str">
        <f>IF(data_to_clean[[#This Row],[Price Formatted Step 1]]="No Data","No Data",SUBSTITUTE(data_to_clean[[#This Row],[Price Formatted Step 1]],",","."))</f>
        <v>No Data</v>
      </c>
      <c r="L2766" t="str">
        <f>IF(data_to_clean[[#This Row],[Price Formatted Step 2]]="No Data","No Data",VALUE(SUBSTITUTE(data_to_clean[[#This Row],[Price Formatted Step 2]],".","")))</f>
        <v>No Data</v>
      </c>
      <c r="M2766" t="s">
        <v>15</v>
      </c>
    </row>
    <row r="2767" spans="1:13" x14ac:dyDescent="0.25">
      <c r="A2767" t="s">
        <v>973</v>
      </c>
      <c r="B2767" t="str">
        <f>VLOOKUP(data_to_clean[[#This Row],[Company]],tb_countries[],2,0)</f>
        <v>China</v>
      </c>
      <c r="C2767" t="s">
        <v>4847</v>
      </c>
      <c r="D2767" t="s">
        <v>5268</v>
      </c>
      <c r="E2767" t="s">
        <v>5252</v>
      </c>
      <c r="F2767" s="1">
        <v>34573</v>
      </c>
      <c r="G2767" t="s">
        <v>2770</v>
      </c>
      <c r="H2767" t="s">
        <v>13</v>
      </c>
      <c r="I2767" t="s">
        <v>14</v>
      </c>
      <c r="J2767" t="str" cm="1">
        <f t="array" ref="J27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7" t="str">
        <f>IF(data_to_clean[[#This Row],[Price Formatted Step 1]]="No Data","No Data",SUBSTITUTE(data_to_clean[[#This Row],[Price Formatted Step 1]],",","."))</f>
        <v>No Data</v>
      </c>
      <c r="L2767" t="str">
        <f>IF(data_to_clean[[#This Row],[Price Formatted Step 2]]="No Data","No Data",VALUE(SUBSTITUTE(data_to_clean[[#This Row],[Price Formatted Step 2]],".","")))</f>
        <v>No Data</v>
      </c>
      <c r="M2767" t="s">
        <v>15</v>
      </c>
    </row>
    <row r="2768" spans="1:13" x14ac:dyDescent="0.25">
      <c r="A2768" t="s">
        <v>1620</v>
      </c>
      <c r="B2768" t="str">
        <f>VLOOKUP(data_to_clean[[#This Row],[Company]],tb_countries[],2,0)</f>
        <v>Japan</v>
      </c>
      <c r="C2768" t="s">
        <v>5286</v>
      </c>
      <c r="D2768" t="s">
        <v>5325</v>
      </c>
      <c r="E2768" t="s">
        <v>5249</v>
      </c>
      <c r="F2768" s="1">
        <v>34574</v>
      </c>
      <c r="G2768" t="s">
        <v>3016</v>
      </c>
      <c r="H2768" t="s">
        <v>13</v>
      </c>
      <c r="I2768" t="s">
        <v>14</v>
      </c>
      <c r="J2768" t="str" cm="1">
        <f t="array" ref="J27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8" t="str">
        <f>IF(data_to_clean[[#This Row],[Price Formatted Step 1]]="No Data","No Data",SUBSTITUTE(data_to_clean[[#This Row],[Price Formatted Step 1]],",","."))</f>
        <v>No Data</v>
      </c>
      <c r="L2768" t="str">
        <f>IF(data_to_clean[[#This Row],[Price Formatted Step 2]]="No Data","No Data",VALUE(SUBSTITUTE(data_to_clean[[#This Row],[Price Formatted Step 2]],".","")))</f>
        <v>No Data</v>
      </c>
      <c r="M2768" t="s">
        <v>15</v>
      </c>
    </row>
    <row r="2769" spans="1:13" x14ac:dyDescent="0.25">
      <c r="A2769" t="s">
        <v>92</v>
      </c>
      <c r="B2769" t="str">
        <f>VLOOKUP(data_to_clean[[#This Row],[Company]],tb_countries[],2,0)</f>
        <v>USA</v>
      </c>
      <c r="C2769" t="s">
        <v>5275</v>
      </c>
      <c r="D2769" t="s">
        <v>5315</v>
      </c>
      <c r="E2769" t="s">
        <v>5246</v>
      </c>
      <c r="F2769" s="1">
        <v>34575</v>
      </c>
      <c r="G2769" t="s">
        <v>1965</v>
      </c>
      <c r="H2769" t="s">
        <v>13</v>
      </c>
      <c r="I2769" t="s">
        <v>14</v>
      </c>
      <c r="J2769" t="str" cm="1">
        <f t="array" ref="J27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69" t="str">
        <f>IF(data_to_clean[[#This Row],[Price Formatted Step 1]]="No Data","No Data",SUBSTITUTE(data_to_clean[[#This Row],[Price Formatted Step 1]],",","."))</f>
        <v>No Data</v>
      </c>
      <c r="L2769" t="str">
        <f>IF(data_to_clean[[#This Row],[Price Formatted Step 2]]="No Data","No Data",VALUE(SUBSTITUTE(data_to_clean[[#This Row],[Price Formatted Step 2]],".","")))</f>
        <v>No Data</v>
      </c>
      <c r="M2769" t="s">
        <v>15</v>
      </c>
    </row>
    <row r="2770" spans="1:13" x14ac:dyDescent="0.25">
      <c r="A2770" t="s">
        <v>2740</v>
      </c>
      <c r="B2770" t="str">
        <f>VLOOKUP(data_to_clean[[#This Row],[Company]],tb_countries[],2,0)</f>
        <v>USA</v>
      </c>
      <c r="C2770" t="s">
        <v>5289</v>
      </c>
      <c r="D2770" t="s">
        <v>5328</v>
      </c>
      <c r="E2770" t="s">
        <v>5246</v>
      </c>
      <c r="F2770" s="1">
        <v>34580</v>
      </c>
      <c r="G2770" t="s">
        <v>2742</v>
      </c>
      <c r="H2770" t="s">
        <v>13</v>
      </c>
      <c r="I2770" t="s">
        <v>2744</v>
      </c>
      <c r="J2770" t="str" cm="1">
        <f t="array" ref="J27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770" t="str">
        <f>IF(data_to_clean[[#This Row],[Price Formatted Step 1]]="No Data","No Data",SUBSTITUTE(data_to_clean[[#This Row],[Price Formatted Step 1]],",","."))</f>
        <v>40000000</v>
      </c>
      <c r="L2770" s="3">
        <f>IF(data_to_clean[[#This Row],[Price Formatted Step 2]]="No Data","No Data",VALUE(SUBSTITUTE(data_to_clean[[#This Row],[Price Formatted Step 2]],".","")))</f>
        <v>40000000</v>
      </c>
      <c r="M2770" t="s">
        <v>15</v>
      </c>
    </row>
    <row r="2771" spans="1:13" x14ac:dyDescent="0.25">
      <c r="A2771" t="s">
        <v>2338</v>
      </c>
      <c r="B2771" t="str">
        <f>VLOOKUP(data_to_clean[[#This Row],[Company]],tb_countries[],2,0)</f>
        <v>France</v>
      </c>
      <c r="C2771" t="s">
        <v>5285</v>
      </c>
      <c r="D2771" t="s">
        <v>5324</v>
      </c>
      <c r="E2771" t="s">
        <v>5253</v>
      </c>
      <c r="F2771" s="1">
        <v>34586</v>
      </c>
      <c r="G2771" t="s">
        <v>2970</v>
      </c>
      <c r="H2771" t="s">
        <v>13</v>
      </c>
      <c r="I2771" t="s">
        <v>14</v>
      </c>
      <c r="J2771" t="str" cm="1">
        <f t="array" ref="J27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1" t="str">
        <f>IF(data_to_clean[[#This Row],[Price Formatted Step 1]]="No Data","No Data",SUBSTITUTE(data_to_clean[[#This Row],[Price Formatted Step 1]],",","."))</f>
        <v>No Data</v>
      </c>
      <c r="L2771" t="str">
        <f>IF(data_to_clean[[#This Row],[Price Formatted Step 2]]="No Data","No Data",VALUE(SUBSTITUTE(data_to_clean[[#This Row],[Price Formatted Step 2]],".","")))</f>
        <v>No Data</v>
      </c>
      <c r="M2771" t="s">
        <v>15</v>
      </c>
    </row>
    <row r="2772" spans="1:13" x14ac:dyDescent="0.25">
      <c r="A2772" t="s">
        <v>54</v>
      </c>
      <c r="B2772" t="str">
        <f>VLOOKUP(data_to_clean[[#This Row],[Company]],tb_countries[],2,0)</f>
        <v>USA</v>
      </c>
      <c r="C2772" t="s">
        <v>5281</v>
      </c>
      <c r="D2772" t="s">
        <v>5322</v>
      </c>
      <c r="E2772" t="s">
        <v>5246</v>
      </c>
      <c r="F2772" s="1">
        <v>34586</v>
      </c>
      <c r="G2772" t="s">
        <v>2362</v>
      </c>
      <c r="H2772" t="s">
        <v>13</v>
      </c>
      <c r="I2772" t="s">
        <v>2129</v>
      </c>
      <c r="J2772" t="str" cm="1">
        <f t="array" ref="J27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72" t="str">
        <f>IF(data_to_clean[[#This Row],[Price Formatted Step 1]]="No Data","No Data",SUBSTITUTE(data_to_clean[[#This Row],[Price Formatted Step 1]],",","."))</f>
        <v>450000000</v>
      </c>
      <c r="L2772" s="3">
        <f>IF(data_to_clean[[#This Row],[Price Formatted Step 2]]="No Data","No Data",VALUE(SUBSTITUTE(data_to_clean[[#This Row],[Price Formatted Step 2]],".","")))</f>
        <v>450000000</v>
      </c>
      <c r="M2772" t="s">
        <v>15</v>
      </c>
    </row>
    <row r="2773" spans="1:13" x14ac:dyDescent="0.25">
      <c r="A2773" t="s">
        <v>2882</v>
      </c>
      <c r="B2773" t="str">
        <f>VLOOKUP(data_to_clean[[#This Row],[Company]],tb_countries[],2,0)</f>
        <v>USSR/Russia</v>
      </c>
      <c r="C2773" t="s">
        <v>5279</v>
      </c>
      <c r="D2773" t="s">
        <v>5320</v>
      </c>
      <c r="E2773" t="s">
        <v>5247</v>
      </c>
      <c r="F2773" s="1">
        <v>34604</v>
      </c>
      <c r="G2773" t="s">
        <v>685</v>
      </c>
      <c r="H2773" t="s">
        <v>13</v>
      </c>
      <c r="I2773" t="s">
        <v>14</v>
      </c>
      <c r="J2773" t="str" cm="1">
        <f t="array" ref="J27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3" t="str">
        <f>IF(data_to_clean[[#This Row],[Price Formatted Step 1]]="No Data","No Data",SUBSTITUTE(data_to_clean[[#This Row],[Price Formatted Step 1]],",","."))</f>
        <v>No Data</v>
      </c>
      <c r="L2773" t="str">
        <f>IF(data_to_clean[[#This Row],[Price Formatted Step 2]]="No Data","No Data",VALUE(SUBSTITUTE(data_to_clean[[#This Row],[Price Formatted Step 2]],".","")))</f>
        <v>No Data</v>
      </c>
      <c r="M2773" t="s">
        <v>15</v>
      </c>
    </row>
    <row r="2774" spans="1:13" x14ac:dyDescent="0.25">
      <c r="A2774" t="s">
        <v>54</v>
      </c>
      <c r="B2774" t="str">
        <f>VLOOKUP(data_to_clean[[#This Row],[Company]],tb_countries[],2,0)</f>
        <v>USA</v>
      </c>
      <c r="C2774" t="s">
        <v>5281</v>
      </c>
      <c r="D2774" t="s">
        <v>5322</v>
      </c>
      <c r="E2774" t="s">
        <v>5246</v>
      </c>
      <c r="F2774" s="1">
        <v>34607</v>
      </c>
      <c r="G2774" t="s">
        <v>2892</v>
      </c>
      <c r="H2774" t="s">
        <v>13</v>
      </c>
      <c r="I2774" t="s">
        <v>2129</v>
      </c>
      <c r="J2774" t="str" cm="1">
        <f t="array" ref="J27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74" t="str">
        <f>IF(data_to_clean[[#This Row],[Price Formatted Step 1]]="No Data","No Data",SUBSTITUTE(data_to_clean[[#This Row],[Price Formatted Step 1]],",","."))</f>
        <v>450000000</v>
      </c>
      <c r="L2774" s="3">
        <f>IF(data_to_clean[[#This Row],[Price Formatted Step 2]]="No Data","No Data",VALUE(SUBSTITUTE(data_to_clean[[#This Row],[Price Formatted Step 2]],".","")))</f>
        <v>450000000</v>
      </c>
      <c r="M2774" t="s">
        <v>15</v>
      </c>
    </row>
    <row r="2775" spans="1:13" x14ac:dyDescent="0.25">
      <c r="A2775" t="s">
        <v>2747</v>
      </c>
      <c r="B2775" t="str">
        <f>VLOOKUP(data_to_clean[[#This Row],[Company]],tb_countries[],2,0)</f>
        <v>USA</v>
      </c>
      <c r="C2775" t="s">
        <v>5273</v>
      </c>
      <c r="D2775" t="s">
        <v>5313</v>
      </c>
      <c r="E2775" t="s">
        <v>5246</v>
      </c>
      <c r="F2775" s="1">
        <v>34613</v>
      </c>
      <c r="G2775" t="s">
        <v>3008</v>
      </c>
      <c r="H2775" t="s">
        <v>13</v>
      </c>
      <c r="I2775" t="s">
        <v>14</v>
      </c>
      <c r="J2775" t="str" cm="1">
        <f t="array" ref="J27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5" t="str">
        <f>IF(data_to_clean[[#This Row],[Price Formatted Step 1]]="No Data","No Data",SUBSTITUTE(data_to_clean[[#This Row],[Price Formatted Step 1]],",","."))</f>
        <v>No Data</v>
      </c>
      <c r="L2775" t="str">
        <f>IF(data_to_clean[[#This Row],[Price Formatted Step 2]]="No Data","No Data",VALUE(SUBSTITUTE(data_to_clean[[#This Row],[Price Formatted Step 2]],".","")))</f>
        <v>No Data</v>
      </c>
      <c r="M2775" t="s">
        <v>15</v>
      </c>
    </row>
    <row r="2776" spans="1:13" x14ac:dyDescent="0.25">
      <c r="A2776" t="s">
        <v>2338</v>
      </c>
      <c r="B2776" t="str">
        <f>VLOOKUP(data_to_clean[[#This Row],[Company]],tb_countries[],2,0)</f>
        <v>France</v>
      </c>
      <c r="C2776" t="s">
        <v>5285</v>
      </c>
      <c r="D2776" t="s">
        <v>5324</v>
      </c>
      <c r="E2776" t="s">
        <v>5253</v>
      </c>
      <c r="F2776" s="1">
        <v>34615</v>
      </c>
      <c r="G2776" t="s">
        <v>2675</v>
      </c>
      <c r="H2776" t="s">
        <v>13</v>
      </c>
      <c r="I2776" t="s">
        <v>14</v>
      </c>
      <c r="J2776" t="str" cm="1">
        <f t="array" ref="J27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6" t="str">
        <f>IF(data_to_clean[[#This Row],[Price Formatted Step 1]]="No Data","No Data",SUBSTITUTE(data_to_clean[[#This Row],[Price Formatted Step 1]],",","."))</f>
        <v>No Data</v>
      </c>
      <c r="L2776" t="str">
        <f>IF(data_to_clean[[#This Row],[Price Formatted Step 2]]="No Data","No Data",VALUE(SUBSTITUTE(data_to_clean[[#This Row],[Price Formatted Step 2]],".","")))</f>
        <v>No Data</v>
      </c>
      <c r="M2776" t="s">
        <v>15</v>
      </c>
    </row>
    <row r="2777" spans="1:13" x14ac:dyDescent="0.25">
      <c r="A2777" t="s">
        <v>2882</v>
      </c>
      <c r="B2777" t="str">
        <f>VLOOKUP(data_to_clean[[#This Row],[Company]],tb_countries[],2,0)</f>
        <v>USSR/Russia</v>
      </c>
      <c r="C2777" t="s">
        <v>5279</v>
      </c>
      <c r="D2777" t="s">
        <v>5320</v>
      </c>
      <c r="E2777" t="s">
        <v>5247</v>
      </c>
      <c r="F2777" s="1">
        <v>34618</v>
      </c>
      <c r="G2777" t="s">
        <v>1829</v>
      </c>
      <c r="H2777" t="s">
        <v>13</v>
      </c>
      <c r="I2777" t="s">
        <v>14</v>
      </c>
      <c r="J2777" t="str" cm="1">
        <f t="array" ref="J27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7" t="str">
        <f>IF(data_to_clean[[#This Row],[Price Formatted Step 1]]="No Data","No Data",SUBSTITUTE(data_to_clean[[#This Row],[Price Formatted Step 1]],",","."))</f>
        <v>No Data</v>
      </c>
      <c r="L2777" t="str">
        <f>IF(data_to_clean[[#This Row],[Price Formatted Step 2]]="No Data","No Data",VALUE(SUBSTITUTE(data_to_clean[[#This Row],[Price Formatted Step 2]],".","")))</f>
        <v>No Data</v>
      </c>
      <c r="M2777" t="s">
        <v>15</v>
      </c>
    </row>
    <row r="2778" spans="1:13" x14ac:dyDescent="0.25">
      <c r="A2778" t="s">
        <v>2025</v>
      </c>
      <c r="B2778" t="str">
        <f>VLOOKUP(data_to_clean[[#This Row],[Company]],tb_countries[],2,0)</f>
        <v>India</v>
      </c>
      <c r="C2778" t="s">
        <v>5287</v>
      </c>
      <c r="D2778" t="s">
        <v>5326</v>
      </c>
      <c r="E2778" t="s">
        <v>5254</v>
      </c>
      <c r="F2778" s="1">
        <v>34622</v>
      </c>
      <c r="G2778" t="s">
        <v>2993</v>
      </c>
      <c r="H2778" t="s">
        <v>13</v>
      </c>
      <c r="I2778" t="s">
        <v>2995</v>
      </c>
      <c r="J2778" t="str" cm="1">
        <f t="array" ref="J27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2778" t="str">
        <f>IF(data_to_clean[[#This Row],[Price Formatted Step 1]]="No Data","No Data",SUBSTITUTE(data_to_clean[[#This Row],[Price Formatted Step 1]],",","."))</f>
        <v>25000000</v>
      </c>
      <c r="L2778" s="3">
        <f>IF(data_to_clean[[#This Row],[Price Formatted Step 2]]="No Data","No Data",VALUE(SUBSTITUTE(data_to_clean[[#This Row],[Price Formatted Step 2]],".","")))</f>
        <v>25000000</v>
      </c>
      <c r="M2778" t="s">
        <v>15</v>
      </c>
    </row>
    <row r="2779" spans="1:13" x14ac:dyDescent="0.25">
      <c r="A2779" t="s">
        <v>2338</v>
      </c>
      <c r="B2779" t="str">
        <f>VLOOKUP(data_to_clean[[#This Row],[Company]],tb_countries[],2,0)</f>
        <v>France</v>
      </c>
      <c r="C2779" t="s">
        <v>5285</v>
      </c>
      <c r="D2779" t="s">
        <v>5324</v>
      </c>
      <c r="E2779" t="s">
        <v>5253</v>
      </c>
      <c r="F2779" s="1">
        <v>34639</v>
      </c>
      <c r="G2779" t="s">
        <v>2799</v>
      </c>
      <c r="H2779" t="s">
        <v>13</v>
      </c>
      <c r="I2779" t="s">
        <v>14</v>
      </c>
      <c r="J2779" t="str" cm="1">
        <f t="array" ref="J27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79" t="str">
        <f>IF(data_to_clean[[#This Row],[Price Formatted Step 1]]="No Data","No Data",SUBSTITUTE(data_to_clean[[#This Row],[Price Formatted Step 1]],",","."))</f>
        <v>No Data</v>
      </c>
      <c r="L2779" t="str">
        <f>IF(data_to_clean[[#This Row],[Price Formatted Step 2]]="No Data","No Data",VALUE(SUBSTITUTE(data_to_clean[[#This Row],[Price Formatted Step 2]],".","")))</f>
        <v>No Data</v>
      </c>
      <c r="M2779" t="s">
        <v>15</v>
      </c>
    </row>
    <row r="2780" spans="1:13" x14ac:dyDescent="0.25">
      <c r="A2780" t="s">
        <v>2655</v>
      </c>
      <c r="B2780" t="str">
        <f>VLOOKUP(data_to_clean[[#This Row],[Company]],tb_countries[],2,0)</f>
        <v>USA</v>
      </c>
      <c r="C2780" t="s">
        <v>5273</v>
      </c>
      <c r="D2780" t="s">
        <v>5313</v>
      </c>
      <c r="E2780" t="s">
        <v>5246</v>
      </c>
      <c r="F2780" s="1">
        <v>34639</v>
      </c>
      <c r="G2780" t="s">
        <v>3070</v>
      </c>
      <c r="H2780" t="s">
        <v>13</v>
      </c>
      <c r="I2780" t="s">
        <v>14</v>
      </c>
      <c r="J2780" t="str" cm="1">
        <f t="array" ref="J27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0" t="str">
        <f>IF(data_to_clean[[#This Row],[Price Formatted Step 1]]="No Data","No Data",SUBSTITUTE(data_to_clean[[#This Row],[Price Formatted Step 1]],",","."))</f>
        <v>No Data</v>
      </c>
      <c r="L2780" t="str">
        <f>IF(data_to_clean[[#This Row],[Price Formatted Step 2]]="No Data","No Data",VALUE(SUBSTITUTE(data_to_clean[[#This Row],[Price Formatted Step 2]],".","")))</f>
        <v>No Data</v>
      </c>
      <c r="M2780" t="s">
        <v>15</v>
      </c>
    </row>
    <row r="2781" spans="1:13" x14ac:dyDescent="0.25">
      <c r="A2781" t="s">
        <v>2882</v>
      </c>
      <c r="B2781" t="str">
        <f>VLOOKUP(data_to_clean[[#This Row],[Company]],tb_countries[],2,0)</f>
        <v>USSR/Russia</v>
      </c>
      <c r="C2781" t="s">
        <v>5272</v>
      </c>
      <c r="D2781" t="s">
        <v>5312</v>
      </c>
      <c r="E2781" t="s">
        <v>5245</v>
      </c>
      <c r="F2781" s="1">
        <v>34640</v>
      </c>
      <c r="G2781" t="s">
        <v>937</v>
      </c>
      <c r="H2781" t="s">
        <v>13</v>
      </c>
      <c r="I2781" t="s">
        <v>14</v>
      </c>
      <c r="J2781" t="str" cm="1">
        <f t="array" ref="J27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1" t="str">
        <f>IF(data_to_clean[[#This Row],[Price Formatted Step 1]]="No Data","No Data",SUBSTITUTE(data_to_clean[[#This Row],[Price Formatted Step 1]],",","."))</f>
        <v>No Data</v>
      </c>
      <c r="L2781" t="str">
        <f>IF(data_to_clean[[#This Row],[Price Formatted Step 2]]="No Data","No Data",VALUE(SUBSTITUTE(data_to_clean[[#This Row],[Price Formatted Step 2]],".","")))</f>
        <v>No Data</v>
      </c>
      <c r="M2781" t="s">
        <v>15</v>
      </c>
    </row>
    <row r="2782" spans="1:13" x14ac:dyDescent="0.25">
      <c r="A2782" t="s">
        <v>54</v>
      </c>
      <c r="B2782" t="str">
        <f>VLOOKUP(data_to_clean[[#This Row],[Company]],tb_countries[],2,0)</f>
        <v>USA</v>
      </c>
      <c r="C2782" t="s">
        <v>5281</v>
      </c>
      <c r="D2782" t="s">
        <v>5322</v>
      </c>
      <c r="E2782" t="s">
        <v>5246</v>
      </c>
      <c r="F2782" s="1">
        <v>34641</v>
      </c>
      <c r="G2782" t="s">
        <v>2440</v>
      </c>
      <c r="H2782" t="s">
        <v>13</v>
      </c>
      <c r="I2782" t="s">
        <v>2129</v>
      </c>
      <c r="J2782" t="str" cm="1">
        <f t="array" ref="J27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782" t="str">
        <f>IF(data_to_clean[[#This Row],[Price Formatted Step 1]]="No Data","No Data",SUBSTITUTE(data_to_clean[[#This Row],[Price Formatted Step 1]],",","."))</f>
        <v>450000000</v>
      </c>
      <c r="L2782" s="3">
        <f>IF(data_to_clean[[#This Row],[Price Formatted Step 2]]="No Data","No Data",VALUE(SUBSTITUTE(data_to_clean[[#This Row],[Price Formatted Step 2]],".","")))</f>
        <v>450000000</v>
      </c>
      <c r="M2782" t="s">
        <v>15</v>
      </c>
    </row>
    <row r="2783" spans="1:13" x14ac:dyDescent="0.25">
      <c r="A2783" t="s">
        <v>2882</v>
      </c>
      <c r="B2783" t="str">
        <f>VLOOKUP(data_to_clean[[#This Row],[Company]],tb_countries[],2,0)</f>
        <v>USSR/Russia</v>
      </c>
      <c r="C2783" t="s">
        <v>5272</v>
      </c>
      <c r="D2783" t="s">
        <v>5312</v>
      </c>
      <c r="E2783" t="s">
        <v>5245</v>
      </c>
      <c r="F2783" s="1">
        <v>34642</v>
      </c>
      <c r="G2783" t="s">
        <v>2405</v>
      </c>
      <c r="H2783" t="s">
        <v>13</v>
      </c>
      <c r="I2783" t="s">
        <v>14</v>
      </c>
      <c r="J2783" t="str" cm="1">
        <f t="array" ref="J27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3" t="str">
        <f>IF(data_to_clean[[#This Row],[Price Formatted Step 1]]="No Data","No Data",SUBSTITUTE(data_to_clean[[#This Row],[Price Formatted Step 1]],",","."))</f>
        <v>No Data</v>
      </c>
      <c r="L2783" t="str">
        <f>IF(data_to_clean[[#This Row],[Price Formatted Step 2]]="No Data","No Data",VALUE(SUBSTITUTE(data_to_clean[[#This Row],[Price Formatted Step 2]],".","")))</f>
        <v>No Data</v>
      </c>
      <c r="M2783" t="s">
        <v>15</v>
      </c>
    </row>
    <row r="2784" spans="1:13" x14ac:dyDescent="0.25">
      <c r="A2784" t="s">
        <v>2882</v>
      </c>
      <c r="B2784" t="str">
        <f>VLOOKUP(data_to_clean[[#This Row],[Company]],tb_countries[],2,0)</f>
        <v>USSR/Russia</v>
      </c>
      <c r="C2784" t="s">
        <v>5272</v>
      </c>
      <c r="D2784" t="s">
        <v>5312</v>
      </c>
      <c r="E2784" t="s">
        <v>5245</v>
      </c>
      <c r="F2784" s="1">
        <v>34662</v>
      </c>
      <c r="G2784" t="s">
        <v>2405</v>
      </c>
      <c r="H2784" t="s">
        <v>13</v>
      </c>
      <c r="I2784" t="s">
        <v>14</v>
      </c>
      <c r="J2784" t="str" cm="1">
        <f t="array" ref="J27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4" t="str">
        <f>IF(data_to_clean[[#This Row],[Price Formatted Step 1]]="No Data","No Data",SUBSTITUTE(data_to_clean[[#This Row],[Price Formatted Step 1]],",","."))</f>
        <v>No Data</v>
      </c>
      <c r="L2784" t="str">
        <f>IF(data_to_clean[[#This Row],[Price Formatted Step 2]]="No Data","No Data",VALUE(SUBSTITUTE(data_to_clean[[#This Row],[Price Formatted Step 2]],".","")))</f>
        <v>No Data</v>
      </c>
      <c r="M2784" t="s">
        <v>15</v>
      </c>
    </row>
    <row r="2785" spans="1:13" x14ac:dyDescent="0.25">
      <c r="A2785" t="s">
        <v>2882</v>
      </c>
      <c r="B2785" t="str">
        <f>VLOOKUP(data_to_clean[[#This Row],[Company]],tb_countries[],2,0)</f>
        <v>USSR/Russia</v>
      </c>
      <c r="C2785" t="s">
        <v>5279</v>
      </c>
      <c r="D2785" t="s">
        <v>5320</v>
      </c>
      <c r="E2785" t="s">
        <v>5247</v>
      </c>
      <c r="F2785" s="1">
        <v>34667</v>
      </c>
      <c r="G2785" t="s">
        <v>1829</v>
      </c>
      <c r="H2785" t="s">
        <v>13</v>
      </c>
      <c r="I2785" t="s">
        <v>14</v>
      </c>
      <c r="J2785" t="str" cm="1">
        <f t="array" ref="J27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5" t="str">
        <f>IF(data_to_clean[[#This Row],[Price Formatted Step 1]]="No Data","No Data",SUBSTITUTE(data_to_clean[[#This Row],[Price Formatted Step 1]],",","."))</f>
        <v>No Data</v>
      </c>
      <c r="L2785" t="str">
        <f>IF(data_to_clean[[#This Row],[Price Formatted Step 2]]="No Data","No Data",VALUE(SUBSTITUTE(data_to_clean[[#This Row],[Price Formatted Step 2]],".","")))</f>
        <v>No Data</v>
      </c>
      <c r="M2785" t="s">
        <v>15</v>
      </c>
    </row>
    <row r="2786" spans="1:13" x14ac:dyDescent="0.25">
      <c r="A2786" t="s">
        <v>2747</v>
      </c>
      <c r="B2786" t="str">
        <f>VLOOKUP(data_to_clean[[#This Row],[Company]],tb_countries[],2,0)</f>
        <v>USA</v>
      </c>
      <c r="C2786" t="s">
        <v>5273</v>
      </c>
      <c r="D2786" t="s">
        <v>5313</v>
      </c>
      <c r="E2786" t="s">
        <v>5246</v>
      </c>
      <c r="F2786" s="1">
        <v>34667</v>
      </c>
      <c r="G2786" t="s">
        <v>2897</v>
      </c>
      <c r="H2786" t="s">
        <v>13</v>
      </c>
      <c r="I2786" t="s">
        <v>14</v>
      </c>
      <c r="J2786" t="str" cm="1">
        <f t="array" ref="J27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6" t="str">
        <f>IF(data_to_clean[[#This Row],[Price Formatted Step 1]]="No Data","No Data",SUBSTITUTE(data_to_clean[[#This Row],[Price Formatted Step 1]],",","."))</f>
        <v>No Data</v>
      </c>
      <c r="L2786" t="str">
        <f>IF(data_to_clean[[#This Row],[Price Formatted Step 2]]="No Data","No Data",VALUE(SUBSTITUTE(data_to_clean[[#This Row],[Price Formatted Step 2]],".","")))</f>
        <v>No Data</v>
      </c>
      <c r="M2786" t="s">
        <v>15</v>
      </c>
    </row>
    <row r="2787" spans="1:13" x14ac:dyDescent="0.25">
      <c r="A2787" t="s">
        <v>973</v>
      </c>
      <c r="B2787" t="str">
        <f>VLOOKUP(data_to_clean[[#This Row],[Company]],tb_countries[],2,0)</f>
        <v>China</v>
      </c>
      <c r="C2787" t="s">
        <v>4847</v>
      </c>
      <c r="D2787" t="s">
        <v>5268</v>
      </c>
      <c r="E2787" t="s">
        <v>5252</v>
      </c>
      <c r="F2787" s="1">
        <v>34667</v>
      </c>
      <c r="G2787" t="s">
        <v>3020</v>
      </c>
      <c r="H2787" t="s">
        <v>2227</v>
      </c>
      <c r="I2787" t="s">
        <v>3022</v>
      </c>
      <c r="J2787" t="str" cm="1">
        <f t="array" ref="J27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2787" t="str">
        <f>IF(data_to_clean[[#This Row],[Price Formatted Step 1]]="No Data","No Data",SUBSTITUTE(data_to_clean[[#This Row],[Price Formatted Step 1]],",","."))</f>
        <v>69.700000</v>
      </c>
      <c r="L2787" s="3">
        <f>IF(data_to_clean[[#This Row],[Price Formatted Step 2]]="No Data","No Data",VALUE(SUBSTITUTE(data_to_clean[[#This Row],[Price Formatted Step 2]],".","")))</f>
        <v>69700000</v>
      </c>
      <c r="M2787" t="s">
        <v>56</v>
      </c>
    </row>
    <row r="2788" spans="1:13" x14ac:dyDescent="0.25">
      <c r="A2788" t="s">
        <v>2338</v>
      </c>
      <c r="B2788" t="str">
        <f>VLOOKUP(data_to_clean[[#This Row],[Company]],tb_countries[],2,0)</f>
        <v>France</v>
      </c>
      <c r="C2788" t="s">
        <v>5285</v>
      </c>
      <c r="D2788" t="s">
        <v>5324</v>
      </c>
      <c r="E2788" t="s">
        <v>5253</v>
      </c>
      <c r="F2788" s="1">
        <v>34669</v>
      </c>
      <c r="G2788" t="s">
        <v>2799</v>
      </c>
      <c r="H2788" t="s">
        <v>13</v>
      </c>
      <c r="I2788" t="s">
        <v>14</v>
      </c>
      <c r="J2788" t="str" cm="1">
        <f t="array" ref="J27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8" t="str">
        <f>IF(data_to_clean[[#This Row],[Price Formatted Step 1]]="No Data","No Data",SUBSTITUTE(data_to_clean[[#This Row],[Price Formatted Step 1]],",","."))</f>
        <v>No Data</v>
      </c>
      <c r="L2788" t="str">
        <f>IF(data_to_clean[[#This Row],[Price Formatted Step 2]]="No Data","No Data",VALUE(SUBSTITUTE(data_to_clean[[#This Row],[Price Formatted Step 2]],".","")))</f>
        <v>No Data</v>
      </c>
      <c r="M2788" t="s">
        <v>21</v>
      </c>
    </row>
    <row r="2789" spans="1:13" x14ac:dyDescent="0.25">
      <c r="A2789" t="s">
        <v>2882</v>
      </c>
      <c r="B2789" t="str">
        <f>VLOOKUP(data_to_clean[[#This Row],[Company]],tb_countries[],2,0)</f>
        <v>USSR/Russia</v>
      </c>
      <c r="C2789" t="s">
        <v>5279</v>
      </c>
      <c r="D2789" t="s">
        <v>5320</v>
      </c>
      <c r="E2789" t="s">
        <v>5247</v>
      </c>
      <c r="F2789" s="1">
        <v>34682</v>
      </c>
      <c r="G2789" t="s">
        <v>1463</v>
      </c>
      <c r="H2789" t="s">
        <v>13</v>
      </c>
      <c r="I2789" t="s">
        <v>14</v>
      </c>
      <c r="J2789" t="str" cm="1">
        <f t="array" ref="J27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89" t="str">
        <f>IF(data_to_clean[[#This Row],[Price Formatted Step 1]]="No Data","No Data",SUBSTITUTE(data_to_clean[[#This Row],[Price Formatted Step 1]],",","."))</f>
        <v>No Data</v>
      </c>
      <c r="L2789" t="str">
        <f>IF(data_to_clean[[#This Row],[Price Formatted Step 2]]="No Data","No Data",VALUE(SUBSTITUTE(data_to_clean[[#This Row],[Price Formatted Step 2]],".","")))</f>
        <v>No Data</v>
      </c>
      <c r="M2789" t="s">
        <v>15</v>
      </c>
    </row>
    <row r="2790" spans="1:13" x14ac:dyDescent="0.25">
      <c r="A2790" t="s">
        <v>2882</v>
      </c>
      <c r="B2790" t="str">
        <f>VLOOKUP(data_to_clean[[#This Row],[Company]],tb_countries[],2,0)</f>
        <v>USSR/Russia</v>
      </c>
      <c r="C2790" t="s">
        <v>5279</v>
      </c>
      <c r="D2790" t="s">
        <v>5320</v>
      </c>
      <c r="E2790" t="s">
        <v>5247</v>
      </c>
      <c r="F2790" s="1">
        <v>34688</v>
      </c>
      <c r="G2790" t="s">
        <v>685</v>
      </c>
      <c r="H2790" t="s">
        <v>13</v>
      </c>
      <c r="I2790" t="s">
        <v>14</v>
      </c>
      <c r="J2790" t="str" cm="1">
        <f t="array" ref="J27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0" t="str">
        <f>IF(data_to_clean[[#This Row],[Price Formatted Step 1]]="No Data","No Data",SUBSTITUTE(data_to_clean[[#This Row],[Price Formatted Step 1]],",","."))</f>
        <v>No Data</v>
      </c>
      <c r="L2790" t="str">
        <f>IF(data_to_clean[[#This Row],[Price Formatted Step 2]]="No Data","No Data",VALUE(SUBSTITUTE(data_to_clean[[#This Row],[Price Formatted Step 2]],".","")))</f>
        <v>No Data</v>
      </c>
      <c r="M2790" t="s">
        <v>15</v>
      </c>
    </row>
    <row r="2791" spans="1:13" x14ac:dyDescent="0.25">
      <c r="A2791" t="s">
        <v>463</v>
      </c>
      <c r="B2791" t="str">
        <f>VLOOKUP(data_to_clean[[#This Row],[Company]],tb_countries[],2,0)</f>
        <v>USA</v>
      </c>
      <c r="C2791" t="s">
        <v>5273</v>
      </c>
      <c r="D2791" t="s">
        <v>5313</v>
      </c>
      <c r="E2791" t="s">
        <v>5246</v>
      </c>
      <c r="F2791" s="1">
        <v>34690</v>
      </c>
      <c r="G2791" t="s">
        <v>2682</v>
      </c>
      <c r="H2791" t="s">
        <v>13</v>
      </c>
      <c r="I2791" t="s">
        <v>14</v>
      </c>
      <c r="J2791" t="str" cm="1">
        <f t="array" ref="J27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1" t="str">
        <f>IF(data_to_clean[[#This Row],[Price Formatted Step 1]]="No Data","No Data",SUBSTITUTE(data_to_clean[[#This Row],[Price Formatted Step 1]],",","."))</f>
        <v>No Data</v>
      </c>
      <c r="L2791" t="str">
        <f>IF(data_to_clean[[#This Row],[Price Formatted Step 2]]="No Data","No Data",VALUE(SUBSTITUTE(data_to_clean[[#This Row],[Price Formatted Step 2]],".","")))</f>
        <v>No Data</v>
      </c>
      <c r="M2791" t="s">
        <v>15</v>
      </c>
    </row>
    <row r="2792" spans="1:13" x14ac:dyDescent="0.25">
      <c r="A2792" t="s">
        <v>2882</v>
      </c>
      <c r="B2792" t="str">
        <f>VLOOKUP(data_to_clean[[#This Row],[Company]],tb_countries[],2,0)</f>
        <v>USSR/Russia</v>
      </c>
      <c r="C2792" t="s">
        <v>5279</v>
      </c>
      <c r="D2792" t="s">
        <v>5320</v>
      </c>
      <c r="E2792" t="s">
        <v>5247</v>
      </c>
      <c r="F2792" s="1">
        <v>34694</v>
      </c>
      <c r="G2792" t="s">
        <v>1829</v>
      </c>
      <c r="H2792" t="s">
        <v>13</v>
      </c>
      <c r="I2792" t="s">
        <v>14</v>
      </c>
      <c r="J2792" t="str" cm="1">
        <f t="array" ref="J27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2" t="str">
        <f>IF(data_to_clean[[#This Row],[Price Formatted Step 1]]="No Data","No Data",SUBSTITUTE(data_to_clean[[#This Row],[Price Formatted Step 1]],",","."))</f>
        <v>No Data</v>
      </c>
      <c r="L2792" t="str">
        <f>IF(data_to_clean[[#This Row],[Price Formatted Step 2]]="No Data","No Data",VALUE(SUBSTITUTE(data_to_clean[[#This Row],[Price Formatted Step 2]],".","")))</f>
        <v>No Data</v>
      </c>
      <c r="M2792" t="s">
        <v>15</v>
      </c>
    </row>
    <row r="2793" spans="1:13" x14ac:dyDescent="0.25">
      <c r="A2793" t="s">
        <v>2882</v>
      </c>
      <c r="B2793" t="str">
        <f>VLOOKUP(data_to_clean[[#This Row],[Company]],tb_countries[],2,0)</f>
        <v>USSR/Russia</v>
      </c>
      <c r="C2793" t="s">
        <v>5272</v>
      </c>
      <c r="D2793" t="s">
        <v>5312</v>
      </c>
      <c r="E2793" t="s">
        <v>5245</v>
      </c>
      <c r="F2793" s="1">
        <v>34694</v>
      </c>
      <c r="G2793" t="s">
        <v>2802</v>
      </c>
      <c r="H2793" t="s">
        <v>13</v>
      </c>
      <c r="I2793" t="s">
        <v>14</v>
      </c>
      <c r="J2793" t="str" cm="1">
        <f t="array" ref="J27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3" t="str">
        <f>IF(data_to_clean[[#This Row],[Price Formatted Step 1]]="No Data","No Data",SUBSTITUTE(data_to_clean[[#This Row],[Price Formatted Step 1]],",","."))</f>
        <v>No Data</v>
      </c>
      <c r="L2793" t="str">
        <f>IF(data_to_clean[[#This Row],[Price Formatted Step 2]]="No Data","No Data",VALUE(SUBSTITUTE(data_to_clean[[#This Row],[Price Formatted Step 2]],".","")))</f>
        <v>No Data</v>
      </c>
      <c r="M2793" t="s">
        <v>15</v>
      </c>
    </row>
    <row r="2794" spans="1:13" x14ac:dyDescent="0.25">
      <c r="A2794" t="s">
        <v>92</v>
      </c>
      <c r="B2794" t="str">
        <f>VLOOKUP(data_to_clean[[#This Row],[Company]],tb_countries[],2,0)</f>
        <v>USA</v>
      </c>
      <c r="C2794" t="s">
        <v>5275</v>
      </c>
      <c r="D2794" t="s">
        <v>5315</v>
      </c>
      <c r="E2794" t="s">
        <v>5246</v>
      </c>
      <c r="F2794" s="1">
        <v>34698</v>
      </c>
      <c r="G2794" t="s">
        <v>1965</v>
      </c>
      <c r="H2794" t="s">
        <v>13</v>
      </c>
      <c r="I2794" t="s">
        <v>14</v>
      </c>
      <c r="J2794" t="str" cm="1">
        <f t="array" ref="J27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4" t="str">
        <f>IF(data_to_clean[[#This Row],[Price Formatted Step 1]]="No Data","No Data",SUBSTITUTE(data_to_clean[[#This Row],[Price Formatted Step 1]],",","."))</f>
        <v>No Data</v>
      </c>
      <c r="L2794" t="str">
        <f>IF(data_to_clean[[#This Row],[Price Formatted Step 2]]="No Data","No Data",VALUE(SUBSTITUTE(data_to_clean[[#This Row],[Price Formatted Step 2]],".","")))</f>
        <v>No Data</v>
      </c>
      <c r="M2794" t="s">
        <v>15</v>
      </c>
    </row>
    <row r="2795" spans="1:13" x14ac:dyDescent="0.25">
      <c r="A2795" t="s">
        <v>3085</v>
      </c>
      <c r="B2795" t="str">
        <f>VLOOKUP(data_to_clean[[#This Row],[Company]],tb_countries[],2,0)</f>
        <v>USA</v>
      </c>
      <c r="C2795" t="s">
        <v>5273</v>
      </c>
      <c r="D2795" t="s">
        <v>5313</v>
      </c>
      <c r="E2795" t="s">
        <v>5246</v>
      </c>
      <c r="F2795" s="1">
        <v>34709</v>
      </c>
      <c r="G2795" t="s">
        <v>3008</v>
      </c>
      <c r="H2795" t="s">
        <v>13</v>
      </c>
      <c r="I2795" t="s">
        <v>14</v>
      </c>
      <c r="J2795" t="str" cm="1">
        <f t="array" ref="J27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5" t="str">
        <f>IF(data_to_clean[[#This Row],[Price Formatted Step 1]]="No Data","No Data",SUBSTITUTE(data_to_clean[[#This Row],[Price Formatted Step 1]],",","."))</f>
        <v>No Data</v>
      </c>
      <c r="L2795" t="str">
        <f>IF(data_to_clean[[#This Row],[Price Formatted Step 2]]="No Data","No Data",VALUE(SUBSTITUTE(data_to_clean[[#This Row],[Price Formatted Step 2]],".","")))</f>
        <v>No Data</v>
      </c>
      <c r="M2795" t="s">
        <v>15</v>
      </c>
    </row>
    <row r="2796" spans="1:13" x14ac:dyDescent="0.25">
      <c r="A2796" t="s">
        <v>1057</v>
      </c>
      <c r="B2796" t="str">
        <f>VLOOKUP(data_to_clean[[#This Row],[Company]],tb_countries[],2,0)</f>
        <v>Japan</v>
      </c>
      <c r="C2796" t="s">
        <v>608</v>
      </c>
      <c r="D2796" t="s">
        <v>5248</v>
      </c>
      <c r="E2796" t="s">
        <v>5249</v>
      </c>
      <c r="F2796" s="1">
        <v>34714</v>
      </c>
      <c r="G2796" t="s">
        <v>2393</v>
      </c>
      <c r="H2796" t="s">
        <v>13</v>
      </c>
      <c r="I2796" t="s">
        <v>14</v>
      </c>
      <c r="J2796" t="str" cm="1">
        <f t="array" ref="J27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6" t="str">
        <f>IF(data_to_clean[[#This Row],[Price Formatted Step 1]]="No Data","No Data",SUBSTITUTE(data_to_clean[[#This Row],[Price Formatted Step 1]],",","."))</f>
        <v>No Data</v>
      </c>
      <c r="L2796" t="str">
        <f>IF(data_to_clean[[#This Row],[Price Formatted Step 2]]="No Data","No Data",VALUE(SUBSTITUTE(data_to_clean[[#This Row],[Price Formatted Step 2]],".","")))</f>
        <v>No Data</v>
      </c>
      <c r="M2796" t="s">
        <v>56</v>
      </c>
    </row>
    <row r="2797" spans="1:13" x14ac:dyDescent="0.25">
      <c r="A2797" t="s">
        <v>2882</v>
      </c>
      <c r="B2797" t="str">
        <f>VLOOKUP(data_to_clean[[#This Row],[Company]],tb_countries[],2,0)</f>
        <v>USSR/Russia</v>
      </c>
      <c r="C2797" t="s">
        <v>5279</v>
      </c>
      <c r="D2797" t="s">
        <v>5320</v>
      </c>
      <c r="E2797" t="s">
        <v>5247</v>
      </c>
      <c r="F2797" s="1">
        <v>34723</v>
      </c>
      <c r="G2797" t="s">
        <v>685</v>
      </c>
      <c r="H2797" t="s">
        <v>13</v>
      </c>
      <c r="I2797" t="s">
        <v>14</v>
      </c>
      <c r="J2797" t="str" cm="1">
        <f t="array" ref="J27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7" t="str">
        <f>IF(data_to_clean[[#This Row],[Price Formatted Step 1]]="No Data","No Data",SUBSTITUTE(data_to_clean[[#This Row],[Price Formatted Step 1]],",","."))</f>
        <v>No Data</v>
      </c>
      <c r="L2797" t="str">
        <f>IF(data_to_clean[[#This Row],[Price Formatted Step 2]]="No Data","No Data",VALUE(SUBSTITUTE(data_to_clean[[#This Row],[Price Formatted Step 2]],".","")))</f>
        <v>No Data</v>
      </c>
      <c r="M2797" t="s">
        <v>15</v>
      </c>
    </row>
    <row r="2798" spans="1:13" x14ac:dyDescent="0.25">
      <c r="A2798" t="s">
        <v>973</v>
      </c>
      <c r="B2798" t="str">
        <f>VLOOKUP(data_to_clean[[#This Row],[Company]],tb_countries[],2,0)</f>
        <v>China</v>
      </c>
      <c r="C2798" t="s">
        <v>4847</v>
      </c>
      <c r="D2798" t="s">
        <v>5268</v>
      </c>
      <c r="E2798" t="s">
        <v>5252</v>
      </c>
      <c r="F2798" s="1">
        <v>34724</v>
      </c>
      <c r="G2798" t="s">
        <v>2770</v>
      </c>
      <c r="H2798" t="s">
        <v>13</v>
      </c>
      <c r="I2798" t="s">
        <v>14</v>
      </c>
      <c r="J2798" t="str" cm="1">
        <f t="array" ref="J27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8" t="str">
        <f>IF(data_to_clean[[#This Row],[Price Formatted Step 1]]="No Data","No Data",SUBSTITUTE(data_to_clean[[#This Row],[Price Formatted Step 1]],",","."))</f>
        <v>No Data</v>
      </c>
      <c r="L2798" t="str">
        <f>IF(data_to_clean[[#This Row],[Price Formatted Step 2]]="No Data","No Data",VALUE(SUBSTITUTE(data_to_clean[[#This Row],[Price Formatted Step 2]],".","")))</f>
        <v>No Data</v>
      </c>
      <c r="M2798" t="s">
        <v>21</v>
      </c>
    </row>
    <row r="2799" spans="1:13" x14ac:dyDescent="0.25">
      <c r="A2799" t="s">
        <v>2747</v>
      </c>
      <c r="B2799" t="str">
        <f>VLOOKUP(data_to_clean[[#This Row],[Company]],tb_countries[],2,0)</f>
        <v>USA</v>
      </c>
      <c r="C2799" t="s">
        <v>5273</v>
      </c>
      <c r="D2799" t="s">
        <v>5313</v>
      </c>
      <c r="E2799" t="s">
        <v>5246</v>
      </c>
      <c r="F2799" s="1">
        <v>34728</v>
      </c>
      <c r="G2799" t="s">
        <v>2869</v>
      </c>
      <c r="H2799" t="s">
        <v>13</v>
      </c>
      <c r="I2799" t="s">
        <v>14</v>
      </c>
      <c r="J2799" t="str" cm="1">
        <f t="array" ref="J27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799" t="str">
        <f>IF(data_to_clean[[#This Row],[Price Formatted Step 1]]="No Data","No Data",SUBSTITUTE(data_to_clean[[#This Row],[Price Formatted Step 1]],",","."))</f>
        <v>No Data</v>
      </c>
      <c r="L2799" t="str">
        <f>IF(data_to_clean[[#This Row],[Price Formatted Step 2]]="No Data","No Data",VALUE(SUBSTITUTE(data_to_clean[[#This Row],[Price Formatted Step 2]],".","")))</f>
        <v>No Data</v>
      </c>
      <c r="M2799" t="s">
        <v>15</v>
      </c>
    </row>
    <row r="2800" spans="1:13" x14ac:dyDescent="0.25">
      <c r="A2800" t="s">
        <v>54</v>
      </c>
      <c r="B2800" t="str">
        <f>VLOOKUP(data_to_clean[[#This Row],[Company]],tb_countries[],2,0)</f>
        <v>USA</v>
      </c>
      <c r="C2800" t="s">
        <v>5281</v>
      </c>
      <c r="D2800" t="s">
        <v>5322</v>
      </c>
      <c r="E2800" t="s">
        <v>5246</v>
      </c>
      <c r="F2800" s="1">
        <v>34733</v>
      </c>
      <c r="G2800" t="s">
        <v>2362</v>
      </c>
      <c r="H2800" t="s">
        <v>13</v>
      </c>
      <c r="I2800" t="s">
        <v>2129</v>
      </c>
      <c r="J2800" t="str" cm="1">
        <f t="array" ref="J28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00" t="str">
        <f>IF(data_to_clean[[#This Row],[Price Formatted Step 1]]="No Data","No Data",SUBSTITUTE(data_to_clean[[#This Row],[Price Formatted Step 1]],",","."))</f>
        <v>450000000</v>
      </c>
      <c r="L2800" s="3">
        <f>IF(data_to_clean[[#This Row],[Price Formatted Step 2]]="No Data","No Data",VALUE(SUBSTITUTE(data_to_clean[[#This Row],[Price Formatted Step 2]],".","")))</f>
        <v>450000000</v>
      </c>
      <c r="M2800" t="s">
        <v>15</v>
      </c>
    </row>
    <row r="2801" spans="1:13" x14ac:dyDescent="0.25">
      <c r="A2801" t="s">
        <v>54</v>
      </c>
      <c r="B2801" t="str">
        <f>VLOOKUP(data_to_clean[[#This Row],[Company]],tb_countries[],2,0)</f>
        <v>USA</v>
      </c>
      <c r="C2801" t="s">
        <v>5281</v>
      </c>
      <c r="D2801" t="s">
        <v>5322</v>
      </c>
      <c r="E2801" t="s">
        <v>5246</v>
      </c>
      <c r="F2801" s="1">
        <v>34760</v>
      </c>
      <c r="G2801" t="s">
        <v>2892</v>
      </c>
      <c r="H2801" t="s">
        <v>13</v>
      </c>
      <c r="I2801" t="s">
        <v>2129</v>
      </c>
      <c r="J2801" t="str" cm="1">
        <f t="array" ref="J28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01" t="str">
        <f>IF(data_to_clean[[#This Row],[Price Formatted Step 1]]="No Data","No Data",SUBSTITUTE(data_to_clean[[#This Row],[Price Formatted Step 1]],",","."))</f>
        <v>450000000</v>
      </c>
      <c r="L2801" s="3">
        <f>IF(data_to_clean[[#This Row],[Price Formatted Step 2]]="No Data","No Data",VALUE(SUBSTITUTE(data_to_clean[[#This Row],[Price Formatted Step 2]],".","")))</f>
        <v>450000000</v>
      </c>
      <c r="M2801" t="s">
        <v>15</v>
      </c>
    </row>
    <row r="2802" spans="1:13" x14ac:dyDescent="0.25">
      <c r="A2802" t="s">
        <v>2882</v>
      </c>
      <c r="B2802" t="str">
        <f>VLOOKUP(data_to_clean[[#This Row],[Company]],tb_countries[],2,0)</f>
        <v>USSR/Russia</v>
      </c>
      <c r="C2802" t="s">
        <v>5279</v>
      </c>
      <c r="D2802" t="s">
        <v>5320</v>
      </c>
      <c r="E2802" t="s">
        <v>5247</v>
      </c>
      <c r="F2802" s="1">
        <v>34760</v>
      </c>
      <c r="G2802" t="s">
        <v>685</v>
      </c>
      <c r="H2802" t="s">
        <v>13</v>
      </c>
      <c r="I2802" t="s">
        <v>14</v>
      </c>
      <c r="J2802" t="str" cm="1">
        <f t="array" ref="J28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2" t="str">
        <f>IF(data_to_clean[[#This Row],[Price Formatted Step 1]]="No Data","No Data",SUBSTITUTE(data_to_clean[[#This Row],[Price Formatted Step 1]],",","."))</f>
        <v>No Data</v>
      </c>
      <c r="L2802" t="str">
        <f>IF(data_to_clean[[#This Row],[Price Formatted Step 2]]="No Data","No Data",VALUE(SUBSTITUTE(data_to_clean[[#This Row],[Price Formatted Step 2]],".","")))</f>
        <v>No Data</v>
      </c>
      <c r="M2802" t="s">
        <v>15</v>
      </c>
    </row>
    <row r="2803" spans="1:13" x14ac:dyDescent="0.25">
      <c r="A2803" t="s">
        <v>1620</v>
      </c>
      <c r="B2803" t="str">
        <f>VLOOKUP(data_to_clean[[#This Row],[Company]],tb_countries[],2,0)</f>
        <v>Japan</v>
      </c>
      <c r="C2803" t="s">
        <v>5286</v>
      </c>
      <c r="D2803" t="s">
        <v>5325</v>
      </c>
      <c r="E2803" t="s">
        <v>5249</v>
      </c>
      <c r="F2803" s="1">
        <v>34776</v>
      </c>
      <c r="G2803" t="s">
        <v>3016</v>
      </c>
      <c r="H2803" t="s">
        <v>13</v>
      </c>
      <c r="I2803" t="s">
        <v>14</v>
      </c>
      <c r="J2803" t="str" cm="1">
        <f t="array" ref="J28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3" t="str">
        <f>IF(data_to_clean[[#This Row],[Price Formatted Step 1]]="No Data","No Data",SUBSTITUTE(data_to_clean[[#This Row],[Price Formatted Step 1]],",","."))</f>
        <v>No Data</v>
      </c>
      <c r="L2803" t="str">
        <f>IF(data_to_clean[[#This Row],[Price Formatted Step 2]]="No Data","No Data",VALUE(SUBSTITUTE(data_to_clean[[#This Row],[Price Formatted Step 2]],".","")))</f>
        <v>No Data</v>
      </c>
      <c r="M2803" t="s">
        <v>15</v>
      </c>
    </row>
    <row r="2804" spans="1:13" x14ac:dyDescent="0.25">
      <c r="A2804" t="s">
        <v>2882</v>
      </c>
      <c r="B2804" t="str">
        <f>VLOOKUP(data_to_clean[[#This Row],[Company]],tb_countries[],2,0)</f>
        <v>USSR/Russia</v>
      </c>
      <c r="C2804" t="s">
        <v>5279</v>
      </c>
      <c r="D2804" t="s">
        <v>5320</v>
      </c>
      <c r="E2804" t="s">
        <v>5247</v>
      </c>
      <c r="F2804" s="1">
        <v>34780</v>
      </c>
      <c r="G2804" t="s">
        <v>685</v>
      </c>
      <c r="H2804" t="s">
        <v>13</v>
      </c>
      <c r="I2804" t="s">
        <v>14</v>
      </c>
      <c r="J2804" t="str" cm="1">
        <f t="array" ref="J28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4" t="str">
        <f>IF(data_to_clean[[#This Row],[Price Formatted Step 1]]="No Data","No Data",SUBSTITUTE(data_to_clean[[#This Row],[Price Formatted Step 1]],",","."))</f>
        <v>No Data</v>
      </c>
      <c r="L2804" t="str">
        <f>IF(data_to_clean[[#This Row],[Price Formatted Step 2]]="No Data","No Data",VALUE(SUBSTITUTE(data_to_clean[[#This Row],[Price Formatted Step 2]],".","")))</f>
        <v>No Data</v>
      </c>
      <c r="M2804" t="s">
        <v>15</v>
      </c>
    </row>
    <row r="2805" spans="1:13" x14ac:dyDescent="0.25">
      <c r="A2805" t="s">
        <v>3085</v>
      </c>
      <c r="B2805" t="str">
        <f>VLOOKUP(data_to_clean[[#This Row],[Company]],tb_countries[],2,0)</f>
        <v>USA</v>
      </c>
      <c r="C2805" t="s">
        <v>5273</v>
      </c>
      <c r="D2805" t="s">
        <v>5313</v>
      </c>
      <c r="E2805" t="s">
        <v>5246</v>
      </c>
      <c r="F2805" s="1">
        <v>34780</v>
      </c>
      <c r="G2805" t="s">
        <v>3008</v>
      </c>
      <c r="H2805" t="s">
        <v>13</v>
      </c>
      <c r="I2805" t="s">
        <v>14</v>
      </c>
      <c r="J2805" t="str" cm="1">
        <f t="array" ref="J28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5" t="str">
        <f>IF(data_to_clean[[#This Row],[Price Formatted Step 1]]="No Data","No Data",SUBSTITUTE(data_to_clean[[#This Row],[Price Formatted Step 1]],",","."))</f>
        <v>No Data</v>
      </c>
      <c r="L2805" t="str">
        <f>IF(data_to_clean[[#This Row],[Price Formatted Step 2]]="No Data","No Data",VALUE(SUBSTITUTE(data_to_clean[[#This Row],[Price Formatted Step 2]],".","")))</f>
        <v>No Data</v>
      </c>
      <c r="M2805" t="s">
        <v>15</v>
      </c>
    </row>
    <row r="2806" spans="1:13" x14ac:dyDescent="0.25">
      <c r="A2806" t="s">
        <v>92</v>
      </c>
      <c r="B2806" t="str">
        <f>VLOOKUP(data_to_clean[[#This Row],[Company]],tb_countries[],2,0)</f>
        <v>USA</v>
      </c>
      <c r="C2806" t="s">
        <v>5275</v>
      </c>
      <c r="D2806" t="s">
        <v>5315</v>
      </c>
      <c r="E2806" t="s">
        <v>5246</v>
      </c>
      <c r="F2806" s="1">
        <v>34782</v>
      </c>
      <c r="G2806" t="s">
        <v>1965</v>
      </c>
      <c r="H2806" t="s">
        <v>13</v>
      </c>
      <c r="I2806" t="s">
        <v>14</v>
      </c>
      <c r="J2806" t="str" cm="1">
        <f t="array" ref="J28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6" t="str">
        <f>IF(data_to_clean[[#This Row],[Price Formatted Step 1]]="No Data","No Data",SUBSTITUTE(data_to_clean[[#This Row],[Price Formatted Step 1]],",","."))</f>
        <v>No Data</v>
      </c>
      <c r="L2806" t="str">
        <f>IF(data_to_clean[[#This Row],[Price Formatted Step 2]]="No Data","No Data",VALUE(SUBSTITUTE(data_to_clean[[#This Row],[Price Formatted Step 2]],".","")))</f>
        <v>No Data</v>
      </c>
      <c r="M2806" t="s">
        <v>15</v>
      </c>
    </row>
    <row r="2807" spans="1:13" x14ac:dyDescent="0.25">
      <c r="A2807" t="s">
        <v>2953</v>
      </c>
      <c r="B2807" t="str">
        <f>VLOOKUP(data_to_clean[[#This Row],[Company]],tb_countries[],2,0)</f>
        <v>USSR/Russia</v>
      </c>
      <c r="C2807" t="s">
        <v>5279</v>
      </c>
      <c r="D2807" t="s">
        <v>5320</v>
      </c>
      <c r="E2807" t="s">
        <v>5247</v>
      </c>
      <c r="F2807" s="1">
        <v>34786</v>
      </c>
      <c r="G2807" t="s">
        <v>3098</v>
      </c>
      <c r="H2807" t="s">
        <v>13</v>
      </c>
      <c r="I2807" t="s">
        <v>14</v>
      </c>
      <c r="J2807" t="str" cm="1">
        <f t="array" ref="J28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7" t="str">
        <f>IF(data_to_clean[[#This Row],[Price Formatted Step 1]]="No Data","No Data",SUBSTITUTE(data_to_clean[[#This Row],[Price Formatted Step 1]],",","."))</f>
        <v>No Data</v>
      </c>
      <c r="L2807" t="str">
        <f>IF(data_to_clean[[#This Row],[Price Formatted Step 2]]="No Data","No Data",VALUE(SUBSTITUTE(data_to_clean[[#This Row],[Price Formatted Step 2]],".","")))</f>
        <v>No Data</v>
      </c>
      <c r="M2807" t="s">
        <v>21</v>
      </c>
    </row>
    <row r="2808" spans="1:13" x14ac:dyDescent="0.25">
      <c r="A2808" t="s">
        <v>2338</v>
      </c>
      <c r="B2808" t="str">
        <f>VLOOKUP(data_to_clean[[#This Row],[Company]],tb_countries[],2,0)</f>
        <v>France</v>
      </c>
      <c r="C2808" t="s">
        <v>5285</v>
      </c>
      <c r="D2808" t="s">
        <v>5324</v>
      </c>
      <c r="E2808" t="s">
        <v>5253</v>
      </c>
      <c r="F2808" s="1">
        <v>34786</v>
      </c>
      <c r="G2808" t="s">
        <v>2609</v>
      </c>
      <c r="H2808" t="s">
        <v>13</v>
      </c>
      <c r="I2808" t="s">
        <v>14</v>
      </c>
      <c r="J2808" t="str" cm="1">
        <f t="array" ref="J28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08" t="str">
        <f>IF(data_to_clean[[#This Row],[Price Formatted Step 1]]="No Data","No Data",SUBSTITUTE(data_to_clean[[#This Row],[Price Formatted Step 1]],",","."))</f>
        <v>No Data</v>
      </c>
      <c r="L2808" t="str">
        <f>IF(data_to_clean[[#This Row],[Price Formatted Step 2]]="No Data","No Data",VALUE(SUBSTITUTE(data_to_clean[[#This Row],[Price Formatted Step 2]],".","")))</f>
        <v>No Data</v>
      </c>
      <c r="M2808" t="s">
        <v>15</v>
      </c>
    </row>
    <row r="2809" spans="1:13" x14ac:dyDescent="0.25">
      <c r="A2809" t="s">
        <v>2740</v>
      </c>
      <c r="B2809" t="str">
        <f>VLOOKUP(data_to_clean[[#This Row],[Company]],tb_countries[],2,0)</f>
        <v>USA</v>
      </c>
      <c r="C2809" t="s">
        <v>5275</v>
      </c>
      <c r="D2809" t="s">
        <v>5315</v>
      </c>
      <c r="E2809" t="s">
        <v>5246</v>
      </c>
      <c r="F2809" s="1">
        <v>34792</v>
      </c>
      <c r="G2809" t="s">
        <v>2742</v>
      </c>
      <c r="H2809" t="s">
        <v>13</v>
      </c>
      <c r="I2809" t="s">
        <v>2744</v>
      </c>
      <c r="J2809" t="str" cm="1">
        <f t="array" ref="J28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809" t="str">
        <f>IF(data_to_clean[[#This Row],[Price Formatted Step 1]]="No Data","No Data",SUBSTITUTE(data_to_clean[[#This Row],[Price Formatted Step 1]],",","."))</f>
        <v>40000000</v>
      </c>
      <c r="L2809" s="3">
        <f>IF(data_to_clean[[#This Row],[Price Formatted Step 2]]="No Data","No Data",VALUE(SUBSTITUTE(data_to_clean[[#This Row],[Price Formatted Step 2]],".","")))</f>
        <v>40000000</v>
      </c>
      <c r="M2809" t="s">
        <v>15</v>
      </c>
    </row>
    <row r="2810" spans="1:13" x14ac:dyDescent="0.25">
      <c r="A2810" t="s">
        <v>2630</v>
      </c>
      <c r="B2810" t="str">
        <f>VLOOKUP(data_to_clean[[#This Row],[Company]],tb_countries[],2,0)</f>
        <v>Israel</v>
      </c>
      <c r="C2810" t="s">
        <v>5288</v>
      </c>
      <c r="D2810" t="s">
        <v>5327</v>
      </c>
      <c r="E2810" t="s">
        <v>5256</v>
      </c>
      <c r="F2810" s="1">
        <v>34794</v>
      </c>
      <c r="G2810" t="s">
        <v>2632</v>
      </c>
      <c r="H2810" t="s">
        <v>13</v>
      </c>
      <c r="I2810" t="s">
        <v>14</v>
      </c>
      <c r="J2810" t="str" cm="1">
        <f t="array" ref="J28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0" t="str">
        <f>IF(data_to_clean[[#This Row],[Price Formatted Step 1]]="No Data","No Data",SUBSTITUTE(data_to_clean[[#This Row],[Price Formatted Step 1]],",","."))</f>
        <v>No Data</v>
      </c>
      <c r="L2810" t="str">
        <f>IF(data_to_clean[[#This Row],[Price Formatted Step 2]]="No Data","No Data",VALUE(SUBSTITUTE(data_to_clean[[#This Row],[Price Formatted Step 2]],".","")))</f>
        <v>No Data</v>
      </c>
      <c r="M2810" t="s">
        <v>15</v>
      </c>
    </row>
    <row r="2811" spans="1:13" x14ac:dyDescent="0.25">
      <c r="A2811" t="s">
        <v>3085</v>
      </c>
      <c r="B2811" t="str">
        <f>VLOOKUP(data_to_clean[[#This Row],[Company]],tb_countries[],2,0)</f>
        <v>USA</v>
      </c>
      <c r="C2811" t="s">
        <v>5273</v>
      </c>
      <c r="D2811" t="s">
        <v>5313</v>
      </c>
      <c r="E2811" t="s">
        <v>5246</v>
      </c>
      <c r="F2811" s="1">
        <v>34796</v>
      </c>
      <c r="G2811" t="s">
        <v>2897</v>
      </c>
      <c r="H2811" t="s">
        <v>13</v>
      </c>
      <c r="I2811" t="s">
        <v>14</v>
      </c>
      <c r="J2811" t="str" cm="1">
        <f t="array" ref="J28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1" t="str">
        <f>IF(data_to_clean[[#This Row],[Price Formatted Step 1]]="No Data","No Data",SUBSTITUTE(data_to_clean[[#This Row],[Price Formatted Step 1]],",","."))</f>
        <v>No Data</v>
      </c>
      <c r="L2811" t="str">
        <f>IF(data_to_clean[[#This Row],[Price Formatted Step 2]]="No Data","No Data",VALUE(SUBSTITUTE(data_to_clean[[#This Row],[Price Formatted Step 2]],".","")))</f>
        <v>No Data</v>
      </c>
      <c r="M2811" t="s">
        <v>15</v>
      </c>
    </row>
    <row r="2812" spans="1:13" x14ac:dyDescent="0.25">
      <c r="A2812" t="s">
        <v>2338</v>
      </c>
      <c r="B2812" t="str">
        <f>VLOOKUP(data_to_clean[[#This Row],[Company]],tb_countries[],2,0)</f>
        <v>France</v>
      </c>
      <c r="C2812" t="s">
        <v>5285</v>
      </c>
      <c r="D2812" t="s">
        <v>5324</v>
      </c>
      <c r="E2812" t="s">
        <v>5253</v>
      </c>
      <c r="F2812" s="1">
        <v>34810</v>
      </c>
      <c r="G2812" t="s">
        <v>2716</v>
      </c>
      <c r="H2812" t="s">
        <v>13</v>
      </c>
      <c r="I2812" t="s">
        <v>14</v>
      </c>
      <c r="J2812" t="str" cm="1">
        <f t="array" ref="J28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2" t="str">
        <f>IF(data_to_clean[[#This Row],[Price Formatted Step 1]]="No Data","No Data",SUBSTITUTE(data_to_clean[[#This Row],[Price Formatted Step 1]],",","."))</f>
        <v>No Data</v>
      </c>
      <c r="L2812" t="str">
        <f>IF(data_to_clean[[#This Row],[Price Formatted Step 2]]="No Data","No Data",VALUE(SUBSTITUTE(data_to_clean[[#This Row],[Price Formatted Step 2]],".","")))</f>
        <v>No Data</v>
      </c>
      <c r="M2812" t="s">
        <v>15</v>
      </c>
    </row>
    <row r="2813" spans="1:13" x14ac:dyDescent="0.25">
      <c r="A2813" t="s">
        <v>2747</v>
      </c>
      <c r="B2813" t="str">
        <f>VLOOKUP(data_to_clean[[#This Row],[Company]],tb_countries[],2,0)</f>
        <v>USA</v>
      </c>
      <c r="C2813" t="s">
        <v>5273</v>
      </c>
      <c r="D2813" t="s">
        <v>5313</v>
      </c>
      <c r="E2813" t="s">
        <v>5246</v>
      </c>
      <c r="F2813" s="1">
        <v>34833</v>
      </c>
      <c r="G2813" t="s">
        <v>3018</v>
      </c>
      <c r="H2813" t="s">
        <v>13</v>
      </c>
      <c r="I2813" t="s">
        <v>14</v>
      </c>
      <c r="J2813" t="str" cm="1">
        <f t="array" ref="J28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3" t="str">
        <f>IF(data_to_clean[[#This Row],[Price Formatted Step 1]]="No Data","No Data",SUBSTITUTE(data_to_clean[[#This Row],[Price Formatted Step 1]],",","."))</f>
        <v>No Data</v>
      </c>
      <c r="L2813" t="str">
        <f>IF(data_to_clean[[#This Row],[Price Formatted Step 2]]="No Data","No Data",VALUE(SUBSTITUTE(data_to_clean[[#This Row],[Price Formatted Step 2]],".","")))</f>
        <v>No Data</v>
      </c>
      <c r="M2813" t="s">
        <v>15</v>
      </c>
    </row>
    <row r="2814" spans="1:13" x14ac:dyDescent="0.25">
      <c r="A2814" t="s">
        <v>2338</v>
      </c>
      <c r="B2814" t="str">
        <f>VLOOKUP(data_to_clean[[#This Row],[Company]],tb_countries[],2,0)</f>
        <v>France</v>
      </c>
      <c r="C2814" t="s">
        <v>5285</v>
      </c>
      <c r="D2814" t="s">
        <v>5324</v>
      </c>
      <c r="E2814" t="s">
        <v>5253</v>
      </c>
      <c r="F2814" s="1">
        <v>34836</v>
      </c>
      <c r="G2814" t="s">
        <v>2609</v>
      </c>
      <c r="H2814" t="s">
        <v>13</v>
      </c>
      <c r="I2814" t="s">
        <v>14</v>
      </c>
      <c r="J2814" t="str" cm="1">
        <f t="array" ref="J28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4" t="str">
        <f>IF(data_to_clean[[#This Row],[Price Formatted Step 1]]="No Data","No Data",SUBSTITUTE(data_to_clean[[#This Row],[Price Formatted Step 1]],",","."))</f>
        <v>No Data</v>
      </c>
      <c r="L2814" t="str">
        <f>IF(data_to_clean[[#This Row],[Price Formatted Step 2]]="No Data","No Data",VALUE(SUBSTITUTE(data_to_clean[[#This Row],[Price Formatted Step 2]],".","")))</f>
        <v>No Data</v>
      </c>
      <c r="M2814" t="s">
        <v>15</v>
      </c>
    </row>
    <row r="2815" spans="1:13" x14ac:dyDescent="0.25">
      <c r="A2815" t="s">
        <v>2747</v>
      </c>
      <c r="B2815" t="str">
        <f>VLOOKUP(data_to_clean[[#This Row],[Company]],tb_countries[],2,0)</f>
        <v>USA</v>
      </c>
      <c r="C2815" t="s">
        <v>5273</v>
      </c>
      <c r="D2815" t="s">
        <v>5313</v>
      </c>
      <c r="E2815" t="s">
        <v>5246</v>
      </c>
      <c r="F2815" s="1">
        <v>34842</v>
      </c>
      <c r="G2815" t="s">
        <v>2774</v>
      </c>
      <c r="H2815" t="s">
        <v>13</v>
      </c>
      <c r="I2815" t="s">
        <v>14</v>
      </c>
      <c r="J2815" t="str" cm="1">
        <f t="array" ref="J28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5" t="str">
        <f>IF(data_to_clean[[#This Row],[Price Formatted Step 1]]="No Data","No Data",SUBSTITUTE(data_to_clean[[#This Row],[Price Formatted Step 1]],",","."))</f>
        <v>No Data</v>
      </c>
      <c r="L2815" t="str">
        <f>IF(data_to_clean[[#This Row],[Price Formatted Step 2]]="No Data","No Data",VALUE(SUBSTITUTE(data_to_clean[[#This Row],[Price Formatted Step 2]],".","")))</f>
        <v>No Data</v>
      </c>
      <c r="M2815" t="s">
        <v>15</v>
      </c>
    </row>
    <row r="2816" spans="1:13" x14ac:dyDescent="0.25">
      <c r="A2816" t="s">
        <v>2882</v>
      </c>
      <c r="B2816" t="str">
        <f>VLOOKUP(data_to_clean[[#This Row],[Company]],tb_countries[],2,0)</f>
        <v>USSR/Russia</v>
      </c>
      <c r="C2816" t="s">
        <v>5279</v>
      </c>
      <c r="D2816" t="s">
        <v>5320</v>
      </c>
      <c r="E2816" t="s">
        <v>5247</v>
      </c>
      <c r="F2816" s="1">
        <v>34843</v>
      </c>
      <c r="G2816" t="s">
        <v>1302</v>
      </c>
      <c r="H2816" t="s">
        <v>13</v>
      </c>
      <c r="I2816" t="s">
        <v>14</v>
      </c>
      <c r="J2816" t="str" cm="1">
        <f t="array" ref="J28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6" t="str">
        <f>IF(data_to_clean[[#This Row],[Price Formatted Step 1]]="No Data","No Data",SUBSTITUTE(data_to_clean[[#This Row],[Price Formatted Step 1]],",","."))</f>
        <v>No Data</v>
      </c>
      <c r="L2816" t="str">
        <f>IF(data_to_clean[[#This Row],[Price Formatted Step 2]]="No Data","No Data",VALUE(SUBSTITUTE(data_to_clean[[#This Row],[Price Formatted Step 2]],".","")))</f>
        <v>No Data</v>
      </c>
      <c r="M2816" t="s">
        <v>15</v>
      </c>
    </row>
    <row r="2817" spans="1:13" x14ac:dyDescent="0.25">
      <c r="A2817" t="s">
        <v>2747</v>
      </c>
      <c r="B2817" t="str">
        <f>VLOOKUP(data_to_clean[[#This Row],[Company]],tb_countries[],2,0)</f>
        <v>USA</v>
      </c>
      <c r="C2817" t="s">
        <v>5273</v>
      </c>
      <c r="D2817" t="s">
        <v>5313</v>
      </c>
      <c r="E2817" t="s">
        <v>5246</v>
      </c>
      <c r="F2817" s="1">
        <v>34850</v>
      </c>
      <c r="G2817" t="s">
        <v>2869</v>
      </c>
      <c r="H2817" t="s">
        <v>13</v>
      </c>
      <c r="I2817" t="s">
        <v>14</v>
      </c>
      <c r="J2817" t="str" cm="1">
        <f t="array" ref="J28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7" t="str">
        <f>IF(data_to_clean[[#This Row],[Price Formatted Step 1]]="No Data","No Data",SUBSTITUTE(data_to_clean[[#This Row],[Price Formatted Step 1]],",","."))</f>
        <v>No Data</v>
      </c>
      <c r="L2817" t="str">
        <f>IF(data_to_clean[[#This Row],[Price Formatted Step 2]]="No Data","No Data",VALUE(SUBSTITUTE(data_to_clean[[#This Row],[Price Formatted Step 2]],".","")))</f>
        <v>No Data</v>
      </c>
      <c r="M2817" t="s">
        <v>15</v>
      </c>
    </row>
    <row r="2818" spans="1:13" x14ac:dyDescent="0.25">
      <c r="A2818" t="s">
        <v>2882</v>
      </c>
      <c r="B2818" t="str">
        <f>VLOOKUP(data_to_clean[[#This Row],[Company]],tb_countries[],2,0)</f>
        <v>USSR/Russia</v>
      </c>
      <c r="C2818" t="s">
        <v>5272</v>
      </c>
      <c r="D2818" t="s">
        <v>5312</v>
      </c>
      <c r="E2818" t="s">
        <v>5245</v>
      </c>
      <c r="F2818" s="1">
        <v>34858</v>
      </c>
      <c r="G2818" t="s">
        <v>937</v>
      </c>
      <c r="H2818" t="s">
        <v>13</v>
      </c>
      <c r="I2818" t="s">
        <v>14</v>
      </c>
      <c r="J2818" t="str" cm="1">
        <f t="array" ref="J28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8" t="str">
        <f>IF(data_to_clean[[#This Row],[Price Formatted Step 1]]="No Data","No Data",SUBSTITUTE(data_to_clean[[#This Row],[Price Formatted Step 1]],",","."))</f>
        <v>No Data</v>
      </c>
      <c r="L2818" t="str">
        <f>IF(data_to_clean[[#This Row],[Price Formatted Step 2]]="No Data","No Data",VALUE(SUBSTITUTE(data_to_clean[[#This Row],[Price Formatted Step 2]],".","")))</f>
        <v>No Data</v>
      </c>
      <c r="M2818" t="s">
        <v>15</v>
      </c>
    </row>
    <row r="2819" spans="1:13" x14ac:dyDescent="0.25">
      <c r="A2819" t="s">
        <v>2338</v>
      </c>
      <c r="B2819" t="str">
        <f>VLOOKUP(data_to_clean[[#This Row],[Company]],tb_countries[],2,0)</f>
        <v>France</v>
      </c>
      <c r="C2819" t="s">
        <v>5285</v>
      </c>
      <c r="D2819" t="s">
        <v>5324</v>
      </c>
      <c r="E2819" t="s">
        <v>5253</v>
      </c>
      <c r="F2819" s="1">
        <v>34860</v>
      </c>
      <c r="G2819" t="s">
        <v>2799</v>
      </c>
      <c r="H2819" t="s">
        <v>13</v>
      </c>
      <c r="I2819" t="s">
        <v>14</v>
      </c>
      <c r="J2819" t="str" cm="1">
        <f t="array" ref="J28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19" t="str">
        <f>IF(data_to_clean[[#This Row],[Price Formatted Step 1]]="No Data","No Data",SUBSTITUTE(data_to_clean[[#This Row],[Price Formatted Step 1]],",","."))</f>
        <v>No Data</v>
      </c>
      <c r="L2819" t="str">
        <f>IF(data_to_clean[[#This Row],[Price Formatted Step 2]]="No Data","No Data",VALUE(SUBSTITUTE(data_to_clean[[#This Row],[Price Formatted Step 2]],".","")))</f>
        <v>No Data</v>
      </c>
      <c r="M2819" t="s">
        <v>15</v>
      </c>
    </row>
    <row r="2820" spans="1:13" x14ac:dyDescent="0.25">
      <c r="A2820" t="s">
        <v>2740</v>
      </c>
      <c r="B2820" t="str">
        <f>VLOOKUP(data_to_clean[[#This Row],[Company]],tb_countries[],2,0)</f>
        <v>USA</v>
      </c>
      <c r="C2820" t="s">
        <v>5275</v>
      </c>
      <c r="D2820" t="s">
        <v>5315</v>
      </c>
      <c r="E2820" t="s">
        <v>5246</v>
      </c>
      <c r="F2820" s="1">
        <v>34872</v>
      </c>
      <c r="G2820" t="s">
        <v>3043</v>
      </c>
      <c r="H2820" t="s">
        <v>2227</v>
      </c>
      <c r="I2820" t="s">
        <v>2744</v>
      </c>
      <c r="J2820" t="str" cm="1">
        <f t="array" ref="J28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820" t="str">
        <f>IF(data_to_clean[[#This Row],[Price Formatted Step 1]]="No Data","No Data",SUBSTITUTE(data_to_clean[[#This Row],[Price Formatted Step 1]],",","."))</f>
        <v>40000000</v>
      </c>
      <c r="L2820" s="3">
        <f>IF(data_to_clean[[#This Row],[Price Formatted Step 2]]="No Data","No Data",VALUE(SUBSTITUTE(data_to_clean[[#This Row],[Price Formatted Step 2]],".","")))</f>
        <v>40000000</v>
      </c>
      <c r="M2820" t="s">
        <v>21</v>
      </c>
    </row>
    <row r="2821" spans="1:13" x14ac:dyDescent="0.25">
      <c r="A2821" t="s">
        <v>54</v>
      </c>
      <c r="B2821" t="str">
        <f>VLOOKUP(data_to_clean[[#This Row],[Company]],tb_countries[],2,0)</f>
        <v>USA</v>
      </c>
      <c r="C2821" t="s">
        <v>5281</v>
      </c>
      <c r="D2821" t="s">
        <v>5322</v>
      </c>
      <c r="E2821" t="s">
        <v>5246</v>
      </c>
      <c r="F2821" s="1">
        <v>34877</v>
      </c>
      <c r="G2821" t="s">
        <v>2440</v>
      </c>
      <c r="H2821" t="s">
        <v>13</v>
      </c>
      <c r="I2821" t="s">
        <v>2129</v>
      </c>
      <c r="J2821" t="str" cm="1">
        <f t="array" ref="J28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21" t="str">
        <f>IF(data_to_clean[[#This Row],[Price Formatted Step 1]]="No Data","No Data",SUBSTITUTE(data_to_clean[[#This Row],[Price Formatted Step 1]],",","."))</f>
        <v>450000000</v>
      </c>
      <c r="L2821" s="3">
        <f>IF(data_to_clean[[#This Row],[Price Formatted Step 2]]="No Data","No Data",VALUE(SUBSTITUTE(data_to_clean[[#This Row],[Price Formatted Step 2]],".","")))</f>
        <v>450000000</v>
      </c>
      <c r="M2821" t="s">
        <v>15</v>
      </c>
    </row>
    <row r="2822" spans="1:13" x14ac:dyDescent="0.25">
      <c r="A2822" t="s">
        <v>2882</v>
      </c>
      <c r="B2822" t="str">
        <f>VLOOKUP(data_to_clean[[#This Row],[Company]],tb_countries[],2,0)</f>
        <v>USSR/Russia</v>
      </c>
      <c r="C2822" t="s">
        <v>5279</v>
      </c>
      <c r="D2822" t="s">
        <v>5320</v>
      </c>
      <c r="E2822" t="s">
        <v>5247</v>
      </c>
      <c r="F2822" s="1">
        <v>34885</v>
      </c>
      <c r="G2822" t="s">
        <v>685</v>
      </c>
      <c r="H2822" t="s">
        <v>13</v>
      </c>
      <c r="I2822" t="s">
        <v>14</v>
      </c>
      <c r="J2822" t="str" cm="1">
        <f t="array" ref="J28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2" t="str">
        <f>IF(data_to_clean[[#This Row],[Price Formatted Step 1]]="No Data","No Data",SUBSTITUTE(data_to_clean[[#This Row],[Price Formatted Step 1]],",","."))</f>
        <v>No Data</v>
      </c>
      <c r="L2822" t="str">
        <f>IF(data_to_clean[[#This Row],[Price Formatted Step 2]]="No Data","No Data",VALUE(SUBSTITUTE(data_to_clean[[#This Row],[Price Formatted Step 2]],".","")))</f>
        <v>No Data</v>
      </c>
      <c r="M2822" t="s">
        <v>15</v>
      </c>
    </row>
    <row r="2823" spans="1:13" x14ac:dyDescent="0.25">
      <c r="A2823" t="s">
        <v>2338</v>
      </c>
      <c r="B2823" t="str">
        <f>VLOOKUP(data_to_clean[[#This Row],[Company]],tb_countries[],2,0)</f>
        <v>France</v>
      </c>
      <c r="C2823" t="s">
        <v>5285</v>
      </c>
      <c r="D2823" t="s">
        <v>5324</v>
      </c>
      <c r="E2823" t="s">
        <v>5253</v>
      </c>
      <c r="F2823" s="1">
        <v>34887</v>
      </c>
      <c r="G2823" t="s">
        <v>2716</v>
      </c>
      <c r="H2823" t="s">
        <v>13</v>
      </c>
      <c r="I2823" t="s">
        <v>14</v>
      </c>
      <c r="J2823" t="str" cm="1">
        <f t="array" ref="J28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3" t="str">
        <f>IF(data_to_clean[[#This Row],[Price Formatted Step 1]]="No Data","No Data",SUBSTITUTE(data_to_clean[[#This Row],[Price Formatted Step 1]],",","."))</f>
        <v>No Data</v>
      </c>
      <c r="L2823" t="str">
        <f>IF(data_to_clean[[#This Row],[Price Formatted Step 2]]="No Data","No Data",VALUE(SUBSTITUTE(data_to_clean[[#This Row],[Price Formatted Step 2]],".","")))</f>
        <v>No Data</v>
      </c>
      <c r="M2823" t="s">
        <v>15</v>
      </c>
    </row>
    <row r="2824" spans="1:13" x14ac:dyDescent="0.25">
      <c r="A2824" t="s">
        <v>2747</v>
      </c>
      <c r="B2824" t="str">
        <f>VLOOKUP(data_to_clean[[#This Row],[Company]],tb_countries[],2,0)</f>
        <v>USA</v>
      </c>
      <c r="C2824" t="s">
        <v>5273</v>
      </c>
      <c r="D2824" t="s">
        <v>5313</v>
      </c>
      <c r="E2824" t="s">
        <v>5246</v>
      </c>
      <c r="F2824" s="1">
        <v>34890</v>
      </c>
      <c r="G2824" t="s">
        <v>3018</v>
      </c>
      <c r="H2824" t="s">
        <v>13</v>
      </c>
      <c r="I2824" t="s">
        <v>14</v>
      </c>
      <c r="J2824" t="str" cm="1">
        <f t="array" ref="J28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4" t="str">
        <f>IF(data_to_clean[[#This Row],[Price Formatted Step 1]]="No Data","No Data",SUBSTITUTE(data_to_clean[[#This Row],[Price Formatted Step 1]],",","."))</f>
        <v>No Data</v>
      </c>
      <c r="L2824" t="str">
        <f>IF(data_to_clean[[#This Row],[Price Formatted Step 2]]="No Data","No Data",VALUE(SUBSTITUTE(data_to_clean[[#This Row],[Price Formatted Step 2]],".","")))</f>
        <v>No Data</v>
      </c>
      <c r="M2824" t="s">
        <v>15</v>
      </c>
    </row>
    <row r="2825" spans="1:13" x14ac:dyDescent="0.25">
      <c r="A2825" t="s">
        <v>54</v>
      </c>
      <c r="B2825" t="str">
        <f>VLOOKUP(data_to_clean[[#This Row],[Company]],tb_countries[],2,0)</f>
        <v>USA</v>
      </c>
      <c r="C2825" t="s">
        <v>5281</v>
      </c>
      <c r="D2825" t="s">
        <v>5322</v>
      </c>
      <c r="E2825" t="s">
        <v>5246</v>
      </c>
      <c r="F2825" s="1">
        <v>34893</v>
      </c>
      <c r="G2825" t="s">
        <v>2362</v>
      </c>
      <c r="H2825" t="s">
        <v>13</v>
      </c>
      <c r="I2825" t="s">
        <v>2129</v>
      </c>
      <c r="J2825" t="str" cm="1">
        <f t="array" ref="J28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25" t="str">
        <f>IF(data_to_clean[[#This Row],[Price Formatted Step 1]]="No Data","No Data",SUBSTITUTE(data_to_clean[[#This Row],[Price Formatted Step 1]],",","."))</f>
        <v>450000000</v>
      </c>
      <c r="L2825" s="3">
        <f>IF(data_to_clean[[#This Row],[Price Formatted Step 2]]="No Data","No Data",VALUE(SUBSTITUTE(data_to_clean[[#This Row],[Price Formatted Step 2]],".","")))</f>
        <v>450000000</v>
      </c>
      <c r="M2825" t="s">
        <v>15</v>
      </c>
    </row>
    <row r="2826" spans="1:13" x14ac:dyDescent="0.25">
      <c r="A2826" t="s">
        <v>2747</v>
      </c>
      <c r="B2826" t="str">
        <f>VLOOKUP(data_to_clean[[#This Row],[Company]],tb_countries[],2,0)</f>
        <v>USA</v>
      </c>
      <c r="C2826" t="s">
        <v>5273</v>
      </c>
      <c r="D2826" t="s">
        <v>5313</v>
      </c>
      <c r="E2826" t="s">
        <v>5246</v>
      </c>
      <c r="F2826" s="1">
        <v>34911</v>
      </c>
      <c r="G2826" t="s">
        <v>2897</v>
      </c>
      <c r="H2826" t="s">
        <v>13</v>
      </c>
      <c r="I2826" t="s">
        <v>14</v>
      </c>
      <c r="J2826" t="str" cm="1">
        <f t="array" ref="J28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6" t="str">
        <f>IF(data_to_clean[[#This Row],[Price Formatted Step 1]]="No Data","No Data",SUBSTITUTE(data_to_clean[[#This Row],[Price Formatted Step 1]],",","."))</f>
        <v>No Data</v>
      </c>
      <c r="L2826" t="str">
        <f>IF(data_to_clean[[#This Row],[Price Formatted Step 2]]="No Data","No Data",VALUE(SUBSTITUTE(data_to_clean[[#This Row],[Price Formatted Step 2]],".","")))</f>
        <v>No Data</v>
      </c>
      <c r="M2826" t="s">
        <v>15</v>
      </c>
    </row>
    <row r="2827" spans="1:13" x14ac:dyDescent="0.25">
      <c r="A2827" t="s">
        <v>9</v>
      </c>
      <c r="B2827" t="str">
        <f>VLOOKUP(data_to_clean[[#This Row],[Company]],tb_countries[],2,0)</f>
        <v>USSR/Russia</v>
      </c>
      <c r="C2827" t="s">
        <v>5279</v>
      </c>
      <c r="D2827" t="s">
        <v>5320</v>
      </c>
      <c r="E2827" t="s">
        <v>5247</v>
      </c>
      <c r="F2827" s="1">
        <v>34913</v>
      </c>
      <c r="G2827" t="s">
        <v>1257</v>
      </c>
      <c r="H2827" t="s">
        <v>13</v>
      </c>
      <c r="I2827" t="s">
        <v>14</v>
      </c>
      <c r="J2827" t="str" cm="1">
        <f t="array" ref="J28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7" t="str">
        <f>IF(data_to_clean[[#This Row],[Price Formatted Step 1]]="No Data","No Data",SUBSTITUTE(data_to_clean[[#This Row],[Price Formatted Step 1]],",","."))</f>
        <v>No Data</v>
      </c>
      <c r="L2827" t="str">
        <f>IF(data_to_clean[[#This Row],[Price Formatted Step 2]]="No Data","No Data",VALUE(SUBSTITUTE(data_to_clean[[#This Row],[Price Formatted Step 2]],".","")))</f>
        <v>No Data</v>
      </c>
      <c r="M2827" t="s">
        <v>15</v>
      </c>
    </row>
    <row r="2828" spans="1:13" x14ac:dyDescent="0.25">
      <c r="A2828" t="s">
        <v>2338</v>
      </c>
      <c r="B2828" t="str">
        <f>VLOOKUP(data_to_clean[[#This Row],[Company]],tb_countries[],2,0)</f>
        <v>France</v>
      </c>
      <c r="C2828" t="s">
        <v>5285</v>
      </c>
      <c r="D2828" t="s">
        <v>5324</v>
      </c>
      <c r="E2828" t="s">
        <v>5253</v>
      </c>
      <c r="F2828" s="1">
        <v>34914</v>
      </c>
      <c r="G2828" t="s">
        <v>2970</v>
      </c>
      <c r="H2828" t="s">
        <v>13</v>
      </c>
      <c r="I2828" t="s">
        <v>14</v>
      </c>
      <c r="J2828" t="str" cm="1">
        <f t="array" ref="J28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8" t="str">
        <f>IF(data_to_clean[[#This Row],[Price Formatted Step 1]]="No Data","No Data",SUBSTITUTE(data_to_clean[[#This Row],[Price Formatted Step 1]],",","."))</f>
        <v>No Data</v>
      </c>
      <c r="L2828" t="str">
        <f>IF(data_to_clean[[#This Row],[Price Formatted Step 2]]="No Data","No Data",VALUE(SUBSTITUTE(data_to_clean[[#This Row],[Price Formatted Step 2]],".","")))</f>
        <v>No Data</v>
      </c>
      <c r="M2828" t="s">
        <v>15</v>
      </c>
    </row>
    <row r="2829" spans="1:13" x14ac:dyDescent="0.25">
      <c r="A2829" t="s">
        <v>2882</v>
      </c>
      <c r="B2829" t="str">
        <f>VLOOKUP(data_to_clean[[#This Row],[Company]],tb_countries[],2,0)</f>
        <v>USSR/Russia</v>
      </c>
      <c r="C2829" t="s">
        <v>5279</v>
      </c>
      <c r="D2829" t="s">
        <v>5320</v>
      </c>
      <c r="E2829" t="s">
        <v>5247</v>
      </c>
      <c r="F2829" s="1">
        <v>34920</v>
      </c>
      <c r="G2829" t="s">
        <v>1463</v>
      </c>
      <c r="H2829" t="s">
        <v>13</v>
      </c>
      <c r="I2829" t="s">
        <v>14</v>
      </c>
      <c r="J2829" t="str" cm="1">
        <f t="array" ref="J28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29" t="str">
        <f>IF(data_to_clean[[#This Row],[Price Formatted Step 1]]="No Data","No Data",SUBSTITUTE(data_to_clean[[#This Row],[Price Formatted Step 1]],",","."))</f>
        <v>No Data</v>
      </c>
      <c r="L2829" t="str">
        <f>IF(data_to_clean[[#This Row],[Price Formatted Step 2]]="No Data","No Data",VALUE(SUBSTITUTE(data_to_clean[[#This Row],[Price Formatted Step 2]],".","")))</f>
        <v>No Data</v>
      </c>
      <c r="M2829" t="s">
        <v>15</v>
      </c>
    </row>
    <row r="2830" spans="1:13" x14ac:dyDescent="0.25">
      <c r="A2830" t="s">
        <v>2747</v>
      </c>
      <c r="B2830" t="str">
        <f>VLOOKUP(data_to_clean[[#This Row],[Company]],tb_countries[],2,0)</f>
        <v>USA</v>
      </c>
      <c r="C2830" t="s">
        <v>5275</v>
      </c>
      <c r="D2830" t="s">
        <v>5315</v>
      </c>
      <c r="E2830" t="s">
        <v>5246</v>
      </c>
      <c r="F2830" s="1">
        <v>34926</v>
      </c>
      <c r="G2830" t="s">
        <v>3122</v>
      </c>
      <c r="H2830" t="s">
        <v>13</v>
      </c>
      <c r="I2830" t="s">
        <v>14</v>
      </c>
      <c r="J2830" t="str" cm="1">
        <f t="array" ref="J28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0" t="str">
        <f>IF(data_to_clean[[#This Row],[Price Formatted Step 1]]="No Data","No Data",SUBSTITUTE(data_to_clean[[#This Row],[Price Formatted Step 1]],",","."))</f>
        <v>No Data</v>
      </c>
      <c r="L2830" t="str">
        <f>IF(data_to_clean[[#This Row],[Price Formatted Step 2]]="No Data","No Data",VALUE(SUBSTITUTE(data_to_clean[[#This Row],[Price Formatted Step 2]],".","")))</f>
        <v>No Data</v>
      </c>
      <c r="M2830" t="s">
        <v>21</v>
      </c>
    </row>
    <row r="2831" spans="1:13" x14ac:dyDescent="0.25">
      <c r="A2831" t="s">
        <v>3085</v>
      </c>
      <c r="B2831" t="str">
        <f>VLOOKUP(data_to_clean[[#This Row],[Company]],tb_countries[],2,0)</f>
        <v>USA</v>
      </c>
      <c r="C2831" t="s">
        <v>5273</v>
      </c>
      <c r="D2831" t="s">
        <v>5313</v>
      </c>
      <c r="E2831" t="s">
        <v>5246</v>
      </c>
      <c r="F2831" s="1">
        <v>34940</v>
      </c>
      <c r="G2831" t="s">
        <v>3008</v>
      </c>
      <c r="H2831" t="s">
        <v>13</v>
      </c>
      <c r="I2831" t="s">
        <v>14</v>
      </c>
      <c r="J2831" t="str" cm="1">
        <f t="array" ref="J28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1" t="str">
        <f>IF(data_to_clean[[#This Row],[Price Formatted Step 1]]="No Data","No Data",SUBSTITUTE(data_to_clean[[#This Row],[Price Formatted Step 1]],",","."))</f>
        <v>No Data</v>
      </c>
      <c r="L2831" t="str">
        <f>IF(data_to_clean[[#This Row],[Price Formatted Step 2]]="No Data","No Data",VALUE(SUBSTITUTE(data_to_clean[[#This Row],[Price Formatted Step 2]],".","")))</f>
        <v>No Data</v>
      </c>
      <c r="M2831" t="s">
        <v>15</v>
      </c>
    </row>
    <row r="2832" spans="1:13" x14ac:dyDescent="0.25">
      <c r="A2832" t="s">
        <v>2338</v>
      </c>
      <c r="B2832" t="str">
        <f>VLOOKUP(data_to_clean[[#This Row],[Company]],tb_countries[],2,0)</f>
        <v>France</v>
      </c>
      <c r="C2832" t="s">
        <v>5285</v>
      </c>
      <c r="D2832" t="s">
        <v>5324</v>
      </c>
      <c r="E2832" t="s">
        <v>5253</v>
      </c>
      <c r="F2832" s="1">
        <v>34940</v>
      </c>
      <c r="G2832" t="s">
        <v>2799</v>
      </c>
      <c r="H2832" t="s">
        <v>13</v>
      </c>
      <c r="I2832" t="s">
        <v>14</v>
      </c>
      <c r="J2832" t="str" cm="1">
        <f t="array" ref="J28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2" t="str">
        <f>IF(data_to_clean[[#This Row],[Price Formatted Step 1]]="No Data","No Data",SUBSTITUTE(data_to_clean[[#This Row],[Price Formatted Step 1]],",","."))</f>
        <v>No Data</v>
      </c>
      <c r="L2832" t="str">
        <f>IF(data_to_clean[[#This Row],[Price Formatted Step 2]]="No Data","No Data",VALUE(SUBSTITUTE(data_to_clean[[#This Row],[Price Formatted Step 2]],".","")))</f>
        <v>No Data</v>
      </c>
      <c r="M2832" t="s">
        <v>15</v>
      </c>
    </row>
    <row r="2833" spans="1:13" x14ac:dyDescent="0.25">
      <c r="A2833" t="s">
        <v>2882</v>
      </c>
      <c r="B2833" t="str">
        <f>VLOOKUP(data_to_clean[[#This Row],[Company]],tb_countries[],2,0)</f>
        <v>USSR/Russia</v>
      </c>
      <c r="C2833" t="s">
        <v>5279</v>
      </c>
      <c r="D2833" t="s">
        <v>5320</v>
      </c>
      <c r="E2833" t="s">
        <v>5247</v>
      </c>
      <c r="F2833" s="1">
        <v>34942</v>
      </c>
      <c r="G2833" t="s">
        <v>1829</v>
      </c>
      <c r="H2833" t="s">
        <v>13</v>
      </c>
      <c r="I2833" t="s">
        <v>14</v>
      </c>
      <c r="J2833" t="str" cm="1">
        <f t="array" ref="J28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3" t="str">
        <f>IF(data_to_clean[[#This Row],[Price Formatted Step 1]]="No Data","No Data",SUBSTITUTE(data_to_clean[[#This Row],[Price Formatted Step 1]],",","."))</f>
        <v>No Data</v>
      </c>
      <c r="L2833" t="str">
        <f>IF(data_to_clean[[#This Row],[Price Formatted Step 2]]="No Data","No Data",VALUE(SUBSTITUTE(data_to_clean[[#This Row],[Price Formatted Step 2]],".","")))</f>
        <v>No Data</v>
      </c>
      <c r="M2833" t="s">
        <v>15</v>
      </c>
    </row>
    <row r="2834" spans="1:13" x14ac:dyDescent="0.25">
      <c r="A2834" t="s">
        <v>2655</v>
      </c>
      <c r="B2834" t="str">
        <f>VLOOKUP(data_to_clean[[#This Row],[Company]],tb_countries[],2,0)</f>
        <v>USA</v>
      </c>
      <c r="C2834" t="s">
        <v>5273</v>
      </c>
      <c r="D2834" t="s">
        <v>5313</v>
      </c>
      <c r="E2834" t="s">
        <v>5246</v>
      </c>
      <c r="F2834" s="1">
        <v>34947</v>
      </c>
      <c r="G2834" t="s">
        <v>2805</v>
      </c>
      <c r="H2834" t="s">
        <v>13</v>
      </c>
      <c r="I2834" t="s">
        <v>14</v>
      </c>
      <c r="J2834" t="str" cm="1">
        <f t="array" ref="J28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4" t="str">
        <f>IF(data_to_clean[[#This Row],[Price Formatted Step 1]]="No Data","No Data",SUBSTITUTE(data_to_clean[[#This Row],[Price Formatted Step 1]],",","."))</f>
        <v>No Data</v>
      </c>
      <c r="L2834" t="str">
        <f>IF(data_to_clean[[#This Row],[Price Formatted Step 2]]="No Data","No Data",VALUE(SUBSTITUTE(data_to_clean[[#This Row],[Price Formatted Step 2]],".","")))</f>
        <v>No Data</v>
      </c>
      <c r="M2834" t="s">
        <v>56</v>
      </c>
    </row>
    <row r="2835" spans="1:13" x14ac:dyDescent="0.25">
      <c r="A2835" t="s">
        <v>54</v>
      </c>
      <c r="B2835" t="str">
        <f>VLOOKUP(data_to_clean[[#This Row],[Company]],tb_countries[],2,0)</f>
        <v>USA</v>
      </c>
      <c r="C2835" t="s">
        <v>5281</v>
      </c>
      <c r="D2835" t="s">
        <v>5322</v>
      </c>
      <c r="E2835" t="s">
        <v>5246</v>
      </c>
      <c r="F2835" s="1">
        <v>34949</v>
      </c>
      <c r="G2835" t="s">
        <v>2892</v>
      </c>
      <c r="H2835" t="s">
        <v>13</v>
      </c>
      <c r="I2835" t="s">
        <v>2129</v>
      </c>
      <c r="J2835" t="str" cm="1">
        <f t="array" ref="J28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35" t="str">
        <f>IF(data_to_clean[[#This Row],[Price Formatted Step 1]]="No Data","No Data",SUBSTITUTE(data_to_clean[[#This Row],[Price Formatted Step 1]],",","."))</f>
        <v>450000000</v>
      </c>
      <c r="L2835" s="3">
        <f>IF(data_to_clean[[#This Row],[Price Formatted Step 2]]="No Data","No Data",VALUE(SUBSTITUTE(data_to_clean[[#This Row],[Price Formatted Step 2]],".","")))</f>
        <v>450000000</v>
      </c>
      <c r="M2835" t="s">
        <v>15</v>
      </c>
    </row>
    <row r="2836" spans="1:13" x14ac:dyDescent="0.25">
      <c r="A2836" t="s">
        <v>2338</v>
      </c>
      <c r="B2836" t="str">
        <f>VLOOKUP(data_to_clean[[#This Row],[Company]],tb_countries[],2,0)</f>
        <v>France</v>
      </c>
      <c r="C2836" t="s">
        <v>5285</v>
      </c>
      <c r="D2836" t="s">
        <v>5324</v>
      </c>
      <c r="E2836" t="s">
        <v>5253</v>
      </c>
      <c r="F2836" s="1">
        <v>34966</v>
      </c>
      <c r="G2836" t="s">
        <v>2970</v>
      </c>
      <c r="H2836" t="s">
        <v>13</v>
      </c>
      <c r="I2836" t="s">
        <v>14</v>
      </c>
      <c r="J2836" t="str" cm="1">
        <f t="array" ref="J28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6" t="str">
        <f>IF(data_to_clean[[#This Row],[Price Formatted Step 1]]="No Data","No Data",SUBSTITUTE(data_to_clean[[#This Row],[Price Formatted Step 1]],",","."))</f>
        <v>No Data</v>
      </c>
      <c r="L2836" t="str">
        <f>IF(data_to_clean[[#This Row],[Price Formatted Step 2]]="No Data","No Data",VALUE(SUBSTITUTE(data_to_clean[[#This Row],[Price Formatted Step 2]],".","")))</f>
        <v>No Data</v>
      </c>
      <c r="M2836" t="s">
        <v>15</v>
      </c>
    </row>
    <row r="2837" spans="1:13" x14ac:dyDescent="0.25">
      <c r="A2837" t="s">
        <v>2882</v>
      </c>
      <c r="B2837" t="str">
        <f>VLOOKUP(data_to_clean[[#This Row],[Company]],tb_countries[],2,0)</f>
        <v>USSR/Russia</v>
      </c>
      <c r="C2837" t="s">
        <v>5279</v>
      </c>
      <c r="D2837" t="s">
        <v>5320</v>
      </c>
      <c r="E2837" t="s">
        <v>5247</v>
      </c>
      <c r="F2837" s="1">
        <v>34978</v>
      </c>
      <c r="G2837" t="s">
        <v>685</v>
      </c>
      <c r="H2837" t="s">
        <v>13</v>
      </c>
      <c r="I2837" t="s">
        <v>14</v>
      </c>
      <c r="J2837" t="str" cm="1">
        <f t="array" ref="J28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7" t="str">
        <f>IF(data_to_clean[[#This Row],[Price Formatted Step 1]]="No Data","No Data",SUBSTITUTE(data_to_clean[[#This Row],[Price Formatted Step 1]],",","."))</f>
        <v>No Data</v>
      </c>
      <c r="L2837" t="str">
        <f>IF(data_to_clean[[#This Row],[Price Formatted Step 2]]="No Data","No Data",VALUE(SUBSTITUTE(data_to_clean[[#This Row],[Price Formatted Step 2]],".","")))</f>
        <v>No Data</v>
      </c>
      <c r="M2837" t="s">
        <v>56</v>
      </c>
    </row>
    <row r="2838" spans="1:13" x14ac:dyDescent="0.25">
      <c r="A2838" t="s">
        <v>2338</v>
      </c>
      <c r="B2838" t="str">
        <f>VLOOKUP(data_to_clean[[#This Row],[Company]],tb_countries[],2,0)</f>
        <v>France</v>
      </c>
      <c r="C2838" t="s">
        <v>5285</v>
      </c>
      <c r="D2838" t="s">
        <v>5324</v>
      </c>
      <c r="E2838" t="s">
        <v>5253</v>
      </c>
      <c r="F2838" s="1">
        <v>34991</v>
      </c>
      <c r="G2838" t="s">
        <v>2970</v>
      </c>
      <c r="H2838" t="s">
        <v>13</v>
      </c>
      <c r="I2838" t="s">
        <v>14</v>
      </c>
      <c r="J2838" t="str" cm="1">
        <f t="array" ref="J28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38" t="str">
        <f>IF(data_to_clean[[#This Row],[Price Formatted Step 1]]="No Data","No Data",SUBSTITUTE(data_to_clean[[#This Row],[Price Formatted Step 1]],",","."))</f>
        <v>No Data</v>
      </c>
      <c r="L2838" t="str">
        <f>IF(data_to_clean[[#This Row],[Price Formatted Step 2]]="No Data","No Data",VALUE(SUBSTITUTE(data_to_clean[[#This Row],[Price Formatted Step 2]],".","")))</f>
        <v>No Data</v>
      </c>
      <c r="M2838" t="s">
        <v>15</v>
      </c>
    </row>
    <row r="2839" spans="1:13" x14ac:dyDescent="0.25">
      <c r="A2839" t="s">
        <v>54</v>
      </c>
      <c r="B2839" t="str">
        <f>VLOOKUP(data_to_clean[[#This Row],[Company]],tb_countries[],2,0)</f>
        <v>USA</v>
      </c>
      <c r="C2839" t="s">
        <v>5281</v>
      </c>
      <c r="D2839" t="s">
        <v>5322</v>
      </c>
      <c r="E2839" t="s">
        <v>5246</v>
      </c>
      <c r="F2839" s="1">
        <v>34992</v>
      </c>
      <c r="G2839" t="s">
        <v>2127</v>
      </c>
      <c r="H2839" t="s">
        <v>13</v>
      </c>
      <c r="I2839" t="s">
        <v>2129</v>
      </c>
      <c r="J2839" t="str" cm="1">
        <f t="array" ref="J28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39" t="str">
        <f>IF(data_to_clean[[#This Row],[Price Formatted Step 1]]="No Data","No Data",SUBSTITUTE(data_to_clean[[#This Row],[Price Formatted Step 1]],",","."))</f>
        <v>450000000</v>
      </c>
      <c r="L2839" s="3">
        <f>IF(data_to_clean[[#This Row],[Price Formatted Step 2]]="No Data","No Data",VALUE(SUBSTITUTE(data_to_clean[[#This Row],[Price Formatted Step 2]],".","")))</f>
        <v>450000000</v>
      </c>
      <c r="M2839" t="s">
        <v>15</v>
      </c>
    </row>
    <row r="2840" spans="1:13" x14ac:dyDescent="0.25">
      <c r="A2840" t="s">
        <v>2747</v>
      </c>
      <c r="B2840" t="str">
        <f>VLOOKUP(data_to_clean[[#This Row],[Company]],tb_countries[],2,0)</f>
        <v>USA</v>
      </c>
      <c r="C2840" t="s">
        <v>5273</v>
      </c>
      <c r="D2840" t="s">
        <v>5313</v>
      </c>
      <c r="E2840" t="s">
        <v>5246</v>
      </c>
      <c r="F2840" s="1">
        <v>34994</v>
      </c>
      <c r="G2840" t="s">
        <v>2869</v>
      </c>
      <c r="H2840" t="s">
        <v>13</v>
      </c>
      <c r="I2840" t="s">
        <v>14</v>
      </c>
      <c r="J2840" t="str" cm="1">
        <f t="array" ref="J28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0" t="str">
        <f>IF(data_to_clean[[#This Row],[Price Formatted Step 1]]="No Data","No Data",SUBSTITUTE(data_to_clean[[#This Row],[Price Formatted Step 1]],",","."))</f>
        <v>No Data</v>
      </c>
      <c r="L2840" t="str">
        <f>IF(data_to_clean[[#This Row],[Price Formatted Step 2]]="No Data","No Data",VALUE(SUBSTITUTE(data_to_clean[[#This Row],[Price Formatted Step 2]],".","")))</f>
        <v>No Data</v>
      </c>
      <c r="M2840" t="s">
        <v>15</v>
      </c>
    </row>
    <row r="2841" spans="1:13" x14ac:dyDescent="0.25">
      <c r="A2841" t="s">
        <v>3134</v>
      </c>
      <c r="B2841" t="str">
        <f>VLOOKUP(data_to_clean[[#This Row],[Company]],tb_countries[],2,0)</f>
        <v>USA</v>
      </c>
      <c r="C2841" t="s">
        <v>5276</v>
      </c>
      <c r="D2841" t="s">
        <v>5316</v>
      </c>
      <c r="E2841" t="s">
        <v>5246</v>
      </c>
      <c r="F2841" s="1">
        <v>34995</v>
      </c>
      <c r="G2841" t="s">
        <v>3136</v>
      </c>
      <c r="H2841" t="s">
        <v>13</v>
      </c>
      <c r="I2841" t="s">
        <v>3138</v>
      </c>
      <c r="J2841" t="str" cm="1">
        <f t="array" ref="J28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2841" t="str">
        <f>IF(data_to_clean[[#This Row],[Price Formatted Step 1]]="No Data","No Data",SUBSTITUTE(data_to_clean[[#This Row],[Price Formatted Step 1]],",","."))</f>
        <v>20000000</v>
      </c>
      <c r="L2841" s="3">
        <f>IF(data_to_clean[[#This Row],[Price Formatted Step 2]]="No Data","No Data",VALUE(SUBSTITUTE(data_to_clean[[#This Row],[Price Formatted Step 2]],".","")))</f>
        <v>20000000</v>
      </c>
      <c r="M2841" t="s">
        <v>21</v>
      </c>
    </row>
    <row r="2842" spans="1:13" x14ac:dyDescent="0.25">
      <c r="A2842" t="s">
        <v>2882</v>
      </c>
      <c r="B2842" t="str">
        <f>VLOOKUP(data_to_clean[[#This Row],[Company]],tb_countries[],2,0)</f>
        <v>USSR/Russia</v>
      </c>
      <c r="C2842" t="s">
        <v>5272</v>
      </c>
      <c r="D2842" t="s">
        <v>5312</v>
      </c>
      <c r="E2842" t="s">
        <v>5245</v>
      </c>
      <c r="F2842" s="1">
        <v>35003</v>
      </c>
      <c r="G2842" t="s">
        <v>2405</v>
      </c>
      <c r="H2842" t="s">
        <v>13</v>
      </c>
      <c r="I2842" t="s">
        <v>14</v>
      </c>
      <c r="J2842" t="str" cm="1">
        <f t="array" ref="J28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2" t="str">
        <f>IF(data_to_clean[[#This Row],[Price Formatted Step 1]]="No Data","No Data",SUBSTITUTE(data_to_clean[[#This Row],[Price Formatted Step 1]],",","."))</f>
        <v>No Data</v>
      </c>
      <c r="L2842" t="str">
        <f>IF(data_to_clean[[#This Row],[Price Formatted Step 2]]="No Data","No Data",VALUE(SUBSTITUTE(data_to_clean[[#This Row],[Price Formatted Step 2]],".","")))</f>
        <v>No Data</v>
      </c>
      <c r="M2842" t="s">
        <v>15</v>
      </c>
    </row>
    <row r="2843" spans="1:13" x14ac:dyDescent="0.25">
      <c r="A2843" t="s">
        <v>2655</v>
      </c>
      <c r="B2843" t="str">
        <f>VLOOKUP(data_to_clean[[#This Row],[Company]],tb_countries[],2,0)</f>
        <v>USA</v>
      </c>
      <c r="C2843" t="s">
        <v>5275</v>
      </c>
      <c r="D2843" t="s">
        <v>5315</v>
      </c>
      <c r="E2843" t="s">
        <v>5246</v>
      </c>
      <c r="F2843" s="1">
        <v>35007</v>
      </c>
      <c r="G2843" t="s">
        <v>3140</v>
      </c>
      <c r="H2843" t="s">
        <v>13</v>
      </c>
      <c r="I2843" t="s">
        <v>14</v>
      </c>
      <c r="J2843" t="str" cm="1">
        <f t="array" ref="J28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3" t="str">
        <f>IF(data_to_clean[[#This Row],[Price Formatted Step 1]]="No Data","No Data",SUBSTITUTE(data_to_clean[[#This Row],[Price Formatted Step 1]],",","."))</f>
        <v>No Data</v>
      </c>
      <c r="L2843" t="str">
        <f>IF(data_to_clean[[#This Row],[Price Formatted Step 2]]="No Data","No Data",VALUE(SUBSTITUTE(data_to_clean[[#This Row],[Price Formatted Step 2]],".","")))</f>
        <v>No Data</v>
      </c>
      <c r="M2843" t="s">
        <v>15</v>
      </c>
    </row>
    <row r="2844" spans="1:13" x14ac:dyDescent="0.25">
      <c r="A2844" t="s">
        <v>2747</v>
      </c>
      <c r="B2844" t="str">
        <f>VLOOKUP(data_to_clean[[#This Row],[Company]],tb_countries[],2,0)</f>
        <v>USA</v>
      </c>
      <c r="C2844" t="s">
        <v>5273</v>
      </c>
      <c r="D2844" t="s">
        <v>5313</v>
      </c>
      <c r="E2844" t="s">
        <v>5246</v>
      </c>
      <c r="F2844" s="1">
        <v>35009</v>
      </c>
      <c r="G2844" t="s">
        <v>3018</v>
      </c>
      <c r="H2844" t="s">
        <v>13</v>
      </c>
      <c r="I2844" t="s">
        <v>14</v>
      </c>
      <c r="J2844" t="str" cm="1">
        <f t="array" ref="J28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4" t="str">
        <f>IF(data_to_clean[[#This Row],[Price Formatted Step 1]]="No Data","No Data",SUBSTITUTE(data_to_clean[[#This Row],[Price Formatted Step 1]],",","."))</f>
        <v>No Data</v>
      </c>
      <c r="L2844" t="str">
        <f>IF(data_to_clean[[#This Row],[Price Formatted Step 2]]="No Data","No Data",VALUE(SUBSTITUTE(data_to_clean[[#This Row],[Price Formatted Step 2]],".","")))</f>
        <v>No Data</v>
      </c>
      <c r="M2844" t="s">
        <v>15</v>
      </c>
    </row>
    <row r="2845" spans="1:13" x14ac:dyDescent="0.25">
      <c r="A2845" t="s">
        <v>54</v>
      </c>
      <c r="B2845" t="str">
        <f>VLOOKUP(data_to_clean[[#This Row],[Company]],tb_countries[],2,0)</f>
        <v>USA</v>
      </c>
      <c r="C2845" t="s">
        <v>5281</v>
      </c>
      <c r="D2845" t="s">
        <v>5322</v>
      </c>
      <c r="E2845" t="s">
        <v>5246</v>
      </c>
      <c r="F2845" s="1">
        <v>35015</v>
      </c>
      <c r="G2845" t="s">
        <v>2440</v>
      </c>
      <c r="H2845" t="s">
        <v>13</v>
      </c>
      <c r="I2845" t="s">
        <v>2129</v>
      </c>
      <c r="J2845" t="str" cm="1">
        <f t="array" ref="J28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45" t="str">
        <f>IF(data_to_clean[[#This Row],[Price Formatted Step 1]]="No Data","No Data",SUBSTITUTE(data_to_clean[[#This Row],[Price Formatted Step 1]],",","."))</f>
        <v>450000000</v>
      </c>
      <c r="L2845" s="3">
        <f>IF(data_to_clean[[#This Row],[Price Formatted Step 2]]="No Data","No Data",VALUE(SUBSTITUTE(data_to_clean[[#This Row],[Price Formatted Step 2]],".","")))</f>
        <v>450000000</v>
      </c>
      <c r="M2845" t="s">
        <v>15</v>
      </c>
    </row>
    <row r="2846" spans="1:13" x14ac:dyDescent="0.25">
      <c r="A2846" t="s">
        <v>2338</v>
      </c>
      <c r="B2846" t="str">
        <f>VLOOKUP(data_to_clean[[#This Row],[Company]],tb_countries[],2,0)</f>
        <v>France</v>
      </c>
      <c r="C2846" t="s">
        <v>5285</v>
      </c>
      <c r="D2846" t="s">
        <v>5324</v>
      </c>
      <c r="E2846" t="s">
        <v>5253</v>
      </c>
      <c r="F2846" s="1">
        <v>35020</v>
      </c>
      <c r="G2846" t="s">
        <v>2828</v>
      </c>
      <c r="H2846" t="s">
        <v>13</v>
      </c>
      <c r="I2846" t="s">
        <v>14</v>
      </c>
      <c r="J2846" t="str" cm="1">
        <f t="array" ref="J28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6" t="str">
        <f>IF(data_to_clean[[#This Row],[Price Formatted Step 1]]="No Data","No Data",SUBSTITUTE(data_to_clean[[#This Row],[Price Formatted Step 1]],",","."))</f>
        <v>No Data</v>
      </c>
      <c r="L2846" t="str">
        <f>IF(data_to_clean[[#This Row],[Price Formatted Step 2]]="No Data","No Data",VALUE(SUBSTITUTE(data_to_clean[[#This Row],[Price Formatted Step 2]],".","")))</f>
        <v>No Data</v>
      </c>
      <c r="M2846" t="s">
        <v>15</v>
      </c>
    </row>
    <row r="2847" spans="1:13" x14ac:dyDescent="0.25">
      <c r="A2847" t="s">
        <v>973</v>
      </c>
      <c r="B2847" t="str">
        <f>VLOOKUP(data_to_clean[[#This Row],[Company]],tb_countries[],2,0)</f>
        <v>China</v>
      </c>
      <c r="C2847" t="s">
        <v>4847</v>
      </c>
      <c r="D2847" t="s">
        <v>5268</v>
      </c>
      <c r="E2847" t="s">
        <v>5252</v>
      </c>
      <c r="F2847" s="1">
        <v>35031</v>
      </c>
      <c r="G2847" t="s">
        <v>2770</v>
      </c>
      <c r="H2847" t="s">
        <v>13</v>
      </c>
      <c r="I2847" t="s">
        <v>14</v>
      </c>
      <c r="J2847" t="str" cm="1">
        <f t="array" ref="J28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7" t="str">
        <f>IF(data_to_clean[[#This Row],[Price Formatted Step 1]]="No Data","No Data",SUBSTITUTE(data_to_clean[[#This Row],[Price Formatted Step 1]],",","."))</f>
        <v>No Data</v>
      </c>
      <c r="L2847" t="str">
        <f>IF(data_to_clean[[#This Row],[Price Formatted Step 2]]="No Data","No Data",VALUE(SUBSTITUTE(data_to_clean[[#This Row],[Price Formatted Step 2]],".","")))</f>
        <v>No Data</v>
      </c>
      <c r="M2847" t="s">
        <v>15</v>
      </c>
    </row>
    <row r="2848" spans="1:13" x14ac:dyDescent="0.25">
      <c r="A2848" t="s">
        <v>2747</v>
      </c>
      <c r="B2848" t="str">
        <f>VLOOKUP(data_to_clean[[#This Row],[Company]],tb_countries[],2,0)</f>
        <v>USA</v>
      </c>
      <c r="C2848" t="s">
        <v>5273</v>
      </c>
      <c r="D2848" t="s">
        <v>5313</v>
      </c>
      <c r="E2848" t="s">
        <v>5246</v>
      </c>
      <c r="F2848" s="1">
        <v>35035</v>
      </c>
      <c r="G2848" t="s">
        <v>3008</v>
      </c>
      <c r="H2848" t="s">
        <v>13</v>
      </c>
      <c r="I2848" t="s">
        <v>14</v>
      </c>
      <c r="J2848" t="str" cm="1">
        <f t="array" ref="J28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8" t="str">
        <f>IF(data_to_clean[[#This Row],[Price Formatted Step 1]]="No Data","No Data",SUBSTITUTE(data_to_clean[[#This Row],[Price Formatted Step 1]],",","."))</f>
        <v>No Data</v>
      </c>
      <c r="L2848" t="str">
        <f>IF(data_to_clean[[#This Row],[Price Formatted Step 2]]="No Data","No Data",VALUE(SUBSTITUTE(data_to_clean[[#This Row],[Price Formatted Step 2]],".","")))</f>
        <v>No Data</v>
      </c>
      <c r="M2848" t="s">
        <v>15</v>
      </c>
    </row>
    <row r="2849" spans="1:13" x14ac:dyDescent="0.25">
      <c r="A2849" t="s">
        <v>2747</v>
      </c>
      <c r="B2849" t="str">
        <f>VLOOKUP(data_to_clean[[#This Row],[Company]],tb_countries[],2,0)</f>
        <v>USA</v>
      </c>
      <c r="C2849" t="s">
        <v>5275</v>
      </c>
      <c r="D2849" t="s">
        <v>5315</v>
      </c>
      <c r="E2849" t="s">
        <v>5246</v>
      </c>
      <c r="F2849" s="1">
        <v>35038</v>
      </c>
      <c r="G2849" t="s">
        <v>2933</v>
      </c>
      <c r="H2849" t="s">
        <v>13</v>
      </c>
      <c r="I2849" t="s">
        <v>14</v>
      </c>
      <c r="J2849" t="str" cm="1">
        <f t="array" ref="J28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49" t="str">
        <f>IF(data_to_clean[[#This Row],[Price Formatted Step 1]]="No Data","No Data",SUBSTITUTE(data_to_clean[[#This Row],[Price Formatted Step 1]],",","."))</f>
        <v>No Data</v>
      </c>
      <c r="L2849" t="str">
        <f>IF(data_to_clean[[#This Row],[Price Formatted Step 2]]="No Data","No Data",VALUE(SUBSTITUTE(data_to_clean[[#This Row],[Price Formatted Step 2]],".","")))</f>
        <v>No Data</v>
      </c>
      <c r="M2849" t="s">
        <v>15</v>
      </c>
    </row>
    <row r="2850" spans="1:13" x14ac:dyDescent="0.25">
      <c r="A2850" t="s">
        <v>2338</v>
      </c>
      <c r="B2850" t="str">
        <f>VLOOKUP(data_to_clean[[#This Row],[Company]],tb_countries[],2,0)</f>
        <v>France</v>
      </c>
      <c r="C2850" t="s">
        <v>5285</v>
      </c>
      <c r="D2850" t="s">
        <v>5324</v>
      </c>
      <c r="E2850" t="s">
        <v>5253</v>
      </c>
      <c r="F2850" s="1">
        <v>35039</v>
      </c>
      <c r="G2850" t="s">
        <v>2675</v>
      </c>
      <c r="H2850" t="s">
        <v>13</v>
      </c>
      <c r="I2850" t="s">
        <v>14</v>
      </c>
      <c r="J2850" t="str" cm="1">
        <f t="array" ref="J28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0" t="str">
        <f>IF(data_to_clean[[#This Row],[Price Formatted Step 1]]="No Data","No Data",SUBSTITUTE(data_to_clean[[#This Row],[Price Formatted Step 1]],",","."))</f>
        <v>No Data</v>
      </c>
      <c r="L2850" t="str">
        <f>IF(data_to_clean[[#This Row],[Price Formatted Step 2]]="No Data","No Data",VALUE(SUBSTITUTE(data_to_clean[[#This Row],[Price Formatted Step 2]],".","")))</f>
        <v>No Data</v>
      </c>
      <c r="M2850" t="s">
        <v>15</v>
      </c>
    </row>
    <row r="2851" spans="1:13" x14ac:dyDescent="0.25">
      <c r="A2851" t="s">
        <v>2747</v>
      </c>
      <c r="B2851" t="str">
        <f>VLOOKUP(data_to_clean[[#This Row],[Company]],tb_countries[],2,0)</f>
        <v>USA</v>
      </c>
      <c r="C2851" t="s">
        <v>5273</v>
      </c>
      <c r="D2851" t="s">
        <v>5313</v>
      </c>
      <c r="E2851" t="s">
        <v>5246</v>
      </c>
      <c r="F2851" s="1">
        <v>35048</v>
      </c>
      <c r="G2851" t="s">
        <v>2897</v>
      </c>
      <c r="H2851" t="s">
        <v>13</v>
      </c>
      <c r="I2851" t="s">
        <v>14</v>
      </c>
      <c r="J2851" t="str" cm="1">
        <f t="array" ref="J28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1" t="str">
        <f>IF(data_to_clean[[#This Row],[Price Formatted Step 1]]="No Data","No Data",SUBSTITUTE(data_to_clean[[#This Row],[Price Formatted Step 1]],",","."))</f>
        <v>No Data</v>
      </c>
      <c r="L2851" t="str">
        <f>IF(data_to_clean[[#This Row],[Price Formatted Step 2]]="No Data","No Data",VALUE(SUBSTITUTE(data_to_clean[[#This Row],[Price Formatted Step 2]],".","")))</f>
        <v>No Data</v>
      </c>
      <c r="M2851" t="s">
        <v>15</v>
      </c>
    </row>
    <row r="2852" spans="1:13" x14ac:dyDescent="0.25">
      <c r="A2852" t="s">
        <v>2882</v>
      </c>
      <c r="B2852" t="str">
        <f>VLOOKUP(data_to_clean[[#This Row],[Company]],tb_countries[],2,0)</f>
        <v>USSR/Russia</v>
      </c>
      <c r="C2852" t="s">
        <v>5272</v>
      </c>
      <c r="D2852" t="s">
        <v>5312</v>
      </c>
      <c r="E2852" t="s">
        <v>5245</v>
      </c>
      <c r="F2852" s="1">
        <v>35053</v>
      </c>
      <c r="G2852" t="s">
        <v>937</v>
      </c>
      <c r="H2852" t="s">
        <v>13</v>
      </c>
      <c r="I2852" t="s">
        <v>14</v>
      </c>
      <c r="J2852" t="str" cm="1">
        <f t="array" ref="J28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2" t="str">
        <f>IF(data_to_clean[[#This Row],[Price Formatted Step 1]]="No Data","No Data",SUBSTITUTE(data_to_clean[[#This Row],[Price Formatted Step 1]],",","."))</f>
        <v>No Data</v>
      </c>
      <c r="L2852" t="str">
        <f>IF(data_to_clean[[#This Row],[Price Formatted Step 2]]="No Data","No Data",VALUE(SUBSTITUTE(data_to_clean[[#This Row],[Price Formatted Step 2]],".","")))</f>
        <v>No Data</v>
      </c>
      <c r="M2852" t="s">
        <v>15</v>
      </c>
    </row>
    <row r="2853" spans="1:13" x14ac:dyDescent="0.25">
      <c r="A2853" t="s">
        <v>2882</v>
      </c>
      <c r="B2853" t="str">
        <f>VLOOKUP(data_to_clean[[#This Row],[Company]],tb_countries[],2,0)</f>
        <v>USSR/Russia</v>
      </c>
      <c r="C2853" t="s">
        <v>5272</v>
      </c>
      <c r="D2853" t="s">
        <v>5312</v>
      </c>
      <c r="E2853" t="s">
        <v>5245</v>
      </c>
      <c r="F2853" s="1">
        <v>35061</v>
      </c>
      <c r="G2853" t="s">
        <v>1302</v>
      </c>
      <c r="H2853" t="s">
        <v>13</v>
      </c>
      <c r="I2853" t="s">
        <v>14</v>
      </c>
      <c r="J2853" t="str" cm="1">
        <f t="array" ref="J28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3" t="str">
        <f>IF(data_to_clean[[#This Row],[Price Formatted Step 1]]="No Data","No Data",SUBSTITUTE(data_to_clean[[#This Row],[Price Formatted Step 1]],",","."))</f>
        <v>No Data</v>
      </c>
      <c r="L2853" t="str">
        <f>IF(data_to_clean[[#This Row],[Price Formatted Step 2]]="No Data","No Data",VALUE(SUBSTITUTE(data_to_clean[[#This Row],[Price Formatted Step 2]],".","")))</f>
        <v>No Data</v>
      </c>
      <c r="M2853" t="s">
        <v>15</v>
      </c>
    </row>
    <row r="2854" spans="1:13" x14ac:dyDescent="0.25">
      <c r="A2854" t="s">
        <v>973</v>
      </c>
      <c r="B2854" t="str">
        <f>VLOOKUP(data_to_clean[[#This Row],[Company]],tb_countries[],2,0)</f>
        <v>China</v>
      </c>
      <c r="C2854" t="s">
        <v>4847</v>
      </c>
      <c r="D2854" t="s">
        <v>5268</v>
      </c>
      <c r="E2854" t="s">
        <v>5252</v>
      </c>
      <c r="F2854" s="1">
        <v>35061</v>
      </c>
      <c r="G2854" t="s">
        <v>2770</v>
      </c>
      <c r="H2854" t="s">
        <v>13</v>
      </c>
      <c r="I2854" t="s">
        <v>14</v>
      </c>
      <c r="J2854" t="str" cm="1">
        <f t="array" ref="J28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4" t="str">
        <f>IF(data_to_clean[[#This Row],[Price Formatted Step 1]]="No Data","No Data",SUBSTITUTE(data_to_clean[[#This Row],[Price Formatted Step 1]],",","."))</f>
        <v>No Data</v>
      </c>
      <c r="L2854" t="str">
        <f>IF(data_to_clean[[#This Row],[Price Formatted Step 2]]="No Data","No Data",VALUE(SUBSTITUTE(data_to_clean[[#This Row],[Price Formatted Step 2]],".","")))</f>
        <v>No Data</v>
      </c>
      <c r="M2854" t="s">
        <v>15</v>
      </c>
    </row>
    <row r="2855" spans="1:13" x14ac:dyDescent="0.25">
      <c r="A2855" t="s">
        <v>2655</v>
      </c>
      <c r="B2855" t="str">
        <f>VLOOKUP(data_to_clean[[#This Row],[Company]],tb_countries[],2,0)</f>
        <v>USA</v>
      </c>
      <c r="C2855" t="s">
        <v>5273</v>
      </c>
      <c r="D2855" t="s">
        <v>5313</v>
      </c>
      <c r="E2855" t="s">
        <v>5246</v>
      </c>
      <c r="F2855" s="1">
        <v>35063</v>
      </c>
      <c r="G2855" t="s">
        <v>3140</v>
      </c>
      <c r="H2855" t="s">
        <v>13</v>
      </c>
      <c r="I2855" t="s">
        <v>14</v>
      </c>
      <c r="J2855" t="str" cm="1">
        <f t="array" ref="J28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5" t="str">
        <f>IF(data_to_clean[[#This Row],[Price Formatted Step 1]]="No Data","No Data",SUBSTITUTE(data_to_clean[[#This Row],[Price Formatted Step 1]],",","."))</f>
        <v>No Data</v>
      </c>
      <c r="L2855" t="str">
        <f>IF(data_to_clean[[#This Row],[Price Formatted Step 2]]="No Data","No Data",VALUE(SUBSTITUTE(data_to_clean[[#This Row],[Price Formatted Step 2]],".","")))</f>
        <v>No Data</v>
      </c>
      <c r="M2855" t="s">
        <v>15</v>
      </c>
    </row>
    <row r="2856" spans="1:13" x14ac:dyDescent="0.25">
      <c r="A2856" t="s">
        <v>54</v>
      </c>
      <c r="B2856" t="str">
        <f>VLOOKUP(data_to_clean[[#This Row],[Company]],tb_countries[],2,0)</f>
        <v>USA</v>
      </c>
      <c r="C2856" t="s">
        <v>5281</v>
      </c>
      <c r="D2856" t="s">
        <v>5322</v>
      </c>
      <c r="E2856" t="s">
        <v>5246</v>
      </c>
      <c r="F2856" s="1">
        <v>35075</v>
      </c>
      <c r="G2856" t="s">
        <v>2892</v>
      </c>
      <c r="H2856" t="s">
        <v>13</v>
      </c>
      <c r="I2856" t="s">
        <v>2129</v>
      </c>
      <c r="J2856" t="str" cm="1">
        <f t="array" ref="J28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56" t="str">
        <f>IF(data_to_clean[[#This Row],[Price Formatted Step 1]]="No Data","No Data",SUBSTITUTE(data_to_clean[[#This Row],[Price Formatted Step 1]],",","."))</f>
        <v>450000000</v>
      </c>
      <c r="L2856" s="3">
        <f>IF(data_to_clean[[#This Row],[Price Formatted Step 2]]="No Data","No Data",VALUE(SUBSTITUTE(data_to_clean[[#This Row],[Price Formatted Step 2]],".","")))</f>
        <v>450000000</v>
      </c>
      <c r="M2856" t="s">
        <v>15</v>
      </c>
    </row>
    <row r="2857" spans="1:13" x14ac:dyDescent="0.25">
      <c r="A2857" t="s">
        <v>2338</v>
      </c>
      <c r="B2857" t="str">
        <f>VLOOKUP(data_to_clean[[#This Row],[Company]],tb_countries[],2,0)</f>
        <v>France</v>
      </c>
      <c r="C2857" t="s">
        <v>5285</v>
      </c>
      <c r="D2857" t="s">
        <v>5324</v>
      </c>
      <c r="E2857" t="s">
        <v>5253</v>
      </c>
      <c r="F2857" s="1">
        <v>35076</v>
      </c>
      <c r="G2857" t="s">
        <v>2675</v>
      </c>
      <c r="H2857" t="s">
        <v>13</v>
      </c>
      <c r="I2857" t="s">
        <v>14</v>
      </c>
      <c r="J2857" t="str" cm="1">
        <f t="array" ref="J28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7" t="str">
        <f>IF(data_to_clean[[#This Row],[Price Formatted Step 1]]="No Data","No Data",SUBSTITUTE(data_to_clean[[#This Row],[Price Formatted Step 1]],",","."))</f>
        <v>No Data</v>
      </c>
      <c r="L2857" t="str">
        <f>IF(data_to_clean[[#This Row],[Price Formatted Step 2]]="No Data","No Data",VALUE(SUBSTITUTE(data_to_clean[[#This Row],[Price Formatted Step 2]],".","")))</f>
        <v>No Data</v>
      </c>
      <c r="M2857" t="s">
        <v>15</v>
      </c>
    </row>
    <row r="2858" spans="1:13" x14ac:dyDescent="0.25">
      <c r="A2858" t="s">
        <v>2655</v>
      </c>
      <c r="B2858" t="str">
        <f>VLOOKUP(data_to_clean[[#This Row],[Company]],tb_countries[],2,0)</f>
        <v>USA</v>
      </c>
      <c r="C2858" t="s">
        <v>5273</v>
      </c>
      <c r="D2858" t="s">
        <v>5313</v>
      </c>
      <c r="E2858" t="s">
        <v>5246</v>
      </c>
      <c r="F2858" s="1">
        <v>35078</v>
      </c>
      <c r="G2858" t="s">
        <v>2805</v>
      </c>
      <c r="H2858" t="s">
        <v>13</v>
      </c>
      <c r="I2858" t="s">
        <v>14</v>
      </c>
      <c r="J2858" t="str" cm="1">
        <f t="array" ref="J28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8" t="str">
        <f>IF(data_to_clean[[#This Row],[Price Formatted Step 1]]="No Data","No Data",SUBSTITUTE(data_to_clean[[#This Row],[Price Formatted Step 1]],",","."))</f>
        <v>No Data</v>
      </c>
      <c r="L2858" t="str">
        <f>IF(data_to_clean[[#This Row],[Price Formatted Step 2]]="No Data","No Data",VALUE(SUBSTITUTE(data_to_clean[[#This Row],[Price Formatted Step 2]],".","")))</f>
        <v>No Data</v>
      </c>
      <c r="M2858" t="s">
        <v>15</v>
      </c>
    </row>
    <row r="2859" spans="1:13" x14ac:dyDescent="0.25">
      <c r="A2859" t="s">
        <v>2882</v>
      </c>
      <c r="B2859" t="str">
        <f>VLOOKUP(data_to_clean[[#This Row],[Company]],tb_countries[],2,0)</f>
        <v>USSR/Russia</v>
      </c>
      <c r="C2859" t="s">
        <v>5279</v>
      </c>
      <c r="D2859" t="s">
        <v>5320</v>
      </c>
      <c r="E2859" t="s">
        <v>5247</v>
      </c>
      <c r="F2859" s="1">
        <v>35080</v>
      </c>
      <c r="G2859" t="s">
        <v>685</v>
      </c>
      <c r="H2859" t="s">
        <v>13</v>
      </c>
      <c r="I2859" t="s">
        <v>14</v>
      </c>
      <c r="J2859" t="str" cm="1">
        <f t="array" ref="J28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59" t="str">
        <f>IF(data_to_clean[[#This Row],[Price Formatted Step 1]]="No Data","No Data",SUBSTITUTE(data_to_clean[[#This Row],[Price Formatted Step 1]],",","."))</f>
        <v>No Data</v>
      </c>
      <c r="L2859" t="str">
        <f>IF(data_to_clean[[#This Row],[Price Formatted Step 2]]="No Data","No Data",VALUE(SUBSTITUTE(data_to_clean[[#This Row],[Price Formatted Step 2]],".","")))</f>
        <v>No Data</v>
      </c>
      <c r="M2859" t="s">
        <v>15</v>
      </c>
    </row>
    <row r="2860" spans="1:13" x14ac:dyDescent="0.25">
      <c r="A2860" t="s">
        <v>3085</v>
      </c>
      <c r="B2860" t="str">
        <f>VLOOKUP(data_to_clean[[#This Row],[Company]],tb_countries[],2,0)</f>
        <v>USA</v>
      </c>
      <c r="C2860" t="s">
        <v>5273</v>
      </c>
      <c r="D2860" t="s">
        <v>5313</v>
      </c>
      <c r="E2860" t="s">
        <v>5246</v>
      </c>
      <c r="F2860" s="1">
        <v>35096</v>
      </c>
      <c r="G2860" t="s">
        <v>3008</v>
      </c>
      <c r="H2860" t="s">
        <v>13</v>
      </c>
      <c r="I2860" t="s">
        <v>14</v>
      </c>
      <c r="J2860" t="str" cm="1">
        <f t="array" ref="J28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0" t="str">
        <f>IF(data_to_clean[[#This Row],[Price Formatted Step 1]]="No Data","No Data",SUBSTITUTE(data_to_clean[[#This Row],[Price Formatted Step 1]],",","."))</f>
        <v>No Data</v>
      </c>
      <c r="L2860" t="str">
        <f>IF(data_to_clean[[#This Row],[Price Formatted Step 2]]="No Data","No Data",VALUE(SUBSTITUTE(data_to_clean[[#This Row],[Price Formatted Step 2]],".","")))</f>
        <v>No Data</v>
      </c>
      <c r="M2860" t="s">
        <v>15</v>
      </c>
    </row>
    <row r="2861" spans="1:13" x14ac:dyDescent="0.25">
      <c r="A2861" t="s">
        <v>2338</v>
      </c>
      <c r="B2861" t="str">
        <f>VLOOKUP(data_to_clean[[#This Row],[Company]],tb_countries[],2,0)</f>
        <v>France</v>
      </c>
      <c r="C2861" t="s">
        <v>5285</v>
      </c>
      <c r="D2861" t="s">
        <v>5324</v>
      </c>
      <c r="E2861" t="s">
        <v>5253</v>
      </c>
      <c r="F2861" s="1">
        <v>35100</v>
      </c>
      <c r="G2861" t="s">
        <v>2828</v>
      </c>
      <c r="H2861" t="s">
        <v>13</v>
      </c>
      <c r="I2861" t="s">
        <v>14</v>
      </c>
      <c r="J2861" t="str" cm="1">
        <f t="array" ref="J28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1" t="str">
        <f>IF(data_to_clean[[#This Row],[Price Formatted Step 1]]="No Data","No Data",SUBSTITUTE(data_to_clean[[#This Row],[Price Formatted Step 1]],",","."))</f>
        <v>No Data</v>
      </c>
      <c r="L2861" t="str">
        <f>IF(data_to_clean[[#This Row],[Price Formatted Step 2]]="No Data","No Data",VALUE(SUBSTITUTE(data_to_clean[[#This Row],[Price Formatted Step 2]],".","")))</f>
        <v>No Data</v>
      </c>
      <c r="M2861" t="s">
        <v>15</v>
      </c>
    </row>
    <row r="2862" spans="1:13" x14ac:dyDescent="0.25">
      <c r="A2862" t="s">
        <v>973</v>
      </c>
      <c r="B2862" t="str">
        <f>VLOOKUP(data_to_clean[[#This Row],[Company]],tb_countries[],2,0)</f>
        <v>China</v>
      </c>
      <c r="C2862" t="s">
        <v>4847</v>
      </c>
      <c r="D2862" t="s">
        <v>5268</v>
      </c>
      <c r="E2862" t="s">
        <v>5252</v>
      </c>
      <c r="F2862" s="1">
        <v>35109</v>
      </c>
      <c r="G2862" t="s">
        <v>3159</v>
      </c>
      <c r="H2862" t="s">
        <v>13</v>
      </c>
      <c r="I2862" t="s">
        <v>14</v>
      </c>
      <c r="J2862" t="str" cm="1">
        <f t="array" ref="J28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2" t="str">
        <f>IF(data_to_clean[[#This Row],[Price Formatted Step 1]]="No Data","No Data",SUBSTITUTE(data_to_clean[[#This Row],[Price Formatted Step 1]],",","."))</f>
        <v>No Data</v>
      </c>
      <c r="L2862" t="str">
        <f>IF(data_to_clean[[#This Row],[Price Formatted Step 2]]="No Data","No Data",VALUE(SUBSTITUTE(data_to_clean[[#This Row],[Price Formatted Step 2]],".","")))</f>
        <v>No Data</v>
      </c>
      <c r="M2862" t="s">
        <v>21</v>
      </c>
    </row>
    <row r="2863" spans="1:13" x14ac:dyDescent="0.25">
      <c r="A2863" t="s">
        <v>2655</v>
      </c>
      <c r="B2863" t="str">
        <f>VLOOKUP(data_to_clean[[#This Row],[Company]],tb_countries[],2,0)</f>
        <v>USA</v>
      </c>
      <c r="C2863" t="s">
        <v>5273</v>
      </c>
      <c r="D2863" t="s">
        <v>5313</v>
      </c>
      <c r="E2863" t="s">
        <v>5246</v>
      </c>
      <c r="F2863" s="1">
        <v>35112</v>
      </c>
      <c r="G2863" t="s">
        <v>3031</v>
      </c>
      <c r="H2863" t="s">
        <v>13</v>
      </c>
      <c r="I2863" t="s">
        <v>14</v>
      </c>
      <c r="J2863" t="str" cm="1">
        <f t="array" ref="J28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3" t="str">
        <f>IF(data_to_clean[[#This Row],[Price Formatted Step 1]]="No Data","No Data",SUBSTITUTE(data_to_clean[[#This Row],[Price Formatted Step 1]],",","."))</f>
        <v>No Data</v>
      </c>
      <c r="L2863" t="str">
        <f>IF(data_to_clean[[#This Row],[Price Formatted Step 2]]="No Data","No Data",VALUE(SUBSTITUTE(data_to_clean[[#This Row],[Price Formatted Step 2]],".","")))</f>
        <v>No Data</v>
      </c>
      <c r="M2863" t="s">
        <v>15</v>
      </c>
    </row>
    <row r="2864" spans="1:13" x14ac:dyDescent="0.25">
      <c r="A2864" t="s">
        <v>2882</v>
      </c>
      <c r="B2864" t="str">
        <f>VLOOKUP(data_to_clean[[#This Row],[Company]],tb_countries[],2,0)</f>
        <v>USSR/Russia</v>
      </c>
      <c r="C2864" t="s">
        <v>5279</v>
      </c>
      <c r="D2864" t="s">
        <v>5320</v>
      </c>
      <c r="E2864" t="s">
        <v>5247</v>
      </c>
      <c r="F2864" s="1">
        <v>35114</v>
      </c>
      <c r="G2864" t="s">
        <v>1829</v>
      </c>
      <c r="H2864" t="s">
        <v>13</v>
      </c>
      <c r="I2864" t="s">
        <v>14</v>
      </c>
      <c r="J2864" t="str" cm="1">
        <f t="array" ref="J28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4" t="str">
        <f>IF(data_to_clean[[#This Row],[Price Formatted Step 1]]="No Data","No Data",SUBSTITUTE(data_to_clean[[#This Row],[Price Formatted Step 1]],",","."))</f>
        <v>No Data</v>
      </c>
      <c r="L2864" t="str">
        <f>IF(data_to_clean[[#This Row],[Price Formatted Step 2]]="No Data","No Data",VALUE(SUBSTITUTE(data_to_clean[[#This Row],[Price Formatted Step 2]],".","")))</f>
        <v>No Data</v>
      </c>
      <c r="M2864" t="s">
        <v>15</v>
      </c>
    </row>
    <row r="2865" spans="1:13" x14ac:dyDescent="0.25">
      <c r="A2865" t="s">
        <v>54</v>
      </c>
      <c r="B2865" t="str">
        <f>VLOOKUP(data_to_clean[[#This Row],[Company]],tb_countries[],2,0)</f>
        <v>USA</v>
      </c>
      <c r="C2865" t="s">
        <v>5281</v>
      </c>
      <c r="D2865" t="s">
        <v>5322</v>
      </c>
      <c r="E2865" t="s">
        <v>5246</v>
      </c>
      <c r="F2865" s="1">
        <v>35117</v>
      </c>
      <c r="G2865" t="s">
        <v>2127</v>
      </c>
      <c r="H2865" t="s">
        <v>13</v>
      </c>
      <c r="I2865" t="s">
        <v>2129</v>
      </c>
      <c r="J2865" t="str" cm="1">
        <f t="array" ref="J28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65" t="str">
        <f>IF(data_to_clean[[#This Row],[Price Formatted Step 1]]="No Data","No Data",SUBSTITUTE(data_to_clean[[#This Row],[Price Formatted Step 1]],",","."))</f>
        <v>450000000</v>
      </c>
      <c r="L2865" s="3">
        <f>IF(data_to_clean[[#This Row],[Price Formatted Step 2]]="No Data","No Data",VALUE(SUBSTITUTE(data_to_clean[[#This Row],[Price Formatted Step 2]],".","")))</f>
        <v>450000000</v>
      </c>
      <c r="M2865" t="s">
        <v>15</v>
      </c>
    </row>
    <row r="2866" spans="1:13" x14ac:dyDescent="0.25">
      <c r="A2866" t="s">
        <v>2655</v>
      </c>
      <c r="B2866" t="str">
        <f>VLOOKUP(data_to_clean[[#This Row],[Company]],tb_countries[],2,0)</f>
        <v>USA</v>
      </c>
      <c r="C2866" t="s">
        <v>5275</v>
      </c>
      <c r="D2866" t="s">
        <v>5315</v>
      </c>
      <c r="E2866" t="s">
        <v>5246</v>
      </c>
      <c r="F2866" s="1">
        <v>35119</v>
      </c>
      <c r="G2866" t="s">
        <v>3070</v>
      </c>
      <c r="H2866" t="s">
        <v>13</v>
      </c>
      <c r="I2866" t="s">
        <v>14</v>
      </c>
      <c r="J2866" t="str" cm="1">
        <f t="array" ref="J28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6" t="str">
        <f>IF(data_to_clean[[#This Row],[Price Formatted Step 1]]="No Data","No Data",SUBSTITUTE(data_to_clean[[#This Row],[Price Formatted Step 1]],",","."))</f>
        <v>No Data</v>
      </c>
      <c r="L2866" t="str">
        <f>IF(data_to_clean[[#This Row],[Price Formatted Step 2]]="No Data","No Data",VALUE(SUBSTITUTE(data_to_clean[[#This Row],[Price Formatted Step 2]],".","")))</f>
        <v>No Data</v>
      </c>
      <c r="M2866" t="s">
        <v>15</v>
      </c>
    </row>
    <row r="2867" spans="1:13" x14ac:dyDescent="0.25">
      <c r="A2867" t="s">
        <v>2740</v>
      </c>
      <c r="B2867" t="str">
        <f>VLOOKUP(data_to_clean[[#This Row],[Company]],tb_countries[],2,0)</f>
        <v>USA</v>
      </c>
      <c r="C2867" t="s">
        <v>5275</v>
      </c>
      <c r="D2867" t="s">
        <v>5315</v>
      </c>
      <c r="E2867" t="s">
        <v>5246</v>
      </c>
      <c r="F2867" s="1">
        <v>35133</v>
      </c>
      <c r="G2867" t="s">
        <v>3043</v>
      </c>
      <c r="H2867" t="s">
        <v>2227</v>
      </c>
      <c r="I2867" t="s">
        <v>2744</v>
      </c>
      <c r="J2867" t="str" cm="1">
        <f t="array" ref="J28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867" t="str">
        <f>IF(data_to_clean[[#This Row],[Price Formatted Step 1]]="No Data","No Data",SUBSTITUTE(data_to_clean[[#This Row],[Price Formatted Step 1]],",","."))</f>
        <v>40000000</v>
      </c>
      <c r="L2867" s="3">
        <f>IF(data_to_clean[[#This Row],[Price Formatted Step 2]]="No Data","No Data",VALUE(SUBSTITUTE(data_to_clean[[#This Row],[Price Formatted Step 2]],".","")))</f>
        <v>40000000</v>
      </c>
      <c r="M2867" t="s">
        <v>15</v>
      </c>
    </row>
    <row r="2868" spans="1:13" x14ac:dyDescent="0.25">
      <c r="A2868" t="s">
        <v>2338</v>
      </c>
      <c r="B2868" t="str">
        <f>VLOOKUP(data_to_clean[[#This Row],[Company]],tb_countries[],2,0)</f>
        <v>France</v>
      </c>
      <c r="C2868" t="s">
        <v>5285</v>
      </c>
      <c r="D2868" t="s">
        <v>5324</v>
      </c>
      <c r="E2868" t="s">
        <v>5253</v>
      </c>
      <c r="F2868" s="1">
        <v>35138</v>
      </c>
      <c r="G2868" t="s">
        <v>2609</v>
      </c>
      <c r="H2868" t="s">
        <v>13</v>
      </c>
      <c r="I2868" t="s">
        <v>14</v>
      </c>
      <c r="J2868" t="str" cm="1">
        <f t="array" ref="J28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68" t="str">
        <f>IF(data_to_clean[[#This Row],[Price Formatted Step 1]]="No Data","No Data",SUBSTITUTE(data_to_clean[[#This Row],[Price Formatted Step 1]],",","."))</f>
        <v>No Data</v>
      </c>
      <c r="L2868" t="str">
        <f>IF(data_to_clean[[#This Row],[Price Formatted Step 2]]="No Data","No Data",VALUE(SUBSTITUTE(data_to_clean[[#This Row],[Price Formatted Step 2]],".","")))</f>
        <v>No Data</v>
      </c>
      <c r="M2868" t="s">
        <v>15</v>
      </c>
    </row>
    <row r="2869" spans="1:13" x14ac:dyDescent="0.25">
      <c r="A2869" t="s">
        <v>2025</v>
      </c>
      <c r="B2869" t="str">
        <f>VLOOKUP(data_to_clean[[#This Row],[Company]],tb_countries[],2,0)</f>
        <v>India</v>
      </c>
      <c r="C2869" t="s">
        <v>5287</v>
      </c>
      <c r="D2869" t="s">
        <v>5326</v>
      </c>
      <c r="E2869" t="s">
        <v>5254</v>
      </c>
      <c r="F2869" s="1">
        <v>35145</v>
      </c>
      <c r="G2869" t="s">
        <v>2993</v>
      </c>
      <c r="H2869" t="s">
        <v>13</v>
      </c>
      <c r="I2869" t="s">
        <v>2995</v>
      </c>
      <c r="J2869" t="str" cm="1">
        <f t="array" ref="J28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2869" t="str">
        <f>IF(data_to_clean[[#This Row],[Price Formatted Step 1]]="No Data","No Data",SUBSTITUTE(data_to_clean[[#This Row],[Price Formatted Step 1]],",","."))</f>
        <v>25000000</v>
      </c>
      <c r="L2869" s="3">
        <f>IF(data_to_clean[[#This Row],[Price Formatted Step 2]]="No Data","No Data",VALUE(SUBSTITUTE(data_to_clean[[#This Row],[Price Formatted Step 2]],".","")))</f>
        <v>25000000</v>
      </c>
      <c r="M2869" t="s">
        <v>15</v>
      </c>
    </row>
    <row r="2870" spans="1:13" x14ac:dyDescent="0.25">
      <c r="A2870" t="s">
        <v>54</v>
      </c>
      <c r="B2870" t="str">
        <f>VLOOKUP(data_to_clean[[#This Row],[Company]],tb_countries[],2,0)</f>
        <v>USA</v>
      </c>
      <c r="C2870" t="s">
        <v>5281</v>
      </c>
      <c r="D2870" t="s">
        <v>5322</v>
      </c>
      <c r="E2870" t="s">
        <v>5246</v>
      </c>
      <c r="F2870" s="1">
        <v>35146</v>
      </c>
      <c r="G2870" t="s">
        <v>2440</v>
      </c>
      <c r="H2870" t="s">
        <v>13</v>
      </c>
      <c r="I2870" t="s">
        <v>2129</v>
      </c>
      <c r="J2870" t="str" cm="1">
        <f t="array" ref="J28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70" t="str">
        <f>IF(data_to_clean[[#This Row],[Price Formatted Step 1]]="No Data","No Data",SUBSTITUTE(data_to_clean[[#This Row],[Price Formatted Step 1]],",","."))</f>
        <v>450000000</v>
      </c>
      <c r="L2870" s="3">
        <f>IF(data_to_clean[[#This Row],[Price Formatted Step 2]]="No Data","No Data",VALUE(SUBSTITUTE(data_to_clean[[#This Row],[Price Formatted Step 2]],".","")))</f>
        <v>450000000</v>
      </c>
      <c r="M2870" t="s">
        <v>15</v>
      </c>
    </row>
    <row r="2871" spans="1:13" x14ac:dyDescent="0.25">
      <c r="A2871" t="s">
        <v>2655</v>
      </c>
      <c r="B2871" t="str">
        <f>VLOOKUP(data_to_clean[[#This Row],[Company]],tb_countries[],2,0)</f>
        <v>USA</v>
      </c>
      <c r="C2871" t="s">
        <v>5273</v>
      </c>
      <c r="D2871" t="s">
        <v>5313</v>
      </c>
      <c r="E2871" t="s">
        <v>5246</v>
      </c>
      <c r="F2871" s="1">
        <v>35152</v>
      </c>
      <c r="G2871" t="s">
        <v>2805</v>
      </c>
      <c r="H2871" t="s">
        <v>13</v>
      </c>
      <c r="I2871" t="s">
        <v>14</v>
      </c>
      <c r="J2871" t="str" cm="1">
        <f t="array" ref="J28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1" t="str">
        <f>IF(data_to_clean[[#This Row],[Price Formatted Step 1]]="No Data","No Data",SUBSTITUTE(data_to_clean[[#This Row],[Price Formatted Step 1]],",","."))</f>
        <v>No Data</v>
      </c>
      <c r="L2871" t="str">
        <f>IF(data_to_clean[[#This Row],[Price Formatted Step 2]]="No Data","No Data",VALUE(SUBSTITUTE(data_to_clean[[#This Row],[Price Formatted Step 2]],".","")))</f>
        <v>No Data</v>
      </c>
      <c r="M2871" t="s">
        <v>15</v>
      </c>
    </row>
    <row r="2872" spans="1:13" x14ac:dyDescent="0.25">
      <c r="A2872" t="s">
        <v>3085</v>
      </c>
      <c r="B2872" t="str">
        <f>VLOOKUP(data_to_clean[[#This Row],[Company]],tb_countries[],2,0)</f>
        <v>USA</v>
      </c>
      <c r="C2872" t="s">
        <v>5273</v>
      </c>
      <c r="D2872" t="s">
        <v>5313</v>
      </c>
      <c r="E2872" t="s">
        <v>5246</v>
      </c>
      <c r="F2872" s="1">
        <v>35158</v>
      </c>
      <c r="G2872" t="s">
        <v>2897</v>
      </c>
      <c r="H2872" t="s">
        <v>13</v>
      </c>
      <c r="I2872" t="s">
        <v>14</v>
      </c>
      <c r="J2872" t="str" cm="1">
        <f t="array" ref="J28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2" t="str">
        <f>IF(data_to_clean[[#This Row],[Price Formatted Step 1]]="No Data","No Data",SUBSTITUTE(data_to_clean[[#This Row],[Price Formatted Step 1]],",","."))</f>
        <v>No Data</v>
      </c>
      <c r="L2872" t="str">
        <f>IF(data_to_clean[[#This Row],[Price Formatted Step 2]]="No Data","No Data",VALUE(SUBSTITUTE(data_to_clean[[#This Row],[Price Formatted Step 2]],".","")))</f>
        <v>No Data</v>
      </c>
      <c r="M2872" t="s">
        <v>15</v>
      </c>
    </row>
    <row r="2873" spans="1:13" x14ac:dyDescent="0.25">
      <c r="A2873" t="s">
        <v>2338</v>
      </c>
      <c r="B2873" t="str">
        <f>VLOOKUP(data_to_clean[[#This Row],[Company]],tb_countries[],2,0)</f>
        <v>France</v>
      </c>
      <c r="C2873" t="s">
        <v>5285</v>
      </c>
      <c r="D2873" t="s">
        <v>5324</v>
      </c>
      <c r="E2873" t="s">
        <v>5253</v>
      </c>
      <c r="F2873" s="1">
        <v>35175</v>
      </c>
      <c r="G2873" t="s">
        <v>2799</v>
      </c>
      <c r="H2873" t="s">
        <v>13</v>
      </c>
      <c r="I2873" t="s">
        <v>14</v>
      </c>
      <c r="J2873" t="str" cm="1">
        <f t="array" ref="J28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3" t="str">
        <f>IF(data_to_clean[[#This Row],[Price Formatted Step 1]]="No Data","No Data",SUBSTITUTE(data_to_clean[[#This Row],[Price Formatted Step 1]],",","."))</f>
        <v>No Data</v>
      </c>
      <c r="L2873" t="str">
        <f>IF(data_to_clean[[#This Row],[Price Formatted Step 2]]="No Data","No Data",VALUE(SUBSTITUTE(data_to_clean[[#This Row],[Price Formatted Step 2]],".","")))</f>
        <v>No Data</v>
      </c>
      <c r="M2873" t="s">
        <v>15</v>
      </c>
    </row>
    <row r="2874" spans="1:13" x14ac:dyDescent="0.25">
      <c r="A2874" t="s">
        <v>2655</v>
      </c>
      <c r="B2874" t="str">
        <f>VLOOKUP(data_to_clean[[#This Row],[Company]],tb_countries[],2,0)</f>
        <v>USA</v>
      </c>
      <c r="C2874" t="s">
        <v>5275</v>
      </c>
      <c r="D2874" t="s">
        <v>5315</v>
      </c>
      <c r="E2874" t="s">
        <v>5246</v>
      </c>
      <c r="F2874" s="1">
        <v>35179</v>
      </c>
      <c r="G2874" t="s">
        <v>3140</v>
      </c>
      <c r="H2874" t="s">
        <v>13</v>
      </c>
      <c r="I2874" t="s">
        <v>14</v>
      </c>
      <c r="J2874" t="str" cm="1">
        <f t="array" ref="J28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4" t="str">
        <f>IF(data_to_clean[[#This Row],[Price Formatted Step 1]]="No Data","No Data",SUBSTITUTE(data_to_clean[[#This Row],[Price Formatted Step 1]],",","."))</f>
        <v>No Data</v>
      </c>
      <c r="L2874" t="str">
        <f>IF(data_to_clean[[#This Row],[Price Formatted Step 2]]="No Data","No Data",VALUE(SUBSTITUTE(data_to_clean[[#This Row],[Price Formatted Step 2]],".","")))</f>
        <v>No Data</v>
      </c>
      <c r="M2874" t="s">
        <v>15</v>
      </c>
    </row>
    <row r="2875" spans="1:13" x14ac:dyDescent="0.25">
      <c r="A2875" t="s">
        <v>2882</v>
      </c>
      <c r="B2875" t="str">
        <f>VLOOKUP(data_to_clean[[#This Row],[Company]],tb_countries[],2,0)</f>
        <v>USSR/Russia</v>
      </c>
      <c r="C2875" t="s">
        <v>5279</v>
      </c>
      <c r="D2875" t="s">
        <v>5320</v>
      </c>
      <c r="E2875" t="s">
        <v>5247</v>
      </c>
      <c r="F2875" s="1">
        <v>35179</v>
      </c>
      <c r="G2875" t="s">
        <v>685</v>
      </c>
      <c r="H2875" t="s">
        <v>13</v>
      </c>
      <c r="I2875" t="s">
        <v>14</v>
      </c>
      <c r="J2875" t="str" cm="1">
        <f t="array" ref="J28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5" t="str">
        <f>IF(data_to_clean[[#This Row],[Price Formatted Step 1]]="No Data","No Data",SUBSTITUTE(data_to_clean[[#This Row],[Price Formatted Step 1]],",","."))</f>
        <v>No Data</v>
      </c>
      <c r="L2875" t="str">
        <f>IF(data_to_clean[[#This Row],[Price Formatted Step 2]]="No Data","No Data",VALUE(SUBSTITUTE(data_to_clean[[#This Row],[Price Formatted Step 2]],".","")))</f>
        <v>No Data</v>
      </c>
      <c r="M2875" t="s">
        <v>15</v>
      </c>
    </row>
    <row r="2876" spans="1:13" x14ac:dyDescent="0.25">
      <c r="A2876" t="s">
        <v>2747</v>
      </c>
      <c r="B2876" t="str">
        <f>VLOOKUP(data_to_clean[[#This Row],[Company]],tb_countries[],2,0)</f>
        <v>USA</v>
      </c>
      <c r="C2876" t="s">
        <v>5273</v>
      </c>
      <c r="D2876" t="s">
        <v>5313</v>
      </c>
      <c r="E2876" t="s">
        <v>5246</v>
      </c>
      <c r="F2876" s="1">
        <v>35179</v>
      </c>
      <c r="G2876" t="s">
        <v>3018</v>
      </c>
      <c r="H2876" t="s">
        <v>13</v>
      </c>
      <c r="I2876" t="s">
        <v>14</v>
      </c>
      <c r="J2876" t="str" cm="1">
        <f t="array" ref="J28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6" t="str">
        <f>IF(data_to_clean[[#This Row],[Price Formatted Step 1]]="No Data","No Data",SUBSTITUTE(data_to_clean[[#This Row],[Price Formatted Step 1]],",","."))</f>
        <v>No Data</v>
      </c>
      <c r="L2876" t="str">
        <f>IF(data_to_clean[[#This Row],[Price Formatted Step 2]]="No Data","No Data",VALUE(SUBSTITUTE(data_to_clean[[#This Row],[Price Formatted Step 2]],".","")))</f>
        <v>No Data</v>
      </c>
      <c r="M2876" t="s">
        <v>15</v>
      </c>
    </row>
    <row r="2877" spans="1:13" x14ac:dyDescent="0.25">
      <c r="A2877" t="s">
        <v>2747</v>
      </c>
      <c r="B2877" t="str">
        <f>VLOOKUP(data_to_clean[[#This Row],[Company]],tb_countries[],2,0)</f>
        <v>USA</v>
      </c>
      <c r="C2877" t="s">
        <v>5273</v>
      </c>
      <c r="D2877" t="s">
        <v>5313</v>
      </c>
      <c r="E2877" t="s">
        <v>5246</v>
      </c>
      <c r="F2877" s="1">
        <v>35185</v>
      </c>
      <c r="G2877" t="s">
        <v>2774</v>
      </c>
      <c r="H2877" t="s">
        <v>13</v>
      </c>
      <c r="I2877" t="s">
        <v>14</v>
      </c>
      <c r="J2877" t="str" cm="1">
        <f t="array" ref="J28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7" t="str">
        <f>IF(data_to_clean[[#This Row],[Price Formatted Step 1]]="No Data","No Data",SUBSTITUTE(data_to_clean[[#This Row],[Price Formatted Step 1]],",","."))</f>
        <v>No Data</v>
      </c>
      <c r="L2877" t="str">
        <f>IF(data_to_clean[[#This Row],[Price Formatted Step 2]]="No Data","No Data",VALUE(SUBSTITUTE(data_to_clean[[#This Row],[Price Formatted Step 2]],".","")))</f>
        <v>No Data</v>
      </c>
      <c r="M2877" t="s">
        <v>15</v>
      </c>
    </row>
    <row r="2878" spans="1:13" x14ac:dyDescent="0.25">
      <c r="A2878" t="s">
        <v>2747</v>
      </c>
      <c r="B2878" t="str">
        <f>VLOOKUP(data_to_clean[[#This Row],[Company]],tb_countries[],2,0)</f>
        <v>USA</v>
      </c>
      <c r="C2878" t="s">
        <v>5275</v>
      </c>
      <c r="D2878" t="s">
        <v>5315</v>
      </c>
      <c r="E2878" t="s">
        <v>5246</v>
      </c>
      <c r="F2878" s="1">
        <v>35197</v>
      </c>
      <c r="G2878" t="s">
        <v>2822</v>
      </c>
      <c r="H2878" t="s">
        <v>13</v>
      </c>
      <c r="I2878" t="s">
        <v>14</v>
      </c>
      <c r="J2878" t="str" cm="1">
        <f t="array" ref="J28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8" t="str">
        <f>IF(data_to_clean[[#This Row],[Price Formatted Step 1]]="No Data","No Data",SUBSTITUTE(data_to_clean[[#This Row],[Price Formatted Step 1]],",","."))</f>
        <v>No Data</v>
      </c>
      <c r="L2878" t="str">
        <f>IF(data_to_clean[[#This Row],[Price Formatted Step 2]]="No Data","No Data",VALUE(SUBSTITUTE(data_to_clean[[#This Row],[Price Formatted Step 2]],".","")))</f>
        <v>No Data</v>
      </c>
      <c r="M2878" t="s">
        <v>15</v>
      </c>
    </row>
    <row r="2879" spans="1:13" x14ac:dyDescent="0.25">
      <c r="A2879" t="s">
        <v>2338</v>
      </c>
      <c r="B2879" t="str">
        <f>VLOOKUP(data_to_clean[[#This Row],[Company]],tb_countries[],2,0)</f>
        <v>France</v>
      </c>
      <c r="C2879" t="s">
        <v>5285</v>
      </c>
      <c r="D2879" t="s">
        <v>5324</v>
      </c>
      <c r="E2879" t="s">
        <v>5253</v>
      </c>
      <c r="F2879" s="1">
        <v>35201</v>
      </c>
      <c r="G2879" t="s">
        <v>2675</v>
      </c>
      <c r="H2879" t="s">
        <v>13</v>
      </c>
      <c r="I2879" t="s">
        <v>14</v>
      </c>
      <c r="J2879" t="str" cm="1">
        <f t="array" ref="J28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79" t="str">
        <f>IF(data_to_clean[[#This Row],[Price Formatted Step 1]]="No Data","No Data",SUBSTITUTE(data_to_clean[[#This Row],[Price Formatted Step 1]],",","."))</f>
        <v>No Data</v>
      </c>
      <c r="L2879" t="str">
        <f>IF(data_to_clean[[#This Row],[Price Formatted Step 2]]="No Data","No Data",VALUE(SUBSTITUTE(data_to_clean[[#This Row],[Price Formatted Step 2]],".","")))</f>
        <v>No Data</v>
      </c>
      <c r="M2879" t="s">
        <v>15</v>
      </c>
    </row>
    <row r="2880" spans="1:13" x14ac:dyDescent="0.25">
      <c r="A2880" t="s">
        <v>2740</v>
      </c>
      <c r="B2880" t="str">
        <f>VLOOKUP(data_to_clean[[#This Row],[Company]],tb_countries[],2,0)</f>
        <v>USA</v>
      </c>
      <c r="C2880" t="s">
        <v>5275</v>
      </c>
      <c r="D2880" t="s">
        <v>5315</v>
      </c>
      <c r="E2880" t="s">
        <v>5246</v>
      </c>
      <c r="F2880" s="1">
        <v>35202</v>
      </c>
      <c r="G2880" t="s">
        <v>2742</v>
      </c>
      <c r="H2880" t="s">
        <v>13</v>
      </c>
      <c r="I2880" t="s">
        <v>2744</v>
      </c>
      <c r="J2880" t="str" cm="1">
        <f t="array" ref="J28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880" t="str">
        <f>IF(data_to_clean[[#This Row],[Price Formatted Step 1]]="No Data","No Data",SUBSTITUTE(data_to_clean[[#This Row],[Price Formatted Step 1]],",","."))</f>
        <v>40000000</v>
      </c>
      <c r="L2880" s="3">
        <f>IF(data_to_clean[[#This Row],[Price Formatted Step 2]]="No Data","No Data",VALUE(SUBSTITUTE(data_to_clean[[#This Row],[Price Formatted Step 2]],".","")))</f>
        <v>40000000</v>
      </c>
      <c r="M2880" t="s">
        <v>15</v>
      </c>
    </row>
    <row r="2881" spans="1:13" x14ac:dyDescent="0.25">
      <c r="A2881" t="s">
        <v>54</v>
      </c>
      <c r="B2881" t="str">
        <f>VLOOKUP(data_to_clean[[#This Row],[Company]],tb_countries[],2,0)</f>
        <v>USA</v>
      </c>
      <c r="C2881" t="s">
        <v>5281</v>
      </c>
      <c r="D2881" t="s">
        <v>5322</v>
      </c>
      <c r="E2881" t="s">
        <v>5246</v>
      </c>
      <c r="F2881" s="1">
        <v>35204</v>
      </c>
      <c r="G2881" t="s">
        <v>2892</v>
      </c>
      <c r="H2881" t="s">
        <v>13</v>
      </c>
      <c r="I2881" t="s">
        <v>2129</v>
      </c>
      <c r="J2881" t="str" cm="1">
        <f t="array" ref="J28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81" t="str">
        <f>IF(data_to_clean[[#This Row],[Price Formatted Step 1]]="No Data","No Data",SUBSTITUTE(data_to_clean[[#This Row],[Price Formatted Step 1]],",","."))</f>
        <v>450000000</v>
      </c>
      <c r="L2881" s="3">
        <f>IF(data_to_clean[[#This Row],[Price Formatted Step 2]]="No Data","No Data",VALUE(SUBSTITUTE(data_to_clean[[#This Row],[Price Formatted Step 2]],".","")))</f>
        <v>450000000</v>
      </c>
      <c r="M2881" t="s">
        <v>15</v>
      </c>
    </row>
    <row r="2882" spans="1:13" x14ac:dyDescent="0.25">
      <c r="A2882" t="s">
        <v>2655</v>
      </c>
      <c r="B2882" t="str">
        <f>VLOOKUP(data_to_clean[[#This Row],[Company]],tb_countries[],2,0)</f>
        <v>USA</v>
      </c>
      <c r="C2882" t="s">
        <v>5273</v>
      </c>
      <c r="D2882" t="s">
        <v>5313</v>
      </c>
      <c r="E2882" t="s">
        <v>5246</v>
      </c>
      <c r="F2882" s="1">
        <v>35209</v>
      </c>
      <c r="G2882" t="s">
        <v>2805</v>
      </c>
      <c r="H2882" t="s">
        <v>13</v>
      </c>
      <c r="I2882" t="s">
        <v>14</v>
      </c>
      <c r="J2882" t="str" cm="1">
        <f t="array" ref="J28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2" t="str">
        <f>IF(data_to_clean[[#This Row],[Price Formatted Step 1]]="No Data","No Data",SUBSTITUTE(data_to_clean[[#This Row],[Price Formatted Step 1]],",","."))</f>
        <v>No Data</v>
      </c>
      <c r="L2882" t="str">
        <f>IF(data_to_clean[[#This Row],[Price Formatted Step 2]]="No Data","No Data",VALUE(SUBSTITUTE(data_to_clean[[#This Row],[Price Formatted Step 2]],".","")))</f>
        <v>No Data</v>
      </c>
      <c r="M2882" t="s">
        <v>15</v>
      </c>
    </row>
    <row r="2883" spans="1:13" x14ac:dyDescent="0.25">
      <c r="A2883" t="s">
        <v>2043</v>
      </c>
      <c r="B2883" t="str">
        <f>VLOOKUP(data_to_clean[[#This Row],[Company]],tb_countries[],2,0)</f>
        <v>Europe</v>
      </c>
      <c r="C2883" t="s">
        <v>5285</v>
      </c>
      <c r="D2883" t="s">
        <v>5324</v>
      </c>
      <c r="E2883" t="s">
        <v>5253</v>
      </c>
      <c r="F2883" s="1">
        <v>35220</v>
      </c>
      <c r="G2883" t="s">
        <v>3180</v>
      </c>
      <c r="H2883" t="s">
        <v>13</v>
      </c>
      <c r="I2883" t="s">
        <v>14</v>
      </c>
      <c r="J2883" t="str" cm="1">
        <f t="array" ref="J28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3" t="str">
        <f>IF(data_to_clean[[#This Row],[Price Formatted Step 1]]="No Data","No Data",SUBSTITUTE(data_to_clean[[#This Row],[Price Formatted Step 1]],",","."))</f>
        <v>No Data</v>
      </c>
      <c r="L2883" t="str">
        <f>IF(data_to_clean[[#This Row],[Price Formatted Step 2]]="No Data","No Data",VALUE(SUBSTITUTE(data_to_clean[[#This Row],[Price Formatted Step 2]],".","")))</f>
        <v>No Data</v>
      </c>
      <c r="M2883" t="s">
        <v>21</v>
      </c>
    </row>
    <row r="2884" spans="1:13" x14ac:dyDescent="0.25">
      <c r="A2884" t="s">
        <v>2338</v>
      </c>
      <c r="B2884" t="str">
        <f>VLOOKUP(data_to_clean[[#This Row],[Company]],tb_countries[],2,0)</f>
        <v>France</v>
      </c>
      <c r="C2884" t="s">
        <v>5285</v>
      </c>
      <c r="D2884" t="s">
        <v>5324</v>
      </c>
      <c r="E2884" t="s">
        <v>5253</v>
      </c>
      <c r="F2884" s="1">
        <v>35231</v>
      </c>
      <c r="G2884" t="s">
        <v>2828</v>
      </c>
      <c r="H2884" t="s">
        <v>13</v>
      </c>
      <c r="I2884" t="s">
        <v>14</v>
      </c>
      <c r="J2884" t="str" cm="1">
        <f t="array" ref="J28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4" t="str">
        <f>IF(data_to_clean[[#This Row],[Price Formatted Step 1]]="No Data","No Data",SUBSTITUTE(data_to_clean[[#This Row],[Price Formatted Step 1]],",","."))</f>
        <v>No Data</v>
      </c>
      <c r="L2884" t="str">
        <f>IF(data_to_clean[[#This Row],[Price Formatted Step 2]]="No Data","No Data",VALUE(SUBSTITUTE(data_to_clean[[#This Row],[Price Formatted Step 2]],".","")))</f>
        <v>No Data</v>
      </c>
      <c r="M2884" t="s">
        <v>15</v>
      </c>
    </row>
    <row r="2885" spans="1:13" x14ac:dyDescent="0.25">
      <c r="A2885" t="s">
        <v>54</v>
      </c>
      <c r="B2885" t="str">
        <f>VLOOKUP(data_to_clean[[#This Row],[Company]],tb_countries[],2,0)</f>
        <v>USA</v>
      </c>
      <c r="C2885" t="s">
        <v>5281</v>
      </c>
      <c r="D2885" t="s">
        <v>5322</v>
      </c>
      <c r="E2885" t="s">
        <v>5246</v>
      </c>
      <c r="F2885" s="1">
        <v>35236</v>
      </c>
      <c r="G2885" t="s">
        <v>2127</v>
      </c>
      <c r="H2885" t="s">
        <v>13</v>
      </c>
      <c r="I2885" t="s">
        <v>2129</v>
      </c>
      <c r="J2885" t="str" cm="1">
        <f t="array" ref="J28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885" t="str">
        <f>IF(data_to_clean[[#This Row],[Price Formatted Step 1]]="No Data","No Data",SUBSTITUTE(data_to_clean[[#This Row],[Price Formatted Step 1]],",","."))</f>
        <v>450000000</v>
      </c>
      <c r="L2885" s="3">
        <f>IF(data_to_clean[[#This Row],[Price Formatted Step 2]]="No Data","No Data",VALUE(SUBSTITUTE(data_to_clean[[#This Row],[Price Formatted Step 2]],".","")))</f>
        <v>450000000</v>
      </c>
      <c r="M2885" t="s">
        <v>15</v>
      </c>
    </row>
    <row r="2886" spans="1:13" x14ac:dyDescent="0.25">
      <c r="A2886" t="s">
        <v>2740</v>
      </c>
      <c r="B2886" t="str">
        <f>VLOOKUP(data_to_clean[[#This Row],[Company]],tb_countries[],2,0)</f>
        <v>USA</v>
      </c>
      <c r="C2886" t="s">
        <v>5275</v>
      </c>
      <c r="D2886" t="s">
        <v>5315</v>
      </c>
      <c r="E2886" t="s">
        <v>5246</v>
      </c>
      <c r="F2886" s="1">
        <v>35248</v>
      </c>
      <c r="G2886" t="s">
        <v>3043</v>
      </c>
      <c r="H2886" t="s">
        <v>2227</v>
      </c>
      <c r="I2886" t="s">
        <v>2744</v>
      </c>
      <c r="J2886" t="str" cm="1">
        <f t="array" ref="J28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886" t="str">
        <f>IF(data_to_clean[[#This Row],[Price Formatted Step 1]]="No Data","No Data",SUBSTITUTE(data_to_clean[[#This Row],[Price Formatted Step 1]],",","."))</f>
        <v>40000000</v>
      </c>
      <c r="L2886" s="3">
        <f>IF(data_to_clean[[#This Row],[Price Formatted Step 2]]="No Data","No Data",VALUE(SUBSTITUTE(data_to_clean[[#This Row],[Price Formatted Step 2]],".","")))</f>
        <v>40000000</v>
      </c>
      <c r="M2886" t="s">
        <v>15</v>
      </c>
    </row>
    <row r="2887" spans="1:13" x14ac:dyDescent="0.25">
      <c r="A2887" t="s">
        <v>2747</v>
      </c>
      <c r="B2887" t="str">
        <f>VLOOKUP(data_to_clean[[#This Row],[Company]],tb_countries[],2,0)</f>
        <v>USA</v>
      </c>
      <c r="C2887" t="s">
        <v>5273</v>
      </c>
      <c r="D2887" t="s">
        <v>5313</v>
      </c>
      <c r="E2887" t="s">
        <v>5246</v>
      </c>
      <c r="F2887" s="1">
        <v>35249</v>
      </c>
      <c r="G2887" t="s">
        <v>2761</v>
      </c>
      <c r="H2887" t="s">
        <v>13</v>
      </c>
      <c r="I2887" t="s">
        <v>14</v>
      </c>
      <c r="J2887" t="str" cm="1">
        <f t="array" ref="J28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7" t="str">
        <f>IF(data_to_clean[[#This Row],[Price Formatted Step 1]]="No Data","No Data",SUBSTITUTE(data_to_clean[[#This Row],[Price Formatted Step 1]],",","."))</f>
        <v>No Data</v>
      </c>
      <c r="L2887" t="str">
        <f>IF(data_to_clean[[#This Row],[Price Formatted Step 2]]="No Data","No Data",VALUE(SUBSTITUTE(data_to_clean[[#This Row],[Price Formatted Step 2]],".","")))</f>
        <v>No Data</v>
      </c>
      <c r="M2887" t="s">
        <v>15</v>
      </c>
    </row>
    <row r="2888" spans="1:13" x14ac:dyDescent="0.25">
      <c r="A2888" t="s">
        <v>973</v>
      </c>
      <c r="B2888" t="str">
        <f>VLOOKUP(data_to_clean[[#This Row],[Company]],tb_countries[],2,0)</f>
        <v>China</v>
      </c>
      <c r="C2888" t="s">
        <v>4847</v>
      </c>
      <c r="D2888" t="s">
        <v>5268</v>
      </c>
      <c r="E2888" t="s">
        <v>5252</v>
      </c>
      <c r="F2888" s="1">
        <v>35249</v>
      </c>
      <c r="G2888" t="s">
        <v>2318</v>
      </c>
      <c r="H2888" t="s">
        <v>13</v>
      </c>
      <c r="I2888" t="s">
        <v>14</v>
      </c>
      <c r="J2888" t="str" cm="1">
        <f t="array" ref="J28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8" t="str">
        <f>IF(data_to_clean[[#This Row],[Price Formatted Step 1]]="No Data","No Data",SUBSTITUTE(data_to_clean[[#This Row],[Price Formatted Step 1]],",","."))</f>
        <v>No Data</v>
      </c>
      <c r="L2888" t="str">
        <f>IF(data_to_clean[[#This Row],[Price Formatted Step 2]]="No Data","No Data",VALUE(SUBSTITUTE(data_to_clean[[#This Row],[Price Formatted Step 2]],".","")))</f>
        <v>No Data</v>
      </c>
      <c r="M2888" t="s">
        <v>15</v>
      </c>
    </row>
    <row r="2889" spans="1:13" x14ac:dyDescent="0.25">
      <c r="A2889" t="s">
        <v>2338</v>
      </c>
      <c r="B2889" t="str">
        <f>VLOOKUP(data_to_clean[[#This Row],[Company]],tb_countries[],2,0)</f>
        <v>France</v>
      </c>
      <c r="C2889" t="s">
        <v>5285</v>
      </c>
      <c r="D2889" t="s">
        <v>5324</v>
      </c>
      <c r="E2889" t="s">
        <v>5253</v>
      </c>
      <c r="F2889" s="1">
        <v>35255</v>
      </c>
      <c r="G2889" t="s">
        <v>2675</v>
      </c>
      <c r="H2889" t="s">
        <v>13</v>
      </c>
      <c r="I2889" t="s">
        <v>14</v>
      </c>
      <c r="J2889" t="str" cm="1">
        <f t="array" ref="J28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89" t="str">
        <f>IF(data_to_clean[[#This Row],[Price Formatted Step 1]]="No Data","No Data",SUBSTITUTE(data_to_clean[[#This Row],[Price Formatted Step 1]],",","."))</f>
        <v>No Data</v>
      </c>
      <c r="L2889" t="str">
        <f>IF(data_to_clean[[#This Row],[Price Formatted Step 2]]="No Data","No Data",VALUE(SUBSTITUTE(data_to_clean[[#This Row],[Price Formatted Step 2]],".","")))</f>
        <v>No Data</v>
      </c>
      <c r="M2889" t="s">
        <v>15</v>
      </c>
    </row>
    <row r="2890" spans="1:13" x14ac:dyDescent="0.25">
      <c r="A2890" t="s">
        <v>2655</v>
      </c>
      <c r="B2890" t="str">
        <f>VLOOKUP(data_to_clean[[#This Row],[Company]],tb_countries[],2,0)</f>
        <v>USA</v>
      </c>
      <c r="C2890" t="s">
        <v>5273</v>
      </c>
      <c r="D2890" t="s">
        <v>5313</v>
      </c>
      <c r="E2890" t="s">
        <v>5246</v>
      </c>
      <c r="F2890" s="1">
        <v>35262</v>
      </c>
      <c r="G2890" t="s">
        <v>2805</v>
      </c>
      <c r="H2890" t="s">
        <v>13</v>
      </c>
      <c r="I2890" t="s">
        <v>14</v>
      </c>
      <c r="J2890" t="str" cm="1">
        <f t="array" ref="J28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0" t="str">
        <f>IF(data_to_clean[[#This Row],[Price Formatted Step 1]]="No Data","No Data",SUBSTITUTE(data_to_clean[[#This Row],[Price Formatted Step 1]],",","."))</f>
        <v>No Data</v>
      </c>
      <c r="L2890" t="str">
        <f>IF(data_to_clean[[#This Row],[Price Formatted Step 2]]="No Data","No Data",VALUE(SUBSTITUTE(data_to_clean[[#This Row],[Price Formatted Step 2]],".","")))</f>
        <v>No Data</v>
      </c>
      <c r="M2890" t="s">
        <v>15</v>
      </c>
    </row>
    <row r="2891" spans="1:13" x14ac:dyDescent="0.25">
      <c r="A2891" t="s">
        <v>2747</v>
      </c>
      <c r="B2891" t="str">
        <f>VLOOKUP(data_to_clean[[#This Row],[Company]],tb_countries[],2,0)</f>
        <v>USA</v>
      </c>
      <c r="C2891" t="s">
        <v>5273</v>
      </c>
      <c r="D2891" t="s">
        <v>5313</v>
      </c>
      <c r="E2891" t="s">
        <v>5246</v>
      </c>
      <c r="F2891" s="1">
        <v>35271</v>
      </c>
      <c r="G2891" t="s">
        <v>2869</v>
      </c>
      <c r="H2891" t="s">
        <v>13</v>
      </c>
      <c r="I2891" t="s">
        <v>14</v>
      </c>
      <c r="J2891" t="str" cm="1">
        <f t="array" ref="J28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1" t="str">
        <f>IF(data_to_clean[[#This Row],[Price Formatted Step 1]]="No Data","No Data",SUBSTITUTE(data_to_clean[[#This Row],[Price Formatted Step 1]],",","."))</f>
        <v>No Data</v>
      </c>
      <c r="L2891" t="str">
        <f>IF(data_to_clean[[#This Row],[Price Formatted Step 2]]="No Data","No Data",VALUE(SUBSTITUTE(data_to_clean[[#This Row],[Price Formatted Step 2]],".","")))</f>
        <v>No Data</v>
      </c>
      <c r="M2891" t="s">
        <v>15</v>
      </c>
    </row>
    <row r="2892" spans="1:13" x14ac:dyDescent="0.25">
      <c r="A2892" t="s">
        <v>2338</v>
      </c>
      <c r="B2892" t="str">
        <f>VLOOKUP(data_to_clean[[#This Row],[Company]],tb_countries[],2,0)</f>
        <v>France</v>
      </c>
      <c r="C2892" t="s">
        <v>5285</v>
      </c>
      <c r="D2892" t="s">
        <v>5324</v>
      </c>
      <c r="E2892" t="s">
        <v>5253</v>
      </c>
      <c r="F2892" s="1">
        <v>35285</v>
      </c>
      <c r="G2892" t="s">
        <v>2675</v>
      </c>
      <c r="H2892" t="s">
        <v>13</v>
      </c>
      <c r="I2892" t="s">
        <v>14</v>
      </c>
      <c r="J2892" t="str" cm="1">
        <f t="array" ref="J28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2" t="str">
        <f>IF(data_to_clean[[#This Row],[Price Formatted Step 1]]="No Data","No Data",SUBSTITUTE(data_to_clean[[#This Row],[Price Formatted Step 1]],",","."))</f>
        <v>No Data</v>
      </c>
      <c r="L2892" t="str">
        <f>IF(data_to_clean[[#This Row],[Price Formatted Step 2]]="No Data","No Data",VALUE(SUBSTITUTE(data_to_clean[[#This Row],[Price Formatted Step 2]],".","")))</f>
        <v>No Data</v>
      </c>
      <c r="M2892" t="s">
        <v>15</v>
      </c>
    </row>
    <row r="2893" spans="1:13" x14ac:dyDescent="0.25">
      <c r="A2893" t="s">
        <v>2882</v>
      </c>
      <c r="B2893" t="str">
        <f>VLOOKUP(data_to_clean[[#This Row],[Company]],tb_countries[],2,0)</f>
        <v>USSR/Russia</v>
      </c>
      <c r="C2893" t="s">
        <v>5279</v>
      </c>
      <c r="D2893" t="s">
        <v>5320</v>
      </c>
      <c r="E2893" t="s">
        <v>5247</v>
      </c>
      <c r="F2893" s="1">
        <v>35291</v>
      </c>
      <c r="G2893" t="s">
        <v>1463</v>
      </c>
      <c r="H2893" t="s">
        <v>13</v>
      </c>
      <c r="I2893" t="s">
        <v>14</v>
      </c>
      <c r="J2893" t="str" cm="1">
        <f t="array" ref="J28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3" t="str">
        <f>IF(data_to_clean[[#This Row],[Price Formatted Step 1]]="No Data","No Data",SUBSTITUTE(data_to_clean[[#This Row],[Price Formatted Step 1]],",","."))</f>
        <v>No Data</v>
      </c>
      <c r="L2893" t="str">
        <f>IF(data_to_clean[[#This Row],[Price Formatted Step 2]]="No Data","No Data",VALUE(SUBSTITUTE(data_to_clean[[#This Row],[Price Formatted Step 2]],".","")))</f>
        <v>No Data</v>
      </c>
      <c r="M2893" t="s">
        <v>15</v>
      </c>
    </row>
    <row r="2894" spans="1:13" x14ac:dyDescent="0.25">
      <c r="A2894" t="s">
        <v>1620</v>
      </c>
      <c r="B2894" t="str">
        <f>VLOOKUP(data_to_clean[[#This Row],[Company]],tb_countries[],2,0)</f>
        <v>Japan</v>
      </c>
      <c r="C2894" t="s">
        <v>5286</v>
      </c>
      <c r="D2894" t="s">
        <v>5325</v>
      </c>
      <c r="E2894" t="s">
        <v>5249</v>
      </c>
      <c r="F2894" s="1">
        <v>35294</v>
      </c>
      <c r="G2894" t="s">
        <v>3192</v>
      </c>
      <c r="H2894" t="s">
        <v>13</v>
      </c>
      <c r="I2894" t="s">
        <v>14</v>
      </c>
      <c r="J2894" t="str" cm="1">
        <f t="array" ref="J28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4" t="str">
        <f>IF(data_to_clean[[#This Row],[Price Formatted Step 1]]="No Data","No Data",SUBSTITUTE(data_to_clean[[#This Row],[Price Formatted Step 1]],",","."))</f>
        <v>No Data</v>
      </c>
      <c r="L2894" t="str">
        <f>IF(data_to_clean[[#This Row],[Price Formatted Step 2]]="No Data","No Data",VALUE(SUBSTITUTE(data_to_clean[[#This Row],[Price Formatted Step 2]],".","")))</f>
        <v>No Data</v>
      </c>
      <c r="M2894" t="s">
        <v>15</v>
      </c>
    </row>
    <row r="2895" spans="1:13" x14ac:dyDescent="0.25">
      <c r="A2895" t="s">
        <v>973</v>
      </c>
      <c r="B2895" t="str">
        <f>VLOOKUP(data_to_clean[[#This Row],[Company]],tb_countries[],2,0)</f>
        <v>China</v>
      </c>
      <c r="C2895" t="s">
        <v>4847</v>
      </c>
      <c r="D2895" t="s">
        <v>5268</v>
      </c>
      <c r="E2895" t="s">
        <v>5252</v>
      </c>
      <c r="F2895" s="1">
        <v>35295</v>
      </c>
      <c r="G2895" t="s">
        <v>2318</v>
      </c>
      <c r="H2895" t="s">
        <v>13</v>
      </c>
      <c r="I2895" t="s">
        <v>14</v>
      </c>
      <c r="J2895" t="str" cm="1">
        <f t="array" ref="J28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5" t="str">
        <f>IF(data_to_clean[[#This Row],[Price Formatted Step 1]]="No Data","No Data",SUBSTITUTE(data_to_clean[[#This Row],[Price Formatted Step 1]],",","."))</f>
        <v>No Data</v>
      </c>
      <c r="L2895" t="str">
        <f>IF(data_to_clean[[#This Row],[Price Formatted Step 2]]="No Data","No Data",VALUE(SUBSTITUTE(data_to_clean[[#This Row],[Price Formatted Step 2]],".","")))</f>
        <v>No Data</v>
      </c>
      <c r="M2895" t="s">
        <v>56</v>
      </c>
    </row>
    <row r="2896" spans="1:13" x14ac:dyDescent="0.25">
      <c r="A2896" t="s">
        <v>2740</v>
      </c>
      <c r="B2896" t="str">
        <f>VLOOKUP(data_to_clean[[#This Row],[Company]],tb_countries[],2,0)</f>
        <v>USA</v>
      </c>
      <c r="C2896" t="s">
        <v>5275</v>
      </c>
      <c r="D2896" t="s">
        <v>5315</v>
      </c>
      <c r="E2896" t="s">
        <v>5246</v>
      </c>
      <c r="F2896" s="1">
        <v>35298</v>
      </c>
      <c r="G2896" t="s">
        <v>3043</v>
      </c>
      <c r="H2896" t="s">
        <v>2227</v>
      </c>
      <c r="I2896" t="s">
        <v>2744</v>
      </c>
      <c r="J2896" t="str" cm="1">
        <f t="array" ref="J28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896" t="str">
        <f>IF(data_to_clean[[#This Row],[Price Formatted Step 1]]="No Data","No Data",SUBSTITUTE(data_to_clean[[#This Row],[Price Formatted Step 1]],",","."))</f>
        <v>40000000</v>
      </c>
      <c r="L2896" s="3">
        <f>IF(data_to_clean[[#This Row],[Price Formatted Step 2]]="No Data","No Data",VALUE(SUBSTITUTE(data_to_clean[[#This Row],[Price Formatted Step 2]],".","")))</f>
        <v>40000000</v>
      </c>
      <c r="M2896" t="s">
        <v>15</v>
      </c>
    </row>
    <row r="2897" spans="1:13" x14ac:dyDescent="0.25">
      <c r="A2897" t="s">
        <v>9</v>
      </c>
      <c r="B2897" t="str">
        <f>VLOOKUP(data_to_clean[[#This Row],[Company]],tb_countries[],2,0)</f>
        <v>USSR/Russia</v>
      </c>
      <c r="C2897" t="s">
        <v>5279</v>
      </c>
      <c r="D2897" t="s">
        <v>5320</v>
      </c>
      <c r="E2897" t="s">
        <v>5247</v>
      </c>
      <c r="F2897" s="1">
        <v>35306</v>
      </c>
      <c r="G2897" t="s">
        <v>1257</v>
      </c>
      <c r="H2897" t="s">
        <v>13</v>
      </c>
      <c r="I2897" t="s">
        <v>14</v>
      </c>
      <c r="J2897" t="str" cm="1">
        <f t="array" ref="J28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7" t="str">
        <f>IF(data_to_clean[[#This Row],[Price Formatted Step 1]]="No Data","No Data",SUBSTITUTE(data_to_clean[[#This Row],[Price Formatted Step 1]],",","."))</f>
        <v>No Data</v>
      </c>
      <c r="L2897" t="str">
        <f>IF(data_to_clean[[#This Row],[Price Formatted Step 2]]="No Data","No Data",VALUE(SUBSTITUTE(data_to_clean[[#This Row],[Price Formatted Step 2]],".","")))</f>
        <v>No Data</v>
      </c>
      <c r="M2897" t="s">
        <v>15</v>
      </c>
    </row>
    <row r="2898" spans="1:13" x14ac:dyDescent="0.25">
      <c r="A2898" t="s">
        <v>2882</v>
      </c>
      <c r="B2898" t="str">
        <f>VLOOKUP(data_to_clean[[#This Row],[Company]],tb_countries[],2,0)</f>
        <v>USSR/Russia</v>
      </c>
      <c r="C2898" t="s">
        <v>5272</v>
      </c>
      <c r="D2898" t="s">
        <v>5312</v>
      </c>
      <c r="E2898" t="s">
        <v>5245</v>
      </c>
      <c r="F2898" s="1">
        <v>35312</v>
      </c>
      <c r="G2898" t="s">
        <v>2405</v>
      </c>
      <c r="H2898" t="s">
        <v>13</v>
      </c>
      <c r="I2898" t="s">
        <v>14</v>
      </c>
      <c r="J2898" t="str" cm="1">
        <f t="array" ref="J28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8" t="str">
        <f>IF(data_to_clean[[#This Row],[Price Formatted Step 1]]="No Data","No Data",SUBSTITUTE(data_to_clean[[#This Row],[Price Formatted Step 1]],",","."))</f>
        <v>No Data</v>
      </c>
      <c r="L2898" t="str">
        <f>IF(data_to_clean[[#This Row],[Price Formatted Step 2]]="No Data","No Data",VALUE(SUBSTITUTE(data_to_clean[[#This Row],[Price Formatted Step 2]],".","")))</f>
        <v>No Data</v>
      </c>
      <c r="M2898" t="s">
        <v>15</v>
      </c>
    </row>
    <row r="2899" spans="1:13" x14ac:dyDescent="0.25">
      <c r="A2899" t="s">
        <v>2882</v>
      </c>
      <c r="B2899" t="str">
        <f>VLOOKUP(data_to_clean[[#This Row],[Company]],tb_countries[],2,0)</f>
        <v>USSR/Russia</v>
      </c>
      <c r="C2899" t="s">
        <v>5279</v>
      </c>
      <c r="D2899" t="s">
        <v>5320</v>
      </c>
      <c r="E2899" t="s">
        <v>5247</v>
      </c>
      <c r="F2899" s="1">
        <v>35313</v>
      </c>
      <c r="G2899" t="s">
        <v>685</v>
      </c>
      <c r="H2899" t="s">
        <v>13</v>
      </c>
      <c r="I2899" t="s">
        <v>14</v>
      </c>
      <c r="J2899" t="str" cm="1">
        <f t="array" ref="J28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899" t="str">
        <f>IF(data_to_clean[[#This Row],[Price Formatted Step 1]]="No Data","No Data",SUBSTITUTE(data_to_clean[[#This Row],[Price Formatted Step 1]],",","."))</f>
        <v>No Data</v>
      </c>
      <c r="L2899" t="str">
        <f>IF(data_to_clean[[#This Row],[Price Formatted Step 2]]="No Data","No Data",VALUE(SUBSTITUTE(data_to_clean[[#This Row],[Price Formatted Step 2]],".","")))</f>
        <v>No Data</v>
      </c>
      <c r="M2899" t="s">
        <v>15</v>
      </c>
    </row>
    <row r="2900" spans="1:13" x14ac:dyDescent="0.25">
      <c r="A2900" t="s">
        <v>3085</v>
      </c>
      <c r="B2900" t="str">
        <f>VLOOKUP(data_to_clean[[#This Row],[Company]],tb_countries[],2,0)</f>
        <v>USA</v>
      </c>
      <c r="C2900" t="s">
        <v>5273</v>
      </c>
      <c r="D2900" t="s">
        <v>5313</v>
      </c>
      <c r="E2900" t="s">
        <v>5246</v>
      </c>
      <c r="F2900" s="1">
        <v>35316</v>
      </c>
      <c r="G2900" t="s">
        <v>2897</v>
      </c>
      <c r="H2900" t="s">
        <v>13</v>
      </c>
      <c r="I2900" t="s">
        <v>14</v>
      </c>
      <c r="J2900" t="str" cm="1">
        <f t="array" ref="J29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0" t="str">
        <f>IF(data_to_clean[[#This Row],[Price Formatted Step 1]]="No Data","No Data",SUBSTITUTE(data_to_clean[[#This Row],[Price Formatted Step 1]],",","."))</f>
        <v>No Data</v>
      </c>
      <c r="L2900" t="str">
        <f>IF(data_to_clean[[#This Row],[Price Formatted Step 2]]="No Data","No Data",VALUE(SUBSTITUTE(data_to_clean[[#This Row],[Price Formatted Step 2]],".","")))</f>
        <v>No Data</v>
      </c>
      <c r="M2900" t="s">
        <v>15</v>
      </c>
    </row>
    <row r="2901" spans="1:13" x14ac:dyDescent="0.25">
      <c r="A2901" t="s">
        <v>2338</v>
      </c>
      <c r="B2901" t="str">
        <f>VLOOKUP(data_to_clean[[#This Row],[Company]],tb_countries[],2,0)</f>
        <v>France</v>
      </c>
      <c r="C2901" t="s">
        <v>5285</v>
      </c>
      <c r="D2901" t="s">
        <v>5324</v>
      </c>
      <c r="E2901" t="s">
        <v>5253</v>
      </c>
      <c r="F2901" s="1">
        <v>35319</v>
      </c>
      <c r="G2901" t="s">
        <v>2799</v>
      </c>
      <c r="H2901" t="s">
        <v>13</v>
      </c>
      <c r="I2901" t="s">
        <v>14</v>
      </c>
      <c r="J2901" t="str" cm="1">
        <f t="array" ref="J29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1" t="str">
        <f>IF(data_to_clean[[#This Row],[Price Formatted Step 1]]="No Data","No Data",SUBSTITUTE(data_to_clean[[#This Row],[Price Formatted Step 1]],",","."))</f>
        <v>No Data</v>
      </c>
      <c r="L2901" t="str">
        <f>IF(data_to_clean[[#This Row],[Price Formatted Step 2]]="No Data","No Data",VALUE(SUBSTITUTE(data_to_clean[[#This Row],[Price Formatted Step 2]],".","")))</f>
        <v>No Data</v>
      </c>
      <c r="M2901" t="s">
        <v>15</v>
      </c>
    </row>
    <row r="2902" spans="1:13" x14ac:dyDescent="0.25">
      <c r="A2902" t="s">
        <v>2655</v>
      </c>
      <c r="B2902" t="str">
        <f>VLOOKUP(data_to_clean[[#This Row],[Company]],tb_countries[],2,0)</f>
        <v>USA</v>
      </c>
      <c r="C2902" t="s">
        <v>5273</v>
      </c>
      <c r="D2902" t="s">
        <v>5313</v>
      </c>
      <c r="E2902" t="s">
        <v>5246</v>
      </c>
      <c r="F2902" s="1">
        <v>35320</v>
      </c>
      <c r="G2902" t="s">
        <v>2805</v>
      </c>
      <c r="H2902" t="s">
        <v>13</v>
      </c>
      <c r="I2902" t="s">
        <v>14</v>
      </c>
      <c r="J2902" t="str" cm="1">
        <f t="array" ref="J29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2" t="str">
        <f>IF(data_to_clean[[#This Row],[Price Formatted Step 1]]="No Data","No Data",SUBSTITUTE(data_to_clean[[#This Row],[Price Formatted Step 1]],",","."))</f>
        <v>No Data</v>
      </c>
      <c r="L2902" t="str">
        <f>IF(data_to_clean[[#This Row],[Price Formatted Step 2]]="No Data","No Data",VALUE(SUBSTITUTE(data_to_clean[[#This Row],[Price Formatted Step 2]],".","")))</f>
        <v>No Data</v>
      </c>
      <c r="M2902" t="s">
        <v>15</v>
      </c>
    </row>
    <row r="2903" spans="1:13" x14ac:dyDescent="0.25">
      <c r="A2903" t="s">
        <v>54</v>
      </c>
      <c r="B2903" t="str">
        <f>VLOOKUP(data_to_clean[[#This Row],[Company]],tb_countries[],2,0)</f>
        <v>USA</v>
      </c>
      <c r="C2903" t="s">
        <v>5281</v>
      </c>
      <c r="D2903" t="s">
        <v>5322</v>
      </c>
      <c r="E2903" t="s">
        <v>5246</v>
      </c>
      <c r="F2903" s="1">
        <v>35324</v>
      </c>
      <c r="G2903" t="s">
        <v>2440</v>
      </c>
      <c r="H2903" t="s">
        <v>13</v>
      </c>
      <c r="I2903" t="s">
        <v>2129</v>
      </c>
      <c r="J2903" t="str" cm="1">
        <f t="array" ref="J29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03" t="str">
        <f>IF(data_to_clean[[#This Row],[Price Formatted Step 1]]="No Data","No Data",SUBSTITUTE(data_to_clean[[#This Row],[Price Formatted Step 1]],",","."))</f>
        <v>450000000</v>
      </c>
      <c r="L2903" s="3">
        <f>IF(data_to_clean[[#This Row],[Price Formatted Step 2]]="No Data","No Data",VALUE(SUBSTITUTE(data_to_clean[[#This Row],[Price Formatted Step 2]],".","")))</f>
        <v>450000000</v>
      </c>
      <c r="M2903" t="s">
        <v>15</v>
      </c>
    </row>
    <row r="2904" spans="1:13" x14ac:dyDescent="0.25">
      <c r="A2904" t="s">
        <v>973</v>
      </c>
      <c r="B2904" t="str">
        <f>VLOOKUP(data_to_clean[[#This Row],[Company]],tb_countries[],2,0)</f>
        <v>China</v>
      </c>
      <c r="C2904" t="s">
        <v>4199</v>
      </c>
      <c r="D2904" t="s">
        <v>5263</v>
      </c>
      <c r="E2904" t="s">
        <v>5252</v>
      </c>
      <c r="F2904" s="1">
        <v>35358</v>
      </c>
      <c r="G2904" t="s">
        <v>2910</v>
      </c>
      <c r="H2904" t="s">
        <v>2227</v>
      </c>
      <c r="I2904" t="s">
        <v>2912</v>
      </c>
      <c r="J2904" t="str" cm="1">
        <f t="array" ref="J29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2904" t="str">
        <f>IF(data_to_clean[[#This Row],[Price Formatted Step 1]]="No Data","No Data",SUBSTITUTE(data_to_clean[[#This Row],[Price Formatted Step 1]],",","."))</f>
        <v>29.750000</v>
      </c>
      <c r="L2904" s="3">
        <f>IF(data_to_clean[[#This Row],[Price Formatted Step 2]]="No Data","No Data",VALUE(SUBSTITUTE(data_to_clean[[#This Row],[Price Formatted Step 2]],".","")))</f>
        <v>29750000</v>
      </c>
      <c r="M2904" t="s">
        <v>15</v>
      </c>
    </row>
    <row r="2905" spans="1:13" x14ac:dyDescent="0.25">
      <c r="A2905" t="s">
        <v>2882</v>
      </c>
      <c r="B2905" t="str">
        <f>VLOOKUP(data_to_clean[[#This Row],[Company]],tb_countries[],2,0)</f>
        <v>USSR/Russia</v>
      </c>
      <c r="C2905" t="s">
        <v>5279</v>
      </c>
      <c r="D2905" t="s">
        <v>5320</v>
      </c>
      <c r="E2905" t="s">
        <v>5247</v>
      </c>
      <c r="F2905" s="1">
        <v>35362</v>
      </c>
      <c r="G2905" t="s">
        <v>1463</v>
      </c>
      <c r="H2905" t="s">
        <v>13</v>
      </c>
      <c r="I2905" t="s">
        <v>14</v>
      </c>
      <c r="J2905" t="str" cm="1">
        <f t="array" ref="J29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5" t="str">
        <f>IF(data_to_clean[[#This Row],[Price Formatted Step 1]]="No Data","No Data",SUBSTITUTE(data_to_clean[[#This Row],[Price Formatted Step 1]],",","."))</f>
        <v>No Data</v>
      </c>
      <c r="L2905" t="str">
        <f>IF(data_to_clean[[#This Row],[Price Formatted Step 2]]="No Data","No Data",VALUE(SUBSTITUTE(data_to_clean[[#This Row],[Price Formatted Step 2]],".","")))</f>
        <v>No Data</v>
      </c>
      <c r="M2905" t="s">
        <v>15</v>
      </c>
    </row>
    <row r="2906" spans="1:13" x14ac:dyDescent="0.25">
      <c r="A2906" t="s">
        <v>2740</v>
      </c>
      <c r="B2906" t="str">
        <f>VLOOKUP(data_to_clean[[#This Row],[Company]],tb_countries[],2,0)</f>
        <v>USA</v>
      </c>
      <c r="C2906" t="s">
        <v>5275</v>
      </c>
      <c r="D2906" t="s">
        <v>5315</v>
      </c>
      <c r="E2906" t="s">
        <v>5246</v>
      </c>
      <c r="F2906" s="1">
        <v>35373</v>
      </c>
      <c r="G2906" t="s">
        <v>3043</v>
      </c>
      <c r="H2906" t="s">
        <v>2227</v>
      </c>
      <c r="I2906" t="s">
        <v>2744</v>
      </c>
      <c r="J2906" t="str" cm="1">
        <f t="array" ref="J29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06" t="str">
        <f>IF(data_to_clean[[#This Row],[Price Formatted Step 1]]="No Data","No Data",SUBSTITUTE(data_to_clean[[#This Row],[Price Formatted Step 1]],",","."))</f>
        <v>40000000</v>
      </c>
      <c r="L2906" s="3">
        <f>IF(data_to_clean[[#This Row],[Price Formatted Step 2]]="No Data","No Data",VALUE(SUBSTITUTE(data_to_clean[[#This Row],[Price Formatted Step 2]],".","")))</f>
        <v>40000000</v>
      </c>
      <c r="M2906" t="s">
        <v>21</v>
      </c>
    </row>
    <row r="2907" spans="1:13" x14ac:dyDescent="0.25">
      <c r="A2907" t="s">
        <v>2655</v>
      </c>
      <c r="B2907" t="str">
        <f>VLOOKUP(data_to_clean[[#This Row],[Company]],tb_countries[],2,0)</f>
        <v>USA</v>
      </c>
      <c r="C2907" t="s">
        <v>5273</v>
      </c>
      <c r="D2907" t="s">
        <v>5313</v>
      </c>
      <c r="E2907" t="s">
        <v>5246</v>
      </c>
      <c r="F2907" s="1">
        <v>35376</v>
      </c>
      <c r="G2907" t="s">
        <v>2805</v>
      </c>
      <c r="H2907" t="s">
        <v>13</v>
      </c>
      <c r="I2907" t="s">
        <v>14</v>
      </c>
      <c r="J2907" t="str" cm="1">
        <f t="array" ref="J29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7" t="str">
        <f>IF(data_to_clean[[#This Row],[Price Formatted Step 1]]="No Data","No Data",SUBSTITUTE(data_to_clean[[#This Row],[Price Formatted Step 1]],",","."))</f>
        <v>No Data</v>
      </c>
      <c r="L2907" t="str">
        <f>IF(data_to_clean[[#This Row],[Price Formatted Step 2]]="No Data","No Data",VALUE(SUBSTITUTE(data_to_clean[[#This Row],[Price Formatted Step 2]],".","")))</f>
        <v>No Data</v>
      </c>
      <c r="M2907" t="s">
        <v>15</v>
      </c>
    </row>
    <row r="2908" spans="1:13" x14ac:dyDescent="0.25">
      <c r="A2908" t="s">
        <v>2338</v>
      </c>
      <c r="B2908" t="str">
        <f>VLOOKUP(data_to_clean[[#This Row],[Company]],tb_countries[],2,0)</f>
        <v>France</v>
      </c>
      <c r="C2908" t="s">
        <v>5285</v>
      </c>
      <c r="D2908" t="s">
        <v>5324</v>
      </c>
      <c r="E2908" t="s">
        <v>5253</v>
      </c>
      <c r="F2908" s="1">
        <v>35382</v>
      </c>
      <c r="G2908" t="s">
        <v>2675</v>
      </c>
      <c r="H2908" t="s">
        <v>13</v>
      </c>
      <c r="I2908" t="s">
        <v>14</v>
      </c>
      <c r="J2908" t="str" cm="1">
        <f t="array" ref="J29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8" t="str">
        <f>IF(data_to_clean[[#This Row],[Price Formatted Step 1]]="No Data","No Data",SUBSTITUTE(data_to_clean[[#This Row],[Price Formatted Step 1]],",","."))</f>
        <v>No Data</v>
      </c>
      <c r="L2908" t="str">
        <f>IF(data_to_clean[[#This Row],[Price Formatted Step 2]]="No Data","No Data",VALUE(SUBSTITUTE(data_to_clean[[#This Row],[Price Formatted Step 2]],".","")))</f>
        <v>No Data</v>
      </c>
      <c r="M2908" t="s">
        <v>15</v>
      </c>
    </row>
    <row r="2909" spans="1:13" x14ac:dyDescent="0.25">
      <c r="A2909" t="s">
        <v>3085</v>
      </c>
      <c r="B2909" t="str">
        <f>VLOOKUP(data_to_clean[[#This Row],[Company]],tb_countries[],2,0)</f>
        <v>USA</v>
      </c>
      <c r="C2909" t="s">
        <v>5273</v>
      </c>
      <c r="D2909" t="s">
        <v>5313</v>
      </c>
      <c r="E2909" t="s">
        <v>5246</v>
      </c>
      <c r="F2909" s="1">
        <v>35390</v>
      </c>
      <c r="G2909" t="s">
        <v>2897</v>
      </c>
      <c r="H2909" t="s">
        <v>13</v>
      </c>
      <c r="I2909" t="s">
        <v>14</v>
      </c>
      <c r="J2909" t="str" cm="1">
        <f t="array" ref="J29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09" t="str">
        <f>IF(data_to_clean[[#This Row],[Price Formatted Step 1]]="No Data","No Data",SUBSTITUTE(data_to_clean[[#This Row],[Price Formatted Step 1]],",","."))</f>
        <v>No Data</v>
      </c>
      <c r="L2909" t="str">
        <f>IF(data_to_clean[[#This Row],[Price Formatted Step 2]]="No Data","No Data",VALUE(SUBSTITUTE(data_to_clean[[#This Row],[Price Formatted Step 2]],".","")))</f>
        <v>No Data</v>
      </c>
      <c r="M2909" t="s">
        <v>15</v>
      </c>
    </row>
    <row r="2910" spans="1:13" x14ac:dyDescent="0.25">
      <c r="A2910" t="s">
        <v>2655</v>
      </c>
      <c r="B2910" t="str">
        <f>VLOOKUP(data_to_clean[[#This Row],[Company]],tb_countries[],2,0)</f>
        <v>USA</v>
      </c>
      <c r="C2910" t="s">
        <v>5273</v>
      </c>
      <c r="D2910" t="s">
        <v>5313</v>
      </c>
      <c r="E2910" t="s">
        <v>5246</v>
      </c>
      <c r="F2910" s="1">
        <v>35403</v>
      </c>
      <c r="G2910" t="s">
        <v>2805</v>
      </c>
      <c r="H2910" t="s">
        <v>13</v>
      </c>
      <c r="I2910" t="s">
        <v>14</v>
      </c>
      <c r="J2910" t="str" cm="1">
        <f t="array" ref="J29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0" t="str">
        <f>IF(data_to_clean[[#This Row],[Price Formatted Step 1]]="No Data","No Data",SUBSTITUTE(data_to_clean[[#This Row],[Price Formatted Step 1]],",","."))</f>
        <v>No Data</v>
      </c>
      <c r="L2910" t="str">
        <f>IF(data_to_clean[[#This Row],[Price Formatted Step 2]]="No Data","No Data",VALUE(SUBSTITUTE(data_to_clean[[#This Row],[Price Formatted Step 2]],".","")))</f>
        <v>No Data</v>
      </c>
      <c r="M2910" t="s">
        <v>15</v>
      </c>
    </row>
    <row r="2911" spans="1:13" x14ac:dyDescent="0.25">
      <c r="A2911" t="s">
        <v>54</v>
      </c>
      <c r="B2911" t="str">
        <f>VLOOKUP(data_to_clean[[#This Row],[Company]],tb_countries[],2,0)</f>
        <v>USA</v>
      </c>
      <c r="C2911" t="s">
        <v>5281</v>
      </c>
      <c r="D2911" t="s">
        <v>5322</v>
      </c>
      <c r="E2911" t="s">
        <v>5246</v>
      </c>
      <c r="F2911" s="1">
        <v>35406</v>
      </c>
      <c r="G2911" t="s">
        <v>2127</v>
      </c>
      <c r="H2911" t="s">
        <v>13</v>
      </c>
      <c r="I2911" t="s">
        <v>2129</v>
      </c>
      <c r="J2911" t="str" cm="1">
        <f t="array" ref="J29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11" t="str">
        <f>IF(data_to_clean[[#This Row],[Price Formatted Step 1]]="No Data","No Data",SUBSTITUTE(data_to_clean[[#This Row],[Price Formatted Step 1]],",","."))</f>
        <v>450000000</v>
      </c>
      <c r="L2911" s="3">
        <f>IF(data_to_clean[[#This Row],[Price Formatted Step 2]]="No Data","No Data",VALUE(SUBSTITUTE(data_to_clean[[#This Row],[Price Formatted Step 2]],".","")))</f>
        <v>450000000</v>
      </c>
      <c r="M2911" t="s">
        <v>15</v>
      </c>
    </row>
    <row r="2912" spans="1:13" x14ac:dyDescent="0.25">
      <c r="A2912" t="s">
        <v>2882</v>
      </c>
      <c r="B2912" t="str">
        <f>VLOOKUP(data_to_clean[[#This Row],[Company]],tb_countries[],2,0)</f>
        <v>USSR/Russia</v>
      </c>
      <c r="C2912" t="s">
        <v>5272</v>
      </c>
      <c r="D2912" t="s">
        <v>5312</v>
      </c>
      <c r="E2912" t="s">
        <v>5245</v>
      </c>
      <c r="F2912" s="1">
        <v>35410</v>
      </c>
      <c r="G2912" t="s">
        <v>937</v>
      </c>
      <c r="H2912" t="s">
        <v>13</v>
      </c>
      <c r="I2912" t="s">
        <v>14</v>
      </c>
      <c r="J2912" t="str" cm="1">
        <f t="array" ref="J29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2" t="str">
        <f>IF(data_to_clean[[#This Row],[Price Formatted Step 1]]="No Data","No Data",SUBSTITUTE(data_to_clean[[#This Row],[Price Formatted Step 1]],",","."))</f>
        <v>No Data</v>
      </c>
      <c r="L2912" t="str">
        <f>IF(data_to_clean[[#This Row],[Price Formatted Step 2]]="No Data","No Data",VALUE(SUBSTITUTE(data_to_clean[[#This Row],[Price Formatted Step 2]],".","")))</f>
        <v>No Data</v>
      </c>
      <c r="M2912" t="s">
        <v>15</v>
      </c>
    </row>
    <row r="2913" spans="1:13" x14ac:dyDescent="0.25">
      <c r="A2913" t="s">
        <v>3085</v>
      </c>
      <c r="B2913" t="str">
        <f>VLOOKUP(data_to_clean[[#This Row],[Company]],tb_countries[],2,0)</f>
        <v>USA</v>
      </c>
      <c r="C2913" t="s">
        <v>5273</v>
      </c>
      <c r="D2913" t="s">
        <v>5313</v>
      </c>
      <c r="E2913" t="s">
        <v>5246</v>
      </c>
      <c r="F2913" s="1">
        <v>35417</v>
      </c>
      <c r="G2913" t="s">
        <v>2897</v>
      </c>
      <c r="H2913" t="s">
        <v>13</v>
      </c>
      <c r="I2913" t="s">
        <v>14</v>
      </c>
      <c r="J2913" t="str" cm="1">
        <f t="array" ref="J29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3" t="str">
        <f>IF(data_to_clean[[#This Row],[Price Formatted Step 1]]="No Data","No Data",SUBSTITUTE(data_to_clean[[#This Row],[Price Formatted Step 1]],",","."))</f>
        <v>No Data</v>
      </c>
      <c r="L2913" t="str">
        <f>IF(data_to_clean[[#This Row],[Price Formatted Step 2]]="No Data","No Data",VALUE(SUBSTITUTE(data_to_clean[[#This Row],[Price Formatted Step 2]],".","")))</f>
        <v>No Data</v>
      </c>
      <c r="M2913" t="s">
        <v>15</v>
      </c>
    </row>
    <row r="2914" spans="1:13" x14ac:dyDescent="0.25">
      <c r="A2914" t="s">
        <v>2882</v>
      </c>
      <c r="B2914" t="str">
        <f>VLOOKUP(data_to_clean[[#This Row],[Company]],tb_countries[],2,0)</f>
        <v>USSR/Russia</v>
      </c>
      <c r="C2914" t="s">
        <v>5279</v>
      </c>
      <c r="D2914" t="s">
        <v>5320</v>
      </c>
      <c r="E2914" t="s">
        <v>5247</v>
      </c>
      <c r="F2914" s="1">
        <v>35419</v>
      </c>
      <c r="G2914" t="s">
        <v>685</v>
      </c>
      <c r="H2914" t="s">
        <v>13</v>
      </c>
      <c r="I2914" t="s">
        <v>14</v>
      </c>
      <c r="J2914" t="str" cm="1">
        <f t="array" ref="J29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4" t="str">
        <f>IF(data_to_clean[[#This Row],[Price Formatted Step 1]]="No Data","No Data",SUBSTITUTE(data_to_clean[[#This Row],[Price Formatted Step 1]],",","."))</f>
        <v>No Data</v>
      </c>
      <c r="L2914" t="str">
        <f>IF(data_to_clean[[#This Row],[Price Formatted Step 2]]="No Data","No Data",VALUE(SUBSTITUTE(data_to_clean[[#This Row],[Price Formatted Step 2]],".","")))</f>
        <v>No Data</v>
      </c>
      <c r="M2914" t="s">
        <v>15</v>
      </c>
    </row>
    <row r="2915" spans="1:13" x14ac:dyDescent="0.25">
      <c r="A2915" t="s">
        <v>2747</v>
      </c>
      <c r="B2915" t="str">
        <f>VLOOKUP(data_to_clean[[#This Row],[Company]],tb_countries[],2,0)</f>
        <v>USA</v>
      </c>
      <c r="C2915" t="s">
        <v>5275</v>
      </c>
      <c r="D2915" t="s">
        <v>5315</v>
      </c>
      <c r="E2915" t="s">
        <v>5246</v>
      </c>
      <c r="F2915" s="1">
        <v>35419</v>
      </c>
      <c r="G2915" t="s">
        <v>2933</v>
      </c>
      <c r="H2915" t="s">
        <v>13</v>
      </c>
      <c r="I2915" t="s">
        <v>14</v>
      </c>
      <c r="J2915" t="str" cm="1">
        <f t="array" ref="J29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5" t="str">
        <f>IF(data_to_clean[[#This Row],[Price Formatted Step 1]]="No Data","No Data",SUBSTITUTE(data_to_clean[[#This Row],[Price Formatted Step 1]],",","."))</f>
        <v>No Data</v>
      </c>
      <c r="L2915" t="str">
        <f>IF(data_to_clean[[#This Row],[Price Formatted Step 2]]="No Data","No Data",VALUE(SUBSTITUTE(data_to_clean[[#This Row],[Price Formatted Step 2]],".","")))</f>
        <v>No Data</v>
      </c>
      <c r="M2915" t="s">
        <v>15</v>
      </c>
    </row>
    <row r="2916" spans="1:13" x14ac:dyDescent="0.25">
      <c r="A2916" t="s">
        <v>54</v>
      </c>
      <c r="B2916" t="str">
        <f>VLOOKUP(data_to_clean[[#This Row],[Company]],tb_countries[],2,0)</f>
        <v>USA</v>
      </c>
      <c r="C2916" t="s">
        <v>5281</v>
      </c>
      <c r="D2916" t="s">
        <v>5322</v>
      </c>
      <c r="E2916" t="s">
        <v>5246</v>
      </c>
      <c r="F2916" s="1">
        <v>35442</v>
      </c>
      <c r="G2916" t="s">
        <v>2440</v>
      </c>
      <c r="H2916" t="s">
        <v>13</v>
      </c>
      <c r="I2916" t="s">
        <v>2129</v>
      </c>
      <c r="J2916" t="str" cm="1">
        <f t="array" ref="J29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16" t="str">
        <f>IF(data_to_clean[[#This Row],[Price Formatted Step 1]]="No Data","No Data",SUBSTITUTE(data_to_clean[[#This Row],[Price Formatted Step 1]],",","."))</f>
        <v>450000000</v>
      </c>
      <c r="L2916" s="3">
        <f>IF(data_to_clean[[#This Row],[Price Formatted Step 2]]="No Data","No Data",VALUE(SUBSTITUTE(data_to_clean[[#This Row],[Price Formatted Step 2]],".","")))</f>
        <v>450000000</v>
      </c>
      <c r="M2916" t="s">
        <v>15</v>
      </c>
    </row>
    <row r="2917" spans="1:13" x14ac:dyDescent="0.25">
      <c r="A2917" t="s">
        <v>2655</v>
      </c>
      <c r="B2917" t="str">
        <f>VLOOKUP(data_to_clean[[#This Row],[Company]],tb_countries[],2,0)</f>
        <v>USA</v>
      </c>
      <c r="C2917" t="s">
        <v>5273</v>
      </c>
      <c r="D2917" t="s">
        <v>5313</v>
      </c>
      <c r="E2917" t="s">
        <v>5246</v>
      </c>
      <c r="F2917" s="1">
        <v>35447</v>
      </c>
      <c r="G2917" t="s">
        <v>2805</v>
      </c>
      <c r="H2917" t="s">
        <v>13</v>
      </c>
      <c r="I2917" t="s">
        <v>14</v>
      </c>
      <c r="J2917" t="str" cm="1">
        <f t="array" ref="J29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7" t="str">
        <f>IF(data_to_clean[[#This Row],[Price Formatted Step 1]]="No Data","No Data",SUBSTITUTE(data_to_clean[[#This Row],[Price Formatted Step 1]],",","."))</f>
        <v>No Data</v>
      </c>
      <c r="L2917" t="str">
        <f>IF(data_to_clean[[#This Row],[Price Formatted Step 2]]="No Data","No Data",VALUE(SUBSTITUTE(data_to_clean[[#This Row],[Price Formatted Step 2]],".","")))</f>
        <v>No Data</v>
      </c>
      <c r="M2917" t="s">
        <v>21</v>
      </c>
    </row>
    <row r="2918" spans="1:13" x14ac:dyDescent="0.25">
      <c r="A2918" t="s">
        <v>2338</v>
      </c>
      <c r="B2918" t="str">
        <f>VLOOKUP(data_to_clean[[#This Row],[Company]],tb_countries[],2,0)</f>
        <v>France</v>
      </c>
      <c r="C2918" t="s">
        <v>5285</v>
      </c>
      <c r="D2918" t="s">
        <v>5324</v>
      </c>
      <c r="E2918" t="s">
        <v>5253</v>
      </c>
      <c r="F2918" s="1">
        <v>35460</v>
      </c>
      <c r="G2918" t="s">
        <v>2675</v>
      </c>
      <c r="H2918" t="s">
        <v>13</v>
      </c>
      <c r="I2918" t="s">
        <v>14</v>
      </c>
      <c r="J2918" t="str" cm="1">
        <f t="array" ref="J29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18" t="str">
        <f>IF(data_to_clean[[#This Row],[Price Formatted Step 1]]="No Data","No Data",SUBSTITUTE(data_to_clean[[#This Row],[Price Formatted Step 1]],",","."))</f>
        <v>No Data</v>
      </c>
      <c r="L2918" t="str">
        <f>IF(data_to_clean[[#This Row],[Price Formatted Step 2]]="No Data","No Data",VALUE(SUBSTITUTE(data_to_clean[[#This Row],[Price Formatted Step 2]],".","")))</f>
        <v>No Data</v>
      </c>
      <c r="M2918" t="s">
        <v>15</v>
      </c>
    </row>
    <row r="2919" spans="1:13" x14ac:dyDescent="0.25">
      <c r="A2919" t="s">
        <v>54</v>
      </c>
      <c r="B2919" t="str">
        <f>VLOOKUP(data_to_clean[[#This Row],[Company]],tb_countries[],2,0)</f>
        <v>USA</v>
      </c>
      <c r="C2919" t="s">
        <v>5281</v>
      </c>
      <c r="D2919" t="s">
        <v>5322</v>
      </c>
      <c r="E2919" t="s">
        <v>5246</v>
      </c>
      <c r="F2919" s="1">
        <v>35472</v>
      </c>
      <c r="G2919" t="s">
        <v>2362</v>
      </c>
      <c r="H2919" t="s">
        <v>13</v>
      </c>
      <c r="I2919" t="s">
        <v>2129</v>
      </c>
      <c r="J2919" t="str" cm="1">
        <f t="array" ref="J29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19" t="str">
        <f>IF(data_to_clean[[#This Row],[Price Formatted Step 1]]="No Data","No Data",SUBSTITUTE(data_to_clean[[#This Row],[Price Formatted Step 1]],",","."))</f>
        <v>450000000</v>
      </c>
      <c r="L2919" s="3">
        <f>IF(data_to_clean[[#This Row],[Price Formatted Step 2]]="No Data","No Data",VALUE(SUBSTITUTE(data_to_clean[[#This Row],[Price Formatted Step 2]],".","")))</f>
        <v>450000000</v>
      </c>
      <c r="M2919" t="s">
        <v>15</v>
      </c>
    </row>
    <row r="2920" spans="1:13" x14ac:dyDescent="0.25">
      <c r="A2920" t="s">
        <v>1057</v>
      </c>
      <c r="B2920" t="str">
        <f>VLOOKUP(data_to_clean[[#This Row],[Company]],tb_countries[],2,0)</f>
        <v>Japan</v>
      </c>
      <c r="C2920" t="s">
        <v>608</v>
      </c>
      <c r="D2920" t="s">
        <v>5248</v>
      </c>
      <c r="E2920" t="s">
        <v>5249</v>
      </c>
      <c r="F2920" s="1">
        <v>35473</v>
      </c>
      <c r="G2920" t="s">
        <v>3219</v>
      </c>
      <c r="H2920" t="s">
        <v>13</v>
      </c>
      <c r="I2920" t="s">
        <v>14</v>
      </c>
      <c r="J2920" t="str" cm="1">
        <f t="array" ref="J29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0" t="str">
        <f>IF(data_to_clean[[#This Row],[Price Formatted Step 1]]="No Data","No Data",SUBSTITUTE(data_to_clean[[#This Row],[Price Formatted Step 1]],",","."))</f>
        <v>No Data</v>
      </c>
      <c r="L2920" t="str">
        <f>IF(data_to_clean[[#This Row],[Price Formatted Step 2]]="No Data","No Data",VALUE(SUBSTITUTE(data_to_clean[[#This Row],[Price Formatted Step 2]],".","")))</f>
        <v>No Data</v>
      </c>
      <c r="M2920" t="s">
        <v>15</v>
      </c>
    </row>
    <row r="2921" spans="1:13" x14ac:dyDescent="0.25">
      <c r="A2921" t="s">
        <v>2882</v>
      </c>
      <c r="B2921" t="str">
        <f>VLOOKUP(data_to_clean[[#This Row],[Company]],tb_countries[],2,0)</f>
        <v>USSR/Russia</v>
      </c>
      <c r="C2921" t="s">
        <v>5279</v>
      </c>
      <c r="D2921" t="s">
        <v>5320</v>
      </c>
      <c r="E2921" t="s">
        <v>5247</v>
      </c>
      <c r="F2921" s="1">
        <v>35475</v>
      </c>
      <c r="G2921" t="s">
        <v>1829</v>
      </c>
      <c r="H2921" t="s">
        <v>13</v>
      </c>
      <c r="I2921" t="s">
        <v>14</v>
      </c>
      <c r="J2921" t="str" cm="1">
        <f t="array" ref="J29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1" t="str">
        <f>IF(data_to_clean[[#This Row],[Price Formatted Step 1]]="No Data","No Data",SUBSTITUTE(data_to_clean[[#This Row],[Price Formatted Step 1]],",","."))</f>
        <v>No Data</v>
      </c>
      <c r="L2921" t="str">
        <f>IF(data_to_clean[[#This Row],[Price Formatted Step 2]]="No Data","No Data",VALUE(SUBSTITUTE(data_to_clean[[#This Row],[Price Formatted Step 2]],".","")))</f>
        <v>No Data</v>
      </c>
      <c r="M2921" t="s">
        <v>15</v>
      </c>
    </row>
    <row r="2922" spans="1:13" x14ac:dyDescent="0.25">
      <c r="A2922" t="s">
        <v>3085</v>
      </c>
      <c r="B2922" t="str">
        <f>VLOOKUP(data_to_clean[[#This Row],[Company]],tb_countries[],2,0)</f>
        <v>USA</v>
      </c>
      <c r="C2922" t="s">
        <v>5273</v>
      </c>
      <c r="D2922" t="s">
        <v>5313</v>
      </c>
      <c r="E2922" t="s">
        <v>5246</v>
      </c>
      <c r="F2922" s="1">
        <v>35478</v>
      </c>
      <c r="G2922" t="s">
        <v>3008</v>
      </c>
      <c r="H2922" t="s">
        <v>13</v>
      </c>
      <c r="I2922" t="s">
        <v>14</v>
      </c>
      <c r="J2922" t="str" cm="1">
        <f t="array" ref="J29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2" t="str">
        <f>IF(data_to_clean[[#This Row],[Price Formatted Step 1]]="No Data","No Data",SUBSTITUTE(data_to_clean[[#This Row],[Price Formatted Step 1]],",","."))</f>
        <v>No Data</v>
      </c>
      <c r="L2922" t="str">
        <f>IF(data_to_clean[[#This Row],[Price Formatted Step 2]]="No Data","No Data",VALUE(SUBSTITUTE(data_to_clean[[#This Row],[Price Formatted Step 2]],".","")))</f>
        <v>No Data</v>
      </c>
      <c r="M2922" t="s">
        <v>15</v>
      </c>
    </row>
    <row r="2923" spans="1:13" x14ac:dyDescent="0.25">
      <c r="A2923" t="s">
        <v>2747</v>
      </c>
      <c r="B2923" t="str">
        <f>VLOOKUP(data_to_clean[[#This Row],[Company]],tb_countries[],2,0)</f>
        <v>USA</v>
      </c>
      <c r="C2923" t="s">
        <v>5273</v>
      </c>
      <c r="D2923" t="s">
        <v>5313</v>
      </c>
      <c r="E2923" t="s">
        <v>5246</v>
      </c>
      <c r="F2923" s="1">
        <v>35484</v>
      </c>
      <c r="G2923" t="s">
        <v>3223</v>
      </c>
      <c r="H2923" t="s">
        <v>13</v>
      </c>
      <c r="I2923" t="s">
        <v>14</v>
      </c>
      <c r="J2923" t="str" cm="1">
        <f t="array" ref="J29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3" t="str">
        <f>IF(data_to_clean[[#This Row],[Price Formatted Step 1]]="No Data","No Data",SUBSTITUTE(data_to_clean[[#This Row],[Price Formatted Step 1]],",","."))</f>
        <v>No Data</v>
      </c>
      <c r="L2923" t="str">
        <f>IF(data_to_clean[[#This Row],[Price Formatted Step 2]]="No Data","No Data",VALUE(SUBSTITUTE(data_to_clean[[#This Row],[Price Formatted Step 2]],".","")))</f>
        <v>No Data</v>
      </c>
      <c r="M2923" t="s">
        <v>15</v>
      </c>
    </row>
    <row r="2924" spans="1:13" x14ac:dyDescent="0.25">
      <c r="A2924" t="s">
        <v>2338</v>
      </c>
      <c r="B2924" t="str">
        <f>VLOOKUP(data_to_clean[[#This Row],[Company]],tb_countries[],2,0)</f>
        <v>France</v>
      </c>
      <c r="C2924" t="s">
        <v>5285</v>
      </c>
      <c r="D2924" t="s">
        <v>5324</v>
      </c>
      <c r="E2924" t="s">
        <v>5253</v>
      </c>
      <c r="F2924" s="1">
        <v>35490</v>
      </c>
      <c r="G2924" t="s">
        <v>2828</v>
      </c>
      <c r="H2924" t="s">
        <v>13</v>
      </c>
      <c r="I2924" t="s">
        <v>14</v>
      </c>
      <c r="J2924" t="str" cm="1">
        <f t="array" ref="J29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4" t="str">
        <f>IF(data_to_clean[[#This Row],[Price Formatted Step 1]]="No Data","No Data",SUBSTITUTE(data_to_clean[[#This Row],[Price Formatted Step 1]],",","."))</f>
        <v>No Data</v>
      </c>
      <c r="L2924" t="str">
        <f>IF(data_to_clean[[#This Row],[Price Formatted Step 2]]="No Data","No Data",VALUE(SUBSTITUTE(data_to_clean[[#This Row],[Price Formatted Step 2]],".","")))</f>
        <v>No Data</v>
      </c>
      <c r="M2924" t="s">
        <v>15</v>
      </c>
    </row>
    <row r="2925" spans="1:13" x14ac:dyDescent="0.25">
      <c r="A2925" t="s">
        <v>2953</v>
      </c>
      <c r="B2925" t="str">
        <f>VLOOKUP(data_to_clean[[#This Row],[Company]],tb_countries[],2,0)</f>
        <v>USSR/Russia</v>
      </c>
      <c r="C2925" t="s">
        <v>3225</v>
      </c>
      <c r="D2925" t="s">
        <v>5257</v>
      </c>
      <c r="E2925" t="s">
        <v>5247</v>
      </c>
      <c r="F2925" s="1">
        <v>35493</v>
      </c>
      <c r="G2925" t="s">
        <v>2955</v>
      </c>
      <c r="H2925" t="s">
        <v>2227</v>
      </c>
      <c r="I2925" t="s">
        <v>14</v>
      </c>
      <c r="J2925" t="str" cm="1">
        <f t="array" ref="J29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5" t="str">
        <f>IF(data_to_clean[[#This Row],[Price Formatted Step 1]]="No Data","No Data",SUBSTITUTE(data_to_clean[[#This Row],[Price Formatted Step 1]],",","."))</f>
        <v>No Data</v>
      </c>
      <c r="L2925" t="str">
        <f>IF(data_to_clean[[#This Row],[Price Formatted Step 2]]="No Data","No Data",VALUE(SUBSTITUTE(data_to_clean[[#This Row],[Price Formatted Step 2]],".","")))</f>
        <v>No Data</v>
      </c>
      <c r="M2925" t="s">
        <v>15</v>
      </c>
    </row>
    <row r="2926" spans="1:13" x14ac:dyDescent="0.25">
      <c r="A2926" t="s">
        <v>3085</v>
      </c>
      <c r="B2926" t="str">
        <f>VLOOKUP(data_to_clean[[#This Row],[Company]],tb_countries[],2,0)</f>
        <v>USA</v>
      </c>
      <c r="C2926" t="s">
        <v>5273</v>
      </c>
      <c r="D2926" t="s">
        <v>5313</v>
      </c>
      <c r="E2926" t="s">
        <v>5246</v>
      </c>
      <c r="F2926" s="1">
        <v>35497</v>
      </c>
      <c r="G2926" t="s">
        <v>2897</v>
      </c>
      <c r="H2926" t="s">
        <v>13</v>
      </c>
      <c r="I2926" t="s">
        <v>14</v>
      </c>
      <c r="J2926" t="str" cm="1">
        <f t="array" ref="J29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6" t="str">
        <f>IF(data_to_clean[[#This Row],[Price Formatted Step 1]]="No Data","No Data",SUBSTITUTE(data_to_clean[[#This Row],[Price Formatted Step 1]],",","."))</f>
        <v>No Data</v>
      </c>
      <c r="L2926" t="str">
        <f>IF(data_to_clean[[#This Row],[Price Formatted Step 2]]="No Data","No Data",VALUE(SUBSTITUTE(data_to_clean[[#This Row],[Price Formatted Step 2]],".","")))</f>
        <v>No Data</v>
      </c>
      <c r="M2926" t="s">
        <v>15</v>
      </c>
    </row>
    <row r="2927" spans="1:13" x14ac:dyDescent="0.25">
      <c r="A2927" t="s">
        <v>2747</v>
      </c>
      <c r="B2927" t="str">
        <f>VLOOKUP(data_to_clean[[#This Row],[Company]],tb_countries[],2,0)</f>
        <v>USA</v>
      </c>
      <c r="C2927" t="s">
        <v>5275</v>
      </c>
      <c r="D2927" t="s">
        <v>5315</v>
      </c>
      <c r="E2927" t="s">
        <v>5246</v>
      </c>
      <c r="F2927" s="1">
        <v>35524</v>
      </c>
      <c r="G2927" t="s">
        <v>2622</v>
      </c>
      <c r="H2927" t="s">
        <v>13</v>
      </c>
      <c r="I2927" t="s">
        <v>2624</v>
      </c>
      <c r="J2927" t="str" cm="1">
        <f t="array" ref="J29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2927" t="str">
        <f>IF(data_to_clean[[#This Row],[Price Formatted Step 1]]="No Data","No Data",SUBSTITUTE(data_to_clean[[#This Row],[Price Formatted Step 1]],",","."))</f>
        <v>35000000</v>
      </c>
      <c r="L2927" s="3">
        <f>IF(data_to_clean[[#This Row],[Price Formatted Step 2]]="No Data","No Data",VALUE(SUBSTITUTE(data_to_clean[[#This Row],[Price Formatted Step 2]],".","")))</f>
        <v>35000000</v>
      </c>
      <c r="M2927" t="s">
        <v>15</v>
      </c>
    </row>
    <row r="2928" spans="1:13" x14ac:dyDescent="0.25">
      <c r="A2928" t="s">
        <v>54</v>
      </c>
      <c r="B2928" t="str">
        <f>VLOOKUP(data_to_clean[[#This Row],[Company]],tb_countries[],2,0)</f>
        <v>USA</v>
      </c>
      <c r="C2928" t="s">
        <v>5281</v>
      </c>
      <c r="D2928" t="s">
        <v>5322</v>
      </c>
      <c r="E2928" t="s">
        <v>5246</v>
      </c>
      <c r="F2928" s="1">
        <v>35524</v>
      </c>
      <c r="G2928" t="s">
        <v>2127</v>
      </c>
      <c r="H2928" t="s">
        <v>13</v>
      </c>
      <c r="I2928" t="s">
        <v>2129</v>
      </c>
      <c r="J2928" t="str" cm="1">
        <f t="array" ref="J29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28" t="str">
        <f>IF(data_to_clean[[#This Row],[Price Formatted Step 1]]="No Data","No Data",SUBSTITUTE(data_to_clean[[#This Row],[Price Formatted Step 1]],",","."))</f>
        <v>450000000</v>
      </c>
      <c r="L2928" s="3">
        <f>IF(data_to_clean[[#This Row],[Price Formatted Step 2]]="No Data","No Data",VALUE(SUBSTITUTE(data_to_clean[[#This Row],[Price Formatted Step 2]],".","")))</f>
        <v>450000000</v>
      </c>
      <c r="M2928" t="s">
        <v>15</v>
      </c>
    </row>
    <row r="2929" spans="1:13" x14ac:dyDescent="0.25">
      <c r="A2929" t="s">
        <v>2338</v>
      </c>
      <c r="B2929" t="str">
        <f>VLOOKUP(data_to_clean[[#This Row],[Company]],tb_countries[],2,0)</f>
        <v>France</v>
      </c>
      <c r="C2929" t="s">
        <v>5285</v>
      </c>
      <c r="D2929" t="s">
        <v>5324</v>
      </c>
      <c r="E2929" t="s">
        <v>5253</v>
      </c>
      <c r="F2929" s="1">
        <v>35536</v>
      </c>
      <c r="G2929" t="s">
        <v>2609</v>
      </c>
      <c r="H2929" t="s">
        <v>13</v>
      </c>
      <c r="I2929" t="s">
        <v>14</v>
      </c>
      <c r="J2929" t="str" cm="1">
        <f t="array" ref="J29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29" t="str">
        <f>IF(data_to_clean[[#This Row],[Price Formatted Step 1]]="No Data","No Data",SUBSTITUTE(data_to_clean[[#This Row],[Price Formatted Step 1]],",","."))</f>
        <v>No Data</v>
      </c>
      <c r="L2929" t="str">
        <f>IF(data_to_clean[[#This Row],[Price Formatted Step 2]]="No Data","No Data",VALUE(SUBSTITUTE(data_to_clean[[#This Row],[Price Formatted Step 2]],".","")))</f>
        <v>No Data</v>
      </c>
      <c r="M2929" t="s">
        <v>15</v>
      </c>
    </row>
    <row r="2930" spans="1:13" x14ac:dyDescent="0.25">
      <c r="A2930" t="s">
        <v>2882</v>
      </c>
      <c r="B2930" t="str">
        <f>VLOOKUP(data_to_clean[[#This Row],[Company]],tb_countries[],2,0)</f>
        <v>USSR/Russia</v>
      </c>
      <c r="C2930" t="s">
        <v>5279</v>
      </c>
      <c r="D2930" t="s">
        <v>5320</v>
      </c>
      <c r="E2930" t="s">
        <v>5247</v>
      </c>
      <c r="F2930" s="1">
        <v>35537</v>
      </c>
      <c r="G2930" t="s">
        <v>685</v>
      </c>
      <c r="H2930" t="s">
        <v>13</v>
      </c>
      <c r="I2930" t="s">
        <v>14</v>
      </c>
      <c r="J2930" t="str" cm="1">
        <f t="array" ref="J29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0" t="str">
        <f>IF(data_to_clean[[#This Row],[Price Formatted Step 1]]="No Data","No Data",SUBSTITUTE(data_to_clean[[#This Row],[Price Formatted Step 1]],",","."))</f>
        <v>No Data</v>
      </c>
      <c r="L2930" t="str">
        <f>IF(data_to_clean[[#This Row],[Price Formatted Step 2]]="No Data","No Data",VALUE(SUBSTITUTE(data_to_clean[[#This Row],[Price Formatted Step 2]],".","")))</f>
        <v>No Data</v>
      </c>
      <c r="M2930" t="s">
        <v>15</v>
      </c>
    </row>
    <row r="2931" spans="1:13" x14ac:dyDescent="0.25">
      <c r="A2931" t="s">
        <v>2740</v>
      </c>
      <c r="B2931" t="str">
        <f>VLOOKUP(data_to_clean[[#This Row],[Company]],tb_countries[],2,0)</f>
        <v>USA</v>
      </c>
      <c r="C2931" t="s">
        <v>5290</v>
      </c>
      <c r="D2931" t="s">
        <v>5329</v>
      </c>
      <c r="E2931" t="s">
        <v>5330</v>
      </c>
      <c r="F2931" s="1">
        <v>35541</v>
      </c>
      <c r="G2931" t="s">
        <v>3043</v>
      </c>
      <c r="H2931" t="s">
        <v>2227</v>
      </c>
      <c r="I2931" t="s">
        <v>2744</v>
      </c>
      <c r="J2931" t="str" cm="1">
        <f t="array" ref="J29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31" t="str">
        <f>IF(data_to_clean[[#This Row],[Price Formatted Step 1]]="No Data","No Data",SUBSTITUTE(data_to_clean[[#This Row],[Price Formatted Step 1]],",","."))</f>
        <v>40000000</v>
      </c>
      <c r="L2931" s="3">
        <f>IF(data_to_clean[[#This Row],[Price Formatted Step 2]]="No Data","No Data",VALUE(SUBSTITUTE(data_to_clean[[#This Row],[Price Formatted Step 2]],".","")))</f>
        <v>40000000</v>
      </c>
      <c r="M2931" t="s">
        <v>15</v>
      </c>
    </row>
    <row r="2932" spans="1:13" x14ac:dyDescent="0.25">
      <c r="A2932" t="s">
        <v>2747</v>
      </c>
      <c r="B2932" t="str">
        <f>VLOOKUP(data_to_clean[[#This Row],[Company]],tb_countries[],2,0)</f>
        <v>USA</v>
      </c>
      <c r="C2932" t="s">
        <v>5273</v>
      </c>
      <c r="D2932" t="s">
        <v>5313</v>
      </c>
      <c r="E2932" t="s">
        <v>5246</v>
      </c>
      <c r="F2932" s="1">
        <v>35545</v>
      </c>
      <c r="G2932" t="s">
        <v>2774</v>
      </c>
      <c r="H2932" t="s">
        <v>13</v>
      </c>
      <c r="I2932" t="s">
        <v>14</v>
      </c>
      <c r="J2932" t="str" cm="1">
        <f t="array" ref="J29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2" t="str">
        <f>IF(data_to_clean[[#This Row],[Price Formatted Step 1]]="No Data","No Data",SUBSTITUTE(data_to_clean[[#This Row],[Price Formatted Step 1]],",","."))</f>
        <v>No Data</v>
      </c>
      <c r="L2932" t="str">
        <f>IF(data_to_clean[[#This Row],[Price Formatted Step 2]]="No Data","No Data",VALUE(SUBSTITUTE(data_to_clean[[#This Row],[Price Formatted Step 2]],".","")))</f>
        <v>No Data</v>
      </c>
      <c r="M2932" t="s">
        <v>15</v>
      </c>
    </row>
    <row r="2933" spans="1:13" x14ac:dyDescent="0.25">
      <c r="A2933" t="s">
        <v>2655</v>
      </c>
      <c r="B2933" t="str">
        <f>VLOOKUP(data_to_clean[[#This Row],[Company]],tb_countries[],2,0)</f>
        <v>USA</v>
      </c>
      <c r="C2933" t="s">
        <v>5275</v>
      </c>
      <c r="D2933" t="s">
        <v>5315</v>
      </c>
      <c r="E2933" t="s">
        <v>5246</v>
      </c>
      <c r="F2933" s="1">
        <v>35555</v>
      </c>
      <c r="G2933" t="s">
        <v>3235</v>
      </c>
      <c r="H2933" t="s">
        <v>13</v>
      </c>
      <c r="I2933" t="s">
        <v>14</v>
      </c>
      <c r="J2933" t="str" cm="1">
        <f t="array" ref="J29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3" t="str">
        <f>IF(data_to_clean[[#This Row],[Price Formatted Step 1]]="No Data","No Data",SUBSTITUTE(data_to_clean[[#This Row],[Price Formatted Step 1]],",","."))</f>
        <v>No Data</v>
      </c>
      <c r="L2933" t="str">
        <f>IF(data_to_clean[[#This Row],[Price Formatted Step 2]]="No Data","No Data",VALUE(SUBSTITUTE(data_to_clean[[#This Row],[Price Formatted Step 2]],".","")))</f>
        <v>No Data</v>
      </c>
      <c r="M2933" t="s">
        <v>15</v>
      </c>
    </row>
    <row r="2934" spans="1:13" x14ac:dyDescent="0.25">
      <c r="A2934" t="s">
        <v>973</v>
      </c>
      <c r="B2934" t="str">
        <f>VLOOKUP(data_to_clean[[#This Row],[Company]],tb_countries[],2,0)</f>
        <v>China</v>
      </c>
      <c r="C2934" t="s">
        <v>4847</v>
      </c>
      <c r="D2934" t="s">
        <v>5268</v>
      </c>
      <c r="E2934" t="s">
        <v>5252</v>
      </c>
      <c r="F2934" s="1">
        <v>35561</v>
      </c>
      <c r="G2934" t="s">
        <v>3020</v>
      </c>
      <c r="H2934" t="s">
        <v>2227</v>
      </c>
      <c r="I2934" t="s">
        <v>3022</v>
      </c>
      <c r="J2934" t="str" cm="1">
        <f t="array" ref="J29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2934" t="str">
        <f>IF(data_to_clean[[#This Row],[Price Formatted Step 1]]="No Data","No Data",SUBSTITUTE(data_to_clean[[#This Row],[Price Formatted Step 1]],",","."))</f>
        <v>69.700000</v>
      </c>
      <c r="L2934" s="3">
        <f>IF(data_to_clean[[#This Row],[Price Formatted Step 2]]="No Data","No Data",VALUE(SUBSTITUTE(data_to_clean[[#This Row],[Price Formatted Step 2]],".","")))</f>
        <v>69700000</v>
      </c>
      <c r="M2934" t="s">
        <v>15</v>
      </c>
    </row>
    <row r="2935" spans="1:13" x14ac:dyDescent="0.25">
      <c r="A2935" t="s">
        <v>2882</v>
      </c>
      <c r="B2935" t="str">
        <f>VLOOKUP(data_to_clean[[#This Row],[Company]],tb_countries[],2,0)</f>
        <v>USSR/Russia</v>
      </c>
      <c r="C2935" t="s">
        <v>5279</v>
      </c>
      <c r="D2935" t="s">
        <v>5320</v>
      </c>
      <c r="E2935" t="s">
        <v>5247</v>
      </c>
      <c r="F2935" s="1">
        <v>35564</v>
      </c>
      <c r="G2935" t="s">
        <v>1302</v>
      </c>
      <c r="H2935" t="s">
        <v>13</v>
      </c>
      <c r="I2935" t="s">
        <v>14</v>
      </c>
      <c r="J2935" t="str" cm="1">
        <f t="array" ref="J29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5" t="str">
        <f>IF(data_to_clean[[#This Row],[Price Formatted Step 1]]="No Data","No Data",SUBSTITUTE(data_to_clean[[#This Row],[Price Formatted Step 1]],",","."))</f>
        <v>No Data</v>
      </c>
      <c r="L2935" t="str">
        <f>IF(data_to_clean[[#This Row],[Price Formatted Step 2]]="No Data","No Data",VALUE(SUBSTITUTE(data_to_clean[[#This Row],[Price Formatted Step 2]],".","")))</f>
        <v>No Data</v>
      </c>
      <c r="M2935" t="s">
        <v>15</v>
      </c>
    </row>
    <row r="2936" spans="1:13" x14ac:dyDescent="0.25">
      <c r="A2936" t="s">
        <v>54</v>
      </c>
      <c r="B2936" t="str">
        <f>VLOOKUP(data_to_clean[[#This Row],[Company]],tb_countries[],2,0)</f>
        <v>USA</v>
      </c>
      <c r="C2936" t="s">
        <v>5281</v>
      </c>
      <c r="D2936" t="s">
        <v>5322</v>
      </c>
      <c r="E2936" t="s">
        <v>5246</v>
      </c>
      <c r="F2936" s="1">
        <v>35565</v>
      </c>
      <c r="G2936" t="s">
        <v>2440</v>
      </c>
      <c r="H2936" t="s">
        <v>13</v>
      </c>
      <c r="I2936" t="s">
        <v>2129</v>
      </c>
      <c r="J2936" t="str" cm="1">
        <f t="array" ref="J29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36" t="str">
        <f>IF(data_to_clean[[#This Row],[Price Formatted Step 1]]="No Data","No Data",SUBSTITUTE(data_to_clean[[#This Row],[Price Formatted Step 1]],",","."))</f>
        <v>450000000</v>
      </c>
      <c r="L2936" s="3">
        <f>IF(data_to_clean[[#This Row],[Price Formatted Step 2]]="No Data","No Data",VALUE(SUBSTITUTE(data_to_clean[[#This Row],[Price Formatted Step 2]],".","")))</f>
        <v>450000000</v>
      </c>
      <c r="M2936" t="s">
        <v>15</v>
      </c>
    </row>
    <row r="2937" spans="1:13" x14ac:dyDescent="0.25">
      <c r="A2937" t="s">
        <v>2882</v>
      </c>
      <c r="B2937" t="str">
        <f>VLOOKUP(data_to_clean[[#This Row],[Company]],tb_countries[],2,0)</f>
        <v>USSR/Russia</v>
      </c>
      <c r="C2937" t="s">
        <v>5272</v>
      </c>
      <c r="D2937" t="s">
        <v>5312</v>
      </c>
      <c r="E2937" t="s">
        <v>5245</v>
      </c>
      <c r="F2937" s="1">
        <v>35570</v>
      </c>
      <c r="G2937" t="s">
        <v>2405</v>
      </c>
      <c r="H2937" t="s">
        <v>13</v>
      </c>
      <c r="I2937" t="s">
        <v>14</v>
      </c>
      <c r="J2937" t="str" cm="1">
        <f t="array" ref="J29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7" t="str">
        <f>IF(data_to_clean[[#This Row],[Price Formatted Step 1]]="No Data","No Data",SUBSTITUTE(data_to_clean[[#This Row],[Price Formatted Step 1]],",","."))</f>
        <v>No Data</v>
      </c>
      <c r="L2937" t="str">
        <f>IF(data_to_clean[[#This Row],[Price Formatted Step 2]]="No Data","No Data",VALUE(SUBSTITUTE(data_to_clean[[#This Row],[Price Formatted Step 2]],".","")))</f>
        <v>No Data</v>
      </c>
      <c r="M2937" t="s">
        <v>21</v>
      </c>
    </row>
    <row r="2938" spans="1:13" x14ac:dyDescent="0.25">
      <c r="A2938" t="s">
        <v>2655</v>
      </c>
      <c r="B2938" t="str">
        <f>VLOOKUP(data_to_clean[[#This Row],[Company]],tb_countries[],2,0)</f>
        <v>USA</v>
      </c>
      <c r="C2938" t="s">
        <v>5273</v>
      </c>
      <c r="D2938" t="s">
        <v>5313</v>
      </c>
      <c r="E2938" t="s">
        <v>5246</v>
      </c>
      <c r="F2938" s="1">
        <v>35570</v>
      </c>
      <c r="G2938" t="s">
        <v>2805</v>
      </c>
      <c r="H2938" t="s">
        <v>13</v>
      </c>
      <c r="I2938" t="s">
        <v>14</v>
      </c>
      <c r="J2938" t="str" cm="1">
        <f t="array" ref="J29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8" t="str">
        <f>IF(data_to_clean[[#This Row],[Price Formatted Step 1]]="No Data","No Data",SUBSTITUTE(data_to_clean[[#This Row],[Price Formatted Step 1]],",","."))</f>
        <v>No Data</v>
      </c>
      <c r="L2938" t="str">
        <f>IF(data_to_clean[[#This Row],[Price Formatted Step 2]]="No Data","No Data",VALUE(SUBSTITUTE(data_to_clean[[#This Row],[Price Formatted Step 2]],".","")))</f>
        <v>No Data</v>
      </c>
      <c r="M2938" t="s">
        <v>15</v>
      </c>
    </row>
    <row r="2939" spans="1:13" x14ac:dyDescent="0.25">
      <c r="A2939" t="s">
        <v>2338</v>
      </c>
      <c r="B2939" t="str">
        <f>VLOOKUP(data_to_clean[[#This Row],[Company]],tb_countries[],2,0)</f>
        <v>France</v>
      </c>
      <c r="C2939" t="s">
        <v>5285</v>
      </c>
      <c r="D2939" t="s">
        <v>5324</v>
      </c>
      <c r="E2939" t="s">
        <v>5253</v>
      </c>
      <c r="F2939" s="1">
        <v>35584</v>
      </c>
      <c r="G2939" t="s">
        <v>2675</v>
      </c>
      <c r="H2939" t="s">
        <v>13</v>
      </c>
      <c r="I2939" t="s">
        <v>14</v>
      </c>
      <c r="J2939" t="str" cm="1">
        <f t="array" ref="J29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39" t="str">
        <f>IF(data_to_clean[[#This Row],[Price Formatted Step 1]]="No Data","No Data",SUBSTITUTE(data_to_clean[[#This Row],[Price Formatted Step 1]],",","."))</f>
        <v>No Data</v>
      </c>
      <c r="L2939" t="str">
        <f>IF(data_to_clean[[#This Row],[Price Formatted Step 2]]="No Data","No Data",VALUE(SUBSTITUTE(data_to_clean[[#This Row],[Price Formatted Step 2]],".","")))</f>
        <v>No Data</v>
      </c>
      <c r="M2939" t="s">
        <v>15</v>
      </c>
    </row>
    <row r="2940" spans="1:13" x14ac:dyDescent="0.25">
      <c r="A2940" t="s">
        <v>973</v>
      </c>
      <c r="B2940" t="str">
        <f>VLOOKUP(data_to_clean[[#This Row],[Company]],tb_countries[],2,0)</f>
        <v>China</v>
      </c>
      <c r="C2940" t="s">
        <v>4847</v>
      </c>
      <c r="D2940" t="s">
        <v>5268</v>
      </c>
      <c r="E2940" t="s">
        <v>5252</v>
      </c>
      <c r="F2940" s="1">
        <v>35591</v>
      </c>
      <c r="G2940" t="s">
        <v>2318</v>
      </c>
      <c r="H2940" t="s">
        <v>13</v>
      </c>
      <c r="I2940" t="s">
        <v>14</v>
      </c>
      <c r="J2940" t="str" cm="1">
        <f t="array" ref="J29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0" t="str">
        <f>IF(data_to_clean[[#This Row],[Price Formatted Step 1]]="No Data","No Data",SUBSTITUTE(data_to_clean[[#This Row],[Price Formatted Step 1]],",","."))</f>
        <v>No Data</v>
      </c>
      <c r="L2940" t="str">
        <f>IF(data_to_clean[[#This Row],[Price Formatted Step 2]]="No Data","No Data",VALUE(SUBSTITUTE(data_to_clean[[#This Row],[Price Formatted Step 2]],".","")))</f>
        <v>No Data</v>
      </c>
      <c r="M2940" t="s">
        <v>15</v>
      </c>
    </row>
    <row r="2941" spans="1:13" x14ac:dyDescent="0.25">
      <c r="A2941" t="s">
        <v>2338</v>
      </c>
      <c r="B2941" t="str">
        <f>VLOOKUP(data_to_clean[[#This Row],[Company]],tb_countries[],2,0)</f>
        <v>France</v>
      </c>
      <c r="C2941" t="s">
        <v>5285</v>
      </c>
      <c r="D2941" t="s">
        <v>5324</v>
      </c>
      <c r="E2941" t="s">
        <v>5253</v>
      </c>
      <c r="F2941" s="1">
        <v>35606</v>
      </c>
      <c r="G2941" t="s">
        <v>2828</v>
      </c>
      <c r="H2941" t="s">
        <v>13</v>
      </c>
      <c r="I2941" t="s">
        <v>14</v>
      </c>
      <c r="J2941" t="str" cm="1">
        <f t="array" ref="J29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1" t="str">
        <f>IF(data_to_clean[[#This Row],[Price Formatted Step 1]]="No Data","No Data",SUBSTITUTE(data_to_clean[[#This Row],[Price Formatted Step 1]],",","."))</f>
        <v>No Data</v>
      </c>
      <c r="L2941" t="str">
        <f>IF(data_to_clean[[#This Row],[Price Formatted Step 2]]="No Data","No Data",VALUE(SUBSTITUTE(data_to_clean[[#This Row],[Price Formatted Step 2]],".","")))</f>
        <v>No Data</v>
      </c>
      <c r="M2941" t="s">
        <v>15</v>
      </c>
    </row>
    <row r="2942" spans="1:13" x14ac:dyDescent="0.25">
      <c r="A2942" t="s">
        <v>54</v>
      </c>
      <c r="B2942" t="str">
        <f>VLOOKUP(data_to_clean[[#This Row],[Company]],tb_countries[],2,0)</f>
        <v>USA</v>
      </c>
      <c r="C2942" t="s">
        <v>5281</v>
      </c>
      <c r="D2942" t="s">
        <v>5322</v>
      </c>
      <c r="E2942" t="s">
        <v>5246</v>
      </c>
      <c r="F2942" s="1">
        <v>35612</v>
      </c>
      <c r="G2942" t="s">
        <v>2127</v>
      </c>
      <c r="H2942" t="s">
        <v>13</v>
      </c>
      <c r="I2942" t="s">
        <v>2129</v>
      </c>
      <c r="J2942" t="str" cm="1">
        <f t="array" ref="J29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42" t="str">
        <f>IF(data_to_clean[[#This Row],[Price Formatted Step 1]]="No Data","No Data",SUBSTITUTE(data_to_clean[[#This Row],[Price Formatted Step 1]],",","."))</f>
        <v>450000000</v>
      </c>
      <c r="L2942" s="3">
        <f>IF(data_to_clean[[#This Row],[Price Formatted Step 2]]="No Data","No Data",VALUE(SUBSTITUTE(data_to_clean[[#This Row],[Price Formatted Step 2]],".","")))</f>
        <v>450000000</v>
      </c>
      <c r="M2942" t="s">
        <v>15</v>
      </c>
    </row>
    <row r="2943" spans="1:13" x14ac:dyDescent="0.25">
      <c r="A2943" t="s">
        <v>2655</v>
      </c>
      <c r="B2943" t="str">
        <f>VLOOKUP(data_to_clean[[#This Row],[Company]],tb_countries[],2,0)</f>
        <v>USA</v>
      </c>
      <c r="C2943" t="s">
        <v>5275</v>
      </c>
      <c r="D2943" t="s">
        <v>5315</v>
      </c>
      <c r="E2943" t="s">
        <v>5246</v>
      </c>
      <c r="F2943" s="1">
        <v>35620</v>
      </c>
      <c r="G2943" t="s">
        <v>3235</v>
      </c>
      <c r="H2943" t="s">
        <v>13</v>
      </c>
      <c r="I2943" t="s">
        <v>14</v>
      </c>
      <c r="J2943" t="str" cm="1">
        <f t="array" ref="J29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3" t="str">
        <f>IF(data_to_clean[[#This Row],[Price Formatted Step 1]]="No Data","No Data",SUBSTITUTE(data_to_clean[[#This Row],[Price Formatted Step 1]],",","."))</f>
        <v>No Data</v>
      </c>
      <c r="L2943" t="str">
        <f>IF(data_to_clean[[#This Row],[Price Formatted Step 2]]="No Data","No Data",VALUE(SUBSTITUTE(data_to_clean[[#This Row],[Price Formatted Step 2]],".","")))</f>
        <v>No Data</v>
      </c>
      <c r="M2943" t="s">
        <v>15</v>
      </c>
    </row>
    <row r="2944" spans="1:13" x14ac:dyDescent="0.25">
      <c r="A2944" t="s">
        <v>2655</v>
      </c>
      <c r="B2944" t="str">
        <f>VLOOKUP(data_to_clean[[#This Row],[Company]],tb_countries[],2,0)</f>
        <v>USA</v>
      </c>
      <c r="C2944" t="s">
        <v>5273</v>
      </c>
      <c r="D2944" t="s">
        <v>5313</v>
      </c>
      <c r="E2944" t="s">
        <v>5246</v>
      </c>
      <c r="F2944" s="1">
        <v>35634</v>
      </c>
      <c r="G2944" t="s">
        <v>2805</v>
      </c>
      <c r="H2944" t="s">
        <v>13</v>
      </c>
      <c r="I2944" t="s">
        <v>14</v>
      </c>
      <c r="J2944" t="str" cm="1">
        <f t="array" ref="J29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4" t="str">
        <f>IF(data_to_clean[[#This Row],[Price Formatted Step 1]]="No Data","No Data",SUBSTITUTE(data_to_clean[[#This Row],[Price Formatted Step 1]],",","."))</f>
        <v>No Data</v>
      </c>
      <c r="L2944" t="str">
        <f>IF(data_to_clean[[#This Row],[Price Formatted Step 2]]="No Data","No Data",VALUE(SUBSTITUTE(data_to_clean[[#This Row],[Price Formatted Step 2]],".","")))</f>
        <v>No Data</v>
      </c>
      <c r="M2944" t="s">
        <v>15</v>
      </c>
    </row>
    <row r="2945" spans="1:13" x14ac:dyDescent="0.25">
      <c r="A2945" t="s">
        <v>3085</v>
      </c>
      <c r="B2945" t="str">
        <f>VLOOKUP(data_to_clean[[#This Row],[Company]],tb_countries[],2,0)</f>
        <v>USA</v>
      </c>
      <c r="C2945" t="s">
        <v>5273</v>
      </c>
      <c r="D2945" t="s">
        <v>5313</v>
      </c>
      <c r="E2945" t="s">
        <v>5246</v>
      </c>
      <c r="F2945" s="1">
        <v>35639</v>
      </c>
      <c r="G2945" t="s">
        <v>3008</v>
      </c>
      <c r="H2945" t="s">
        <v>13</v>
      </c>
      <c r="I2945" t="s">
        <v>14</v>
      </c>
      <c r="J2945" t="str" cm="1">
        <f t="array" ref="J29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5" t="str">
        <f>IF(data_to_clean[[#This Row],[Price Formatted Step 1]]="No Data","No Data",SUBSTITUTE(data_to_clean[[#This Row],[Price Formatted Step 1]],",","."))</f>
        <v>No Data</v>
      </c>
      <c r="L2945" t="str">
        <f>IF(data_to_clean[[#This Row],[Price Formatted Step 2]]="No Data","No Data",VALUE(SUBSTITUTE(data_to_clean[[#This Row],[Price Formatted Step 2]],".","")))</f>
        <v>No Data</v>
      </c>
      <c r="M2945" t="s">
        <v>15</v>
      </c>
    </row>
    <row r="2946" spans="1:13" x14ac:dyDescent="0.25">
      <c r="A2946" t="s">
        <v>2740</v>
      </c>
      <c r="B2946" t="str">
        <f>VLOOKUP(data_to_clean[[#This Row],[Company]],tb_countries[],2,0)</f>
        <v>USA</v>
      </c>
      <c r="C2946" t="s">
        <v>5290</v>
      </c>
      <c r="D2946" t="s">
        <v>5329</v>
      </c>
      <c r="E2946" t="s">
        <v>5330</v>
      </c>
      <c r="F2946" s="1">
        <v>35643</v>
      </c>
      <c r="G2946" t="s">
        <v>3043</v>
      </c>
      <c r="H2946" t="s">
        <v>2227</v>
      </c>
      <c r="I2946" t="s">
        <v>2744</v>
      </c>
      <c r="J2946" t="str" cm="1">
        <f t="array" ref="J29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46" t="str">
        <f>IF(data_to_clean[[#This Row],[Price Formatted Step 1]]="No Data","No Data",SUBSTITUTE(data_to_clean[[#This Row],[Price Formatted Step 1]],",","."))</f>
        <v>40000000</v>
      </c>
      <c r="L2946" s="3">
        <f>IF(data_to_clean[[#This Row],[Price Formatted Step 2]]="No Data","No Data",VALUE(SUBSTITUTE(data_to_clean[[#This Row],[Price Formatted Step 2]],".","")))</f>
        <v>40000000</v>
      </c>
      <c r="M2946" t="s">
        <v>15</v>
      </c>
    </row>
    <row r="2947" spans="1:13" x14ac:dyDescent="0.25">
      <c r="A2947" t="s">
        <v>54</v>
      </c>
      <c r="B2947" t="str">
        <f>VLOOKUP(data_to_clean[[#This Row],[Company]],tb_countries[],2,0)</f>
        <v>USA</v>
      </c>
      <c r="C2947" t="s">
        <v>5281</v>
      </c>
      <c r="D2947" t="s">
        <v>5322</v>
      </c>
      <c r="E2947" t="s">
        <v>5246</v>
      </c>
      <c r="F2947" s="1">
        <v>35649</v>
      </c>
      <c r="G2947" t="s">
        <v>2362</v>
      </c>
      <c r="H2947" t="s">
        <v>13</v>
      </c>
      <c r="I2947" t="s">
        <v>2129</v>
      </c>
      <c r="J2947" t="str" cm="1">
        <f t="array" ref="J29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47" t="str">
        <f>IF(data_to_clean[[#This Row],[Price Formatted Step 1]]="No Data","No Data",SUBSTITUTE(data_to_clean[[#This Row],[Price Formatted Step 1]],",","."))</f>
        <v>450000000</v>
      </c>
      <c r="L2947" s="3">
        <f>IF(data_to_clean[[#This Row],[Price Formatted Step 2]]="No Data","No Data",VALUE(SUBSTITUTE(data_to_clean[[#This Row],[Price Formatted Step 2]],".","")))</f>
        <v>450000000</v>
      </c>
      <c r="M2947" t="s">
        <v>15</v>
      </c>
    </row>
    <row r="2948" spans="1:13" x14ac:dyDescent="0.25">
      <c r="A2948" t="s">
        <v>2338</v>
      </c>
      <c r="B2948" t="str">
        <f>VLOOKUP(data_to_clean[[#This Row],[Company]],tb_countries[],2,0)</f>
        <v>France</v>
      </c>
      <c r="C2948" t="s">
        <v>5285</v>
      </c>
      <c r="D2948" t="s">
        <v>5324</v>
      </c>
      <c r="E2948" t="s">
        <v>5253</v>
      </c>
      <c r="F2948" s="1">
        <v>35650</v>
      </c>
      <c r="G2948" t="s">
        <v>2828</v>
      </c>
      <c r="H2948" t="s">
        <v>13</v>
      </c>
      <c r="I2948" t="s">
        <v>14</v>
      </c>
      <c r="J2948" t="str" cm="1">
        <f t="array" ref="J29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8" t="str">
        <f>IF(data_to_clean[[#This Row],[Price Formatted Step 1]]="No Data","No Data",SUBSTITUTE(data_to_clean[[#This Row],[Price Formatted Step 1]],",","."))</f>
        <v>No Data</v>
      </c>
      <c r="L2948" t="str">
        <f>IF(data_to_clean[[#This Row],[Price Formatted Step 2]]="No Data","No Data",VALUE(SUBSTITUTE(data_to_clean[[#This Row],[Price Formatted Step 2]],".","")))</f>
        <v>No Data</v>
      </c>
      <c r="M2948" t="s">
        <v>15</v>
      </c>
    </row>
    <row r="2949" spans="1:13" x14ac:dyDescent="0.25">
      <c r="A2949" t="s">
        <v>973</v>
      </c>
      <c r="B2949" t="str">
        <f>VLOOKUP(data_to_clean[[#This Row],[Company]],tb_countries[],2,0)</f>
        <v>China</v>
      </c>
      <c r="C2949" t="s">
        <v>4847</v>
      </c>
      <c r="D2949" t="s">
        <v>5268</v>
      </c>
      <c r="E2949" t="s">
        <v>5252</v>
      </c>
      <c r="F2949" s="1">
        <v>35661</v>
      </c>
      <c r="G2949" t="s">
        <v>3159</v>
      </c>
      <c r="H2949" t="s">
        <v>13</v>
      </c>
      <c r="I2949" t="s">
        <v>14</v>
      </c>
      <c r="J2949" t="str" cm="1">
        <f t="array" ref="J29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49" t="str">
        <f>IF(data_to_clean[[#This Row],[Price Formatted Step 1]]="No Data","No Data",SUBSTITUTE(data_to_clean[[#This Row],[Price Formatted Step 1]],",","."))</f>
        <v>No Data</v>
      </c>
      <c r="L2949" t="str">
        <f>IF(data_to_clean[[#This Row],[Price Formatted Step 2]]="No Data","No Data",VALUE(SUBSTITUTE(data_to_clean[[#This Row],[Price Formatted Step 2]],".","")))</f>
        <v>No Data</v>
      </c>
      <c r="M2949" t="s">
        <v>15</v>
      </c>
    </row>
    <row r="2950" spans="1:13" x14ac:dyDescent="0.25">
      <c r="A2950" t="s">
        <v>2655</v>
      </c>
      <c r="B2950" t="str">
        <f>VLOOKUP(data_to_clean[[#This Row],[Company]],tb_countries[],2,0)</f>
        <v>USA</v>
      </c>
      <c r="C2950" t="s">
        <v>5275</v>
      </c>
      <c r="D2950" t="s">
        <v>5315</v>
      </c>
      <c r="E2950" t="s">
        <v>5246</v>
      </c>
      <c r="F2950" s="1">
        <v>35663</v>
      </c>
      <c r="G2950" t="s">
        <v>3235</v>
      </c>
      <c r="H2950" t="s">
        <v>13</v>
      </c>
      <c r="I2950" t="s">
        <v>14</v>
      </c>
      <c r="J2950" t="str" cm="1">
        <f t="array" ref="J29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0" t="str">
        <f>IF(data_to_clean[[#This Row],[Price Formatted Step 1]]="No Data","No Data",SUBSTITUTE(data_to_clean[[#This Row],[Price Formatted Step 1]],",","."))</f>
        <v>No Data</v>
      </c>
      <c r="L2950" t="str">
        <f>IF(data_to_clean[[#This Row],[Price Formatted Step 2]]="No Data","No Data",VALUE(SUBSTITUTE(data_to_clean[[#This Row],[Price Formatted Step 2]],".","")))</f>
        <v>No Data</v>
      </c>
      <c r="M2950" t="s">
        <v>15</v>
      </c>
    </row>
    <row r="2951" spans="1:13" x14ac:dyDescent="0.25">
      <c r="A2951" t="s">
        <v>2747</v>
      </c>
      <c r="B2951" t="str">
        <f>VLOOKUP(data_to_clean[[#This Row],[Company]],tb_countries[],2,0)</f>
        <v>USA</v>
      </c>
      <c r="C2951" t="s">
        <v>5275</v>
      </c>
      <c r="D2951" t="s">
        <v>5315</v>
      </c>
      <c r="E2951" t="s">
        <v>5246</v>
      </c>
      <c r="F2951" s="1">
        <v>35665</v>
      </c>
      <c r="G2951" t="s">
        <v>3122</v>
      </c>
      <c r="H2951" t="s">
        <v>13</v>
      </c>
      <c r="I2951" t="s">
        <v>14</v>
      </c>
      <c r="J2951" t="str" cm="1">
        <f t="array" ref="J29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1" t="str">
        <f>IF(data_to_clean[[#This Row],[Price Formatted Step 1]]="No Data","No Data",SUBSTITUTE(data_to_clean[[#This Row],[Price Formatted Step 1]],",","."))</f>
        <v>No Data</v>
      </c>
      <c r="L2951" t="str">
        <f>IF(data_to_clean[[#This Row],[Price Formatted Step 2]]="No Data","No Data",VALUE(SUBSTITUTE(data_to_clean[[#This Row],[Price Formatted Step 2]],".","")))</f>
        <v>No Data</v>
      </c>
      <c r="M2951" t="s">
        <v>15</v>
      </c>
    </row>
    <row r="2952" spans="1:13" x14ac:dyDescent="0.25">
      <c r="A2952" t="s">
        <v>2655</v>
      </c>
      <c r="B2952" t="str">
        <f>VLOOKUP(data_to_clean[[#This Row],[Company]],tb_countries[],2,0)</f>
        <v>USA</v>
      </c>
      <c r="C2952" t="s">
        <v>5273</v>
      </c>
      <c r="D2952" t="s">
        <v>5313</v>
      </c>
      <c r="E2952" t="s">
        <v>5246</v>
      </c>
      <c r="F2952" s="1">
        <v>35667</v>
      </c>
      <c r="G2952" t="s">
        <v>3255</v>
      </c>
      <c r="H2952" t="s">
        <v>13</v>
      </c>
      <c r="I2952" t="s">
        <v>14</v>
      </c>
      <c r="J2952" t="str" cm="1">
        <f t="array" ref="J29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2" t="str">
        <f>IF(data_to_clean[[#This Row],[Price Formatted Step 1]]="No Data","No Data",SUBSTITUTE(data_to_clean[[#This Row],[Price Formatted Step 1]],",","."))</f>
        <v>No Data</v>
      </c>
      <c r="L2952" t="str">
        <f>IF(data_to_clean[[#This Row],[Price Formatted Step 2]]="No Data","No Data",VALUE(SUBSTITUTE(data_to_clean[[#This Row],[Price Formatted Step 2]],".","")))</f>
        <v>No Data</v>
      </c>
      <c r="M2952" t="s">
        <v>15</v>
      </c>
    </row>
    <row r="2953" spans="1:13" x14ac:dyDescent="0.25">
      <c r="A2953" t="s">
        <v>2740</v>
      </c>
      <c r="B2953" t="str">
        <f>VLOOKUP(data_to_clean[[#This Row],[Company]],tb_countries[],2,0)</f>
        <v>USA</v>
      </c>
      <c r="C2953" t="s">
        <v>5275</v>
      </c>
      <c r="D2953" t="s">
        <v>5315</v>
      </c>
      <c r="E2953" t="s">
        <v>5246</v>
      </c>
      <c r="F2953" s="1">
        <v>35671</v>
      </c>
      <c r="G2953" t="s">
        <v>3043</v>
      </c>
      <c r="H2953" t="s">
        <v>2227</v>
      </c>
      <c r="I2953" t="s">
        <v>2744</v>
      </c>
      <c r="J2953" t="str" cm="1">
        <f t="array" ref="J29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53" t="str">
        <f>IF(data_to_clean[[#This Row],[Price Formatted Step 1]]="No Data","No Data",SUBSTITUTE(data_to_clean[[#This Row],[Price Formatted Step 1]],",","."))</f>
        <v>40000000</v>
      </c>
      <c r="L2953" s="3">
        <f>IF(data_to_clean[[#This Row],[Price Formatted Step 2]]="No Data","No Data",VALUE(SUBSTITUTE(data_to_clean[[#This Row],[Price Formatted Step 2]],".","")))</f>
        <v>40000000</v>
      </c>
      <c r="M2953" t="s">
        <v>15</v>
      </c>
    </row>
    <row r="2954" spans="1:13" x14ac:dyDescent="0.25">
      <c r="A2954" t="s">
        <v>973</v>
      </c>
      <c r="B2954" t="str">
        <f>VLOOKUP(data_to_clean[[#This Row],[Company]],tb_countries[],2,0)</f>
        <v>China</v>
      </c>
      <c r="C2954" t="s">
        <v>2625</v>
      </c>
      <c r="D2954" t="s">
        <v>5255</v>
      </c>
      <c r="E2954" t="s">
        <v>5252</v>
      </c>
      <c r="F2954" s="1">
        <v>35674</v>
      </c>
      <c r="G2954" t="s">
        <v>2225</v>
      </c>
      <c r="H2954" t="s">
        <v>2227</v>
      </c>
      <c r="I2954" t="s">
        <v>2228</v>
      </c>
      <c r="J2954" t="str" cm="1">
        <f t="array" ref="J29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954" t="str">
        <f>IF(data_to_clean[[#This Row],[Price Formatted Step 1]]="No Data","No Data",SUBSTITUTE(data_to_clean[[#This Row],[Price Formatted Step 1]],",","."))</f>
        <v>30.800000</v>
      </c>
      <c r="L2954" s="3">
        <f>IF(data_to_clean[[#This Row],[Price Formatted Step 2]]="No Data","No Data",VALUE(SUBSTITUTE(data_to_clean[[#This Row],[Price Formatted Step 2]],".","")))</f>
        <v>30800000</v>
      </c>
      <c r="M2954" t="s">
        <v>15</v>
      </c>
    </row>
    <row r="2955" spans="1:13" x14ac:dyDescent="0.25">
      <c r="A2955" t="s">
        <v>2338</v>
      </c>
      <c r="B2955" t="str">
        <f>VLOOKUP(data_to_clean[[#This Row],[Company]],tb_countries[],2,0)</f>
        <v>France</v>
      </c>
      <c r="C2955" t="s">
        <v>5285</v>
      </c>
      <c r="D2955" t="s">
        <v>5324</v>
      </c>
      <c r="E2955" t="s">
        <v>5253</v>
      </c>
      <c r="F2955" s="1">
        <v>35675</v>
      </c>
      <c r="G2955" t="s">
        <v>2609</v>
      </c>
      <c r="H2955" t="s">
        <v>13</v>
      </c>
      <c r="I2955" t="s">
        <v>14</v>
      </c>
      <c r="J2955" t="str" cm="1">
        <f t="array" ref="J29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5" t="str">
        <f>IF(data_to_clean[[#This Row],[Price Formatted Step 1]]="No Data","No Data",SUBSTITUTE(data_to_clean[[#This Row],[Price Formatted Step 1]],",","."))</f>
        <v>No Data</v>
      </c>
      <c r="L2955" t="str">
        <f>IF(data_to_clean[[#This Row],[Price Formatted Step 2]]="No Data","No Data",VALUE(SUBSTITUTE(data_to_clean[[#This Row],[Price Formatted Step 2]],".","")))</f>
        <v>No Data</v>
      </c>
      <c r="M2955" t="s">
        <v>15</v>
      </c>
    </row>
    <row r="2956" spans="1:13" x14ac:dyDescent="0.25">
      <c r="A2956" t="s">
        <v>3085</v>
      </c>
      <c r="B2956" t="str">
        <f>VLOOKUP(data_to_clean[[#This Row],[Company]],tb_countries[],2,0)</f>
        <v>USA</v>
      </c>
      <c r="C2956" t="s">
        <v>5273</v>
      </c>
      <c r="D2956" t="s">
        <v>5313</v>
      </c>
      <c r="E2956" t="s">
        <v>5246</v>
      </c>
      <c r="F2956" s="1">
        <v>35677</v>
      </c>
      <c r="G2956" t="s">
        <v>3008</v>
      </c>
      <c r="H2956" t="s">
        <v>13</v>
      </c>
      <c r="I2956" t="s">
        <v>14</v>
      </c>
      <c r="J2956" t="str" cm="1">
        <f t="array" ref="J29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6" t="str">
        <f>IF(data_to_clean[[#This Row],[Price Formatted Step 1]]="No Data","No Data",SUBSTITUTE(data_to_clean[[#This Row],[Price Formatted Step 1]],",","."))</f>
        <v>No Data</v>
      </c>
      <c r="L2956" t="str">
        <f>IF(data_to_clean[[#This Row],[Price Formatted Step 2]]="No Data","No Data",VALUE(SUBSTITUTE(data_to_clean[[#This Row],[Price Formatted Step 2]],".","")))</f>
        <v>No Data</v>
      </c>
      <c r="M2956" t="s">
        <v>15</v>
      </c>
    </row>
    <row r="2957" spans="1:13" x14ac:dyDescent="0.25">
      <c r="A2957" t="s">
        <v>2882</v>
      </c>
      <c r="B2957" t="str">
        <f>VLOOKUP(data_to_clean[[#This Row],[Company]],tb_countries[],2,0)</f>
        <v>USSR/Russia</v>
      </c>
      <c r="C2957" t="s">
        <v>5279</v>
      </c>
      <c r="D2957" t="s">
        <v>5320</v>
      </c>
      <c r="E2957" t="s">
        <v>5247</v>
      </c>
      <c r="F2957" s="1">
        <v>35696</v>
      </c>
      <c r="G2957" t="s">
        <v>685</v>
      </c>
      <c r="H2957" t="s">
        <v>13</v>
      </c>
      <c r="I2957" t="s">
        <v>14</v>
      </c>
      <c r="J2957" t="str" cm="1">
        <f t="array" ref="J29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7" t="str">
        <f>IF(data_to_clean[[#This Row],[Price Formatted Step 1]]="No Data","No Data",SUBSTITUTE(data_to_clean[[#This Row],[Price Formatted Step 1]],",","."))</f>
        <v>No Data</v>
      </c>
      <c r="L2957" t="str">
        <f>IF(data_to_clean[[#This Row],[Price Formatted Step 2]]="No Data","No Data",VALUE(SUBSTITUTE(data_to_clean[[#This Row],[Price Formatted Step 2]],".","")))</f>
        <v>No Data</v>
      </c>
      <c r="M2957" t="s">
        <v>15</v>
      </c>
    </row>
    <row r="2958" spans="1:13" x14ac:dyDescent="0.25">
      <c r="A2958" t="s">
        <v>2338</v>
      </c>
      <c r="B2958" t="str">
        <f>VLOOKUP(data_to_clean[[#This Row],[Company]],tb_countries[],2,0)</f>
        <v>France</v>
      </c>
      <c r="C2958" t="s">
        <v>5285</v>
      </c>
      <c r="D2958" t="s">
        <v>5324</v>
      </c>
      <c r="E2958" t="s">
        <v>5253</v>
      </c>
      <c r="F2958" s="1">
        <v>35696</v>
      </c>
      <c r="G2958" t="s">
        <v>2609</v>
      </c>
      <c r="H2958" t="s">
        <v>13</v>
      </c>
      <c r="I2958" t="s">
        <v>14</v>
      </c>
      <c r="J2958" t="str" cm="1">
        <f t="array" ref="J29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8" t="str">
        <f>IF(data_to_clean[[#This Row],[Price Formatted Step 1]]="No Data","No Data",SUBSTITUTE(data_to_clean[[#This Row],[Price Formatted Step 1]],",","."))</f>
        <v>No Data</v>
      </c>
      <c r="L2958" t="str">
        <f>IF(data_to_clean[[#This Row],[Price Formatted Step 2]]="No Data","No Data",VALUE(SUBSTITUTE(data_to_clean[[#This Row],[Price Formatted Step 2]],".","")))</f>
        <v>No Data</v>
      </c>
      <c r="M2958" t="s">
        <v>15</v>
      </c>
    </row>
    <row r="2959" spans="1:13" x14ac:dyDescent="0.25">
      <c r="A2959" t="s">
        <v>2882</v>
      </c>
      <c r="B2959" t="str">
        <f>VLOOKUP(data_to_clean[[#This Row],[Company]],tb_countries[],2,0)</f>
        <v>USSR/Russia</v>
      </c>
      <c r="C2959" t="s">
        <v>5279</v>
      </c>
      <c r="D2959" t="s">
        <v>5320</v>
      </c>
      <c r="E2959" t="s">
        <v>5247</v>
      </c>
      <c r="F2959" s="1">
        <v>35697</v>
      </c>
      <c r="G2959" t="s">
        <v>1463</v>
      </c>
      <c r="H2959" t="s">
        <v>13</v>
      </c>
      <c r="I2959" t="s">
        <v>14</v>
      </c>
      <c r="J2959" t="str" cm="1">
        <f t="array" ref="J29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59" t="str">
        <f>IF(data_to_clean[[#This Row],[Price Formatted Step 1]]="No Data","No Data",SUBSTITUTE(data_to_clean[[#This Row],[Price Formatted Step 1]],",","."))</f>
        <v>No Data</v>
      </c>
      <c r="L2959" t="str">
        <f>IF(data_to_clean[[#This Row],[Price Formatted Step 2]]="No Data","No Data",VALUE(SUBSTITUTE(data_to_clean[[#This Row],[Price Formatted Step 2]],".","")))</f>
        <v>No Data</v>
      </c>
      <c r="M2959" t="s">
        <v>15</v>
      </c>
    </row>
    <row r="2960" spans="1:13" x14ac:dyDescent="0.25">
      <c r="A2960" t="s">
        <v>54</v>
      </c>
      <c r="B2960" t="str">
        <f>VLOOKUP(data_to_clean[[#This Row],[Company]],tb_countries[],2,0)</f>
        <v>USA</v>
      </c>
      <c r="C2960" t="s">
        <v>5281</v>
      </c>
      <c r="D2960" t="s">
        <v>5322</v>
      </c>
      <c r="E2960" t="s">
        <v>5246</v>
      </c>
      <c r="F2960" s="1">
        <v>35698</v>
      </c>
      <c r="G2960" t="s">
        <v>2440</v>
      </c>
      <c r="H2960" t="s">
        <v>13</v>
      </c>
      <c r="I2960" t="s">
        <v>2129</v>
      </c>
      <c r="J2960" t="str" cm="1">
        <f t="array" ref="J29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60" t="str">
        <f>IF(data_to_clean[[#This Row],[Price Formatted Step 1]]="No Data","No Data",SUBSTITUTE(data_to_clean[[#This Row],[Price Formatted Step 1]],",","."))</f>
        <v>450000000</v>
      </c>
      <c r="L2960" s="3">
        <f>IF(data_to_clean[[#This Row],[Price Formatted Step 2]]="No Data","No Data",VALUE(SUBSTITUTE(data_to_clean[[#This Row],[Price Formatted Step 2]],".","")))</f>
        <v>450000000</v>
      </c>
      <c r="M2960" t="s">
        <v>15</v>
      </c>
    </row>
    <row r="2961" spans="1:13" x14ac:dyDescent="0.25">
      <c r="A2961" t="s">
        <v>2655</v>
      </c>
      <c r="B2961" t="str">
        <f>VLOOKUP(data_to_clean[[#This Row],[Company]],tb_countries[],2,0)</f>
        <v>USA</v>
      </c>
      <c r="C2961" t="s">
        <v>5275</v>
      </c>
      <c r="D2961" t="s">
        <v>5315</v>
      </c>
      <c r="E2961" t="s">
        <v>5246</v>
      </c>
      <c r="F2961" s="1">
        <v>35700</v>
      </c>
      <c r="G2961" t="s">
        <v>3235</v>
      </c>
      <c r="H2961" t="s">
        <v>13</v>
      </c>
      <c r="I2961" t="s">
        <v>14</v>
      </c>
      <c r="J2961" t="str" cm="1">
        <f t="array" ref="J29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1" t="str">
        <f>IF(data_to_clean[[#This Row],[Price Formatted Step 1]]="No Data","No Data",SUBSTITUTE(data_to_clean[[#This Row],[Price Formatted Step 1]],",","."))</f>
        <v>No Data</v>
      </c>
      <c r="L2961" t="str">
        <f>IF(data_to_clean[[#This Row],[Price Formatted Step 2]]="No Data","No Data",VALUE(SUBSTITUTE(data_to_clean[[#This Row],[Price Formatted Step 2]],".","")))</f>
        <v>No Data</v>
      </c>
      <c r="M2961" t="s">
        <v>15</v>
      </c>
    </row>
    <row r="2962" spans="1:13" x14ac:dyDescent="0.25">
      <c r="A2962" t="s">
        <v>2025</v>
      </c>
      <c r="B2962" t="str">
        <f>VLOOKUP(data_to_clean[[#This Row],[Company]],tb_countries[],2,0)</f>
        <v>India</v>
      </c>
      <c r="C2962" t="s">
        <v>5287</v>
      </c>
      <c r="D2962" t="s">
        <v>5326</v>
      </c>
      <c r="E2962" t="s">
        <v>5254</v>
      </c>
      <c r="F2962" s="1">
        <v>35702</v>
      </c>
      <c r="G2962" t="s">
        <v>2993</v>
      </c>
      <c r="H2962" t="s">
        <v>13</v>
      </c>
      <c r="I2962" t="s">
        <v>2995</v>
      </c>
      <c r="J2962" t="str" cm="1">
        <f t="array" ref="J29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2962" t="str">
        <f>IF(data_to_clean[[#This Row],[Price Formatted Step 1]]="No Data","No Data",SUBSTITUTE(data_to_clean[[#This Row],[Price Formatted Step 1]],",","."))</f>
        <v>25000000</v>
      </c>
      <c r="L2962" s="3">
        <f>IF(data_to_clean[[#This Row],[Price Formatted Step 2]]="No Data","No Data",VALUE(SUBSTITUTE(data_to_clean[[#This Row],[Price Formatted Step 2]],".","")))</f>
        <v>25000000</v>
      </c>
      <c r="M2962" t="s">
        <v>56</v>
      </c>
    </row>
    <row r="2963" spans="1:13" x14ac:dyDescent="0.25">
      <c r="A2963" t="s">
        <v>3085</v>
      </c>
      <c r="B2963" t="str">
        <f>VLOOKUP(data_to_clean[[#This Row],[Company]],tb_countries[],2,0)</f>
        <v>USA</v>
      </c>
      <c r="C2963" t="s">
        <v>5273</v>
      </c>
      <c r="D2963" t="s">
        <v>5313</v>
      </c>
      <c r="E2963" t="s">
        <v>5246</v>
      </c>
      <c r="F2963" s="1">
        <v>35708</v>
      </c>
      <c r="G2963" t="s">
        <v>3008</v>
      </c>
      <c r="H2963" t="s">
        <v>13</v>
      </c>
      <c r="I2963" t="s">
        <v>14</v>
      </c>
      <c r="J2963" t="str" cm="1">
        <f t="array" ref="J29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3" t="str">
        <f>IF(data_to_clean[[#This Row],[Price Formatted Step 1]]="No Data","No Data",SUBSTITUTE(data_to_clean[[#This Row],[Price Formatted Step 1]],",","."))</f>
        <v>No Data</v>
      </c>
      <c r="L2963" t="str">
        <f>IF(data_to_clean[[#This Row],[Price Formatted Step 2]]="No Data","No Data",VALUE(SUBSTITUTE(data_to_clean[[#This Row],[Price Formatted Step 2]],".","")))</f>
        <v>No Data</v>
      </c>
      <c r="M2963" t="s">
        <v>15</v>
      </c>
    </row>
    <row r="2964" spans="1:13" x14ac:dyDescent="0.25">
      <c r="A2964" t="s">
        <v>2747</v>
      </c>
      <c r="B2964" t="str">
        <f>VLOOKUP(data_to_clean[[#This Row],[Company]],tb_countries[],2,0)</f>
        <v>USA</v>
      </c>
      <c r="C2964" t="s">
        <v>5273</v>
      </c>
      <c r="D2964" t="s">
        <v>5313</v>
      </c>
      <c r="E2964" t="s">
        <v>5246</v>
      </c>
      <c r="F2964" s="1">
        <v>35718</v>
      </c>
      <c r="G2964" t="s">
        <v>3269</v>
      </c>
      <c r="H2964" t="s">
        <v>13</v>
      </c>
      <c r="I2964" t="s">
        <v>14</v>
      </c>
      <c r="J2964" t="str" cm="1">
        <f t="array" ref="J29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4" t="str">
        <f>IF(data_to_clean[[#This Row],[Price Formatted Step 1]]="No Data","No Data",SUBSTITUTE(data_to_clean[[#This Row],[Price Formatted Step 1]],",","."))</f>
        <v>No Data</v>
      </c>
      <c r="L2964" t="str">
        <f>IF(data_to_clean[[#This Row],[Price Formatted Step 2]]="No Data","No Data",VALUE(SUBSTITUTE(data_to_clean[[#This Row],[Price Formatted Step 2]],".","")))</f>
        <v>No Data</v>
      </c>
      <c r="M2964" t="s">
        <v>15</v>
      </c>
    </row>
    <row r="2965" spans="1:13" x14ac:dyDescent="0.25">
      <c r="A2965" t="s">
        <v>973</v>
      </c>
      <c r="B2965" t="str">
        <f>VLOOKUP(data_to_clean[[#This Row],[Company]],tb_countries[],2,0)</f>
        <v>China</v>
      </c>
      <c r="C2965" t="s">
        <v>4847</v>
      </c>
      <c r="D2965" t="s">
        <v>5268</v>
      </c>
      <c r="E2965" t="s">
        <v>5252</v>
      </c>
      <c r="F2965" s="1">
        <v>35719</v>
      </c>
      <c r="G2965" t="s">
        <v>3159</v>
      </c>
      <c r="H2965" t="s">
        <v>13</v>
      </c>
      <c r="I2965" t="s">
        <v>14</v>
      </c>
      <c r="J2965" t="str" cm="1">
        <f t="array" ref="J29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5" t="str">
        <f>IF(data_to_clean[[#This Row],[Price Formatted Step 1]]="No Data","No Data",SUBSTITUTE(data_to_clean[[#This Row],[Price Formatted Step 1]],",","."))</f>
        <v>No Data</v>
      </c>
      <c r="L2965" t="str">
        <f>IF(data_to_clean[[#This Row],[Price Formatted Step 2]]="No Data","No Data",VALUE(SUBSTITUTE(data_to_clean[[#This Row],[Price Formatted Step 2]],".","")))</f>
        <v>No Data</v>
      </c>
      <c r="M2965" t="s">
        <v>15</v>
      </c>
    </row>
    <row r="2966" spans="1:13" x14ac:dyDescent="0.25">
      <c r="A2966" t="s">
        <v>2740</v>
      </c>
      <c r="B2966" t="str">
        <f>VLOOKUP(data_to_clean[[#This Row],[Company]],tb_countries[],2,0)</f>
        <v>USA</v>
      </c>
      <c r="C2966" t="s">
        <v>5276</v>
      </c>
      <c r="D2966" t="s">
        <v>5316</v>
      </c>
      <c r="E2966" t="s">
        <v>5246</v>
      </c>
      <c r="F2966" s="1">
        <v>35725</v>
      </c>
      <c r="G2966" t="s">
        <v>3043</v>
      </c>
      <c r="H2966" t="s">
        <v>2227</v>
      </c>
      <c r="I2966" t="s">
        <v>2744</v>
      </c>
      <c r="J2966" t="str" cm="1">
        <f t="array" ref="J29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66" t="str">
        <f>IF(data_to_clean[[#This Row],[Price Formatted Step 1]]="No Data","No Data",SUBSTITUTE(data_to_clean[[#This Row],[Price Formatted Step 1]],",","."))</f>
        <v>40000000</v>
      </c>
      <c r="L2966" s="3">
        <f>IF(data_to_clean[[#This Row],[Price Formatted Step 2]]="No Data","No Data",VALUE(SUBSTITUTE(data_to_clean[[#This Row],[Price Formatted Step 2]],".","")))</f>
        <v>40000000</v>
      </c>
      <c r="M2966" t="s">
        <v>15</v>
      </c>
    </row>
    <row r="2967" spans="1:13" x14ac:dyDescent="0.25">
      <c r="A2967" t="s">
        <v>2747</v>
      </c>
      <c r="B2967" t="str">
        <f>VLOOKUP(data_to_clean[[#This Row],[Company]],tb_countries[],2,0)</f>
        <v>USA</v>
      </c>
      <c r="C2967" t="s">
        <v>5275</v>
      </c>
      <c r="D2967" t="s">
        <v>5315</v>
      </c>
      <c r="E2967" t="s">
        <v>5246</v>
      </c>
      <c r="F2967" s="1">
        <v>35727</v>
      </c>
      <c r="G2967" t="s">
        <v>2822</v>
      </c>
      <c r="H2967" t="s">
        <v>13</v>
      </c>
      <c r="I2967" t="s">
        <v>14</v>
      </c>
      <c r="J2967" t="str" cm="1">
        <f t="array" ref="J29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7" t="str">
        <f>IF(data_to_clean[[#This Row],[Price Formatted Step 1]]="No Data","No Data",SUBSTITUTE(data_to_clean[[#This Row],[Price Formatted Step 1]],",","."))</f>
        <v>No Data</v>
      </c>
      <c r="L2967" t="str">
        <f>IF(data_to_clean[[#This Row],[Price Formatted Step 2]]="No Data","No Data",VALUE(SUBSTITUTE(data_to_clean[[#This Row],[Price Formatted Step 2]],".","")))</f>
        <v>No Data</v>
      </c>
      <c r="M2967" t="s">
        <v>15</v>
      </c>
    </row>
    <row r="2968" spans="1:13" x14ac:dyDescent="0.25">
      <c r="A2968" t="s">
        <v>2747</v>
      </c>
      <c r="B2968" t="str">
        <f>VLOOKUP(data_to_clean[[#This Row],[Company]],tb_countries[],2,0)</f>
        <v>USA</v>
      </c>
      <c r="C2968" t="s">
        <v>5273</v>
      </c>
      <c r="D2968" t="s">
        <v>5313</v>
      </c>
      <c r="E2968" t="s">
        <v>5246</v>
      </c>
      <c r="F2968" s="1">
        <v>35728</v>
      </c>
      <c r="G2968" t="s">
        <v>2897</v>
      </c>
      <c r="H2968" t="s">
        <v>13</v>
      </c>
      <c r="I2968" t="s">
        <v>14</v>
      </c>
      <c r="J2968" t="str" cm="1">
        <f t="array" ref="J29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8" t="str">
        <f>IF(data_to_clean[[#This Row],[Price Formatted Step 1]]="No Data","No Data",SUBSTITUTE(data_to_clean[[#This Row],[Price Formatted Step 1]],",","."))</f>
        <v>No Data</v>
      </c>
      <c r="L2968" t="str">
        <f>IF(data_to_clean[[#This Row],[Price Formatted Step 2]]="No Data","No Data",VALUE(SUBSTITUTE(data_to_clean[[#This Row],[Price Formatted Step 2]],".","")))</f>
        <v>No Data</v>
      </c>
      <c r="M2968" t="s">
        <v>15</v>
      </c>
    </row>
    <row r="2969" spans="1:13" x14ac:dyDescent="0.25">
      <c r="A2969" t="s">
        <v>2043</v>
      </c>
      <c r="B2969" t="str">
        <f>VLOOKUP(data_to_clean[[#This Row],[Company]],tb_countries[],2,0)</f>
        <v>Europe</v>
      </c>
      <c r="C2969" t="s">
        <v>5285</v>
      </c>
      <c r="D2969" t="s">
        <v>5324</v>
      </c>
      <c r="E2969" t="s">
        <v>5253</v>
      </c>
      <c r="F2969" s="1">
        <v>35733</v>
      </c>
      <c r="G2969" t="s">
        <v>3180</v>
      </c>
      <c r="H2969" t="s">
        <v>13</v>
      </c>
      <c r="I2969" t="s">
        <v>14</v>
      </c>
      <c r="J2969" t="str" cm="1">
        <f t="array" ref="J29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69" t="str">
        <f>IF(data_to_clean[[#This Row],[Price Formatted Step 1]]="No Data","No Data",SUBSTITUTE(data_to_clean[[#This Row],[Price Formatted Step 1]],",","."))</f>
        <v>No Data</v>
      </c>
      <c r="L2969" t="str">
        <f>IF(data_to_clean[[#This Row],[Price Formatted Step 2]]="No Data","No Data",VALUE(SUBSTITUTE(data_to_clean[[#This Row],[Price Formatted Step 2]],".","")))</f>
        <v>No Data</v>
      </c>
      <c r="M2969" t="s">
        <v>56</v>
      </c>
    </row>
    <row r="2970" spans="1:13" x14ac:dyDescent="0.25">
      <c r="A2970" t="s">
        <v>3277</v>
      </c>
      <c r="B2970" t="str">
        <f>VLOOKUP(data_to_clean[[#This Row],[Company]],tb_countries[],2,0)</f>
        <v>Brazil</v>
      </c>
      <c r="C2970" t="s">
        <v>5291</v>
      </c>
      <c r="D2970" t="s">
        <v>5331</v>
      </c>
      <c r="E2970" t="s">
        <v>5258</v>
      </c>
      <c r="F2970" s="1">
        <v>35736</v>
      </c>
      <c r="G2970" t="s">
        <v>3279</v>
      </c>
      <c r="H2970" t="s">
        <v>13</v>
      </c>
      <c r="I2970" t="s">
        <v>14</v>
      </c>
      <c r="J2970" t="str" cm="1">
        <f t="array" ref="J29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0" t="str">
        <f>IF(data_to_clean[[#This Row],[Price Formatted Step 1]]="No Data","No Data",SUBSTITUTE(data_to_clean[[#This Row],[Price Formatted Step 1]],",","."))</f>
        <v>No Data</v>
      </c>
      <c r="L2970" t="str">
        <f>IF(data_to_clean[[#This Row],[Price Formatted Step 2]]="No Data","No Data",VALUE(SUBSTITUTE(data_to_clean[[#This Row],[Price Formatted Step 2]],".","")))</f>
        <v>No Data</v>
      </c>
      <c r="M2970" t="s">
        <v>21</v>
      </c>
    </row>
    <row r="2971" spans="1:13" x14ac:dyDescent="0.25">
      <c r="A2971" t="s">
        <v>2655</v>
      </c>
      <c r="B2971" t="str">
        <f>VLOOKUP(data_to_clean[[#This Row],[Company]],tb_countries[],2,0)</f>
        <v>USA</v>
      </c>
      <c r="C2971" t="s">
        <v>5273</v>
      </c>
      <c r="D2971" t="s">
        <v>5313</v>
      </c>
      <c r="E2971" t="s">
        <v>5246</v>
      </c>
      <c r="F2971" s="1">
        <v>35740</v>
      </c>
      <c r="G2971" t="s">
        <v>2805</v>
      </c>
      <c r="H2971" t="s">
        <v>13</v>
      </c>
      <c r="I2971" t="s">
        <v>14</v>
      </c>
      <c r="J2971" t="str" cm="1">
        <f t="array" ref="J29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1" t="str">
        <f>IF(data_to_clean[[#This Row],[Price Formatted Step 1]]="No Data","No Data",SUBSTITUTE(data_to_clean[[#This Row],[Price Formatted Step 1]],",","."))</f>
        <v>No Data</v>
      </c>
      <c r="L2971" t="str">
        <f>IF(data_to_clean[[#This Row],[Price Formatted Step 2]]="No Data","No Data",VALUE(SUBSTITUTE(data_to_clean[[#This Row],[Price Formatted Step 2]],".","")))</f>
        <v>No Data</v>
      </c>
      <c r="M2971" t="s">
        <v>15</v>
      </c>
    </row>
    <row r="2972" spans="1:13" x14ac:dyDescent="0.25">
      <c r="A2972" t="s">
        <v>2747</v>
      </c>
      <c r="B2972" t="str">
        <f>VLOOKUP(data_to_clean[[#This Row],[Company]],tb_countries[],2,0)</f>
        <v>USA</v>
      </c>
      <c r="C2972" t="s">
        <v>5273</v>
      </c>
      <c r="D2972" t="s">
        <v>5313</v>
      </c>
      <c r="E2972" t="s">
        <v>5246</v>
      </c>
      <c r="F2972" s="1">
        <v>35742</v>
      </c>
      <c r="G2972" t="s">
        <v>3018</v>
      </c>
      <c r="H2972" t="s">
        <v>13</v>
      </c>
      <c r="I2972" t="s">
        <v>14</v>
      </c>
      <c r="J2972" t="str" cm="1">
        <f t="array" ref="J29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2" t="str">
        <f>IF(data_to_clean[[#This Row],[Price Formatted Step 1]]="No Data","No Data",SUBSTITUTE(data_to_clean[[#This Row],[Price Formatted Step 1]],",","."))</f>
        <v>No Data</v>
      </c>
      <c r="L2972" t="str">
        <f>IF(data_to_clean[[#This Row],[Price Formatted Step 2]]="No Data","No Data",VALUE(SUBSTITUTE(data_to_clean[[#This Row],[Price Formatted Step 2]],".","")))</f>
        <v>No Data</v>
      </c>
      <c r="M2972" t="s">
        <v>15</v>
      </c>
    </row>
    <row r="2973" spans="1:13" x14ac:dyDescent="0.25">
      <c r="A2973" t="s">
        <v>2655</v>
      </c>
      <c r="B2973" t="str">
        <f>VLOOKUP(data_to_clean[[#This Row],[Company]],tb_countries[],2,0)</f>
        <v>USA</v>
      </c>
      <c r="C2973" t="s">
        <v>5275</v>
      </c>
      <c r="D2973" t="s">
        <v>5315</v>
      </c>
      <c r="E2973" t="s">
        <v>5246</v>
      </c>
      <c r="F2973" s="1">
        <v>35743</v>
      </c>
      <c r="G2973" t="s">
        <v>3235</v>
      </c>
      <c r="H2973" t="s">
        <v>13</v>
      </c>
      <c r="I2973" t="s">
        <v>14</v>
      </c>
      <c r="J2973" t="str" cm="1">
        <f t="array" ref="J29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3" t="str">
        <f>IF(data_to_clean[[#This Row],[Price Formatted Step 1]]="No Data","No Data",SUBSTITUTE(data_to_clean[[#This Row],[Price Formatted Step 1]],",","."))</f>
        <v>No Data</v>
      </c>
      <c r="L2973" t="str">
        <f>IF(data_to_clean[[#This Row],[Price Formatted Step 2]]="No Data","No Data",VALUE(SUBSTITUTE(data_to_clean[[#This Row],[Price Formatted Step 2]],".","")))</f>
        <v>No Data</v>
      </c>
      <c r="M2973" t="s">
        <v>15</v>
      </c>
    </row>
    <row r="2974" spans="1:13" x14ac:dyDescent="0.25">
      <c r="A2974" t="s">
        <v>54</v>
      </c>
      <c r="B2974" t="str">
        <f>VLOOKUP(data_to_clean[[#This Row],[Company]],tb_countries[],2,0)</f>
        <v>USA</v>
      </c>
      <c r="C2974" t="s">
        <v>5281</v>
      </c>
      <c r="D2974" t="s">
        <v>5322</v>
      </c>
      <c r="E2974" t="s">
        <v>5246</v>
      </c>
      <c r="F2974" s="1">
        <v>35753</v>
      </c>
      <c r="G2974" t="s">
        <v>2127</v>
      </c>
      <c r="H2974" t="s">
        <v>13</v>
      </c>
      <c r="I2974" t="s">
        <v>2129</v>
      </c>
      <c r="J2974" t="str" cm="1">
        <f t="array" ref="J29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74" t="str">
        <f>IF(data_to_clean[[#This Row],[Price Formatted Step 1]]="No Data","No Data",SUBSTITUTE(data_to_clean[[#This Row],[Price Formatted Step 1]],",","."))</f>
        <v>450000000</v>
      </c>
      <c r="L2974" s="3">
        <f>IF(data_to_clean[[#This Row],[Price Formatted Step 2]]="No Data","No Data",VALUE(SUBSTITUTE(data_to_clean[[#This Row],[Price Formatted Step 2]],".","")))</f>
        <v>450000000</v>
      </c>
      <c r="M2974" t="s">
        <v>15</v>
      </c>
    </row>
    <row r="2975" spans="1:13" x14ac:dyDescent="0.25">
      <c r="A2975" t="s">
        <v>1620</v>
      </c>
      <c r="B2975" t="str">
        <f>VLOOKUP(data_to_clean[[#This Row],[Company]],tb_countries[],2,0)</f>
        <v>Japan</v>
      </c>
      <c r="C2975" t="s">
        <v>5286</v>
      </c>
      <c r="D2975" t="s">
        <v>5325</v>
      </c>
      <c r="E2975" t="s">
        <v>5249</v>
      </c>
      <c r="F2975" s="1">
        <v>35761</v>
      </c>
      <c r="G2975" t="s">
        <v>3016</v>
      </c>
      <c r="H2975" t="s">
        <v>13</v>
      </c>
      <c r="I2975" t="s">
        <v>14</v>
      </c>
      <c r="J2975" t="str" cm="1">
        <f t="array" ref="J29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5" t="str">
        <f>IF(data_to_clean[[#This Row],[Price Formatted Step 1]]="No Data","No Data",SUBSTITUTE(data_to_clean[[#This Row],[Price Formatted Step 1]],",","."))</f>
        <v>No Data</v>
      </c>
      <c r="L2975" t="str">
        <f>IF(data_to_clean[[#This Row],[Price Formatted Step 2]]="No Data","No Data",VALUE(SUBSTITUTE(data_to_clean[[#This Row],[Price Formatted Step 2]],".","")))</f>
        <v>No Data</v>
      </c>
      <c r="M2975" t="s">
        <v>15</v>
      </c>
    </row>
    <row r="2976" spans="1:13" x14ac:dyDescent="0.25">
      <c r="A2976" t="s">
        <v>2338</v>
      </c>
      <c r="B2976" t="str">
        <f>VLOOKUP(data_to_clean[[#This Row],[Company]],tb_countries[],2,0)</f>
        <v>France</v>
      </c>
      <c r="C2976" t="s">
        <v>5285</v>
      </c>
      <c r="D2976" t="s">
        <v>5324</v>
      </c>
      <c r="E2976" t="s">
        <v>5253</v>
      </c>
      <c r="F2976" s="1">
        <v>35766</v>
      </c>
      <c r="G2976" t="s">
        <v>2828</v>
      </c>
      <c r="H2976" t="s">
        <v>13</v>
      </c>
      <c r="I2976" t="s">
        <v>14</v>
      </c>
      <c r="J2976" t="str" cm="1">
        <f t="array" ref="J29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6" t="str">
        <f>IF(data_to_clean[[#This Row],[Price Formatted Step 1]]="No Data","No Data",SUBSTITUTE(data_to_clean[[#This Row],[Price Formatted Step 1]],",","."))</f>
        <v>No Data</v>
      </c>
      <c r="L2976" t="str">
        <f>IF(data_to_clean[[#This Row],[Price Formatted Step 2]]="No Data","No Data",VALUE(SUBSTITUTE(data_to_clean[[#This Row],[Price Formatted Step 2]],".","")))</f>
        <v>No Data</v>
      </c>
      <c r="M2976" t="s">
        <v>15</v>
      </c>
    </row>
    <row r="2977" spans="1:13" x14ac:dyDescent="0.25">
      <c r="A2977" t="s">
        <v>973</v>
      </c>
      <c r="B2977" t="str">
        <f>VLOOKUP(data_to_clean[[#This Row],[Company]],tb_countries[],2,0)</f>
        <v>China</v>
      </c>
      <c r="C2977" t="s">
        <v>2625</v>
      </c>
      <c r="D2977" t="s">
        <v>5255</v>
      </c>
      <c r="E2977" t="s">
        <v>5252</v>
      </c>
      <c r="F2977" s="1">
        <v>35772</v>
      </c>
      <c r="G2977" t="s">
        <v>2225</v>
      </c>
      <c r="H2977" t="s">
        <v>2227</v>
      </c>
      <c r="I2977" t="s">
        <v>2228</v>
      </c>
      <c r="J2977" t="str" cm="1">
        <f t="array" ref="J29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2977" t="str">
        <f>IF(data_to_clean[[#This Row],[Price Formatted Step 1]]="No Data","No Data",SUBSTITUTE(data_to_clean[[#This Row],[Price Formatted Step 1]],",","."))</f>
        <v>30.800000</v>
      </c>
      <c r="L2977" s="3">
        <f>IF(data_to_clean[[#This Row],[Price Formatted Step 2]]="No Data","No Data",VALUE(SUBSTITUTE(data_to_clean[[#This Row],[Price Formatted Step 2]],".","")))</f>
        <v>30800000</v>
      </c>
      <c r="M2977" t="s">
        <v>15</v>
      </c>
    </row>
    <row r="2978" spans="1:13" x14ac:dyDescent="0.25">
      <c r="A2978" t="s">
        <v>3085</v>
      </c>
      <c r="B2978" t="str">
        <f>VLOOKUP(data_to_clean[[#This Row],[Company]],tb_countries[],2,0)</f>
        <v>USA</v>
      </c>
      <c r="C2978" t="s">
        <v>5273</v>
      </c>
      <c r="D2978" t="s">
        <v>5313</v>
      </c>
      <c r="E2978" t="s">
        <v>5246</v>
      </c>
      <c r="F2978" s="1">
        <v>35772</v>
      </c>
      <c r="G2978" t="s">
        <v>3008</v>
      </c>
      <c r="H2978" t="s">
        <v>13</v>
      </c>
      <c r="I2978" t="s">
        <v>14</v>
      </c>
      <c r="J2978" t="str" cm="1">
        <f t="array" ref="J29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8" t="str">
        <f>IF(data_to_clean[[#This Row],[Price Formatted Step 1]]="No Data","No Data",SUBSTITUTE(data_to_clean[[#This Row],[Price Formatted Step 1]],",","."))</f>
        <v>No Data</v>
      </c>
      <c r="L2978" t="str">
        <f>IF(data_to_clean[[#This Row],[Price Formatted Step 2]]="No Data","No Data",VALUE(SUBSTITUTE(data_to_clean[[#This Row],[Price Formatted Step 2]],".","")))</f>
        <v>No Data</v>
      </c>
      <c r="M2978" t="s">
        <v>15</v>
      </c>
    </row>
    <row r="2979" spans="1:13" x14ac:dyDescent="0.25">
      <c r="A2979" t="s">
        <v>2882</v>
      </c>
      <c r="B2979" t="str">
        <f>VLOOKUP(data_to_clean[[#This Row],[Company]],tb_countries[],2,0)</f>
        <v>USSR/Russia</v>
      </c>
      <c r="C2979" t="s">
        <v>5272</v>
      </c>
      <c r="D2979" t="s">
        <v>5312</v>
      </c>
      <c r="E2979" t="s">
        <v>5245</v>
      </c>
      <c r="F2979" s="1">
        <v>35773</v>
      </c>
      <c r="G2979" t="s">
        <v>937</v>
      </c>
      <c r="H2979" t="s">
        <v>13</v>
      </c>
      <c r="I2979" t="s">
        <v>14</v>
      </c>
      <c r="J2979" t="str" cm="1">
        <f t="array" ref="J29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79" t="str">
        <f>IF(data_to_clean[[#This Row],[Price Formatted Step 1]]="No Data","No Data",SUBSTITUTE(data_to_clean[[#This Row],[Price Formatted Step 1]],",","."))</f>
        <v>No Data</v>
      </c>
      <c r="L2979" t="str">
        <f>IF(data_to_clean[[#This Row],[Price Formatted Step 2]]="No Data","No Data",VALUE(SUBSTITUTE(data_to_clean[[#This Row],[Price Formatted Step 2]],".","")))</f>
        <v>No Data</v>
      </c>
      <c r="M2979" t="s">
        <v>15</v>
      </c>
    </row>
    <row r="2980" spans="1:13" x14ac:dyDescent="0.25">
      <c r="A2980" t="s">
        <v>2338</v>
      </c>
      <c r="B2980" t="str">
        <f>VLOOKUP(data_to_clean[[#This Row],[Company]],tb_countries[],2,0)</f>
        <v>France</v>
      </c>
      <c r="C2980" t="s">
        <v>5285</v>
      </c>
      <c r="D2980" t="s">
        <v>5324</v>
      </c>
      <c r="E2980" t="s">
        <v>5253</v>
      </c>
      <c r="F2980" s="1">
        <v>35776</v>
      </c>
      <c r="G2980" t="s">
        <v>2675</v>
      </c>
      <c r="H2980" t="s">
        <v>13</v>
      </c>
      <c r="I2980" t="s">
        <v>14</v>
      </c>
      <c r="J2980" t="str" cm="1">
        <f t="array" ref="J29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0" t="str">
        <f>IF(data_to_clean[[#This Row],[Price Formatted Step 1]]="No Data","No Data",SUBSTITUTE(data_to_clean[[#This Row],[Price Formatted Step 1]],",","."))</f>
        <v>No Data</v>
      </c>
      <c r="L2980" t="str">
        <f>IF(data_to_clean[[#This Row],[Price Formatted Step 2]]="No Data","No Data",VALUE(SUBSTITUTE(data_to_clean[[#This Row],[Price Formatted Step 2]],".","")))</f>
        <v>No Data</v>
      </c>
      <c r="M2980" t="s">
        <v>15</v>
      </c>
    </row>
    <row r="2981" spans="1:13" x14ac:dyDescent="0.25">
      <c r="A2981" t="s">
        <v>2655</v>
      </c>
      <c r="B2981" t="str">
        <f>VLOOKUP(data_to_clean[[#This Row],[Company]],tb_countries[],2,0)</f>
        <v>USA</v>
      </c>
      <c r="C2981" t="s">
        <v>5275</v>
      </c>
      <c r="D2981" t="s">
        <v>5315</v>
      </c>
      <c r="E2981" t="s">
        <v>5246</v>
      </c>
      <c r="F2981" s="1">
        <v>35784</v>
      </c>
      <c r="G2981" t="s">
        <v>3235</v>
      </c>
      <c r="H2981" t="s">
        <v>13</v>
      </c>
      <c r="I2981" t="s">
        <v>14</v>
      </c>
      <c r="J2981" t="str" cm="1">
        <f t="array" ref="J29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1" t="str">
        <f>IF(data_to_clean[[#This Row],[Price Formatted Step 1]]="No Data","No Data",SUBSTITUTE(data_to_clean[[#This Row],[Price Formatted Step 1]],",","."))</f>
        <v>No Data</v>
      </c>
      <c r="L2981" t="str">
        <f>IF(data_to_clean[[#This Row],[Price Formatted Step 2]]="No Data","No Data",VALUE(SUBSTITUTE(data_to_clean[[#This Row],[Price Formatted Step 2]],".","")))</f>
        <v>No Data</v>
      </c>
      <c r="M2981" t="s">
        <v>15</v>
      </c>
    </row>
    <row r="2982" spans="1:13" x14ac:dyDescent="0.25">
      <c r="A2982" t="s">
        <v>2338</v>
      </c>
      <c r="B2982" t="str">
        <f>VLOOKUP(data_to_clean[[#This Row],[Company]],tb_countries[],2,0)</f>
        <v>France</v>
      </c>
      <c r="C2982" t="s">
        <v>5285</v>
      </c>
      <c r="D2982" t="s">
        <v>5324</v>
      </c>
      <c r="E2982" t="s">
        <v>5253</v>
      </c>
      <c r="F2982" s="1">
        <v>35786</v>
      </c>
      <c r="G2982" t="s">
        <v>2970</v>
      </c>
      <c r="H2982" t="s">
        <v>13</v>
      </c>
      <c r="I2982" t="s">
        <v>14</v>
      </c>
      <c r="J2982" t="str" cm="1">
        <f t="array" ref="J29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2" t="str">
        <f>IF(data_to_clean[[#This Row],[Price Formatted Step 1]]="No Data","No Data",SUBSTITUTE(data_to_clean[[#This Row],[Price Formatted Step 1]],",","."))</f>
        <v>No Data</v>
      </c>
      <c r="L2982" t="str">
        <f>IF(data_to_clean[[#This Row],[Price Formatted Step 2]]="No Data","No Data",VALUE(SUBSTITUTE(data_to_clean[[#This Row],[Price Formatted Step 2]],".","")))</f>
        <v>No Data</v>
      </c>
      <c r="M2982" t="s">
        <v>15</v>
      </c>
    </row>
    <row r="2983" spans="1:13" x14ac:dyDescent="0.25">
      <c r="A2983" t="s">
        <v>2740</v>
      </c>
      <c r="B2983" t="str">
        <f>VLOOKUP(data_to_clean[[#This Row],[Company]],tb_countries[],2,0)</f>
        <v>USA</v>
      </c>
      <c r="C2983" t="s">
        <v>5276</v>
      </c>
      <c r="D2983" t="s">
        <v>5316</v>
      </c>
      <c r="E2983" t="s">
        <v>5246</v>
      </c>
      <c r="F2983" s="1">
        <v>35787</v>
      </c>
      <c r="G2983" t="s">
        <v>3293</v>
      </c>
      <c r="H2983" t="s">
        <v>2227</v>
      </c>
      <c r="I2983" t="s">
        <v>2744</v>
      </c>
      <c r="J2983" t="str" cm="1">
        <f t="array" ref="J29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83" t="str">
        <f>IF(data_to_clean[[#This Row],[Price Formatted Step 1]]="No Data","No Data",SUBSTITUTE(data_to_clean[[#This Row],[Price Formatted Step 1]],",","."))</f>
        <v>40000000</v>
      </c>
      <c r="L2983" s="3">
        <f>IF(data_to_clean[[#This Row],[Price Formatted Step 2]]="No Data","No Data",VALUE(SUBSTITUTE(data_to_clean[[#This Row],[Price Formatted Step 2]],".","")))</f>
        <v>40000000</v>
      </c>
      <c r="M2983" t="s">
        <v>15</v>
      </c>
    </row>
    <row r="2984" spans="1:13" x14ac:dyDescent="0.25">
      <c r="A2984" t="s">
        <v>2953</v>
      </c>
      <c r="B2984" t="str">
        <f>VLOOKUP(data_to_clean[[#This Row],[Company]],tb_countries[],2,0)</f>
        <v>USSR/Russia</v>
      </c>
      <c r="C2984" t="s">
        <v>3225</v>
      </c>
      <c r="D2984" t="s">
        <v>5257</v>
      </c>
      <c r="E2984" t="s">
        <v>5247</v>
      </c>
      <c r="F2984" s="1">
        <v>35788</v>
      </c>
      <c r="G2984" t="s">
        <v>2955</v>
      </c>
      <c r="H2984" t="s">
        <v>2227</v>
      </c>
      <c r="I2984" t="s">
        <v>14</v>
      </c>
      <c r="J2984" t="str" cm="1">
        <f t="array" ref="J29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4" t="str">
        <f>IF(data_to_clean[[#This Row],[Price Formatted Step 1]]="No Data","No Data",SUBSTITUTE(data_to_clean[[#This Row],[Price Formatted Step 1]],",","."))</f>
        <v>No Data</v>
      </c>
      <c r="L2984" t="str">
        <f>IF(data_to_clean[[#This Row],[Price Formatted Step 2]]="No Data","No Data",VALUE(SUBSTITUTE(data_to_clean[[#This Row],[Price Formatted Step 2]],".","")))</f>
        <v>No Data</v>
      </c>
      <c r="M2984" t="s">
        <v>15</v>
      </c>
    </row>
    <row r="2985" spans="1:13" x14ac:dyDescent="0.25">
      <c r="A2985" t="s">
        <v>3085</v>
      </c>
      <c r="B2985" t="str">
        <f>VLOOKUP(data_to_clean[[#This Row],[Company]],tb_countries[],2,0)</f>
        <v>USA</v>
      </c>
      <c r="C2985" t="s">
        <v>5272</v>
      </c>
      <c r="D2985" t="s">
        <v>5312</v>
      </c>
      <c r="E2985" t="s">
        <v>5245</v>
      </c>
      <c r="F2985" s="1">
        <v>35788</v>
      </c>
      <c r="G2985" t="s">
        <v>3296</v>
      </c>
      <c r="H2985" t="s">
        <v>13</v>
      </c>
      <c r="I2985" t="s">
        <v>14</v>
      </c>
      <c r="J2985" t="str" cm="1">
        <f t="array" ref="J29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5" t="str">
        <f>IF(data_to_clean[[#This Row],[Price Formatted Step 1]]="No Data","No Data",SUBSTITUTE(data_to_clean[[#This Row],[Price Formatted Step 1]],",","."))</f>
        <v>No Data</v>
      </c>
      <c r="L2985" t="str">
        <f>IF(data_to_clean[[#This Row],[Price Formatted Step 2]]="No Data","No Data",VALUE(SUBSTITUTE(data_to_clean[[#This Row],[Price Formatted Step 2]],".","")))</f>
        <v>No Data</v>
      </c>
      <c r="M2985" t="s">
        <v>56</v>
      </c>
    </row>
    <row r="2986" spans="1:13" x14ac:dyDescent="0.25">
      <c r="A2986" t="s">
        <v>2747</v>
      </c>
      <c r="B2986" t="str">
        <f>VLOOKUP(data_to_clean[[#This Row],[Company]],tb_countries[],2,0)</f>
        <v>USA</v>
      </c>
      <c r="C2986" t="s">
        <v>5273</v>
      </c>
      <c r="D2986" t="s">
        <v>5313</v>
      </c>
      <c r="E2986" t="s">
        <v>5246</v>
      </c>
      <c r="F2986" s="1">
        <v>35802</v>
      </c>
      <c r="G2986" t="s">
        <v>3299</v>
      </c>
      <c r="H2986" t="s">
        <v>13</v>
      </c>
      <c r="I2986" t="s">
        <v>14</v>
      </c>
      <c r="J2986" t="str" cm="1">
        <f t="array" ref="J29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6" t="str">
        <f>IF(data_to_clean[[#This Row],[Price Formatted Step 1]]="No Data","No Data",SUBSTITUTE(data_to_clean[[#This Row],[Price Formatted Step 1]],",","."))</f>
        <v>No Data</v>
      </c>
      <c r="L2986" t="str">
        <f>IF(data_to_clean[[#This Row],[Price Formatted Step 2]]="No Data","No Data",VALUE(SUBSTITUTE(data_to_clean[[#This Row],[Price Formatted Step 2]],".","")))</f>
        <v>No Data</v>
      </c>
      <c r="M2986" t="s">
        <v>15</v>
      </c>
    </row>
    <row r="2987" spans="1:13" x14ac:dyDescent="0.25">
      <c r="A2987" t="s">
        <v>2655</v>
      </c>
      <c r="B2987" t="str">
        <f>VLOOKUP(data_to_clean[[#This Row],[Company]],tb_countries[],2,0)</f>
        <v>USA</v>
      </c>
      <c r="C2987" t="s">
        <v>5273</v>
      </c>
      <c r="D2987" t="s">
        <v>5313</v>
      </c>
      <c r="E2987" t="s">
        <v>5246</v>
      </c>
      <c r="F2987" s="1">
        <v>35805</v>
      </c>
      <c r="G2987" t="s">
        <v>2805</v>
      </c>
      <c r="H2987" t="s">
        <v>13</v>
      </c>
      <c r="I2987" t="s">
        <v>14</v>
      </c>
      <c r="J2987" t="str" cm="1">
        <f t="array" ref="J29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7" t="str">
        <f>IF(data_to_clean[[#This Row],[Price Formatted Step 1]]="No Data","No Data",SUBSTITUTE(data_to_clean[[#This Row],[Price Formatted Step 1]],",","."))</f>
        <v>No Data</v>
      </c>
      <c r="L2987" t="str">
        <f>IF(data_to_clean[[#This Row],[Price Formatted Step 2]]="No Data","No Data",VALUE(SUBSTITUTE(data_to_clean[[#This Row],[Price Formatted Step 2]],".","")))</f>
        <v>No Data</v>
      </c>
      <c r="M2987" t="s">
        <v>15</v>
      </c>
    </row>
    <row r="2988" spans="1:13" x14ac:dyDescent="0.25">
      <c r="A2988" t="s">
        <v>54</v>
      </c>
      <c r="B2988" t="str">
        <f>VLOOKUP(data_to_clean[[#This Row],[Company]],tb_countries[],2,0)</f>
        <v>USA</v>
      </c>
      <c r="C2988" t="s">
        <v>5281</v>
      </c>
      <c r="D2988" t="s">
        <v>5322</v>
      </c>
      <c r="E2988" t="s">
        <v>5246</v>
      </c>
      <c r="F2988" s="1">
        <v>35817</v>
      </c>
      <c r="G2988" t="s">
        <v>2892</v>
      </c>
      <c r="H2988" t="s">
        <v>13</v>
      </c>
      <c r="I2988" t="s">
        <v>2129</v>
      </c>
      <c r="J2988" t="str" cm="1">
        <f t="array" ref="J29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2988" t="str">
        <f>IF(data_to_clean[[#This Row],[Price Formatted Step 1]]="No Data","No Data",SUBSTITUTE(data_to_clean[[#This Row],[Price Formatted Step 1]],",","."))</f>
        <v>450000000</v>
      </c>
      <c r="L2988" s="3">
        <f>IF(data_to_clean[[#This Row],[Price Formatted Step 2]]="No Data","No Data",VALUE(SUBSTITUTE(data_to_clean[[#This Row],[Price Formatted Step 2]],".","")))</f>
        <v>450000000</v>
      </c>
      <c r="M2988" t="s">
        <v>15</v>
      </c>
    </row>
    <row r="2989" spans="1:13" x14ac:dyDescent="0.25">
      <c r="A2989" t="s">
        <v>2630</v>
      </c>
      <c r="B2989" t="str">
        <f>VLOOKUP(data_to_clean[[#This Row],[Company]],tb_countries[],2,0)</f>
        <v>Israel</v>
      </c>
      <c r="C2989" t="s">
        <v>5288</v>
      </c>
      <c r="D2989" t="s">
        <v>5327</v>
      </c>
      <c r="E2989" t="s">
        <v>5256</v>
      </c>
      <c r="F2989" s="1">
        <v>35817</v>
      </c>
      <c r="G2989" t="s">
        <v>2632</v>
      </c>
      <c r="H2989" t="s">
        <v>13</v>
      </c>
      <c r="I2989" t="s">
        <v>14</v>
      </c>
      <c r="J2989" t="str" cm="1">
        <f t="array" ref="J29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89" t="str">
        <f>IF(data_to_clean[[#This Row],[Price Formatted Step 1]]="No Data","No Data",SUBSTITUTE(data_to_clean[[#This Row],[Price Formatted Step 1]],",","."))</f>
        <v>No Data</v>
      </c>
      <c r="L2989" t="str">
        <f>IF(data_to_clean[[#This Row],[Price Formatted Step 2]]="No Data","No Data",VALUE(SUBSTITUTE(data_to_clean[[#This Row],[Price Formatted Step 2]],".","")))</f>
        <v>No Data</v>
      </c>
      <c r="M2989" t="s">
        <v>21</v>
      </c>
    </row>
    <row r="2990" spans="1:13" x14ac:dyDescent="0.25">
      <c r="A2990" t="s">
        <v>2747</v>
      </c>
      <c r="B2990" t="str">
        <f>VLOOKUP(data_to_clean[[#This Row],[Company]],tb_countries[],2,0)</f>
        <v>USA</v>
      </c>
      <c r="C2990" t="s">
        <v>5273</v>
      </c>
      <c r="D2990" t="s">
        <v>5313</v>
      </c>
      <c r="E2990" t="s">
        <v>5246</v>
      </c>
      <c r="F2990" s="1">
        <v>35824</v>
      </c>
      <c r="G2990" t="s">
        <v>2897</v>
      </c>
      <c r="H2990" t="s">
        <v>13</v>
      </c>
      <c r="I2990" t="s">
        <v>14</v>
      </c>
      <c r="J2990" t="str" cm="1">
        <f t="array" ref="J29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0" t="str">
        <f>IF(data_to_clean[[#This Row],[Price Formatted Step 1]]="No Data","No Data",SUBSTITUTE(data_to_clean[[#This Row],[Price Formatted Step 1]],",","."))</f>
        <v>No Data</v>
      </c>
      <c r="L2990" t="str">
        <f>IF(data_to_clean[[#This Row],[Price Formatted Step 2]]="No Data","No Data",VALUE(SUBSTITUTE(data_to_clean[[#This Row],[Price Formatted Step 2]],".","")))</f>
        <v>No Data</v>
      </c>
      <c r="M2990" t="s">
        <v>15</v>
      </c>
    </row>
    <row r="2991" spans="1:13" x14ac:dyDescent="0.25">
      <c r="A2991" t="s">
        <v>2338</v>
      </c>
      <c r="B2991" t="str">
        <f>VLOOKUP(data_to_clean[[#This Row],[Company]],tb_countries[],2,0)</f>
        <v>France</v>
      </c>
      <c r="C2991" t="s">
        <v>5285</v>
      </c>
      <c r="D2991" t="s">
        <v>5324</v>
      </c>
      <c r="E2991" t="s">
        <v>5253</v>
      </c>
      <c r="F2991" s="1">
        <v>35830</v>
      </c>
      <c r="G2991" t="s">
        <v>2609</v>
      </c>
      <c r="H2991" t="s">
        <v>13</v>
      </c>
      <c r="I2991" t="s">
        <v>14</v>
      </c>
      <c r="J2991" t="str" cm="1">
        <f t="array" ref="J29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1" t="str">
        <f>IF(data_to_clean[[#This Row],[Price Formatted Step 1]]="No Data","No Data",SUBSTITUTE(data_to_clean[[#This Row],[Price Formatted Step 1]],",","."))</f>
        <v>No Data</v>
      </c>
      <c r="L2991" t="str">
        <f>IF(data_to_clean[[#This Row],[Price Formatted Step 2]]="No Data","No Data",VALUE(SUBSTITUTE(data_to_clean[[#This Row],[Price Formatted Step 2]],".","")))</f>
        <v>No Data</v>
      </c>
      <c r="M2991" t="s">
        <v>15</v>
      </c>
    </row>
    <row r="2992" spans="1:13" x14ac:dyDescent="0.25">
      <c r="A2992" t="s">
        <v>2740</v>
      </c>
      <c r="B2992" t="str">
        <f>VLOOKUP(data_to_clean[[#This Row],[Company]],tb_countries[],2,0)</f>
        <v>USA</v>
      </c>
      <c r="C2992" t="s">
        <v>5275</v>
      </c>
      <c r="D2992" t="s">
        <v>5315</v>
      </c>
      <c r="E2992" t="s">
        <v>5246</v>
      </c>
      <c r="F2992" s="1">
        <v>35836</v>
      </c>
      <c r="G2992" t="s">
        <v>3028</v>
      </c>
      <c r="H2992" t="s">
        <v>2227</v>
      </c>
      <c r="I2992" t="s">
        <v>3030</v>
      </c>
      <c r="J2992" t="str" cm="1">
        <f t="array" ref="J29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2992" t="str">
        <f>IF(data_to_clean[[#This Row],[Price Formatted Step 1]]="No Data","No Data",SUBSTITUTE(data_to_clean[[#This Row],[Price Formatted Step 1]],",","."))</f>
        <v>45000000</v>
      </c>
      <c r="L2992" s="3">
        <f>IF(data_to_clean[[#This Row],[Price Formatted Step 2]]="No Data","No Data",VALUE(SUBSTITUTE(data_to_clean[[#This Row],[Price Formatted Step 2]],".","")))</f>
        <v>45000000</v>
      </c>
      <c r="M2992" t="s">
        <v>15</v>
      </c>
    </row>
    <row r="2993" spans="1:13" x14ac:dyDescent="0.25">
      <c r="A2993" t="s">
        <v>2655</v>
      </c>
      <c r="B2993" t="str">
        <f>VLOOKUP(data_to_clean[[#This Row],[Company]],tb_countries[],2,0)</f>
        <v>USA</v>
      </c>
      <c r="C2993" t="s">
        <v>5273</v>
      </c>
      <c r="D2993" t="s">
        <v>5313</v>
      </c>
      <c r="E2993" t="s">
        <v>5246</v>
      </c>
      <c r="F2993" s="1">
        <v>35840</v>
      </c>
      <c r="G2993" t="s">
        <v>3307</v>
      </c>
      <c r="H2993" t="s">
        <v>13</v>
      </c>
      <c r="I2993" t="s">
        <v>14</v>
      </c>
      <c r="J2993" t="str" cm="1">
        <f t="array" ref="J29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3" t="str">
        <f>IF(data_to_clean[[#This Row],[Price Formatted Step 1]]="No Data","No Data",SUBSTITUTE(data_to_clean[[#This Row],[Price Formatted Step 1]],",","."))</f>
        <v>No Data</v>
      </c>
      <c r="L2993" t="str">
        <f>IF(data_to_clean[[#This Row],[Price Formatted Step 2]]="No Data","No Data",VALUE(SUBSTITUTE(data_to_clean[[#This Row],[Price Formatted Step 2]],".","")))</f>
        <v>No Data</v>
      </c>
      <c r="M2993" t="s">
        <v>15</v>
      </c>
    </row>
    <row r="2994" spans="1:13" x14ac:dyDescent="0.25">
      <c r="A2994" t="s">
        <v>2655</v>
      </c>
      <c r="B2994" t="str">
        <f>VLOOKUP(data_to_clean[[#This Row],[Company]],tb_countries[],2,0)</f>
        <v>USA</v>
      </c>
      <c r="C2994" t="s">
        <v>5275</v>
      </c>
      <c r="D2994" t="s">
        <v>5315</v>
      </c>
      <c r="E2994" t="s">
        <v>5246</v>
      </c>
      <c r="F2994" s="1">
        <v>35844</v>
      </c>
      <c r="G2994" t="s">
        <v>3235</v>
      </c>
      <c r="H2994" t="s">
        <v>13</v>
      </c>
      <c r="I2994" t="s">
        <v>14</v>
      </c>
      <c r="J2994" t="str" cm="1">
        <f t="array" ref="J29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4" t="str">
        <f>IF(data_to_clean[[#This Row],[Price Formatted Step 1]]="No Data","No Data",SUBSTITUTE(data_to_clean[[#This Row],[Price Formatted Step 1]],",","."))</f>
        <v>No Data</v>
      </c>
      <c r="L2994" t="str">
        <f>IF(data_to_clean[[#This Row],[Price Formatted Step 2]]="No Data","No Data",VALUE(SUBSTITUTE(data_to_clean[[#This Row],[Price Formatted Step 2]],".","")))</f>
        <v>No Data</v>
      </c>
      <c r="M2994" t="s">
        <v>15</v>
      </c>
    </row>
    <row r="2995" spans="1:13" x14ac:dyDescent="0.25">
      <c r="A2995" t="s">
        <v>1620</v>
      </c>
      <c r="B2995" t="str">
        <f>VLOOKUP(data_to_clean[[#This Row],[Company]],tb_countries[],2,0)</f>
        <v>Japan</v>
      </c>
      <c r="C2995" t="s">
        <v>5286</v>
      </c>
      <c r="D2995" t="s">
        <v>5325</v>
      </c>
      <c r="E2995" t="s">
        <v>5249</v>
      </c>
      <c r="F2995" s="1">
        <v>35847</v>
      </c>
      <c r="G2995" t="s">
        <v>3016</v>
      </c>
      <c r="H2995" t="s">
        <v>13</v>
      </c>
      <c r="I2995" t="s">
        <v>14</v>
      </c>
      <c r="J2995" t="str" cm="1">
        <f t="array" ref="J29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5" t="str">
        <f>IF(data_to_clean[[#This Row],[Price Formatted Step 1]]="No Data","No Data",SUBSTITUTE(data_to_clean[[#This Row],[Price Formatted Step 1]],",","."))</f>
        <v>No Data</v>
      </c>
      <c r="L2995" t="str">
        <f>IF(data_to_clean[[#This Row],[Price Formatted Step 2]]="No Data","No Data",VALUE(SUBSTITUTE(data_to_clean[[#This Row],[Price Formatted Step 2]],".","")))</f>
        <v>No Data</v>
      </c>
      <c r="M2995" t="s">
        <v>56</v>
      </c>
    </row>
    <row r="2996" spans="1:13" x14ac:dyDescent="0.25">
      <c r="A2996" t="s">
        <v>2740</v>
      </c>
      <c r="B2996" t="str">
        <f>VLOOKUP(data_to_clean[[#This Row],[Company]],tb_countries[],2,0)</f>
        <v>USA</v>
      </c>
      <c r="C2996" t="s">
        <v>5276</v>
      </c>
      <c r="D2996" t="s">
        <v>5316</v>
      </c>
      <c r="E2996" t="s">
        <v>5246</v>
      </c>
      <c r="F2996" s="1">
        <v>35852</v>
      </c>
      <c r="G2996" t="s">
        <v>3043</v>
      </c>
      <c r="H2996" t="s">
        <v>2227</v>
      </c>
      <c r="I2996" t="s">
        <v>2744</v>
      </c>
      <c r="J2996" t="str" cm="1">
        <f t="array" ref="J29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2996" t="str">
        <f>IF(data_to_clean[[#This Row],[Price Formatted Step 1]]="No Data","No Data",SUBSTITUTE(data_to_clean[[#This Row],[Price Formatted Step 1]],",","."))</f>
        <v>40000000</v>
      </c>
      <c r="L2996" s="3">
        <f>IF(data_to_clean[[#This Row],[Price Formatted Step 2]]="No Data","No Data",VALUE(SUBSTITUTE(data_to_clean[[#This Row],[Price Formatted Step 2]],".","")))</f>
        <v>40000000</v>
      </c>
      <c r="M2996" t="s">
        <v>15</v>
      </c>
    </row>
    <row r="2997" spans="1:13" x14ac:dyDescent="0.25">
      <c r="A2997" t="s">
        <v>2338</v>
      </c>
      <c r="B2997" t="str">
        <f>VLOOKUP(data_to_clean[[#This Row],[Company]],tb_countries[],2,0)</f>
        <v>France</v>
      </c>
      <c r="C2997" t="s">
        <v>5285</v>
      </c>
      <c r="D2997" t="s">
        <v>5324</v>
      </c>
      <c r="E2997" t="s">
        <v>5253</v>
      </c>
      <c r="F2997" s="1">
        <v>35853</v>
      </c>
      <c r="G2997" t="s">
        <v>2799</v>
      </c>
      <c r="H2997" t="s">
        <v>13</v>
      </c>
      <c r="I2997" t="s">
        <v>14</v>
      </c>
      <c r="J2997" t="str" cm="1">
        <f t="array" ref="J29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7" t="str">
        <f>IF(data_to_clean[[#This Row],[Price Formatted Step 1]]="No Data","No Data",SUBSTITUTE(data_to_clean[[#This Row],[Price Formatted Step 1]],",","."))</f>
        <v>No Data</v>
      </c>
      <c r="L2997" t="str">
        <f>IF(data_to_clean[[#This Row],[Price Formatted Step 2]]="No Data","No Data",VALUE(SUBSTITUTE(data_to_clean[[#This Row],[Price Formatted Step 2]],".","")))</f>
        <v>No Data</v>
      </c>
      <c r="M2997" t="s">
        <v>15</v>
      </c>
    </row>
    <row r="2998" spans="1:13" x14ac:dyDescent="0.25">
      <c r="A2998" t="s">
        <v>3085</v>
      </c>
      <c r="B2998" t="str">
        <f>VLOOKUP(data_to_clean[[#This Row],[Company]],tb_countries[],2,0)</f>
        <v>USA</v>
      </c>
      <c r="C2998" t="s">
        <v>5273</v>
      </c>
      <c r="D2998" t="s">
        <v>5313</v>
      </c>
      <c r="E2998" t="s">
        <v>5246</v>
      </c>
      <c r="F2998" s="1">
        <v>35854</v>
      </c>
      <c r="G2998" t="s">
        <v>3008</v>
      </c>
      <c r="H2998" t="s">
        <v>13</v>
      </c>
      <c r="I2998" t="s">
        <v>14</v>
      </c>
      <c r="J2998" t="str" cm="1">
        <f t="array" ref="J29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8" t="str">
        <f>IF(data_to_clean[[#This Row],[Price Formatted Step 1]]="No Data","No Data",SUBSTITUTE(data_to_clean[[#This Row],[Price Formatted Step 1]],",","."))</f>
        <v>No Data</v>
      </c>
      <c r="L2998" t="str">
        <f>IF(data_to_clean[[#This Row],[Price Formatted Step 2]]="No Data","No Data",VALUE(SUBSTITUTE(data_to_clean[[#This Row],[Price Formatted Step 2]],".","")))</f>
        <v>No Data</v>
      </c>
      <c r="M2998" t="s">
        <v>15</v>
      </c>
    </row>
    <row r="2999" spans="1:13" x14ac:dyDescent="0.25">
      <c r="A2999" t="s">
        <v>2747</v>
      </c>
      <c r="B2999" t="str">
        <f>VLOOKUP(data_to_clean[[#This Row],[Company]],tb_countries[],2,0)</f>
        <v>USA</v>
      </c>
      <c r="C2999" t="s">
        <v>5273</v>
      </c>
      <c r="D2999" t="s">
        <v>5313</v>
      </c>
      <c r="E2999" t="s">
        <v>5246</v>
      </c>
      <c r="F2999" s="1">
        <v>35870</v>
      </c>
      <c r="G2999" t="s">
        <v>2869</v>
      </c>
      <c r="H2999" t="s">
        <v>13</v>
      </c>
      <c r="I2999" t="s">
        <v>14</v>
      </c>
      <c r="J2999" t="str" cm="1">
        <f t="array" ref="J29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2999" t="str">
        <f>IF(data_to_clean[[#This Row],[Price Formatted Step 1]]="No Data","No Data",SUBSTITUTE(data_to_clean[[#This Row],[Price Formatted Step 1]],",","."))</f>
        <v>No Data</v>
      </c>
      <c r="L2999" t="str">
        <f>IF(data_to_clean[[#This Row],[Price Formatted Step 2]]="No Data","No Data",VALUE(SUBSTITUTE(data_to_clean[[#This Row],[Price Formatted Step 2]],".","")))</f>
        <v>No Data</v>
      </c>
      <c r="M2999" t="s">
        <v>15</v>
      </c>
    </row>
    <row r="3000" spans="1:13" x14ac:dyDescent="0.25">
      <c r="A3000" t="s">
        <v>2338</v>
      </c>
      <c r="B3000" t="str">
        <f>VLOOKUP(data_to_clean[[#This Row],[Company]],tb_countries[],2,0)</f>
        <v>France</v>
      </c>
      <c r="C3000" t="s">
        <v>5285</v>
      </c>
      <c r="D3000" t="s">
        <v>5324</v>
      </c>
      <c r="E3000" t="s">
        <v>5253</v>
      </c>
      <c r="F3000" s="1">
        <v>35878</v>
      </c>
      <c r="G3000" t="s">
        <v>2716</v>
      </c>
      <c r="H3000" t="s">
        <v>13</v>
      </c>
      <c r="I3000" t="s">
        <v>14</v>
      </c>
      <c r="J3000" t="str" cm="1">
        <f t="array" ref="J30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0" t="str">
        <f>IF(data_to_clean[[#This Row],[Price Formatted Step 1]]="No Data","No Data",SUBSTITUTE(data_to_clean[[#This Row],[Price Formatted Step 1]],",","."))</f>
        <v>No Data</v>
      </c>
      <c r="L3000" t="str">
        <f>IF(data_to_clean[[#This Row],[Price Formatted Step 2]]="No Data","No Data",VALUE(SUBSTITUTE(data_to_clean[[#This Row],[Price Formatted Step 2]],".","")))</f>
        <v>No Data</v>
      </c>
      <c r="M3000" t="s">
        <v>15</v>
      </c>
    </row>
    <row r="3001" spans="1:13" x14ac:dyDescent="0.25">
      <c r="A3001" t="s">
        <v>973</v>
      </c>
      <c r="B3001" t="str">
        <f>VLOOKUP(data_to_clean[[#This Row],[Company]],tb_countries[],2,0)</f>
        <v>China</v>
      </c>
      <c r="C3001" t="s">
        <v>2625</v>
      </c>
      <c r="D3001" t="s">
        <v>5255</v>
      </c>
      <c r="E3001" t="s">
        <v>5252</v>
      </c>
      <c r="F3001" s="1">
        <v>35879</v>
      </c>
      <c r="G3001" t="s">
        <v>2225</v>
      </c>
      <c r="H3001" t="s">
        <v>2227</v>
      </c>
      <c r="I3001" t="s">
        <v>2228</v>
      </c>
      <c r="J3001" t="str" cm="1">
        <f t="array" ref="J30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001" t="str">
        <f>IF(data_to_clean[[#This Row],[Price Formatted Step 1]]="No Data","No Data",SUBSTITUTE(data_to_clean[[#This Row],[Price Formatted Step 1]],",","."))</f>
        <v>30.800000</v>
      </c>
      <c r="L3001" s="3">
        <f>IF(data_to_clean[[#This Row],[Price Formatted Step 2]]="No Data","No Data",VALUE(SUBSTITUTE(data_to_clean[[#This Row],[Price Formatted Step 2]],".","")))</f>
        <v>30800000</v>
      </c>
      <c r="M3001" t="s">
        <v>15</v>
      </c>
    </row>
    <row r="3002" spans="1:13" x14ac:dyDescent="0.25">
      <c r="A3002" t="s">
        <v>2655</v>
      </c>
      <c r="B3002" t="str">
        <f>VLOOKUP(data_to_clean[[#This Row],[Company]],tb_countries[],2,0)</f>
        <v>USA</v>
      </c>
      <c r="C3002" t="s">
        <v>5275</v>
      </c>
      <c r="D3002" t="s">
        <v>5315</v>
      </c>
      <c r="E3002" t="s">
        <v>5246</v>
      </c>
      <c r="F3002" s="1">
        <v>35884</v>
      </c>
      <c r="G3002" t="s">
        <v>3235</v>
      </c>
      <c r="H3002" t="s">
        <v>13</v>
      </c>
      <c r="I3002" t="s">
        <v>14</v>
      </c>
      <c r="J3002" t="str" cm="1">
        <f t="array" ref="J30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2" t="str">
        <f>IF(data_to_clean[[#This Row],[Price Formatted Step 1]]="No Data","No Data",SUBSTITUTE(data_to_clean[[#This Row],[Price Formatted Step 1]],",","."))</f>
        <v>No Data</v>
      </c>
      <c r="L3002" t="str">
        <f>IF(data_to_clean[[#This Row],[Price Formatted Step 2]]="No Data","No Data",VALUE(SUBSTITUTE(data_to_clean[[#This Row],[Price Formatted Step 2]],".","")))</f>
        <v>No Data</v>
      </c>
      <c r="M3002" t="s">
        <v>15</v>
      </c>
    </row>
    <row r="3003" spans="1:13" x14ac:dyDescent="0.25">
      <c r="A3003" t="s">
        <v>2740</v>
      </c>
      <c r="B3003" t="str">
        <f>VLOOKUP(data_to_clean[[#This Row],[Company]],tb_countries[],2,0)</f>
        <v>USA</v>
      </c>
      <c r="C3003" t="s">
        <v>5275</v>
      </c>
      <c r="D3003" t="s">
        <v>5315</v>
      </c>
      <c r="E3003" t="s">
        <v>5246</v>
      </c>
      <c r="F3003" s="1">
        <v>35887</v>
      </c>
      <c r="G3003" t="s">
        <v>3043</v>
      </c>
      <c r="H3003" t="s">
        <v>2227</v>
      </c>
      <c r="I3003" t="s">
        <v>2744</v>
      </c>
      <c r="J3003" t="str" cm="1">
        <f t="array" ref="J30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03" t="str">
        <f>IF(data_to_clean[[#This Row],[Price Formatted Step 1]]="No Data","No Data",SUBSTITUTE(data_to_clean[[#This Row],[Price Formatted Step 1]],",","."))</f>
        <v>40000000</v>
      </c>
      <c r="L3003" s="3">
        <f>IF(data_to_clean[[#This Row],[Price Formatted Step 2]]="No Data","No Data",VALUE(SUBSTITUTE(data_to_clean[[#This Row],[Price Formatted Step 2]],".","")))</f>
        <v>40000000</v>
      </c>
      <c r="M3003" t="s">
        <v>15</v>
      </c>
    </row>
    <row r="3004" spans="1:13" x14ac:dyDescent="0.25">
      <c r="A3004" t="s">
        <v>54</v>
      </c>
      <c r="B3004" t="str">
        <f>VLOOKUP(data_to_clean[[#This Row],[Company]],tb_countries[],2,0)</f>
        <v>USA</v>
      </c>
      <c r="C3004" t="s">
        <v>5281</v>
      </c>
      <c r="D3004" t="s">
        <v>5322</v>
      </c>
      <c r="E3004" t="s">
        <v>5246</v>
      </c>
      <c r="F3004" s="1">
        <v>35902</v>
      </c>
      <c r="G3004" t="s">
        <v>2127</v>
      </c>
      <c r="H3004" t="s">
        <v>13</v>
      </c>
      <c r="I3004" t="s">
        <v>2129</v>
      </c>
      <c r="J3004" t="str" cm="1">
        <f t="array" ref="J30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004" t="str">
        <f>IF(data_to_clean[[#This Row],[Price Formatted Step 1]]="No Data","No Data",SUBSTITUTE(data_to_clean[[#This Row],[Price Formatted Step 1]],",","."))</f>
        <v>450000000</v>
      </c>
      <c r="L3004" s="3">
        <f>IF(data_to_clean[[#This Row],[Price Formatted Step 2]]="No Data","No Data",VALUE(SUBSTITUTE(data_to_clean[[#This Row],[Price Formatted Step 2]],".","")))</f>
        <v>450000000</v>
      </c>
      <c r="M3004" t="s">
        <v>15</v>
      </c>
    </row>
    <row r="3005" spans="1:13" x14ac:dyDescent="0.25">
      <c r="A3005" t="s">
        <v>2655</v>
      </c>
      <c r="B3005" t="str">
        <f>VLOOKUP(data_to_clean[[#This Row],[Company]],tb_countries[],2,0)</f>
        <v>USA</v>
      </c>
      <c r="C3005" t="s">
        <v>5273</v>
      </c>
      <c r="D3005" t="s">
        <v>5313</v>
      </c>
      <c r="E3005" t="s">
        <v>5246</v>
      </c>
      <c r="F3005" s="1">
        <v>35909</v>
      </c>
      <c r="G3005" t="s">
        <v>3235</v>
      </c>
      <c r="H3005" t="s">
        <v>13</v>
      </c>
      <c r="I3005" t="s">
        <v>14</v>
      </c>
      <c r="J3005" t="str" cm="1">
        <f t="array" ref="J30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5" t="str">
        <f>IF(data_to_clean[[#This Row],[Price Formatted Step 1]]="No Data","No Data",SUBSTITUTE(data_to_clean[[#This Row],[Price Formatted Step 1]],",","."))</f>
        <v>No Data</v>
      </c>
      <c r="L3005" t="str">
        <f>IF(data_to_clean[[#This Row],[Price Formatted Step 2]]="No Data","No Data",VALUE(SUBSTITUTE(data_to_clean[[#This Row],[Price Formatted Step 2]],".","")))</f>
        <v>No Data</v>
      </c>
      <c r="M3005" t="s">
        <v>15</v>
      </c>
    </row>
    <row r="3006" spans="1:13" x14ac:dyDescent="0.25">
      <c r="A3006" t="s">
        <v>2338</v>
      </c>
      <c r="B3006" t="str">
        <f>VLOOKUP(data_to_clean[[#This Row],[Company]],tb_countries[],2,0)</f>
        <v>France</v>
      </c>
      <c r="C3006" t="s">
        <v>5285</v>
      </c>
      <c r="D3006" t="s">
        <v>5324</v>
      </c>
      <c r="E3006" t="s">
        <v>5253</v>
      </c>
      <c r="F3006" s="1">
        <v>35913</v>
      </c>
      <c r="G3006" t="s">
        <v>2828</v>
      </c>
      <c r="H3006" t="s">
        <v>13</v>
      </c>
      <c r="I3006" t="s">
        <v>14</v>
      </c>
      <c r="J3006" t="str" cm="1">
        <f t="array" ref="J30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6" t="str">
        <f>IF(data_to_clean[[#This Row],[Price Formatted Step 1]]="No Data","No Data",SUBSTITUTE(data_to_clean[[#This Row],[Price Formatted Step 1]],",","."))</f>
        <v>No Data</v>
      </c>
      <c r="L3006" t="str">
        <f>IF(data_to_clean[[#This Row],[Price Formatted Step 2]]="No Data","No Data",VALUE(SUBSTITUTE(data_to_clean[[#This Row],[Price Formatted Step 2]],".","")))</f>
        <v>No Data</v>
      </c>
      <c r="M3006" t="s">
        <v>15</v>
      </c>
    </row>
    <row r="3007" spans="1:13" x14ac:dyDescent="0.25">
      <c r="A3007" t="s">
        <v>973</v>
      </c>
      <c r="B3007" t="str">
        <f>VLOOKUP(data_to_clean[[#This Row],[Company]],tb_countries[],2,0)</f>
        <v>China</v>
      </c>
      <c r="C3007" t="s">
        <v>2625</v>
      </c>
      <c r="D3007" t="s">
        <v>5255</v>
      </c>
      <c r="E3007" t="s">
        <v>5252</v>
      </c>
      <c r="F3007" s="1">
        <v>35917</v>
      </c>
      <c r="G3007" t="s">
        <v>2225</v>
      </c>
      <c r="H3007" t="s">
        <v>2227</v>
      </c>
      <c r="I3007" t="s">
        <v>2228</v>
      </c>
      <c r="J3007" t="str" cm="1">
        <f t="array" ref="J30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007" t="str">
        <f>IF(data_to_clean[[#This Row],[Price Formatted Step 1]]="No Data","No Data",SUBSTITUTE(data_to_clean[[#This Row],[Price Formatted Step 1]],",","."))</f>
        <v>30.800000</v>
      </c>
      <c r="L3007" s="3">
        <f>IF(data_to_clean[[#This Row],[Price Formatted Step 2]]="No Data","No Data",VALUE(SUBSTITUTE(data_to_clean[[#This Row],[Price Formatted Step 2]],".","")))</f>
        <v>30800000</v>
      </c>
      <c r="M3007" t="s">
        <v>15</v>
      </c>
    </row>
    <row r="3008" spans="1:13" x14ac:dyDescent="0.25">
      <c r="A3008" t="s">
        <v>2882</v>
      </c>
      <c r="B3008" t="str">
        <f>VLOOKUP(data_to_clean[[#This Row],[Company]],tb_countries[],2,0)</f>
        <v>USSR/Russia</v>
      </c>
      <c r="C3008" t="s">
        <v>5279</v>
      </c>
      <c r="D3008" t="s">
        <v>5320</v>
      </c>
      <c r="E3008" t="s">
        <v>5247</v>
      </c>
      <c r="F3008" s="1">
        <v>35922</v>
      </c>
      <c r="G3008" t="s">
        <v>1302</v>
      </c>
      <c r="H3008" t="s">
        <v>13</v>
      </c>
      <c r="I3008" t="s">
        <v>14</v>
      </c>
      <c r="J3008" t="str" cm="1">
        <f t="array" ref="J30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8" t="str">
        <f>IF(data_to_clean[[#This Row],[Price Formatted Step 1]]="No Data","No Data",SUBSTITUTE(data_to_clean[[#This Row],[Price Formatted Step 1]],",","."))</f>
        <v>No Data</v>
      </c>
      <c r="L3008" t="str">
        <f>IF(data_to_clean[[#This Row],[Price Formatted Step 2]]="No Data","No Data",VALUE(SUBSTITUTE(data_to_clean[[#This Row],[Price Formatted Step 2]],".","")))</f>
        <v>No Data</v>
      </c>
      <c r="M3008" t="s">
        <v>15</v>
      </c>
    </row>
    <row r="3009" spans="1:13" x14ac:dyDescent="0.25">
      <c r="A3009" t="s">
        <v>2747</v>
      </c>
      <c r="B3009" t="str">
        <f>VLOOKUP(data_to_clean[[#This Row],[Company]],tb_countries[],2,0)</f>
        <v>USA</v>
      </c>
      <c r="C3009" t="s">
        <v>5273</v>
      </c>
      <c r="D3009" t="s">
        <v>5313</v>
      </c>
      <c r="E3009" t="s">
        <v>5246</v>
      </c>
      <c r="F3009" s="1">
        <v>35924</v>
      </c>
      <c r="G3009" t="s">
        <v>3269</v>
      </c>
      <c r="H3009" t="s">
        <v>13</v>
      </c>
      <c r="I3009" t="s">
        <v>14</v>
      </c>
      <c r="J3009" t="str" cm="1">
        <f t="array" ref="J30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09" t="str">
        <f>IF(data_to_clean[[#This Row],[Price Formatted Step 1]]="No Data","No Data",SUBSTITUTE(data_to_clean[[#This Row],[Price Formatted Step 1]],",","."))</f>
        <v>No Data</v>
      </c>
      <c r="L3009" t="str">
        <f>IF(data_to_clean[[#This Row],[Price Formatted Step 2]]="No Data","No Data",VALUE(SUBSTITUTE(data_to_clean[[#This Row],[Price Formatted Step 2]],".","")))</f>
        <v>No Data</v>
      </c>
      <c r="M3009" t="s">
        <v>15</v>
      </c>
    </row>
    <row r="3010" spans="1:13" x14ac:dyDescent="0.25">
      <c r="A3010" t="s">
        <v>2747</v>
      </c>
      <c r="B3010" t="str">
        <f>VLOOKUP(data_to_clean[[#This Row],[Company]],tb_countries[],2,0)</f>
        <v>USA</v>
      </c>
      <c r="C3010" t="s">
        <v>5275</v>
      </c>
      <c r="D3010" t="s">
        <v>5315</v>
      </c>
      <c r="E3010" t="s">
        <v>5246</v>
      </c>
      <c r="F3010" s="1">
        <v>35928</v>
      </c>
      <c r="G3010" t="s">
        <v>2622</v>
      </c>
      <c r="H3010" t="s">
        <v>13</v>
      </c>
      <c r="I3010" t="s">
        <v>2624</v>
      </c>
      <c r="J3010" t="str" cm="1">
        <f t="array" ref="J30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010" t="str">
        <f>IF(data_to_clean[[#This Row],[Price Formatted Step 1]]="No Data","No Data",SUBSTITUTE(data_to_clean[[#This Row],[Price Formatted Step 1]],",","."))</f>
        <v>35000000</v>
      </c>
      <c r="L3010" s="3">
        <f>IF(data_to_clean[[#This Row],[Price Formatted Step 2]]="No Data","No Data",VALUE(SUBSTITUTE(data_to_clean[[#This Row],[Price Formatted Step 2]],".","")))</f>
        <v>35000000</v>
      </c>
      <c r="M3010" t="s">
        <v>15</v>
      </c>
    </row>
    <row r="3011" spans="1:13" x14ac:dyDescent="0.25">
      <c r="A3011" t="s">
        <v>2655</v>
      </c>
      <c r="B3011" t="str">
        <f>VLOOKUP(data_to_clean[[#This Row],[Company]],tb_countries[],2,0)</f>
        <v>USA</v>
      </c>
      <c r="C3011" t="s">
        <v>5275</v>
      </c>
      <c r="D3011" t="s">
        <v>5315</v>
      </c>
      <c r="E3011" t="s">
        <v>5246</v>
      </c>
      <c r="F3011" s="1">
        <v>35932</v>
      </c>
      <c r="G3011" t="s">
        <v>3235</v>
      </c>
      <c r="H3011" t="s">
        <v>13</v>
      </c>
      <c r="I3011" t="s">
        <v>14</v>
      </c>
      <c r="J3011" t="str" cm="1">
        <f t="array" ref="J30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1" t="str">
        <f>IF(data_to_clean[[#This Row],[Price Formatted Step 1]]="No Data","No Data",SUBSTITUTE(data_to_clean[[#This Row],[Price Formatted Step 1]],",","."))</f>
        <v>No Data</v>
      </c>
      <c r="L3011" t="str">
        <f>IF(data_to_clean[[#This Row],[Price Formatted Step 2]]="No Data","No Data",VALUE(SUBSTITUTE(data_to_clean[[#This Row],[Price Formatted Step 2]],".","")))</f>
        <v>No Data</v>
      </c>
      <c r="M3011" t="s">
        <v>15</v>
      </c>
    </row>
    <row r="3012" spans="1:13" x14ac:dyDescent="0.25">
      <c r="A3012" t="s">
        <v>973</v>
      </c>
      <c r="B3012" t="str">
        <f>VLOOKUP(data_to_clean[[#This Row],[Company]],tb_countries[],2,0)</f>
        <v>China</v>
      </c>
      <c r="C3012" t="s">
        <v>4847</v>
      </c>
      <c r="D3012" t="s">
        <v>5268</v>
      </c>
      <c r="E3012" t="s">
        <v>5252</v>
      </c>
      <c r="F3012" s="1">
        <v>35945</v>
      </c>
      <c r="G3012" t="s">
        <v>3159</v>
      </c>
      <c r="H3012" t="s">
        <v>13</v>
      </c>
      <c r="I3012" t="s">
        <v>14</v>
      </c>
      <c r="J3012" t="str" cm="1">
        <f t="array" ref="J30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2" t="str">
        <f>IF(data_to_clean[[#This Row],[Price Formatted Step 1]]="No Data","No Data",SUBSTITUTE(data_to_clean[[#This Row],[Price Formatted Step 1]],",","."))</f>
        <v>No Data</v>
      </c>
      <c r="L3012" t="str">
        <f>IF(data_to_clean[[#This Row],[Price Formatted Step 2]]="No Data","No Data",VALUE(SUBSTITUTE(data_to_clean[[#This Row],[Price Formatted Step 2]],".","")))</f>
        <v>No Data</v>
      </c>
      <c r="M3012" t="s">
        <v>15</v>
      </c>
    </row>
    <row r="3013" spans="1:13" x14ac:dyDescent="0.25">
      <c r="A3013" t="s">
        <v>54</v>
      </c>
      <c r="B3013" t="str">
        <f>VLOOKUP(data_to_clean[[#This Row],[Company]],tb_countries[],2,0)</f>
        <v>USA</v>
      </c>
      <c r="C3013" t="s">
        <v>5281</v>
      </c>
      <c r="D3013" t="s">
        <v>5322</v>
      </c>
      <c r="E3013" t="s">
        <v>5246</v>
      </c>
      <c r="F3013" s="1">
        <v>35948</v>
      </c>
      <c r="G3013" t="s">
        <v>2362</v>
      </c>
      <c r="H3013" t="s">
        <v>13</v>
      </c>
      <c r="I3013" t="s">
        <v>2129</v>
      </c>
      <c r="J3013" t="str" cm="1">
        <f t="array" ref="J30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013" t="str">
        <f>IF(data_to_clean[[#This Row],[Price Formatted Step 1]]="No Data","No Data",SUBSTITUTE(data_to_clean[[#This Row],[Price Formatted Step 1]],",","."))</f>
        <v>450000000</v>
      </c>
      <c r="L3013" s="3">
        <f>IF(data_to_clean[[#This Row],[Price Formatted Step 2]]="No Data","No Data",VALUE(SUBSTITUTE(data_to_clean[[#This Row],[Price Formatted Step 2]],".","")))</f>
        <v>450000000</v>
      </c>
      <c r="M3013" t="s">
        <v>15</v>
      </c>
    </row>
    <row r="3014" spans="1:13" x14ac:dyDescent="0.25">
      <c r="A3014" t="s">
        <v>2655</v>
      </c>
      <c r="B3014" t="str">
        <f>VLOOKUP(data_to_clean[[#This Row],[Company]],tb_countries[],2,0)</f>
        <v>USA</v>
      </c>
      <c r="C3014" t="s">
        <v>5273</v>
      </c>
      <c r="D3014" t="s">
        <v>5313</v>
      </c>
      <c r="E3014" t="s">
        <v>5246</v>
      </c>
      <c r="F3014" s="1">
        <v>35956</v>
      </c>
      <c r="G3014" t="s">
        <v>2805</v>
      </c>
      <c r="H3014" t="s">
        <v>13</v>
      </c>
      <c r="I3014" t="s">
        <v>14</v>
      </c>
      <c r="J3014" t="str" cm="1">
        <f t="array" ref="J30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4" t="str">
        <f>IF(data_to_clean[[#This Row],[Price Formatted Step 1]]="No Data","No Data",SUBSTITUTE(data_to_clean[[#This Row],[Price Formatted Step 1]],",","."))</f>
        <v>No Data</v>
      </c>
      <c r="L3014" t="str">
        <f>IF(data_to_clean[[#This Row],[Price Formatted Step 2]]="No Data","No Data",VALUE(SUBSTITUTE(data_to_clean[[#This Row],[Price Formatted Step 2]],".","")))</f>
        <v>No Data</v>
      </c>
      <c r="M3014" t="s">
        <v>15</v>
      </c>
    </row>
    <row r="3015" spans="1:13" x14ac:dyDescent="0.25">
      <c r="A3015" t="s">
        <v>2882</v>
      </c>
      <c r="B3015" t="str">
        <f>VLOOKUP(data_to_clean[[#This Row],[Company]],tb_countries[],2,0)</f>
        <v>USSR/Russia</v>
      </c>
      <c r="C3015" t="s">
        <v>5279</v>
      </c>
      <c r="D3015" t="s">
        <v>5320</v>
      </c>
      <c r="E3015" t="s">
        <v>5247</v>
      </c>
      <c r="F3015" s="1">
        <v>35961</v>
      </c>
      <c r="G3015" t="s">
        <v>1829</v>
      </c>
      <c r="H3015" t="s">
        <v>13</v>
      </c>
      <c r="I3015" t="s">
        <v>14</v>
      </c>
      <c r="J3015" t="str" cm="1">
        <f t="array" ref="J30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5" t="str">
        <f>IF(data_to_clean[[#This Row],[Price Formatted Step 1]]="No Data","No Data",SUBSTITUTE(data_to_clean[[#This Row],[Price Formatted Step 1]],",","."))</f>
        <v>No Data</v>
      </c>
      <c r="L3015" t="str">
        <f>IF(data_to_clean[[#This Row],[Price Formatted Step 2]]="No Data","No Data",VALUE(SUBSTITUTE(data_to_clean[[#This Row],[Price Formatted Step 2]],".","")))</f>
        <v>No Data</v>
      </c>
      <c r="M3015" t="s">
        <v>56</v>
      </c>
    </row>
    <row r="3016" spans="1:13" x14ac:dyDescent="0.25">
      <c r="A3016" t="s">
        <v>973</v>
      </c>
      <c r="B3016" t="str">
        <f>VLOOKUP(data_to_clean[[#This Row],[Company]],tb_countries[],2,0)</f>
        <v>China</v>
      </c>
      <c r="C3016" t="s">
        <v>4847</v>
      </c>
      <c r="D3016" t="s">
        <v>5268</v>
      </c>
      <c r="E3016" t="s">
        <v>5252</v>
      </c>
      <c r="F3016" s="1">
        <v>35964</v>
      </c>
      <c r="G3016" t="s">
        <v>3159</v>
      </c>
      <c r="H3016" t="s">
        <v>13</v>
      </c>
      <c r="I3016" t="s">
        <v>14</v>
      </c>
      <c r="J3016" t="str" cm="1">
        <f t="array" ref="J30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6" t="str">
        <f>IF(data_to_clean[[#This Row],[Price Formatted Step 1]]="No Data","No Data",SUBSTITUTE(data_to_clean[[#This Row],[Price Formatted Step 1]],",","."))</f>
        <v>No Data</v>
      </c>
      <c r="L3016" t="str">
        <f>IF(data_to_clean[[#This Row],[Price Formatted Step 2]]="No Data","No Data",VALUE(SUBSTITUTE(data_to_clean[[#This Row],[Price Formatted Step 2]],".","")))</f>
        <v>No Data</v>
      </c>
      <c r="M3016" t="s">
        <v>15</v>
      </c>
    </row>
    <row r="3017" spans="1:13" x14ac:dyDescent="0.25">
      <c r="A3017" t="s">
        <v>3085</v>
      </c>
      <c r="B3017" t="str">
        <f>VLOOKUP(data_to_clean[[#This Row],[Company]],tb_countries[],2,0)</f>
        <v>USA</v>
      </c>
      <c r="C3017" t="s">
        <v>5273</v>
      </c>
      <c r="D3017" t="s">
        <v>5313</v>
      </c>
      <c r="E3017" t="s">
        <v>5246</v>
      </c>
      <c r="F3017" s="1">
        <v>35964</v>
      </c>
      <c r="G3017" t="s">
        <v>3008</v>
      </c>
      <c r="H3017" t="s">
        <v>13</v>
      </c>
      <c r="I3017" t="s">
        <v>14</v>
      </c>
      <c r="J3017" t="str" cm="1">
        <f t="array" ref="J30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7" t="str">
        <f>IF(data_to_clean[[#This Row],[Price Formatted Step 1]]="No Data","No Data",SUBSTITUTE(data_to_clean[[#This Row],[Price Formatted Step 1]],",","."))</f>
        <v>No Data</v>
      </c>
      <c r="L3017" t="str">
        <f>IF(data_to_clean[[#This Row],[Price Formatted Step 2]]="No Data","No Data",VALUE(SUBSTITUTE(data_to_clean[[#This Row],[Price Formatted Step 2]],".","")))</f>
        <v>No Data</v>
      </c>
      <c r="M3017" t="s">
        <v>15</v>
      </c>
    </row>
    <row r="3018" spans="1:13" x14ac:dyDescent="0.25">
      <c r="A3018" t="s">
        <v>2882</v>
      </c>
      <c r="B3018" t="str">
        <f>VLOOKUP(data_to_clean[[#This Row],[Company]],tb_countries[],2,0)</f>
        <v>USSR/Russia</v>
      </c>
      <c r="C3018" t="s">
        <v>5279</v>
      </c>
      <c r="D3018" t="s">
        <v>5320</v>
      </c>
      <c r="E3018" t="s">
        <v>5247</v>
      </c>
      <c r="F3018" s="1">
        <v>35977</v>
      </c>
      <c r="G3018" t="s">
        <v>1463</v>
      </c>
      <c r="H3018" t="s">
        <v>13</v>
      </c>
      <c r="I3018" t="s">
        <v>14</v>
      </c>
      <c r="J3018" t="str" cm="1">
        <f t="array" ref="J30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8" t="str">
        <f>IF(data_to_clean[[#This Row],[Price Formatted Step 1]]="No Data","No Data",SUBSTITUTE(data_to_clean[[#This Row],[Price Formatted Step 1]],",","."))</f>
        <v>No Data</v>
      </c>
      <c r="L3018" t="str">
        <f>IF(data_to_clean[[#This Row],[Price Formatted Step 2]]="No Data","No Data",VALUE(SUBSTITUTE(data_to_clean[[#This Row],[Price Formatted Step 2]],".","")))</f>
        <v>No Data</v>
      </c>
      <c r="M3018" t="s">
        <v>15</v>
      </c>
    </row>
    <row r="3019" spans="1:13" x14ac:dyDescent="0.25">
      <c r="A3019" t="s">
        <v>1057</v>
      </c>
      <c r="B3019" t="str">
        <f>VLOOKUP(data_to_clean[[#This Row],[Company]],tb_countries[],2,0)</f>
        <v>Japan</v>
      </c>
      <c r="C3019" t="s">
        <v>608</v>
      </c>
      <c r="D3019" t="s">
        <v>5248</v>
      </c>
      <c r="E3019" t="s">
        <v>5249</v>
      </c>
      <c r="F3019" s="1">
        <v>35979</v>
      </c>
      <c r="G3019" t="s">
        <v>3219</v>
      </c>
      <c r="H3019" t="s">
        <v>13</v>
      </c>
      <c r="I3019" t="s">
        <v>14</v>
      </c>
      <c r="J3019" t="str" cm="1">
        <f t="array" ref="J30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19" t="str">
        <f>IF(data_to_clean[[#This Row],[Price Formatted Step 1]]="No Data","No Data",SUBSTITUTE(data_to_clean[[#This Row],[Price Formatted Step 1]],",","."))</f>
        <v>No Data</v>
      </c>
      <c r="L3019" t="str">
        <f>IF(data_to_clean[[#This Row],[Price Formatted Step 2]]="No Data","No Data",VALUE(SUBSTITUTE(data_to_clean[[#This Row],[Price Formatted Step 2]],".","")))</f>
        <v>No Data</v>
      </c>
      <c r="M3019" t="s">
        <v>15</v>
      </c>
    </row>
    <row r="3020" spans="1:13" x14ac:dyDescent="0.25">
      <c r="A3020" t="s">
        <v>3335</v>
      </c>
      <c r="B3020" t="str">
        <f>VLOOKUP(data_to_clean[[#This Row],[Company]],tb_countries[],2,0)</f>
        <v>USA</v>
      </c>
      <c r="C3020" t="s">
        <v>5292</v>
      </c>
      <c r="D3020" t="s">
        <v>5292</v>
      </c>
      <c r="E3020" t="s">
        <v>5292</v>
      </c>
      <c r="F3020" s="1">
        <v>35983</v>
      </c>
      <c r="G3020" t="s">
        <v>3337</v>
      </c>
      <c r="H3020" t="s">
        <v>13</v>
      </c>
      <c r="I3020" t="s">
        <v>14</v>
      </c>
      <c r="J3020" t="str" cm="1">
        <f t="array" ref="J30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0" t="str">
        <f>IF(data_to_clean[[#This Row],[Price Formatted Step 1]]="No Data","No Data",SUBSTITUTE(data_to_clean[[#This Row],[Price Formatted Step 1]],",","."))</f>
        <v>No Data</v>
      </c>
      <c r="L3020" t="str">
        <f>IF(data_to_clean[[#This Row],[Price Formatted Step 2]]="No Data","No Data",VALUE(SUBSTITUTE(data_to_clean[[#This Row],[Price Formatted Step 2]],".","")))</f>
        <v>No Data</v>
      </c>
      <c r="M3020" t="s">
        <v>15</v>
      </c>
    </row>
    <row r="3021" spans="1:13" x14ac:dyDescent="0.25">
      <c r="A3021" t="s">
        <v>2882</v>
      </c>
      <c r="B3021" t="str">
        <f>VLOOKUP(data_to_clean[[#This Row],[Company]],tb_countries[],2,0)</f>
        <v>USSR/Russia</v>
      </c>
      <c r="C3021" t="s">
        <v>5272</v>
      </c>
      <c r="D3021" t="s">
        <v>5312</v>
      </c>
      <c r="E3021" t="s">
        <v>5245</v>
      </c>
      <c r="F3021" s="1">
        <v>35986</v>
      </c>
      <c r="G3021" t="s">
        <v>2405</v>
      </c>
      <c r="H3021" t="s">
        <v>13</v>
      </c>
      <c r="I3021" t="s">
        <v>14</v>
      </c>
      <c r="J3021" t="str" cm="1">
        <f t="array" ref="J30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1" t="str">
        <f>IF(data_to_clean[[#This Row],[Price Formatted Step 1]]="No Data","No Data",SUBSTITUTE(data_to_clean[[#This Row],[Price Formatted Step 1]],",","."))</f>
        <v>No Data</v>
      </c>
      <c r="L3021" t="str">
        <f>IF(data_to_clean[[#This Row],[Price Formatted Step 2]]="No Data","No Data",VALUE(SUBSTITUTE(data_to_clean[[#This Row],[Price Formatted Step 2]],".","")))</f>
        <v>No Data</v>
      </c>
      <c r="M3021" t="s">
        <v>15</v>
      </c>
    </row>
    <row r="3022" spans="1:13" x14ac:dyDescent="0.25">
      <c r="A3022" t="s">
        <v>2882</v>
      </c>
      <c r="B3022" t="str">
        <f>VLOOKUP(data_to_clean[[#This Row],[Company]],tb_countries[],2,0)</f>
        <v>USSR/Russia</v>
      </c>
      <c r="C3022" t="s">
        <v>5272</v>
      </c>
      <c r="D3022" t="s">
        <v>5312</v>
      </c>
      <c r="E3022" t="s">
        <v>5245</v>
      </c>
      <c r="F3022" s="1">
        <v>36004</v>
      </c>
      <c r="G3022" t="s">
        <v>2405</v>
      </c>
      <c r="H3022" t="s">
        <v>13</v>
      </c>
      <c r="I3022" t="s">
        <v>14</v>
      </c>
      <c r="J3022" t="str" cm="1">
        <f t="array" ref="J30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2" t="str">
        <f>IF(data_to_clean[[#This Row],[Price Formatted Step 1]]="No Data","No Data",SUBSTITUTE(data_to_clean[[#This Row],[Price Formatted Step 1]],",","."))</f>
        <v>No Data</v>
      </c>
      <c r="L3022" t="str">
        <f>IF(data_to_clean[[#This Row],[Price Formatted Step 2]]="No Data","No Data",VALUE(SUBSTITUTE(data_to_clean[[#This Row],[Price Formatted Step 2]],".","")))</f>
        <v>No Data</v>
      </c>
      <c r="M3022" t="s">
        <v>15</v>
      </c>
    </row>
    <row r="3023" spans="1:13" x14ac:dyDescent="0.25">
      <c r="A3023" t="s">
        <v>2740</v>
      </c>
      <c r="B3023" t="str">
        <f>VLOOKUP(data_to_clean[[#This Row],[Company]],tb_countries[],2,0)</f>
        <v>USA</v>
      </c>
      <c r="C3023" t="s">
        <v>5276</v>
      </c>
      <c r="D3023" t="s">
        <v>5316</v>
      </c>
      <c r="E3023" t="s">
        <v>5246</v>
      </c>
      <c r="F3023" s="1">
        <v>36009</v>
      </c>
      <c r="G3023" t="s">
        <v>3293</v>
      </c>
      <c r="H3023" t="s">
        <v>2227</v>
      </c>
      <c r="I3023" t="s">
        <v>2744</v>
      </c>
      <c r="J3023" t="str" cm="1">
        <f t="array" ref="J30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23" t="str">
        <f>IF(data_to_clean[[#This Row],[Price Formatted Step 1]]="No Data","No Data",SUBSTITUTE(data_to_clean[[#This Row],[Price Formatted Step 1]],",","."))</f>
        <v>40000000</v>
      </c>
      <c r="L3023" s="3">
        <f>IF(data_to_clean[[#This Row],[Price Formatted Step 2]]="No Data","No Data",VALUE(SUBSTITUTE(data_to_clean[[#This Row],[Price Formatted Step 2]],".","")))</f>
        <v>40000000</v>
      </c>
      <c r="M3023" t="s">
        <v>15</v>
      </c>
    </row>
    <row r="3024" spans="1:13" x14ac:dyDescent="0.25">
      <c r="A3024" t="s">
        <v>2747</v>
      </c>
      <c r="B3024" t="str">
        <f>VLOOKUP(data_to_clean[[#This Row],[Company]],tb_countries[],2,0)</f>
        <v>USA</v>
      </c>
      <c r="C3024" t="s">
        <v>5273</v>
      </c>
      <c r="D3024" t="s">
        <v>5313</v>
      </c>
      <c r="E3024" t="s">
        <v>5246</v>
      </c>
      <c r="F3024" s="1">
        <v>36019</v>
      </c>
      <c r="G3024" t="s">
        <v>3018</v>
      </c>
      <c r="H3024" t="s">
        <v>13</v>
      </c>
      <c r="I3024" t="s">
        <v>14</v>
      </c>
      <c r="J3024" t="str" cm="1">
        <f t="array" ref="J30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4" t="str">
        <f>IF(data_to_clean[[#This Row],[Price Formatted Step 1]]="No Data","No Data",SUBSTITUTE(data_to_clean[[#This Row],[Price Formatted Step 1]],",","."))</f>
        <v>No Data</v>
      </c>
      <c r="L3024" t="str">
        <f>IF(data_to_clean[[#This Row],[Price Formatted Step 2]]="No Data","No Data",VALUE(SUBSTITUTE(data_to_clean[[#This Row],[Price Formatted Step 2]],".","")))</f>
        <v>No Data</v>
      </c>
      <c r="M3024" t="s">
        <v>21</v>
      </c>
    </row>
    <row r="3025" spans="1:13" x14ac:dyDescent="0.25">
      <c r="A3025" t="s">
        <v>9</v>
      </c>
      <c r="B3025" t="str">
        <f>VLOOKUP(data_to_clean[[#This Row],[Company]],tb_countries[],2,0)</f>
        <v>USSR/Russia</v>
      </c>
      <c r="C3025" t="s">
        <v>5279</v>
      </c>
      <c r="D3025" t="s">
        <v>5320</v>
      </c>
      <c r="E3025" t="s">
        <v>5247</v>
      </c>
      <c r="F3025" s="1">
        <v>36019</v>
      </c>
      <c r="G3025" t="s">
        <v>1463</v>
      </c>
      <c r="H3025" t="s">
        <v>13</v>
      </c>
      <c r="I3025" t="s">
        <v>14</v>
      </c>
      <c r="J3025" t="str" cm="1">
        <f t="array" ref="J30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5" t="str">
        <f>IF(data_to_clean[[#This Row],[Price Formatted Step 1]]="No Data","No Data",SUBSTITUTE(data_to_clean[[#This Row],[Price Formatted Step 1]],",","."))</f>
        <v>No Data</v>
      </c>
      <c r="L3025" t="str">
        <f>IF(data_to_clean[[#This Row],[Price Formatted Step 2]]="No Data","No Data",VALUE(SUBSTITUTE(data_to_clean[[#This Row],[Price Formatted Step 2]],".","")))</f>
        <v>No Data</v>
      </c>
      <c r="M3025" t="s">
        <v>15</v>
      </c>
    </row>
    <row r="3026" spans="1:13" x14ac:dyDescent="0.25">
      <c r="A3026" t="s">
        <v>973</v>
      </c>
      <c r="B3026" t="str">
        <f>VLOOKUP(data_to_clean[[#This Row],[Company]],tb_countries[],2,0)</f>
        <v>China</v>
      </c>
      <c r="C3026" t="s">
        <v>2625</v>
      </c>
      <c r="D3026" t="s">
        <v>5255</v>
      </c>
      <c r="E3026" t="s">
        <v>5252</v>
      </c>
      <c r="F3026" s="1">
        <v>36026</v>
      </c>
      <c r="G3026" t="s">
        <v>2225</v>
      </c>
      <c r="H3026" t="s">
        <v>2227</v>
      </c>
      <c r="I3026" t="s">
        <v>2228</v>
      </c>
      <c r="J3026" t="str" cm="1">
        <f t="array" ref="J30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026" t="str">
        <f>IF(data_to_clean[[#This Row],[Price Formatted Step 1]]="No Data","No Data",SUBSTITUTE(data_to_clean[[#This Row],[Price Formatted Step 1]],",","."))</f>
        <v>30.800000</v>
      </c>
      <c r="L3026" s="3">
        <f>IF(data_to_clean[[#This Row],[Price Formatted Step 2]]="No Data","No Data",VALUE(SUBSTITUTE(data_to_clean[[#This Row],[Price Formatted Step 2]],".","")))</f>
        <v>30800000</v>
      </c>
      <c r="M3026" t="s">
        <v>15</v>
      </c>
    </row>
    <row r="3027" spans="1:13" x14ac:dyDescent="0.25">
      <c r="A3027" t="s">
        <v>2655</v>
      </c>
      <c r="B3027" t="str">
        <f>VLOOKUP(data_to_clean[[#This Row],[Company]],tb_countries[],2,0)</f>
        <v>USA</v>
      </c>
      <c r="C3027" t="s">
        <v>5275</v>
      </c>
      <c r="D3027" t="s">
        <v>5315</v>
      </c>
      <c r="E3027" t="s">
        <v>5246</v>
      </c>
      <c r="F3027" s="1">
        <v>36031</v>
      </c>
      <c r="G3027" t="s">
        <v>3235</v>
      </c>
      <c r="H3027" t="s">
        <v>13</v>
      </c>
      <c r="I3027" t="s">
        <v>14</v>
      </c>
      <c r="J3027" t="str" cm="1">
        <f t="array" ref="J30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7" t="str">
        <f>IF(data_to_clean[[#This Row],[Price Formatted Step 1]]="No Data","No Data",SUBSTITUTE(data_to_clean[[#This Row],[Price Formatted Step 1]],",","."))</f>
        <v>No Data</v>
      </c>
      <c r="L3027" t="str">
        <f>IF(data_to_clean[[#This Row],[Price Formatted Step 2]]="No Data","No Data",VALUE(SUBSTITUTE(data_to_clean[[#This Row],[Price Formatted Step 2]],".","")))</f>
        <v>No Data</v>
      </c>
      <c r="M3027" t="s">
        <v>15</v>
      </c>
    </row>
    <row r="3028" spans="1:13" x14ac:dyDescent="0.25">
      <c r="A3028" t="s">
        <v>2338</v>
      </c>
      <c r="B3028" t="str">
        <f>VLOOKUP(data_to_clean[[#This Row],[Company]],tb_countries[],2,0)</f>
        <v>France</v>
      </c>
      <c r="C3028" t="s">
        <v>5285</v>
      </c>
      <c r="D3028" t="s">
        <v>5324</v>
      </c>
      <c r="E3028" t="s">
        <v>5253</v>
      </c>
      <c r="F3028" s="1">
        <v>36032</v>
      </c>
      <c r="G3028" t="s">
        <v>2828</v>
      </c>
      <c r="H3028" t="s">
        <v>13</v>
      </c>
      <c r="I3028" t="s">
        <v>14</v>
      </c>
      <c r="J3028" t="str" cm="1">
        <f t="array" ref="J30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8" t="str">
        <f>IF(data_to_clean[[#This Row],[Price Formatted Step 1]]="No Data","No Data",SUBSTITUTE(data_to_clean[[#This Row],[Price Formatted Step 1]],",","."))</f>
        <v>No Data</v>
      </c>
      <c r="L3028" t="str">
        <f>IF(data_to_clean[[#This Row],[Price Formatted Step 2]]="No Data","No Data",VALUE(SUBSTITUTE(data_to_clean[[#This Row],[Price Formatted Step 2]],".","")))</f>
        <v>No Data</v>
      </c>
      <c r="M3028" t="s">
        <v>15</v>
      </c>
    </row>
    <row r="3029" spans="1:13" x14ac:dyDescent="0.25">
      <c r="A3029" t="s">
        <v>2655</v>
      </c>
      <c r="B3029" t="str">
        <f>VLOOKUP(data_to_clean[[#This Row],[Company]],tb_countries[],2,0)</f>
        <v>USA</v>
      </c>
      <c r="C3029" t="s">
        <v>5273</v>
      </c>
      <c r="D3029" t="s">
        <v>5313</v>
      </c>
      <c r="E3029" t="s">
        <v>5246</v>
      </c>
      <c r="F3029" s="1">
        <v>36034</v>
      </c>
      <c r="G3029" t="s">
        <v>3347</v>
      </c>
      <c r="H3029" t="s">
        <v>13</v>
      </c>
      <c r="I3029" t="s">
        <v>14</v>
      </c>
      <c r="J3029" t="str" cm="1">
        <f t="array" ref="J30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29" t="str">
        <f>IF(data_to_clean[[#This Row],[Price Formatted Step 1]]="No Data","No Data",SUBSTITUTE(data_to_clean[[#This Row],[Price Formatted Step 1]],",","."))</f>
        <v>No Data</v>
      </c>
      <c r="L3029" t="str">
        <f>IF(data_to_clean[[#This Row],[Price Formatted Step 2]]="No Data","No Data",VALUE(SUBSTITUTE(data_to_clean[[#This Row],[Price Formatted Step 2]],".","")))</f>
        <v>No Data</v>
      </c>
      <c r="M3029" t="s">
        <v>21</v>
      </c>
    </row>
    <row r="3030" spans="1:13" x14ac:dyDescent="0.25">
      <c r="A3030" t="s">
        <v>3349</v>
      </c>
      <c r="B3030" t="str">
        <f>VLOOKUP(data_to_clean[[#This Row],[Company]],tb_countries[],2,0)</f>
        <v>North Korea</v>
      </c>
      <c r="C3030" t="s">
        <v>5293</v>
      </c>
      <c r="D3030" t="s">
        <v>5332</v>
      </c>
      <c r="E3030" t="s">
        <v>5259</v>
      </c>
      <c r="F3030" s="1">
        <v>36038</v>
      </c>
      <c r="G3030" t="s">
        <v>3351</v>
      </c>
      <c r="H3030" t="s">
        <v>13</v>
      </c>
      <c r="I3030" t="s">
        <v>14</v>
      </c>
      <c r="J3030" t="str" cm="1">
        <f t="array" ref="J30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0" t="str">
        <f>IF(data_to_clean[[#This Row],[Price Formatted Step 1]]="No Data","No Data",SUBSTITUTE(data_to_clean[[#This Row],[Price Formatted Step 1]],",","."))</f>
        <v>No Data</v>
      </c>
      <c r="L3030" t="str">
        <f>IF(data_to_clean[[#This Row],[Price Formatted Step 2]]="No Data","No Data",VALUE(SUBSTITUTE(data_to_clean[[#This Row],[Price Formatted Step 2]],".","")))</f>
        <v>No Data</v>
      </c>
      <c r="M3030" t="s">
        <v>21</v>
      </c>
    </row>
    <row r="3031" spans="1:13" x14ac:dyDescent="0.25">
      <c r="A3031" t="s">
        <v>2655</v>
      </c>
      <c r="B3031" t="str">
        <f>VLOOKUP(data_to_clean[[#This Row],[Company]],tb_countries[],2,0)</f>
        <v>USA</v>
      </c>
      <c r="C3031" t="s">
        <v>5275</v>
      </c>
      <c r="D3031" t="s">
        <v>5315</v>
      </c>
      <c r="E3031" t="s">
        <v>5246</v>
      </c>
      <c r="F3031" s="1">
        <v>36046</v>
      </c>
      <c r="G3031" t="s">
        <v>3235</v>
      </c>
      <c r="H3031" t="s">
        <v>13</v>
      </c>
      <c r="I3031" t="s">
        <v>14</v>
      </c>
      <c r="J3031" t="str" cm="1">
        <f t="array" ref="J30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1" t="str">
        <f>IF(data_to_clean[[#This Row],[Price Formatted Step 1]]="No Data","No Data",SUBSTITUTE(data_to_clean[[#This Row],[Price Formatted Step 1]],",","."))</f>
        <v>No Data</v>
      </c>
      <c r="L3031" t="str">
        <f>IF(data_to_clean[[#This Row],[Price Formatted Step 2]]="No Data","No Data",VALUE(SUBSTITUTE(data_to_clean[[#This Row],[Price Formatted Step 2]],".","")))</f>
        <v>No Data</v>
      </c>
      <c r="M3031" t="s">
        <v>15</v>
      </c>
    </row>
    <row r="3032" spans="1:13" x14ac:dyDescent="0.25">
      <c r="A3032" t="s">
        <v>2882</v>
      </c>
      <c r="B3032" t="str">
        <f>VLOOKUP(data_to_clean[[#This Row],[Company]],tb_countries[],2,0)</f>
        <v>USSR/Russia</v>
      </c>
      <c r="C3032" t="s">
        <v>5272</v>
      </c>
      <c r="D3032" t="s">
        <v>5312</v>
      </c>
      <c r="E3032" t="s">
        <v>5245</v>
      </c>
      <c r="F3032" s="1">
        <v>36047</v>
      </c>
      <c r="G3032" t="s">
        <v>2405</v>
      </c>
      <c r="H3032" t="s">
        <v>13</v>
      </c>
      <c r="I3032" t="s">
        <v>14</v>
      </c>
      <c r="J3032" t="str" cm="1">
        <f t="array" ref="J30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2" t="str">
        <f>IF(data_to_clean[[#This Row],[Price Formatted Step 1]]="No Data","No Data",SUBSTITUTE(data_to_clean[[#This Row],[Price Formatted Step 1]],",","."))</f>
        <v>No Data</v>
      </c>
      <c r="L3032" t="str">
        <f>IF(data_to_clean[[#This Row],[Price Formatted Step 2]]="No Data","No Data",VALUE(SUBSTITUTE(data_to_clean[[#This Row],[Price Formatted Step 2]],".","")))</f>
        <v>No Data</v>
      </c>
      <c r="M3032" t="s">
        <v>21</v>
      </c>
    </row>
    <row r="3033" spans="1:13" x14ac:dyDescent="0.25">
      <c r="A3033" t="s">
        <v>2338</v>
      </c>
      <c r="B3033" t="str">
        <f>VLOOKUP(data_to_clean[[#This Row],[Company]],tb_countries[],2,0)</f>
        <v>France</v>
      </c>
      <c r="C3033" t="s">
        <v>5285</v>
      </c>
      <c r="D3033" t="s">
        <v>5324</v>
      </c>
      <c r="E3033" t="s">
        <v>5253</v>
      </c>
      <c r="F3033" s="1">
        <v>36054</v>
      </c>
      <c r="G3033" t="s">
        <v>2609</v>
      </c>
      <c r="H3033" t="s">
        <v>13</v>
      </c>
      <c r="I3033" t="s">
        <v>14</v>
      </c>
      <c r="J3033" t="str" cm="1">
        <f t="array" ref="J30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3" t="str">
        <f>IF(data_to_clean[[#This Row],[Price Formatted Step 1]]="No Data","No Data",SUBSTITUTE(data_to_clean[[#This Row],[Price Formatted Step 1]],",","."))</f>
        <v>No Data</v>
      </c>
      <c r="L3033" t="str">
        <f>IF(data_to_clean[[#This Row],[Price Formatted Step 2]]="No Data","No Data",VALUE(SUBSTITUTE(data_to_clean[[#This Row],[Price Formatted Step 2]],".","")))</f>
        <v>No Data</v>
      </c>
      <c r="M3033" t="s">
        <v>15</v>
      </c>
    </row>
    <row r="3034" spans="1:13" x14ac:dyDescent="0.25">
      <c r="A3034" t="s">
        <v>2740</v>
      </c>
      <c r="B3034" t="str">
        <f>VLOOKUP(data_to_clean[[#This Row],[Company]],tb_countries[],2,0)</f>
        <v>USA</v>
      </c>
      <c r="C3034" t="s">
        <v>5276</v>
      </c>
      <c r="D3034" t="s">
        <v>5316</v>
      </c>
      <c r="E3034" t="s">
        <v>5246</v>
      </c>
      <c r="F3034" s="1">
        <v>36061</v>
      </c>
      <c r="G3034" t="s">
        <v>3293</v>
      </c>
      <c r="H3034" t="s">
        <v>2227</v>
      </c>
      <c r="I3034" t="s">
        <v>2744</v>
      </c>
      <c r="J3034" t="str" cm="1">
        <f t="array" ref="J30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34" t="str">
        <f>IF(data_to_clean[[#This Row],[Price Formatted Step 1]]="No Data","No Data",SUBSTITUTE(data_to_clean[[#This Row],[Price Formatted Step 1]],",","."))</f>
        <v>40000000</v>
      </c>
      <c r="L3034" s="3">
        <f>IF(data_to_clean[[#This Row],[Price Formatted Step 2]]="No Data","No Data",VALUE(SUBSTITUTE(data_to_clean[[#This Row],[Price Formatted Step 2]],".","")))</f>
        <v>40000000</v>
      </c>
      <c r="M3034" t="s">
        <v>15</v>
      </c>
    </row>
    <row r="3035" spans="1:13" x14ac:dyDescent="0.25">
      <c r="A3035" t="s">
        <v>2882</v>
      </c>
      <c r="B3035" t="str">
        <f>VLOOKUP(data_to_clean[[#This Row],[Company]],tb_countries[],2,0)</f>
        <v>USSR/Russia</v>
      </c>
      <c r="C3035" t="s">
        <v>5279</v>
      </c>
      <c r="D3035" t="s">
        <v>5320</v>
      </c>
      <c r="E3035" t="s">
        <v>5247</v>
      </c>
      <c r="F3035" s="1">
        <v>36066</v>
      </c>
      <c r="G3035" t="s">
        <v>1463</v>
      </c>
      <c r="H3035" t="s">
        <v>13</v>
      </c>
      <c r="I3035" t="s">
        <v>14</v>
      </c>
      <c r="J3035" t="str" cm="1">
        <f t="array" ref="J30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5" t="str">
        <f>IF(data_to_clean[[#This Row],[Price Formatted Step 1]]="No Data","No Data",SUBSTITUTE(data_to_clean[[#This Row],[Price Formatted Step 1]],",","."))</f>
        <v>No Data</v>
      </c>
      <c r="L3035" t="str">
        <f>IF(data_to_clean[[#This Row],[Price Formatted Step 2]]="No Data","No Data",VALUE(SUBSTITUTE(data_to_clean[[#This Row],[Price Formatted Step 2]],".","")))</f>
        <v>No Data</v>
      </c>
      <c r="M3035" t="s">
        <v>15</v>
      </c>
    </row>
    <row r="3036" spans="1:13" x14ac:dyDescent="0.25">
      <c r="A3036" t="s">
        <v>2740</v>
      </c>
      <c r="B3036" t="str">
        <f>VLOOKUP(data_to_clean[[#This Row],[Company]],tb_countries[],2,0)</f>
        <v>USA</v>
      </c>
      <c r="C3036" t="s">
        <v>5275</v>
      </c>
      <c r="D3036" t="s">
        <v>5315</v>
      </c>
      <c r="E3036" t="s">
        <v>5246</v>
      </c>
      <c r="F3036" s="1">
        <v>36071</v>
      </c>
      <c r="G3036" t="s">
        <v>3028</v>
      </c>
      <c r="H3036" t="s">
        <v>2227</v>
      </c>
      <c r="I3036" t="s">
        <v>3030</v>
      </c>
      <c r="J3036" t="str" cm="1">
        <f t="array" ref="J30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036" t="str">
        <f>IF(data_to_clean[[#This Row],[Price Formatted Step 1]]="No Data","No Data",SUBSTITUTE(data_to_clean[[#This Row],[Price Formatted Step 1]],",","."))</f>
        <v>45000000</v>
      </c>
      <c r="L3036" s="3">
        <f>IF(data_to_clean[[#This Row],[Price Formatted Step 2]]="No Data","No Data",VALUE(SUBSTITUTE(data_to_clean[[#This Row],[Price Formatted Step 2]],".","")))</f>
        <v>45000000</v>
      </c>
      <c r="M3036" t="s">
        <v>15</v>
      </c>
    </row>
    <row r="3037" spans="1:13" x14ac:dyDescent="0.25">
      <c r="A3037" t="s">
        <v>2338</v>
      </c>
      <c r="B3037" t="str">
        <f>VLOOKUP(data_to_clean[[#This Row],[Company]],tb_countries[],2,0)</f>
        <v>France</v>
      </c>
      <c r="C3037" t="s">
        <v>5285</v>
      </c>
      <c r="D3037" t="s">
        <v>5324</v>
      </c>
      <c r="E3037" t="s">
        <v>5253</v>
      </c>
      <c r="F3037" s="1">
        <v>36073</v>
      </c>
      <c r="G3037" t="s">
        <v>2675</v>
      </c>
      <c r="H3037" t="s">
        <v>13</v>
      </c>
      <c r="I3037" t="s">
        <v>14</v>
      </c>
      <c r="J3037" t="str" cm="1">
        <f t="array" ref="J30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7" t="str">
        <f>IF(data_to_clean[[#This Row],[Price Formatted Step 1]]="No Data","No Data",SUBSTITUTE(data_to_clean[[#This Row],[Price Formatted Step 1]],",","."))</f>
        <v>No Data</v>
      </c>
      <c r="L3037" t="str">
        <f>IF(data_to_clean[[#This Row],[Price Formatted Step 2]]="No Data","No Data",VALUE(SUBSTITUTE(data_to_clean[[#This Row],[Price Formatted Step 2]],".","")))</f>
        <v>No Data</v>
      </c>
      <c r="M3037" t="s">
        <v>15</v>
      </c>
    </row>
    <row r="3038" spans="1:13" x14ac:dyDescent="0.25">
      <c r="A3038" t="s">
        <v>3085</v>
      </c>
      <c r="B3038" t="str">
        <f>VLOOKUP(data_to_clean[[#This Row],[Company]],tb_countries[],2,0)</f>
        <v>USA</v>
      </c>
      <c r="C3038" t="s">
        <v>5273</v>
      </c>
      <c r="D3038" t="s">
        <v>5313</v>
      </c>
      <c r="E3038" t="s">
        <v>5246</v>
      </c>
      <c r="F3038" s="1">
        <v>36077</v>
      </c>
      <c r="G3038" t="s">
        <v>2897</v>
      </c>
      <c r="H3038" t="s">
        <v>13</v>
      </c>
      <c r="I3038" t="s">
        <v>14</v>
      </c>
      <c r="J3038" t="str" cm="1">
        <f t="array" ref="J30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8" t="str">
        <f>IF(data_to_clean[[#This Row],[Price Formatted Step 1]]="No Data","No Data",SUBSTITUTE(data_to_clean[[#This Row],[Price Formatted Step 1]],",","."))</f>
        <v>No Data</v>
      </c>
      <c r="L3038" t="str">
        <f>IF(data_to_clean[[#This Row],[Price Formatted Step 2]]="No Data","No Data",VALUE(SUBSTITUTE(data_to_clean[[#This Row],[Price Formatted Step 2]],".","")))</f>
        <v>No Data</v>
      </c>
      <c r="M3038" t="s">
        <v>15</v>
      </c>
    </row>
    <row r="3039" spans="1:13" x14ac:dyDescent="0.25">
      <c r="A3039" t="s">
        <v>2747</v>
      </c>
      <c r="B3039" t="str">
        <f>VLOOKUP(data_to_clean[[#This Row],[Company]],tb_countries[],2,0)</f>
        <v>USA</v>
      </c>
      <c r="C3039" t="s">
        <v>5273</v>
      </c>
      <c r="D3039" t="s">
        <v>5313</v>
      </c>
      <c r="E3039" t="s">
        <v>5246</v>
      </c>
      <c r="F3039" s="1">
        <v>36088</v>
      </c>
      <c r="G3039" t="s">
        <v>2897</v>
      </c>
      <c r="H3039" t="s">
        <v>13</v>
      </c>
      <c r="I3039" t="s">
        <v>14</v>
      </c>
      <c r="J3039" t="str" cm="1">
        <f t="array" ref="J30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39" t="str">
        <f>IF(data_to_clean[[#This Row],[Price Formatted Step 1]]="No Data","No Data",SUBSTITUTE(data_to_clean[[#This Row],[Price Formatted Step 1]],",","."))</f>
        <v>No Data</v>
      </c>
      <c r="L3039" t="str">
        <f>IF(data_to_clean[[#This Row],[Price Formatted Step 2]]="No Data","No Data",VALUE(SUBSTITUTE(data_to_clean[[#This Row],[Price Formatted Step 2]],".","")))</f>
        <v>No Data</v>
      </c>
      <c r="M3039" t="s">
        <v>15</v>
      </c>
    </row>
    <row r="3040" spans="1:13" x14ac:dyDescent="0.25">
      <c r="A3040" t="s">
        <v>2043</v>
      </c>
      <c r="B3040" t="str">
        <f>VLOOKUP(data_to_clean[[#This Row],[Company]],tb_countries[],2,0)</f>
        <v>Europe</v>
      </c>
      <c r="C3040" t="s">
        <v>5285</v>
      </c>
      <c r="D3040" t="s">
        <v>5324</v>
      </c>
      <c r="E3040" t="s">
        <v>5253</v>
      </c>
      <c r="F3040" s="1">
        <v>36089</v>
      </c>
      <c r="G3040" t="s">
        <v>3180</v>
      </c>
      <c r="H3040" t="s">
        <v>13</v>
      </c>
      <c r="I3040" t="s">
        <v>14</v>
      </c>
      <c r="J3040" t="str" cm="1">
        <f t="array" ref="J30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0" t="str">
        <f>IF(data_to_clean[[#This Row],[Price Formatted Step 1]]="No Data","No Data",SUBSTITUTE(data_to_clean[[#This Row],[Price Formatted Step 1]],",","."))</f>
        <v>No Data</v>
      </c>
      <c r="L3040" t="str">
        <f>IF(data_to_clean[[#This Row],[Price Formatted Step 2]]="No Data","No Data",VALUE(SUBSTITUTE(data_to_clean[[#This Row],[Price Formatted Step 2]],".","")))</f>
        <v>No Data</v>
      </c>
      <c r="M3040" t="s">
        <v>15</v>
      </c>
    </row>
    <row r="3041" spans="1:13" x14ac:dyDescent="0.25">
      <c r="A3041" t="s">
        <v>2740</v>
      </c>
      <c r="B3041" t="str">
        <f>VLOOKUP(data_to_clean[[#This Row],[Company]],tb_countries[],2,0)</f>
        <v>USA</v>
      </c>
      <c r="C3041" t="s">
        <v>5273</v>
      </c>
      <c r="D3041" t="s">
        <v>5313</v>
      </c>
      <c r="E3041" t="s">
        <v>5246</v>
      </c>
      <c r="F3041" s="1">
        <v>36090</v>
      </c>
      <c r="G3041" t="s">
        <v>2742</v>
      </c>
      <c r="H3041" t="s">
        <v>13</v>
      </c>
      <c r="I3041" t="s">
        <v>2744</v>
      </c>
      <c r="J3041" t="str" cm="1">
        <f t="array" ref="J30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41" t="str">
        <f>IF(data_to_clean[[#This Row],[Price Formatted Step 1]]="No Data","No Data",SUBSTITUTE(data_to_clean[[#This Row],[Price Formatted Step 1]],",","."))</f>
        <v>40000000</v>
      </c>
      <c r="L3041" s="3">
        <f>IF(data_to_clean[[#This Row],[Price Formatted Step 2]]="No Data","No Data",VALUE(SUBSTITUTE(data_to_clean[[#This Row],[Price Formatted Step 2]],".","")))</f>
        <v>40000000</v>
      </c>
      <c r="M3041" t="s">
        <v>15</v>
      </c>
    </row>
    <row r="3042" spans="1:13" x14ac:dyDescent="0.25">
      <c r="A3042" t="s">
        <v>2338</v>
      </c>
      <c r="B3042" t="str">
        <f>VLOOKUP(data_to_clean[[#This Row],[Company]],tb_countries[],2,0)</f>
        <v>France</v>
      </c>
      <c r="C3042" t="s">
        <v>5285</v>
      </c>
      <c r="D3042" t="s">
        <v>5324</v>
      </c>
      <c r="E3042" t="s">
        <v>5253</v>
      </c>
      <c r="F3042" s="1">
        <v>36096</v>
      </c>
      <c r="G3042" t="s">
        <v>2675</v>
      </c>
      <c r="H3042" t="s">
        <v>13</v>
      </c>
      <c r="I3042" t="s">
        <v>14</v>
      </c>
      <c r="J3042" t="str" cm="1">
        <f t="array" ref="J30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2" t="str">
        <f>IF(data_to_clean[[#This Row],[Price Formatted Step 1]]="No Data","No Data",SUBSTITUTE(data_to_clean[[#This Row],[Price Formatted Step 1]],",","."))</f>
        <v>No Data</v>
      </c>
      <c r="L3042" t="str">
        <f>IF(data_to_clean[[#This Row],[Price Formatted Step 2]]="No Data","No Data",VALUE(SUBSTITUTE(data_to_clean[[#This Row],[Price Formatted Step 2]],".","")))</f>
        <v>No Data</v>
      </c>
      <c r="M3042" t="s">
        <v>15</v>
      </c>
    </row>
    <row r="3043" spans="1:13" x14ac:dyDescent="0.25">
      <c r="A3043" t="s">
        <v>54</v>
      </c>
      <c r="B3043" t="str">
        <f>VLOOKUP(data_to_clean[[#This Row],[Company]],tb_countries[],2,0)</f>
        <v>USA</v>
      </c>
      <c r="C3043" t="s">
        <v>5281</v>
      </c>
      <c r="D3043" t="s">
        <v>5322</v>
      </c>
      <c r="E3043" t="s">
        <v>5246</v>
      </c>
      <c r="F3043" s="1">
        <v>36097</v>
      </c>
      <c r="G3043" t="s">
        <v>2362</v>
      </c>
      <c r="H3043" t="s">
        <v>13</v>
      </c>
      <c r="I3043" t="s">
        <v>2129</v>
      </c>
      <c r="J3043" t="str" cm="1">
        <f t="array" ref="J30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043" t="str">
        <f>IF(data_to_clean[[#This Row],[Price Formatted Step 1]]="No Data","No Data",SUBSTITUTE(data_to_clean[[#This Row],[Price Formatted Step 1]],",","."))</f>
        <v>450000000</v>
      </c>
      <c r="L3043" s="3">
        <f>IF(data_to_clean[[#This Row],[Price Formatted Step 2]]="No Data","No Data",VALUE(SUBSTITUTE(data_to_clean[[#This Row],[Price Formatted Step 2]],".","")))</f>
        <v>450000000</v>
      </c>
      <c r="M3043" t="s">
        <v>15</v>
      </c>
    </row>
    <row r="3044" spans="1:13" x14ac:dyDescent="0.25">
      <c r="A3044" t="s">
        <v>2655</v>
      </c>
      <c r="B3044" t="str">
        <f>VLOOKUP(data_to_clean[[#This Row],[Company]],tb_countries[],2,0)</f>
        <v>USA</v>
      </c>
      <c r="C3044" t="s">
        <v>5275</v>
      </c>
      <c r="D3044" t="s">
        <v>5315</v>
      </c>
      <c r="E3044" t="s">
        <v>5246</v>
      </c>
      <c r="F3044" s="1">
        <v>36105</v>
      </c>
      <c r="G3044" t="s">
        <v>3235</v>
      </c>
      <c r="H3044" t="s">
        <v>13</v>
      </c>
      <c r="I3044" t="s">
        <v>14</v>
      </c>
      <c r="J3044" t="str" cm="1">
        <f t="array" ref="J30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4" t="str">
        <f>IF(data_to_clean[[#This Row],[Price Formatted Step 1]]="No Data","No Data",SUBSTITUTE(data_to_clean[[#This Row],[Price Formatted Step 1]],",","."))</f>
        <v>No Data</v>
      </c>
      <c r="L3044" t="str">
        <f>IF(data_to_clean[[#This Row],[Price Formatted Step 2]]="No Data","No Data",VALUE(SUBSTITUTE(data_to_clean[[#This Row],[Price Formatted Step 2]],".","")))</f>
        <v>No Data</v>
      </c>
      <c r="M3044" t="s">
        <v>15</v>
      </c>
    </row>
    <row r="3045" spans="1:13" x14ac:dyDescent="0.25">
      <c r="A3045" t="s">
        <v>2655</v>
      </c>
      <c r="B3045" t="str">
        <f>VLOOKUP(data_to_clean[[#This Row],[Company]],tb_countries[],2,0)</f>
        <v>USA</v>
      </c>
      <c r="C3045" t="s">
        <v>5273</v>
      </c>
      <c r="D3045" t="s">
        <v>5313</v>
      </c>
      <c r="E3045" t="s">
        <v>5246</v>
      </c>
      <c r="F3045" s="1">
        <v>36121</v>
      </c>
      <c r="G3045" t="s">
        <v>2805</v>
      </c>
      <c r="H3045" t="s">
        <v>13</v>
      </c>
      <c r="I3045" t="s">
        <v>14</v>
      </c>
      <c r="J3045" t="str" cm="1">
        <f t="array" ref="J30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5" t="str">
        <f>IF(data_to_clean[[#This Row],[Price Formatted Step 1]]="No Data","No Data",SUBSTITUTE(data_to_clean[[#This Row],[Price Formatted Step 1]],",","."))</f>
        <v>No Data</v>
      </c>
      <c r="L3045" t="str">
        <f>IF(data_to_clean[[#This Row],[Price Formatted Step 2]]="No Data","No Data",VALUE(SUBSTITUTE(data_to_clean[[#This Row],[Price Formatted Step 2]],".","")))</f>
        <v>No Data</v>
      </c>
      <c r="M3045" t="s">
        <v>15</v>
      </c>
    </row>
    <row r="3046" spans="1:13" x14ac:dyDescent="0.25">
      <c r="A3046" t="s">
        <v>54</v>
      </c>
      <c r="B3046" t="str">
        <f>VLOOKUP(data_to_clean[[#This Row],[Company]],tb_countries[],2,0)</f>
        <v>USA</v>
      </c>
      <c r="C3046" t="s">
        <v>5281</v>
      </c>
      <c r="D3046" t="s">
        <v>5322</v>
      </c>
      <c r="E3046" t="s">
        <v>5246</v>
      </c>
      <c r="F3046" s="1">
        <v>36133</v>
      </c>
      <c r="G3046" t="s">
        <v>2892</v>
      </c>
      <c r="H3046" t="s">
        <v>13</v>
      </c>
      <c r="I3046" t="s">
        <v>2129</v>
      </c>
      <c r="J3046" t="str" cm="1">
        <f t="array" ref="J30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046" t="str">
        <f>IF(data_to_clean[[#This Row],[Price Formatted Step 1]]="No Data","No Data",SUBSTITUTE(data_to_clean[[#This Row],[Price Formatted Step 1]],",","."))</f>
        <v>450000000</v>
      </c>
      <c r="L3046" s="3">
        <f>IF(data_to_clean[[#This Row],[Price Formatted Step 2]]="No Data","No Data",VALUE(SUBSTITUTE(data_to_clean[[#This Row],[Price Formatted Step 2]],".","")))</f>
        <v>450000000</v>
      </c>
      <c r="M3046" t="s">
        <v>15</v>
      </c>
    </row>
    <row r="3047" spans="1:13" x14ac:dyDescent="0.25">
      <c r="A3047" t="s">
        <v>2338</v>
      </c>
      <c r="B3047" t="str">
        <f>VLOOKUP(data_to_clean[[#This Row],[Company]],tb_countries[],2,0)</f>
        <v>France</v>
      </c>
      <c r="C3047" t="s">
        <v>5285</v>
      </c>
      <c r="D3047" t="s">
        <v>5324</v>
      </c>
      <c r="E3047" t="s">
        <v>5253</v>
      </c>
      <c r="F3047" s="1">
        <v>36135</v>
      </c>
      <c r="G3047" t="s">
        <v>2970</v>
      </c>
      <c r="H3047" t="s">
        <v>13</v>
      </c>
      <c r="I3047" t="s">
        <v>14</v>
      </c>
      <c r="J3047" t="str" cm="1">
        <f t="array" ref="J30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7" t="str">
        <f>IF(data_to_clean[[#This Row],[Price Formatted Step 1]]="No Data","No Data",SUBSTITUTE(data_to_clean[[#This Row],[Price Formatted Step 1]],",","."))</f>
        <v>No Data</v>
      </c>
      <c r="L3047" t="str">
        <f>IF(data_to_clean[[#This Row],[Price Formatted Step 2]]="No Data","No Data",VALUE(SUBSTITUTE(data_to_clean[[#This Row],[Price Formatted Step 2]],".","")))</f>
        <v>No Data</v>
      </c>
      <c r="M3047" t="s">
        <v>15</v>
      </c>
    </row>
    <row r="3048" spans="1:13" x14ac:dyDescent="0.25">
      <c r="A3048" t="s">
        <v>2740</v>
      </c>
      <c r="B3048" t="str">
        <f>VLOOKUP(data_to_clean[[#This Row],[Company]],tb_countries[],2,0)</f>
        <v>USA</v>
      </c>
      <c r="C3048" t="s">
        <v>5275</v>
      </c>
      <c r="D3048" t="s">
        <v>5315</v>
      </c>
      <c r="E3048" t="s">
        <v>5246</v>
      </c>
      <c r="F3048" s="1">
        <v>36135</v>
      </c>
      <c r="G3048" t="s">
        <v>3043</v>
      </c>
      <c r="H3048" t="s">
        <v>2227</v>
      </c>
      <c r="I3048" t="s">
        <v>2744</v>
      </c>
      <c r="J3048" t="str" cm="1">
        <f t="array" ref="J30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48" t="str">
        <f>IF(data_to_clean[[#This Row],[Price Formatted Step 1]]="No Data","No Data",SUBSTITUTE(data_to_clean[[#This Row],[Price Formatted Step 1]],",","."))</f>
        <v>40000000</v>
      </c>
      <c r="L3048" s="3">
        <f>IF(data_to_clean[[#This Row],[Price Formatted Step 2]]="No Data","No Data",VALUE(SUBSTITUTE(data_to_clean[[#This Row],[Price Formatted Step 2]],".","")))</f>
        <v>40000000</v>
      </c>
      <c r="M3048" t="s">
        <v>15</v>
      </c>
    </row>
    <row r="3049" spans="1:13" x14ac:dyDescent="0.25">
      <c r="A3049" t="s">
        <v>2882</v>
      </c>
      <c r="B3049" t="str">
        <f>VLOOKUP(data_to_clean[[#This Row],[Company]],tb_countries[],2,0)</f>
        <v>USSR/Russia</v>
      </c>
      <c r="C3049" t="s">
        <v>5279</v>
      </c>
      <c r="D3049" t="s">
        <v>5320</v>
      </c>
      <c r="E3049" t="s">
        <v>5247</v>
      </c>
      <c r="F3049" s="1">
        <v>36139</v>
      </c>
      <c r="G3049" t="s">
        <v>685</v>
      </c>
      <c r="H3049" t="s">
        <v>13</v>
      </c>
      <c r="I3049" t="s">
        <v>14</v>
      </c>
      <c r="J3049" t="str" cm="1">
        <f t="array" ref="J30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49" t="str">
        <f>IF(data_to_clean[[#This Row],[Price Formatted Step 1]]="No Data","No Data",SUBSTITUTE(data_to_clean[[#This Row],[Price Formatted Step 1]],",","."))</f>
        <v>No Data</v>
      </c>
      <c r="L3049" t="str">
        <f>IF(data_to_clean[[#This Row],[Price Formatted Step 2]]="No Data","No Data",VALUE(SUBSTITUTE(data_to_clean[[#This Row],[Price Formatted Step 2]],".","")))</f>
        <v>No Data</v>
      </c>
      <c r="M3049" t="s">
        <v>15</v>
      </c>
    </row>
    <row r="3050" spans="1:13" x14ac:dyDescent="0.25">
      <c r="A3050" t="s">
        <v>2655</v>
      </c>
      <c r="B3050" t="str">
        <f>VLOOKUP(data_to_clean[[#This Row],[Company]],tb_countries[],2,0)</f>
        <v>USA</v>
      </c>
      <c r="C3050" t="s">
        <v>5273</v>
      </c>
      <c r="D3050" t="s">
        <v>5313</v>
      </c>
      <c r="E3050" t="s">
        <v>5246</v>
      </c>
      <c r="F3050" s="1">
        <v>36140</v>
      </c>
      <c r="G3050" t="s">
        <v>3373</v>
      </c>
      <c r="H3050" t="s">
        <v>13</v>
      </c>
      <c r="I3050" t="s">
        <v>14</v>
      </c>
      <c r="J3050" t="str" cm="1">
        <f t="array" ref="J30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0" t="str">
        <f>IF(data_to_clean[[#This Row],[Price Formatted Step 1]]="No Data","No Data",SUBSTITUTE(data_to_clean[[#This Row],[Price Formatted Step 1]],",","."))</f>
        <v>No Data</v>
      </c>
      <c r="L3050" t="str">
        <f>IF(data_to_clean[[#This Row],[Price Formatted Step 2]]="No Data","No Data",VALUE(SUBSTITUTE(data_to_clean[[#This Row],[Price Formatted Step 2]],".","")))</f>
        <v>No Data</v>
      </c>
      <c r="M3050" t="s">
        <v>15</v>
      </c>
    </row>
    <row r="3051" spans="1:13" x14ac:dyDescent="0.25">
      <c r="A3051" t="s">
        <v>973</v>
      </c>
      <c r="B3051" t="str">
        <f>VLOOKUP(data_to_clean[[#This Row],[Company]],tb_countries[],2,0)</f>
        <v>China</v>
      </c>
      <c r="C3051" t="s">
        <v>2625</v>
      </c>
      <c r="D3051" t="s">
        <v>5255</v>
      </c>
      <c r="E3051" t="s">
        <v>5252</v>
      </c>
      <c r="F3051" s="1">
        <v>36148</v>
      </c>
      <c r="G3051" t="s">
        <v>2225</v>
      </c>
      <c r="H3051" t="s">
        <v>2227</v>
      </c>
      <c r="I3051" t="s">
        <v>2228</v>
      </c>
      <c r="J3051" t="str" cm="1">
        <f t="array" ref="J30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051" t="str">
        <f>IF(data_to_clean[[#This Row],[Price Formatted Step 1]]="No Data","No Data",SUBSTITUTE(data_to_clean[[#This Row],[Price Formatted Step 1]],",","."))</f>
        <v>30.800000</v>
      </c>
      <c r="L3051" s="3">
        <f>IF(data_to_clean[[#This Row],[Price Formatted Step 2]]="No Data","No Data",VALUE(SUBSTITUTE(data_to_clean[[#This Row],[Price Formatted Step 2]],".","")))</f>
        <v>30800000</v>
      </c>
      <c r="M3051" t="s">
        <v>15</v>
      </c>
    </row>
    <row r="3052" spans="1:13" x14ac:dyDescent="0.25">
      <c r="A3052" t="s">
        <v>2338</v>
      </c>
      <c r="B3052" t="str">
        <f>VLOOKUP(data_to_clean[[#This Row],[Company]],tb_countries[],2,0)</f>
        <v>France</v>
      </c>
      <c r="C3052" t="s">
        <v>5285</v>
      </c>
      <c r="D3052" t="s">
        <v>5324</v>
      </c>
      <c r="E3052" t="s">
        <v>5253</v>
      </c>
      <c r="F3052" s="1">
        <v>36151</v>
      </c>
      <c r="G3052" t="s">
        <v>2970</v>
      </c>
      <c r="H3052" t="s">
        <v>13</v>
      </c>
      <c r="I3052" t="s">
        <v>14</v>
      </c>
      <c r="J3052" t="str" cm="1">
        <f t="array" ref="J30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2" t="str">
        <f>IF(data_to_clean[[#This Row],[Price Formatted Step 1]]="No Data","No Data",SUBSTITUTE(data_to_clean[[#This Row],[Price Formatted Step 1]],",","."))</f>
        <v>No Data</v>
      </c>
      <c r="L3052" t="str">
        <f>IF(data_to_clean[[#This Row],[Price Formatted Step 2]]="No Data","No Data",VALUE(SUBSTITUTE(data_to_clean[[#This Row],[Price Formatted Step 2]],".","")))</f>
        <v>No Data</v>
      </c>
      <c r="M3052" t="s">
        <v>15</v>
      </c>
    </row>
    <row r="3053" spans="1:13" x14ac:dyDescent="0.25">
      <c r="A3053" t="s">
        <v>2882</v>
      </c>
      <c r="B3053" t="str">
        <f>VLOOKUP(data_to_clean[[#This Row],[Company]],tb_countries[],2,0)</f>
        <v>USSR/Russia</v>
      </c>
      <c r="C3053" t="s">
        <v>5279</v>
      </c>
      <c r="D3053" t="s">
        <v>5320</v>
      </c>
      <c r="E3053" t="s">
        <v>5247</v>
      </c>
      <c r="F3053" s="1">
        <v>36153</v>
      </c>
      <c r="G3053" t="s">
        <v>685</v>
      </c>
      <c r="H3053" t="s">
        <v>13</v>
      </c>
      <c r="I3053" t="s">
        <v>14</v>
      </c>
      <c r="J3053" t="str" cm="1">
        <f t="array" ref="J30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3" t="str">
        <f>IF(data_to_clean[[#This Row],[Price Formatted Step 1]]="No Data","No Data",SUBSTITUTE(data_to_clean[[#This Row],[Price Formatted Step 1]],",","."))</f>
        <v>No Data</v>
      </c>
      <c r="L3053" t="str">
        <f>IF(data_to_clean[[#This Row],[Price Formatted Step 2]]="No Data","No Data",VALUE(SUBSTITUTE(data_to_clean[[#This Row],[Price Formatted Step 2]],".","")))</f>
        <v>No Data</v>
      </c>
      <c r="M3053" t="s">
        <v>15</v>
      </c>
    </row>
    <row r="3054" spans="1:13" x14ac:dyDescent="0.25">
      <c r="A3054" t="s">
        <v>2655</v>
      </c>
      <c r="B3054" t="str">
        <f>VLOOKUP(data_to_clean[[#This Row],[Company]],tb_countries[],2,0)</f>
        <v>USA</v>
      </c>
      <c r="C3054" t="s">
        <v>5273</v>
      </c>
      <c r="D3054" t="s">
        <v>5313</v>
      </c>
      <c r="E3054" t="s">
        <v>5246</v>
      </c>
      <c r="F3054" s="1">
        <v>36163</v>
      </c>
      <c r="G3054" t="s">
        <v>3373</v>
      </c>
      <c r="H3054" t="s">
        <v>13</v>
      </c>
      <c r="I3054" t="s">
        <v>14</v>
      </c>
      <c r="J3054" t="str" cm="1">
        <f t="array" ref="J30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4" t="str">
        <f>IF(data_to_clean[[#This Row],[Price Formatted Step 1]]="No Data","No Data",SUBSTITUTE(data_to_clean[[#This Row],[Price Formatted Step 1]],",","."))</f>
        <v>No Data</v>
      </c>
      <c r="L3054" t="str">
        <f>IF(data_to_clean[[#This Row],[Price Formatted Step 2]]="No Data","No Data",VALUE(SUBSTITUTE(data_to_clean[[#This Row],[Price Formatted Step 2]],".","")))</f>
        <v>No Data</v>
      </c>
      <c r="M3054" t="s">
        <v>15</v>
      </c>
    </row>
    <row r="3055" spans="1:13" x14ac:dyDescent="0.25">
      <c r="A3055" t="s">
        <v>2747</v>
      </c>
      <c r="B3055" t="str">
        <f>VLOOKUP(data_to_clean[[#This Row],[Company]],tb_countries[],2,0)</f>
        <v>USA</v>
      </c>
      <c r="C3055" t="s">
        <v>5273</v>
      </c>
      <c r="D3055" t="s">
        <v>5313</v>
      </c>
      <c r="E3055" t="s">
        <v>5246</v>
      </c>
      <c r="F3055" s="1">
        <v>36187</v>
      </c>
      <c r="G3055" t="s">
        <v>3122</v>
      </c>
      <c r="H3055" t="s">
        <v>13</v>
      </c>
      <c r="I3055" t="s">
        <v>14</v>
      </c>
      <c r="J3055" t="str" cm="1">
        <f t="array" ref="J30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5" t="str">
        <f>IF(data_to_clean[[#This Row],[Price Formatted Step 1]]="No Data","No Data",SUBSTITUTE(data_to_clean[[#This Row],[Price Formatted Step 1]],",","."))</f>
        <v>No Data</v>
      </c>
      <c r="L3055" t="str">
        <f>IF(data_to_clean[[#This Row],[Price Formatted Step 2]]="No Data","No Data",VALUE(SUBSTITUTE(data_to_clean[[#This Row],[Price Formatted Step 2]],".","")))</f>
        <v>No Data</v>
      </c>
      <c r="M3055" t="s">
        <v>15</v>
      </c>
    </row>
    <row r="3056" spans="1:13" x14ac:dyDescent="0.25">
      <c r="A3056" t="s">
        <v>2655</v>
      </c>
      <c r="B3056" t="str">
        <f>VLOOKUP(data_to_clean[[#This Row],[Company]],tb_countries[],2,0)</f>
        <v>USA</v>
      </c>
      <c r="C3056" t="s">
        <v>5273</v>
      </c>
      <c r="D3056" t="s">
        <v>5313</v>
      </c>
      <c r="E3056" t="s">
        <v>5246</v>
      </c>
      <c r="F3056" s="1">
        <v>36198</v>
      </c>
      <c r="G3056" t="s">
        <v>3380</v>
      </c>
      <c r="H3056" t="s">
        <v>13</v>
      </c>
      <c r="I3056" t="s">
        <v>14</v>
      </c>
      <c r="J3056" t="str" cm="1">
        <f t="array" ref="J30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6" t="str">
        <f>IF(data_to_clean[[#This Row],[Price Formatted Step 1]]="No Data","No Data",SUBSTITUTE(data_to_clean[[#This Row],[Price Formatted Step 1]],",","."))</f>
        <v>No Data</v>
      </c>
      <c r="L3056" t="str">
        <f>IF(data_to_clean[[#This Row],[Price Formatted Step 2]]="No Data","No Data",VALUE(SUBSTITUTE(data_to_clean[[#This Row],[Price Formatted Step 2]],".","")))</f>
        <v>No Data</v>
      </c>
      <c r="M3056" t="s">
        <v>15</v>
      </c>
    </row>
    <row r="3057" spans="1:13" x14ac:dyDescent="0.25">
      <c r="A3057" t="s">
        <v>3085</v>
      </c>
      <c r="B3057" t="str">
        <f>VLOOKUP(data_to_clean[[#This Row],[Company]],tb_countries[],2,0)</f>
        <v>USA</v>
      </c>
      <c r="C3057" t="s">
        <v>5273</v>
      </c>
      <c r="D3057" t="s">
        <v>5313</v>
      </c>
      <c r="E3057" t="s">
        <v>5246</v>
      </c>
      <c r="F3057" s="1">
        <v>36207</v>
      </c>
      <c r="G3057" t="s">
        <v>3008</v>
      </c>
      <c r="H3057" t="s">
        <v>13</v>
      </c>
      <c r="I3057" t="s">
        <v>14</v>
      </c>
      <c r="J3057" t="str" cm="1">
        <f t="array" ref="J30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7" t="str">
        <f>IF(data_to_clean[[#This Row],[Price Formatted Step 1]]="No Data","No Data",SUBSTITUTE(data_to_clean[[#This Row],[Price Formatted Step 1]],",","."))</f>
        <v>No Data</v>
      </c>
      <c r="L3057" t="str">
        <f>IF(data_to_clean[[#This Row],[Price Formatted Step 2]]="No Data","No Data",VALUE(SUBSTITUTE(data_to_clean[[#This Row],[Price Formatted Step 2]],".","")))</f>
        <v>No Data</v>
      </c>
      <c r="M3057" t="s">
        <v>15</v>
      </c>
    </row>
    <row r="3058" spans="1:13" x14ac:dyDescent="0.25">
      <c r="A3058" t="s">
        <v>2655</v>
      </c>
      <c r="B3058" t="str">
        <f>VLOOKUP(data_to_clean[[#This Row],[Company]],tb_countries[],2,0)</f>
        <v>USA</v>
      </c>
      <c r="C3058" t="s">
        <v>5275</v>
      </c>
      <c r="D3058" t="s">
        <v>5315</v>
      </c>
      <c r="E3058" t="s">
        <v>5246</v>
      </c>
      <c r="F3058" s="1">
        <v>36214</v>
      </c>
      <c r="G3058" t="s">
        <v>3140</v>
      </c>
      <c r="H3058" t="s">
        <v>13</v>
      </c>
      <c r="I3058" t="s">
        <v>14</v>
      </c>
      <c r="J3058" t="str" cm="1">
        <f t="array" ref="J30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8" t="str">
        <f>IF(data_to_clean[[#This Row],[Price Formatted Step 1]]="No Data","No Data",SUBSTITUTE(data_to_clean[[#This Row],[Price Formatted Step 1]],",","."))</f>
        <v>No Data</v>
      </c>
      <c r="L3058" t="str">
        <f>IF(data_to_clean[[#This Row],[Price Formatted Step 2]]="No Data","No Data",VALUE(SUBSTITUTE(data_to_clean[[#This Row],[Price Formatted Step 2]],".","")))</f>
        <v>No Data</v>
      </c>
      <c r="M3058" t="s">
        <v>15</v>
      </c>
    </row>
    <row r="3059" spans="1:13" x14ac:dyDescent="0.25">
      <c r="A3059" t="s">
        <v>2338</v>
      </c>
      <c r="B3059" t="str">
        <f>VLOOKUP(data_to_clean[[#This Row],[Company]],tb_countries[],2,0)</f>
        <v>France</v>
      </c>
      <c r="C3059" t="s">
        <v>5285</v>
      </c>
      <c r="D3059" t="s">
        <v>5324</v>
      </c>
      <c r="E3059" t="s">
        <v>5253</v>
      </c>
      <c r="F3059" s="1">
        <v>36217</v>
      </c>
      <c r="G3059" t="s">
        <v>2675</v>
      </c>
      <c r="H3059" t="s">
        <v>13</v>
      </c>
      <c r="I3059" t="s">
        <v>14</v>
      </c>
      <c r="J3059" t="str" cm="1">
        <f t="array" ref="J30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59" t="str">
        <f>IF(data_to_clean[[#This Row],[Price Formatted Step 1]]="No Data","No Data",SUBSTITUTE(data_to_clean[[#This Row],[Price Formatted Step 1]],",","."))</f>
        <v>No Data</v>
      </c>
      <c r="L3059" t="str">
        <f>IF(data_to_clean[[#This Row],[Price Formatted Step 2]]="No Data","No Data",VALUE(SUBSTITUTE(data_to_clean[[#This Row],[Price Formatted Step 2]],".","")))</f>
        <v>No Data</v>
      </c>
      <c r="M3059" t="s">
        <v>15</v>
      </c>
    </row>
    <row r="3060" spans="1:13" x14ac:dyDescent="0.25">
      <c r="A3060" t="s">
        <v>2740</v>
      </c>
      <c r="B3060" t="str">
        <f>VLOOKUP(data_to_clean[[#This Row],[Company]],tb_countries[],2,0)</f>
        <v>USA</v>
      </c>
      <c r="C3060" t="s">
        <v>5275</v>
      </c>
      <c r="D3060" t="s">
        <v>5315</v>
      </c>
      <c r="E3060" t="s">
        <v>5246</v>
      </c>
      <c r="F3060" s="1">
        <v>36224</v>
      </c>
      <c r="G3060" t="s">
        <v>3043</v>
      </c>
      <c r="H3060" t="s">
        <v>2227</v>
      </c>
      <c r="I3060" t="s">
        <v>2744</v>
      </c>
      <c r="J3060" t="str" cm="1">
        <f t="array" ref="J30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60" t="str">
        <f>IF(data_to_clean[[#This Row],[Price Formatted Step 1]]="No Data","No Data",SUBSTITUTE(data_to_clean[[#This Row],[Price Formatted Step 1]],",","."))</f>
        <v>40000000</v>
      </c>
      <c r="L3060" s="3">
        <f>IF(data_to_clean[[#This Row],[Price Formatted Step 2]]="No Data","No Data",VALUE(SUBSTITUTE(data_to_clean[[#This Row],[Price Formatted Step 2]],".","")))</f>
        <v>40000000</v>
      </c>
      <c r="M3060" t="s">
        <v>15</v>
      </c>
    </row>
    <row r="3061" spans="1:13" x14ac:dyDescent="0.25">
      <c r="A3061" t="s">
        <v>3386</v>
      </c>
      <c r="B3061" t="str">
        <f>VLOOKUP(data_to_clean[[#This Row],[Company]],tb_countries[],2,0)</f>
        <v>USSR/Russia</v>
      </c>
      <c r="C3061" t="s">
        <v>5294</v>
      </c>
      <c r="D3061" t="s">
        <v>5333</v>
      </c>
      <c r="E3061" t="s">
        <v>5260</v>
      </c>
      <c r="F3061" s="1">
        <v>36247</v>
      </c>
      <c r="G3061" t="s">
        <v>3388</v>
      </c>
      <c r="H3061" t="s">
        <v>13</v>
      </c>
      <c r="I3061" t="s">
        <v>14</v>
      </c>
      <c r="J3061" t="str" cm="1">
        <f t="array" ref="J30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1" t="str">
        <f>IF(data_to_clean[[#This Row],[Price Formatted Step 1]]="No Data","No Data",SUBSTITUTE(data_to_clean[[#This Row],[Price Formatted Step 1]],",","."))</f>
        <v>No Data</v>
      </c>
      <c r="L3061" t="str">
        <f>IF(data_to_clean[[#This Row],[Price Formatted Step 2]]="No Data","No Data",VALUE(SUBSTITUTE(data_to_clean[[#This Row],[Price Formatted Step 2]],".","")))</f>
        <v>No Data</v>
      </c>
      <c r="M3061" t="s">
        <v>15</v>
      </c>
    </row>
    <row r="3062" spans="1:13" x14ac:dyDescent="0.25">
      <c r="A3062" t="s">
        <v>2338</v>
      </c>
      <c r="B3062" t="str">
        <f>VLOOKUP(data_to_clean[[#This Row],[Company]],tb_countries[],2,0)</f>
        <v>France</v>
      </c>
      <c r="C3062" t="s">
        <v>5285</v>
      </c>
      <c r="D3062" t="s">
        <v>5324</v>
      </c>
      <c r="E3062" t="s">
        <v>5253</v>
      </c>
      <c r="F3062" s="1">
        <v>36252</v>
      </c>
      <c r="G3062" t="s">
        <v>2799</v>
      </c>
      <c r="H3062" t="s">
        <v>13</v>
      </c>
      <c r="I3062" t="s">
        <v>14</v>
      </c>
      <c r="J3062" t="str" cm="1">
        <f t="array" ref="J30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2" t="str">
        <f>IF(data_to_clean[[#This Row],[Price Formatted Step 1]]="No Data","No Data",SUBSTITUTE(data_to_clean[[#This Row],[Price Formatted Step 1]],",","."))</f>
        <v>No Data</v>
      </c>
      <c r="L3062" t="str">
        <f>IF(data_to_clean[[#This Row],[Price Formatted Step 2]]="No Data","No Data",VALUE(SUBSTITUTE(data_to_clean[[#This Row],[Price Formatted Step 2]],".","")))</f>
        <v>No Data</v>
      </c>
      <c r="M3062" t="s">
        <v>15</v>
      </c>
    </row>
    <row r="3063" spans="1:13" x14ac:dyDescent="0.25">
      <c r="A3063" t="s">
        <v>2747</v>
      </c>
      <c r="B3063" t="str">
        <f>VLOOKUP(data_to_clean[[#This Row],[Company]],tb_countries[],2,0)</f>
        <v>USA</v>
      </c>
      <c r="C3063" t="s">
        <v>5273</v>
      </c>
      <c r="D3063" t="s">
        <v>5313</v>
      </c>
      <c r="E3063" t="s">
        <v>5246</v>
      </c>
      <c r="F3063" s="1">
        <v>36259</v>
      </c>
      <c r="G3063" t="s">
        <v>3223</v>
      </c>
      <c r="H3063" t="s">
        <v>13</v>
      </c>
      <c r="I3063" t="s">
        <v>14</v>
      </c>
      <c r="J3063" t="str" cm="1">
        <f t="array" ref="J30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3" t="str">
        <f>IF(data_to_clean[[#This Row],[Price Formatted Step 1]]="No Data","No Data",SUBSTITUTE(data_to_clean[[#This Row],[Price Formatted Step 1]],",","."))</f>
        <v>No Data</v>
      </c>
      <c r="L3063" t="str">
        <f>IF(data_to_clean[[#This Row],[Price Formatted Step 2]]="No Data","No Data",VALUE(SUBSTITUTE(data_to_clean[[#This Row],[Price Formatted Step 2]],".","")))</f>
        <v>No Data</v>
      </c>
      <c r="M3063" t="s">
        <v>21</v>
      </c>
    </row>
    <row r="3064" spans="1:13" x14ac:dyDescent="0.25">
      <c r="A3064" t="s">
        <v>3085</v>
      </c>
      <c r="B3064" t="str">
        <f>VLOOKUP(data_to_clean[[#This Row],[Company]],tb_countries[],2,0)</f>
        <v>USA</v>
      </c>
      <c r="C3064" t="s">
        <v>5273</v>
      </c>
      <c r="D3064" t="s">
        <v>5313</v>
      </c>
      <c r="E3064" t="s">
        <v>5246</v>
      </c>
      <c r="F3064" s="1">
        <v>36262</v>
      </c>
      <c r="G3064" t="s">
        <v>3008</v>
      </c>
      <c r="H3064" t="s">
        <v>13</v>
      </c>
      <c r="I3064" t="s">
        <v>14</v>
      </c>
      <c r="J3064" t="str" cm="1">
        <f t="array" ref="J30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4" t="str">
        <f>IF(data_to_clean[[#This Row],[Price Formatted Step 1]]="No Data","No Data",SUBSTITUTE(data_to_clean[[#This Row],[Price Formatted Step 1]],",","."))</f>
        <v>No Data</v>
      </c>
      <c r="L3064" t="str">
        <f>IF(data_to_clean[[#This Row],[Price Formatted Step 2]]="No Data","No Data",VALUE(SUBSTITUTE(data_to_clean[[#This Row],[Price Formatted Step 2]],".","")))</f>
        <v>No Data</v>
      </c>
      <c r="M3064" t="s">
        <v>15</v>
      </c>
    </row>
    <row r="3065" spans="1:13" x14ac:dyDescent="0.25">
      <c r="A3065" t="s">
        <v>2655</v>
      </c>
      <c r="B3065" t="str">
        <f>VLOOKUP(data_to_clean[[#This Row],[Company]],tb_countries[],2,0)</f>
        <v>USA</v>
      </c>
      <c r="C3065" t="s">
        <v>5275</v>
      </c>
      <c r="D3065" t="s">
        <v>5315</v>
      </c>
      <c r="E3065" t="s">
        <v>5246</v>
      </c>
      <c r="F3065" s="1">
        <v>36265</v>
      </c>
      <c r="G3065" t="s">
        <v>3140</v>
      </c>
      <c r="H3065" t="s">
        <v>13</v>
      </c>
      <c r="I3065" t="s">
        <v>14</v>
      </c>
      <c r="J3065" t="str" cm="1">
        <f t="array" ref="J30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5" t="str">
        <f>IF(data_to_clean[[#This Row],[Price Formatted Step 1]]="No Data","No Data",SUBSTITUTE(data_to_clean[[#This Row],[Price Formatted Step 1]],",","."))</f>
        <v>No Data</v>
      </c>
      <c r="L3065" t="str">
        <f>IF(data_to_clean[[#This Row],[Price Formatted Step 2]]="No Data","No Data",VALUE(SUBSTITUTE(data_to_clean[[#This Row],[Price Formatted Step 2]],".","")))</f>
        <v>No Data</v>
      </c>
      <c r="M3065" t="s">
        <v>15</v>
      </c>
    </row>
    <row r="3066" spans="1:13" x14ac:dyDescent="0.25">
      <c r="A3066" t="s">
        <v>3393</v>
      </c>
      <c r="B3066" t="str">
        <f>VLOOKUP(data_to_clean[[#This Row],[Company]],tb_countries[],2,0)</f>
        <v>USSR/Russia</v>
      </c>
      <c r="C3066" t="s">
        <v>5272</v>
      </c>
      <c r="D3066" t="s">
        <v>5312</v>
      </c>
      <c r="E3066" t="s">
        <v>5245</v>
      </c>
      <c r="F3066" s="1">
        <v>36271</v>
      </c>
      <c r="G3066" t="s">
        <v>3395</v>
      </c>
      <c r="H3066" t="s">
        <v>13</v>
      </c>
      <c r="I3066" t="s">
        <v>3397</v>
      </c>
      <c r="J3066" t="str" cm="1">
        <f t="array" ref="J30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066" t="str">
        <f>IF(data_to_clean[[#This Row],[Price Formatted Step 1]]="No Data","No Data",SUBSTITUTE(data_to_clean[[#This Row],[Price Formatted Step 1]],",","."))</f>
        <v>29000000</v>
      </c>
      <c r="L3066" s="3">
        <f>IF(data_to_clean[[#This Row],[Price Formatted Step 2]]="No Data","No Data",VALUE(SUBSTITUTE(data_to_clean[[#This Row],[Price Formatted Step 2]],".","")))</f>
        <v>29000000</v>
      </c>
      <c r="M3066" t="s">
        <v>15</v>
      </c>
    </row>
    <row r="3067" spans="1:13" x14ac:dyDescent="0.25">
      <c r="A3067" t="s">
        <v>2747</v>
      </c>
      <c r="B3067" t="str">
        <f>VLOOKUP(data_to_clean[[#This Row],[Company]],tb_countries[],2,0)</f>
        <v>USA</v>
      </c>
      <c r="C3067" t="s">
        <v>5275</v>
      </c>
      <c r="D3067" t="s">
        <v>5315</v>
      </c>
      <c r="E3067" t="s">
        <v>5246</v>
      </c>
      <c r="F3067" s="1">
        <v>36277</v>
      </c>
      <c r="G3067" t="s">
        <v>3299</v>
      </c>
      <c r="H3067" t="s">
        <v>13</v>
      </c>
      <c r="I3067" t="s">
        <v>14</v>
      </c>
      <c r="J3067" t="str" cm="1">
        <f t="array" ref="J30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7" t="str">
        <f>IF(data_to_clean[[#This Row],[Price Formatted Step 1]]="No Data","No Data",SUBSTITUTE(data_to_clean[[#This Row],[Price Formatted Step 1]],",","."))</f>
        <v>No Data</v>
      </c>
      <c r="L3067" t="str">
        <f>IF(data_to_clean[[#This Row],[Price Formatted Step 2]]="No Data","No Data",VALUE(SUBSTITUTE(data_to_clean[[#This Row],[Price Formatted Step 2]],".","")))</f>
        <v>No Data</v>
      </c>
      <c r="M3067" t="s">
        <v>21</v>
      </c>
    </row>
    <row r="3068" spans="1:13" x14ac:dyDescent="0.25">
      <c r="A3068" t="s">
        <v>2882</v>
      </c>
      <c r="B3068" t="str">
        <f>VLOOKUP(data_to_clean[[#This Row],[Company]],tb_countries[],2,0)</f>
        <v>USSR/Russia</v>
      </c>
      <c r="C3068" t="s">
        <v>5277</v>
      </c>
      <c r="D3068" t="s">
        <v>5317</v>
      </c>
      <c r="E3068" t="s">
        <v>5247</v>
      </c>
      <c r="F3068" s="1">
        <v>36278</v>
      </c>
      <c r="G3068" t="s">
        <v>685</v>
      </c>
      <c r="H3068" t="s">
        <v>13</v>
      </c>
      <c r="I3068" t="s">
        <v>14</v>
      </c>
      <c r="J3068" t="str" cm="1">
        <f t="array" ref="J30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8" t="str">
        <f>IF(data_to_clean[[#This Row],[Price Formatted Step 1]]="No Data","No Data",SUBSTITUTE(data_to_clean[[#This Row],[Price Formatted Step 1]],",","."))</f>
        <v>No Data</v>
      </c>
      <c r="L3068" t="str">
        <f>IF(data_to_clean[[#This Row],[Price Formatted Step 2]]="No Data","No Data",VALUE(SUBSTITUTE(data_to_clean[[#This Row],[Price Formatted Step 2]],".","")))</f>
        <v>No Data</v>
      </c>
      <c r="M3068" t="s">
        <v>15</v>
      </c>
    </row>
    <row r="3069" spans="1:13" x14ac:dyDescent="0.25">
      <c r="A3069" t="s">
        <v>2747</v>
      </c>
      <c r="B3069" t="str">
        <f>VLOOKUP(data_to_clean[[#This Row],[Company]],tb_countries[],2,0)</f>
        <v>USA</v>
      </c>
      <c r="C3069" t="s">
        <v>5273</v>
      </c>
      <c r="D3069" t="s">
        <v>5313</v>
      </c>
      <c r="E3069" t="s">
        <v>5246</v>
      </c>
      <c r="F3069" s="1">
        <v>36280</v>
      </c>
      <c r="G3069" t="s">
        <v>3269</v>
      </c>
      <c r="H3069" t="s">
        <v>13</v>
      </c>
      <c r="I3069" t="s">
        <v>14</v>
      </c>
      <c r="J3069" t="str" cm="1">
        <f t="array" ref="J30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69" t="str">
        <f>IF(data_to_clean[[#This Row],[Price Formatted Step 1]]="No Data","No Data",SUBSTITUTE(data_to_clean[[#This Row],[Price Formatted Step 1]],",","."))</f>
        <v>No Data</v>
      </c>
      <c r="L3069" t="str">
        <f>IF(data_to_clean[[#This Row],[Price Formatted Step 2]]="No Data","No Data",VALUE(SUBSTITUTE(data_to_clean[[#This Row],[Price Formatted Step 2]],".","")))</f>
        <v>No Data</v>
      </c>
      <c r="M3069" t="s">
        <v>21</v>
      </c>
    </row>
    <row r="3070" spans="1:13" x14ac:dyDescent="0.25">
      <c r="A3070" t="s">
        <v>2655</v>
      </c>
      <c r="B3070" t="str">
        <f>VLOOKUP(data_to_clean[[#This Row],[Company]],tb_countries[],2,0)</f>
        <v>USA</v>
      </c>
      <c r="C3070" t="s">
        <v>5273</v>
      </c>
      <c r="D3070" t="s">
        <v>5313</v>
      </c>
      <c r="E3070" t="s">
        <v>5246</v>
      </c>
      <c r="F3070" s="1">
        <v>36285</v>
      </c>
      <c r="G3070" t="s">
        <v>3347</v>
      </c>
      <c r="H3070" t="s">
        <v>13</v>
      </c>
      <c r="I3070" t="s">
        <v>14</v>
      </c>
      <c r="J3070" t="str" cm="1">
        <f t="array" ref="J30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70" t="str">
        <f>IF(data_to_clean[[#This Row],[Price Formatted Step 1]]="No Data","No Data",SUBSTITUTE(data_to_clean[[#This Row],[Price Formatted Step 1]],",","."))</f>
        <v>No Data</v>
      </c>
      <c r="L3070" t="str">
        <f>IF(data_to_clean[[#This Row],[Price Formatted Step 2]]="No Data","No Data",VALUE(SUBSTITUTE(data_to_clean[[#This Row],[Price Formatted Step 2]],".","")))</f>
        <v>No Data</v>
      </c>
      <c r="M3070" t="s">
        <v>21</v>
      </c>
    </row>
    <row r="3071" spans="1:13" x14ac:dyDescent="0.25">
      <c r="A3071" t="s">
        <v>973</v>
      </c>
      <c r="B3071" t="str">
        <f>VLOOKUP(data_to_clean[[#This Row],[Company]],tb_countries[],2,0)</f>
        <v>China</v>
      </c>
      <c r="C3071" t="s">
        <v>2625</v>
      </c>
      <c r="D3071" t="s">
        <v>5255</v>
      </c>
      <c r="E3071" t="s">
        <v>5252</v>
      </c>
      <c r="F3071" s="1">
        <v>36290</v>
      </c>
      <c r="G3071" t="s">
        <v>3402</v>
      </c>
      <c r="H3071" t="s">
        <v>2227</v>
      </c>
      <c r="I3071" t="s">
        <v>3404</v>
      </c>
      <c r="J3071" t="str" cm="1">
        <f t="array" ref="J30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071" t="str">
        <f>IF(data_to_clean[[#This Row],[Price Formatted Step 1]]="No Data","No Data",SUBSTITUTE(data_to_clean[[#This Row],[Price Formatted Step 1]],",","."))</f>
        <v>64.680000</v>
      </c>
      <c r="L3071" s="3">
        <f>IF(data_to_clean[[#This Row],[Price Formatted Step 2]]="No Data","No Data",VALUE(SUBSTITUTE(data_to_clean[[#This Row],[Price Formatted Step 2]],".","")))</f>
        <v>64680000</v>
      </c>
      <c r="M3071" t="s">
        <v>15</v>
      </c>
    </row>
    <row r="3072" spans="1:13" x14ac:dyDescent="0.25">
      <c r="A3072" t="s">
        <v>2740</v>
      </c>
      <c r="B3072" t="str">
        <f>VLOOKUP(data_to_clean[[#This Row],[Company]],tb_countries[],2,0)</f>
        <v>USA</v>
      </c>
      <c r="C3072" t="s">
        <v>5275</v>
      </c>
      <c r="D3072" t="s">
        <v>5315</v>
      </c>
      <c r="E3072" t="s">
        <v>5246</v>
      </c>
      <c r="F3072" s="1">
        <v>36298</v>
      </c>
      <c r="G3072" t="s">
        <v>3293</v>
      </c>
      <c r="H3072" t="s">
        <v>2227</v>
      </c>
      <c r="I3072" t="s">
        <v>2744</v>
      </c>
      <c r="J3072" t="str" cm="1">
        <f t="array" ref="J30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072" t="str">
        <f>IF(data_to_clean[[#This Row],[Price Formatted Step 1]]="No Data","No Data",SUBSTITUTE(data_to_clean[[#This Row],[Price Formatted Step 1]],",","."))</f>
        <v>40000000</v>
      </c>
      <c r="L3072" s="3">
        <f>IF(data_to_clean[[#This Row],[Price Formatted Step 2]]="No Data","No Data",VALUE(SUBSTITUTE(data_to_clean[[#This Row],[Price Formatted Step 2]],".","")))</f>
        <v>40000000</v>
      </c>
      <c r="M3072" t="s">
        <v>15</v>
      </c>
    </row>
    <row r="3073" spans="1:13" x14ac:dyDescent="0.25">
      <c r="A3073" t="s">
        <v>2747</v>
      </c>
      <c r="B3073" t="str">
        <f>VLOOKUP(data_to_clean[[#This Row],[Company]],tb_countries[],2,0)</f>
        <v>USA</v>
      </c>
      <c r="C3073" t="s">
        <v>5275</v>
      </c>
      <c r="D3073" t="s">
        <v>5315</v>
      </c>
      <c r="E3073" t="s">
        <v>5246</v>
      </c>
      <c r="F3073" s="1">
        <v>36302</v>
      </c>
      <c r="G3073" t="s">
        <v>3406</v>
      </c>
      <c r="H3073" t="s">
        <v>13</v>
      </c>
      <c r="I3073" t="s">
        <v>14</v>
      </c>
      <c r="J3073" t="str" cm="1">
        <f t="array" ref="J30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73" t="str">
        <f>IF(data_to_clean[[#This Row],[Price Formatted Step 1]]="No Data","No Data",SUBSTITUTE(data_to_clean[[#This Row],[Price Formatted Step 1]],",","."))</f>
        <v>No Data</v>
      </c>
      <c r="L3073" t="str">
        <f>IF(data_to_clean[[#This Row],[Price Formatted Step 2]]="No Data","No Data",VALUE(SUBSTITUTE(data_to_clean[[#This Row],[Price Formatted Step 2]],".","")))</f>
        <v>No Data</v>
      </c>
      <c r="M3073" t="s">
        <v>15</v>
      </c>
    </row>
    <row r="3074" spans="1:13" x14ac:dyDescent="0.25">
      <c r="A3074" t="s">
        <v>54</v>
      </c>
      <c r="B3074" t="str">
        <f>VLOOKUP(data_to_clean[[#This Row],[Company]],tb_countries[],2,0)</f>
        <v>USA</v>
      </c>
      <c r="C3074" t="s">
        <v>5281</v>
      </c>
      <c r="D3074" t="s">
        <v>5322</v>
      </c>
      <c r="E3074" t="s">
        <v>5246</v>
      </c>
      <c r="F3074" s="1">
        <v>36307</v>
      </c>
      <c r="G3074" t="s">
        <v>2362</v>
      </c>
      <c r="H3074" t="s">
        <v>13</v>
      </c>
      <c r="I3074" t="s">
        <v>2129</v>
      </c>
      <c r="J3074" t="str" cm="1">
        <f t="array" ref="J30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074" t="str">
        <f>IF(data_to_clean[[#This Row],[Price Formatted Step 1]]="No Data","No Data",SUBSTITUTE(data_to_clean[[#This Row],[Price Formatted Step 1]],",","."))</f>
        <v>450000000</v>
      </c>
      <c r="L3074" s="3">
        <f>IF(data_to_clean[[#This Row],[Price Formatted Step 2]]="No Data","No Data",VALUE(SUBSTITUTE(data_to_clean[[#This Row],[Price Formatted Step 2]],".","")))</f>
        <v>450000000</v>
      </c>
      <c r="M3074" t="s">
        <v>15</v>
      </c>
    </row>
    <row r="3075" spans="1:13" x14ac:dyDescent="0.25">
      <c r="A3075" t="s">
        <v>2025</v>
      </c>
      <c r="B3075" t="str">
        <f>VLOOKUP(data_to_clean[[#This Row],[Company]],tb_countries[],2,0)</f>
        <v>India</v>
      </c>
      <c r="C3075" t="s">
        <v>5287</v>
      </c>
      <c r="D3075" t="s">
        <v>5326</v>
      </c>
      <c r="E3075" t="s">
        <v>5254</v>
      </c>
      <c r="F3075" s="1">
        <v>36309</v>
      </c>
      <c r="G3075" t="s">
        <v>2993</v>
      </c>
      <c r="H3075" t="s">
        <v>13</v>
      </c>
      <c r="I3075" t="s">
        <v>2995</v>
      </c>
      <c r="J3075" t="str" cm="1">
        <f t="array" ref="J30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075" t="str">
        <f>IF(data_to_clean[[#This Row],[Price Formatted Step 1]]="No Data","No Data",SUBSTITUTE(data_to_clean[[#This Row],[Price Formatted Step 1]],",","."))</f>
        <v>25000000</v>
      </c>
      <c r="L3075" s="3">
        <f>IF(data_to_clean[[#This Row],[Price Formatted Step 2]]="No Data","No Data",VALUE(SUBSTITUTE(data_to_clean[[#This Row],[Price Formatted Step 2]],".","")))</f>
        <v>25000000</v>
      </c>
      <c r="M3075" t="s">
        <v>15</v>
      </c>
    </row>
    <row r="3076" spans="1:13" x14ac:dyDescent="0.25">
      <c r="A3076" t="s">
        <v>2655</v>
      </c>
      <c r="B3076" t="str">
        <f>VLOOKUP(data_to_clean[[#This Row],[Company]],tb_countries[],2,0)</f>
        <v>USA</v>
      </c>
      <c r="C3076" t="s">
        <v>5273</v>
      </c>
      <c r="D3076" t="s">
        <v>5313</v>
      </c>
      <c r="E3076" t="s">
        <v>5246</v>
      </c>
      <c r="F3076" s="1">
        <v>36321</v>
      </c>
      <c r="G3076" t="s">
        <v>3307</v>
      </c>
      <c r="H3076" t="s">
        <v>13</v>
      </c>
      <c r="I3076" t="s">
        <v>14</v>
      </c>
      <c r="J3076" t="str" cm="1">
        <f t="array" ref="J30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76" t="str">
        <f>IF(data_to_clean[[#This Row],[Price Formatted Step 1]]="No Data","No Data",SUBSTITUTE(data_to_clean[[#This Row],[Price Formatted Step 1]],",","."))</f>
        <v>No Data</v>
      </c>
      <c r="L3076" t="str">
        <f>IF(data_to_clean[[#This Row],[Price Formatted Step 2]]="No Data","No Data",VALUE(SUBSTITUTE(data_to_clean[[#This Row],[Price Formatted Step 2]],".","")))</f>
        <v>No Data</v>
      </c>
      <c r="M3076" t="s">
        <v>15</v>
      </c>
    </row>
    <row r="3077" spans="1:13" x14ac:dyDescent="0.25">
      <c r="A3077" t="s">
        <v>973</v>
      </c>
      <c r="B3077" t="str">
        <f>VLOOKUP(data_to_clean[[#This Row],[Company]],tb_countries[],2,0)</f>
        <v>China</v>
      </c>
      <c r="C3077" t="s">
        <v>2625</v>
      </c>
      <c r="D3077" t="s">
        <v>5255</v>
      </c>
      <c r="E3077" t="s">
        <v>5252</v>
      </c>
      <c r="F3077" s="1">
        <v>36322</v>
      </c>
      <c r="G3077" t="s">
        <v>2225</v>
      </c>
      <c r="H3077" t="s">
        <v>2227</v>
      </c>
      <c r="I3077" t="s">
        <v>2228</v>
      </c>
      <c r="J3077" t="str" cm="1">
        <f t="array" ref="J30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077" t="str">
        <f>IF(data_to_clean[[#This Row],[Price Formatted Step 1]]="No Data","No Data",SUBSTITUTE(data_to_clean[[#This Row],[Price Formatted Step 1]],",","."))</f>
        <v>30.800000</v>
      </c>
      <c r="L3077" s="3">
        <f>IF(data_to_clean[[#This Row],[Price Formatted Step 2]]="No Data","No Data",VALUE(SUBSTITUTE(data_to_clean[[#This Row],[Price Formatted Step 2]],".","")))</f>
        <v>30800000</v>
      </c>
      <c r="M3077" t="s">
        <v>15</v>
      </c>
    </row>
    <row r="3078" spans="1:13" x14ac:dyDescent="0.25">
      <c r="A3078" t="s">
        <v>2747</v>
      </c>
      <c r="B3078" t="str">
        <f>VLOOKUP(data_to_clean[[#This Row],[Company]],tb_countries[],2,0)</f>
        <v>USA</v>
      </c>
      <c r="C3078" t="s">
        <v>5275</v>
      </c>
      <c r="D3078" t="s">
        <v>5315</v>
      </c>
      <c r="E3078" t="s">
        <v>5246</v>
      </c>
      <c r="F3078" s="1">
        <v>36331</v>
      </c>
      <c r="G3078" t="s">
        <v>2622</v>
      </c>
      <c r="H3078" t="s">
        <v>13</v>
      </c>
      <c r="I3078" t="s">
        <v>2624</v>
      </c>
      <c r="J3078" t="str" cm="1">
        <f t="array" ref="J30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078" t="str">
        <f>IF(data_to_clean[[#This Row],[Price Formatted Step 1]]="No Data","No Data",SUBSTITUTE(data_to_clean[[#This Row],[Price Formatted Step 1]],",","."))</f>
        <v>35000000</v>
      </c>
      <c r="L3078" s="3">
        <f>IF(data_to_clean[[#This Row],[Price Formatted Step 2]]="No Data","No Data",VALUE(SUBSTITUTE(data_to_clean[[#This Row],[Price Formatted Step 2]],".","")))</f>
        <v>35000000</v>
      </c>
      <c r="M3078" t="s">
        <v>15</v>
      </c>
    </row>
    <row r="3079" spans="1:13" x14ac:dyDescent="0.25">
      <c r="A3079" t="s">
        <v>2655</v>
      </c>
      <c r="B3079" t="str">
        <f>VLOOKUP(data_to_clean[[#This Row],[Company]],tb_countries[],2,0)</f>
        <v>USA</v>
      </c>
      <c r="C3079" t="s">
        <v>5273</v>
      </c>
      <c r="D3079" t="s">
        <v>5313</v>
      </c>
      <c r="E3079" t="s">
        <v>5246</v>
      </c>
      <c r="F3079" s="1">
        <v>36335</v>
      </c>
      <c r="G3079" t="s">
        <v>3413</v>
      </c>
      <c r="H3079" t="s">
        <v>13</v>
      </c>
      <c r="I3079" t="s">
        <v>14</v>
      </c>
      <c r="J3079" t="str" cm="1">
        <f t="array" ref="J30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79" t="str">
        <f>IF(data_to_clean[[#This Row],[Price Formatted Step 1]]="No Data","No Data",SUBSTITUTE(data_to_clean[[#This Row],[Price Formatted Step 1]],",","."))</f>
        <v>No Data</v>
      </c>
      <c r="L3079" t="str">
        <f>IF(data_to_clean[[#This Row],[Price Formatted Step 2]]="No Data","No Data",VALUE(SUBSTITUTE(data_to_clean[[#This Row],[Price Formatted Step 2]],".","")))</f>
        <v>No Data</v>
      </c>
      <c r="M3079" t="s">
        <v>15</v>
      </c>
    </row>
    <row r="3080" spans="1:13" x14ac:dyDescent="0.25">
      <c r="A3080" t="s">
        <v>2882</v>
      </c>
      <c r="B3080" t="str">
        <f>VLOOKUP(data_to_clean[[#This Row],[Company]],tb_countries[],2,0)</f>
        <v>USSR/Russia</v>
      </c>
      <c r="C3080" t="s">
        <v>5279</v>
      </c>
      <c r="D3080" t="s">
        <v>5320</v>
      </c>
      <c r="E3080" t="s">
        <v>5247</v>
      </c>
      <c r="F3080" s="1">
        <v>36349</v>
      </c>
      <c r="G3080" t="s">
        <v>1463</v>
      </c>
      <c r="H3080" t="s">
        <v>13</v>
      </c>
      <c r="I3080" t="s">
        <v>14</v>
      </c>
      <c r="J3080" t="str" cm="1">
        <f t="array" ref="J30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0" t="str">
        <f>IF(data_to_clean[[#This Row],[Price Formatted Step 1]]="No Data","No Data",SUBSTITUTE(data_to_clean[[#This Row],[Price Formatted Step 1]],",","."))</f>
        <v>No Data</v>
      </c>
      <c r="L3080" t="str">
        <f>IF(data_to_clean[[#This Row],[Price Formatted Step 2]]="No Data","No Data",VALUE(SUBSTITUTE(data_to_clean[[#This Row],[Price Formatted Step 2]],".","")))</f>
        <v>No Data</v>
      </c>
      <c r="M3080" t="s">
        <v>15</v>
      </c>
    </row>
    <row r="3081" spans="1:13" x14ac:dyDescent="0.25">
      <c r="A3081" t="s">
        <v>2655</v>
      </c>
      <c r="B3081" t="str">
        <f>VLOOKUP(data_to_clean[[#This Row],[Company]],tb_countries[],2,0)</f>
        <v>USA</v>
      </c>
      <c r="C3081" t="s">
        <v>5273</v>
      </c>
      <c r="D3081" t="s">
        <v>5313</v>
      </c>
      <c r="E3081" t="s">
        <v>5246</v>
      </c>
      <c r="F3081" s="1">
        <v>36351</v>
      </c>
      <c r="G3081" t="s">
        <v>3307</v>
      </c>
      <c r="H3081" t="s">
        <v>13</v>
      </c>
      <c r="I3081" t="s">
        <v>14</v>
      </c>
      <c r="J3081" t="str" cm="1">
        <f t="array" ref="J30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1" t="str">
        <f>IF(data_to_clean[[#This Row],[Price Formatted Step 1]]="No Data","No Data",SUBSTITUTE(data_to_clean[[#This Row],[Price Formatted Step 1]],",","."))</f>
        <v>No Data</v>
      </c>
      <c r="L3081" t="str">
        <f>IF(data_to_clean[[#This Row],[Price Formatted Step 2]]="No Data","No Data",VALUE(SUBSTITUTE(data_to_clean[[#This Row],[Price Formatted Step 2]],".","")))</f>
        <v>No Data</v>
      </c>
      <c r="M3081" t="s">
        <v>15</v>
      </c>
    </row>
    <row r="3082" spans="1:13" x14ac:dyDescent="0.25">
      <c r="A3082" t="s">
        <v>2882</v>
      </c>
      <c r="B3082" t="str">
        <f>VLOOKUP(data_to_clean[[#This Row],[Company]],tb_countries[],2,0)</f>
        <v>USSR/Russia</v>
      </c>
      <c r="C3082" t="s">
        <v>5272</v>
      </c>
      <c r="D3082" t="s">
        <v>5312</v>
      </c>
      <c r="E3082" t="s">
        <v>5245</v>
      </c>
      <c r="F3082" s="1">
        <v>36358</v>
      </c>
      <c r="G3082" t="s">
        <v>2405</v>
      </c>
      <c r="H3082" t="s">
        <v>13</v>
      </c>
      <c r="I3082" t="s">
        <v>14</v>
      </c>
      <c r="J3082" t="str" cm="1">
        <f t="array" ref="J30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2" t="str">
        <f>IF(data_to_clean[[#This Row],[Price Formatted Step 1]]="No Data","No Data",SUBSTITUTE(data_to_clean[[#This Row],[Price Formatted Step 1]],",","."))</f>
        <v>No Data</v>
      </c>
      <c r="L3082" t="str">
        <f>IF(data_to_clean[[#This Row],[Price Formatted Step 2]]="No Data","No Data",VALUE(SUBSTITUTE(data_to_clean[[#This Row],[Price Formatted Step 2]],".","")))</f>
        <v>No Data</v>
      </c>
      <c r="M3082" t="s">
        <v>15</v>
      </c>
    </row>
    <row r="3083" spans="1:13" x14ac:dyDescent="0.25">
      <c r="A3083" t="s">
        <v>54</v>
      </c>
      <c r="B3083" t="str">
        <f>VLOOKUP(data_to_clean[[#This Row],[Company]],tb_countries[],2,0)</f>
        <v>USA</v>
      </c>
      <c r="C3083" t="s">
        <v>5281</v>
      </c>
      <c r="D3083" t="s">
        <v>5322</v>
      </c>
      <c r="E3083" t="s">
        <v>5246</v>
      </c>
      <c r="F3083" s="1">
        <v>36364</v>
      </c>
      <c r="G3083" t="s">
        <v>2127</v>
      </c>
      <c r="H3083" t="s">
        <v>13</v>
      </c>
      <c r="I3083" t="s">
        <v>2129</v>
      </c>
      <c r="J3083" t="str" cm="1">
        <f t="array" ref="J30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083" t="str">
        <f>IF(data_to_clean[[#This Row],[Price Formatted Step 1]]="No Data","No Data",SUBSTITUTE(data_to_clean[[#This Row],[Price Formatted Step 1]],",","."))</f>
        <v>450000000</v>
      </c>
      <c r="L3083" s="3">
        <f>IF(data_to_clean[[#This Row],[Price Formatted Step 2]]="No Data","No Data",VALUE(SUBSTITUTE(data_to_clean[[#This Row],[Price Formatted Step 2]],".","")))</f>
        <v>450000000</v>
      </c>
      <c r="M3083" t="s">
        <v>15</v>
      </c>
    </row>
    <row r="3084" spans="1:13" x14ac:dyDescent="0.25">
      <c r="A3084" t="s">
        <v>2655</v>
      </c>
      <c r="B3084" t="str">
        <f>VLOOKUP(data_to_clean[[#This Row],[Company]],tb_countries[],2,0)</f>
        <v>USA</v>
      </c>
      <c r="C3084" t="s">
        <v>5273</v>
      </c>
      <c r="D3084" t="s">
        <v>5313</v>
      </c>
      <c r="E3084" t="s">
        <v>5246</v>
      </c>
      <c r="F3084" s="1">
        <v>36366</v>
      </c>
      <c r="G3084" t="s">
        <v>3307</v>
      </c>
      <c r="H3084" t="s">
        <v>13</v>
      </c>
      <c r="I3084" t="s">
        <v>14</v>
      </c>
      <c r="J3084" t="str" cm="1">
        <f t="array" ref="J30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4" t="str">
        <f>IF(data_to_clean[[#This Row],[Price Formatted Step 1]]="No Data","No Data",SUBSTITUTE(data_to_clean[[#This Row],[Price Formatted Step 1]],",","."))</f>
        <v>No Data</v>
      </c>
      <c r="L3084" t="str">
        <f>IF(data_to_clean[[#This Row],[Price Formatted Step 2]]="No Data","No Data",VALUE(SUBSTITUTE(data_to_clean[[#This Row],[Price Formatted Step 2]],".","")))</f>
        <v>No Data</v>
      </c>
      <c r="M3084" t="s">
        <v>15</v>
      </c>
    </row>
    <row r="3085" spans="1:13" x14ac:dyDescent="0.25">
      <c r="A3085" t="s">
        <v>2655</v>
      </c>
      <c r="B3085" t="str">
        <f>VLOOKUP(data_to_clean[[#This Row],[Company]],tb_countries[],2,0)</f>
        <v>USA</v>
      </c>
      <c r="C3085" t="s">
        <v>5273</v>
      </c>
      <c r="D3085" t="s">
        <v>5313</v>
      </c>
      <c r="E3085" t="s">
        <v>5246</v>
      </c>
      <c r="F3085" s="1">
        <v>36379</v>
      </c>
      <c r="G3085" t="s">
        <v>2805</v>
      </c>
      <c r="H3085" t="s">
        <v>13</v>
      </c>
      <c r="I3085" t="s">
        <v>14</v>
      </c>
      <c r="J3085" t="str" cm="1">
        <f t="array" ref="J30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5" t="str">
        <f>IF(data_to_clean[[#This Row],[Price Formatted Step 1]]="No Data","No Data",SUBSTITUTE(data_to_clean[[#This Row],[Price Formatted Step 1]],",","."))</f>
        <v>No Data</v>
      </c>
      <c r="L3085" t="str">
        <f>IF(data_to_clean[[#This Row],[Price Formatted Step 2]]="No Data","No Data",VALUE(SUBSTITUTE(data_to_clean[[#This Row],[Price Formatted Step 2]],".","")))</f>
        <v>No Data</v>
      </c>
      <c r="M3085" t="s">
        <v>15</v>
      </c>
    </row>
    <row r="3086" spans="1:13" x14ac:dyDescent="0.25">
      <c r="A3086" t="s">
        <v>2338</v>
      </c>
      <c r="B3086" t="str">
        <f>VLOOKUP(data_to_clean[[#This Row],[Company]],tb_countries[],2,0)</f>
        <v>France</v>
      </c>
      <c r="C3086" t="s">
        <v>5285</v>
      </c>
      <c r="D3086" t="s">
        <v>5324</v>
      </c>
      <c r="E3086" t="s">
        <v>5253</v>
      </c>
      <c r="F3086" s="1">
        <v>36384</v>
      </c>
      <c r="G3086" t="s">
        <v>2799</v>
      </c>
      <c r="H3086" t="s">
        <v>13</v>
      </c>
      <c r="I3086" t="s">
        <v>14</v>
      </c>
      <c r="J3086" t="str" cm="1">
        <f t="array" ref="J30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6" t="str">
        <f>IF(data_to_clean[[#This Row],[Price Formatted Step 1]]="No Data","No Data",SUBSTITUTE(data_to_clean[[#This Row],[Price Formatted Step 1]],",","."))</f>
        <v>No Data</v>
      </c>
      <c r="L3086" t="str">
        <f>IF(data_to_clean[[#This Row],[Price Formatted Step 2]]="No Data","No Data",VALUE(SUBSTITUTE(data_to_clean[[#This Row],[Price Formatted Step 2]],".","")))</f>
        <v>No Data</v>
      </c>
      <c r="M3086" t="s">
        <v>15</v>
      </c>
    </row>
    <row r="3087" spans="1:13" x14ac:dyDescent="0.25">
      <c r="A3087" t="s">
        <v>2655</v>
      </c>
      <c r="B3087" t="str">
        <f>VLOOKUP(data_to_clean[[#This Row],[Company]],tb_countries[],2,0)</f>
        <v>USA</v>
      </c>
      <c r="C3087" t="s">
        <v>5273</v>
      </c>
      <c r="D3087" t="s">
        <v>5313</v>
      </c>
      <c r="E3087" t="s">
        <v>5246</v>
      </c>
      <c r="F3087" s="1">
        <v>36389</v>
      </c>
      <c r="G3087" t="s">
        <v>3307</v>
      </c>
      <c r="H3087" t="s">
        <v>13</v>
      </c>
      <c r="I3087" t="s">
        <v>14</v>
      </c>
      <c r="J3087" t="str" cm="1">
        <f t="array" ref="J30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7" t="str">
        <f>IF(data_to_clean[[#This Row],[Price Formatted Step 1]]="No Data","No Data",SUBSTITUTE(data_to_clean[[#This Row],[Price Formatted Step 1]],",","."))</f>
        <v>No Data</v>
      </c>
      <c r="L3087" t="str">
        <f>IF(data_to_clean[[#This Row],[Price Formatted Step 2]]="No Data","No Data",VALUE(SUBSTITUTE(data_to_clean[[#This Row],[Price Formatted Step 2]],".","")))</f>
        <v>No Data</v>
      </c>
      <c r="M3087" t="s">
        <v>15</v>
      </c>
    </row>
    <row r="3088" spans="1:13" x14ac:dyDescent="0.25">
      <c r="A3088" t="s">
        <v>2882</v>
      </c>
      <c r="B3088" t="str">
        <f>VLOOKUP(data_to_clean[[#This Row],[Company]],tb_countries[],2,0)</f>
        <v>USSR/Russia</v>
      </c>
      <c r="C3088" t="s">
        <v>5279</v>
      </c>
      <c r="D3088" t="s">
        <v>5320</v>
      </c>
      <c r="E3088" t="s">
        <v>5247</v>
      </c>
      <c r="F3088" s="1">
        <v>36398</v>
      </c>
      <c r="G3088" t="s">
        <v>685</v>
      </c>
      <c r="H3088" t="s">
        <v>13</v>
      </c>
      <c r="I3088" t="s">
        <v>14</v>
      </c>
      <c r="J3088" t="str" cm="1">
        <f t="array" ref="J30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8" t="str">
        <f>IF(data_to_clean[[#This Row],[Price Formatted Step 1]]="No Data","No Data",SUBSTITUTE(data_to_clean[[#This Row],[Price Formatted Step 1]],",","."))</f>
        <v>No Data</v>
      </c>
      <c r="L3088" t="str">
        <f>IF(data_to_clean[[#This Row],[Price Formatted Step 2]]="No Data","No Data",VALUE(SUBSTITUTE(data_to_clean[[#This Row],[Price Formatted Step 2]],".","")))</f>
        <v>No Data</v>
      </c>
      <c r="M3088" t="s">
        <v>15</v>
      </c>
    </row>
    <row r="3089" spans="1:13" x14ac:dyDescent="0.25">
      <c r="A3089" t="s">
        <v>2338</v>
      </c>
      <c r="B3089" t="str">
        <f>VLOOKUP(data_to_clean[[#This Row],[Company]],tb_countries[],2,0)</f>
        <v>France</v>
      </c>
      <c r="C3089" t="s">
        <v>5285</v>
      </c>
      <c r="D3089" t="s">
        <v>5324</v>
      </c>
      <c r="E3089" t="s">
        <v>5253</v>
      </c>
      <c r="F3089" s="1">
        <v>36407</v>
      </c>
      <c r="G3089" t="s">
        <v>2799</v>
      </c>
      <c r="H3089" t="s">
        <v>13</v>
      </c>
      <c r="I3089" t="s">
        <v>14</v>
      </c>
      <c r="J3089" t="str" cm="1">
        <f t="array" ref="J30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89" t="str">
        <f>IF(data_to_clean[[#This Row],[Price Formatted Step 1]]="No Data","No Data",SUBSTITUTE(data_to_clean[[#This Row],[Price Formatted Step 1]],",","."))</f>
        <v>No Data</v>
      </c>
      <c r="L3089" t="str">
        <f>IF(data_to_clean[[#This Row],[Price Formatted Step 2]]="No Data","No Data",VALUE(SUBSTITUTE(data_to_clean[[#This Row],[Price Formatted Step 2]],".","")))</f>
        <v>No Data</v>
      </c>
      <c r="M3089" t="s">
        <v>15</v>
      </c>
    </row>
    <row r="3090" spans="1:13" x14ac:dyDescent="0.25">
      <c r="A3090" t="s">
        <v>3085</v>
      </c>
      <c r="B3090" t="str">
        <f>VLOOKUP(data_to_clean[[#This Row],[Company]],tb_countries[],2,0)</f>
        <v>USA</v>
      </c>
      <c r="C3090" t="s">
        <v>5273</v>
      </c>
      <c r="D3090" t="s">
        <v>5313</v>
      </c>
      <c r="E3090" t="s">
        <v>5246</v>
      </c>
      <c r="F3090" s="1">
        <v>36426</v>
      </c>
      <c r="G3090" t="s">
        <v>3008</v>
      </c>
      <c r="H3090" t="s">
        <v>13</v>
      </c>
      <c r="I3090" t="s">
        <v>14</v>
      </c>
      <c r="J3090" t="str" cm="1">
        <f t="array" ref="J30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0" t="str">
        <f>IF(data_to_clean[[#This Row],[Price Formatted Step 1]]="No Data","No Data",SUBSTITUTE(data_to_clean[[#This Row],[Price Formatted Step 1]],",","."))</f>
        <v>No Data</v>
      </c>
      <c r="L3090" t="str">
        <f>IF(data_to_clean[[#This Row],[Price Formatted Step 2]]="No Data","No Data",VALUE(SUBSTITUTE(data_to_clean[[#This Row],[Price Formatted Step 2]],".","")))</f>
        <v>No Data</v>
      </c>
      <c r="M3090" t="s">
        <v>15</v>
      </c>
    </row>
    <row r="3091" spans="1:13" x14ac:dyDescent="0.25">
      <c r="A3091" t="s">
        <v>2747</v>
      </c>
      <c r="B3091" t="str">
        <f>VLOOKUP(data_to_clean[[#This Row],[Company]],tb_countries[],2,0)</f>
        <v>USA</v>
      </c>
      <c r="C3091" t="s">
        <v>5275</v>
      </c>
      <c r="D3091" t="s">
        <v>5315</v>
      </c>
      <c r="E3091" t="s">
        <v>5246</v>
      </c>
      <c r="F3091" s="1">
        <v>36427</v>
      </c>
      <c r="G3091" t="s">
        <v>3299</v>
      </c>
      <c r="H3091" t="s">
        <v>13</v>
      </c>
      <c r="I3091" t="s">
        <v>14</v>
      </c>
      <c r="J3091" t="str" cm="1">
        <f t="array" ref="J30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1" t="str">
        <f>IF(data_to_clean[[#This Row],[Price Formatted Step 1]]="No Data","No Data",SUBSTITUTE(data_to_clean[[#This Row],[Price Formatted Step 1]],",","."))</f>
        <v>No Data</v>
      </c>
      <c r="L3091" t="str">
        <f>IF(data_to_clean[[#This Row],[Price Formatted Step 2]]="No Data","No Data",VALUE(SUBSTITUTE(data_to_clean[[#This Row],[Price Formatted Step 2]],".","")))</f>
        <v>No Data</v>
      </c>
      <c r="M3091" t="s">
        <v>15</v>
      </c>
    </row>
    <row r="3092" spans="1:13" x14ac:dyDescent="0.25">
      <c r="A3092" t="s">
        <v>2338</v>
      </c>
      <c r="B3092" t="str">
        <f>VLOOKUP(data_to_clean[[#This Row],[Company]],tb_countries[],2,0)</f>
        <v>France</v>
      </c>
      <c r="C3092" t="s">
        <v>5285</v>
      </c>
      <c r="D3092" t="s">
        <v>5324</v>
      </c>
      <c r="E3092" t="s">
        <v>5253</v>
      </c>
      <c r="F3092" s="1">
        <v>36428</v>
      </c>
      <c r="G3092" t="s">
        <v>2609</v>
      </c>
      <c r="H3092" t="s">
        <v>13</v>
      </c>
      <c r="I3092" t="s">
        <v>14</v>
      </c>
      <c r="J3092" t="str" cm="1">
        <f t="array" ref="J30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2" t="str">
        <f>IF(data_to_clean[[#This Row],[Price Formatted Step 1]]="No Data","No Data",SUBSTITUTE(data_to_clean[[#This Row],[Price Formatted Step 1]],",","."))</f>
        <v>No Data</v>
      </c>
      <c r="L3092" t="str">
        <f>IF(data_to_clean[[#This Row],[Price Formatted Step 2]]="No Data","No Data",VALUE(SUBSTITUTE(data_to_clean[[#This Row],[Price Formatted Step 2]],".","")))</f>
        <v>No Data</v>
      </c>
      <c r="M3092" t="s">
        <v>15</v>
      </c>
    </row>
    <row r="3093" spans="1:13" x14ac:dyDescent="0.25">
      <c r="A3093" t="s">
        <v>3386</v>
      </c>
      <c r="B3093" t="str">
        <f>VLOOKUP(data_to_clean[[#This Row],[Company]],tb_countries[],2,0)</f>
        <v>USSR/Russia</v>
      </c>
      <c r="C3093" t="s">
        <v>5294</v>
      </c>
      <c r="D3093" t="s">
        <v>5333</v>
      </c>
      <c r="E3093" t="s">
        <v>5260</v>
      </c>
      <c r="F3093" s="1">
        <v>36443</v>
      </c>
      <c r="G3093" t="s">
        <v>3388</v>
      </c>
      <c r="H3093" t="s">
        <v>13</v>
      </c>
      <c r="I3093" t="s">
        <v>14</v>
      </c>
      <c r="J3093" t="str" cm="1">
        <f t="array" ref="J30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3" t="str">
        <f>IF(data_to_clean[[#This Row],[Price Formatted Step 1]]="No Data","No Data",SUBSTITUTE(data_to_clean[[#This Row],[Price Formatted Step 1]],",","."))</f>
        <v>No Data</v>
      </c>
      <c r="L3093" t="str">
        <f>IF(data_to_clean[[#This Row],[Price Formatted Step 2]]="No Data","No Data",VALUE(SUBSTITUTE(data_to_clean[[#This Row],[Price Formatted Step 2]],".","")))</f>
        <v>No Data</v>
      </c>
      <c r="M3093" t="s">
        <v>15</v>
      </c>
    </row>
    <row r="3094" spans="1:13" x14ac:dyDescent="0.25">
      <c r="A3094" t="s">
        <v>973</v>
      </c>
      <c r="B3094" t="str">
        <f>VLOOKUP(data_to_clean[[#This Row],[Company]],tb_countries[],2,0)</f>
        <v>China</v>
      </c>
      <c r="C3094" t="s">
        <v>2625</v>
      </c>
      <c r="D3094" t="s">
        <v>5255</v>
      </c>
      <c r="E3094" t="s">
        <v>5252</v>
      </c>
      <c r="F3094" s="1">
        <v>36447</v>
      </c>
      <c r="G3094" t="s">
        <v>3402</v>
      </c>
      <c r="H3094" t="s">
        <v>2227</v>
      </c>
      <c r="I3094" t="s">
        <v>3404</v>
      </c>
      <c r="J3094" t="str" cm="1">
        <f t="array" ref="J30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094" t="str">
        <f>IF(data_to_clean[[#This Row],[Price Formatted Step 1]]="No Data","No Data",SUBSTITUTE(data_to_clean[[#This Row],[Price Formatted Step 1]],",","."))</f>
        <v>64.680000</v>
      </c>
      <c r="L3094" s="3">
        <f>IF(data_to_clean[[#This Row],[Price Formatted Step 2]]="No Data","No Data",VALUE(SUBSTITUTE(data_to_clean[[#This Row],[Price Formatted Step 2]],".","")))</f>
        <v>64680000</v>
      </c>
      <c r="M3094" t="s">
        <v>15</v>
      </c>
    </row>
    <row r="3095" spans="1:13" x14ac:dyDescent="0.25">
      <c r="A3095" t="s">
        <v>2338</v>
      </c>
      <c r="B3095" t="str">
        <f>VLOOKUP(data_to_clean[[#This Row],[Company]],tb_countries[],2,0)</f>
        <v>France</v>
      </c>
      <c r="C3095" t="s">
        <v>5285</v>
      </c>
      <c r="D3095" t="s">
        <v>5324</v>
      </c>
      <c r="E3095" t="s">
        <v>5253</v>
      </c>
      <c r="F3095" s="1">
        <v>36452</v>
      </c>
      <c r="G3095" t="s">
        <v>2609</v>
      </c>
      <c r="H3095" t="s">
        <v>13</v>
      </c>
      <c r="I3095" t="s">
        <v>14</v>
      </c>
      <c r="J3095" t="str" cm="1">
        <f t="array" ref="J30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5" t="str">
        <f>IF(data_to_clean[[#This Row],[Price Formatted Step 1]]="No Data","No Data",SUBSTITUTE(data_to_clean[[#This Row],[Price Formatted Step 1]],",","."))</f>
        <v>No Data</v>
      </c>
      <c r="L3095" t="str">
        <f>IF(data_to_clean[[#This Row],[Price Formatted Step 2]]="No Data","No Data",VALUE(SUBSTITUTE(data_to_clean[[#This Row],[Price Formatted Step 2]],".","")))</f>
        <v>No Data</v>
      </c>
      <c r="M3095" t="s">
        <v>15</v>
      </c>
    </row>
    <row r="3096" spans="1:13" x14ac:dyDescent="0.25">
      <c r="A3096" t="s">
        <v>2338</v>
      </c>
      <c r="B3096" t="str">
        <f>VLOOKUP(data_to_clean[[#This Row],[Company]],tb_countries[],2,0)</f>
        <v>France</v>
      </c>
      <c r="C3096" t="s">
        <v>5285</v>
      </c>
      <c r="D3096" t="s">
        <v>5324</v>
      </c>
      <c r="E3096" t="s">
        <v>5253</v>
      </c>
      <c r="F3096" s="1">
        <v>36477</v>
      </c>
      <c r="G3096" t="s">
        <v>2609</v>
      </c>
      <c r="H3096" t="s">
        <v>13</v>
      </c>
      <c r="I3096" t="s">
        <v>14</v>
      </c>
      <c r="J3096" t="str" cm="1">
        <f t="array" ref="J30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6" t="str">
        <f>IF(data_to_clean[[#This Row],[Price Formatted Step 1]]="No Data","No Data",SUBSTITUTE(data_to_clean[[#This Row],[Price Formatted Step 1]],",","."))</f>
        <v>No Data</v>
      </c>
      <c r="L3096" t="str">
        <f>IF(data_to_clean[[#This Row],[Price Formatted Step 2]]="No Data","No Data",VALUE(SUBSTITUTE(data_to_clean[[#This Row],[Price Formatted Step 2]],".","")))</f>
        <v>No Data</v>
      </c>
      <c r="M3096" t="s">
        <v>15</v>
      </c>
    </row>
    <row r="3097" spans="1:13" x14ac:dyDescent="0.25">
      <c r="A3097" t="s">
        <v>1620</v>
      </c>
      <c r="B3097" t="str">
        <f>VLOOKUP(data_to_clean[[#This Row],[Company]],tb_countries[],2,0)</f>
        <v>Japan</v>
      </c>
      <c r="C3097" t="s">
        <v>5286</v>
      </c>
      <c r="D3097" t="s">
        <v>5325</v>
      </c>
      <c r="E3097" t="s">
        <v>5249</v>
      </c>
      <c r="F3097" s="1">
        <v>36479</v>
      </c>
      <c r="G3097" t="s">
        <v>3432</v>
      </c>
      <c r="H3097" t="s">
        <v>13</v>
      </c>
      <c r="I3097" t="s">
        <v>14</v>
      </c>
      <c r="J3097" t="str" cm="1">
        <f t="array" ref="J30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7" t="str">
        <f>IF(data_to_clean[[#This Row],[Price Formatted Step 1]]="No Data","No Data",SUBSTITUTE(data_to_clean[[#This Row],[Price Formatted Step 1]],",","."))</f>
        <v>No Data</v>
      </c>
      <c r="L3097" t="str">
        <f>IF(data_to_clean[[#This Row],[Price Formatted Step 2]]="No Data","No Data",VALUE(SUBSTITUTE(data_to_clean[[#This Row],[Price Formatted Step 2]],".","")))</f>
        <v>No Data</v>
      </c>
      <c r="M3097" t="s">
        <v>21</v>
      </c>
    </row>
    <row r="3098" spans="1:13" x14ac:dyDescent="0.25">
      <c r="A3098" t="s">
        <v>973</v>
      </c>
      <c r="B3098" t="str">
        <f>VLOOKUP(data_to_clean[[#This Row],[Company]],tb_countries[],2,0)</f>
        <v>China</v>
      </c>
      <c r="C3098" t="s">
        <v>4199</v>
      </c>
      <c r="D3098" t="s">
        <v>5263</v>
      </c>
      <c r="E3098" t="s">
        <v>5252</v>
      </c>
      <c r="F3098" s="1">
        <v>36483</v>
      </c>
      <c r="G3098" t="s">
        <v>3435</v>
      </c>
      <c r="H3098" t="s">
        <v>13</v>
      </c>
      <c r="I3098" t="s">
        <v>14</v>
      </c>
      <c r="J3098" t="str" cm="1">
        <f t="array" ref="J30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8" t="str">
        <f>IF(data_to_clean[[#This Row],[Price Formatted Step 1]]="No Data","No Data",SUBSTITUTE(data_to_clean[[#This Row],[Price Formatted Step 1]],",","."))</f>
        <v>No Data</v>
      </c>
      <c r="L3098" t="str">
        <f>IF(data_to_clean[[#This Row],[Price Formatted Step 2]]="No Data","No Data",VALUE(SUBSTITUTE(data_to_clean[[#This Row],[Price Formatted Step 2]],".","")))</f>
        <v>No Data</v>
      </c>
      <c r="M3098" t="s">
        <v>15</v>
      </c>
    </row>
    <row r="3099" spans="1:13" x14ac:dyDescent="0.25">
      <c r="A3099" t="s">
        <v>2747</v>
      </c>
      <c r="B3099" t="str">
        <f>VLOOKUP(data_to_clean[[#This Row],[Company]],tb_countries[],2,0)</f>
        <v>USA</v>
      </c>
      <c r="C3099" t="s">
        <v>5273</v>
      </c>
      <c r="D3099" t="s">
        <v>5313</v>
      </c>
      <c r="E3099" t="s">
        <v>5246</v>
      </c>
      <c r="F3099" s="1">
        <v>36487</v>
      </c>
      <c r="G3099" t="s">
        <v>2897</v>
      </c>
      <c r="H3099" t="s">
        <v>13</v>
      </c>
      <c r="I3099" t="s">
        <v>14</v>
      </c>
      <c r="J3099" t="str" cm="1">
        <f t="array" ref="J30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099" t="str">
        <f>IF(data_to_clean[[#This Row],[Price Formatted Step 1]]="No Data","No Data",SUBSTITUTE(data_to_clean[[#This Row],[Price Formatted Step 1]],",","."))</f>
        <v>No Data</v>
      </c>
      <c r="L3099" t="str">
        <f>IF(data_to_clean[[#This Row],[Price Formatted Step 2]]="No Data","No Data",VALUE(SUBSTITUTE(data_to_clean[[#This Row],[Price Formatted Step 2]],".","")))</f>
        <v>No Data</v>
      </c>
      <c r="M3099" t="s">
        <v>15</v>
      </c>
    </row>
    <row r="3100" spans="1:13" x14ac:dyDescent="0.25">
      <c r="A3100" t="s">
        <v>2338</v>
      </c>
      <c r="B3100" t="str">
        <f>VLOOKUP(data_to_clean[[#This Row],[Company]],tb_countries[],2,0)</f>
        <v>France</v>
      </c>
      <c r="C3100" t="s">
        <v>5285</v>
      </c>
      <c r="D3100" t="s">
        <v>5324</v>
      </c>
      <c r="E3100" t="s">
        <v>5253</v>
      </c>
      <c r="F3100" s="1">
        <v>36497</v>
      </c>
      <c r="G3100" t="s">
        <v>2716</v>
      </c>
      <c r="H3100" t="s">
        <v>13</v>
      </c>
      <c r="I3100" t="s">
        <v>14</v>
      </c>
      <c r="J3100" t="str" cm="1">
        <f t="array" ref="J31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0" t="str">
        <f>IF(data_to_clean[[#This Row],[Price Formatted Step 1]]="No Data","No Data",SUBSTITUTE(data_to_clean[[#This Row],[Price Formatted Step 1]],",","."))</f>
        <v>No Data</v>
      </c>
      <c r="L3100" t="str">
        <f>IF(data_to_clean[[#This Row],[Price Formatted Step 2]]="No Data","No Data",VALUE(SUBSTITUTE(data_to_clean[[#This Row],[Price Formatted Step 2]],".","")))</f>
        <v>No Data</v>
      </c>
      <c r="M3100" t="s">
        <v>15</v>
      </c>
    </row>
    <row r="3101" spans="1:13" x14ac:dyDescent="0.25">
      <c r="A3101" t="s">
        <v>2740</v>
      </c>
      <c r="B3101" t="str">
        <f>VLOOKUP(data_to_clean[[#This Row],[Company]],tb_countries[],2,0)</f>
        <v>USA</v>
      </c>
      <c r="C3101" t="s">
        <v>5275</v>
      </c>
      <c r="D3101" t="s">
        <v>5315</v>
      </c>
      <c r="E3101" t="s">
        <v>5246</v>
      </c>
      <c r="F3101" s="1">
        <v>36498</v>
      </c>
      <c r="G3101" t="s">
        <v>3293</v>
      </c>
      <c r="H3101" t="s">
        <v>2227</v>
      </c>
      <c r="I3101" t="s">
        <v>2744</v>
      </c>
      <c r="J3101" t="str" cm="1">
        <f t="array" ref="J31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101" t="str">
        <f>IF(data_to_clean[[#This Row],[Price Formatted Step 1]]="No Data","No Data",SUBSTITUTE(data_to_clean[[#This Row],[Price Formatted Step 1]],",","."))</f>
        <v>40000000</v>
      </c>
      <c r="L3101" s="3">
        <f>IF(data_to_clean[[#This Row],[Price Formatted Step 2]]="No Data","No Data",VALUE(SUBSTITUTE(data_to_clean[[#This Row],[Price Formatted Step 2]],".","")))</f>
        <v>40000000</v>
      </c>
      <c r="M3101" t="s">
        <v>15</v>
      </c>
    </row>
    <row r="3102" spans="1:13" x14ac:dyDescent="0.25">
      <c r="A3102" t="s">
        <v>2338</v>
      </c>
      <c r="B3102" t="str">
        <f>VLOOKUP(data_to_clean[[#This Row],[Company]],tb_countries[],2,0)</f>
        <v>France</v>
      </c>
      <c r="C3102" t="s">
        <v>5285</v>
      </c>
      <c r="D3102" t="s">
        <v>5324</v>
      </c>
      <c r="E3102" t="s">
        <v>5253</v>
      </c>
      <c r="F3102" s="1">
        <v>36504</v>
      </c>
      <c r="G3102" t="s">
        <v>3180</v>
      </c>
      <c r="H3102" t="s">
        <v>13</v>
      </c>
      <c r="I3102" t="s">
        <v>14</v>
      </c>
      <c r="J3102" t="str" cm="1">
        <f t="array" ref="J31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2" t="str">
        <f>IF(data_to_clean[[#This Row],[Price Formatted Step 1]]="No Data","No Data",SUBSTITUTE(data_to_clean[[#This Row],[Price Formatted Step 1]],",","."))</f>
        <v>No Data</v>
      </c>
      <c r="L3102" t="str">
        <f>IF(data_to_clean[[#This Row],[Price Formatted Step 2]]="No Data","No Data",VALUE(SUBSTITUTE(data_to_clean[[#This Row],[Price Formatted Step 2]],".","")))</f>
        <v>No Data</v>
      </c>
      <c r="M3102" t="s">
        <v>15</v>
      </c>
    </row>
    <row r="3103" spans="1:13" x14ac:dyDescent="0.25">
      <c r="A3103" t="s">
        <v>3277</v>
      </c>
      <c r="B3103" t="str">
        <f>VLOOKUP(data_to_clean[[#This Row],[Company]],tb_countries[],2,0)</f>
        <v>Brazil</v>
      </c>
      <c r="C3103" t="s">
        <v>5291</v>
      </c>
      <c r="D3103" t="s">
        <v>5331</v>
      </c>
      <c r="E3103" t="s">
        <v>5258</v>
      </c>
      <c r="F3103" s="1">
        <v>36505</v>
      </c>
      <c r="G3103" t="s">
        <v>3279</v>
      </c>
      <c r="H3103" t="s">
        <v>13</v>
      </c>
      <c r="I3103" t="s">
        <v>14</v>
      </c>
      <c r="J3103" t="str" cm="1">
        <f t="array" ref="J31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3" t="str">
        <f>IF(data_to_clean[[#This Row],[Price Formatted Step 1]]="No Data","No Data",SUBSTITUTE(data_to_clean[[#This Row],[Price Formatted Step 1]],",","."))</f>
        <v>No Data</v>
      </c>
      <c r="L3103" t="str">
        <f>IF(data_to_clean[[#This Row],[Price Formatted Step 2]]="No Data","No Data",VALUE(SUBSTITUTE(data_to_clean[[#This Row],[Price Formatted Step 2]],".","")))</f>
        <v>No Data</v>
      </c>
      <c r="M3103" t="s">
        <v>21</v>
      </c>
    </row>
    <row r="3104" spans="1:13" x14ac:dyDescent="0.25">
      <c r="A3104" t="s">
        <v>2747</v>
      </c>
      <c r="B3104" t="str">
        <f>VLOOKUP(data_to_clean[[#This Row],[Company]],tb_countries[],2,0)</f>
        <v>USA</v>
      </c>
      <c r="C3104" t="s">
        <v>5275</v>
      </c>
      <c r="D3104" t="s">
        <v>5315</v>
      </c>
      <c r="E3104" t="s">
        <v>5246</v>
      </c>
      <c r="F3104" s="1">
        <v>36506</v>
      </c>
      <c r="G3104" t="s">
        <v>2622</v>
      </c>
      <c r="H3104" t="s">
        <v>13</v>
      </c>
      <c r="I3104" t="s">
        <v>2624</v>
      </c>
      <c r="J3104" t="str" cm="1">
        <f t="array" ref="J31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104" t="str">
        <f>IF(data_to_clean[[#This Row],[Price Formatted Step 1]]="No Data","No Data",SUBSTITUTE(data_to_clean[[#This Row],[Price Formatted Step 1]],",","."))</f>
        <v>35000000</v>
      </c>
      <c r="L3104" s="3">
        <f>IF(data_to_clean[[#This Row],[Price Formatted Step 2]]="No Data","No Data",VALUE(SUBSTITUTE(data_to_clean[[#This Row],[Price Formatted Step 2]],".","")))</f>
        <v>35000000</v>
      </c>
      <c r="M3104" t="s">
        <v>15</v>
      </c>
    </row>
    <row r="3105" spans="1:13" x14ac:dyDescent="0.25">
      <c r="A3105" t="s">
        <v>2747</v>
      </c>
      <c r="B3105" t="str">
        <f>VLOOKUP(data_to_clean[[#This Row],[Company]],tb_countries[],2,0)</f>
        <v>USA</v>
      </c>
      <c r="C3105" t="s">
        <v>5275</v>
      </c>
      <c r="D3105" t="s">
        <v>5315</v>
      </c>
      <c r="E3105" t="s">
        <v>5246</v>
      </c>
      <c r="F3105" s="1">
        <v>36512</v>
      </c>
      <c r="G3105" t="s">
        <v>3008</v>
      </c>
      <c r="H3105" t="s">
        <v>13</v>
      </c>
      <c r="I3105" t="s">
        <v>14</v>
      </c>
      <c r="J3105" t="str" cm="1">
        <f t="array" ref="J31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5" t="str">
        <f>IF(data_to_clean[[#This Row],[Price Formatted Step 1]]="No Data","No Data",SUBSTITUTE(data_to_clean[[#This Row],[Price Formatted Step 1]],",","."))</f>
        <v>No Data</v>
      </c>
      <c r="L3105" t="str">
        <f>IF(data_to_clean[[#This Row],[Price Formatted Step 2]]="No Data","No Data",VALUE(SUBSTITUTE(data_to_clean[[#This Row],[Price Formatted Step 2]],".","")))</f>
        <v>No Data</v>
      </c>
      <c r="M3105" t="s">
        <v>15</v>
      </c>
    </row>
    <row r="3106" spans="1:13" x14ac:dyDescent="0.25">
      <c r="A3106" t="s">
        <v>54</v>
      </c>
      <c r="B3106" t="str">
        <f>VLOOKUP(data_to_clean[[#This Row],[Company]],tb_countries[],2,0)</f>
        <v>USA</v>
      </c>
      <c r="C3106" t="s">
        <v>5281</v>
      </c>
      <c r="D3106" t="s">
        <v>5322</v>
      </c>
      <c r="E3106" t="s">
        <v>5246</v>
      </c>
      <c r="F3106" s="1">
        <v>36514</v>
      </c>
      <c r="G3106" t="s">
        <v>2362</v>
      </c>
      <c r="H3106" t="s">
        <v>13</v>
      </c>
      <c r="I3106" t="s">
        <v>2129</v>
      </c>
      <c r="J3106" t="str" cm="1">
        <f t="array" ref="J31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06" t="str">
        <f>IF(data_to_clean[[#This Row],[Price Formatted Step 1]]="No Data","No Data",SUBSTITUTE(data_to_clean[[#This Row],[Price Formatted Step 1]],",","."))</f>
        <v>450000000</v>
      </c>
      <c r="L3106" s="3">
        <f>IF(data_to_clean[[#This Row],[Price Formatted Step 2]]="No Data","No Data",VALUE(SUBSTITUTE(data_to_clean[[#This Row],[Price Formatted Step 2]],".","")))</f>
        <v>450000000</v>
      </c>
      <c r="M3106" t="s">
        <v>15</v>
      </c>
    </row>
    <row r="3107" spans="1:13" x14ac:dyDescent="0.25">
      <c r="A3107" t="s">
        <v>2338</v>
      </c>
      <c r="B3107" t="str">
        <f>VLOOKUP(data_to_clean[[#This Row],[Company]],tb_countries[],2,0)</f>
        <v>France</v>
      </c>
      <c r="C3107" t="s">
        <v>5285</v>
      </c>
      <c r="D3107" t="s">
        <v>5324</v>
      </c>
      <c r="E3107" t="s">
        <v>5253</v>
      </c>
      <c r="F3107" s="1">
        <v>36516</v>
      </c>
      <c r="G3107" t="s">
        <v>2675</v>
      </c>
      <c r="H3107" t="s">
        <v>13</v>
      </c>
      <c r="I3107" t="s">
        <v>14</v>
      </c>
      <c r="J3107" t="str" cm="1">
        <f t="array" ref="J31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7" t="str">
        <f>IF(data_to_clean[[#This Row],[Price Formatted Step 1]]="No Data","No Data",SUBSTITUTE(data_to_clean[[#This Row],[Price Formatted Step 1]],",","."))</f>
        <v>No Data</v>
      </c>
      <c r="L3107" t="str">
        <f>IF(data_to_clean[[#This Row],[Price Formatted Step 2]]="No Data","No Data",VALUE(SUBSTITUTE(data_to_clean[[#This Row],[Price Formatted Step 2]],".","")))</f>
        <v>No Data</v>
      </c>
      <c r="M3107" t="s">
        <v>15</v>
      </c>
    </row>
    <row r="3108" spans="1:13" x14ac:dyDescent="0.25">
      <c r="A3108" t="s">
        <v>2882</v>
      </c>
      <c r="B3108" t="str">
        <f>VLOOKUP(data_to_clean[[#This Row],[Company]],tb_countries[],2,0)</f>
        <v>USSR/Russia</v>
      </c>
      <c r="C3108" t="s">
        <v>5272</v>
      </c>
      <c r="D3108" t="s">
        <v>5312</v>
      </c>
      <c r="E3108" t="s">
        <v>5245</v>
      </c>
      <c r="F3108" s="1">
        <v>36520</v>
      </c>
      <c r="G3108" t="s">
        <v>937</v>
      </c>
      <c r="H3108" t="s">
        <v>13</v>
      </c>
      <c r="I3108" t="s">
        <v>14</v>
      </c>
      <c r="J3108" t="str" cm="1">
        <f t="array" ref="J31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8" t="str">
        <f>IF(data_to_clean[[#This Row],[Price Formatted Step 1]]="No Data","No Data",SUBSTITUTE(data_to_clean[[#This Row],[Price Formatted Step 1]],",","."))</f>
        <v>No Data</v>
      </c>
      <c r="L3108" t="str">
        <f>IF(data_to_clean[[#This Row],[Price Formatted Step 2]]="No Data","No Data",VALUE(SUBSTITUTE(data_to_clean[[#This Row],[Price Formatted Step 2]],".","")))</f>
        <v>No Data</v>
      </c>
      <c r="M3108" t="s">
        <v>15</v>
      </c>
    </row>
    <row r="3109" spans="1:13" x14ac:dyDescent="0.25">
      <c r="A3109" t="s">
        <v>2882</v>
      </c>
      <c r="B3109" t="str">
        <f>VLOOKUP(data_to_clean[[#This Row],[Company]],tb_countries[],2,0)</f>
        <v>USSR/Russia</v>
      </c>
      <c r="C3109" t="s">
        <v>5279</v>
      </c>
      <c r="D3109" t="s">
        <v>5320</v>
      </c>
      <c r="E3109" t="s">
        <v>5247</v>
      </c>
      <c r="F3109" s="1">
        <v>36521</v>
      </c>
      <c r="G3109" t="s">
        <v>1302</v>
      </c>
      <c r="H3109" t="s">
        <v>13</v>
      </c>
      <c r="I3109" t="s">
        <v>14</v>
      </c>
      <c r="J3109" t="str" cm="1">
        <f t="array" ref="J31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09" t="str">
        <f>IF(data_to_clean[[#This Row],[Price Formatted Step 1]]="No Data","No Data",SUBSTITUTE(data_to_clean[[#This Row],[Price Formatted Step 1]],",","."))</f>
        <v>No Data</v>
      </c>
      <c r="L3109" t="str">
        <f>IF(data_to_clean[[#This Row],[Price Formatted Step 2]]="No Data","No Data",VALUE(SUBSTITUTE(data_to_clean[[#This Row],[Price Formatted Step 2]],".","")))</f>
        <v>No Data</v>
      </c>
      <c r="M3109" t="s">
        <v>15</v>
      </c>
    </row>
    <row r="3110" spans="1:13" x14ac:dyDescent="0.25">
      <c r="A3110" t="s">
        <v>2740</v>
      </c>
      <c r="B3110" t="str">
        <f>VLOOKUP(data_to_clean[[#This Row],[Company]],tb_countries[],2,0)</f>
        <v>USA</v>
      </c>
      <c r="C3110" t="s">
        <v>5275</v>
      </c>
      <c r="D3110" t="s">
        <v>5315</v>
      </c>
      <c r="E3110" t="s">
        <v>5246</v>
      </c>
      <c r="F3110" s="1">
        <v>36525</v>
      </c>
      <c r="G3110" t="s">
        <v>3028</v>
      </c>
      <c r="H3110" t="s">
        <v>2227</v>
      </c>
      <c r="I3110" t="s">
        <v>3030</v>
      </c>
      <c r="J3110" t="str" cm="1">
        <f t="array" ref="J31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110" t="str">
        <f>IF(data_to_clean[[#This Row],[Price Formatted Step 1]]="No Data","No Data",SUBSTITUTE(data_to_clean[[#This Row],[Price Formatted Step 1]],",","."))</f>
        <v>45000000</v>
      </c>
      <c r="L3110" s="3">
        <f>IF(data_to_clean[[#This Row],[Price Formatted Step 2]]="No Data","No Data",VALUE(SUBSTITUTE(data_to_clean[[#This Row],[Price Formatted Step 2]],".","")))</f>
        <v>45000000</v>
      </c>
      <c r="M3110" t="s">
        <v>15</v>
      </c>
    </row>
    <row r="3111" spans="1:13" x14ac:dyDescent="0.25">
      <c r="A3111" t="s">
        <v>2747</v>
      </c>
      <c r="B3111" t="str">
        <f>VLOOKUP(data_to_clean[[#This Row],[Company]],tb_countries[],2,0)</f>
        <v>USA</v>
      </c>
      <c r="C3111" t="s">
        <v>5273</v>
      </c>
      <c r="D3111" t="s">
        <v>5313</v>
      </c>
      <c r="E3111" t="s">
        <v>5246</v>
      </c>
      <c r="F3111" s="1">
        <v>36546</v>
      </c>
      <c r="G3111" t="s">
        <v>2897</v>
      </c>
      <c r="H3111" t="s">
        <v>13</v>
      </c>
      <c r="I3111" t="s">
        <v>14</v>
      </c>
      <c r="J3111" t="str" cm="1">
        <f t="array" ref="J31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1" t="str">
        <f>IF(data_to_clean[[#This Row],[Price Formatted Step 1]]="No Data","No Data",SUBSTITUTE(data_to_clean[[#This Row],[Price Formatted Step 1]],",","."))</f>
        <v>No Data</v>
      </c>
      <c r="L3111" t="str">
        <f>IF(data_to_clean[[#This Row],[Price Formatted Step 2]]="No Data","No Data",VALUE(SUBSTITUTE(data_to_clean[[#This Row],[Price Formatted Step 2]],".","")))</f>
        <v>No Data</v>
      </c>
      <c r="M3111" t="s">
        <v>15</v>
      </c>
    </row>
    <row r="3112" spans="1:13" x14ac:dyDescent="0.25">
      <c r="A3112" t="s">
        <v>2338</v>
      </c>
      <c r="B3112" t="str">
        <f>VLOOKUP(data_to_clean[[#This Row],[Company]],tb_countries[],2,0)</f>
        <v>France</v>
      </c>
      <c r="C3112" t="s">
        <v>5285</v>
      </c>
      <c r="D3112" t="s">
        <v>5324</v>
      </c>
      <c r="E3112" t="s">
        <v>5253</v>
      </c>
      <c r="F3112" s="1">
        <v>36550</v>
      </c>
      <c r="G3112" t="s">
        <v>2970</v>
      </c>
      <c r="H3112" t="s">
        <v>13</v>
      </c>
      <c r="I3112" t="s">
        <v>14</v>
      </c>
      <c r="J3112" t="str" cm="1">
        <f t="array" ref="J31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2" t="str">
        <f>IF(data_to_clean[[#This Row],[Price Formatted Step 1]]="No Data","No Data",SUBSTITUTE(data_to_clean[[#This Row],[Price Formatted Step 1]],",","."))</f>
        <v>No Data</v>
      </c>
      <c r="L3112" t="str">
        <f>IF(data_to_clean[[#This Row],[Price Formatted Step 2]]="No Data","No Data",VALUE(SUBSTITUTE(data_to_clean[[#This Row],[Price Formatted Step 2]],".","")))</f>
        <v>No Data</v>
      </c>
      <c r="M3112" t="s">
        <v>15</v>
      </c>
    </row>
    <row r="3113" spans="1:13" x14ac:dyDescent="0.25">
      <c r="A3113" t="s">
        <v>973</v>
      </c>
      <c r="B3113" t="str">
        <f>VLOOKUP(data_to_clean[[#This Row],[Company]],tb_countries[],2,0)</f>
        <v>China</v>
      </c>
      <c r="C3113" t="s">
        <v>4847</v>
      </c>
      <c r="D3113" t="s">
        <v>5268</v>
      </c>
      <c r="E3113" t="s">
        <v>5252</v>
      </c>
      <c r="F3113" s="1">
        <v>36550</v>
      </c>
      <c r="G3113" t="s">
        <v>3020</v>
      </c>
      <c r="H3113" t="s">
        <v>2227</v>
      </c>
      <c r="I3113" t="s">
        <v>3022</v>
      </c>
      <c r="J3113" t="str" cm="1">
        <f t="array" ref="J31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113" t="str">
        <f>IF(data_to_clean[[#This Row],[Price Formatted Step 1]]="No Data","No Data",SUBSTITUTE(data_to_clean[[#This Row],[Price Formatted Step 1]],",","."))</f>
        <v>69.700000</v>
      </c>
      <c r="L3113" s="3">
        <f>IF(data_to_clean[[#This Row],[Price Formatted Step 2]]="No Data","No Data",VALUE(SUBSTITUTE(data_to_clean[[#This Row],[Price Formatted Step 2]],".","")))</f>
        <v>69700000</v>
      </c>
      <c r="M3113" t="s">
        <v>15</v>
      </c>
    </row>
    <row r="3114" spans="1:13" x14ac:dyDescent="0.25">
      <c r="A3114" t="s">
        <v>2740</v>
      </c>
      <c r="B3114" t="str">
        <f>VLOOKUP(data_to_clean[[#This Row],[Company]],tb_countries[],2,0)</f>
        <v>USA</v>
      </c>
      <c r="C3114" t="s">
        <v>5275</v>
      </c>
      <c r="D3114" t="s">
        <v>5315</v>
      </c>
      <c r="E3114" t="s">
        <v>5246</v>
      </c>
      <c r="F3114" s="1">
        <v>36552</v>
      </c>
      <c r="G3114" t="s">
        <v>3453</v>
      </c>
      <c r="H3114" t="s">
        <v>2227</v>
      </c>
      <c r="I3114" t="s">
        <v>2744</v>
      </c>
      <c r="J3114" t="str" cm="1">
        <f t="array" ref="J31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114" t="str">
        <f>IF(data_to_clean[[#This Row],[Price Formatted Step 1]]="No Data","No Data",SUBSTITUTE(data_to_clean[[#This Row],[Price Formatted Step 1]],",","."))</f>
        <v>40000000</v>
      </c>
      <c r="L3114" s="3">
        <f>IF(data_to_clean[[#This Row],[Price Formatted Step 2]]="No Data","No Data",VALUE(SUBSTITUTE(data_to_clean[[#This Row],[Price Formatted Step 2]],".","")))</f>
        <v>40000000</v>
      </c>
      <c r="M3114" t="s">
        <v>15</v>
      </c>
    </row>
    <row r="3115" spans="1:13" x14ac:dyDescent="0.25">
      <c r="A3115" t="s">
        <v>3085</v>
      </c>
      <c r="B3115" t="str">
        <f>VLOOKUP(data_to_clean[[#This Row],[Company]],tb_countries[],2,0)</f>
        <v>USA</v>
      </c>
      <c r="C3115" t="s">
        <v>5273</v>
      </c>
      <c r="D3115" t="s">
        <v>5313</v>
      </c>
      <c r="E3115" t="s">
        <v>5246</v>
      </c>
      <c r="F3115" s="1">
        <v>36559</v>
      </c>
      <c r="G3115" t="s">
        <v>3008</v>
      </c>
      <c r="H3115" t="s">
        <v>13</v>
      </c>
      <c r="I3115" t="s">
        <v>14</v>
      </c>
      <c r="J3115" t="str" cm="1">
        <f t="array" ref="J31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5" t="str">
        <f>IF(data_to_clean[[#This Row],[Price Formatted Step 1]]="No Data","No Data",SUBSTITUTE(data_to_clean[[#This Row],[Price Formatted Step 1]],",","."))</f>
        <v>No Data</v>
      </c>
      <c r="L3115" t="str">
        <f>IF(data_to_clean[[#This Row],[Price Formatted Step 2]]="No Data","No Data",VALUE(SUBSTITUTE(data_to_clean[[#This Row],[Price Formatted Step 2]],".","")))</f>
        <v>No Data</v>
      </c>
      <c r="M3115" t="s">
        <v>15</v>
      </c>
    </row>
    <row r="3116" spans="1:13" x14ac:dyDescent="0.25">
      <c r="A3116" t="s">
        <v>2655</v>
      </c>
      <c r="B3116" t="str">
        <f>VLOOKUP(data_to_clean[[#This Row],[Company]],tb_countries[],2,0)</f>
        <v>USA</v>
      </c>
      <c r="C3116" t="s">
        <v>5273</v>
      </c>
      <c r="D3116" t="s">
        <v>5313</v>
      </c>
      <c r="E3116" t="s">
        <v>5246</v>
      </c>
      <c r="F3116" s="1">
        <v>36564</v>
      </c>
      <c r="G3116" t="s">
        <v>3235</v>
      </c>
      <c r="H3116" t="s">
        <v>13</v>
      </c>
      <c r="I3116" t="s">
        <v>14</v>
      </c>
      <c r="J3116" t="str" cm="1">
        <f t="array" ref="J31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6" t="str">
        <f>IF(data_to_clean[[#This Row],[Price Formatted Step 1]]="No Data","No Data",SUBSTITUTE(data_to_clean[[#This Row],[Price Formatted Step 1]],",","."))</f>
        <v>No Data</v>
      </c>
      <c r="L3116" t="str">
        <f>IF(data_to_clean[[#This Row],[Price Formatted Step 2]]="No Data","No Data",VALUE(SUBSTITUTE(data_to_clean[[#This Row],[Price Formatted Step 2]],".","")))</f>
        <v>No Data</v>
      </c>
      <c r="M3116" t="s">
        <v>15</v>
      </c>
    </row>
    <row r="3117" spans="1:13" x14ac:dyDescent="0.25">
      <c r="A3117" t="s">
        <v>1057</v>
      </c>
      <c r="B3117" t="str">
        <f>VLOOKUP(data_to_clean[[#This Row],[Company]],tb_countries[],2,0)</f>
        <v>Japan</v>
      </c>
      <c r="C3117" t="s">
        <v>608</v>
      </c>
      <c r="D3117" t="s">
        <v>5248</v>
      </c>
      <c r="E3117" t="s">
        <v>5249</v>
      </c>
      <c r="F3117" s="1">
        <v>36566</v>
      </c>
      <c r="G3117" t="s">
        <v>3219</v>
      </c>
      <c r="H3117" t="s">
        <v>13</v>
      </c>
      <c r="I3117" t="s">
        <v>14</v>
      </c>
      <c r="J3117" t="str" cm="1">
        <f t="array" ref="J31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7" t="str">
        <f>IF(data_to_clean[[#This Row],[Price Formatted Step 1]]="No Data","No Data",SUBSTITUTE(data_to_clean[[#This Row],[Price Formatted Step 1]],",","."))</f>
        <v>No Data</v>
      </c>
      <c r="L3117" t="str">
        <f>IF(data_to_clean[[#This Row],[Price Formatted Step 2]]="No Data","No Data",VALUE(SUBSTITUTE(data_to_clean[[#This Row],[Price Formatted Step 2]],".","")))</f>
        <v>No Data</v>
      </c>
      <c r="M3117" t="s">
        <v>21</v>
      </c>
    </row>
    <row r="3118" spans="1:13" x14ac:dyDescent="0.25">
      <c r="A3118" t="s">
        <v>54</v>
      </c>
      <c r="B3118" t="str">
        <f>VLOOKUP(data_to_clean[[#This Row],[Company]],tb_countries[],2,0)</f>
        <v>USA</v>
      </c>
      <c r="C3118" t="s">
        <v>5281</v>
      </c>
      <c r="D3118" t="s">
        <v>5322</v>
      </c>
      <c r="E3118" t="s">
        <v>5246</v>
      </c>
      <c r="F3118" s="1">
        <v>36567</v>
      </c>
      <c r="G3118" t="s">
        <v>2892</v>
      </c>
      <c r="H3118" t="s">
        <v>13</v>
      </c>
      <c r="I3118" t="s">
        <v>2129</v>
      </c>
      <c r="J3118" t="str" cm="1">
        <f t="array" ref="J31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18" t="str">
        <f>IF(data_to_clean[[#This Row],[Price Formatted Step 1]]="No Data","No Data",SUBSTITUTE(data_to_clean[[#This Row],[Price Formatted Step 1]],",","."))</f>
        <v>450000000</v>
      </c>
      <c r="L3118" s="3">
        <f>IF(data_to_clean[[#This Row],[Price Formatted Step 2]]="No Data","No Data",VALUE(SUBSTITUTE(data_to_clean[[#This Row],[Price Formatted Step 2]],".","")))</f>
        <v>450000000</v>
      </c>
      <c r="M3118" t="s">
        <v>15</v>
      </c>
    </row>
    <row r="3119" spans="1:13" x14ac:dyDescent="0.25">
      <c r="A3119" t="s">
        <v>2338</v>
      </c>
      <c r="B3119" t="str">
        <f>VLOOKUP(data_to_clean[[#This Row],[Company]],tb_countries[],2,0)</f>
        <v>France</v>
      </c>
      <c r="C3119" t="s">
        <v>5285</v>
      </c>
      <c r="D3119" t="s">
        <v>5324</v>
      </c>
      <c r="E3119" t="s">
        <v>5253</v>
      </c>
      <c r="F3119" s="1">
        <v>36574</v>
      </c>
      <c r="G3119" t="s">
        <v>2609</v>
      </c>
      <c r="H3119" t="s">
        <v>13</v>
      </c>
      <c r="I3119" t="s">
        <v>14</v>
      </c>
      <c r="J3119" t="str" cm="1">
        <f t="array" ref="J31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19" t="str">
        <f>IF(data_to_clean[[#This Row],[Price Formatted Step 1]]="No Data","No Data",SUBSTITUTE(data_to_clean[[#This Row],[Price Formatted Step 1]],",","."))</f>
        <v>No Data</v>
      </c>
      <c r="L3119" t="str">
        <f>IF(data_to_clean[[#This Row],[Price Formatted Step 2]]="No Data","No Data",VALUE(SUBSTITUTE(data_to_clean[[#This Row],[Price Formatted Step 2]],".","")))</f>
        <v>No Data</v>
      </c>
      <c r="M3119" t="s">
        <v>15</v>
      </c>
    </row>
    <row r="3120" spans="1:13" x14ac:dyDescent="0.25">
      <c r="A3120" t="s">
        <v>2882</v>
      </c>
      <c r="B3120" t="str">
        <f>VLOOKUP(data_to_clean[[#This Row],[Company]],tb_countries[],2,0)</f>
        <v>USSR/Russia</v>
      </c>
      <c r="C3120" t="s">
        <v>5272</v>
      </c>
      <c r="D3120" t="s">
        <v>5312</v>
      </c>
      <c r="E3120" t="s">
        <v>5245</v>
      </c>
      <c r="F3120" s="1">
        <v>36587</v>
      </c>
      <c r="G3120" t="s">
        <v>2405</v>
      </c>
      <c r="H3120" t="s">
        <v>13</v>
      </c>
      <c r="I3120" t="s">
        <v>14</v>
      </c>
      <c r="J3120" t="str" cm="1">
        <f t="array" ref="J31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0" t="str">
        <f>IF(data_to_clean[[#This Row],[Price Formatted Step 1]]="No Data","No Data",SUBSTITUTE(data_to_clean[[#This Row],[Price Formatted Step 1]],",","."))</f>
        <v>No Data</v>
      </c>
      <c r="L3120" t="str">
        <f>IF(data_to_clean[[#This Row],[Price Formatted Step 2]]="No Data","No Data",VALUE(SUBSTITUTE(data_to_clean[[#This Row],[Price Formatted Step 2]],".","")))</f>
        <v>No Data</v>
      </c>
      <c r="M3120" t="s">
        <v>15</v>
      </c>
    </row>
    <row r="3121" spans="1:13" x14ac:dyDescent="0.25">
      <c r="A3121" t="s">
        <v>2740</v>
      </c>
      <c r="B3121" t="str">
        <f>VLOOKUP(data_to_clean[[#This Row],[Company]],tb_countries[],2,0)</f>
        <v>USA</v>
      </c>
      <c r="C3121" t="s">
        <v>5275</v>
      </c>
      <c r="D3121" t="s">
        <v>5315</v>
      </c>
      <c r="E3121" t="s">
        <v>5246</v>
      </c>
      <c r="F3121" s="1">
        <v>36597</v>
      </c>
      <c r="G3121" t="s">
        <v>3028</v>
      </c>
      <c r="H3121" t="s">
        <v>2227</v>
      </c>
      <c r="I3121" t="s">
        <v>3030</v>
      </c>
      <c r="J3121" t="str" cm="1">
        <f t="array" ref="J31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121" t="str">
        <f>IF(data_to_clean[[#This Row],[Price Formatted Step 1]]="No Data","No Data",SUBSTITUTE(data_to_clean[[#This Row],[Price Formatted Step 1]],",","."))</f>
        <v>45000000</v>
      </c>
      <c r="L3121" s="3">
        <f>IF(data_to_clean[[#This Row],[Price Formatted Step 2]]="No Data","No Data",VALUE(SUBSTITUTE(data_to_clean[[#This Row],[Price Formatted Step 2]],".","")))</f>
        <v>45000000</v>
      </c>
      <c r="M3121" t="s">
        <v>15</v>
      </c>
    </row>
    <row r="3122" spans="1:13" x14ac:dyDescent="0.25">
      <c r="A3122" t="s">
        <v>3386</v>
      </c>
      <c r="B3122" t="str">
        <f>VLOOKUP(data_to_clean[[#This Row],[Company]],tb_countries[],2,0)</f>
        <v>USSR/Russia</v>
      </c>
      <c r="C3122" t="s">
        <v>5294</v>
      </c>
      <c r="D3122" t="s">
        <v>5333</v>
      </c>
      <c r="E3122" t="s">
        <v>5260</v>
      </c>
      <c r="F3122" s="1">
        <v>36597</v>
      </c>
      <c r="G3122" t="s">
        <v>3388</v>
      </c>
      <c r="H3122" t="s">
        <v>13</v>
      </c>
      <c r="I3122" t="s">
        <v>14</v>
      </c>
      <c r="J3122" t="str" cm="1">
        <f t="array" ref="J31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2" t="str">
        <f>IF(data_to_clean[[#This Row],[Price Formatted Step 1]]="No Data","No Data",SUBSTITUTE(data_to_clean[[#This Row],[Price Formatted Step 1]],",","."))</f>
        <v>No Data</v>
      </c>
      <c r="L3122" t="str">
        <f>IF(data_to_clean[[#This Row],[Price Formatted Step 2]]="No Data","No Data",VALUE(SUBSTITUTE(data_to_clean[[#This Row],[Price Formatted Step 2]],".","")))</f>
        <v>No Data</v>
      </c>
      <c r="M3122" t="s">
        <v>21</v>
      </c>
    </row>
    <row r="3123" spans="1:13" x14ac:dyDescent="0.25">
      <c r="A3123" t="s">
        <v>2338</v>
      </c>
      <c r="B3123" t="str">
        <f>VLOOKUP(data_to_clean[[#This Row],[Company]],tb_countries[],2,0)</f>
        <v>France</v>
      </c>
      <c r="C3123" t="s">
        <v>5285</v>
      </c>
      <c r="D3123" t="s">
        <v>5324</v>
      </c>
      <c r="E3123" t="s">
        <v>5253</v>
      </c>
      <c r="F3123" s="1">
        <v>36606</v>
      </c>
      <c r="G3123" t="s">
        <v>3180</v>
      </c>
      <c r="H3123" t="s">
        <v>13</v>
      </c>
      <c r="I3123" t="s">
        <v>14</v>
      </c>
      <c r="J3123" t="str" cm="1">
        <f t="array" ref="J31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3" t="str">
        <f>IF(data_to_clean[[#This Row],[Price Formatted Step 1]]="No Data","No Data",SUBSTITUTE(data_to_clean[[#This Row],[Price Formatted Step 1]],",","."))</f>
        <v>No Data</v>
      </c>
      <c r="L3123" t="str">
        <f>IF(data_to_clean[[#This Row],[Price Formatted Step 2]]="No Data","No Data",VALUE(SUBSTITUTE(data_to_clean[[#This Row],[Price Formatted Step 2]],".","")))</f>
        <v>No Data</v>
      </c>
      <c r="M3123" t="s">
        <v>15</v>
      </c>
    </row>
    <row r="3124" spans="1:13" x14ac:dyDescent="0.25">
      <c r="A3124" t="s">
        <v>2655</v>
      </c>
      <c r="B3124" t="str">
        <f>VLOOKUP(data_to_clean[[#This Row],[Company]],tb_countries[],2,0)</f>
        <v>USA</v>
      </c>
      <c r="C3124" t="s">
        <v>5275</v>
      </c>
      <c r="D3124" t="s">
        <v>5315</v>
      </c>
      <c r="E3124" t="s">
        <v>5246</v>
      </c>
      <c r="F3124" s="1">
        <v>36610</v>
      </c>
      <c r="G3124" t="s">
        <v>3464</v>
      </c>
      <c r="H3124" t="s">
        <v>13</v>
      </c>
      <c r="I3124" t="s">
        <v>14</v>
      </c>
      <c r="J3124" t="str" cm="1">
        <f t="array" ref="J31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4" t="str">
        <f>IF(data_to_clean[[#This Row],[Price Formatted Step 1]]="No Data","No Data",SUBSTITUTE(data_to_clean[[#This Row],[Price Formatted Step 1]],",","."))</f>
        <v>No Data</v>
      </c>
      <c r="L3124" t="str">
        <f>IF(data_to_clean[[#This Row],[Price Formatted Step 2]]="No Data","No Data",VALUE(SUBSTITUTE(data_to_clean[[#This Row],[Price Formatted Step 2]],".","")))</f>
        <v>No Data</v>
      </c>
      <c r="M3124" t="s">
        <v>15</v>
      </c>
    </row>
    <row r="3125" spans="1:13" x14ac:dyDescent="0.25">
      <c r="A3125" t="s">
        <v>2338</v>
      </c>
      <c r="B3125" t="str">
        <f>VLOOKUP(data_to_clean[[#This Row],[Company]],tb_countries[],2,0)</f>
        <v>France</v>
      </c>
      <c r="C3125" t="s">
        <v>5285</v>
      </c>
      <c r="D3125" t="s">
        <v>5324</v>
      </c>
      <c r="E3125" t="s">
        <v>5253</v>
      </c>
      <c r="F3125" s="1">
        <v>36635</v>
      </c>
      <c r="G3125" t="s">
        <v>2970</v>
      </c>
      <c r="H3125" t="s">
        <v>13</v>
      </c>
      <c r="I3125" t="s">
        <v>14</v>
      </c>
      <c r="J3125" t="str" cm="1">
        <f t="array" ref="J31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5" t="str">
        <f>IF(data_to_clean[[#This Row],[Price Formatted Step 1]]="No Data","No Data",SUBSTITUTE(data_to_clean[[#This Row],[Price Formatted Step 1]],",","."))</f>
        <v>No Data</v>
      </c>
      <c r="L3125" t="str">
        <f>IF(data_to_clean[[#This Row],[Price Formatted Step 2]]="No Data","No Data",VALUE(SUBSTITUTE(data_to_clean[[#This Row],[Price Formatted Step 2]],".","")))</f>
        <v>No Data</v>
      </c>
      <c r="M3125" t="s">
        <v>15</v>
      </c>
    </row>
    <row r="3126" spans="1:13" x14ac:dyDescent="0.25">
      <c r="A3126" t="s">
        <v>2747</v>
      </c>
      <c r="B3126" t="str">
        <f>VLOOKUP(data_to_clean[[#This Row],[Company]],tb_countries[],2,0)</f>
        <v>USA</v>
      </c>
      <c r="C3126" t="s">
        <v>5273</v>
      </c>
      <c r="D3126" t="s">
        <v>5313</v>
      </c>
      <c r="E3126" t="s">
        <v>5246</v>
      </c>
      <c r="F3126" s="1">
        <v>36649</v>
      </c>
      <c r="G3126" t="s">
        <v>2897</v>
      </c>
      <c r="H3126" t="s">
        <v>13</v>
      </c>
      <c r="I3126" t="s">
        <v>14</v>
      </c>
      <c r="J3126" t="str" cm="1">
        <f t="array" ref="J31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6" t="str">
        <f>IF(data_to_clean[[#This Row],[Price Formatted Step 1]]="No Data","No Data",SUBSTITUTE(data_to_clean[[#This Row],[Price Formatted Step 1]],",","."))</f>
        <v>No Data</v>
      </c>
      <c r="L3126" t="str">
        <f>IF(data_to_clean[[#This Row],[Price Formatted Step 2]]="No Data","No Data",VALUE(SUBSTITUTE(data_to_clean[[#This Row],[Price Formatted Step 2]],".","")))</f>
        <v>No Data</v>
      </c>
      <c r="M3126" t="s">
        <v>15</v>
      </c>
    </row>
    <row r="3127" spans="1:13" x14ac:dyDescent="0.25">
      <c r="A3127" t="s">
        <v>2747</v>
      </c>
      <c r="B3127" t="str">
        <f>VLOOKUP(data_to_clean[[#This Row],[Company]],tb_countries[],2,0)</f>
        <v>USA</v>
      </c>
      <c r="C3127" t="s">
        <v>5273</v>
      </c>
      <c r="D3127" t="s">
        <v>5313</v>
      </c>
      <c r="E3127" t="s">
        <v>5246</v>
      </c>
      <c r="F3127" s="1">
        <v>36654</v>
      </c>
      <c r="G3127" t="s">
        <v>3223</v>
      </c>
      <c r="H3127" t="s">
        <v>13</v>
      </c>
      <c r="I3127" t="s">
        <v>14</v>
      </c>
      <c r="J3127" t="str" cm="1">
        <f t="array" ref="J31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7" t="str">
        <f>IF(data_to_clean[[#This Row],[Price Formatted Step 1]]="No Data","No Data",SUBSTITUTE(data_to_clean[[#This Row],[Price Formatted Step 1]],",","."))</f>
        <v>No Data</v>
      </c>
      <c r="L3127" t="str">
        <f>IF(data_to_clean[[#This Row],[Price Formatted Step 2]]="No Data","No Data",VALUE(SUBSTITUTE(data_to_clean[[#This Row],[Price Formatted Step 2]],".","")))</f>
        <v>No Data</v>
      </c>
      <c r="M3127" t="s">
        <v>15</v>
      </c>
    </row>
    <row r="3128" spans="1:13" x14ac:dyDescent="0.25">
      <c r="A3128" t="s">
        <v>2655</v>
      </c>
      <c r="B3128" t="str">
        <f>VLOOKUP(data_to_clean[[#This Row],[Company]],tb_countries[],2,0)</f>
        <v>USA</v>
      </c>
      <c r="C3128" t="s">
        <v>5273</v>
      </c>
      <c r="D3128" t="s">
        <v>5313</v>
      </c>
      <c r="E3128" t="s">
        <v>5246</v>
      </c>
      <c r="F3128" s="1">
        <v>36657</v>
      </c>
      <c r="G3128" t="s">
        <v>2805</v>
      </c>
      <c r="H3128" t="s">
        <v>13</v>
      </c>
      <c r="I3128" t="s">
        <v>14</v>
      </c>
      <c r="J3128" t="str" cm="1">
        <f t="array" ref="J31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28" t="str">
        <f>IF(data_to_clean[[#This Row],[Price Formatted Step 1]]="No Data","No Data",SUBSTITUTE(data_to_clean[[#This Row],[Price Formatted Step 1]],",","."))</f>
        <v>No Data</v>
      </c>
      <c r="L3128" t="str">
        <f>IF(data_to_clean[[#This Row],[Price Formatted Step 2]]="No Data","No Data",VALUE(SUBSTITUTE(data_to_clean[[#This Row],[Price Formatted Step 2]],".","")))</f>
        <v>No Data</v>
      </c>
      <c r="M3128" t="s">
        <v>15</v>
      </c>
    </row>
    <row r="3129" spans="1:13" x14ac:dyDescent="0.25">
      <c r="A3129" t="s">
        <v>3469</v>
      </c>
      <c r="B3129" t="str">
        <f>VLOOKUP(data_to_clean[[#This Row],[Company]],tb_countries[],2,0)</f>
        <v>USSR/Russia</v>
      </c>
      <c r="C3129" t="s">
        <v>5279</v>
      </c>
      <c r="D3129" t="s">
        <v>5320</v>
      </c>
      <c r="E3129" t="s">
        <v>5247</v>
      </c>
      <c r="F3129" s="1">
        <v>36662</v>
      </c>
      <c r="G3129" t="s">
        <v>3470</v>
      </c>
      <c r="H3129" t="s">
        <v>13</v>
      </c>
      <c r="I3129" t="s">
        <v>3472</v>
      </c>
      <c r="J3129" t="str" cm="1">
        <f t="array" ref="J31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129" t="str">
        <f>IF(data_to_clean[[#This Row],[Price Formatted Step 1]]="No Data","No Data",SUBSTITUTE(data_to_clean[[#This Row],[Price Formatted Step 1]],",","."))</f>
        <v>41.800000</v>
      </c>
      <c r="L3129" s="3">
        <f>IF(data_to_clean[[#This Row],[Price Formatted Step 2]]="No Data","No Data",VALUE(SUBSTITUTE(data_to_clean[[#This Row],[Price Formatted Step 2]],".","")))</f>
        <v>41800000</v>
      </c>
      <c r="M3129" t="s">
        <v>15</v>
      </c>
    </row>
    <row r="3130" spans="1:13" x14ac:dyDescent="0.25">
      <c r="A3130" t="s">
        <v>54</v>
      </c>
      <c r="B3130" t="str">
        <f>VLOOKUP(data_to_clean[[#This Row],[Company]],tb_countries[],2,0)</f>
        <v>USA</v>
      </c>
      <c r="C3130" t="s">
        <v>5281</v>
      </c>
      <c r="D3130" t="s">
        <v>5322</v>
      </c>
      <c r="E3130" t="s">
        <v>5246</v>
      </c>
      <c r="F3130" s="1">
        <v>36665</v>
      </c>
      <c r="G3130" t="s">
        <v>2440</v>
      </c>
      <c r="H3130" t="s">
        <v>13</v>
      </c>
      <c r="I3130" t="s">
        <v>2129</v>
      </c>
      <c r="J3130" t="str" cm="1">
        <f t="array" ref="J31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30" t="str">
        <f>IF(data_to_clean[[#This Row],[Price Formatted Step 1]]="No Data","No Data",SUBSTITUTE(data_to_clean[[#This Row],[Price Formatted Step 1]],",","."))</f>
        <v>450000000</v>
      </c>
      <c r="L3130" s="3">
        <f>IF(data_to_clean[[#This Row],[Price Formatted Step 2]]="No Data","No Data",VALUE(SUBSTITUTE(data_to_clean[[#This Row],[Price Formatted Step 2]],".","")))</f>
        <v>450000000</v>
      </c>
      <c r="M3130" t="s">
        <v>15</v>
      </c>
    </row>
    <row r="3131" spans="1:13" x14ac:dyDescent="0.25">
      <c r="A3131" t="s">
        <v>3085</v>
      </c>
      <c r="B3131" t="str">
        <f>VLOOKUP(data_to_clean[[#This Row],[Company]],tb_countries[],2,0)</f>
        <v>USA</v>
      </c>
      <c r="C3131" t="s">
        <v>5273</v>
      </c>
      <c r="D3131" t="s">
        <v>5313</v>
      </c>
      <c r="E3131" t="s">
        <v>5246</v>
      </c>
      <c r="F3131" s="1">
        <v>36670</v>
      </c>
      <c r="G3131" t="s">
        <v>3474</v>
      </c>
      <c r="H3131" t="s">
        <v>13</v>
      </c>
      <c r="I3131" t="s">
        <v>14</v>
      </c>
      <c r="J3131" t="str" cm="1">
        <f t="array" ref="J31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1" t="str">
        <f>IF(data_to_clean[[#This Row],[Price Formatted Step 1]]="No Data","No Data",SUBSTITUTE(data_to_clean[[#This Row],[Price Formatted Step 1]],",","."))</f>
        <v>No Data</v>
      </c>
      <c r="L3131" t="str">
        <f>IF(data_to_clean[[#This Row],[Price Formatted Step 2]]="No Data","No Data",VALUE(SUBSTITUTE(data_to_clean[[#This Row],[Price Formatted Step 2]],".","")))</f>
        <v>No Data</v>
      </c>
      <c r="M3131" t="s">
        <v>15</v>
      </c>
    </row>
    <row r="3132" spans="1:13" x14ac:dyDescent="0.25">
      <c r="A3132" t="s">
        <v>2740</v>
      </c>
      <c r="B3132" t="str">
        <f>VLOOKUP(data_to_clean[[#This Row],[Company]],tb_countries[],2,0)</f>
        <v>USA</v>
      </c>
      <c r="C3132" t="s">
        <v>5275</v>
      </c>
      <c r="D3132" t="s">
        <v>5315</v>
      </c>
      <c r="E3132" t="s">
        <v>5246</v>
      </c>
      <c r="F3132" s="1">
        <v>36684</v>
      </c>
      <c r="G3132" t="s">
        <v>3043</v>
      </c>
      <c r="H3132" t="s">
        <v>2227</v>
      </c>
      <c r="I3132" t="s">
        <v>2744</v>
      </c>
      <c r="J3132" t="str" cm="1">
        <f t="array" ref="J31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132" t="str">
        <f>IF(data_to_clean[[#This Row],[Price Formatted Step 1]]="No Data","No Data",SUBSTITUTE(data_to_clean[[#This Row],[Price Formatted Step 1]],",","."))</f>
        <v>40000000</v>
      </c>
      <c r="L3132" s="3">
        <f>IF(data_to_clean[[#This Row],[Price Formatted Step 2]]="No Data","No Data",VALUE(SUBSTITUTE(data_to_clean[[#This Row],[Price Formatted Step 2]],".","")))</f>
        <v>40000000</v>
      </c>
      <c r="M3132" t="s">
        <v>15</v>
      </c>
    </row>
    <row r="3133" spans="1:13" x14ac:dyDescent="0.25">
      <c r="A3133" t="s">
        <v>973</v>
      </c>
      <c r="B3133" t="str">
        <f>VLOOKUP(data_to_clean[[#This Row],[Company]],tb_countries[],2,0)</f>
        <v>China</v>
      </c>
      <c r="C3133" t="s">
        <v>4847</v>
      </c>
      <c r="D3133" t="s">
        <v>5268</v>
      </c>
      <c r="E3133" t="s">
        <v>5252</v>
      </c>
      <c r="F3133" s="1">
        <v>36702</v>
      </c>
      <c r="G3133" t="s">
        <v>2318</v>
      </c>
      <c r="H3133" t="s">
        <v>13</v>
      </c>
      <c r="I3133" t="s">
        <v>14</v>
      </c>
      <c r="J3133" t="str" cm="1">
        <f t="array" ref="J31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3" t="str">
        <f>IF(data_to_clean[[#This Row],[Price Formatted Step 1]]="No Data","No Data",SUBSTITUTE(data_to_clean[[#This Row],[Price Formatted Step 1]],",","."))</f>
        <v>No Data</v>
      </c>
      <c r="L3133" t="str">
        <f>IF(data_to_clean[[#This Row],[Price Formatted Step 2]]="No Data","No Data",VALUE(SUBSTITUTE(data_to_clean[[#This Row],[Price Formatted Step 2]],".","")))</f>
        <v>No Data</v>
      </c>
      <c r="M3133" t="s">
        <v>15</v>
      </c>
    </row>
    <row r="3134" spans="1:13" x14ac:dyDescent="0.25">
      <c r="A3134" t="s">
        <v>2882</v>
      </c>
      <c r="B3134" t="str">
        <f>VLOOKUP(data_to_clean[[#This Row],[Company]],tb_countries[],2,0)</f>
        <v>USSR/Russia</v>
      </c>
      <c r="C3134" t="s">
        <v>5279</v>
      </c>
      <c r="D3134" t="s">
        <v>5320</v>
      </c>
      <c r="E3134" t="s">
        <v>5247</v>
      </c>
      <c r="F3134" s="1">
        <v>36705</v>
      </c>
      <c r="G3134" t="s">
        <v>685</v>
      </c>
      <c r="H3134" t="s">
        <v>13</v>
      </c>
      <c r="I3134" t="s">
        <v>14</v>
      </c>
      <c r="J3134" t="str" cm="1">
        <f t="array" ref="J31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4" t="str">
        <f>IF(data_to_clean[[#This Row],[Price Formatted Step 1]]="No Data","No Data",SUBSTITUTE(data_to_clean[[#This Row],[Price Formatted Step 1]],",","."))</f>
        <v>No Data</v>
      </c>
      <c r="L3134" t="str">
        <f>IF(data_to_clean[[#This Row],[Price Formatted Step 2]]="No Data","No Data",VALUE(SUBSTITUTE(data_to_clean[[#This Row],[Price Formatted Step 2]],".","")))</f>
        <v>No Data</v>
      </c>
      <c r="M3134" t="s">
        <v>15</v>
      </c>
    </row>
    <row r="3135" spans="1:13" x14ac:dyDescent="0.25">
      <c r="A3135" t="s">
        <v>2747</v>
      </c>
      <c r="B3135" t="str">
        <f>VLOOKUP(data_to_clean[[#This Row],[Company]],tb_countries[],2,0)</f>
        <v>USA</v>
      </c>
      <c r="C3135" t="s">
        <v>5273</v>
      </c>
      <c r="D3135" t="s">
        <v>5313</v>
      </c>
      <c r="E3135" t="s">
        <v>5246</v>
      </c>
      <c r="F3135" s="1">
        <v>36707</v>
      </c>
      <c r="G3135" t="s">
        <v>2897</v>
      </c>
      <c r="H3135" t="s">
        <v>13</v>
      </c>
      <c r="I3135" t="s">
        <v>14</v>
      </c>
      <c r="J3135" t="str" cm="1">
        <f t="array" ref="J31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5" t="str">
        <f>IF(data_to_clean[[#This Row],[Price Formatted Step 1]]="No Data","No Data",SUBSTITUTE(data_to_clean[[#This Row],[Price Formatted Step 1]],",","."))</f>
        <v>No Data</v>
      </c>
      <c r="L3135" t="str">
        <f>IF(data_to_clean[[#This Row],[Price Formatted Step 2]]="No Data","No Data",VALUE(SUBSTITUTE(data_to_clean[[#This Row],[Price Formatted Step 2]],".","")))</f>
        <v>No Data</v>
      </c>
      <c r="M3135" t="s">
        <v>15</v>
      </c>
    </row>
    <row r="3136" spans="1:13" x14ac:dyDescent="0.25">
      <c r="A3136" t="s">
        <v>3085</v>
      </c>
      <c r="B3136" t="str">
        <f>VLOOKUP(data_to_clean[[#This Row],[Company]],tb_countries[],2,0)</f>
        <v>USA</v>
      </c>
      <c r="C3136" t="s">
        <v>5273</v>
      </c>
      <c r="D3136" t="s">
        <v>5313</v>
      </c>
      <c r="E3136" t="s">
        <v>5246</v>
      </c>
      <c r="F3136" s="1">
        <v>36721</v>
      </c>
      <c r="G3136" t="s">
        <v>3008</v>
      </c>
      <c r="H3136" t="s">
        <v>13</v>
      </c>
      <c r="I3136" t="s">
        <v>14</v>
      </c>
      <c r="J3136" t="str" cm="1">
        <f t="array" ref="J31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6" t="str">
        <f>IF(data_to_clean[[#This Row],[Price Formatted Step 1]]="No Data","No Data",SUBSTITUTE(data_to_clean[[#This Row],[Price Formatted Step 1]],",","."))</f>
        <v>No Data</v>
      </c>
      <c r="L3136" t="str">
        <f>IF(data_to_clean[[#This Row],[Price Formatted Step 2]]="No Data","No Data",VALUE(SUBSTITUTE(data_to_clean[[#This Row],[Price Formatted Step 2]],".","")))</f>
        <v>No Data</v>
      </c>
      <c r="M3136" t="s">
        <v>15</v>
      </c>
    </row>
    <row r="3137" spans="1:13" x14ac:dyDescent="0.25">
      <c r="A3137" t="s">
        <v>2882</v>
      </c>
      <c r="B3137" t="str">
        <f>VLOOKUP(data_to_clean[[#This Row],[Company]],tb_countries[],2,0)</f>
        <v>USSR/Russia</v>
      </c>
      <c r="C3137" t="s">
        <v>5279</v>
      </c>
      <c r="D3137" t="s">
        <v>5320</v>
      </c>
      <c r="E3137" t="s">
        <v>5247</v>
      </c>
      <c r="F3137" s="1">
        <v>36722</v>
      </c>
      <c r="G3137" t="s">
        <v>685</v>
      </c>
      <c r="H3137" t="s">
        <v>13</v>
      </c>
      <c r="I3137" t="s">
        <v>14</v>
      </c>
      <c r="J3137" t="str" cm="1">
        <f t="array" ref="J31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7" t="str">
        <f>IF(data_to_clean[[#This Row],[Price Formatted Step 1]]="No Data","No Data",SUBSTITUTE(data_to_clean[[#This Row],[Price Formatted Step 1]],",","."))</f>
        <v>No Data</v>
      </c>
      <c r="L3137" t="str">
        <f>IF(data_to_clean[[#This Row],[Price Formatted Step 2]]="No Data","No Data",VALUE(SUBSTITUTE(data_to_clean[[#This Row],[Price Formatted Step 2]],".","")))</f>
        <v>No Data</v>
      </c>
      <c r="M3137" t="s">
        <v>15</v>
      </c>
    </row>
    <row r="3138" spans="1:13" x14ac:dyDescent="0.25">
      <c r="A3138" t="s">
        <v>2655</v>
      </c>
      <c r="B3138" t="str">
        <f>VLOOKUP(data_to_clean[[#This Row],[Company]],tb_countries[],2,0)</f>
        <v>USA</v>
      </c>
      <c r="C3138" t="s">
        <v>5273</v>
      </c>
      <c r="D3138" t="s">
        <v>5313</v>
      </c>
      <c r="E3138" t="s">
        <v>5246</v>
      </c>
      <c r="F3138" s="1">
        <v>36723</v>
      </c>
      <c r="G3138" t="s">
        <v>2805</v>
      </c>
      <c r="H3138" t="s">
        <v>13</v>
      </c>
      <c r="I3138" t="s">
        <v>14</v>
      </c>
      <c r="J3138" t="str" cm="1">
        <f t="array" ref="J31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38" t="str">
        <f>IF(data_to_clean[[#This Row],[Price Formatted Step 1]]="No Data","No Data",SUBSTITUTE(data_to_clean[[#This Row],[Price Formatted Step 1]],",","."))</f>
        <v>No Data</v>
      </c>
      <c r="L3138" t="str">
        <f>IF(data_to_clean[[#This Row],[Price Formatted Step 2]]="No Data","No Data",VALUE(SUBSTITUTE(data_to_clean[[#This Row],[Price Formatted Step 2]],".","")))</f>
        <v>No Data</v>
      </c>
      <c r="M3138" t="s">
        <v>15</v>
      </c>
    </row>
    <row r="3139" spans="1:13" x14ac:dyDescent="0.25">
      <c r="A3139" t="s">
        <v>2740</v>
      </c>
      <c r="B3139" t="str">
        <f>VLOOKUP(data_to_clean[[#This Row],[Company]],tb_countries[],2,0)</f>
        <v>USA</v>
      </c>
      <c r="C3139" t="s">
        <v>5275</v>
      </c>
      <c r="D3139" t="s">
        <v>5315</v>
      </c>
      <c r="E3139" t="s">
        <v>5246</v>
      </c>
      <c r="F3139" s="1">
        <v>36726</v>
      </c>
      <c r="G3139" t="s">
        <v>3453</v>
      </c>
      <c r="H3139" t="s">
        <v>2227</v>
      </c>
      <c r="I3139" t="s">
        <v>2744</v>
      </c>
      <c r="J3139" t="str" cm="1">
        <f t="array" ref="J31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139" t="str">
        <f>IF(data_to_clean[[#This Row],[Price Formatted Step 1]]="No Data","No Data",SUBSTITUTE(data_to_clean[[#This Row],[Price Formatted Step 1]],",","."))</f>
        <v>40000000</v>
      </c>
      <c r="L3139" s="3">
        <f>IF(data_to_clean[[#This Row],[Price Formatted Step 2]]="No Data","No Data",VALUE(SUBSTITUTE(data_to_clean[[#This Row],[Price Formatted Step 2]],".","")))</f>
        <v>40000000</v>
      </c>
      <c r="M3139" t="s">
        <v>15</v>
      </c>
    </row>
    <row r="3140" spans="1:13" x14ac:dyDescent="0.25">
      <c r="A3140" t="s">
        <v>3386</v>
      </c>
      <c r="B3140" t="str">
        <f>VLOOKUP(data_to_clean[[#This Row],[Company]],tb_countries[],2,0)</f>
        <v>USSR/Russia</v>
      </c>
      <c r="C3140" t="s">
        <v>5294</v>
      </c>
      <c r="D3140" t="s">
        <v>5333</v>
      </c>
      <c r="E3140" t="s">
        <v>5260</v>
      </c>
      <c r="F3140" s="1">
        <v>36735</v>
      </c>
      <c r="G3140" t="s">
        <v>3388</v>
      </c>
      <c r="H3140" t="s">
        <v>13</v>
      </c>
      <c r="I3140" t="s">
        <v>14</v>
      </c>
      <c r="J3140" t="str" cm="1">
        <f t="array" ref="J31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0" t="str">
        <f>IF(data_to_clean[[#This Row],[Price Formatted Step 1]]="No Data","No Data",SUBSTITUTE(data_to_clean[[#This Row],[Price Formatted Step 1]],",","."))</f>
        <v>No Data</v>
      </c>
      <c r="L3140" t="str">
        <f>IF(data_to_clean[[#This Row],[Price Formatted Step 2]]="No Data","No Data",VALUE(SUBSTITUTE(data_to_clean[[#This Row],[Price Formatted Step 2]],".","")))</f>
        <v>No Data</v>
      </c>
      <c r="M3140" t="s">
        <v>15</v>
      </c>
    </row>
    <row r="3141" spans="1:13" x14ac:dyDescent="0.25">
      <c r="A3141" t="s">
        <v>2338</v>
      </c>
      <c r="B3141" t="str">
        <f>VLOOKUP(data_to_clean[[#This Row],[Company]],tb_countries[],2,0)</f>
        <v>France</v>
      </c>
      <c r="C3141" t="s">
        <v>5285</v>
      </c>
      <c r="D3141" t="s">
        <v>5324</v>
      </c>
      <c r="E3141" t="s">
        <v>5253</v>
      </c>
      <c r="F3141" s="1">
        <v>36755</v>
      </c>
      <c r="G3141" t="s">
        <v>2609</v>
      </c>
      <c r="H3141" t="s">
        <v>13</v>
      </c>
      <c r="I3141" t="s">
        <v>14</v>
      </c>
      <c r="J3141" t="str" cm="1">
        <f t="array" ref="J31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1" t="str">
        <f>IF(data_to_clean[[#This Row],[Price Formatted Step 1]]="No Data","No Data",SUBSTITUTE(data_to_clean[[#This Row],[Price Formatted Step 1]],",","."))</f>
        <v>No Data</v>
      </c>
      <c r="L3141" t="str">
        <f>IF(data_to_clean[[#This Row],[Price Formatted Step 2]]="No Data","No Data",VALUE(SUBSTITUTE(data_to_clean[[#This Row],[Price Formatted Step 2]],".","")))</f>
        <v>No Data</v>
      </c>
      <c r="M3141" t="s">
        <v>15</v>
      </c>
    </row>
    <row r="3142" spans="1:13" x14ac:dyDescent="0.25">
      <c r="A3142" t="s">
        <v>2747</v>
      </c>
      <c r="B3142" t="str">
        <f>VLOOKUP(data_to_clean[[#This Row],[Company]],tb_countries[],2,0)</f>
        <v>USA</v>
      </c>
      <c r="C3142" t="s">
        <v>5275</v>
      </c>
      <c r="D3142" t="s">
        <v>5315</v>
      </c>
      <c r="E3142" t="s">
        <v>5246</v>
      </c>
      <c r="F3142" s="1">
        <v>36755</v>
      </c>
      <c r="G3142" t="s">
        <v>3486</v>
      </c>
      <c r="H3142" t="s">
        <v>13</v>
      </c>
      <c r="I3142" t="s">
        <v>14</v>
      </c>
      <c r="J3142" t="str" cm="1">
        <f t="array" ref="J31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2" t="str">
        <f>IF(data_to_clean[[#This Row],[Price Formatted Step 1]]="No Data","No Data",SUBSTITUTE(data_to_clean[[#This Row],[Price Formatted Step 1]],",","."))</f>
        <v>No Data</v>
      </c>
      <c r="L3142" t="str">
        <f>IF(data_to_clean[[#This Row],[Price Formatted Step 2]]="No Data","No Data",VALUE(SUBSTITUTE(data_to_clean[[#This Row],[Price Formatted Step 2]],".","")))</f>
        <v>No Data</v>
      </c>
      <c r="M3142" t="s">
        <v>15</v>
      </c>
    </row>
    <row r="3143" spans="1:13" x14ac:dyDescent="0.25">
      <c r="A3143" t="s">
        <v>2655</v>
      </c>
      <c r="B3143" t="str">
        <f>VLOOKUP(data_to_clean[[#This Row],[Company]],tb_countries[],2,0)</f>
        <v>USA</v>
      </c>
      <c r="C3143" t="s">
        <v>5273</v>
      </c>
      <c r="D3143" t="s">
        <v>5313</v>
      </c>
      <c r="E3143" t="s">
        <v>5246</v>
      </c>
      <c r="F3143" s="1">
        <v>36761</v>
      </c>
      <c r="G3143" t="s">
        <v>3347</v>
      </c>
      <c r="H3143" t="s">
        <v>13</v>
      </c>
      <c r="I3143" t="s">
        <v>14</v>
      </c>
      <c r="J3143" t="str" cm="1">
        <f t="array" ref="J31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3" t="str">
        <f>IF(data_to_clean[[#This Row],[Price Formatted Step 1]]="No Data","No Data",SUBSTITUTE(data_to_clean[[#This Row],[Price Formatted Step 1]],",","."))</f>
        <v>No Data</v>
      </c>
      <c r="L3143" t="str">
        <f>IF(data_to_clean[[#This Row],[Price Formatted Step 2]]="No Data","No Data",VALUE(SUBSTITUTE(data_to_clean[[#This Row],[Price Formatted Step 2]],".","")))</f>
        <v>No Data</v>
      </c>
      <c r="M3143" t="s">
        <v>15</v>
      </c>
    </row>
    <row r="3144" spans="1:13" x14ac:dyDescent="0.25">
      <c r="A3144" t="s">
        <v>2338</v>
      </c>
      <c r="B3144" t="str">
        <f>VLOOKUP(data_to_clean[[#This Row],[Company]],tb_countries[],2,0)</f>
        <v>France</v>
      </c>
      <c r="C3144" t="s">
        <v>5285</v>
      </c>
      <c r="D3144" t="s">
        <v>5324</v>
      </c>
      <c r="E3144" t="s">
        <v>5253</v>
      </c>
      <c r="F3144" s="1">
        <v>36775</v>
      </c>
      <c r="G3144" t="s">
        <v>2828</v>
      </c>
      <c r="H3144" t="s">
        <v>13</v>
      </c>
      <c r="I3144" t="s">
        <v>14</v>
      </c>
      <c r="J3144" t="str" cm="1">
        <f t="array" ref="J31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4" t="str">
        <f>IF(data_to_clean[[#This Row],[Price Formatted Step 1]]="No Data","No Data",SUBSTITUTE(data_to_clean[[#This Row],[Price Formatted Step 1]],",","."))</f>
        <v>No Data</v>
      </c>
      <c r="L3144" t="str">
        <f>IF(data_to_clean[[#This Row],[Price Formatted Step 2]]="No Data","No Data",VALUE(SUBSTITUTE(data_to_clean[[#This Row],[Price Formatted Step 2]],".","")))</f>
        <v>No Data</v>
      </c>
      <c r="M3144" t="s">
        <v>15</v>
      </c>
    </row>
    <row r="3145" spans="1:13" x14ac:dyDescent="0.25">
      <c r="A3145" t="s">
        <v>54</v>
      </c>
      <c r="B3145" t="str">
        <f>VLOOKUP(data_to_clean[[#This Row],[Company]],tb_countries[],2,0)</f>
        <v>USA</v>
      </c>
      <c r="C3145" t="s">
        <v>5281</v>
      </c>
      <c r="D3145" t="s">
        <v>5322</v>
      </c>
      <c r="E3145" t="s">
        <v>5246</v>
      </c>
      <c r="F3145" s="1">
        <v>36777</v>
      </c>
      <c r="G3145" t="s">
        <v>2440</v>
      </c>
      <c r="H3145" t="s">
        <v>13</v>
      </c>
      <c r="I3145" t="s">
        <v>2129</v>
      </c>
      <c r="J3145" t="str" cm="1">
        <f t="array" ref="J31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45" t="str">
        <f>IF(data_to_clean[[#This Row],[Price Formatted Step 1]]="No Data","No Data",SUBSTITUTE(data_to_clean[[#This Row],[Price Formatted Step 1]],",","."))</f>
        <v>450000000</v>
      </c>
      <c r="L3145" s="3">
        <f>IF(data_to_clean[[#This Row],[Price Formatted Step 2]]="No Data","No Data",VALUE(SUBSTITUTE(data_to_clean[[#This Row],[Price Formatted Step 2]],".","")))</f>
        <v>450000000</v>
      </c>
      <c r="M3145" t="s">
        <v>15</v>
      </c>
    </row>
    <row r="3146" spans="1:13" x14ac:dyDescent="0.25">
      <c r="A3146" t="s">
        <v>2338</v>
      </c>
      <c r="B3146" t="str">
        <f>VLOOKUP(data_to_clean[[#This Row],[Company]],tb_countries[],2,0)</f>
        <v>France</v>
      </c>
      <c r="C3146" t="s">
        <v>5285</v>
      </c>
      <c r="D3146" t="s">
        <v>5324</v>
      </c>
      <c r="E3146" t="s">
        <v>5253</v>
      </c>
      <c r="F3146" s="1">
        <v>36783</v>
      </c>
      <c r="G3146" t="s">
        <v>3180</v>
      </c>
      <c r="H3146" t="s">
        <v>13</v>
      </c>
      <c r="I3146" t="s">
        <v>14</v>
      </c>
      <c r="J3146" t="str" cm="1">
        <f t="array" ref="J31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6" t="str">
        <f>IF(data_to_clean[[#This Row],[Price Formatted Step 1]]="No Data","No Data",SUBSTITUTE(data_to_clean[[#This Row],[Price Formatted Step 1]],",","."))</f>
        <v>No Data</v>
      </c>
      <c r="L3146" t="str">
        <f>IF(data_to_clean[[#This Row],[Price Formatted Step 2]]="No Data","No Data",VALUE(SUBSTITUTE(data_to_clean[[#This Row],[Price Formatted Step 2]],".","")))</f>
        <v>No Data</v>
      </c>
      <c r="M3146" t="s">
        <v>15</v>
      </c>
    </row>
    <row r="3147" spans="1:13" x14ac:dyDescent="0.25">
      <c r="A3147" t="s">
        <v>2747</v>
      </c>
      <c r="B3147" t="str">
        <f>VLOOKUP(data_to_clean[[#This Row],[Company]],tb_countries[],2,0)</f>
        <v>USA</v>
      </c>
      <c r="C3147" t="s">
        <v>5275</v>
      </c>
      <c r="D3147" t="s">
        <v>5315</v>
      </c>
      <c r="E3147" t="s">
        <v>5246</v>
      </c>
      <c r="F3147" s="1">
        <v>36790</v>
      </c>
      <c r="G3147" t="s">
        <v>2622</v>
      </c>
      <c r="H3147" t="s">
        <v>13</v>
      </c>
      <c r="I3147" t="s">
        <v>2624</v>
      </c>
      <c r="J3147" t="str" cm="1">
        <f t="array" ref="J31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147" t="str">
        <f>IF(data_to_clean[[#This Row],[Price Formatted Step 1]]="No Data","No Data",SUBSTITUTE(data_to_clean[[#This Row],[Price Formatted Step 1]],",","."))</f>
        <v>35000000</v>
      </c>
      <c r="L3147" s="3">
        <f>IF(data_to_clean[[#This Row],[Price Formatted Step 2]]="No Data","No Data",VALUE(SUBSTITUTE(data_to_clean[[#This Row],[Price Formatted Step 2]],".","")))</f>
        <v>35000000</v>
      </c>
      <c r="M3147" t="s">
        <v>15</v>
      </c>
    </row>
    <row r="3148" spans="1:13" x14ac:dyDescent="0.25">
      <c r="A3148" t="s">
        <v>2882</v>
      </c>
      <c r="B3148" t="str">
        <f>VLOOKUP(data_to_clean[[#This Row],[Company]],tb_countries[],2,0)</f>
        <v>USSR/Russia</v>
      </c>
      <c r="C3148" t="s">
        <v>5272</v>
      </c>
      <c r="D3148" t="s">
        <v>5312</v>
      </c>
      <c r="E3148" t="s">
        <v>5245</v>
      </c>
      <c r="F3148" s="1">
        <v>36794</v>
      </c>
      <c r="G3148" t="s">
        <v>2405</v>
      </c>
      <c r="H3148" t="s">
        <v>13</v>
      </c>
      <c r="I3148" t="s">
        <v>14</v>
      </c>
      <c r="J3148" t="str" cm="1">
        <f t="array" ref="J31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48" t="str">
        <f>IF(data_to_clean[[#This Row],[Price Formatted Step 1]]="No Data","No Data",SUBSTITUTE(data_to_clean[[#This Row],[Price Formatted Step 1]],",","."))</f>
        <v>No Data</v>
      </c>
      <c r="L3148" t="str">
        <f>IF(data_to_clean[[#This Row],[Price Formatted Step 2]]="No Data","No Data",VALUE(SUBSTITUTE(data_to_clean[[#This Row],[Price Formatted Step 2]],".","")))</f>
        <v>No Data</v>
      </c>
      <c r="M3148" t="s">
        <v>15</v>
      </c>
    </row>
    <row r="3149" spans="1:13" x14ac:dyDescent="0.25">
      <c r="A3149" t="s">
        <v>3393</v>
      </c>
      <c r="B3149" t="str">
        <f>VLOOKUP(data_to_clean[[#This Row],[Company]],tb_countries[],2,0)</f>
        <v>USSR/Russia</v>
      </c>
      <c r="C3149" t="s">
        <v>5272</v>
      </c>
      <c r="D3149" t="s">
        <v>5312</v>
      </c>
      <c r="E3149" t="s">
        <v>5245</v>
      </c>
      <c r="F3149" s="1">
        <v>36795</v>
      </c>
      <c r="G3149" t="s">
        <v>3395</v>
      </c>
      <c r="H3149" t="s">
        <v>13</v>
      </c>
      <c r="I3149" t="s">
        <v>3397</v>
      </c>
      <c r="J3149" t="str" cm="1">
        <f t="array" ref="J31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149" t="str">
        <f>IF(data_to_clean[[#This Row],[Price Formatted Step 1]]="No Data","No Data",SUBSTITUTE(data_to_clean[[#This Row],[Price Formatted Step 1]],",","."))</f>
        <v>29000000</v>
      </c>
      <c r="L3149" s="3">
        <f>IF(data_to_clean[[#This Row],[Price Formatted Step 2]]="No Data","No Data",VALUE(SUBSTITUTE(data_to_clean[[#This Row],[Price Formatted Step 2]],".","")))</f>
        <v>29000000</v>
      </c>
      <c r="M3149" t="s">
        <v>15</v>
      </c>
    </row>
    <row r="3150" spans="1:13" x14ac:dyDescent="0.25">
      <c r="A3150" t="s">
        <v>2338</v>
      </c>
      <c r="B3150" t="str">
        <f>VLOOKUP(data_to_clean[[#This Row],[Company]],tb_countries[],2,0)</f>
        <v>France</v>
      </c>
      <c r="C3150" t="s">
        <v>5285</v>
      </c>
      <c r="D3150" t="s">
        <v>5324</v>
      </c>
      <c r="E3150" t="s">
        <v>5253</v>
      </c>
      <c r="F3150" s="1">
        <v>36805</v>
      </c>
      <c r="G3150" t="s">
        <v>2970</v>
      </c>
      <c r="H3150" t="s">
        <v>13</v>
      </c>
      <c r="I3150" t="s">
        <v>14</v>
      </c>
      <c r="J3150" t="str" cm="1">
        <f t="array" ref="J31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0" t="str">
        <f>IF(data_to_clean[[#This Row],[Price Formatted Step 1]]="No Data","No Data",SUBSTITUTE(data_to_clean[[#This Row],[Price Formatted Step 1]],",","."))</f>
        <v>No Data</v>
      </c>
      <c r="L3150" t="str">
        <f>IF(data_to_clean[[#This Row],[Price Formatted Step 2]]="No Data","No Data",VALUE(SUBSTITUTE(data_to_clean[[#This Row],[Price Formatted Step 2]],".","")))</f>
        <v>No Data</v>
      </c>
      <c r="M3150" t="s">
        <v>15</v>
      </c>
    </row>
    <row r="3151" spans="1:13" x14ac:dyDescent="0.25">
      <c r="A3151" t="s">
        <v>2740</v>
      </c>
      <c r="B3151" t="str">
        <f>VLOOKUP(data_to_clean[[#This Row],[Company]],tb_countries[],2,0)</f>
        <v>USA</v>
      </c>
      <c r="C3151" t="s">
        <v>5295</v>
      </c>
      <c r="D3151" t="s">
        <v>5334</v>
      </c>
      <c r="E3151" t="s">
        <v>5246</v>
      </c>
      <c r="F3151" s="1">
        <v>36808</v>
      </c>
      <c r="G3151" t="s">
        <v>2742</v>
      </c>
      <c r="H3151" t="s">
        <v>13</v>
      </c>
      <c r="I3151" t="s">
        <v>2744</v>
      </c>
      <c r="J3151" t="str" cm="1">
        <f t="array" ref="J31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151" t="str">
        <f>IF(data_to_clean[[#This Row],[Price Formatted Step 1]]="No Data","No Data",SUBSTITUTE(data_to_clean[[#This Row],[Price Formatted Step 1]],",","."))</f>
        <v>40000000</v>
      </c>
      <c r="L3151" s="3">
        <f>IF(data_to_clean[[#This Row],[Price Formatted Step 2]]="No Data","No Data",VALUE(SUBSTITUTE(data_to_clean[[#This Row],[Price Formatted Step 2]],".","")))</f>
        <v>40000000</v>
      </c>
      <c r="M3151" t="s">
        <v>15</v>
      </c>
    </row>
    <row r="3152" spans="1:13" x14ac:dyDescent="0.25">
      <c r="A3152" t="s">
        <v>54</v>
      </c>
      <c r="B3152" t="str">
        <f>VLOOKUP(data_to_clean[[#This Row],[Company]],tb_countries[],2,0)</f>
        <v>USA</v>
      </c>
      <c r="C3152" t="s">
        <v>5281</v>
      </c>
      <c r="D3152" t="s">
        <v>5322</v>
      </c>
      <c r="E3152" t="s">
        <v>5246</v>
      </c>
      <c r="F3152" s="1">
        <v>36810</v>
      </c>
      <c r="G3152" t="s">
        <v>2362</v>
      </c>
      <c r="H3152" t="s">
        <v>13</v>
      </c>
      <c r="I3152" t="s">
        <v>2129</v>
      </c>
      <c r="J3152" t="str" cm="1">
        <f t="array" ref="J31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52" t="str">
        <f>IF(data_to_clean[[#This Row],[Price Formatted Step 1]]="No Data","No Data",SUBSTITUTE(data_to_clean[[#This Row],[Price Formatted Step 1]],",","."))</f>
        <v>450000000</v>
      </c>
      <c r="L3152" s="3">
        <f>IF(data_to_clean[[#This Row],[Price Formatted Step 2]]="No Data","No Data",VALUE(SUBSTITUTE(data_to_clean[[#This Row],[Price Formatted Step 2]],".","")))</f>
        <v>450000000</v>
      </c>
      <c r="M3152" t="s">
        <v>15</v>
      </c>
    </row>
    <row r="3153" spans="1:13" x14ac:dyDescent="0.25">
      <c r="A3153" t="s">
        <v>2747</v>
      </c>
      <c r="B3153" t="str">
        <f>VLOOKUP(data_to_clean[[#This Row],[Company]],tb_countries[],2,0)</f>
        <v>USA</v>
      </c>
      <c r="C3153" t="s">
        <v>5273</v>
      </c>
      <c r="D3153" t="s">
        <v>5313</v>
      </c>
      <c r="E3153" t="s">
        <v>5246</v>
      </c>
      <c r="F3153" s="1">
        <v>36819</v>
      </c>
      <c r="G3153" t="s">
        <v>2897</v>
      </c>
      <c r="H3153" t="s">
        <v>13</v>
      </c>
      <c r="I3153" t="s">
        <v>14</v>
      </c>
      <c r="J3153" t="str" cm="1">
        <f t="array" ref="J31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3" t="str">
        <f>IF(data_to_clean[[#This Row],[Price Formatted Step 1]]="No Data","No Data",SUBSTITUTE(data_to_clean[[#This Row],[Price Formatted Step 1]],",","."))</f>
        <v>No Data</v>
      </c>
      <c r="L3153" t="str">
        <f>IF(data_to_clean[[#This Row],[Price Formatted Step 2]]="No Data","No Data",VALUE(SUBSTITUTE(data_to_clean[[#This Row],[Price Formatted Step 2]],".","")))</f>
        <v>No Data</v>
      </c>
      <c r="M3153" t="s">
        <v>15</v>
      </c>
    </row>
    <row r="3154" spans="1:13" x14ac:dyDescent="0.25">
      <c r="A3154" t="s">
        <v>3386</v>
      </c>
      <c r="B3154" t="str">
        <f>VLOOKUP(data_to_clean[[#This Row],[Company]],tb_countries[],2,0)</f>
        <v>USSR/Russia</v>
      </c>
      <c r="C3154" t="s">
        <v>5294</v>
      </c>
      <c r="D3154" t="s">
        <v>5333</v>
      </c>
      <c r="E3154" t="s">
        <v>5260</v>
      </c>
      <c r="F3154" s="1">
        <v>36820</v>
      </c>
      <c r="G3154" t="s">
        <v>3388</v>
      </c>
      <c r="H3154" t="s">
        <v>13</v>
      </c>
      <c r="I3154" t="s">
        <v>14</v>
      </c>
      <c r="J3154" t="str" cm="1">
        <f t="array" ref="J31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4" t="str">
        <f>IF(data_to_clean[[#This Row],[Price Formatted Step 1]]="No Data","No Data",SUBSTITUTE(data_to_clean[[#This Row],[Price Formatted Step 1]],",","."))</f>
        <v>No Data</v>
      </c>
      <c r="L3154" t="str">
        <f>IF(data_to_clean[[#This Row],[Price Formatted Step 2]]="No Data","No Data",VALUE(SUBSTITUTE(data_to_clean[[#This Row],[Price Formatted Step 2]],".","")))</f>
        <v>No Data</v>
      </c>
      <c r="M3154" t="s">
        <v>15</v>
      </c>
    </row>
    <row r="3155" spans="1:13" x14ac:dyDescent="0.25">
      <c r="A3155" t="s">
        <v>2338</v>
      </c>
      <c r="B3155" t="str">
        <f>VLOOKUP(data_to_clean[[#This Row],[Company]],tb_countries[],2,0)</f>
        <v>France</v>
      </c>
      <c r="C3155" t="s">
        <v>5285</v>
      </c>
      <c r="D3155" t="s">
        <v>5324</v>
      </c>
      <c r="E3155" t="s">
        <v>5253</v>
      </c>
      <c r="F3155" s="1">
        <v>36828</v>
      </c>
      <c r="G3155" t="s">
        <v>2609</v>
      </c>
      <c r="H3155" t="s">
        <v>13</v>
      </c>
      <c r="I3155" t="s">
        <v>14</v>
      </c>
      <c r="J3155" t="str" cm="1">
        <f t="array" ref="J31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5" t="str">
        <f>IF(data_to_clean[[#This Row],[Price Formatted Step 1]]="No Data","No Data",SUBSTITUTE(data_to_clean[[#This Row],[Price Formatted Step 1]],",","."))</f>
        <v>No Data</v>
      </c>
      <c r="L3155" t="str">
        <f>IF(data_to_clean[[#This Row],[Price Formatted Step 2]]="No Data","No Data",VALUE(SUBSTITUTE(data_to_clean[[#This Row],[Price Formatted Step 2]],".","")))</f>
        <v>No Data</v>
      </c>
      <c r="M3155" t="s">
        <v>15</v>
      </c>
    </row>
    <row r="3156" spans="1:13" x14ac:dyDescent="0.25">
      <c r="A3156" t="s">
        <v>973</v>
      </c>
      <c r="B3156" t="str">
        <f>VLOOKUP(data_to_clean[[#This Row],[Company]],tb_countries[],2,0)</f>
        <v>China</v>
      </c>
      <c r="C3156" t="s">
        <v>4847</v>
      </c>
      <c r="D3156" t="s">
        <v>5268</v>
      </c>
      <c r="E3156" t="s">
        <v>5252</v>
      </c>
      <c r="F3156" s="1">
        <v>36829</v>
      </c>
      <c r="G3156" t="s">
        <v>3020</v>
      </c>
      <c r="H3156" t="s">
        <v>2227</v>
      </c>
      <c r="I3156" t="s">
        <v>3022</v>
      </c>
      <c r="J3156" t="str" cm="1">
        <f t="array" ref="J31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156" t="str">
        <f>IF(data_to_clean[[#This Row],[Price Formatted Step 1]]="No Data","No Data",SUBSTITUTE(data_to_clean[[#This Row],[Price Formatted Step 1]],",","."))</f>
        <v>69.700000</v>
      </c>
      <c r="L3156" s="3">
        <f>IF(data_to_clean[[#This Row],[Price Formatted Step 2]]="No Data","No Data",VALUE(SUBSTITUTE(data_to_clean[[#This Row],[Price Formatted Step 2]],".","")))</f>
        <v>69700000</v>
      </c>
      <c r="M3156" t="s">
        <v>15</v>
      </c>
    </row>
    <row r="3157" spans="1:13" x14ac:dyDescent="0.25">
      <c r="A3157" t="s">
        <v>2655</v>
      </c>
      <c r="B3157" t="str">
        <f>VLOOKUP(data_to_clean[[#This Row],[Company]],tb_countries[],2,0)</f>
        <v>USA</v>
      </c>
      <c r="C3157" t="s">
        <v>5273</v>
      </c>
      <c r="D3157" t="s">
        <v>5313</v>
      </c>
      <c r="E3157" t="s">
        <v>5246</v>
      </c>
      <c r="F3157" s="1">
        <v>36840</v>
      </c>
      <c r="G3157" t="s">
        <v>2805</v>
      </c>
      <c r="H3157" t="s">
        <v>13</v>
      </c>
      <c r="I3157" t="s">
        <v>14</v>
      </c>
      <c r="J3157" t="str" cm="1">
        <f t="array" ref="J31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7" t="str">
        <f>IF(data_to_clean[[#This Row],[Price Formatted Step 1]]="No Data","No Data",SUBSTITUTE(data_to_clean[[#This Row],[Price Formatted Step 1]],",","."))</f>
        <v>No Data</v>
      </c>
      <c r="L3157" t="str">
        <f>IF(data_to_clean[[#This Row],[Price Formatted Step 2]]="No Data","No Data",VALUE(SUBSTITUTE(data_to_clean[[#This Row],[Price Formatted Step 2]],".","")))</f>
        <v>No Data</v>
      </c>
      <c r="M3157" t="s">
        <v>15</v>
      </c>
    </row>
    <row r="3158" spans="1:13" x14ac:dyDescent="0.25">
      <c r="A3158" t="s">
        <v>2338</v>
      </c>
      <c r="B3158" t="str">
        <f>VLOOKUP(data_to_clean[[#This Row],[Company]],tb_countries[],2,0)</f>
        <v>France</v>
      </c>
      <c r="C3158" t="s">
        <v>5285</v>
      </c>
      <c r="D3158" t="s">
        <v>5324</v>
      </c>
      <c r="E3158" t="s">
        <v>5253</v>
      </c>
      <c r="F3158" s="1">
        <v>36846</v>
      </c>
      <c r="G3158" t="s">
        <v>3180</v>
      </c>
      <c r="H3158" t="s">
        <v>13</v>
      </c>
      <c r="I3158" t="s">
        <v>14</v>
      </c>
      <c r="J3158" t="str" cm="1">
        <f t="array" ref="J31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8" t="str">
        <f>IF(data_to_clean[[#This Row],[Price Formatted Step 1]]="No Data","No Data",SUBSTITUTE(data_to_clean[[#This Row],[Price Formatted Step 1]],",","."))</f>
        <v>No Data</v>
      </c>
      <c r="L3158" t="str">
        <f>IF(data_to_clean[[#This Row],[Price Formatted Step 2]]="No Data","No Data",VALUE(SUBSTITUTE(data_to_clean[[#This Row],[Price Formatted Step 2]],".","")))</f>
        <v>No Data</v>
      </c>
      <c r="M3158" t="s">
        <v>15</v>
      </c>
    </row>
    <row r="3159" spans="1:13" x14ac:dyDescent="0.25">
      <c r="A3159" t="s">
        <v>2882</v>
      </c>
      <c r="B3159" t="str">
        <f>VLOOKUP(data_to_clean[[#This Row],[Company]],tb_countries[],2,0)</f>
        <v>USSR/Russia</v>
      </c>
      <c r="C3159" t="s">
        <v>5279</v>
      </c>
      <c r="D3159" t="s">
        <v>5320</v>
      </c>
      <c r="E3159" t="s">
        <v>5247</v>
      </c>
      <c r="F3159" s="1">
        <v>36850</v>
      </c>
      <c r="G3159" t="s">
        <v>685</v>
      </c>
      <c r="H3159" t="s">
        <v>13</v>
      </c>
      <c r="I3159" t="s">
        <v>14</v>
      </c>
      <c r="J3159" t="str" cm="1">
        <f t="array" ref="J31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59" t="str">
        <f>IF(data_to_clean[[#This Row],[Price Formatted Step 1]]="No Data","No Data",SUBSTITUTE(data_to_clean[[#This Row],[Price Formatted Step 1]],",","."))</f>
        <v>No Data</v>
      </c>
      <c r="L3159" t="str">
        <f>IF(data_to_clean[[#This Row],[Price Formatted Step 2]]="No Data","No Data",VALUE(SUBSTITUTE(data_to_clean[[#This Row],[Price Formatted Step 2]],".","")))</f>
        <v>No Data</v>
      </c>
      <c r="M3159" t="s">
        <v>21</v>
      </c>
    </row>
    <row r="3160" spans="1:13" x14ac:dyDescent="0.25">
      <c r="A3160" t="s">
        <v>2655</v>
      </c>
      <c r="B3160" t="str">
        <f>VLOOKUP(data_to_clean[[#This Row],[Company]],tb_countries[],2,0)</f>
        <v>USA</v>
      </c>
      <c r="C3160" t="s">
        <v>5275</v>
      </c>
      <c r="D3160" t="s">
        <v>5315</v>
      </c>
      <c r="E3160" t="s">
        <v>5246</v>
      </c>
      <c r="F3160" s="1">
        <v>36851</v>
      </c>
      <c r="G3160" t="s">
        <v>3413</v>
      </c>
      <c r="H3160" t="s">
        <v>13</v>
      </c>
      <c r="I3160" t="s">
        <v>14</v>
      </c>
      <c r="J3160" t="str" cm="1">
        <f t="array" ref="J31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0" t="str">
        <f>IF(data_to_clean[[#This Row],[Price Formatted Step 1]]="No Data","No Data",SUBSTITUTE(data_to_clean[[#This Row],[Price Formatted Step 1]],",","."))</f>
        <v>No Data</v>
      </c>
      <c r="L3160" t="str">
        <f>IF(data_to_clean[[#This Row],[Price Formatted Step 2]]="No Data","No Data",VALUE(SUBSTITUTE(data_to_clean[[#This Row],[Price Formatted Step 2]],".","")))</f>
        <v>No Data</v>
      </c>
      <c r="M3160" t="s">
        <v>15</v>
      </c>
    </row>
    <row r="3161" spans="1:13" x14ac:dyDescent="0.25">
      <c r="A3161" t="s">
        <v>2338</v>
      </c>
      <c r="B3161" t="str">
        <f>VLOOKUP(data_to_clean[[#This Row],[Company]],tb_countries[],2,0)</f>
        <v>France</v>
      </c>
      <c r="C3161" t="s">
        <v>5285</v>
      </c>
      <c r="D3161" t="s">
        <v>5324</v>
      </c>
      <c r="E3161" t="s">
        <v>5253</v>
      </c>
      <c r="F3161" s="1">
        <v>36851</v>
      </c>
      <c r="G3161" t="s">
        <v>2675</v>
      </c>
      <c r="H3161" t="s">
        <v>13</v>
      </c>
      <c r="I3161" t="s">
        <v>14</v>
      </c>
      <c r="J3161" t="str" cm="1">
        <f t="array" ref="J31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1" t="str">
        <f>IF(data_to_clean[[#This Row],[Price Formatted Step 1]]="No Data","No Data",SUBSTITUTE(data_to_clean[[#This Row],[Price Formatted Step 1]],",","."))</f>
        <v>No Data</v>
      </c>
      <c r="L3161" t="str">
        <f>IF(data_to_clean[[#This Row],[Price Formatted Step 2]]="No Data","No Data",VALUE(SUBSTITUTE(data_to_clean[[#This Row],[Price Formatted Step 2]],".","")))</f>
        <v>No Data</v>
      </c>
      <c r="M3161" t="s">
        <v>15</v>
      </c>
    </row>
    <row r="3162" spans="1:13" x14ac:dyDescent="0.25">
      <c r="A3162" t="s">
        <v>54</v>
      </c>
      <c r="B3162" t="str">
        <f>VLOOKUP(data_to_clean[[#This Row],[Company]],tb_countries[],2,0)</f>
        <v>USA</v>
      </c>
      <c r="C3162" t="s">
        <v>5281</v>
      </c>
      <c r="D3162" t="s">
        <v>5322</v>
      </c>
      <c r="E3162" t="s">
        <v>5246</v>
      </c>
      <c r="F3162" s="1">
        <v>36860</v>
      </c>
      <c r="G3162" t="s">
        <v>2892</v>
      </c>
      <c r="H3162" t="s">
        <v>13</v>
      </c>
      <c r="I3162" t="s">
        <v>2129</v>
      </c>
      <c r="J3162" t="str" cm="1">
        <f t="array" ref="J31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62" t="str">
        <f>IF(data_to_clean[[#This Row],[Price Formatted Step 1]]="No Data","No Data",SUBSTITUTE(data_to_clean[[#This Row],[Price Formatted Step 1]],",","."))</f>
        <v>450000000</v>
      </c>
      <c r="L3162" s="3">
        <f>IF(data_to_clean[[#This Row],[Price Formatted Step 2]]="No Data","No Data",VALUE(SUBSTITUTE(data_to_clean[[#This Row],[Price Formatted Step 2]],".","")))</f>
        <v>450000000</v>
      </c>
      <c r="M3162" t="s">
        <v>15</v>
      </c>
    </row>
    <row r="3163" spans="1:13" x14ac:dyDescent="0.25">
      <c r="A3163" t="s">
        <v>2953</v>
      </c>
      <c r="B3163" t="str">
        <f>VLOOKUP(data_to_clean[[#This Row],[Company]],tb_countries[],2,0)</f>
        <v>USSR/Russia</v>
      </c>
      <c r="C3163" t="s">
        <v>3225</v>
      </c>
      <c r="D3163" t="s">
        <v>5257</v>
      </c>
      <c r="E3163" t="s">
        <v>5247</v>
      </c>
      <c r="F3163" s="1">
        <v>36865</v>
      </c>
      <c r="G3163" t="s">
        <v>2955</v>
      </c>
      <c r="H3163" t="s">
        <v>2227</v>
      </c>
      <c r="I3163" t="s">
        <v>14</v>
      </c>
      <c r="J3163" t="str" cm="1">
        <f t="array" ref="J31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3" t="str">
        <f>IF(data_to_clean[[#This Row],[Price Formatted Step 1]]="No Data","No Data",SUBSTITUTE(data_to_clean[[#This Row],[Price Formatted Step 1]],",","."))</f>
        <v>No Data</v>
      </c>
      <c r="L3163" t="str">
        <f>IF(data_to_clean[[#This Row],[Price Formatted Step 2]]="No Data","No Data",VALUE(SUBSTITUTE(data_to_clean[[#This Row],[Price Formatted Step 2]],".","")))</f>
        <v>No Data</v>
      </c>
      <c r="M3163" t="s">
        <v>15</v>
      </c>
    </row>
    <row r="3164" spans="1:13" x14ac:dyDescent="0.25">
      <c r="A3164" t="s">
        <v>2747</v>
      </c>
      <c r="B3164" t="str">
        <f>VLOOKUP(data_to_clean[[#This Row],[Company]],tb_countries[],2,0)</f>
        <v>USA</v>
      </c>
      <c r="C3164" t="s">
        <v>5273</v>
      </c>
      <c r="D3164" t="s">
        <v>5313</v>
      </c>
      <c r="E3164" t="s">
        <v>5246</v>
      </c>
      <c r="F3164" s="1">
        <v>36866</v>
      </c>
      <c r="G3164" t="s">
        <v>3008</v>
      </c>
      <c r="H3164" t="s">
        <v>13</v>
      </c>
      <c r="I3164" t="s">
        <v>14</v>
      </c>
      <c r="J3164" t="str" cm="1">
        <f t="array" ref="J31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4" t="str">
        <f>IF(data_to_clean[[#This Row],[Price Formatted Step 1]]="No Data","No Data",SUBSTITUTE(data_to_clean[[#This Row],[Price Formatted Step 1]],",","."))</f>
        <v>No Data</v>
      </c>
      <c r="L3164" t="str">
        <f>IF(data_to_clean[[#This Row],[Price Formatted Step 2]]="No Data","No Data",VALUE(SUBSTITUTE(data_to_clean[[#This Row],[Price Formatted Step 2]],".","")))</f>
        <v>No Data</v>
      </c>
      <c r="M3164" t="s">
        <v>15</v>
      </c>
    </row>
    <row r="3165" spans="1:13" x14ac:dyDescent="0.25">
      <c r="A3165" t="s">
        <v>2338</v>
      </c>
      <c r="B3165" t="str">
        <f>VLOOKUP(data_to_clean[[#This Row],[Company]],tb_countries[],2,0)</f>
        <v>France</v>
      </c>
      <c r="C3165" t="s">
        <v>5285</v>
      </c>
      <c r="D3165" t="s">
        <v>5324</v>
      </c>
      <c r="E3165" t="s">
        <v>5253</v>
      </c>
      <c r="F3165" s="1">
        <v>36880</v>
      </c>
      <c r="G3165" t="s">
        <v>3180</v>
      </c>
      <c r="H3165" t="s">
        <v>13</v>
      </c>
      <c r="I3165" t="s">
        <v>14</v>
      </c>
      <c r="J3165" t="str" cm="1">
        <f t="array" ref="J31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5" t="str">
        <f>IF(data_to_clean[[#This Row],[Price Formatted Step 1]]="No Data","No Data",SUBSTITUTE(data_to_clean[[#This Row],[Price Formatted Step 1]],",","."))</f>
        <v>No Data</v>
      </c>
      <c r="L3165" t="str">
        <f>IF(data_to_clean[[#This Row],[Price Formatted Step 2]]="No Data","No Data",VALUE(SUBSTITUTE(data_to_clean[[#This Row],[Price Formatted Step 2]],".","")))</f>
        <v>No Data</v>
      </c>
      <c r="M3165" t="s">
        <v>15</v>
      </c>
    </row>
    <row r="3166" spans="1:13" x14ac:dyDescent="0.25">
      <c r="A3166" t="s">
        <v>973</v>
      </c>
      <c r="B3166" t="str">
        <f>VLOOKUP(data_to_clean[[#This Row],[Company]],tb_countries[],2,0)</f>
        <v>China</v>
      </c>
      <c r="C3166" t="s">
        <v>4847</v>
      </c>
      <c r="D3166" t="s">
        <v>5268</v>
      </c>
      <c r="E3166" t="s">
        <v>5252</v>
      </c>
      <c r="F3166" s="1">
        <v>36880</v>
      </c>
      <c r="G3166" t="s">
        <v>3020</v>
      </c>
      <c r="H3166" t="s">
        <v>2227</v>
      </c>
      <c r="I3166" t="s">
        <v>3022</v>
      </c>
      <c r="J3166" t="str" cm="1">
        <f t="array" ref="J31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166" t="str">
        <f>IF(data_to_clean[[#This Row],[Price Formatted Step 1]]="No Data","No Data",SUBSTITUTE(data_to_clean[[#This Row],[Price Formatted Step 1]],",","."))</f>
        <v>69.700000</v>
      </c>
      <c r="L3166" s="3">
        <f>IF(data_to_clean[[#This Row],[Price Formatted Step 2]]="No Data","No Data",VALUE(SUBSTITUTE(data_to_clean[[#This Row],[Price Formatted Step 2]],".","")))</f>
        <v>69700000</v>
      </c>
      <c r="M3166" t="s">
        <v>15</v>
      </c>
    </row>
    <row r="3167" spans="1:13" x14ac:dyDescent="0.25">
      <c r="A3167" t="s">
        <v>2882</v>
      </c>
      <c r="B3167" t="str">
        <f>VLOOKUP(data_to_clean[[#This Row],[Company]],tb_countries[],2,0)</f>
        <v>USSR/Russia</v>
      </c>
      <c r="C3167" t="s">
        <v>5279</v>
      </c>
      <c r="D3167" t="s">
        <v>5320</v>
      </c>
      <c r="E3167" t="s">
        <v>5247</v>
      </c>
      <c r="F3167" s="1">
        <v>36887</v>
      </c>
      <c r="G3167" t="s">
        <v>1829</v>
      </c>
      <c r="H3167" t="s">
        <v>13</v>
      </c>
      <c r="I3167" t="s">
        <v>14</v>
      </c>
      <c r="J3167" t="str" cm="1">
        <f t="array" ref="J31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7" t="str">
        <f>IF(data_to_clean[[#This Row],[Price Formatted Step 1]]="No Data","No Data",SUBSTITUTE(data_to_clean[[#This Row],[Price Formatted Step 1]],",","."))</f>
        <v>No Data</v>
      </c>
      <c r="L3167" t="str">
        <f>IF(data_to_clean[[#This Row],[Price Formatted Step 2]]="No Data","No Data",VALUE(SUBSTITUTE(data_to_clean[[#This Row],[Price Formatted Step 2]],".","")))</f>
        <v>No Data</v>
      </c>
      <c r="M3167" t="s">
        <v>21</v>
      </c>
    </row>
    <row r="3168" spans="1:13" x14ac:dyDescent="0.25">
      <c r="A3168" t="s">
        <v>973</v>
      </c>
      <c r="B3168" t="str">
        <f>VLOOKUP(data_to_clean[[#This Row],[Company]],tb_countries[],2,0)</f>
        <v>China</v>
      </c>
      <c r="C3168" t="s">
        <v>4199</v>
      </c>
      <c r="D3168" t="s">
        <v>5263</v>
      </c>
      <c r="E3168" t="s">
        <v>5252</v>
      </c>
      <c r="F3168" s="1">
        <v>36900</v>
      </c>
      <c r="G3168" t="s">
        <v>3435</v>
      </c>
      <c r="H3168" t="s">
        <v>13</v>
      </c>
      <c r="I3168" t="s">
        <v>14</v>
      </c>
      <c r="J3168" t="str" cm="1">
        <f t="array" ref="J31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8" t="str">
        <f>IF(data_to_clean[[#This Row],[Price Formatted Step 1]]="No Data","No Data",SUBSTITUTE(data_to_clean[[#This Row],[Price Formatted Step 1]],",","."))</f>
        <v>No Data</v>
      </c>
      <c r="L3168" t="str">
        <f>IF(data_to_clean[[#This Row],[Price Formatted Step 2]]="No Data","No Data",VALUE(SUBSTITUTE(data_to_clean[[#This Row],[Price Formatted Step 2]],".","")))</f>
        <v>No Data</v>
      </c>
      <c r="M3168" t="s">
        <v>15</v>
      </c>
    </row>
    <row r="3169" spans="1:13" x14ac:dyDescent="0.25">
      <c r="A3169" t="s">
        <v>2338</v>
      </c>
      <c r="B3169" t="str">
        <f>VLOOKUP(data_to_clean[[#This Row],[Company]],tb_countries[],2,0)</f>
        <v>France</v>
      </c>
      <c r="C3169" t="s">
        <v>5285</v>
      </c>
      <c r="D3169" t="s">
        <v>5324</v>
      </c>
      <c r="E3169" t="s">
        <v>5253</v>
      </c>
      <c r="F3169" s="1">
        <v>36901</v>
      </c>
      <c r="G3169" t="s">
        <v>2828</v>
      </c>
      <c r="H3169" t="s">
        <v>13</v>
      </c>
      <c r="I3169" t="s">
        <v>14</v>
      </c>
      <c r="J3169" t="str" cm="1">
        <f t="array" ref="J31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69" t="str">
        <f>IF(data_to_clean[[#This Row],[Price Formatted Step 1]]="No Data","No Data",SUBSTITUTE(data_to_clean[[#This Row],[Price Formatted Step 1]],",","."))</f>
        <v>No Data</v>
      </c>
      <c r="L3169" t="str">
        <f>IF(data_to_clean[[#This Row],[Price Formatted Step 2]]="No Data","No Data",VALUE(SUBSTITUTE(data_to_clean[[#This Row],[Price Formatted Step 2]],".","")))</f>
        <v>No Data</v>
      </c>
      <c r="M3169" t="s">
        <v>15</v>
      </c>
    </row>
    <row r="3170" spans="1:13" x14ac:dyDescent="0.25">
      <c r="A3170" t="s">
        <v>2655</v>
      </c>
      <c r="B3170" t="str">
        <f>VLOOKUP(data_to_clean[[#This Row],[Company]],tb_countries[],2,0)</f>
        <v>USA</v>
      </c>
      <c r="C3170" t="s">
        <v>5273</v>
      </c>
      <c r="D3170" t="s">
        <v>5313</v>
      </c>
      <c r="E3170" t="s">
        <v>5246</v>
      </c>
      <c r="F3170" s="1">
        <v>36921</v>
      </c>
      <c r="G3170" t="s">
        <v>2805</v>
      </c>
      <c r="H3170" t="s">
        <v>13</v>
      </c>
      <c r="I3170" t="s">
        <v>14</v>
      </c>
      <c r="J3170" t="str" cm="1">
        <f t="array" ref="J31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0" t="str">
        <f>IF(data_to_clean[[#This Row],[Price Formatted Step 1]]="No Data","No Data",SUBSTITUTE(data_to_clean[[#This Row],[Price Formatted Step 1]],",","."))</f>
        <v>No Data</v>
      </c>
      <c r="L3170" t="str">
        <f>IF(data_to_clean[[#This Row],[Price Formatted Step 2]]="No Data","No Data",VALUE(SUBSTITUTE(data_to_clean[[#This Row],[Price Formatted Step 2]],".","")))</f>
        <v>No Data</v>
      </c>
      <c r="M3170" t="s">
        <v>15</v>
      </c>
    </row>
    <row r="3171" spans="1:13" x14ac:dyDescent="0.25">
      <c r="A3171" t="s">
        <v>2338</v>
      </c>
      <c r="B3171" t="str">
        <f>VLOOKUP(data_to_clean[[#This Row],[Company]],tb_countries[],2,0)</f>
        <v>France</v>
      </c>
      <c r="C3171" t="s">
        <v>5285</v>
      </c>
      <c r="D3171" t="s">
        <v>5324</v>
      </c>
      <c r="E3171" t="s">
        <v>5253</v>
      </c>
      <c r="F3171" s="1">
        <v>36929</v>
      </c>
      <c r="G3171" t="s">
        <v>2675</v>
      </c>
      <c r="H3171" t="s">
        <v>13</v>
      </c>
      <c r="I3171" t="s">
        <v>14</v>
      </c>
      <c r="J3171" t="str" cm="1">
        <f t="array" ref="J31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1" t="str">
        <f>IF(data_to_clean[[#This Row],[Price Formatted Step 1]]="No Data","No Data",SUBSTITUTE(data_to_clean[[#This Row],[Price Formatted Step 1]],",","."))</f>
        <v>No Data</v>
      </c>
      <c r="L3171" t="str">
        <f>IF(data_to_clean[[#This Row],[Price Formatted Step 2]]="No Data","No Data",VALUE(SUBSTITUTE(data_to_clean[[#This Row],[Price Formatted Step 2]],".","")))</f>
        <v>No Data</v>
      </c>
      <c r="M3171" t="s">
        <v>15</v>
      </c>
    </row>
    <row r="3172" spans="1:13" x14ac:dyDescent="0.25">
      <c r="A3172" t="s">
        <v>54</v>
      </c>
      <c r="B3172" t="str">
        <f>VLOOKUP(data_to_clean[[#This Row],[Company]],tb_countries[],2,0)</f>
        <v>USA</v>
      </c>
      <c r="C3172" t="s">
        <v>5281</v>
      </c>
      <c r="D3172" t="s">
        <v>5322</v>
      </c>
      <c r="E3172" t="s">
        <v>5246</v>
      </c>
      <c r="F3172" s="1">
        <v>36929</v>
      </c>
      <c r="G3172" t="s">
        <v>2440</v>
      </c>
      <c r="H3172" t="s">
        <v>13</v>
      </c>
      <c r="I3172" t="s">
        <v>2129</v>
      </c>
      <c r="J3172" t="str" cm="1">
        <f t="array" ref="J31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72" t="str">
        <f>IF(data_to_clean[[#This Row],[Price Formatted Step 1]]="No Data","No Data",SUBSTITUTE(data_to_clean[[#This Row],[Price Formatted Step 1]],",","."))</f>
        <v>450000000</v>
      </c>
      <c r="L3172" s="3">
        <f>IF(data_to_clean[[#This Row],[Price Formatted Step 2]]="No Data","No Data",VALUE(SUBSTITUTE(data_to_clean[[#This Row],[Price Formatted Step 2]],".","")))</f>
        <v>450000000</v>
      </c>
      <c r="M3172" t="s">
        <v>15</v>
      </c>
    </row>
    <row r="3173" spans="1:13" x14ac:dyDescent="0.25">
      <c r="A3173" t="s">
        <v>2953</v>
      </c>
      <c r="B3173" t="str">
        <f>VLOOKUP(data_to_clean[[#This Row],[Company]],tb_countries[],2,0)</f>
        <v>USSR/Russia</v>
      </c>
      <c r="C3173" t="s">
        <v>3225</v>
      </c>
      <c r="D3173" t="s">
        <v>5257</v>
      </c>
      <c r="E3173" t="s">
        <v>5247</v>
      </c>
      <c r="F3173" s="1">
        <v>36942</v>
      </c>
      <c r="G3173" t="s">
        <v>2955</v>
      </c>
      <c r="H3173" t="s">
        <v>2227</v>
      </c>
      <c r="I3173" t="s">
        <v>14</v>
      </c>
      <c r="J3173" t="str" cm="1">
        <f t="array" ref="J31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3" t="str">
        <f>IF(data_to_clean[[#This Row],[Price Formatted Step 1]]="No Data","No Data",SUBSTITUTE(data_to_clean[[#This Row],[Price Formatted Step 1]],",","."))</f>
        <v>No Data</v>
      </c>
      <c r="L3173" t="str">
        <f>IF(data_to_clean[[#This Row],[Price Formatted Step 2]]="No Data","No Data",VALUE(SUBSTITUTE(data_to_clean[[#This Row],[Price Formatted Step 2]],".","")))</f>
        <v>No Data</v>
      </c>
      <c r="M3173" t="s">
        <v>15</v>
      </c>
    </row>
    <row r="3174" spans="1:13" x14ac:dyDescent="0.25">
      <c r="A3174" t="s">
        <v>2747</v>
      </c>
      <c r="B3174" t="str">
        <f>VLOOKUP(data_to_clean[[#This Row],[Company]],tb_countries[],2,0)</f>
        <v>USA</v>
      </c>
      <c r="C3174" t="s">
        <v>5273</v>
      </c>
      <c r="D3174" t="s">
        <v>5313</v>
      </c>
      <c r="E3174" t="s">
        <v>5246</v>
      </c>
      <c r="F3174" s="1">
        <v>36949</v>
      </c>
      <c r="G3174" t="s">
        <v>3269</v>
      </c>
      <c r="H3174" t="s">
        <v>13</v>
      </c>
      <c r="I3174" t="s">
        <v>14</v>
      </c>
      <c r="J3174" t="str" cm="1">
        <f t="array" ref="J31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4" t="str">
        <f>IF(data_to_clean[[#This Row],[Price Formatted Step 1]]="No Data","No Data",SUBSTITUTE(data_to_clean[[#This Row],[Price Formatted Step 1]],",","."))</f>
        <v>No Data</v>
      </c>
      <c r="L3174" t="str">
        <f>IF(data_to_clean[[#This Row],[Price Formatted Step 2]]="No Data","No Data",VALUE(SUBSTITUTE(data_to_clean[[#This Row],[Price Formatted Step 2]],".","")))</f>
        <v>No Data</v>
      </c>
      <c r="M3174" t="s">
        <v>15</v>
      </c>
    </row>
    <row r="3175" spans="1:13" x14ac:dyDescent="0.25">
      <c r="A3175" t="s">
        <v>54</v>
      </c>
      <c r="B3175" t="str">
        <f>VLOOKUP(data_to_clean[[#This Row],[Company]],tb_countries[],2,0)</f>
        <v>USA</v>
      </c>
      <c r="C3175" t="s">
        <v>5281</v>
      </c>
      <c r="D3175" t="s">
        <v>5322</v>
      </c>
      <c r="E3175" t="s">
        <v>5246</v>
      </c>
      <c r="F3175" s="1">
        <v>36958</v>
      </c>
      <c r="G3175" t="s">
        <v>2362</v>
      </c>
      <c r="H3175" t="s">
        <v>13</v>
      </c>
      <c r="I3175" t="s">
        <v>2129</v>
      </c>
      <c r="J3175" t="str" cm="1">
        <f t="array" ref="J31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75" t="str">
        <f>IF(data_to_clean[[#This Row],[Price Formatted Step 1]]="No Data","No Data",SUBSTITUTE(data_to_clean[[#This Row],[Price Formatted Step 1]],",","."))</f>
        <v>450000000</v>
      </c>
      <c r="L3175" s="3">
        <f>IF(data_to_clean[[#This Row],[Price Formatted Step 2]]="No Data","No Data",VALUE(SUBSTITUTE(data_to_clean[[#This Row],[Price Formatted Step 2]],".","")))</f>
        <v>450000000</v>
      </c>
      <c r="M3175" t="s">
        <v>15</v>
      </c>
    </row>
    <row r="3176" spans="1:13" x14ac:dyDescent="0.25">
      <c r="A3176" t="s">
        <v>2338</v>
      </c>
      <c r="B3176" t="str">
        <f>VLOOKUP(data_to_clean[[#This Row],[Company]],tb_countries[],2,0)</f>
        <v>France</v>
      </c>
      <c r="C3176" t="s">
        <v>5285</v>
      </c>
      <c r="D3176" t="s">
        <v>5324</v>
      </c>
      <c r="E3176" t="s">
        <v>5253</v>
      </c>
      <c r="F3176" s="1">
        <v>36958</v>
      </c>
      <c r="G3176" t="s">
        <v>3180</v>
      </c>
      <c r="H3176" t="s">
        <v>13</v>
      </c>
      <c r="I3176" t="s">
        <v>14</v>
      </c>
      <c r="J3176" t="str" cm="1">
        <f t="array" ref="J31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6" t="str">
        <f>IF(data_to_clean[[#This Row],[Price Formatted Step 1]]="No Data","No Data",SUBSTITUTE(data_to_clean[[#This Row],[Price Formatted Step 1]],",","."))</f>
        <v>No Data</v>
      </c>
      <c r="L3176" t="str">
        <f>IF(data_to_clean[[#This Row],[Price Formatted Step 2]]="No Data","No Data",VALUE(SUBSTITUTE(data_to_clean[[#This Row],[Price Formatted Step 2]],".","")))</f>
        <v>No Data</v>
      </c>
      <c r="M3176" t="s">
        <v>15</v>
      </c>
    </row>
    <row r="3177" spans="1:13" x14ac:dyDescent="0.25">
      <c r="A3177" t="s">
        <v>3386</v>
      </c>
      <c r="B3177" t="str">
        <f>VLOOKUP(data_to_clean[[#This Row],[Company]],tb_countries[],2,0)</f>
        <v>USSR/Russia</v>
      </c>
      <c r="C3177" t="s">
        <v>5294</v>
      </c>
      <c r="D3177" t="s">
        <v>5333</v>
      </c>
      <c r="E3177" t="s">
        <v>5260</v>
      </c>
      <c r="F3177" s="1">
        <v>36968</v>
      </c>
      <c r="G3177" t="s">
        <v>3388</v>
      </c>
      <c r="H3177" t="s">
        <v>13</v>
      </c>
      <c r="I3177" t="s">
        <v>14</v>
      </c>
      <c r="J3177" t="str" cm="1">
        <f t="array" ref="J31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7" t="str">
        <f>IF(data_to_clean[[#This Row],[Price Formatted Step 1]]="No Data","No Data",SUBSTITUTE(data_to_clean[[#This Row],[Price Formatted Step 1]],",","."))</f>
        <v>No Data</v>
      </c>
      <c r="L3177" t="str">
        <f>IF(data_to_clean[[#This Row],[Price Formatted Step 2]]="No Data","No Data",VALUE(SUBSTITUTE(data_to_clean[[#This Row],[Price Formatted Step 2]],".","")))</f>
        <v>No Data</v>
      </c>
      <c r="M3177" t="s">
        <v>15</v>
      </c>
    </row>
    <row r="3178" spans="1:13" x14ac:dyDescent="0.25">
      <c r="A3178" t="s">
        <v>2655</v>
      </c>
      <c r="B3178" t="str">
        <f>VLOOKUP(data_to_clean[[#This Row],[Company]],tb_countries[],2,0)</f>
        <v>USA</v>
      </c>
      <c r="C3178" t="s">
        <v>5273</v>
      </c>
      <c r="D3178" t="s">
        <v>5313</v>
      </c>
      <c r="E3178" t="s">
        <v>5246</v>
      </c>
      <c r="F3178" s="1">
        <v>36988</v>
      </c>
      <c r="G3178" t="s">
        <v>2805</v>
      </c>
      <c r="H3178" t="s">
        <v>13</v>
      </c>
      <c r="I3178" t="s">
        <v>14</v>
      </c>
      <c r="J3178" t="str" cm="1">
        <f t="array" ref="J31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78" t="str">
        <f>IF(data_to_clean[[#This Row],[Price Formatted Step 1]]="No Data","No Data",SUBSTITUTE(data_to_clean[[#This Row],[Price Formatted Step 1]],",","."))</f>
        <v>No Data</v>
      </c>
      <c r="L3178" t="str">
        <f>IF(data_to_clean[[#This Row],[Price Formatted Step 2]]="No Data","No Data",VALUE(SUBSTITUTE(data_to_clean[[#This Row],[Price Formatted Step 2]],".","")))</f>
        <v>No Data</v>
      </c>
      <c r="M3178" t="s">
        <v>15</v>
      </c>
    </row>
    <row r="3179" spans="1:13" x14ac:dyDescent="0.25">
      <c r="A3179" t="s">
        <v>2025</v>
      </c>
      <c r="B3179" t="str">
        <f>VLOOKUP(data_to_clean[[#This Row],[Company]],tb_countries[],2,0)</f>
        <v>India</v>
      </c>
      <c r="C3179" t="s">
        <v>5287</v>
      </c>
      <c r="D3179" t="s">
        <v>5326</v>
      </c>
      <c r="E3179" t="s">
        <v>5254</v>
      </c>
      <c r="F3179" s="1">
        <v>36999</v>
      </c>
      <c r="G3179" t="s">
        <v>3525</v>
      </c>
      <c r="H3179" t="s">
        <v>13</v>
      </c>
      <c r="I3179" t="s">
        <v>3527</v>
      </c>
      <c r="J3179" t="str" cm="1">
        <f t="array" ref="J31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179" t="str">
        <f>IF(data_to_clean[[#This Row],[Price Formatted Step 1]]="No Data","No Data",SUBSTITUTE(data_to_clean[[#This Row],[Price Formatted Step 1]],",","."))</f>
        <v>47000000</v>
      </c>
      <c r="L3179" s="3">
        <f>IF(data_to_clean[[#This Row],[Price Formatted Step 2]]="No Data","No Data",VALUE(SUBSTITUTE(data_to_clean[[#This Row],[Price Formatted Step 2]],".","")))</f>
        <v>47000000</v>
      </c>
      <c r="M3179" t="s">
        <v>56</v>
      </c>
    </row>
    <row r="3180" spans="1:13" x14ac:dyDescent="0.25">
      <c r="A3180" t="s">
        <v>54</v>
      </c>
      <c r="B3180" t="str">
        <f>VLOOKUP(data_to_clean[[#This Row],[Company]],tb_countries[],2,0)</f>
        <v>USA</v>
      </c>
      <c r="C3180" t="s">
        <v>5281</v>
      </c>
      <c r="D3180" t="s">
        <v>5322</v>
      </c>
      <c r="E3180" t="s">
        <v>5246</v>
      </c>
      <c r="F3180" s="1">
        <v>37000</v>
      </c>
      <c r="G3180" t="s">
        <v>2892</v>
      </c>
      <c r="H3180" t="s">
        <v>13</v>
      </c>
      <c r="I3180" t="s">
        <v>2129</v>
      </c>
      <c r="J3180" t="str" cm="1">
        <f t="array" ref="J31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80" t="str">
        <f>IF(data_to_clean[[#This Row],[Price Formatted Step 1]]="No Data","No Data",SUBSTITUTE(data_to_clean[[#This Row],[Price Formatted Step 1]],",","."))</f>
        <v>450000000</v>
      </c>
      <c r="L3180" s="3">
        <f>IF(data_to_clean[[#This Row],[Price Formatted Step 2]]="No Data","No Data",VALUE(SUBSTITUTE(data_to_clean[[#This Row],[Price Formatted Step 2]],".","")))</f>
        <v>450000000</v>
      </c>
      <c r="M3180" t="s">
        <v>15</v>
      </c>
    </row>
    <row r="3181" spans="1:13" x14ac:dyDescent="0.25">
      <c r="A3181" t="s">
        <v>3386</v>
      </c>
      <c r="B3181" t="str">
        <f>VLOOKUP(data_to_clean[[#This Row],[Company]],tb_countries[],2,0)</f>
        <v>USSR/Russia</v>
      </c>
      <c r="C3181" t="s">
        <v>5294</v>
      </c>
      <c r="D3181" t="s">
        <v>5333</v>
      </c>
      <c r="E3181" t="s">
        <v>5260</v>
      </c>
      <c r="F3181" s="1">
        <v>37019</v>
      </c>
      <c r="G3181" t="s">
        <v>3388</v>
      </c>
      <c r="H3181" t="s">
        <v>13</v>
      </c>
      <c r="I3181" t="s">
        <v>14</v>
      </c>
      <c r="J3181" t="str" cm="1">
        <f t="array" ref="J31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1" t="str">
        <f>IF(data_to_clean[[#This Row],[Price Formatted Step 1]]="No Data","No Data",SUBSTITUTE(data_to_clean[[#This Row],[Price Formatted Step 1]],",","."))</f>
        <v>No Data</v>
      </c>
      <c r="L3181" t="str">
        <f>IF(data_to_clean[[#This Row],[Price Formatted Step 2]]="No Data","No Data",VALUE(SUBSTITUTE(data_to_clean[[#This Row],[Price Formatted Step 2]],".","")))</f>
        <v>No Data</v>
      </c>
      <c r="M3181" t="s">
        <v>15</v>
      </c>
    </row>
    <row r="3182" spans="1:13" x14ac:dyDescent="0.25">
      <c r="A3182" t="s">
        <v>2655</v>
      </c>
      <c r="B3182" t="str">
        <f>VLOOKUP(data_to_clean[[#This Row],[Company]],tb_countries[],2,0)</f>
        <v>USA</v>
      </c>
      <c r="C3182" t="s">
        <v>5273</v>
      </c>
      <c r="D3182" t="s">
        <v>5313</v>
      </c>
      <c r="E3182" t="s">
        <v>5246</v>
      </c>
      <c r="F3182" s="1">
        <v>37029</v>
      </c>
      <c r="G3182" t="s">
        <v>2805</v>
      </c>
      <c r="H3182" t="s">
        <v>13</v>
      </c>
      <c r="I3182" t="s">
        <v>14</v>
      </c>
      <c r="J3182" t="str" cm="1">
        <f t="array" ref="J31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2" t="str">
        <f>IF(data_to_clean[[#This Row],[Price Formatted Step 1]]="No Data","No Data",SUBSTITUTE(data_to_clean[[#This Row],[Price Formatted Step 1]],",","."))</f>
        <v>No Data</v>
      </c>
      <c r="L3182" t="str">
        <f>IF(data_to_clean[[#This Row],[Price Formatted Step 2]]="No Data","No Data",VALUE(SUBSTITUTE(data_to_clean[[#This Row],[Price Formatted Step 2]],".","")))</f>
        <v>No Data</v>
      </c>
      <c r="M3182" t="s">
        <v>15</v>
      </c>
    </row>
    <row r="3183" spans="1:13" x14ac:dyDescent="0.25">
      <c r="A3183" t="s">
        <v>2882</v>
      </c>
      <c r="B3183" t="str">
        <f>VLOOKUP(data_to_clean[[#This Row],[Company]],tb_countries[],2,0)</f>
        <v>USSR/Russia</v>
      </c>
      <c r="C3183" t="s">
        <v>5279</v>
      </c>
      <c r="D3183" t="s">
        <v>5320</v>
      </c>
      <c r="E3183" t="s">
        <v>5247</v>
      </c>
      <c r="F3183" s="1">
        <v>37050</v>
      </c>
      <c r="G3183" t="s">
        <v>685</v>
      </c>
      <c r="H3183" t="s">
        <v>13</v>
      </c>
      <c r="I3183" t="s">
        <v>14</v>
      </c>
      <c r="J3183" t="str" cm="1">
        <f t="array" ref="J31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3" t="str">
        <f>IF(data_to_clean[[#This Row],[Price Formatted Step 1]]="No Data","No Data",SUBSTITUTE(data_to_clean[[#This Row],[Price Formatted Step 1]],",","."))</f>
        <v>No Data</v>
      </c>
      <c r="L3183" t="str">
        <f>IF(data_to_clean[[#This Row],[Price Formatted Step 2]]="No Data","No Data",VALUE(SUBSTITUTE(data_to_clean[[#This Row],[Price Formatted Step 2]],".","")))</f>
        <v>No Data</v>
      </c>
      <c r="M3183" t="s">
        <v>15</v>
      </c>
    </row>
    <row r="3184" spans="1:13" x14ac:dyDescent="0.25">
      <c r="A3184" t="s">
        <v>2338</v>
      </c>
      <c r="B3184" t="str">
        <f>VLOOKUP(data_to_clean[[#This Row],[Company]],tb_countries[],2,0)</f>
        <v>France</v>
      </c>
      <c r="C3184" t="s">
        <v>5285</v>
      </c>
      <c r="D3184" t="s">
        <v>5324</v>
      </c>
      <c r="E3184" t="s">
        <v>5253</v>
      </c>
      <c r="F3184" s="1">
        <v>37051</v>
      </c>
      <c r="G3184" t="s">
        <v>2675</v>
      </c>
      <c r="H3184" t="s">
        <v>13</v>
      </c>
      <c r="I3184" t="s">
        <v>14</v>
      </c>
      <c r="J3184" t="str" cm="1">
        <f t="array" ref="J31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4" t="str">
        <f>IF(data_to_clean[[#This Row],[Price Formatted Step 1]]="No Data","No Data",SUBSTITUTE(data_to_clean[[#This Row],[Price Formatted Step 1]],",","."))</f>
        <v>No Data</v>
      </c>
      <c r="L3184" t="str">
        <f>IF(data_to_clean[[#This Row],[Price Formatted Step 2]]="No Data","No Data",VALUE(SUBSTITUTE(data_to_clean[[#This Row],[Price Formatted Step 2]],".","")))</f>
        <v>No Data</v>
      </c>
      <c r="M3184" t="s">
        <v>15</v>
      </c>
    </row>
    <row r="3185" spans="1:13" x14ac:dyDescent="0.25">
      <c r="A3185" t="s">
        <v>3085</v>
      </c>
      <c r="B3185" t="str">
        <f>VLOOKUP(data_to_clean[[#This Row],[Company]],tb_countries[],2,0)</f>
        <v>USA</v>
      </c>
      <c r="C3185" t="s">
        <v>5273</v>
      </c>
      <c r="D3185" t="s">
        <v>5313</v>
      </c>
      <c r="E3185" t="s">
        <v>5246</v>
      </c>
      <c r="F3185" s="1">
        <v>37061</v>
      </c>
      <c r="G3185" t="s">
        <v>3008</v>
      </c>
      <c r="H3185" t="s">
        <v>13</v>
      </c>
      <c r="I3185" t="s">
        <v>14</v>
      </c>
      <c r="J3185" t="str" cm="1">
        <f t="array" ref="J31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5" t="str">
        <f>IF(data_to_clean[[#This Row],[Price Formatted Step 1]]="No Data","No Data",SUBSTITUTE(data_to_clean[[#This Row],[Price Formatted Step 1]],",","."))</f>
        <v>No Data</v>
      </c>
      <c r="L3185" t="str">
        <f>IF(data_to_clean[[#This Row],[Price Formatted Step 2]]="No Data","No Data",VALUE(SUBSTITUTE(data_to_clean[[#This Row],[Price Formatted Step 2]],".","")))</f>
        <v>No Data</v>
      </c>
      <c r="M3185" t="s">
        <v>15</v>
      </c>
    </row>
    <row r="3186" spans="1:13" x14ac:dyDescent="0.25">
      <c r="A3186" t="s">
        <v>2655</v>
      </c>
      <c r="B3186" t="str">
        <f>VLOOKUP(data_to_clean[[#This Row],[Company]],tb_countries[],2,0)</f>
        <v>USA</v>
      </c>
      <c r="C3186" t="s">
        <v>5273</v>
      </c>
      <c r="D3186" t="s">
        <v>5313</v>
      </c>
      <c r="E3186" t="s">
        <v>5246</v>
      </c>
      <c r="F3186" s="1">
        <v>37072</v>
      </c>
      <c r="G3186" t="s">
        <v>3534</v>
      </c>
      <c r="H3186" t="s">
        <v>13</v>
      </c>
      <c r="I3186" t="s">
        <v>14</v>
      </c>
      <c r="J3186" t="str" cm="1">
        <f t="array" ref="J31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6" t="str">
        <f>IF(data_to_clean[[#This Row],[Price Formatted Step 1]]="No Data","No Data",SUBSTITUTE(data_to_clean[[#This Row],[Price Formatted Step 1]],",","."))</f>
        <v>No Data</v>
      </c>
      <c r="L3186" t="str">
        <f>IF(data_to_clean[[#This Row],[Price Formatted Step 2]]="No Data","No Data",VALUE(SUBSTITUTE(data_to_clean[[#This Row],[Price Formatted Step 2]],".","")))</f>
        <v>No Data</v>
      </c>
      <c r="M3186" t="s">
        <v>15</v>
      </c>
    </row>
    <row r="3187" spans="1:13" x14ac:dyDescent="0.25">
      <c r="A3187" t="s">
        <v>54</v>
      </c>
      <c r="B3187" t="str">
        <f>VLOOKUP(data_to_clean[[#This Row],[Company]],tb_countries[],2,0)</f>
        <v>USA</v>
      </c>
      <c r="C3187" t="s">
        <v>5281</v>
      </c>
      <c r="D3187" t="s">
        <v>5322</v>
      </c>
      <c r="E3187" t="s">
        <v>5246</v>
      </c>
      <c r="F3187" s="1">
        <v>37084</v>
      </c>
      <c r="G3187" t="s">
        <v>2440</v>
      </c>
      <c r="H3187" t="s">
        <v>13</v>
      </c>
      <c r="I3187" t="s">
        <v>2129</v>
      </c>
      <c r="J3187" t="str" cm="1">
        <f t="array" ref="J31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87" t="str">
        <f>IF(data_to_clean[[#This Row],[Price Formatted Step 1]]="No Data","No Data",SUBSTITUTE(data_to_clean[[#This Row],[Price Formatted Step 1]],",","."))</f>
        <v>450000000</v>
      </c>
      <c r="L3187" s="3">
        <f>IF(data_to_clean[[#This Row],[Price Formatted Step 2]]="No Data","No Data",VALUE(SUBSTITUTE(data_to_clean[[#This Row],[Price Formatted Step 2]],".","")))</f>
        <v>450000000</v>
      </c>
      <c r="M3187" t="s">
        <v>15</v>
      </c>
    </row>
    <row r="3188" spans="1:13" x14ac:dyDescent="0.25">
      <c r="A3188" t="s">
        <v>2338</v>
      </c>
      <c r="B3188" t="str">
        <f>VLOOKUP(data_to_clean[[#This Row],[Company]],tb_countries[],2,0)</f>
        <v>France</v>
      </c>
      <c r="C3188" t="s">
        <v>5285</v>
      </c>
      <c r="D3188" t="s">
        <v>5324</v>
      </c>
      <c r="E3188" t="s">
        <v>5253</v>
      </c>
      <c r="F3188" s="1">
        <v>37084</v>
      </c>
      <c r="G3188" t="s">
        <v>3180</v>
      </c>
      <c r="H3188" t="s">
        <v>13</v>
      </c>
      <c r="I3188" t="s">
        <v>14</v>
      </c>
      <c r="J3188" t="str" cm="1">
        <f t="array" ref="J31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8" t="str">
        <f>IF(data_to_clean[[#This Row],[Price Formatted Step 1]]="No Data","No Data",SUBSTITUTE(data_to_clean[[#This Row],[Price Formatted Step 1]],",","."))</f>
        <v>No Data</v>
      </c>
      <c r="L3188" t="str">
        <f>IF(data_to_clean[[#This Row],[Price Formatted Step 2]]="No Data","No Data",VALUE(SUBSTITUTE(data_to_clean[[#This Row],[Price Formatted Step 2]],".","")))</f>
        <v>No Data</v>
      </c>
      <c r="M3188" t="s">
        <v>56</v>
      </c>
    </row>
    <row r="3189" spans="1:13" x14ac:dyDescent="0.25">
      <c r="A3189" t="s">
        <v>2882</v>
      </c>
      <c r="B3189" t="str">
        <f>VLOOKUP(data_to_clean[[#This Row],[Company]],tb_countries[],2,0)</f>
        <v>USSR/Russia</v>
      </c>
      <c r="C3189" t="s">
        <v>5279</v>
      </c>
      <c r="D3189" t="s">
        <v>5320</v>
      </c>
      <c r="E3189" t="s">
        <v>5247</v>
      </c>
      <c r="F3189" s="1">
        <v>37092</v>
      </c>
      <c r="G3189" t="s">
        <v>1463</v>
      </c>
      <c r="H3189" t="s">
        <v>13</v>
      </c>
      <c r="I3189" t="s">
        <v>14</v>
      </c>
      <c r="J3189" t="str" cm="1">
        <f t="array" ref="J31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89" t="str">
        <f>IF(data_to_clean[[#This Row],[Price Formatted Step 1]]="No Data","No Data",SUBSTITUTE(data_to_clean[[#This Row],[Price Formatted Step 1]],",","."))</f>
        <v>No Data</v>
      </c>
      <c r="L3189" t="str">
        <f>IF(data_to_clean[[#This Row],[Price Formatted Step 2]]="No Data","No Data",VALUE(SUBSTITUTE(data_to_clean[[#This Row],[Price Formatted Step 2]],".","")))</f>
        <v>No Data</v>
      </c>
      <c r="M3189" t="s">
        <v>15</v>
      </c>
    </row>
    <row r="3190" spans="1:13" x14ac:dyDescent="0.25">
      <c r="A3190" t="s">
        <v>2747</v>
      </c>
      <c r="B3190" t="str">
        <f>VLOOKUP(data_to_clean[[#This Row],[Company]],tb_countries[],2,0)</f>
        <v>USA</v>
      </c>
      <c r="C3190" t="s">
        <v>5273</v>
      </c>
      <c r="D3190" t="s">
        <v>5313</v>
      </c>
      <c r="E3190" t="s">
        <v>5246</v>
      </c>
      <c r="F3190" s="1">
        <v>37095</v>
      </c>
      <c r="G3190" t="s">
        <v>2897</v>
      </c>
      <c r="H3190" t="s">
        <v>13</v>
      </c>
      <c r="I3190" t="s">
        <v>14</v>
      </c>
      <c r="J3190" t="str" cm="1">
        <f t="array" ref="J31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0" t="str">
        <f>IF(data_to_clean[[#This Row],[Price Formatted Step 1]]="No Data","No Data",SUBSTITUTE(data_to_clean[[#This Row],[Price Formatted Step 1]],",","."))</f>
        <v>No Data</v>
      </c>
      <c r="L3190" t="str">
        <f>IF(data_to_clean[[#This Row],[Price Formatted Step 2]]="No Data","No Data",VALUE(SUBSTITUTE(data_to_clean[[#This Row],[Price Formatted Step 2]],".","")))</f>
        <v>No Data</v>
      </c>
      <c r="M3190" t="s">
        <v>15</v>
      </c>
    </row>
    <row r="3191" spans="1:13" x14ac:dyDescent="0.25">
      <c r="A3191" t="s">
        <v>2747</v>
      </c>
      <c r="B3191" t="str">
        <f>VLOOKUP(data_to_clean[[#This Row],[Company]],tb_countries[],2,0)</f>
        <v>USA</v>
      </c>
      <c r="C3191" t="s">
        <v>5273</v>
      </c>
      <c r="D3191" t="s">
        <v>5313</v>
      </c>
      <c r="E3191" t="s">
        <v>5246</v>
      </c>
      <c r="F3191" s="1">
        <v>37109</v>
      </c>
      <c r="G3191" t="s">
        <v>3223</v>
      </c>
      <c r="H3191" t="s">
        <v>13</v>
      </c>
      <c r="I3191" t="s">
        <v>14</v>
      </c>
      <c r="J3191" t="str" cm="1">
        <f t="array" ref="J31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1" t="str">
        <f>IF(data_to_clean[[#This Row],[Price Formatted Step 1]]="No Data","No Data",SUBSTITUTE(data_to_clean[[#This Row],[Price Formatted Step 1]],",","."))</f>
        <v>No Data</v>
      </c>
      <c r="L3191" t="str">
        <f>IF(data_to_clean[[#This Row],[Price Formatted Step 2]]="No Data","No Data",VALUE(SUBSTITUTE(data_to_clean[[#This Row],[Price Formatted Step 2]],".","")))</f>
        <v>No Data</v>
      </c>
      <c r="M3191" t="s">
        <v>15</v>
      </c>
    </row>
    <row r="3192" spans="1:13" x14ac:dyDescent="0.25">
      <c r="A3192" t="s">
        <v>2655</v>
      </c>
      <c r="B3192" t="str">
        <f>VLOOKUP(data_to_clean[[#This Row],[Company]],tb_countries[],2,0)</f>
        <v>USA</v>
      </c>
      <c r="C3192" t="s">
        <v>5273</v>
      </c>
      <c r="D3192" t="s">
        <v>5313</v>
      </c>
      <c r="E3192" t="s">
        <v>5246</v>
      </c>
      <c r="F3192" s="1">
        <v>37111</v>
      </c>
      <c r="G3192" t="s">
        <v>3464</v>
      </c>
      <c r="H3192" t="s">
        <v>13</v>
      </c>
      <c r="I3192" t="s">
        <v>14</v>
      </c>
      <c r="J3192" t="str" cm="1">
        <f t="array" ref="J31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2" t="str">
        <f>IF(data_to_clean[[#This Row],[Price Formatted Step 1]]="No Data","No Data",SUBSTITUTE(data_to_clean[[#This Row],[Price Formatted Step 1]],",","."))</f>
        <v>No Data</v>
      </c>
      <c r="L3192" t="str">
        <f>IF(data_to_clean[[#This Row],[Price Formatted Step 2]]="No Data","No Data",VALUE(SUBSTITUTE(data_to_clean[[#This Row],[Price Formatted Step 2]],".","")))</f>
        <v>No Data</v>
      </c>
      <c r="M3192" t="s">
        <v>15</v>
      </c>
    </row>
    <row r="3193" spans="1:13" x14ac:dyDescent="0.25">
      <c r="A3193" t="s">
        <v>54</v>
      </c>
      <c r="B3193" t="str">
        <f>VLOOKUP(data_to_clean[[#This Row],[Company]],tb_countries[],2,0)</f>
        <v>USA</v>
      </c>
      <c r="C3193" t="s">
        <v>5281</v>
      </c>
      <c r="D3193" t="s">
        <v>5322</v>
      </c>
      <c r="E3193" t="s">
        <v>5246</v>
      </c>
      <c r="F3193" s="1">
        <v>37113</v>
      </c>
      <c r="G3193" t="s">
        <v>2362</v>
      </c>
      <c r="H3193" t="s">
        <v>13</v>
      </c>
      <c r="I3193" t="s">
        <v>2129</v>
      </c>
      <c r="J3193" t="str" cm="1">
        <f t="array" ref="J31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193" t="str">
        <f>IF(data_to_clean[[#This Row],[Price Formatted Step 1]]="No Data","No Data",SUBSTITUTE(data_to_clean[[#This Row],[Price Formatted Step 1]],",","."))</f>
        <v>450000000</v>
      </c>
      <c r="L3193" s="3">
        <f>IF(data_to_clean[[#This Row],[Price Formatted Step 2]]="No Data","No Data",VALUE(SUBSTITUTE(data_to_clean[[#This Row],[Price Formatted Step 2]],".","")))</f>
        <v>450000000</v>
      </c>
      <c r="M3193" t="s">
        <v>15</v>
      </c>
    </row>
    <row r="3194" spans="1:13" x14ac:dyDescent="0.25">
      <c r="A3194" t="s">
        <v>1620</v>
      </c>
      <c r="B3194" t="str">
        <f>VLOOKUP(data_to_clean[[#This Row],[Company]],tb_countries[],2,0)</f>
        <v>Japan</v>
      </c>
      <c r="C3194" t="s">
        <v>5286</v>
      </c>
      <c r="D3194" t="s">
        <v>5325</v>
      </c>
      <c r="E3194" t="s">
        <v>5249</v>
      </c>
      <c r="F3194" s="1">
        <v>37132</v>
      </c>
      <c r="G3194" t="s">
        <v>3542</v>
      </c>
      <c r="H3194" t="s">
        <v>2227</v>
      </c>
      <c r="I3194" t="s">
        <v>3544</v>
      </c>
      <c r="J3194" t="str" cm="1">
        <f t="array" ref="J31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194" t="str">
        <f>IF(data_to_clean[[#This Row],[Price Formatted Step 1]]="No Data","No Data",SUBSTITUTE(data_to_clean[[#This Row],[Price Formatted Step 1]],",","."))</f>
        <v>90000000</v>
      </c>
      <c r="L3194" s="3">
        <f>IF(data_to_clean[[#This Row],[Price Formatted Step 2]]="No Data","No Data",VALUE(SUBSTITUTE(data_to_clean[[#This Row],[Price Formatted Step 2]],".","")))</f>
        <v>90000000</v>
      </c>
      <c r="M3194" t="s">
        <v>15</v>
      </c>
    </row>
    <row r="3195" spans="1:13" x14ac:dyDescent="0.25">
      <c r="A3195" t="s">
        <v>2338</v>
      </c>
      <c r="B3195" t="str">
        <f>VLOOKUP(data_to_clean[[#This Row],[Company]],tb_countries[],2,0)</f>
        <v>France</v>
      </c>
      <c r="C3195" t="s">
        <v>5285</v>
      </c>
      <c r="D3195" t="s">
        <v>5324</v>
      </c>
      <c r="E3195" t="s">
        <v>5253</v>
      </c>
      <c r="F3195" s="1">
        <v>37133</v>
      </c>
      <c r="G3195" t="s">
        <v>2675</v>
      </c>
      <c r="H3195" t="s">
        <v>13</v>
      </c>
      <c r="I3195" t="s">
        <v>14</v>
      </c>
      <c r="J3195" t="str" cm="1">
        <f t="array" ref="J31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5" t="str">
        <f>IF(data_to_clean[[#This Row],[Price Formatted Step 1]]="No Data","No Data",SUBSTITUTE(data_to_clean[[#This Row],[Price Formatted Step 1]],",","."))</f>
        <v>No Data</v>
      </c>
      <c r="L3195" t="str">
        <f>IF(data_to_clean[[#This Row],[Price Formatted Step 2]]="No Data","No Data",VALUE(SUBSTITUTE(data_to_clean[[#This Row],[Price Formatted Step 2]],".","")))</f>
        <v>No Data</v>
      </c>
      <c r="M3195" t="s">
        <v>15</v>
      </c>
    </row>
    <row r="3196" spans="1:13" x14ac:dyDescent="0.25">
      <c r="A3196" t="s">
        <v>2747</v>
      </c>
      <c r="B3196" t="str">
        <f>VLOOKUP(data_to_clean[[#This Row],[Company]],tb_countries[],2,0)</f>
        <v>USA</v>
      </c>
      <c r="C3196" t="s">
        <v>5275</v>
      </c>
      <c r="D3196" t="s">
        <v>5315</v>
      </c>
      <c r="E3196" t="s">
        <v>5246</v>
      </c>
      <c r="F3196" s="1">
        <v>37143</v>
      </c>
      <c r="G3196" t="s">
        <v>3008</v>
      </c>
      <c r="H3196" t="s">
        <v>13</v>
      </c>
      <c r="I3196" t="s">
        <v>14</v>
      </c>
      <c r="J3196" t="str" cm="1">
        <f t="array" ref="J31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6" t="str">
        <f>IF(data_to_clean[[#This Row],[Price Formatted Step 1]]="No Data","No Data",SUBSTITUTE(data_to_clean[[#This Row],[Price Formatted Step 1]],",","."))</f>
        <v>No Data</v>
      </c>
      <c r="L3196" t="str">
        <f>IF(data_to_clean[[#This Row],[Price Formatted Step 2]]="No Data","No Data",VALUE(SUBSTITUTE(data_to_clean[[#This Row],[Price Formatted Step 2]],".","")))</f>
        <v>No Data</v>
      </c>
      <c r="M3196" t="s">
        <v>15</v>
      </c>
    </row>
    <row r="3197" spans="1:13" x14ac:dyDescent="0.25">
      <c r="A3197" t="s">
        <v>2740</v>
      </c>
      <c r="B3197" t="str">
        <f>VLOOKUP(data_to_clean[[#This Row],[Company]],tb_countries[],2,0)</f>
        <v>USA</v>
      </c>
      <c r="C3197" t="s">
        <v>5275</v>
      </c>
      <c r="D3197" t="s">
        <v>5315</v>
      </c>
      <c r="E3197" t="s">
        <v>5246</v>
      </c>
      <c r="F3197" s="1">
        <v>37155</v>
      </c>
      <c r="G3197" t="s">
        <v>3028</v>
      </c>
      <c r="H3197" t="s">
        <v>2227</v>
      </c>
      <c r="I3197" t="s">
        <v>3030</v>
      </c>
      <c r="J3197" t="str" cm="1">
        <f t="array" ref="J31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197" t="str">
        <f>IF(data_to_clean[[#This Row],[Price Formatted Step 1]]="No Data","No Data",SUBSTITUTE(data_to_clean[[#This Row],[Price Formatted Step 1]],",","."))</f>
        <v>45000000</v>
      </c>
      <c r="L3197" s="3">
        <f>IF(data_to_clean[[#This Row],[Price Formatted Step 2]]="No Data","No Data",VALUE(SUBSTITUTE(data_to_clean[[#This Row],[Price Formatted Step 2]],".","")))</f>
        <v>45000000</v>
      </c>
      <c r="M3197" t="s">
        <v>21</v>
      </c>
    </row>
    <row r="3198" spans="1:13" x14ac:dyDescent="0.25">
      <c r="A3198" t="s">
        <v>2338</v>
      </c>
      <c r="B3198" t="str">
        <f>VLOOKUP(data_to_clean[[#This Row],[Company]],tb_countries[],2,0)</f>
        <v>France</v>
      </c>
      <c r="C3198" t="s">
        <v>5285</v>
      </c>
      <c r="D3198" t="s">
        <v>5324</v>
      </c>
      <c r="E3198" t="s">
        <v>5253</v>
      </c>
      <c r="F3198" s="1">
        <v>37159</v>
      </c>
      <c r="G3198" t="s">
        <v>2828</v>
      </c>
      <c r="H3198" t="s">
        <v>13</v>
      </c>
      <c r="I3198" t="s">
        <v>14</v>
      </c>
      <c r="J3198" t="str" cm="1">
        <f t="array" ref="J31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8" t="str">
        <f>IF(data_to_clean[[#This Row],[Price Formatted Step 1]]="No Data","No Data",SUBSTITUTE(data_to_clean[[#This Row],[Price Formatted Step 1]],",","."))</f>
        <v>No Data</v>
      </c>
      <c r="L3198" t="str">
        <f>IF(data_to_clean[[#This Row],[Price Formatted Step 2]]="No Data","No Data",VALUE(SUBSTITUTE(data_to_clean[[#This Row],[Price Formatted Step 2]],".","")))</f>
        <v>No Data</v>
      </c>
      <c r="M3198" t="s">
        <v>15</v>
      </c>
    </row>
    <row r="3199" spans="1:13" x14ac:dyDescent="0.25">
      <c r="A3199" t="s">
        <v>2747</v>
      </c>
      <c r="B3199" t="str">
        <f>VLOOKUP(data_to_clean[[#This Row],[Company]],tb_countries[],2,0)</f>
        <v>USA</v>
      </c>
      <c r="C3199" t="s">
        <v>5283</v>
      </c>
      <c r="D3199" t="s">
        <v>5335</v>
      </c>
      <c r="E3199" t="s">
        <v>5246</v>
      </c>
      <c r="F3199" s="1">
        <v>37164</v>
      </c>
      <c r="G3199" t="s">
        <v>3122</v>
      </c>
      <c r="H3199" t="s">
        <v>13</v>
      </c>
      <c r="I3199" t="s">
        <v>14</v>
      </c>
      <c r="J3199" t="str" cm="1">
        <f t="array" ref="J31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199" t="str">
        <f>IF(data_to_clean[[#This Row],[Price Formatted Step 1]]="No Data","No Data",SUBSTITUTE(data_to_clean[[#This Row],[Price Formatted Step 1]],",","."))</f>
        <v>No Data</v>
      </c>
      <c r="L3199" t="str">
        <f>IF(data_to_clean[[#This Row],[Price Formatted Step 2]]="No Data","No Data",VALUE(SUBSTITUTE(data_to_clean[[#This Row],[Price Formatted Step 2]],".","")))</f>
        <v>No Data</v>
      </c>
      <c r="M3199" t="s">
        <v>15</v>
      </c>
    </row>
    <row r="3200" spans="1:13" x14ac:dyDescent="0.25">
      <c r="A3200" t="s">
        <v>2747</v>
      </c>
      <c r="B3200" t="str">
        <f>VLOOKUP(data_to_clean[[#This Row],[Company]],tb_countries[],2,0)</f>
        <v>USA</v>
      </c>
      <c r="C3200" t="s">
        <v>5275</v>
      </c>
      <c r="D3200" t="s">
        <v>5315</v>
      </c>
      <c r="E3200" t="s">
        <v>5246</v>
      </c>
      <c r="F3200" s="1">
        <v>37169</v>
      </c>
      <c r="G3200" t="s">
        <v>3406</v>
      </c>
      <c r="H3200" t="s">
        <v>13</v>
      </c>
      <c r="I3200" t="s">
        <v>14</v>
      </c>
      <c r="J3200" t="str" cm="1">
        <f t="array" ref="J32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0" t="str">
        <f>IF(data_to_clean[[#This Row],[Price Formatted Step 1]]="No Data","No Data",SUBSTITUTE(data_to_clean[[#This Row],[Price Formatted Step 1]],",","."))</f>
        <v>No Data</v>
      </c>
      <c r="L3200" t="str">
        <f>IF(data_to_clean[[#This Row],[Price Formatted Step 2]]="No Data","No Data",VALUE(SUBSTITUTE(data_to_clean[[#This Row],[Price Formatted Step 2]],".","")))</f>
        <v>No Data</v>
      </c>
      <c r="M3200" t="s">
        <v>15</v>
      </c>
    </row>
    <row r="3201" spans="1:13" x14ac:dyDescent="0.25">
      <c r="A3201" t="s">
        <v>2747</v>
      </c>
      <c r="B3201" t="str">
        <f>VLOOKUP(data_to_clean[[#This Row],[Company]],tb_countries[],2,0)</f>
        <v>USA</v>
      </c>
      <c r="C3201" t="s">
        <v>5273</v>
      </c>
      <c r="D3201" t="s">
        <v>5313</v>
      </c>
      <c r="E3201" t="s">
        <v>5246</v>
      </c>
      <c r="F3201" s="1">
        <v>37175</v>
      </c>
      <c r="G3201" t="s">
        <v>3008</v>
      </c>
      <c r="H3201" t="s">
        <v>13</v>
      </c>
      <c r="I3201" t="s">
        <v>14</v>
      </c>
      <c r="J3201" t="str" cm="1">
        <f t="array" ref="J32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1" t="str">
        <f>IF(data_to_clean[[#This Row],[Price Formatted Step 1]]="No Data","No Data",SUBSTITUTE(data_to_clean[[#This Row],[Price Formatted Step 1]],",","."))</f>
        <v>No Data</v>
      </c>
      <c r="L3201" t="str">
        <f>IF(data_to_clean[[#This Row],[Price Formatted Step 2]]="No Data","No Data",VALUE(SUBSTITUTE(data_to_clean[[#This Row],[Price Formatted Step 2]],".","")))</f>
        <v>No Data</v>
      </c>
      <c r="M3201" t="s">
        <v>15</v>
      </c>
    </row>
    <row r="3202" spans="1:13" x14ac:dyDescent="0.25">
      <c r="A3202" t="s">
        <v>2655</v>
      </c>
      <c r="B3202" t="str">
        <f>VLOOKUP(data_to_clean[[#This Row],[Company]],tb_countries[],2,0)</f>
        <v>USA</v>
      </c>
      <c r="C3202" t="s">
        <v>5275</v>
      </c>
      <c r="D3202" t="s">
        <v>5315</v>
      </c>
      <c r="E3202" t="s">
        <v>5246</v>
      </c>
      <c r="F3202" s="1">
        <v>37182</v>
      </c>
      <c r="G3202" t="s">
        <v>3413</v>
      </c>
      <c r="H3202" t="s">
        <v>13</v>
      </c>
      <c r="I3202" t="s">
        <v>14</v>
      </c>
      <c r="J3202" t="str" cm="1">
        <f t="array" ref="J32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2" t="str">
        <f>IF(data_to_clean[[#This Row],[Price Formatted Step 1]]="No Data","No Data",SUBSTITUTE(data_to_clean[[#This Row],[Price Formatted Step 1]],",","."))</f>
        <v>No Data</v>
      </c>
      <c r="L3202" t="str">
        <f>IF(data_to_clean[[#This Row],[Price Formatted Step 2]]="No Data","No Data",VALUE(SUBSTITUTE(data_to_clean[[#This Row],[Price Formatted Step 2]],".","")))</f>
        <v>No Data</v>
      </c>
      <c r="M3202" t="s">
        <v>15</v>
      </c>
    </row>
    <row r="3203" spans="1:13" x14ac:dyDescent="0.25">
      <c r="A3203" t="s">
        <v>2025</v>
      </c>
      <c r="B3203" t="str">
        <f>VLOOKUP(data_to_clean[[#This Row],[Company]],tb_countries[],2,0)</f>
        <v>India</v>
      </c>
      <c r="C3203" t="s">
        <v>5287</v>
      </c>
      <c r="D3203" t="s">
        <v>5326</v>
      </c>
      <c r="E3203" t="s">
        <v>5254</v>
      </c>
      <c r="F3203" s="1">
        <v>37186</v>
      </c>
      <c r="G3203" t="s">
        <v>2993</v>
      </c>
      <c r="H3203" t="s">
        <v>13</v>
      </c>
      <c r="I3203" t="s">
        <v>2995</v>
      </c>
      <c r="J3203" t="str" cm="1">
        <f t="array" ref="J32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203" t="str">
        <f>IF(data_to_clean[[#This Row],[Price Formatted Step 1]]="No Data","No Data",SUBSTITUTE(data_to_clean[[#This Row],[Price Formatted Step 1]],",","."))</f>
        <v>25000000</v>
      </c>
      <c r="L3203" s="3">
        <f>IF(data_to_clean[[#This Row],[Price Formatted Step 2]]="No Data","No Data",VALUE(SUBSTITUTE(data_to_clean[[#This Row],[Price Formatted Step 2]],".","")))</f>
        <v>25000000</v>
      </c>
      <c r="M3203" t="s">
        <v>15</v>
      </c>
    </row>
    <row r="3204" spans="1:13" x14ac:dyDescent="0.25">
      <c r="A3204" t="s">
        <v>2882</v>
      </c>
      <c r="B3204" t="str">
        <f>VLOOKUP(data_to_clean[[#This Row],[Company]],tb_countries[],2,0)</f>
        <v>USSR/Russia</v>
      </c>
      <c r="C3204" t="s">
        <v>5279</v>
      </c>
      <c r="D3204" t="s">
        <v>5320</v>
      </c>
      <c r="E3204" t="s">
        <v>5247</v>
      </c>
      <c r="F3204" s="1">
        <v>37189</v>
      </c>
      <c r="G3204" t="s">
        <v>1463</v>
      </c>
      <c r="H3204" t="s">
        <v>13</v>
      </c>
      <c r="I3204" t="s">
        <v>14</v>
      </c>
      <c r="J3204" t="str" cm="1">
        <f t="array" ref="J32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4" t="str">
        <f>IF(data_to_clean[[#This Row],[Price Formatted Step 1]]="No Data","No Data",SUBSTITUTE(data_to_clean[[#This Row],[Price Formatted Step 1]],",","."))</f>
        <v>No Data</v>
      </c>
      <c r="L3204" t="str">
        <f>IF(data_to_clean[[#This Row],[Price Formatted Step 2]]="No Data","No Data",VALUE(SUBSTITUTE(data_to_clean[[#This Row],[Price Formatted Step 2]],".","")))</f>
        <v>No Data</v>
      </c>
      <c r="M3204" t="s">
        <v>15</v>
      </c>
    </row>
    <row r="3205" spans="1:13" x14ac:dyDescent="0.25">
      <c r="A3205" t="s">
        <v>2338</v>
      </c>
      <c r="B3205" t="str">
        <f>VLOOKUP(data_to_clean[[#This Row],[Company]],tb_countries[],2,0)</f>
        <v>France</v>
      </c>
      <c r="C3205" t="s">
        <v>5285</v>
      </c>
      <c r="D3205" t="s">
        <v>5324</v>
      </c>
      <c r="E3205" t="s">
        <v>5253</v>
      </c>
      <c r="F3205" s="1">
        <v>37222</v>
      </c>
      <c r="G3205" t="s">
        <v>2609</v>
      </c>
      <c r="H3205" t="s">
        <v>13</v>
      </c>
      <c r="I3205" t="s">
        <v>14</v>
      </c>
      <c r="J3205" t="str" cm="1">
        <f t="array" ref="J32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5" t="str">
        <f>IF(data_to_clean[[#This Row],[Price Formatted Step 1]]="No Data","No Data",SUBSTITUTE(data_to_clean[[#This Row],[Price Formatted Step 1]],",","."))</f>
        <v>No Data</v>
      </c>
      <c r="L3205" t="str">
        <f>IF(data_to_clean[[#This Row],[Price Formatted Step 2]]="No Data","No Data",VALUE(SUBSTITUTE(data_to_clean[[#This Row],[Price Formatted Step 2]],".","")))</f>
        <v>No Data</v>
      </c>
      <c r="M3205" t="s">
        <v>15</v>
      </c>
    </row>
    <row r="3206" spans="1:13" x14ac:dyDescent="0.25">
      <c r="A3206" t="s">
        <v>54</v>
      </c>
      <c r="B3206" t="str">
        <f>VLOOKUP(data_to_clean[[#This Row],[Company]],tb_countries[],2,0)</f>
        <v>USA</v>
      </c>
      <c r="C3206" t="s">
        <v>5281</v>
      </c>
      <c r="D3206" t="s">
        <v>5322</v>
      </c>
      <c r="E3206" t="s">
        <v>5246</v>
      </c>
      <c r="F3206" s="1">
        <v>37230</v>
      </c>
      <c r="G3206" t="s">
        <v>2892</v>
      </c>
      <c r="H3206" t="s">
        <v>13</v>
      </c>
      <c r="I3206" t="s">
        <v>2129</v>
      </c>
      <c r="J3206" t="str" cm="1">
        <f t="array" ref="J32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06" t="str">
        <f>IF(data_to_clean[[#This Row],[Price Formatted Step 1]]="No Data","No Data",SUBSTITUTE(data_to_clean[[#This Row],[Price Formatted Step 1]],",","."))</f>
        <v>450000000</v>
      </c>
      <c r="L3206" s="3">
        <f>IF(data_to_clean[[#This Row],[Price Formatted Step 2]]="No Data","No Data",VALUE(SUBSTITUTE(data_to_clean[[#This Row],[Price Formatted Step 2]],".","")))</f>
        <v>450000000</v>
      </c>
      <c r="M3206" t="s">
        <v>15</v>
      </c>
    </row>
    <row r="3207" spans="1:13" x14ac:dyDescent="0.25">
      <c r="A3207" t="s">
        <v>2655</v>
      </c>
      <c r="B3207" t="str">
        <f>VLOOKUP(data_to_clean[[#This Row],[Company]],tb_countries[],2,0)</f>
        <v>USA</v>
      </c>
      <c r="C3207" t="s">
        <v>5275</v>
      </c>
      <c r="D3207" t="s">
        <v>5315</v>
      </c>
      <c r="E3207" t="s">
        <v>5246</v>
      </c>
      <c r="F3207" s="1">
        <v>37232</v>
      </c>
      <c r="G3207" t="s">
        <v>3235</v>
      </c>
      <c r="H3207" t="s">
        <v>13</v>
      </c>
      <c r="I3207" t="s">
        <v>14</v>
      </c>
      <c r="J3207" t="str" cm="1">
        <f t="array" ref="J32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7" t="str">
        <f>IF(data_to_clean[[#This Row],[Price Formatted Step 1]]="No Data","No Data",SUBSTITUTE(data_to_clean[[#This Row],[Price Formatted Step 1]],",","."))</f>
        <v>No Data</v>
      </c>
      <c r="L3207" t="str">
        <f>IF(data_to_clean[[#This Row],[Price Formatted Step 2]]="No Data","No Data",VALUE(SUBSTITUTE(data_to_clean[[#This Row],[Price Formatted Step 2]],".","")))</f>
        <v>No Data</v>
      </c>
      <c r="M3207" t="s">
        <v>15</v>
      </c>
    </row>
    <row r="3208" spans="1:13" x14ac:dyDescent="0.25">
      <c r="A3208" t="s">
        <v>2882</v>
      </c>
      <c r="B3208" t="str">
        <f>VLOOKUP(data_to_clean[[#This Row],[Company]],tb_countries[],2,0)</f>
        <v>USSR/Russia</v>
      </c>
      <c r="C3208" t="s">
        <v>5272</v>
      </c>
      <c r="D3208" t="s">
        <v>5312</v>
      </c>
      <c r="E3208" t="s">
        <v>5245</v>
      </c>
      <c r="F3208" s="1">
        <v>37235</v>
      </c>
      <c r="G3208" t="s">
        <v>2405</v>
      </c>
      <c r="H3208" t="s">
        <v>13</v>
      </c>
      <c r="I3208" t="s">
        <v>14</v>
      </c>
      <c r="J3208" t="str" cm="1">
        <f t="array" ref="J32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8" t="str">
        <f>IF(data_to_clean[[#This Row],[Price Formatted Step 1]]="No Data","No Data",SUBSTITUTE(data_to_clean[[#This Row],[Price Formatted Step 1]],",","."))</f>
        <v>No Data</v>
      </c>
      <c r="L3208" t="str">
        <f>IF(data_to_clean[[#This Row],[Price Formatted Step 2]]="No Data","No Data",VALUE(SUBSTITUTE(data_to_clean[[#This Row],[Price Formatted Step 2]],".","")))</f>
        <v>No Data</v>
      </c>
      <c r="M3208" t="s">
        <v>15</v>
      </c>
    </row>
    <row r="3209" spans="1:13" x14ac:dyDescent="0.25">
      <c r="A3209" t="s">
        <v>2882</v>
      </c>
      <c r="B3209" t="str">
        <f>VLOOKUP(data_to_clean[[#This Row],[Company]],tb_countries[],2,0)</f>
        <v>USSR/Russia</v>
      </c>
      <c r="C3209" t="s">
        <v>5272</v>
      </c>
      <c r="D3209" t="s">
        <v>5312</v>
      </c>
      <c r="E3209" t="s">
        <v>5245</v>
      </c>
      <c r="F3209" s="1">
        <v>37246</v>
      </c>
      <c r="G3209" t="s">
        <v>937</v>
      </c>
      <c r="H3209" t="s">
        <v>13</v>
      </c>
      <c r="I3209" t="s">
        <v>14</v>
      </c>
      <c r="J3209" t="str" cm="1">
        <f t="array" ref="J32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09" t="str">
        <f>IF(data_to_clean[[#This Row],[Price Formatted Step 1]]="No Data","No Data",SUBSTITUTE(data_to_clean[[#This Row],[Price Formatted Step 1]],",","."))</f>
        <v>No Data</v>
      </c>
      <c r="L3209" t="str">
        <f>IF(data_to_clean[[#This Row],[Price Formatted Step 2]]="No Data","No Data",VALUE(SUBSTITUTE(data_to_clean[[#This Row],[Price Formatted Step 2]],".","")))</f>
        <v>No Data</v>
      </c>
      <c r="M3209" t="s">
        <v>15</v>
      </c>
    </row>
    <row r="3210" spans="1:13" x14ac:dyDescent="0.25">
      <c r="A3210" t="s">
        <v>2882</v>
      </c>
      <c r="B3210" t="str">
        <f>VLOOKUP(data_to_clean[[#This Row],[Company]],tb_countries[],2,0)</f>
        <v>USSR/Russia</v>
      </c>
      <c r="C3210" t="s">
        <v>5279</v>
      </c>
      <c r="D3210" t="s">
        <v>5320</v>
      </c>
      <c r="E3210" t="s">
        <v>5247</v>
      </c>
      <c r="F3210" s="1">
        <v>37253</v>
      </c>
      <c r="G3210" t="s">
        <v>1829</v>
      </c>
      <c r="H3210" t="s">
        <v>13</v>
      </c>
      <c r="I3210" t="s">
        <v>14</v>
      </c>
      <c r="J3210" t="str" cm="1">
        <f t="array" ref="J32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0" t="str">
        <f>IF(data_to_clean[[#This Row],[Price Formatted Step 1]]="No Data","No Data",SUBSTITUTE(data_to_clean[[#This Row],[Price Formatted Step 1]],",","."))</f>
        <v>No Data</v>
      </c>
      <c r="L3210" t="str">
        <f>IF(data_to_clean[[#This Row],[Price Formatted Step 2]]="No Data","No Data",VALUE(SUBSTITUTE(data_to_clean[[#This Row],[Price Formatted Step 2]],".","")))</f>
        <v>No Data</v>
      </c>
      <c r="M3210" t="s">
        <v>15</v>
      </c>
    </row>
    <row r="3211" spans="1:13" x14ac:dyDescent="0.25">
      <c r="A3211" t="s">
        <v>2747</v>
      </c>
      <c r="B3211" t="str">
        <f>VLOOKUP(data_to_clean[[#This Row],[Company]],tb_countries[],2,0)</f>
        <v>USA</v>
      </c>
      <c r="C3211" t="s">
        <v>5273</v>
      </c>
      <c r="D3211" t="s">
        <v>5313</v>
      </c>
      <c r="E3211" t="s">
        <v>5246</v>
      </c>
      <c r="F3211" s="1">
        <v>37272</v>
      </c>
      <c r="G3211" t="s">
        <v>3269</v>
      </c>
      <c r="H3211" t="s">
        <v>13</v>
      </c>
      <c r="I3211" t="s">
        <v>14</v>
      </c>
      <c r="J3211" t="str" cm="1">
        <f t="array" ref="J32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1" t="str">
        <f>IF(data_to_clean[[#This Row],[Price Formatted Step 1]]="No Data","No Data",SUBSTITUTE(data_to_clean[[#This Row],[Price Formatted Step 1]],",","."))</f>
        <v>No Data</v>
      </c>
      <c r="L3211" t="str">
        <f>IF(data_to_clean[[#This Row],[Price Formatted Step 2]]="No Data","No Data",VALUE(SUBSTITUTE(data_to_clean[[#This Row],[Price Formatted Step 2]],".","")))</f>
        <v>No Data</v>
      </c>
      <c r="M3211" t="s">
        <v>15</v>
      </c>
    </row>
    <row r="3212" spans="1:13" x14ac:dyDescent="0.25">
      <c r="A3212" t="s">
        <v>2338</v>
      </c>
      <c r="B3212" t="str">
        <f>VLOOKUP(data_to_clean[[#This Row],[Company]],tb_countries[],2,0)</f>
        <v>France</v>
      </c>
      <c r="C3212" t="s">
        <v>5285</v>
      </c>
      <c r="D3212" t="s">
        <v>5324</v>
      </c>
      <c r="E3212" t="s">
        <v>5253</v>
      </c>
      <c r="F3212" s="1">
        <v>37279</v>
      </c>
      <c r="G3212" t="s">
        <v>2970</v>
      </c>
      <c r="H3212" t="s">
        <v>13</v>
      </c>
      <c r="I3212" t="s">
        <v>14</v>
      </c>
      <c r="J3212" t="str" cm="1">
        <f t="array" ref="J32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2" t="str">
        <f>IF(data_to_clean[[#This Row],[Price Formatted Step 1]]="No Data","No Data",SUBSTITUTE(data_to_clean[[#This Row],[Price Formatted Step 1]],",","."))</f>
        <v>No Data</v>
      </c>
      <c r="L3212" t="str">
        <f>IF(data_to_clean[[#This Row],[Price Formatted Step 2]]="No Data","No Data",VALUE(SUBSTITUTE(data_to_clean[[#This Row],[Price Formatted Step 2]],".","")))</f>
        <v>No Data</v>
      </c>
      <c r="M3212" t="s">
        <v>15</v>
      </c>
    </row>
    <row r="3213" spans="1:13" x14ac:dyDescent="0.25">
      <c r="A3213" t="s">
        <v>1620</v>
      </c>
      <c r="B3213" t="str">
        <f>VLOOKUP(data_to_clean[[#This Row],[Company]],tb_countries[],2,0)</f>
        <v>Japan</v>
      </c>
      <c r="C3213" t="s">
        <v>5286</v>
      </c>
      <c r="D3213" t="s">
        <v>5325</v>
      </c>
      <c r="E3213" t="s">
        <v>5249</v>
      </c>
      <c r="F3213" s="1">
        <v>37291</v>
      </c>
      <c r="G3213" t="s">
        <v>3564</v>
      </c>
      <c r="H3213" t="s">
        <v>13</v>
      </c>
      <c r="I3213" t="s">
        <v>14</v>
      </c>
      <c r="J3213" t="str" cm="1">
        <f t="array" ref="J32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3" t="str">
        <f>IF(data_to_clean[[#This Row],[Price Formatted Step 1]]="No Data","No Data",SUBSTITUTE(data_to_clean[[#This Row],[Price Formatted Step 1]],",","."))</f>
        <v>No Data</v>
      </c>
      <c r="L3213" t="str">
        <f>IF(data_to_clean[[#This Row],[Price Formatted Step 2]]="No Data","No Data",VALUE(SUBSTITUTE(data_to_clean[[#This Row],[Price Formatted Step 2]],".","")))</f>
        <v>No Data</v>
      </c>
      <c r="M3213" t="s">
        <v>15</v>
      </c>
    </row>
    <row r="3214" spans="1:13" x14ac:dyDescent="0.25">
      <c r="A3214" t="s">
        <v>2740</v>
      </c>
      <c r="B3214" t="str">
        <f>VLOOKUP(data_to_clean[[#This Row],[Company]],tb_countries[],2,0)</f>
        <v>USA</v>
      </c>
      <c r="C3214" t="s">
        <v>5273</v>
      </c>
      <c r="D3214" t="s">
        <v>5313</v>
      </c>
      <c r="E3214" t="s">
        <v>5246</v>
      </c>
      <c r="F3214" s="1">
        <v>37292</v>
      </c>
      <c r="G3214" t="s">
        <v>3043</v>
      </c>
      <c r="H3214" t="s">
        <v>2227</v>
      </c>
      <c r="I3214" t="s">
        <v>2744</v>
      </c>
      <c r="J3214" t="str" cm="1">
        <f t="array" ref="J32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214" t="str">
        <f>IF(data_to_clean[[#This Row],[Price Formatted Step 1]]="No Data","No Data",SUBSTITUTE(data_to_clean[[#This Row],[Price Formatted Step 1]],",","."))</f>
        <v>40000000</v>
      </c>
      <c r="L3214" s="3">
        <f>IF(data_to_clean[[#This Row],[Price Formatted Step 2]]="No Data","No Data",VALUE(SUBSTITUTE(data_to_clean[[#This Row],[Price Formatted Step 2]],".","")))</f>
        <v>40000000</v>
      </c>
      <c r="M3214" t="s">
        <v>15</v>
      </c>
    </row>
    <row r="3215" spans="1:13" x14ac:dyDescent="0.25">
      <c r="A3215" t="s">
        <v>2655</v>
      </c>
      <c r="B3215" t="str">
        <f>VLOOKUP(data_to_clean[[#This Row],[Company]],tb_countries[],2,0)</f>
        <v>USA</v>
      </c>
      <c r="C3215" t="s">
        <v>5275</v>
      </c>
      <c r="D3215" t="s">
        <v>5315</v>
      </c>
      <c r="E3215" t="s">
        <v>5246</v>
      </c>
      <c r="F3215" s="1">
        <v>37298</v>
      </c>
      <c r="G3215" t="s">
        <v>3235</v>
      </c>
      <c r="H3215" t="s">
        <v>13</v>
      </c>
      <c r="I3215" t="s">
        <v>14</v>
      </c>
      <c r="J3215" t="str" cm="1">
        <f t="array" ref="J32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5" t="str">
        <f>IF(data_to_clean[[#This Row],[Price Formatted Step 1]]="No Data","No Data",SUBSTITUTE(data_to_clean[[#This Row],[Price Formatted Step 1]],",","."))</f>
        <v>No Data</v>
      </c>
      <c r="L3215" t="str">
        <f>IF(data_to_clean[[#This Row],[Price Formatted Step 2]]="No Data","No Data",VALUE(SUBSTITUTE(data_to_clean[[#This Row],[Price Formatted Step 2]],".","")))</f>
        <v>No Data</v>
      </c>
      <c r="M3215" t="s">
        <v>15</v>
      </c>
    </row>
    <row r="3216" spans="1:13" x14ac:dyDescent="0.25">
      <c r="A3216" t="s">
        <v>3085</v>
      </c>
      <c r="B3216" t="str">
        <f>VLOOKUP(data_to_clean[[#This Row],[Company]],tb_countries[],2,0)</f>
        <v>USA</v>
      </c>
      <c r="C3216" t="s">
        <v>5273</v>
      </c>
      <c r="D3216" t="s">
        <v>5313</v>
      </c>
      <c r="E3216" t="s">
        <v>5246</v>
      </c>
      <c r="F3216" s="1">
        <v>37308</v>
      </c>
      <c r="G3216" t="s">
        <v>3568</v>
      </c>
      <c r="H3216" t="s">
        <v>13</v>
      </c>
      <c r="I3216" t="s">
        <v>14</v>
      </c>
      <c r="J3216" t="str" cm="1">
        <f t="array" ref="J32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6" t="str">
        <f>IF(data_to_clean[[#This Row],[Price Formatted Step 1]]="No Data","No Data",SUBSTITUTE(data_to_clean[[#This Row],[Price Formatted Step 1]],",","."))</f>
        <v>No Data</v>
      </c>
      <c r="L3216" t="str">
        <f>IF(data_to_clean[[#This Row],[Price Formatted Step 2]]="No Data","No Data",VALUE(SUBSTITUTE(data_to_clean[[#This Row],[Price Formatted Step 2]],".","")))</f>
        <v>No Data</v>
      </c>
      <c r="M3216" t="s">
        <v>15</v>
      </c>
    </row>
    <row r="3217" spans="1:13" x14ac:dyDescent="0.25">
      <c r="A3217" t="s">
        <v>2338</v>
      </c>
      <c r="B3217" t="str">
        <f>VLOOKUP(data_to_clean[[#This Row],[Company]],tb_countries[],2,0)</f>
        <v>France</v>
      </c>
      <c r="C3217" t="s">
        <v>5285</v>
      </c>
      <c r="D3217" t="s">
        <v>5324</v>
      </c>
      <c r="E3217" t="s">
        <v>5253</v>
      </c>
      <c r="F3217" s="1">
        <v>37310</v>
      </c>
      <c r="G3217" t="s">
        <v>2675</v>
      </c>
      <c r="H3217" t="s">
        <v>13</v>
      </c>
      <c r="I3217" t="s">
        <v>14</v>
      </c>
      <c r="J3217" t="str" cm="1">
        <f t="array" ref="J32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7" t="str">
        <f>IF(data_to_clean[[#This Row],[Price Formatted Step 1]]="No Data","No Data",SUBSTITUTE(data_to_clean[[#This Row],[Price Formatted Step 1]],",","."))</f>
        <v>No Data</v>
      </c>
      <c r="L3217" t="str">
        <f>IF(data_to_clean[[#This Row],[Price Formatted Step 2]]="No Data","No Data",VALUE(SUBSTITUTE(data_to_clean[[#This Row],[Price Formatted Step 2]],".","")))</f>
        <v>No Data</v>
      </c>
      <c r="M3217" t="s">
        <v>15</v>
      </c>
    </row>
    <row r="3218" spans="1:13" x14ac:dyDescent="0.25">
      <c r="A3218" t="s">
        <v>2338</v>
      </c>
      <c r="B3218" t="str">
        <f>VLOOKUP(data_to_clean[[#This Row],[Company]],tb_countries[],2,0)</f>
        <v>France</v>
      </c>
      <c r="C3218" t="s">
        <v>5285</v>
      </c>
      <c r="D3218" t="s">
        <v>5324</v>
      </c>
      <c r="E3218" t="s">
        <v>5253</v>
      </c>
      <c r="F3218" s="1">
        <v>37316</v>
      </c>
      <c r="G3218" t="s">
        <v>3180</v>
      </c>
      <c r="H3218" t="s">
        <v>13</v>
      </c>
      <c r="I3218" t="s">
        <v>14</v>
      </c>
      <c r="J3218" t="str" cm="1">
        <f t="array" ref="J32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18" t="str">
        <f>IF(data_to_clean[[#This Row],[Price Formatted Step 1]]="No Data","No Data",SUBSTITUTE(data_to_clean[[#This Row],[Price Formatted Step 1]],",","."))</f>
        <v>No Data</v>
      </c>
      <c r="L3218" t="str">
        <f>IF(data_to_clean[[#This Row],[Price Formatted Step 2]]="No Data","No Data",VALUE(SUBSTITUTE(data_to_clean[[#This Row],[Price Formatted Step 2]],".","")))</f>
        <v>No Data</v>
      </c>
      <c r="M3218" t="s">
        <v>15</v>
      </c>
    </row>
    <row r="3219" spans="1:13" x14ac:dyDescent="0.25">
      <c r="A3219" t="s">
        <v>54</v>
      </c>
      <c r="B3219" t="str">
        <f>VLOOKUP(data_to_clean[[#This Row],[Company]],tb_countries[],2,0)</f>
        <v>USA</v>
      </c>
      <c r="C3219" t="s">
        <v>5281</v>
      </c>
      <c r="D3219" t="s">
        <v>5322</v>
      </c>
      <c r="E3219" t="s">
        <v>5246</v>
      </c>
      <c r="F3219" s="1">
        <v>37316</v>
      </c>
      <c r="G3219" t="s">
        <v>2127</v>
      </c>
      <c r="H3219" t="s">
        <v>13</v>
      </c>
      <c r="I3219" t="s">
        <v>2129</v>
      </c>
      <c r="J3219" t="str" cm="1">
        <f t="array" ref="J32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19" t="str">
        <f>IF(data_to_clean[[#This Row],[Price Formatted Step 1]]="No Data","No Data",SUBSTITUTE(data_to_clean[[#This Row],[Price Formatted Step 1]],",","."))</f>
        <v>450000000</v>
      </c>
      <c r="L3219" s="3">
        <f>IF(data_to_clean[[#This Row],[Price Formatted Step 2]]="No Data","No Data",VALUE(SUBSTITUTE(data_to_clean[[#This Row],[Price Formatted Step 2]],".","")))</f>
        <v>450000000</v>
      </c>
      <c r="M3219" t="s">
        <v>15</v>
      </c>
    </row>
    <row r="3220" spans="1:13" x14ac:dyDescent="0.25">
      <c r="A3220" t="s">
        <v>2747</v>
      </c>
      <c r="B3220" t="str">
        <f>VLOOKUP(data_to_clean[[#This Row],[Company]],tb_countries[],2,0)</f>
        <v>USA</v>
      </c>
      <c r="C3220" t="s">
        <v>5273</v>
      </c>
      <c r="D3220" t="s">
        <v>5313</v>
      </c>
      <c r="E3220" t="s">
        <v>5246</v>
      </c>
      <c r="F3220" s="1">
        <v>37323</v>
      </c>
      <c r="G3220" t="s">
        <v>2897</v>
      </c>
      <c r="H3220" t="s">
        <v>13</v>
      </c>
      <c r="I3220" t="s">
        <v>14</v>
      </c>
      <c r="J3220" t="str" cm="1">
        <f t="array" ref="J32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0" t="str">
        <f>IF(data_to_clean[[#This Row],[Price Formatted Step 1]]="No Data","No Data",SUBSTITUTE(data_to_clean[[#This Row],[Price Formatted Step 1]],",","."))</f>
        <v>No Data</v>
      </c>
      <c r="L3220" t="str">
        <f>IF(data_to_clean[[#This Row],[Price Formatted Step 2]]="No Data","No Data",VALUE(SUBSTITUTE(data_to_clean[[#This Row],[Price Formatted Step 2]],".","")))</f>
        <v>No Data</v>
      </c>
      <c r="M3220" t="s">
        <v>15</v>
      </c>
    </row>
    <row r="3221" spans="1:13" x14ac:dyDescent="0.25">
      <c r="A3221" t="s">
        <v>3469</v>
      </c>
      <c r="B3221" t="str">
        <f>VLOOKUP(data_to_clean[[#This Row],[Company]],tb_countries[],2,0)</f>
        <v>USSR/Russia</v>
      </c>
      <c r="C3221" t="s">
        <v>5279</v>
      </c>
      <c r="D3221" t="s">
        <v>5320</v>
      </c>
      <c r="E3221" t="s">
        <v>5247</v>
      </c>
      <c r="F3221" s="1">
        <v>37332</v>
      </c>
      <c r="G3221" t="s">
        <v>3470</v>
      </c>
      <c r="H3221" t="s">
        <v>13</v>
      </c>
      <c r="I3221" t="s">
        <v>3472</v>
      </c>
      <c r="J3221" t="str" cm="1">
        <f t="array" ref="J32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221" t="str">
        <f>IF(data_to_clean[[#This Row],[Price Formatted Step 1]]="No Data","No Data",SUBSTITUTE(data_to_clean[[#This Row],[Price Formatted Step 1]],",","."))</f>
        <v>41.800000</v>
      </c>
      <c r="L3221" s="3">
        <f>IF(data_to_clean[[#This Row],[Price Formatted Step 2]]="No Data","No Data",VALUE(SUBSTITUTE(data_to_clean[[#This Row],[Price Formatted Step 2]],".","")))</f>
        <v>41800000</v>
      </c>
      <c r="M3221" t="s">
        <v>15</v>
      </c>
    </row>
    <row r="3222" spans="1:13" x14ac:dyDescent="0.25">
      <c r="A3222" t="s">
        <v>973</v>
      </c>
      <c r="B3222" t="str">
        <f>VLOOKUP(data_to_clean[[#This Row],[Company]],tb_countries[],2,0)</f>
        <v>China</v>
      </c>
      <c r="C3222" t="s">
        <v>4199</v>
      </c>
      <c r="D3222" t="s">
        <v>5263</v>
      </c>
      <c r="E3222" t="s">
        <v>5252</v>
      </c>
      <c r="F3222" s="1">
        <v>37340</v>
      </c>
      <c r="G3222" t="s">
        <v>3435</v>
      </c>
      <c r="H3222" t="s">
        <v>13</v>
      </c>
      <c r="I3222" t="s">
        <v>14</v>
      </c>
      <c r="J3222" t="str" cm="1">
        <f t="array" ref="J32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2" t="str">
        <f>IF(data_to_clean[[#This Row],[Price Formatted Step 1]]="No Data","No Data",SUBSTITUTE(data_to_clean[[#This Row],[Price Formatted Step 1]],",","."))</f>
        <v>No Data</v>
      </c>
      <c r="L3222" t="str">
        <f>IF(data_to_clean[[#This Row],[Price Formatted Step 2]]="No Data","No Data",VALUE(SUBSTITUTE(data_to_clean[[#This Row],[Price Formatted Step 2]],".","")))</f>
        <v>No Data</v>
      </c>
      <c r="M3222" t="s">
        <v>15</v>
      </c>
    </row>
    <row r="3223" spans="1:13" x14ac:dyDescent="0.25">
      <c r="A3223" t="s">
        <v>2338</v>
      </c>
      <c r="B3223" t="str">
        <f>VLOOKUP(data_to_clean[[#This Row],[Company]],tb_countries[],2,0)</f>
        <v>France</v>
      </c>
      <c r="C3223" t="s">
        <v>5285</v>
      </c>
      <c r="D3223" t="s">
        <v>5324</v>
      </c>
      <c r="E3223" t="s">
        <v>5253</v>
      </c>
      <c r="F3223" s="1">
        <v>37344</v>
      </c>
      <c r="G3223" t="s">
        <v>2675</v>
      </c>
      <c r="H3223" t="s">
        <v>13</v>
      </c>
      <c r="I3223" t="s">
        <v>14</v>
      </c>
      <c r="J3223" t="str" cm="1">
        <f t="array" ref="J32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3" t="str">
        <f>IF(data_to_clean[[#This Row],[Price Formatted Step 1]]="No Data","No Data",SUBSTITUTE(data_to_clean[[#This Row],[Price Formatted Step 1]],",","."))</f>
        <v>No Data</v>
      </c>
      <c r="L3223" t="str">
        <f>IF(data_to_clean[[#This Row],[Price Formatted Step 2]]="No Data","No Data",VALUE(SUBSTITUTE(data_to_clean[[#This Row],[Price Formatted Step 2]],".","")))</f>
        <v>No Data</v>
      </c>
      <c r="M3223" t="s">
        <v>15</v>
      </c>
    </row>
    <row r="3224" spans="1:13" x14ac:dyDescent="0.25">
      <c r="A3224" t="s">
        <v>2882</v>
      </c>
      <c r="B3224" t="str">
        <f>VLOOKUP(data_to_clean[[#This Row],[Company]],tb_countries[],2,0)</f>
        <v>USSR/Russia</v>
      </c>
      <c r="C3224" t="s">
        <v>5279</v>
      </c>
      <c r="D3224" t="s">
        <v>5320</v>
      </c>
      <c r="E3224" t="s">
        <v>5247</v>
      </c>
      <c r="F3224" s="1">
        <v>37347</v>
      </c>
      <c r="G3224" t="s">
        <v>1302</v>
      </c>
      <c r="H3224" t="s">
        <v>13</v>
      </c>
      <c r="I3224" t="s">
        <v>14</v>
      </c>
      <c r="J3224" t="str" cm="1">
        <f t="array" ref="J32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4" t="str">
        <f>IF(data_to_clean[[#This Row],[Price Formatted Step 1]]="No Data","No Data",SUBSTITUTE(data_to_clean[[#This Row],[Price Formatted Step 1]],",","."))</f>
        <v>No Data</v>
      </c>
      <c r="L3224" t="str">
        <f>IF(data_to_clean[[#This Row],[Price Formatted Step 2]]="No Data","No Data",VALUE(SUBSTITUTE(data_to_clean[[#This Row],[Price Formatted Step 2]],".","")))</f>
        <v>No Data</v>
      </c>
      <c r="M3224" t="s">
        <v>15</v>
      </c>
    </row>
    <row r="3225" spans="1:13" x14ac:dyDescent="0.25">
      <c r="A3225" t="s">
        <v>54</v>
      </c>
      <c r="B3225" t="str">
        <f>VLOOKUP(data_to_clean[[#This Row],[Company]],tb_countries[],2,0)</f>
        <v>USA</v>
      </c>
      <c r="C3225" t="s">
        <v>5281</v>
      </c>
      <c r="D3225" t="s">
        <v>5322</v>
      </c>
      <c r="E3225" t="s">
        <v>5246</v>
      </c>
      <c r="F3225" s="1">
        <v>37354</v>
      </c>
      <c r="G3225" t="s">
        <v>2440</v>
      </c>
      <c r="H3225" t="s">
        <v>13</v>
      </c>
      <c r="I3225" t="s">
        <v>2129</v>
      </c>
      <c r="J3225" t="str" cm="1">
        <f t="array" ref="J32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25" t="str">
        <f>IF(data_to_clean[[#This Row],[Price Formatted Step 1]]="No Data","No Data",SUBSTITUTE(data_to_clean[[#This Row],[Price Formatted Step 1]],",","."))</f>
        <v>450000000</v>
      </c>
      <c r="L3225" s="3">
        <f>IF(data_to_clean[[#This Row],[Price Formatted Step 2]]="No Data","No Data",VALUE(SUBSTITUTE(data_to_clean[[#This Row],[Price Formatted Step 2]],".","")))</f>
        <v>450000000</v>
      </c>
      <c r="M3225" t="s">
        <v>15</v>
      </c>
    </row>
    <row r="3226" spans="1:13" x14ac:dyDescent="0.25">
      <c r="A3226" t="s">
        <v>2338</v>
      </c>
      <c r="B3226" t="str">
        <f>VLOOKUP(data_to_clean[[#This Row],[Company]],tb_countries[],2,0)</f>
        <v>France</v>
      </c>
      <c r="C3226" t="s">
        <v>5285</v>
      </c>
      <c r="D3226" t="s">
        <v>5324</v>
      </c>
      <c r="E3226" t="s">
        <v>5253</v>
      </c>
      <c r="F3226" s="1">
        <v>37362</v>
      </c>
      <c r="G3226" t="s">
        <v>2675</v>
      </c>
      <c r="H3226" t="s">
        <v>13</v>
      </c>
      <c r="I3226" t="s">
        <v>14</v>
      </c>
      <c r="J3226" t="str" cm="1">
        <f t="array" ref="J32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6" t="str">
        <f>IF(data_to_clean[[#This Row],[Price Formatted Step 1]]="No Data","No Data",SUBSTITUTE(data_to_clean[[#This Row],[Price Formatted Step 1]],",","."))</f>
        <v>No Data</v>
      </c>
      <c r="L3226" t="str">
        <f>IF(data_to_clean[[#This Row],[Price Formatted Step 2]]="No Data","No Data",VALUE(SUBSTITUTE(data_to_clean[[#This Row],[Price Formatted Step 2]],".","")))</f>
        <v>No Data</v>
      </c>
      <c r="M3226" t="s">
        <v>15</v>
      </c>
    </row>
    <row r="3227" spans="1:13" x14ac:dyDescent="0.25">
      <c r="A3227" t="s">
        <v>2655</v>
      </c>
      <c r="B3227" t="str">
        <f>VLOOKUP(data_to_clean[[#This Row],[Company]],tb_countries[],2,0)</f>
        <v>USA</v>
      </c>
      <c r="C3227" t="s">
        <v>5275</v>
      </c>
      <c r="D3227" t="s">
        <v>5315</v>
      </c>
      <c r="E3227" t="s">
        <v>5246</v>
      </c>
      <c r="F3227" s="1">
        <v>37380</v>
      </c>
      <c r="G3227" t="s">
        <v>3235</v>
      </c>
      <c r="H3227" t="s">
        <v>13</v>
      </c>
      <c r="I3227" t="s">
        <v>14</v>
      </c>
      <c r="J3227" t="str" cm="1">
        <f t="array" ref="J32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7" t="str">
        <f>IF(data_to_clean[[#This Row],[Price Formatted Step 1]]="No Data","No Data",SUBSTITUTE(data_to_clean[[#This Row],[Price Formatted Step 1]],",","."))</f>
        <v>No Data</v>
      </c>
      <c r="L3227" t="str">
        <f>IF(data_to_clean[[#This Row],[Price Formatted Step 2]]="No Data","No Data",VALUE(SUBSTITUTE(data_to_clean[[#This Row],[Price Formatted Step 2]],".","")))</f>
        <v>No Data</v>
      </c>
      <c r="M3227" t="s">
        <v>15</v>
      </c>
    </row>
    <row r="3228" spans="1:13" x14ac:dyDescent="0.25">
      <c r="A3228" t="s">
        <v>973</v>
      </c>
      <c r="B3228" t="str">
        <f>VLOOKUP(data_to_clean[[#This Row],[Company]],tb_countries[],2,0)</f>
        <v>China</v>
      </c>
      <c r="C3228" t="s">
        <v>2625</v>
      </c>
      <c r="D3228" t="s">
        <v>5255</v>
      </c>
      <c r="E3228" t="s">
        <v>5252</v>
      </c>
      <c r="F3228" s="1">
        <v>37391</v>
      </c>
      <c r="G3228" t="s">
        <v>3402</v>
      </c>
      <c r="H3228" t="s">
        <v>2227</v>
      </c>
      <c r="I3228" t="s">
        <v>3404</v>
      </c>
      <c r="J3228" t="str" cm="1">
        <f t="array" ref="J32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228" t="str">
        <f>IF(data_to_clean[[#This Row],[Price Formatted Step 1]]="No Data","No Data",SUBSTITUTE(data_to_clean[[#This Row],[Price Formatted Step 1]],",","."))</f>
        <v>64.680000</v>
      </c>
      <c r="L3228" s="3">
        <f>IF(data_to_clean[[#This Row],[Price Formatted Step 2]]="No Data","No Data",VALUE(SUBSTITUTE(data_to_clean[[#This Row],[Price Formatted Step 2]],".","")))</f>
        <v>64680000</v>
      </c>
      <c r="M3228" t="s">
        <v>15</v>
      </c>
    </row>
    <row r="3229" spans="1:13" x14ac:dyDescent="0.25">
      <c r="A3229" t="s">
        <v>2882</v>
      </c>
      <c r="B3229" t="str">
        <f>VLOOKUP(data_to_clean[[#This Row],[Company]],tb_countries[],2,0)</f>
        <v>USSR/Russia</v>
      </c>
      <c r="C3229" t="s">
        <v>5279</v>
      </c>
      <c r="D3229" t="s">
        <v>5320</v>
      </c>
      <c r="E3229" t="s">
        <v>5247</v>
      </c>
      <c r="F3229" s="1">
        <v>37404</v>
      </c>
      <c r="G3229" t="s">
        <v>685</v>
      </c>
      <c r="H3229" t="s">
        <v>13</v>
      </c>
      <c r="I3229" t="s">
        <v>14</v>
      </c>
      <c r="J3229" t="str" cm="1">
        <f t="array" ref="J32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29" t="str">
        <f>IF(data_to_clean[[#This Row],[Price Formatted Step 1]]="No Data","No Data",SUBSTITUTE(data_to_clean[[#This Row],[Price Formatted Step 1]],",","."))</f>
        <v>No Data</v>
      </c>
      <c r="L3229" t="str">
        <f>IF(data_to_clean[[#This Row],[Price Formatted Step 2]]="No Data","No Data",VALUE(SUBSTITUTE(data_to_clean[[#This Row],[Price Formatted Step 2]],".","")))</f>
        <v>No Data</v>
      </c>
      <c r="M3229" t="s">
        <v>15</v>
      </c>
    </row>
    <row r="3230" spans="1:13" x14ac:dyDescent="0.25">
      <c r="A3230" t="s">
        <v>2630</v>
      </c>
      <c r="B3230" t="str">
        <f>VLOOKUP(data_to_clean[[#This Row],[Company]],tb_countries[],2,0)</f>
        <v>Israel</v>
      </c>
      <c r="C3230" t="s">
        <v>5288</v>
      </c>
      <c r="D3230" t="s">
        <v>5327</v>
      </c>
      <c r="E3230" t="s">
        <v>5256</v>
      </c>
      <c r="F3230" s="1">
        <v>37404</v>
      </c>
      <c r="G3230" t="s">
        <v>3583</v>
      </c>
      <c r="H3230" t="s">
        <v>13</v>
      </c>
      <c r="I3230" t="s">
        <v>14</v>
      </c>
      <c r="J3230" t="str" cm="1">
        <f t="array" ref="J32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0" t="str">
        <f>IF(data_to_clean[[#This Row],[Price Formatted Step 1]]="No Data","No Data",SUBSTITUTE(data_to_clean[[#This Row],[Price Formatted Step 1]],",","."))</f>
        <v>No Data</v>
      </c>
      <c r="L3230" t="str">
        <f>IF(data_to_clean[[#This Row],[Price Formatted Step 2]]="No Data","No Data",VALUE(SUBSTITUTE(data_to_clean[[#This Row],[Price Formatted Step 2]],".","")))</f>
        <v>No Data</v>
      </c>
      <c r="M3230" t="s">
        <v>15</v>
      </c>
    </row>
    <row r="3231" spans="1:13" x14ac:dyDescent="0.25">
      <c r="A3231" t="s">
        <v>2338</v>
      </c>
      <c r="B3231" t="str">
        <f>VLOOKUP(data_to_clean[[#This Row],[Company]],tb_countries[],2,0)</f>
        <v>France</v>
      </c>
      <c r="C3231" t="s">
        <v>5285</v>
      </c>
      <c r="D3231" t="s">
        <v>5324</v>
      </c>
      <c r="E3231" t="s">
        <v>5253</v>
      </c>
      <c r="F3231" s="1">
        <v>37412</v>
      </c>
      <c r="G3231" t="s">
        <v>2675</v>
      </c>
      <c r="H3231" t="s">
        <v>13</v>
      </c>
      <c r="I3231" t="s">
        <v>14</v>
      </c>
      <c r="J3231" t="str" cm="1">
        <f t="array" ref="J32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1" t="str">
        <f>IF(data_to_clean[[#This Row],[Price Formatted Step 1]]="No Data","No Data",SUBSTITUTE(data_to_clean[[#This Row],[Price Formatted Step 1]],",","."))</f>
        <v>No Data</v>
      </c>
      <c r="L3231" t="str">
        <f>IF(data_to_clean[[#This Row],[Price Formatted Step 2]]="No Data","No Data",VALUE(SUBSTITUTE(data_to_clean[[#This Row],[Price Formatted Step 2]],".","")))</f>
        <v>No Data</v>
      </c>
      <c r="M3231" t="s">
        <v>15</v>
      </c>
    </row>
    <row r="3232" spans="1:13" x14ac:dyDescent="0.25">
      <c r="A3232" t="s">
        <v>54</v>
      </c>
      <c r="B3232" t="str">
        <f>VLOOKUP(data_to_clean[[#This Row],[Company]],tb_countries[],2,0)</f>
        <v>USA</v>
      </c>
      <c r="C3232" t="s">
        <v>5281</v>
      </c>
      <c r="D3232" t="s">
        <v>5322</v>
      </c>
      <c r="E3232" t="s">
        <v>5246</v>
      </c>
      <c r="F3232" s="1">
        <v>37412</v>
      </c>
      <c r="G3232" t="s">
        <v>2892</v>
      </c>
      <c r="H3232" t="s">
        <v>13</v>
      </c>
      <c r="I3232" t="s">
        <v>2129</v>
      </c>
      <c r="J3232" t="str" cm="1">
        <f t="array" ref="J32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32" t="str">
        <f>IF(data_to_clean[[#This Row],[Price Formatted Step 1]]="No Data","No Data",SUBSTITUTE(data_to_clean[[#This Row],[Price Formatted Step 1]],",","."))</f>
        <v>450000000</v>
      </c>
      <c r="L3232" s="3">
        <f>IF(data_to_clean[[#This Row],[Price Formatted Step 2]]="No Data","No Data",VALUE(SUBSTITUTE(data_to_clean[[#This Row],[Price Formatted Step 2]],".","")))</f>
        <v>450000000</v>
      </c>
      <c r="M3232" t="s">
        <v>15</v>
      </c>
    </row>
    <row r="3233" spans="1:13" x14ac:dyDescent="0.25">
      <c r="A3233" t="s">
        <v>3386</v>
      </c>
      <c r="B3233" t="str">
        <f>VLOOKUP(data_to_clean[[#This Row],[Company]],tb_countries[],2,0)</f>
        <v>USSR/Russia</v>
      </c>
      <c r="C3233" t="s">
        <v>5294</v>
      </c>
      <c r="D3233" t="s">
        <v>5333</v>
      </c>
      <c r="E3233" t="s">
        <v>5260</v>
      </c>
      <c r="F3233" s="1">
        <v>37422</v>
      </c>
      <c r="G3233" t="s">
        <v>3388</v>
      </c>
      <c r="H3233" t="s">
        <v>13</v>
      </c>
      <c r="I3233" t="s">
        <v>14</v>
      </c>
      <c r="J3233" t="str" cm="1">
        <f t="array" ref="J32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3" t="str">
        <f>IF(data_to_clean[[#This Row],[Price Formatted Step 1]]="No Data","No Data",SUBSTITUTE(data_to_clean[[#This Row],[Price Formatted Step 1]],",","."))</f>
        <v>No Data</v>
      </c>
      <c r="L3233" t="str">
        <f>IF(data_to_clean[[#This Row],[Price Formatted Step 2]]="No Data","No Data",VALUE(SUBSTITUTE(data_to_clean[[#This Row],[Price Formatted Step 2]],".","")))</f>
        <v>No Data</v>
      </c>
      <c r="M3233" t="s">
        <v>15</v>
      </c>
    </row>
    <row r="3234" spans="1:13" x14ac:dyDescent="0.25">
      <c r="A3234" t="s">
        <v>3469</v>
      </c>
      <c r="B3234" t="str">
        <f>VLOOKUP(data_to_clean[[#This Row],[Company]],tb_countries[],2,0)</f>
        <v>USSR/Russia</v>
      </c>
      <c r="C3234" t="s">
        <v>5279</v>
      </c>
      <c r="D3234" t="s">
        <v>5320</v>
      </c>
      <c r="E3234" t="s">
        <v>5247</v>
      </c>
      <c r="F3234" s="1">
        <v>37427</v>
      </c>
      <c r="G3234" t="s">
        <v>3470</v>
      </c>
      <c r="H3234" t="s">
        <v>13</v>
      </c>
      <c r="I3234" t="s">
        <v>3472</v>
      </c>
      <c r="J3234" t="str" cm="1">
        <f t="array" ref="J32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234" t="str">
        <f>IF(data_to_clean[[#This Row],[Price Formatted Step 1]]="No Data","No Data",SUBSTITUTE(data_to_clean[[#This Row],[Price Formatted Step 1]],",","."))</f>
        <v>41.800000</v>
      </c>
      <c r="L3234" s="3">
        <f>IF(data_to_clean[[#This Row],[Price Formatted Step 2]]="No Data","No Data",VALUE(SUBSTITUTE(data_to_clean[[#This Row],[Price Formatted Step 2]],".","")))</f>
        <v>41800000</v>
      </c>
      <c r="M3234" t="s">
        <v>15</v>
      </c>
    </row>
    <row r="3235" spans="1:13" x14ac:dyDescent="0.25">
      <c r="A3235" t="s">
        <v>2747</v>
      </c>
      <c r="B3235" t="str">
        <f>VLOOKUP(data_to_clean[[#This Row],[Company]],tb_countries[],2,0)</f>
        <v>USA</v>
      </c>
      <c r="C3235" t="s">
        <v>5275</v>
      </c>
      <c r="D3235" t="s">
        <v>5315</v>
      </c>
      <c r="E3235" t="s">
        <v>5246</v>
      </c>
      <c r="F3235" s="1">
        <v>37431</v>
      </c>
      <c r="G3235" t="s">
        <v>2622</v>
      </c>
      <c r="H3235" t="s">
        <v>13</v>
      </c>
      <c r="I3235" t="s">
        <v>2624</v>
      </c>
      <c r="J3235" t="str" cm="1">
        <f t="array" ref="J32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235" t="str">
        <f>IF(data_to_clean[[#This Row],[Price Formatted Step 1]]="No Data","No Data",SUBSTITUTE(data_to_clean[[#This Row],[Price Formatted Step 1]],",","."))</f>
        <v>35000000</v>
      </c>
      <c r="L3235" s="3">
        <f>IF(data_to_clean[[#This Row],[Price Formatted Step 2]]="No Data","No Data",VALUE(SUBSTITUTE(data_to_clean[[#This Row],[Price Formatted Step 2]],".","")))</f>
        <v>35000000</v>
      </c>
      <c r="M3235" t="s">
        <v>15</v>
      </c>
    </row>
    <row r="3236" spans="1:13" x14ac:dyDescent="0.25">
      <c r="A3236" t="s">
        <v>2338</v>
      </c>
      <c r="B3236" t="str">
        <f>VLOOKUP(data_to_clean[[#This Row],[Company]],tb_countries[],2,0)</f>
        <v>France</v>
      </c>
      <c r="C3236" t="s">
        <v>5285</v>
      </c>
      <c r="D3236" t="s">
        <v>5324</v>
      </c>
      <c r="E3236" t="s">
        <v>5253</v>
      </c>
      <c r="F3236" s="1">
        <v>37439</v>
      </c>
      <c r="G3236" t="s">
        <v>3180</v>
      </c>
      <c r="H3236" t="s">
        <v>13</v>
      </c>
      <c r="I3236" t="s">
        <v>14</v>
      </c>
      <c r="J3236" t="str" cm="1">
        <f t="array" ref="J32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6" t="str">
        <f>IF(data_to_clean[[#This Row],[Price Formatted Step 1]]="No Data","No Data",SUBSTITUTE(data_to_clean[[#This Row],[Price Formatted Step 1]],",","."))</f>
        <v>No Data</v>
      </c>
      <c r="L3236" t="str">
        <f>IF(data_to_clean[[#This Row],[Price Formatted Step 2]]="No Data","No Data",VALUE(SUBSTITUTE(data_to_clean[[#This Row],[Price Formatted Step 2]],".","")))</f>
        <v>No Data</v>
      </c>
      <c r="M3236" t="s">
        <v>15</v>
      </c>
    </row>
    <row r="3237" spans="1:13" x14ac:dyDescent="0.25">
      <c r="A3237" t="s">
        <v>2655</v>
      </c>
      <c r="B3237" t="str">
        <f>VLOOKUP(data_to_clean[[#This Row],[Company]],tb_countries[],2,0)</f>
        <v>USA</v>
      </c>
      <c r="C3237" t="s">
        <v>5273</v>
      </c>
      <c r="D3237" t="s">
        <v>5313</v>
      </c>
      <c r="E3237" t="s">
        <v>5246</v>
      </c>
      <c r="F3237" s="1">
        <v>37440</v>
      </c>
      <c r="G3237" t="s">
        <v>3373</v>
      </c>
      <c r="H3237" t="s">
        <v>13</v>
      </c>
      <c r="I3237" t="s">
        <v>14</v>
      </c>
      <c r="J3237" t="str" cm="1">
        <f t="array" ref="J32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7" t="str">
        <f>IF(data_to_clean[[#This Row],[Price Formatted Step 1]]="No Data","No Data",SUBSTITUTE(data_to_clean[[#This Row],[Price Formatted Step 1]],",","."))</f>
        <v>No Data</v>
      </c>
      <c r="L3237" t="str">
        <f>IF(data_to_clean[[#This Row],[Price Formatted Step 2]]="No Data","No Data",VALUE(SUBSTITUTE(data_to_clean[[#This Row],[Price Formatted Step 2]],".","")))</f>
        <v>No Data</v>
      </c>
      <c r="M3237" t="s">
        <v>15</v>
      </c>
    </row>
    <row r="3238" spans="1:13" x14ac:dyDescent="0.25">
      <c r="A3238" t="s">
        <v>2338</v>
      </c>
      <c r="B3238" t="str">
        <f>VLOOKUP(data_to_clean[[#This Row],[Company]],tb_countries[],2,0)</f>
        <v>France</v>
      </c>
      <c r="C3238" t="s">
        <v>5285</v>
      </c>
      <c r="D3238" t="s">
        <v>5324</v>
      </c>
      <c r="E3238" t="s">
        <v>5253</v>
      </c>
      <c r="F3238" s="1">
        <v>37442</v>
      </c>
      <c r="G3238" t="s">
        <v>2799</v>
      </c>
      <c r="H3238" t="s">
        <v>13</v>
      </c>
      <c r="I3238" t="s">
        <v>14</v>
      </c>
      <c r="J3238" t="str" cm="1">
        <f t="array" ref="J32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8" t="str">
        <f>IF(data_to_clean[[#This Row],[Price Formatted Step 1]]="No Data","No Data",SUBSTITUTE(data_to_clean[[#This Row],[Price Formatted Step 1]],",","."))</f>
        <v>No Data</v>
      </c>
      <c r="L3238" t="str">
        <f>IF(data_to_clean[[#This Row],[Price Formatted Step 2]]="No Data","No Data",VALUE(SUBSTITUTE(data_to_clean[[#This Row],[Price Formatted Step 2]],".","")))</f>
        <v>No Data</v>
      </c>
      <c r="M3238" t="s">
        <v>15</v>
      </c>
    </row>
    <row r="3239" spans="1:13" x14ac:dyDescent="0.25">
      <c r="A3239" t="s">
        <v>2882</v>
      </c>
      <c r="B3239" t="str">
        <f>VLOOKUP(data_to_clean[[#This Row],[Company]],tb_countries[],2,0)</f>
        <v>USSR/Russia</v>
      </c>
      <c r="C3239" t="s">
        <v>5279</v>
      </c>
      <c r="D3239" t="s">
        <v>5320</v>
      </c>
      <c r="E3239" t="s">
        <v>5247</v>
      </c>
      <c r="F3239" s="1">
        <v>37445</v>
      </c>
      <c r="G3239" t="s">
        <v>685</v>
      </c>
      <c r="H3239" t="s">
        <v>13</v>
      </c>
      <c r="I3239" t="s">
        <v>14</v>
      </c>
      <c r="J3239" t="str" cm="1">
        <f t="array" ref="J32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39" t="str">
        <f>IF(data_to_clean[[#This Row],[Price Formatted Step 1]]="No Data","No Data",SUBSTITUTE(data_to_clean[[#This Row],[Price Formatted Step 1]],",","."))</f>
        <v>No Data</v>
      </c>
      <c r="L3239" t="str">
        <f>IF(data_to_clean[[#This Row],[Price Formatted Step 2]]="No Data","No Data",VALUE(SUBSTITUTE(data_to_clean[[#This Row],[Price Formatted Step 2]],".","")))</f>
        <v>No Data</v>
      </c>
      <c r="M3239" t="s">
        <v>15</v>
      </c>
    </row>
    <row r="3240" spans="1:13" x14ac:dyDescent="0.25">
      <c r="A3240" t="s">
        <v>3085</v>
      </c>
      <c r="B3240" t="str">
        <f>VLOOKUP(data_to_clean[[#This Row],[Company]],tb_countries[],2,0)</f>
        <v>USA</v>
      </c>
      <c r="C3240" t="s">
        <v>5273</v>
      </c>
      <c r="D3240" t="s">
        <v>5313</v>
      </c>
      <c r="E3240" t="s">
        <v>5246</v>
      </c>
      <c r="F3240" s="1">
        <v>37489</v>
      </c>
      <c r="G3240" t="s">
        <v>3594</v>
      </c>
      <c r="H3240" t="s">
        <v>2227</v>
      </c>
      <c r="I3240" t="s">
        <v>3596</v>
      </c>
      <c r="J3240" t="str" cm="1">
        <f t="array" ref="J32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240" t="str">
        <f>IF(data_to_clean[[#This Row],[Price Formatted Step 1]]="No Data","No Data",SUBSTITUTE(data_to_clean[[#This Row],[Price Formatted Step 1]],",","."))</f>
        <v>109000000</v>
      </c>
      <c r="L3240" s="3">
        <f>IF(data_to_clean[[#This Row],[Price Formatted Step 2]]="No Data","No Data",VALUE(SUBSTITUTE(data_to_clean[[#This Row],[Price Formatted Step 2]],".","")))</f>
        <v>109000000</v>
      </c>
      <c r="M3240" t="s">
        <v>15</v>
      </c>
    </row>
    <row r="3241" spans="1:13" x14ac:dyDescent="0.25">
      <c r="A3241" t="s">
        <v>2338</v>
      </c>
      <c r="B3241" t="str">
        <f>VLOOKUP(data_to_clean[[#This Row],[Company]],tb_countries[],2,0)</f>
        <v>France</v>
      </c>
      <c r="C3241" t="s">
        <v>5285</v>
      </c>
      <c r="D3241" t="s">
        <v>5324</v>
      </c>
      <c r="E3241" t="s">
        <v>5253</v>
      </c>
      <c r="F3241" s="1">
        <v>37496</v>
      </c>
      <c r="G3241" t="s">
        <v>3180</v>
      </c>
      <c r="H3241" t="s">
        <v>13</v>
      </c>
      <c r="I3241" t="s">
        <v>14</v>
      </c>
      <c r="J3241" t="str" cm="1">
        <f t="array" ref="J32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1" t="str">
        <f>IF(data_to_clean[[#This Row],[Price Formatted Step 1]]="No Data","No Data",SUBSTITUTE(data_to_clean[[#This Row],[Price Formatted Step 1]],",","."))</f>
        <v>No Data</v>
      </c>
      <c r="L3241" t="str">
        <f>IF(data_to_clean[[#This Row],[Price Formatted Step 2]]="No Data","No Data",VALUE(SUBSTITUTE(data_to_clean[[#This Row],[Price Formatted Step 2]],".","")))</f>
        <v>No Data</v>
      </c>
      <c r="M3241" t="s">
        <v>15</v>
      </c>
    </row>
    <row r="3242" spans="1:13" x14ac:dyDescent="0.25">
      <c r="A3242" t="s">
        <v>2338</v>
      </c>
      <c r="B3242" t="str">
        <f>VLOOKUP(data_to_clean[[#This Row],[Company]],tb_countries[],2,0)</f>
        <v>France</v>
      </c>
      <c r="C3242" t="s">
        <v>5285</v>
      </c>
      <c r="D3242" t="s">
        <v>5324</v>
      </c>
      <c r="E3242" t="s">
        <v>5253</v>
      </c>
      <c r="F3242" s="1">
        <v>37505</v>
      </c>
      <c r="G3242" t="s">
        <v>2675</v>
      </c>
      <c r="H3242" t="s">
        <v>13</v>
      </c>
      <c r="I3242" t="s">
        <v>14</v>
      </c>
      <c r="J3242" t="str" cm="1">
        <f t="array" ref="J32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2" t="str">
        <f>IF(data_to_clean[[#This Row],[Price Formatted Step 1]]="No Data","No Data",SUBSTITUTE(data_to_clean[[#This Row],[Price Formatted Step 1]],",","."))</f>
        <v>No Data</v>
      </c>
      <c r="L3242" t="str">
        <f>IF(data_to_clean[[#This Row],[Price Formatted Step 2]]="No Data","No Data",VALUE(SUBSTITUTE(data_to_clean[[#This Row],[Price Formatted Step 2]],".","")))</f>
        <v>No Data</v>
      </c>
      <c r="M3242" t="s">
        <v>15</v>
      </c>
    </row>
    <row r="3243" spans="1:13" x14ac:dyDescent="0.25">
      <c r="A3243" t="s">
        <v>1620</v>
      </c>
      <c r="B3243" t="str">
        <f>VLOOKUP(data_to_clean[[#This Row],[Company]],tb_countries[],2,0)</f>
        <v>Japan</v>
      </c>
      <c r="C3243" t="s">
        <v>5286</v>
      </c>
      <c r="D3243" t="s">
        <v>5325</v>
      </c>
      <c r="E3243" t="s">
        <v>5249</v>
      </c>
      <c r="F3243" s="1">
        <v>37509</v>
      </c>
      <c r="G3243" t="s">
        <v>3564</v>
      </c>
      <c r="H3243" t="s">
        <v>13</v>
      </c>
      <c r="I3243" t="s">
        <v>14</v>
      </c>
      <c r="J3243" t="str" cm="1">
        <f t="array" ref="J32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3" t="str">
        <f>IF(data_to_clean[[#This Row],[Price Formatted Step 1]]="No Data","No Data",SUBSTITUTE(data_to_clean[[#This Row],[Price Formatted Step 1]],",","."))</f>
        <v>No Data</v>
      </c>
      <c r="L3243" t="str">
        <f>IF(data_to_clean[[#This Row],[Price Formatted Step 2]]="No Data","No Data",VALUE(SUBSTITUTE(data_to_clean[[#This Row],[Price Formatted Step 2]],".","")))</f>
        <v>No Data</v>
      </c>
      <c r="M3243" t="s">
        <v>15</v>
      </c>
    </row>
    <row r="3244" spans="1:13" x14ac:dyDescent="0.25">
      <c r="A3244" t="s">
        <v>2025</v>
      </c>
      <c r="B3244" t="str">
        <f>VLOOKUP(data_to_clean[[#This Row],[Company]],tb_countries[],2,0)</f>
        <v>India</v>
      </c>
      <c r="C3244" t="s">
        <v>5287</v>
      </c>
      <c r="D3244" t="s">
        <v>5326</v>
      </c>
      <c r="E3244" t="s">
        <v>5254</v>
      </c>
      <c r="F3244" s="1">
        <v>37511</v>
      </c>
      <c r="G3244" t="s">
        <v>2993</v>
      </c>
      <c r="H3244" t="s">
        <v>13</v>
      </c>
      <c r="I3244" t="s">
        <v>2995</v>
      </c>
      <c r="J3244" t="str" cm="1">
        <f t="array" ref="J32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244" t="str">
        <f>IF(data_to_clean[[#This Row],[Price Formatted Step 1]]="No Data","No Data",SUBSTITUTE(data_to_clean[[#This Row],[Price Formatted Step 1]],",","."))</f>
        <v>25000000</v>
      </c>
      <c r="L3244" s="3">
        <f>IF(data_to_clean[[#This Row],[Price Formatted Step 2]]="No Data","No Data",VALUE(SUBSTITUTE(data_to_clean[[#This Row],[Price Formatted Step 2]],".","")))</f>
        <v>25000000</v>
      </c>
      <c r="M3244" t="s">
        <v>15</v>
      </c>
    </row>
    <row r="3245" spans="1:13" x14ac:dyDescent="0.25">
      <c r="A3245" t="s">
        <v>3601</v>
      </c>
      <c r="B3245" t="str">
        <f>VLOOKUP(data_to_clean[[#This Row],[Company]],tb_countries[],2,0)</f>
        <v>China</v>
      </c>
      <c r="C3245" t="s">
        <v>2625</v>
      </c>
      <c r="D3245" t="s">
        <v>5255</v>
      </c>
      <c r="E3245" t="s">
        <v>5252</v>
      </c>
      <c r="F3245" s="1">
        <v>37514</v>
      </c>
      <c r="G3245" t="s">
        <v>3602</v>
      </c>
      <c r="H3245" t="s">
        <v>13</v>
      </c>
      <c r="I3245" t="s">
        <v>14</v>
      </c>
      <c r="J3245" t="str" cm="1">
        <f t="array" ref="J32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5" t="str">
        <f>IF(data_to_clean[[#This Row],[Price Formatted Step 1]]="No Data","No Data",SUBSTITUTE(data_to_clean[[#This Row],[Price Formatted Step 1]],",","."))</f>
        <v>No Data</v>
      </c>
      <c r="L3245" t="str">
        <f>IF(data_to_clean[[#This Row],[Price Formatted Step 2]]="No Data","No Data",VALUE(SUBSTITUTE(data_to_clean[[#This Row],[Price Formatted Step 2]],".","")))</f>
        <v>No Data</v>
      </c>
      <c r="M3245" t="s">
        <v>21</v>
      </c>
    </row>
    <row r="3246" spans="1:13" x14ac:dyDescent="0.25">
      <c r="A3246" t="s">
        <v>3085</v>
      </c>
      <c r="B3246" t="str">
        <f>VLOOKUP(data_to_clean[[#This Row],[Company]],tb_countries[],2,0)</f>
        <v>USA</v>
      </c>
      <c r="C3246" t="s">
        <v>5273</v>
      </c>
      <c r="D3246" t="s">
        <v>5313</v>
      </c>
      <c r="E3246" t="s">
        <v>5246</v>
      </c>
      <c r="F3246" s="1">
        <v>37517</v>
      </c>
      <c r="G3246" t="s">
        <v>3008</v>
      </c>
      <c r="H3246" t="s">
        <v>13</v>
      </c>
      <c r="I3246" t="s">
        <v>14</v>
      </c>
      <c r="J3246" t="str" cm="1">
        <f t="array" ref="J32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6" t="str">
        <f>IF(data_to_clean[[#This Row],[Price Formatted Step 1]]="No Data","No Data",SUBSTITUTE(data_to_clean[[#This Row],[Price Formatted Step 1]],",","."))</f>
        <v>No Data</v>
      </c>
      <c r="L3246" t="str">
        <f>IF(data_to_clean[[#This Row],[Price Formatted Step 2]]="No Data","No Data",VALUE(SUBSTITUTE(data_to_clean[[#This Row],[Price Formatted Step 2]],".","")))</f>
        <v>No Data</v>
      </c>
      <c r="M3246" t="s">
        <v>15</v>
      </c>
    </row>
    <row r="3247" spans="1:13" x14ac:dyDescent="0.25">
      <c r="A3247" t="s">
        <v>2882</v>
      </c>
      <c r="B3247" t="str">
        <f>VLOOKUP(data_to_clean[[#This Row],[Company]],tb_countries[],2,0)</f>
        <v>USSR/Russia</v>
      </c>
      <c r="C3247" t="s">
        <v>5279</v>
      </c>
      <c r="D3247" t="s">
        <v>5320</v>
      </c>
      <c r="E3247" t="s">
        <v>5247</v>
      </c>
      <c r="F3247" s="1">
        <v>37525</v>
      </c>
      <c r="G3247" t="s">
        <v>685</v>
      </c>
      <c r="H3247" t="s">
        <v>13</v>
      </c>
      <c r="I3247" t="s">
        <v>14</v>
      </c>
      <c r="J3247" t="str" cm="1">
        <f t="array" ref="J32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47" t="str">
        <f>IF(data_to_clean[[#This Row],[Price Formatted Step 1]]="No Data","No Data",SUBSTITUTE(data_to_clean[[#This Row],[Price Formatted Step 1]],",","."))</f>
        <v>No Data</v>
      </c>
      <c r="L3247" t="str">
        <f>IF(data_to_clean[[#This Row],[Price Formatted Step 2]]="No Data","No Data",VALUE(SUBSTITUTE(data_to_clean[[#This Row],[Price Formatted Step 2]],".","")))</f>
        <v>No Data</v>
      </c>
      <c r="M3247" t="s">
        <v>15</v>
      </c>
    </row>
    <row r="3248" spans="1:13" x14ac:dyDescent="0.25">
      <c r="A3248" t="s">
        <v>54</v>
      </c>
      <c r="B3248" t="str">
        <f>VLOOKUP(data_to_clean[[#This Row],[Company]],tb_countries[],2,0)</f>
        <v>USA</v>
      </c>
      <c r="C3248" t="s">
        <v>5281</v>
      </c>
      <c r="D3248" t="s">
        <v>5322</v>
      </c>
      <c r="E3248" t="s">
        <v>5246</v>
      </c>
      <c r="F3248" s="1">
        <v>37536</v>
      </c>
      <c r="G3248" t="s">
        <v>2440</v>
      </c>
      <c r="H3248" t="s">
        <v>13</v>
      </c>
      <c r="I3248" t="s">
        <v>2129</v>
      </c>
      <c r="J3248" t="str" cm="1">
        <f t="array" ref="J32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48" t="str">
        <f>IF(data_to_clean[[#This Row],[Price Formatted Step 1]]="No Data","No Data",SUBSTITUTE(data_to_clean[[#This Row],[Price Formatted Step 1]],",","."))</f>
        <v>450000000</v>
      </c>
      <c r="L3248" s="3">
        <f>IF(data_to_clean[[#This Row],[Price Formatted Step 2]]="No Data","No Data",VALUE(SUBSTITUTE(data_to_clean[[#This Row],[Price Formatted Step 2]],".","")))</f>
        <v>450000000</v>
      </c>
      <c r="M3248" t="s">
        <v>15</v>
      </c>
    </row>
    <row r="3249" spans="1:13" x14ac:dyDescent="0.25">
      <c r="A3249" t="s">
        <v>973</v>
      </c>
      <c r="B3249" t="str">
        <f>VLOOKUP(data_to_clean[[#This Row],[Company]],tb_countries[],2,0)</f>
        <v>China</v>
      </c>
      <c r="C3249" t="s">
        <v>2625</v>
      </c>
      <c r="D3249" t="s">
        <v>5255</v>
      </c>
      <c r="E3249" t="s">
        <v>5252</v>
      </c>
      <c r="F3249" s="1">
        <v>37556</v>
      </c>
      <c r="G3249" t="s">
        <v>3402</v>
      </c>
      <c r="H3249" t="s">
        <v>2227</v>
      </c>
      <c r="I3249" t="s">
        <v>3404</v>
      </c>
      <c r="J3249" t="str" cm="1">
        <f t="array" ref="J32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249" t="str">
        <f>IF(data_to_clean[[#This Row],[Price Formatted Step 1]]="No Data","No Data",SUBSTITUTE(data_to_clean[[#This Row],[Price Formatted Step 1]],",","."))</f>
        <v>64.680000</v>
      </c>
      <c r="L3249" s="3">
        <f>IF(data_to_clean[[#This Row],[Price Formatted Step 2]]="No Data","No Data",VALUE(SUBSTITUTE(data_to_clean[[#This Row],[Price Formatted Step 2]],".","")))</f>
        <v>64680000</v>
      </c>
      <c r="M3249" t="s">
        <v>15</v>
      </c>
    </row>
    <row r="3250" spans="1:13" x14ac:dyDescent="0.25">
      <c r="A3250" t="s">
        <v>2655</v>
      </c>
      <c r="B3250" t="str">
        <f>VLOOKUP(data_to_clean[[#This Row],[Company]],tb_countries[],2,0)</f>
        <v>USA</v>
      </c>
      <c r="C3250" t="s">
        <v>5273</v>
      </c>
      <c r="D3250" t="s">
        <v>5313</v>
      </c>
      <c r="E3250" t="s">
        <v>5246</v>
      </c>
      <c r="F3250" s="1">
        <v>37580</v>
      </c>
      <c r="G3250" t="s">
        <v>3608</v>
      </c>
      <c r="H3250" t="s">
        <v>13</v>
      </c>
      <c r="I3250" t="s">
        <v>3610</v>
      </c>
      <c r="J3250" t="str" cm="1">
        <f t="array" ref="J32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250" t="str">
        <f>IF(data_to_clean[[#This Row],[Price Formatted Step 1]]="No Data","No Data",SUBSTITUTE(data_to_clean[[#This Row],[Price Formatted Step 1]],",","."))</f>
        <v>164000000</v>
      </c>
      <c r="L3250" s="3">
        <f>IF(data_to_clean[[#This Row],[Price Formatted Step 2]]="No Data","No Data",VALUE(SUBSTITUTE(data_to_clean[[#This Row],[Price Formatted Step 2]],".","")))</f>
        <v>164000000</v>
      </c>
      <c r="M3250" t="s">
        <v>15</v>
      </c>
    </row>
    <row r="3251" spans="1:13" x14ac:dyDescent="0.25">
      <c r="A3251" t="s">
        <v>54</v>
      </c>
      <c r="B3251" t="str">
        <f>VLOOKUP(data_to_clean[[#This Row],[Company]],tb_countries[],2,0)</f>
        <v>USA</v>
      </c>
      <c r="C3251" t="s">
        <v>5281</v>
      </c>
      <c r="D3251" t="s">
        <v>5322</v>
      </c>
      <c r="E3251" t="s">
        <v>5246</v>
      </c>
      <c r="F3251" s="1">
        <v>37584</v>
      </c>
      <c r="G3251" t="s">
        <v>2892</v>
      </c>
      <c r="H3251" t="s">
        <v>13</v>
      </c>
      <c r="I3251" t="s">
        <v>2129</v>
      </c>
      <c r="J3251" t="str" cm="1">
        <f t="array" ref="J32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51" t="str">
        <f>IF(data_to_clean[[#This Row],[Price Formatted Step 1]]="No Data","No Data",SUBSTITUTE(data_to_clean[[#This Row],[Price Formatted Step 1]],",","."))</f>
        <v>450000000</v>
      </c>
      <c r="L3251" s="3">
        <f>IF(data_to_clean[[#This Row],[Price Formatted Step 2]]="No Data","No Data",VALUE(SUBSTITUTE(data_to_clean[[#This Row],[Price Formatted Step 2]],".","")))</f>
        <v>450000000</v>
      </c>
      <c r="M3251" t="s">
        <v>15</v>
      </c>
    </row>
    <row r="3252" spans="1:13" x14ac:dyDescent="0.25">
      <c r="A3252" t="s">
        <v>2882</v>
      </c>
      <c r="B3252" t="str">
        <f>VLOOKUP(data_to_clean[[#This Row],[Company]],tb_countries[],2,0)</f>
        <v>USSR/Russia</v>
      </c>
      <c r="C3252" t="s">
        <v>5279</v>
      </c>
      <c r="D3252" t="s">
        <v>5320</v>
      </c>
      <c r="E3252" t="s">
        <v>5247</v>
      </c>
      <c r="F3252" s="1">
        <v>37588</v>
      </c>
      <c r="G3252" t="s">
        <v>685</v>
      </c>
      <c r="H3252" t="s">
        <v>13</v>
      </c>
      <c r="I3252" t="s">
        <v>14</v>
      </c>
      <c r="J3252" t="str" cm="1">
        <f t="array" ref="J32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52" t="str">
        <f>IF(data_to_clean[[#This Row],[Price Formatted Step 1]]="No Data","No Data",SUBSTITUTE(data_to_clean[[#This Row],[Price Formatted Step 1]],",","."))</f>
        <v>No Data</v>
      </c>
      <c r="L3252" t="str">
        <f>IF(data_to_clean[[#This Row],[Price Formatted Step 2]]="No Data","No Data",VALUE(SUBSTITUTE(data_to_clean[[#This Row],[Price Formatted Step 2]],".","")))</f>
        <v>No Data</v>
      </c>
      <c r="M3252" t="s">
        <v>15</v>
      </c>
    </row>
    <row r="3253" spans="1:13" x14ac:dyDescent="0.25">
      <c r="A3253" t="s">
        <v>2747</v>
      </c>
      <c r="B3253" t="str">
        <f>VLOOKUP(data_to_clean[[#This Row],[Company]],tb_countries[],2,0)</f>
        <v>USA</v>
      </c>
      <c r="C3253" t="s">
        <v>5273</v>
      </c>
      <c r="D3253" t="s">
        <v>5313</v>
      </c>
      <c r="E3253" t="s">
        <v>5246</v>
      </c>
      <c r="F3253" s="1">
        <v>37595</v>
      </c>
      <c r="G3253" t="s">
        <v>2897</v>
      </c>
      <c r="H3253" t="s">
        <v>13</v>
      </c>
      <c r="I3253" t="s">
        <v>14</v>
      </c>
      <c r="J3253" t="str" cm="1">
        <f t="array" ref="J32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53" t="str">
        <f>IF(data_to_clean[[#This Row],[Price Formatted Step 1]]="No Data","No Data",SUBSTITUTE(data_to_clean[[#This Row],[Price Formatted Step 1]],",","."))</f>
        <v>No Data</v>
      </c>
      <c r="L3253" t="str">
        <f>IF(data_to_clean[[#This Row],[Price Formatted Step 2]]="No Data","No Data",VALUE(SUBSTITUTE(data_to_clean[[#This Row],[Price Formatted Step 2]],".","")))</f>
        <v>No Data</v>
      </c>
      <c r="M3253" t="s">
        <v>15</v>
      </c>
    </row>
    <row r="3254" spans="1:13" x14ac:dyDescent="0.25">
      <c r="A3254" t="s">
        <v>2338</v>
      </c>
      <c r="B3254" t="str">
        <f>VLOOKUP(data_to_clean[[#This Row],[Company]],tb_countries[],2,0)</f>
        <v>France</v>
      </c>
      <c r="C3254" t="s">
        <v>5285</v>
      </c>
      <c r="D3254" t="s">
        <v>5324</v>
      </c>
      <c r="E3254" t="s">
        <v>5253</v>
      </c>
      <c r="F3254" s="1">
        <v>37601</v>
      </c>
      <c r="G3254" t="s">
        <v>3614</v>
      </c>
      <c r="H3254" t="s">
        <v>2227</v>
      </c>
      <c r="I3254" t="s">
        <v>3616</v>
      </c>
      <c r="J3254" t="str" cm="1">
        <f t="array" ref="J32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254" t="str">
        <f>IF(data_to_clean[[#This Row],[Price Formatted Step 1]]="No Data","No Data",SUBSTITUTE(data_to_clean[[#This Row],[Price Formatted Step 1]],",","."))</f>
        <v>200000000</v>
      </c>
      <c r="L3254" s="3">
        <f>IF(data_to_clean[[#This Row],[Price Formatted Step 2]]="No Data","No Data",VALUE(SUBSTITUTE(data_to_clean[[#This Row],[Price Formatted Step 2]],".","")))</f>
        <v>200000000</v>
      </c>
      <c r="M3254" t="s">
        <v>21</v>
      </c>
    </row>
    <row r="3255" spans="1:13" x14ac:dyDescent="0.25">
      <c r="A3255" t="s">
        <v>1620</v>
      </c>
      <c r="B3255" t="str">
        <f>VLOOKUP(data_to_clean[[#This Row],[Company]],tb_countries[],2,0)</f>
        <v>Japan</v>
      </c>
      <c r="C3255" t="s">
        <v>5286</v>
      </c>
      <c r="D3255" t="s">
        <v>5325</v>
      </c>
      <c r="E3255" t="s">
        <v>5249</v>
      </c>
      <c r="F3255" s="1">
        <v>37604</v>
      </c>
      <c r="G3255" t="s">
        <v>3542</v>
      </c>
      <c r="H3255" t="s">
        <v>2227</v>
      </c>
      <c r="I3255" t="s">
        <v>3544</v>
      </c>
      <c r="J3255" t="str" cm="1">
        <f t="array" ref="J32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255" t="str">
        <f>IF(data_to_clean[[#This Row],[Price Formatted Step 1]]="No Data","No Data",SUBSTITUTE(data_to_clean[[#This Row],[Price Formatted Step 1]],",","."))</f>
        <v>90000000</v>
      </c>
      <c r="L3255" s="3">
        <f>IF(data_to_clean[[#This Row],[Price Formatted Step 2]]="No Data","No Data",VALUE(SUBSTITUTE(data_to_clean[[#This Row],[Price Formatted Step 2]],".","")))</f>
        <v>90000000</v>
      </c>
      <c r="M3255" t="s">
        <v>15</v>
      </c>
    </row>
    <row r="3256" spans="1:13" x14ac:dyDescent="0.25">
      <c r="A3256" t="s">
        <v>2338</v>
      </c>
      <c r="B3256" t="str">
        <f>VLOOKUP(data_to_clean[[#This Row],[Company]],tb_countries[],2,0)</f>
        <v>France</v>
      </c>
      <c r="C3256" t="s">
        <v>5285</v>
      </c>
      <c r="D3256" t="s">
        <v>5324</v>
      </c>
      <c r="E3256" t="s">
        <v>5253</v>
      </c>
      <c r="F3256" s="1">
        <v>37607</v>
      </c>
      <c r="G3256" t="s">
        <v>2675</v>
      </c>
      <c r="H3256" t="s">
        <v>13</v>
      </c>
      <c r="I3256" t="s">
        <v>14</v>
      </c>
      <c r="J3256" t="str" cm="1">
        <f t="array" ref="J32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56" t="str">
        <f>IF(data_to_clean[[#This Row],[Price Formatted Step 1]]="No Data","No Data",SUBSTITUTE(data_to_clean[[#This Row],[Price Formatted Step 1]],",","."))</f>
        <v>No Data</v>
      </c>
      <c r="L3256" t="str">
        <f>IF(data_to_clean[[#This Row],[Price Formatted Step 2]]="No Data","No Data",VALUE(SUBSTITUTE(data_to_clean[[#This Row],[Price Formatted Step 2]],".","")))</f>
        <v>No Data</v>
      </c>
      <c r="M3256" t="s">
        <v>15</v>
      </c>
    </row>
    <row r="3257" spans="1:13" x14ac:dyDescent="0.25">
      <c r="A3257" t="s">
        <v>3393</v>
      </c>
      <c r="B3257" t="str">
        <f>VLOOKUP(data_to_clean[[#This Row],[Company]],tb_countries[],2,0)</f>
        <v>USSR/Russia</v>
      </c>
      <c r="C3257" t="s">
        <v>5272</v>
      </c>
      <c r="D3257" t="s">
        <v>5312</v>
      </c>
      <c r="E3257" t="s">
        <v>5245</v>
      </c>
      <c r="F3257" s="1">
        <v>37610</v>
      </c>
      <c r="G3257" t="s">
        <v>3395</v>
      </c>
      <c r="H3257" t="s">
        <v>13</v>
      </c>
      <c r="I3257" t="s">
        <v>3397</v>
      </c>
      <c r="J3257" t="str" cm="1">
        <f t="array" ref="J32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257" t="str">
        <f>IF(data_to_clean[[#This Row],[Price Formatted Step 1]]="No Data","No Data",SUBSTITUTE(data_to_clean[[#This Row],[Price Formatted Step 1]],",","."))</f>
        <v>29000000</v>
      </c>
      <c r="L3257" s="3">
        <f>IF(data_to_clean[[#This Row],[Price Formatted Step 2]]="No Data","No Data",VALUE(SUBSTITUTE(data_to_clean[[#This Row],[Price Formatted Step 2]],".","")))</f>
        <v>29000000</v>
      </c>
      <c r="M3257" t="s">
        <v>15</v>
      </c>
    </row>
    <row r="3258" spans="1:13" x14ac:dyDescent="0.25">
      <c r="A3258" t="s">
        <v>2882</v>
      </c>
      <c r="B3258" t="str">
        <f>VLOOKUP(data_to_clean[[#This Row],[Company]],tb_countries[],2,0)</f>
        <v>USSR/Russia</v>
      </c>
      <c r="C3258" t="s">
        <v>5279</v>
      </c>
      <c r="D3258" t="s">
        <v>5320</v>
      </c>
      <c r="E3258" t="s">
        <v>5247</v>
      </c>
      <c r="F3258" s="1">
        <v>37614</v>
      </c>
      <c r="G3258" t="s">
        <v>1302</v>
      </c>
      <c r="H3258" t="s">
        <v>13</v>
      </c>
      <c r="I3258" t="s">
        <v>14</v>
      </c>
      <c r="J3258" t="str" cm="1">
        <f t="array" ref="J32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58" t="str">
        <f>IF(data_to_clean[[#This Row],[Price Formatted Step 1]]="No Data","No Data",SUBSTITUTE(data_to_clean[[#This Row],[Price Formatted Step 1]],",","."))</f>
        <v>No Data</v>
      </c>
      <c r="L3258" t="str">
        <f>IF(data_to_clean[[#This Row],[Price Formatted Step 2]]="No Data","No Data",VALUE(SUBSTITUTE(data_to_clean[[#This Row],[Price Formatted Step 2]],".","")))</f>
        <v>No Data</v>
      </c>
      <c r="M3258" t="s">
        <v>15</v>
      </c>
    </row>
    <row r="3259" spans="1:13" x14ac:dyDescent="0.25">
      <c r="A3259" t="s">
        <v>973</v>
      </c>
      <c r="B3259" t="str">
        <f>VLOOKUP(data_to_clean[[#This Row],[Company]],tb_countries[],2,0)</f>
        <v>China</v>
      </c>
      <c r="C3259" t="s">
        <v>4199</v>
      </c>
      <c r="D3259" t="s">
        <v>5263</v>
      </c>
      <c r="E3259" t="s">
        <v>5252</v>
      </c>
      <c r="F3259" s="1">
        <v>37619</v>
      </c>
      <c r="G3259" t="s">
        <v>3435</v>
      </c>
      <c r="H3259" t="s">
        <v>13</v>
      </c>
      <c r="I3259" t="s">
        <v>14</v>
      </c>
      <c r="J3259" t="str" cm="1">
        <f t="array" ref="J32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59" t="str">
        <f>IF(data_to_clean[[#This Row],[Price Formatted Step 1]]="No Data","No Data",SUBSTITUTE(data_to_clean[[#This Row],[Price Formatted Step 1]],",","."))</f>
        <v>No Data</v>
      </c>
      <c r="L3259" t="str">
        <f>IF(data_to_clean[[#This Row],[Price Formatted Step 2]]="No Data","No Data",VALUE(SUBSTITUTE(data_to_clean[[#This Row],[Price Formatted Step 2]],".","")))</f>
        <v>No Data</v>
      </c>
      <c r="M3259" t="s">
        <v>15</v>
      </c>
    </row>
    <row r="3260" spans="1:13" x14ac:dyDescent="0.25">
      <c r="A3260" t="s">
        <v>2747</v>
      </c>
      <c r="B3260" t="str">
        <f>VLOOKUP(data_to_clean[[#This Row],[Company]],tb_countries[],2,0)</f>
        <v>USA</v>
      </c>
      <c r="C3260" t="s">
        <v>5275</v>
      </c>
      <c r="D3260" t="s">
        <v>5315</v>
      </c>
      <c r="E3260" t="s">
        <v>5246</v>
      </c>
      <c r="F3260" s="1">
        <v>37627</v>
      </c>
      <c r="G3260" t="s">
        <v>2622</v>
      </c>
      <c r="H3260" t="s">
        <v>13</v>
      </c>
      <c r="I3260" t="s">
        <v>2624</v>
      </c>
      <c r="J3260" t="str" cm="1">
        <f t="array" ref="J32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260" t="str">
        <f>IF(data_to_clean[[#This Row],[Price Formatted Step 1]]="No Data","No Data",SUBSTITUTE(data_to_clean[[#This Row],[Price Formatted Step 1]],",","."))</f>
        <v>35000000</v>
      </c>
      <c r="L3260" s="3">
        <f>IF(data_to_clean[[#This Row],[Price Formatted Step 2]]="No Data","No Data",VALUE(SUBSTITUTE(data_to_clean[[#This Row],[Price Formatted Step 2]],".","")))</f>
        <v>35000000</v>
      </c>
      <c r="M3260" t="s">
        <v>15</v>
      </c>
    </row>
    <row r="3261" spans="1:13" x14ac:dyDescent="0.25">
      <c r="A3261" t="s">
        <v>2655</v>
      </c>
      <c r="B3261" t="str">
        <f>VLOOKUP(data_to_clean[[#This Row],[Company]],tb_countries[],2,0)</f>
        <v>USA</v>
      </c>
      <c r="C3261" t="s">
        <v>5275</v>
      </c>
      <c r="D3261" t="s">
        <v>5315</v>
      </c>
      <c r="E3261" t="s">
        <v>5246</v>
      </c>
      <c r="F3261" s="1">
        <v>37634</v>
      </c>
      <c r="G3261" t="s">
        <v>3413</v>
      </c>
      <c r="H3261" t="s">
        <v>13</v>
      </c>
      <c r="I3261" t="s">
        <v>14</v>
      </c>
      <c r="J3261" t="str" cm="1">
        <f t="array" ref="J32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1" t="str">
        <f>IF(data_to_clean[[#This Row],[Price Formatted Step 1]]="No Data","No Data",SUBSTITUTE(data_to_clean[[#This Row],[Price Formatted Step 1]],",","."))</f>
        <v>No Data</v>
      </c>
      <c r="L3261" t="str">
        <f>IF(data_to_clean[[#This Row],[Price Formatted Step 2]]="No Data","No Data",VALUE(SUBSTITUTE(data_to_clean[[#This Row],[Price Formatted Step 2]],".","")))</f>
        <v>No Data</v>
      </c>
      <c r="M3261" t="s">
        <v>15</v>
      </c>
    </row>
    <row r="3262" spans="1:13" x14ac:dyDescent="0.25">
      <c r="A3262" t="s">
        <v>54</v>
      </c>
      <c r="B3262" t="str">
        <f>VLOOKUP(data_to_clean[[#This Row],[Company]],tb_countries[],2,0)</f>
        <v>USA</v>
      </c>
      <c r="C3262" t="s">
        <v>5281</v>
      </c>
      <c r="D3262" t="s">
        <v>5322</v>
      </c>
      <c r="E3262" t="s">
        <v>5246</v>
      </c>
      <c r="F3262" s="1">
        <v>37637</v>
      </c>
      <c r="G3262" t="s">
        <v>2127</v>
      </c>
      <c r="H3262" t="s">
        <v>13</v>
      </c>
      <c r="I3262" t="s">
        <v>2129</v>
      </c>
      <c r="J3262" t="str" cm="1">
        <f t="array" ref="J32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262" t="str">
        <f>IF(data_to_clean[[#This Row],[Price Formatted Step 1]]="No Data","No Data",SUBSTITUTE(data_to_clean[[#This Row],[Price Formatted Step 1]],",","."))</f>
        <v>450000000</v>
      </c>
      <c r="L3262" s="3">
        <f>IF(data_to_clean[[#This Row],[Price Formatted Step 2]]="No Data","No Data",VALUE(SUBSTITUTE(data_to_clean[[#This Row],[Price Formatted Step 2]],".","")))</f>
        <v>450000000</v>
      </c>
      <c r="M3262" t="s">
        <v>21</v>
      </c>
    </row>
    <row r="3263" spans="1:13" x14ac:dyDescent="0.25">
      <c r="A3263" t="s">
        <v>2740</v>
      </c>
      <c r="B3263" t="str">
        <f>VLOOKUP(data_to_clean[[#This Row],[Company]],tb_countries[],2,0)</f>
        <v>USA</v>
      </c>
      <c r="C3263" t="s">
        <v>5273</v>
      </c>
      <c r="D3263" t="s">
        <v>5313</v>
      </c>
      <c r="E3263" t="s">
        <v>5246</v>
      </c>
      <c r="F3263" s="1">
        <v>37646</v>
      </c>
      <c r="G3263" t="s">
        <v>3043</v>
      </c>
      <c r="H3263" t="s">
        <v>2227</v>
      </c>
      <c r="I3263" t="s">
        <v>2744</v>
      </c>
      <c r="J3263" t="str" cm="1">
        <f t="array" ref="J32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263" t="str">
        <f>IF(data_to_clean[[#This Row],[Price Formatted Step 1]]="No Data","No Data",SUBSTITUTE(data_to_clean[[#This Row],[Price Formatted Step 1]],",","."))</f>
        <v>40000000</v>
      </c>
      <c r="L3263" s="3">
        <f>IF(data_to_clean[[#This Row],[Price Formatted Step 2]]="No Data","No Data",VALUE(SUBSTITUTE(data_to_clean[[#This Row],[Price Formatted Step 2]],".","")))</f>
        <v>40000000</v>
      </c>
      <c r="M3263" t="s">
        <v>15</v>
      </c>
    </row>
    <row r="3264" spans="1:13" x14ac:dyDescent="0.25">
      <c r="A3264" t="s">
        <v>2655</v>
      </c>
      <c r="B3264" t="str">
        <f>VLOOKUP(data_to_clean[[#This Row],[Company]],tb_countries[],2,0)</f>
        <v>USA</v>
      </c>
      <c r="C3264" t="s">
        <v>5273</v>
      </c>
      <c r="D3264" t="s">
        <v>5313</v>
      </c>
      <c r="E3264" t="s">
        <v>5246</v>
      </c>
      <c r="F3264" s="1">
        <v>37650</v>
      </c>
      <c r="G3264" t="s">
        <v>2805</v>
      </c>
      <c r="H3264" t="s">
        <v>13</v>
      </c>
      <c r="I3264" t="s">
        <v>14</v>
      </c>
      <c r="J3264" t="str" cm="1">
        <f t="array" ref="J32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4" t="str">
        <f>IF(data_to_clean[[#This Row],[Price Formatted Step 1]]="No Data","No Data",SUBSTITUTE(data_to_clean[[#This Row],[Price Formatted Step 1]],",","."))</f>
        <v>No Data</v>
      </c>
      <c r="L3264" t="str">
        <f>IF(data_to_clean[[#This Row],[Price Formatted Step 2]]="No Data","No Data",VALUE(SUBSTITUTE(data_to_clean[[#This Row],[Price Formatted Step 2]],".","")))</f>
        <v>No Data</v>
      </c>
      <c r="M3264" t="s">
        <v>15</v>
      </c>
    </row>
    <row r="3265" spans="1:13" x14ac:dyDescent="0.25">
      <c r="A3265" t="s">
        <v>2338</v>
      </c>
      <c r="B3265" t="str">
        <f>VLOOKUP(data_to_clean[[#This Row],[Company]],tb_countries[],2,0)</f>
        <v>France</v>
      </c>
      <c r="C3265" t="s">
        <v>5285</v>
      </c>
      <c r="D3265" t="s">
        <v>5324</v>
      </c>
      <c r="E3265" t="s">
        <v>5253</v>
      </c>
      <c r="F3265" s="1">
        <v>37667</v>
      </c>
      <c r="G3265" t="s">
        <v>2675</v>
      </c>
      <c r="H3265" t="s">
        <v>13</v>
      </c>
      <c r="I3265" t="s">
        <v>14</v>
      </c>
      <c r="J3265" t="str" cm="1">
        <f t="array" ref="J32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5" t="str">
        <f>IF(data_to_clean[[#This Row],[Price Formatted Step 1]]="No Data","No Data",SUBSTITUTE(data_to_clean[[#This Row],[Price Formatted Step 1]],",","."))</f>
        <v>No Data</v>
      </c>
      <c r="L3265" t="str">
        <f>IF(data_to_clean[[#This Row],[Price Formatted Step 2]]="No Data","No Data",VALUE(SUBSTITUTE(data_to_clean[[#This Row],[Price Formatted Step 2]],".","")))</f>
        <v>No Data</v>
      </c>
      <c r="M3265" t="s">
        <v>15</v>
      </c>
    </row>
    <row r="3266" spans="1:13" x14ac:dyDescent="0.25">
      <c r="A3266" t="s">
        <v>2655</v>
      </c>
      <c r="B3266" t="str">
        <f>VLOOKUP(data_to_clean[[#This Row],[Company]],tb_countries[],2,0)</f>
        <v>USA</v>
      </c>
      <c r="C3266" t="s">
        <v>5273</v>
      </c>
      <c r="D3266" t="s">
        <v>5313</v>
      </c>
      <c r="E3266" t="s">
        <v>5246</v>
      </c>
      <c r="F3266" s="1">
        <v>37691</v>
      </c>
      <c r="G3266" t="s">
        <v>3628</v>
      </c>
      <c r="H3266" t="s">
        <v>13</v>
      </c>
      <c r="I3266" t="s">
        <v>3630</v>
      </c>
      <c r="J3266" t="str" cm="1">
        <f t="array" ref="J32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133000000</v>
      </c>
      <c r="K3266" t="str">
        <f>IF(data_to_clean[[#This Row],[Price Formatted Step 1]]="No Data","No Data",SUBSTITUTE(data_to_clean[[#This Row],[Price Formatted Step 1]],",","."))</f>
        <v>133000000</v>
      </c>
      <c r="L3266" s="3">
        <f>IF(data_to_clean[[#This Row],[Price Formatted Step 2]]="No Data","No Data",VALUE(SUBSTITUTE(data_to_clean[[#This Row],[Price Formatted Step 2]],".","")))</f>
        <v>133000000</v>
      </c>
      <c r="M3266" t="s">
        <v>15</v>
      </c>
    </row>
    <row r="3267" spans="1:13" x14ac:dyDescent="0.25">
      <c r="A3267" t="s">
        <v>1620</v>
      </c>
      <c r="B3267" t="str">
        <f>VLOOKUP(data_to_clean[[#This Row],[Company]],tb_countries[],2,0)</f>
        <v>Japan</v>
      </c>
      <c r="C3267" t="s">
        <v>5286</v>
      </c>
      <c r="D3267" t="s">
        <v>5325</v>
      </c>
      <c r="E3267" t="s">
        <v>5249</v>
      </c>
      <c r="F3267" s="1">
        <v>37708</v>
      </c>
      <c r="G3267" t="s">
        <v>3564</v>
      </c>
      <c r="H3267" t="s">
        <v>13</v>
      </c>
      <c r="I3267" t="s">
        <v>14</v>
      </c>
      <c r="J3267" t="str" cm="1">
        <f t="array" ref="J32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7" t="str">
        <f>IF(data_to_clean[[#This Row],[Price Formatted Step 1]]="No Data","No Data",SUBSTITUTE(data_to_clean[[#This Row],[Price Formatted Step 1]],",","."))</f>
        <v>No Data</v>
      </c>
      <c r="L3267" t="str">
        <f>IF(data_to_clean[[#This Row],[Price Formatted Step 2]]="No Data","No Data",VALUE(SUBSTITUTE(data_to_clean[[#This Row],[Price Formatted Step 2]],".","")))</f>
        <v>No Data</v>
      </c>
      <c r="M3267" t="s">
        <v>15</v>
      </c>
    </row>
    <row r="3268" spans="1:13" x14ac:dyDescent="0.25">
      <c r="A3268" t="s">
        <v>2655</v>
      </c>
      <c r="B3268" t="str">
        <f>VLOOKUP(data_to_clean[[#This Row],[Company]],tb_countries[],2,0)</f>
        <v>USA</v>
      </c>
      <c r="C3268" t="s">
        <v>5273</v>
      </c>
      <c r="D3268" t="s">
        <v>5313</v>
      </c>
      <c r="E3268" t="s">
        <v>5246</v>
      </c>
      <c r="F3268" s="1">
        <v>37711</v>
      </c>
      <c r="G3268" t="s">
        <v>2805</v>
      </c>
      <c r="H3268" t="s">
        <v>13</v>
      </c>
      <c r="I3268" t="s">
        <v>14</v>
      </c>
      <c r="J3268" t="str" cm="1">
        <f t="array" ref="J32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8" t="str">
        <f>IF(data_to_clean[[#This Row],[Price Formatted Step 1]]="No Data","No Data",SUBSTITUTE(data_to_clean[[#This Row],[Price Formatted Step 1]],",","."))</f>
        <v>No Data</v>
      </c>
      <c r="L3268" t="str">
        <f>IF(data_to_clean[[#This Row],[Price Formatted Step 2]]="No Data","No Data",VALUE(SUBSTITUTE(data_to_clean[[#This Row],[Price Formatted Step 2]],".","")))</f>
        <v>No Data</v>
      </c>
      <c r="M3268" t="s">
        <v>15</v>
      </c>
    </row>
    <row r="3269" spans="1:13" x14ac:dyDescent="0.25">
      <c r="A3269" t="s">
        <v>2882</v>
      </c>
      <c r="B3269" t="str">
        <f>VLOOKUP(data_to_clean[[#This Row],[Company]],tb_countries[],2,0)</f>
        <v>USSR/Russia</v>
      </c>
      <c r="C3269" t="s">
        <v>5279</v>
      </c>
      <c r="D3269" t="s">
        <v>5320</v>
      </c>
      <c r="E3269" t="s">
        <v>5247</v>
      </c>
      <c r="F3269" s="1">
        <v>37713</v>
      </c>
      <c r="G3269" t="s">
        <v>1463</v>
      </c>
      <c r="H3269" t="s">
        <v>13</v>
      </c>
      <c r="I3269" t="s">
        <v>14</v>
      </c>
      <c r="J3269" t="str" cm="1">
        <f t="array" ref="J32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69" t="str">
        <f>IF(data_to_clean[[#This Row],[Price Formatted Step 1]]="No Data","No Data",SUBSTITUTE(data_to_clean[[#This Row],[Price Formatted Step 1]],",","."))</f>
        <v>No Data</v>
      </c>
      <c r="L3269" t="str">
        <f>IF(data_to_clean[[#This Row],[Price Formatted Step 2]]="No Data","No Data",VALUE(SUBSTITUTE(data_to_clean[[#This Row],[Price Formatted Step 2]],".","")))</f>
        <v>No Data</v>
      </c>
      <c r="M3269" t="s">
        <v>15</v>
      </c>
    </row>
    <row r="3270" spans="1:13" x14ac:dyDescent="0.25">
      <c r="A3270" t="s">
        <v>2747</v>
      </c>
      <c r="B3270" t="str">
        <f>VLOOKUP(data_to_clean[[#This Row],[Company]],tb_countries[],2,0)</f>
        <v>USA</v>
      </c>
      <c r="C3270" t="s">
        <v>5273</v>
      </c>
      <c r="D3270" t="s">
        <v>5313</v>
      </c>
      <c r="E3270" t="s">
        <v>5246</v>
      </c>
      <c r="F3270" s="1">
        <v>37719</v>
      </c>
      <c r="G3270" t="s">
        <v>3269</v>
      </c>
      <c r="H3270" t="s">
        <v>13</v>
      </c>
      <c r="I3270" t="s">
        <v>14</v>
      </c>
      <c r="J3270" t="str" cm="1">
        <f t="array" ref="J32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0" t="str">
        <f>IF(data_to_clean[[#This Row],[Price Formatted Step 1]]="No Data","No Data",SUBSTITUTE(data_to_clean[[#This Row],[Price Formatted Step 1]],",","."))</f>
        <v>No Data</v>
      </c>
      <c r="L3270" t="str">
        <f>IF(data_to_clean[[#This Row],[Price Formatted Step 2]]="No Data","No Data",VALUE(SUBSTITUTE(data_to_clean[[#This Row],[Price Formatted Step 2]],".","")))</f>
        <v>No Data</v>
      </c>
      <c r="M3270" t="s">
        <v>15</v>
      </c>
    </row>
    <row r="3271" spans="1:13" x14ac:dyDescent="0.25">
      <c r="A3271" t="s">
        <v>2338</v>
      </c>
      <c r="B3271" t="str">
        <f>VLOOKUP(data_to_clean[[#This Row],[Company]],tb_countries[],2,0)</f>
        <v>France</v>
      </c>
      <c r="C3271" t="s">
        <v>5285</v>
      </c>
      <c r="D3271" t="s">
        <v>5324</v>
      </c>
      <c r="E3271" t="s">
        <v>5253</v>
      </c>
      <c r="F3271" s="1">
        <v>37720</v>
      </c>
      <c r="G3271" t="s">
        <v>3180</v>
      </c>
      <c r="H3271" t="s">
        <v>13</v>
      </c>
      <c r="I3271" t="s">
        <v>14</v>
      </c>
      <c r="J3271" t="str" cm="1">
        <f t="array" ref="J32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1" t="str">
        <f>IF(data_to_clean[[#This Row],[Price Formatted Step 1]]="No Data","No Data",SUBSTITUTE(data_to_clean[[#This Row],[Price Formatted Step 1]],",","."))</f>
        <v>No Data</v>
      </c>
      <c r="L3271" t="str">
        <f>IF(data_to_clean[[#This Row],[Price Formatted Step 2]]="No Data","No Data",VALUE(SUBSTITUTE(data_to_clean[[#This Row],[Price Formatted Step 2]],".","")))</f>
        <v>No Data</v>
      </c>
      <c r="M3271" t="s">
        <v>15</v>
      </c>
    </row>
    <row r="3272" spans="1:13" x14ac:dyDescent="0.25">
      <c r="A3272" t="s">
        <v>3085</v>
      </c>
      <c r="B3272" t="str">
        <f>VLOOKUP(data_to_clean[[#This Row],[Company]],tb_countries[],2,0)</f>
        <v>USA</v>
      </c>
      <c r="C3272" t="s">
        <v>5273</v>
      </c>
      <c r="D3272" t="s">
        <v>5313</v>
      </c>
      <c r="E3272" t="s">
        <v>5246</v>
      </c>
      <c r="F3272" s="1">
        <v>37723</v>
      </c>
      <c r="G3272" t="s">
        <v>3568</v>
      </c>
      <c r="H3272" t="s">
        <v>13</v>
      </c>
      <c r="I3272" t="s">
        <v>14</v>
      </c>
      <c r="J3272" t="str" cm="1">
        <f t="array" ref="J32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2" t="str">
        <f>IF(data_to_clean[[#This Row],[Price Formatted Step 1]]="No Data","No Data",SUBSTITUTE(data_to_clean[[#This Row],[Price Formatted Step 1]],",","."))</f>
        <v>No Data</v>
      </c>
      <c r="L3272" t="str">
        <f>IF(data_to_clean[[#This Row],[Price Formatted Step 2]]="No Data","No Data",VALUE(SUBSTITUTE(data_to_clean[[#This Row],[Price Formatted Step 2]],".","")))</f>
        <v>No Data</v>
      </c>
      <c r="M3272" t="s">
        <v>15</v>
      </c>
    </row>
    <row r="3273" spans="1:13" x14ac:dyDescent="0.25">
      <c r="A3273" t="s">
        <v>2740</v>
      </c>
      <c r="B3273" t="str">
        <f>VLOOKUP(data_to_clean[[#This Row],[Company]],tb_countries[],2,0)</f>
        <v>USA</v>
      </c>
      <c r="C3273" t="s">
        <v>5273</v>
      </c>
      <c r="D3273" t="s">
        <v>5313</v>
      </c>
      <c r="E3273" t="s">
        <v>5246</v>
      </c>
      <c r="F3273" s="1">
        <v>37739</v>
      </c>
      <c r="G3273" t="s">
        <v>3043</v>
      </c>
      <c r="H3273" t="s">
        <v>2227</v>
      </c>
      <c r="I3273" t="s">
        <v>2744</v>
      </c>
      <c r="J3273" t="str" cm="1">
        <f t="array" ref="J32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273" t="str">
        <f>IF(data_to_clean[[#This Row],[Price Formatted Step 1]]="No Data","No Data",SUBSTITUTE(data_to_clean[[#This Row],[Price Formatted Step 1]],",","."))</f>
        <v>40000000</v>
      </c>
      <c r="L3273" s="3">
        <f>IF(data_to_clean[[#This Row],[Price Formatted Step 2]]="No Data","No Data",VALUE(SUBSTITUTE(data_to_clean[[#This Row],[Price Formatted Step 2]],".","")))</f>
        <v>40000000</v>
      </c>
      <c r="M3273" t="s">
        <v>15</v>
      </c>
    </row>
    <row r="3274" spans="1:13" x14ac:dyDescent="0.25">
      <c r="A3274" t="s">
        <v>2025</v>
      </c>
      <c r="B3274" t="str">
        <f>VLOOKUP(data_to_clean[[#This Row],[Company]],tb_countries[],2,0)</f>
        <v>India</v>
      </c>
      <c r="C3274" t="s">
        <v>5287</v>
      </c>
      <c r="D3274" t="s">
        <v>5326</v>
      </c>
      <c r="E3274" t="s">
        <v>5254</v>
      </c>
      <c r="F3274" s="1">
        <v>37749</v>
      </c>
      <c r="G3274" t="s">
        <v>3525</v>
      </c>
      <c r="H3274" t="s">
        <v>13</v>
      </c>
      <c r="I3274" t="s">
        <v>3527</v>
      </c>
      <c r="J3274" t="str" cm="1">
        <f t="array" ref="J32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274" t="str">
        <f>IF(data_to_clean[[#This Row],[Price Formatted Step 1]]="No Data","No Data",SUBSTITUTE(data_to_clean[[#This Row],[Price Formatted Step 1]],",","."))</f>
        <v>47000000</v>
      </c>
      <c r="L3274" s="3">
        <f>IF(data_to_clean[[#This Row],[Price Formatted Step 2]]="No Data","No Data",VALUE(SUBSTITUTE(data_to_clean[[#This Row],[Price Formatted Step 2]],".","")))</f>
        <v>47000000</v>
      </c>
      <c r="M3274" t="s">
        <v>15</v>
      </c>
    </row>
    <row r="3275" spans="1:13" x14ac:dyDescent="0.25">
      <c r="A3275" t="s">
        <v>1057</v>
      </c>
      <c r="B3275" t="str">
        <f>VLOOKUP(data_to_clean[[#This Row],[Company]],tb_countries[],2,0)</f>
        <v>Japan</v>
      </c>
      <c r="C3275" t="s">
        <v>608</v>
      </c>
      <c r="D3275" t="s">
        <v>5248</v>
      </c>
      <c r="E3275" t="s">
        <v>5249</v>
      </c>
      <c r="F3275" s="1">
        <v>37750</v>
      </c>
      <c r="G3275" t="s">
        <v>3639</v>
      </c>
      <c r="H3275" t="s">
        <v>13</v>
      </c>
      <c r="I3275" t="s">
        <v>14</v>
      </c>
      <c r="J3275" t="str" cm="1">
        <f t="array" ref="J32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5" t="str">
        <f>IF(data_to_clean[[#This Row],[Price Formatted Step 1]]="No Data","No Data",SUBSTITUTE(data_to_clean[[#This Row],[Price Formatted Step 1]],",","."))</f>
        <v>No Data</v>
      </c>
      <c r="L3275" t="str">
        <f>IF(data_to_clean[[#This Row],[Price Formatted Step 2]]="No Data","No Data",VALUE(SUBSTITUTE(data_to_clean[[#This Row],[Price Formatted Step 2]],".","")))</f>
        <v>No Data</v>
      </c>
      <c r="M3275" t="s">
        <v>15</v>
      </c>
    </row>
    <row r="3276" spans="1:13" x14ac:dyDescent="0.25">
      <c r="A3276" t="s">
        <v>3085</v>
      </c>
      <c r="B3276" t="str">
        <f>VLOOKUP(data_to_clean[[#This Row],[Company]],tb_countries[],2,0)</f>
        <v>USA</v>
      </c>
      <c r="C3276" t="s">
        <v>5273</v>
      </c>
      <c r="D3276" t="s">
        <v>5313</v>
      </c>
      <c r="E3276" t="s">
        <v>5246</v>
      </c>
      <c r="F3276" s="1">
        <v>37754</v>
      </c>
      <c r="G3276" t="s">
        <v>3594</v>
      </c>
      <c r="H3276" t="s">
        <v>2227</v>
      </c>
      <c r="I3276" t="s">
        <v>3596</v>
      </c>
      <c r="J3276" t="str" cm="1">
        <f t="array" ref="J32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276" t="str">
        <f>IF(data_to_clean[[#This Row],[Price Formatted Step 1]]="No Data","No Data",SUBSTITUTE(data_to_clean[[#This Row],[Price Formatted Step 1]],",","."))</f>
        <v>109000000</v>
      </c>
      <c r="L3276" s="3">
        <f>IF(data_to_clean[[#This Row],[Price Formatted Step 2]]="No Data","No Data",VALUE(SUBSTITUTE(data_to_clean[[#This Row],[Price Formatted Step 2]],".","")))</f>
        <v>109000000</v>
      </c>
      <c r="M3276" t="s">
        <v>15</v>
      </c>
    </row>
    <row r="3277" spans="1:13" x14ac:dyDescent="0.25">
      <c r="A3277" t="s">
        <v>973</v>
      </c>
      <c r="B3277" t="str">
        <f>VLOOKUP(data_to_clean[[#This Row],[Company]],tb_countries[],2,0)</f>
        <v>China</v>
      </c>
      <c r="C3277" t="s">
        <v>4847</v>
      </c>
      <c r="D3277" t="s">
        <v>5268</v>
      </c>
      <c r="E3277" t="s">
        <v>5252</v>
      </c>
      <c r="F3277" s="1">
        <v>37765</v>
      </c>
      <c r="G3277" t="s">
        <v>3020</v>
      </c>
      <c r="H3277" t="s">
        <v>2227</v>
      </c>
      <c r="I3277" t="s">
        <v>3022</v>
      </c>
      <c r="J3277" t="str" cm="1">
        <f t="array" ref="J32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277" t="str">
        <f>IF(data_to_clean[[#This Row],[Price Formatted Step 1]]="No Data","No Data",SUBSTITUTE(data_to_clean[[#This Row],[Price Formatted Step 1]],",","."))</f>
        <v>69.700000</v>
      </c>
      <c r="L3277" s="3">
        <f>IF(data_to_clean[[#This Row],[Price Formatted Step 2]]="No Data","No Data",VALUE(SUBSTITUTE(data_to_clean[[#This Row],[Price Formatted Step 2]],".","")))</f>
        <v>69700000</v>
      </c>
      <c r="M3277" t="s">
        <v>15</v>
      </c>
    </row>
    <row r="3278" spans="1:13" x14ac:dyDescent="0.25">
      <c r="A3278" t="s">
        <v>3643</v>
      </c>
      <c r="B3278" t="str">
        <f>VLOOKUP(data_to_clean[[#This Row],[Company]],tb_countries[],2,0)</f>
        <v>USSR/Russia</v>
      </c>
      <c r="C3278" t="s">
        <v>5272</v>
      </c>
      <c r="D3278" t="s">
        <v>5312</v>
      </c>
      <c r="E3278" t="s">
        <v>5245</v>
      </c>
      <c r="F3278" s="1">
        <v>37774</v>
      </c>
      <c r="G3278" t="s">
        <v>3644</v>
      </c>
      <c r="H3278" t="s">
        <v>13</v>
      </c>
      <c r="I3278" t="s">
        <v>14</v>
      </c>
      <c r="J3278" t="str" cm="1">
        <f t="array" ref="J32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8" t="str">
        <f>IF(data_to_clean[[#This Row],[Price Formatted Step 1]]="No Data","No Data",SUBSTITUTE(data_to_clean[[#This Row],[Price Formatted Step 1]],",","."))</f>
        <v>No Data</v>
      </c>
      <c r="L3278" t="str">
        <f>IF(data_to_clean[[#This Row],[Price Formatted Step 2]]="No Data","No Data",VALUE(SUBSTITUTE(data_to_clean[[#This Row],[Price Formatted Step 2]],".","")))</f>
        <v>No Data</v>
      </c>
      <c r="M3278" t="s">
        <v>15</v>
      </c>
    </row>
    <row r="3279" spans="1:13" x14ac:dyDescent="0.25">
      <c r="A3279" t="s">
        <v>2882</v>
      </c>
      <c r="B3279" t="str">
        <f>VLOOKUP(data_to_clean[[#This Row],[Company]],tb_countries[],2,0)</f>
        <v>USSR/Russia</v>
      </c>
      <c r="C3279" t="s">
        <v>5279</v>
      </c>
      <c r="D3279" t="s">
        <v>5320</v>
      </c>
      <c r="E3279" t="s">
        <v>5247</v>
      </c>
      <c r="F3279" s="1">
        <v>37776</v>
      </c>
      <c r="G3279" t="s">
        <v>685</v>
      </c>
      <c r="H3279" t="s">
        <v>13</v>
      </c>
      <c r="I3279" t="s">
        <v>14</v>
      </c>
      <c r="J3279" t="str" cm="1">
        <f t="array" ref="J32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79" t="str">
        <f>IF(data_to_clean[[#This Row],[Price Formatted Step 1]]="No Data","No Data",SUBSTITUTE(data_to_clean[[#This Row],[Price Formatted Step 1]],",","."))</f>
        <v>No Data</v>
      </c>
      <c r="L3279" t="str">
        <f>IF(data_to_clean[[#This Row],[Price Formatted Step 2]]="No Data","No Data",VALUE(SUBSTITUTE(data_to_clean[[#This Row],[Price Formatted Step 2]],".","")))</f>
        <v>No Data</v>
      </c>
      <c r="M3279" t="s">
        <v>15</v>
      </c>
    </row>
    <row r="3280" spans="1:13" x14ac:dyDescent="0.25">
      <c r="A3280" t="s">
        <v>3386</v>
      </c>
      <c r="B3280" t="str">
        <f>VLOOKUP(data_to_clean[[#This Row],[Company]],tb_countries[],2,0)</f>
        <v>USSR/Russia</v>
      </c>
      <c r="C3280" t="s">
        <v>5294</v>
      </c>
      <c r="D3280" t="s">
        <v>5333</v>
      </c>
      <c r="E3280" t="s">
        <v>5260</v>
      </c>
      <c r="F3280" s="1">
        <v>37782</v>
      </c>
      <c r="G3280" t="s">
        <v>3388</v>
      </c>
      <c r="H3280" t="s">
        <v>13</v>
      </c>
      <c r="I3280" t="s">
        <v>14</v>
      </c>
      <c r="J3280" t="str" cm="1">
        <f t="array" ref="J32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0" t="str">
        <f>IF(data_to_clean[[#This Row],[Price Formatted Step 1]]="No Data","No Data",SUBSTITUTE(data_to_clean[[#This Row],[Price Formatted Step 1]],",","."))</f>
        <v>No Data</v>
      </c>
      <c r="L3280" t="str">
        <f>IF(data_to_clean[[#This Row],[Price Formatted Step 2]]="No Data","No Data",VALUE(SUBSTITUTE(data_to_clean[[#This Row],[Price Formatted Step 2]],".","")))</f>
        <v>No Data</v>
      </c>
      <c r="M3280" t="s">
        <v>15</v>
      </c>
    </row>
    <row r="3281" spans="1:13" x14ac:dyDescent="0.25">
      <c r="A3281" t="s">
        <v>2655</v>
      </c>
      <c r="B3281" t="str">
        <f>VLOOKUP(data_to_clean[[#This Row],[Company]],tb_countries[],2,0)</f>
        <v>USA</v>
      </c>
      <c r="C3281" t="s">
        <v>5273</v>
      </c>
      <c r="D3281" t="s">
        <v>5313</v>
      </c>
      <c r="E3281" t="s">
        <v>5246</v>
      </c>
      <c r="F3281" s="1">
        <v>37782</v>
      </c>
      <c r="G3281" t="s">
        <v>2805</v>
      </c>
      <c r="H3281" t="s">
        <v>13</v>
      </c>
      <c r="I3281" t="s">
        <v>14</v>
      </c>
      <c r="J3281" t="str" cm="1">
        <f t="array" ref="J32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1" t="str">
        <f>IF(data_to_clean[[#This Row],[Price Formatted Step 1]]="No Data","No Data",SUBSTITUTE(data_to_clean[[#This Row],[Price Formatted Step 1]],",","."))</f>
        <v>No Data</v>
      </c>
      <c r="L3281" t="str">
        <f>IF(data_to_clean[[#This Row],[Price Formatted Step 2]]="No Data","No Data",VALUE(SUBSTITUTE(data_to_clean[[#This Row],[Price Formatted Step 2]],".","")))</f>
        <v>No Data</v>
      </c>
      <c r="M3281" t="s">
        <v>15</v>
      </c>
    </row>
    <row r="3282" spans="1:13" x14ac:dyDescent="0.25">
      <c r="A3282" t="s">
        <v>2338</v>
      </c>
      <c r="B3282" t="str">
        <f>VLOOKUP(data_to_clean[[#This Row],[Company]],tb_countries[],2,0)</f>
        <v>France</v>
      </c>
      <c r="C3282" t="s">
        <v>5285</v>
      </c>
      <c r="D3282" t="s">
        <v>5324</v>
      </c>
      <c r="E3282" t="s">
        <v>5253</v>
      </c>
      <c r="F3282" s="1">
        <v>37783</v>
      </c>
      <c r="G3282" t="s">
        <v>3180</v>
      </c>
      <c r="H3282" t="s">
        <v>13</v>
      </c>
      <c r="I3282" t="s">
        <v>14</v>
      </c>
      <c r="J3282" t="str" cm="1">
        <f t="array" ref="J32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2" t="str">
        <f>IF(data_to_clean[[#This Row],[Price Formatted Step 1]]="No Data","No Data",SUBSTITUTE(data_to_clean[[#This Row],[Price Formatted Step 1]],",","."))</f>
        <v>No Data</v>
      </c>
      <c r="L3282" t="str">
        <f>IF(data_to_clean[[#This Row],[Price Formatted Step 2]]="No Data","No Data",VALUE(SUBSTITUTE(data_to_clean[[#This Row],[Price Formatted Step 2]],".","")))</f>
        <v>No Data</v>
      </c>
      <c r="M3282" t="s">
        <v>15</v>
      </c>
    </row>
    <row r="3283" spans="1:13" x14ac:dyDescent="0.25">
      <c r="A3283" t="s">
        <v>2882</v>
      </c>
      <c r="B3283" t="str">
        <f>VLOOKUP(data_to_clean[[#This Row],[Company]],tb_countries[],2,0)</f>
        <v>USSR/Russia</v>
      </c>
      <c r="C3283" t="s">
        <v>5279</v>
      </c>
      <c r="D3283" t="s">
        <v>5320</v>
      </c>
      <c r="E3283" t="s">
        <v>5247</v>
      </c>
      <c r="F3283" s="1">
        <v>37791</v>
      </c>
      <c r="G3283" t="s">
        <v>1463</v>
      </c>
      <c r="H3283" t="s">
        <v>13</v>
      </c>
      <c r="I3283" t="s">
        <v>14</v>
      </c>
      <c r="J3283" t="str" cm="1">
        <f t="array" ref="J32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3" t="str">
        <f>IF(data_to_clean[[#This Row],[Price Formatted Step 1]]="No Data","No Data",SUBSTITUTE(data_to_clean[[#This Row],[Price Formatted Step 1]],",","."))</f>
        <v>No Data</v>
      </c>
      <c r="L3283" t="str">
        <f>IF(data_to_clean[[#This Row],[Price Formatted Step 2]]="No Data","No Data",VALUE(SUBSTITUTE(data_to_clean[[#This Row],[Price Formatted Step 2]],".","")))</f>
        <v>No Data</v>
      </c>
      <c r="M3283" t="s">
        <v>15</v>
      </c>
    </row>
    <row r="3284" spans="1:13" x14ac:dyDescent="0.25">
      <c r="A3284" t="s">
        <v>2740</v>
      </c>
      <c r="B3284" t="str">
        <f>VLOOKUP(data_to_clean[[#This Row],[Company]],tb_countries[],2,0)</f>
        <v>USA</v>
      </c>
      <c r="C3284" t="s">
        <v>5275</v>
      </c>
      <c r="D3284" t="s">
        <v>5315</v>
      </c>
      <c r="E3284" t="s">
        <v>5246</v>
      </c>
      <c r="F3284" s="1">
        <v>37798</v>
      </c>
      <c r="G3284" t="s">
        <v>3043</v>
      </c>
      <c r="H3284" t="s">
        <v>2227</v>
      </c>
      <c r="I3284" t="s">
        <v>2744</v>
      </c>
      <c r="J3284" t="str" cm="1">
        <f t="array" ref="J32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284" t="str">
        <f>IF(data_to_clean[[#This Row],[Price Formatted Step 1]]="No Data","No Data",SUBSTITUTE(data_to_clean[[#This Row],[Price Formatted Step 1]],",","."))</f>
        <v>40000000</v>
      </c>
      <c r="L3284" s="3">
        <f>IF(data_to_clean[[#This Row],[Price Formatted Step 2]]="No Data","No Data",VALUE(SUBSTITUTE(data_to_clean[[#This Row],[Price Formatted Step 2]],".","")))</f>
        <v>40000000</v>
      </c>
      <c r="M3284" t="s">
        <v>15</v>
      </c>
    </row>
    <row r="3285" spans="1:13" x14ac:dyDescent="0.25">
      <c r="A3285" t="s">
        <v>3469</v>
      </c>
      <c r="B3285" t="str">
        <f>VLOOKUP(data_to_clean[[#This Row],[Company]],tb_countries[],2,0)</f>
        <v>USSR/Russia</v>
      </c>
      <c r="C3285" t="s">
        <v>5279</v>
      </c>
      <c r="D3285" t="s">
        <v>5320</v>
      </c>
      <c r="E3285" t="s">
        <v>5247</v>
      </c>
      <c r="F3285" s="1">
        <v>37802</v>
      </c>
      <c r="G3285" t="s">
        <v>3470</v>
      </c>
      <c r="H3285" t="s">
        <v>13</v>
      </c>
      <c r="I3285" t="s">
        <v>3472</v>
      </c>
      <c r="J3285" t="str" cm="1">
        <f t="array" ref="J32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285" t="str">
        <f>IF(data_to_clean[[#This Row],[Price Formatted Step 1]]="No Data","No Data",SUBSTITUTE(data_to_clean[[#This Row],[Price Formatted Step 1]],",","."))</f>
        <v>41.800000</v>
      </c>
      <c r="L3285" s="3">
        <f>IF(data_to_clean[[#This Row],[Price Formatted Step 2]]="No Data","No Data",VALUE(SUBSTITUTE(data_to_clean[[#This Row],[Price Formatted Step 2]],".","")))</f>
        <v>41800000</v>
      </c>
      <c r="M3285" t="s">
        <v>15</v>
      </c>
    </row>
    <row r="3286" spans="1:13" x14ac:dyDescent="0.25">
      <c r="A3286" t="s">
        <v>2655</v>
      </c>
      <c r="B3286" t="str">
        <f>VLOOKUP(data_to_clean[[#This Row],[Company]],tb_countries[],2,0)</f>
        <v>USA</v>
      </c>
      <c r="C3286" t="s">
        <v>5273</v>
      </c>
      <c r="D3286" t="s">
        <v>5313</v>
      </c>
      <c r="E3286" t="s">
        <v>5246</v>
      </c>
      <c r="F3286" s="1">
        <v>37810</v>
      </c>
      <c r="G3286" t="s">
        <v>3653</v>
      </c>
      <c r="H3286" t="s">
        <v>13</v>
      </c>
      <c r="I3286" t="s">
        <v>14</v>
      </c>
      <c r="J3286" t="str" cm="1">
        <f t="array" ref="J32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6" t="str">
        <f>IF(data_to_clean[[#This Row],[Price Formatted Step 1]]="No Data","No Data",SUBSTITUTE(data_to_clean[[#This Row],[Price Formatted Step 1]],",","."))</f>
        <v>No Data</v>
      </c>
      <c r="L3286" t="str">
        <f>IF(data_to_clean[[#This Row],[Price Formatted Step 2]]="No Data","No Data",VALUE(SUBSTITUTE(data_to_clean[[#This Row],[Price Formatted Step 2]],".","")))</f>
        <v>No Data</v>
      </c>
      <c r="M3286" t="s">
        <v>15</v>
      </c>
    </row>
    <row r="3287" spans="1:13" x14ac:dyDescent="0.25">
      <c r="A3287" t="s">
        <v>3085</v>
      </c>
      <c r="B3287" t="str">
        <f>VLOOKUP(data_to_clean[[#This Row],[Company]],tb_countries[],2,0)</f>
        <v>USA</v>
      </c>
      <c r="C3287" t="s">
        <v>5273</v>
      </c>
      <c r="D3287" t="s">
        <v>5313</v>
      </c>
      <c r="E3287" t="s">
        <v>5246</v>
      </c>
      <c r="F3287" s="1">
        <v>37819</v>
      </c>
      <c r="G3287" t="s">
        <v>3655</v>
      </c>
      <c r="H3287" t="s">
        <v>13</v>
      </c>
      <c r="I3287" t="s">
        <v>3657</v>
      </c>
      <c r="J3287" t="str" cm="1">
        <f t="array" ref="J32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135000000</v>
      </c>
      <c r="K3287" t="str">
        <f>IF(data_to_clean[[#This Row],[Price Formatted Step 1]]="No Data","No Data",SUBSTITUTE(data_to_clean[[#This Row],[Price Formatted Step 1]],",","."))</f>
        <v>135000000</v>
      </c>
      <c r="L3287" s="3">
        <f>IF(data_to_clean[[#This Row],[Price Formatted Step 2]]="No Data","No Data",VALUE(SUBSTITUTE(data_to_clean[[#This Row],[Price Formatted Step 2]],".","")))</f>
        <v>135000000</v>
      </c>
      <c r="M3287" t="s">
        <v>15</v>
      </c>
    </row>
    <row r="3288" spans="1:13" x14ac:dyDescent="0.25">
      <c r="A3288" t="s">
        <v>3386</v>
      </c>
      <c r="B3288" t="str">
        <f>VLOOKUP(data_to_clean[[#This Row],[Company]],tb_countries[],2,0)</f>
        <v>USSR/Russia</v>
      </c>
      <c r="C3288" t="s">
        <v>5294</v>
      </c>
      <c r="D3288" t="s">
        <v>5333</v>
      </c>
      <c r="E3288" t="s">
        <v>5260</v>
      </c>
      <c r="F3288" s="1">
        <v>37841</v>
      </c>
      <c r="G3288" t="s">
        <v>3388</v>
      </c>
      <c r="H3288" t="s">
        <v>13</v>
      </c>
      <c r="I3288" t="s">
        <v>14</v>
      </c>
      <c r="J3288" t="str" cm="1">
        <f t="array" ref="J32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88" t="str">
        <f>IF(data_to_clean[[#This Row],[Price Formatted Step 1]]="No Data","No Data",SUBSTITUTE(data_to_clean[[#This Row],[Price Formatted Step 1]],",","."))</f>
        <v>No Data</v>
      </c>
      <c r="L3288" t="str">
        <f>IF(data_to_clean[[#This Row],[Price Formatted Step 2]]="No Data","No Data",VALUE(SUBSTITUTE(data_to_clean[[#This Row],[Price Formatted Step 2]],".","")))</f>
        <v>No Data</v>
      </c>
      <c r="M3288" t="s">
        <v>15</v>
      </c>
    </row>
    <row r="3289" spans="1:13" x14ac:dyDescent="0.25">
      <c r="A3289" t="s">
        <v>2740</v>
      </c>
      <c r="B3289" t="str">
        <f>VLOOKUP(data_to_clean[[#This Row],[Company]],tb_countries[],2,0)</f>
        <v>USA</v>
      </c>
      <c r="C3289" t="s">
        <v>5275</v>
      </c>
      <c r="D3289" t="s">
        <v>5315</v>
      </c>
      <c r="E3289" t="s">
        <v>5246</v>
      </c>
      <c r="F3289" s="1">
        <v>37846</v>
      </c>
      <c r="G3289" t="s">
        <v>3043</v>
      </c>
      <c r="H3289" t="s">
        <v>2227</v>
      </c>
      <c r="I3289" t="s">
        <v>2744</v>
      </c>
      <c r="J3289" t="str" cm="1">
        <f t="array" ref="J32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289" t="str">
        <f>IF(data_to_clean[[#This Row],[Price Formatted Step 1]]="No Data","No Data",SUBSTITUTE(data_to_clean[[#This Row],[Price Formatted Step 1]],",","."))</f>
        <v>40000000</v>
      </c>
      <c r="L3289" s="3">
        <f>IF(data_to_clean[[#This Row],[Price Formatted Step 2]]="No Data","No Data",VALUE(SUBSTITUTE(data_to_clean[[#This Row],[Price Formatted Step 2]],".","")))</f>
        <v>40000000</v>
      </c>
      <c r="M3289" t="s">
        <v>15</v>
      </c>
    </row>
    <row r="3290" spans="1:13" x14ac:dyDescent="0.25">
      <c r="A3290" t="s">
        <v>2882</v>
      </c>
      <c r="B3290" t="str">
        <f>VLOOKUP(data_to_clean[[#This Row],[Company]],tb_countries[],2,0)</f>
        <v>USSR/Russia</v>
      </c>
      <c r="C3290" t="s">
        <v>5279</v>
      </c>
      <c r="D3290" t="s">
        <v>5320</v>
      </c>
      <c r="E3290" t="s">
        <v>5247</v>
      </c>
      <c r="F3290" s="1">
        <v>37852</v>
      </c>
      <c r="G3290" t="s">
        <v>685</v>
      </c>
      <c r="H3290" t="s">
        <v>13</v>
      </c>
      <c r="I3290" t="s">
        <v>14</v>
      </c>
      <c r="J3290" t="str" cm="1">
        <f t="array" ref="J32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0" t="str">
        <f>IF(data_to_clean[[#This Row],[Price Formatted Step 1]]="No Data","No Data",SUBSTITUTE(data_to_clean[[#This Row],[Price Formatted Step 1]],",","."))</f>
        <v>No Data</v>
      </c>
      <c r="L3290" t="str">
        <f>IF(data_to_clean[[#This Row],[Price Formatted Step 2]]="No Data","No Data",VALUE(SUBSTITUTE(data_to_clean[[#This Row],[Price Formatted Step 2]],".","")))</f>
        <v>No Data</v>
      </c>
      <c r="M3290" t="s">
        <v>15</v>
      </c>
    </row>
    <row r="3291" spans="1:13" x14ac:dyDescent="0.25">
      <c r="A3291" t="s">
        <v>2655</v>
      </c>
      <c r="B3291" t="str">
        <f>VLOOKUP(data_to_clean[[#This Row],[Company]],tb_countries[],2,0)</f>
        <v>USA</v>
      </c>
      <c r="C3291" t="s">
        <v>5273</v>
      </c>
      <c r="D3291" t="s">
        <v>5313</v>
      </c>
      <c r="E3291" t="s">
        <v>5246</v>
      </c>
      <c r="F3291" s="1">
        <v>37858</v>
      </c>
      <c r="G3291" t="s">
        <v>3661</v>
      </c>
      <c r="H3291" t="s">
        <v>13</v>
      </c>
      <c r="I3291" t="s">
        <v>14</v>
      </c>
      <c r="J3291" t="str" cm="1">
        <f t="array" ref="J32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1" t="str">
        <f>IF(data_to_clean[[#This Row],[Price Formatted Step 1]]="No Data","No Data",SUBSTITUTE(data_to_clean[[#This Row],[Price Formatted Step 1]],",","."))</f>
        <v>No Data</v>
      </c>
      <c r="L3291" t="str">
        <f>IF(data_to_clean[[#This Row],[Price Formatted Step 2]]="No Data","No Data",VALUE(SUBSTITUTE(data_to_clean[[#This Row],[Price Formatted Step 2]],".","")))</f>
        <v>No Data</v>
      </c>
      <c r="M3291" t="s">
        <v>15</v>
      </c>
    </row>
    <row r="3292" spans="1:13" x14ac:dyDescent="0.25">
      <c r="A3292" t="s">
        <v>3277</v>
      </c>
      <c r="B3292" t="str">
        <f>VLOOKUP(data_to_clean[[#This Row],[Company]],tb_countries[],2,0)</f>
        <v>Brazil</v>
      </c>
      <c r="C3292" t="s">
        <v>5291</v>
      </c>
      <c r="D3292" t="s">
        <v>5331</v>
      </c>
      <c r="E3292" t="s">
        <v>5258</v>
      </c>
      <c r="F3292" s="1">
        <v>37858</v>
      </c>
      <c r="G3292" t="s">
        <v>3279</v>
      </c>
      <c r="H3292" t="s">
        <v>13</v>
      </c>
      <c r="I3292" t="s">
        <v>14</v>
      </c>
      <c r="J3292" t="str" cm="1">
        <f t="array" ref="J32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2" t="str">
        <f>IF(data_to_clean[[#This Row],[Price Formatted Step 1]]="No Data","No Data",SUBSTITUTE(data_to_clean[[#This Row],[Price Formatted Step 1]],",","."))</f>
        <v>No Data</v>
      </c>
      <c r="L3292" t="str">
        <f>IF(data_to_clean[[#This Row],[Price Formatted Step 2]]="No Data","No Data",VALUE(SUBSTITUTE(data_to_clean[[#This Row],[Price Formatted Step 2]],".","")))</f>
        <v>No Data</v>
      </c>
      <c r="M3292" t="s">
        <v>637</v>
      </c>
    </row>
    <row r="3293" spans="1:13" x14ac:dyDescent="0.25">
      <c r="A3293" t="s">
        <v>2655</v>
      </c>
      <c r="B3293" t="str">
        <f>VLOOKUP(data_to_clean[[#This Row],[Company]],tb_countries[],2,0)</f>
        <v>USA</v>
      </c>
      <c r="C3293" t="s">
        <v>5273</v>
      </c>
      <c r="D3293" t="s">
        <v>5313</v>
      </c>
      <c r="E3293" t="s">
        <v>5246</v>
      </c>
      <c r="F3293" s="1">
        <v>37862</v>
      </c>
      <c r="G3293" t="s">
        <v>3628</v>
      </c>
      <c r="H3293" t="s">
        <v>13</v>
      </c>
      <c r="I3293" t="s">
        <v>3630</v>
      </c>
      <c r="J3293" t="str" cm="1">
        <f t="array" ref="J32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133000000</v>
      </c>
      <c r="K3293" t="str">
        <f>IF(data_to_clean[[#This Row],[Price Formatted Step 1]]="No Data","No Data",SUBSTITUTE(data_to_clean[[#This Row],[Price Formatted Step 1]],",","."))</f>
        <v>133000000</v>
      </c>
      <c r="L3293" s="3">
        <f>IF(data_to_clean[[#This Row],[Price Formatted Step 2]]="No Data","No Data",VALUE(SUBSTITUTE(data_to_clean[[#This Row],[Price Formatted Step 2]],".","")))</f>
        <v>133000000</v>
      </c>
      <c r="M3293" t="s">
        <v>15</v>
      </c>
    </row>
    <row r="3294" spans="1:13" x14ac:dyDescent="0.25">
      <c r="A3294" t="s">
        <v>2747</v>
      </c>
      <c r="B3294" t="str">
        <f>VLOOKUP(data_to_clean[[#This Row],[Company]],tb_countries[],2,0)</f>
        <v>USA</v>
      </c>
      <c r="C3294" t="s">
        <v>5273</v>
      </c>
      <c r="D3294" t="s">
        <v>5313</v>
      </c>
      <c r="E3294" t="s">
        <v>5246</v>
      </c>
      <c r="F3294" s="1">
        <v>37873</v>
      </c>
      <c r="G3294" t="s">
        <v>3269</v>
      </c>
      <c r="H3294" t="s">
        <v>13</v>
      </c>
      <c r="I3294" t="s">
        <v>14</v>
      </c>
      <c r="J3294" t="str" cm="1">
        <f t="array" ref="J32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4" t="str">
        <f>IF(data_to_clean[[#This Row],[Price Formatted Step 1]]="No Data","No Data",SUBSTITUTE(data_to_clean[[#This Row],[Price Formatted Step 1]],",","."))</f>
        <v>No Data</v>
      </c>
      <c r="L3294" t="str">
        <f>IF(data_to_clean[[#This Row],[Price Formatted Step 2]]="No Data","No Data",VALUE(SUBSTITUTE(data_to_clean[[#This Row],[Price Formatted Step 2]],".","")))</f>
        <v>No Data</v>
      </c>
      <c r="M3294" t="s">
        <v>15</v>
      </c>
    </row>
    <row r="3295" spans="1:13" x14ac:dyDescent="0.25">
      <c r="A3295" t="s">
        <v>3601</v>
      </c>
      <c r="B3295" t="str">
        <f>VLOOKUP(data_to_clean[[#This Row],[Company]],tb_countries[],2,0)</f>
        <v>China</v>
      </c>
      <c r="C3295" t="s">
        <v>2625</v>
      </c>
      <c r="D3295" t="s">
        <v>5255</v>
      </c>
      <c r="E3295" t="s">
        <v>5252</v>
      </c>
      <c r="F3295" s="1">
        <v>37880</v>
      </c>
      <c r="G3295" t="s">
        <v>3602</v>
      </c>
      <c r="H3295" t="s">
        <v>13</v>
      </c>
      <c r="I3295" t="s">
        <v>14</v>
      </c>
      <c r="J3295" t="str" cm="1">
        <f t="array" ref="J32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5" t="str">
        <f>IF(data_to_clean[[#This Row],[Price Formatted Step 1]]="No Data","No Data",SUBSTITUTE(data_to_clean[[#This Row],[Price Formatted Step 1]],",","."))</f>
        <v>No Data</v>
      </c>
      <c r="L3295" t="str">
        <f>IF(data_to_clean[[#This Row],[Price Formatted Step 2]]="No Data","No Data",VALUE(SUBSTITUTE(data_to_clean[[#This Row],[Price Formatted Step 2]],".","")))</f>
        <v>No Data</v>
      </c>
      <c r="M3295" t="s">
        <v>21</v>
      </c>
    </row>
    <row r="3296" spans="1:13" x14ac:dyDescent="0.25">
      <c r="A3296" t="s">
        <v>2882</v>
      </c>
      <c r="B3296" t="str">
        <f>VLOOKUP(data_to_clean[[#This Row],[Company]],tb_countries[],2,0)</f>
        <v>USSR/Russia</v>
      </c>
      <c r="C3296" t="s">
        <v>5279</v>
      </c>
      <c r="D3296" t="s">
        <v>5320</v>
      </c>
      <c r="E3296" t="s">
        <v>5247</v>
      </c>
      <c r="F3296" s="1">
        <v>37891</v>
      </c>
      <c r="G3296" t="s">
        <v>685</v>
      </c>
      <c r="H3296" t="s">
        <v>13</v>
      </c>
      <c r="I3296" t="s">
        <v>14</v>
      </c>
      <c r="J3296" t="str" cm="1">
        <f t="array" ref="J32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6" t="str">
        <f>IF(data_to_clean[[#This Row],[Price Formatted Step 1]]="No Data","No Data",SUBSTITUTE(data_to_clean[[#This Row],[Price Formatted Step 1]],",","."))</f>
        <v>No Data</v>
      </c>
      <c r="L3296" t="str">
        <f>IF(data_to_clean[[#This Row],[Price Formatted Step 2]]="No Data","No Data",VALUE(SUBSTITUTE(data_to_clean[[#This Row],[Price Formatted Step 2]],".","")))</f>
        <v>No Data</v>
      </c>
      <c r="M3296" t="s">
        <v>15</v>
      </c>
    </row>
    <row r="3297" spans="1:13" x14ac:dyDescent="0.25">
      <c r="A3297" t="s">
        <v>2338</v>
      </c>
      <c r="B3297" t="str">
        <f>VLOOKUP(data_to_clean[[#This Row],[Company]],tb_countries[],2,0)</f>
        <v>France</v>
      </c>
      <c r="C3297" t="s">
        <v>5285</v>
      </c>
      <c r="D3297" t="s">
        <v>5324</v>
      </c>
      <c r="E3297" t="s">
        <v>5253</v>
      </c>
      <c r="F3297" s="1">
        <v>37891</v>
      </c>
      <c r="G3297" t="s">
        <v>3180</v>
      </c>
      <c r="H3297" t="s">
        <v>13</v>
      </c>
      <c r="I3297" t="s">
        <v>14</v>
      </c>
      <c r="J3297" t="str" cm="1">
        <f t="array" ref="J32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7" t="str">
        <f>IF(data_to_clean[[#This Row],[Price Formatted Step 1]]="No Data","No Data",SUBSTITUTE(data_to_clean[[#This Row],[Price Formatted Step 1]],",","."))</f>
        <v>No Data</v>
      </c>
      <c r="L3297" t="str">
        <f>IF(data_to_clean[[#This Row],[Price Formatted Step 2]]="No Data","No Data",VALUE(SUBSTITUTE(data_to_clean[[#This Row],[Price Formatted Step 2]],".","")))</f>
        <v>No Data</v>
      </c>
      <c r="M3297" t="s">
        <v>15</v>
      </c>
    </row>
    <row r="3298" spans="1:13" x14ac:dyDescent="0.25">
      <c r="A3298" t="s">
        <v>3386</v>
      </c>
      <c r="B3298" t="str">
        <f>VLOOKUP(data_to_clean[[#This Row],[Company]],tb_countries[],2,0)</f>
        <v>USSR/Russia</v>
      </c>
      <c r="C3298" t="s">
        <v>5294</v>
      </c>
      <c r="D3298" t="s">
        <v>5333</v>
      </c>
      <c r="E3298" t="s">
        <v>5260</v>
      </c>
      <c r="F3298" s="1">
        <v>37895</v>
      </c>
      <c r="G3298" t="s">
        <v>3388</v>
      </c>
      <c r="H3298" t="s">
        <v>13</v>
      </c>
      <c r="I3298" t="s">
        <v>14</v>
      </c>
      <c r="J3298" t="str" cm="1">
        <f t="array" ref="J32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8" t="str">
        <f>IF(data_to_clean[[#This Row],[Price Formatted Step 1]]="No Data","No Data",SUBSTITUTE(data_to_clean[[#This Row],[Price Formatted Step 1]],",","."))</f>
        <v>No Data</v>
      </c>
      <c r="L3298" t="str">
        <f>IF(data_to_clean[[#This Row],[Price Formatted Step 2]]="No Data","No Data",VALUE(SUBSTITUTE(data_to_clean[[#This Row],[Price Formatted Step 2]],".","")))</f>
        <v>No Data</v>
      </c>
      <c r="M3298" t="s">
        <v>15</v>
      </c>
    </row>
    <row r="3299" spans="1:13" x14ac:dyDescent="0.25">
      <c r="A3299" t="s">
        <v>973</v>
      </c>
      <c r="B3299" t="str">
        <f>VLOOKUP(data_to_clean[[#This Row],[Company]],tb_countries[],2,0)</f>
        <v>China</v>
      </c>
      <c r="C3299" t="s">
        <v>4199</v>
      </c>
      <c r="D3299" t="s">
        <v>5263</v>
      </c>
      <c r="E3299" t="s">
        <v>5252</v>
      </c>
      <c r="F3299" s="1">
        <v>37909</v>
      </c>
      <c r="G3299" t="s">
        <v>3435</v>
      </c>
      <c r="H3299" t="s">
        <v>13</v>
      </c>
      <c r="I3299" t="s">
        <v>14</v>
      </c>
      <c r="J3299" t="str" cm="1">
        <f t="array" ref="J32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299" t="str">
        <f>IF(data_to_clean[[#This Row],[Price Formatted Step 1]]="No Data","No Data",SUBSTITUTE(data_to_clean[[#This Row],[Price Formatted Step 1]],",","."))</f>
        <v>No Data</v>
      </c>
      <c r="L3299" t="str">
        <f>IF(data_to_clean[[#This Row],[Price Formatted Step 2]]="No Data","No Data",VALUE(SUBSTITUTE(data_to_clean[[#This Row],[Price Formatted Step 2]],".","")))</f>
        <v>No Data</v>
      </c>
      <c r="M3299" t="s">
        <v>15</v>
      </c>
    </row>
    <row r="3300" spans="1:13" x14ac:dyDescent="0.25">
      <c r="A3300" t="s">
        <v>2025</v>
      </c>
      <c r="B3300" t="str">
        <f>VLOOKUP(data_to_clean[[#This Row],[Company]],tb_countries[],2,0)</f>
        <v>India</v>
      </c>
      <c r="C3300" t="s">
        <v>5287</v>
      </c>
      <c r="D3300" t="s">
        <v>5326</v>
      </c>
      <c r="E3300" t="s">
        <v>5254</v>
      </c>
      <c r="F3300" s="1">
        <v>37911</v>
      </c>
      <c r="G3300" t="s">
        <v>2993</v>
      </c>
      <c r="H3300" t="s">
        <v>13</v>
      </c>
      <c r="I3300" t="s">
        <v>2995</v>
      </c>
      <c r="J3300" t="str" cm="1">
        <f t="array" ref="J33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300" t="str">
        <f>IF(data_to_clean[[#This Row],[Price Formatted Step 1]]="No Data","No Data",SUBSTITUTE(data_to_clean[[#This Row],[Price Formatted Step 1]],",","."))</f>
        <v>25000000</v>
      </c>
      <c r="L3300" s="3">
        <f>IF(data_to_clean[[#This Row],[Price Formatted Step 2]]="No Data","No Data",VALUE(SUBSTITUTE(data_to_clean[[#This Row],[Price Formatted Step 2]],".","")))</f>
        <v>25000000</v>
      </c>
      <c r="M3300" t="s">
        <v>15</v>
      </c>
    </row>
    <row r="3301" spans="1:13" x14ac:dyDescent="0.25">
      <c r="A3301" t="s">
        <v>2747</v>
      </c>
      <c r="B3301" t="str">
        <f>VLOOKUP(data_to_clean[[#This Row],[Company]],tb_countries[],2,0)</f>
        <v>USA</v>
      </c>
      <c r="C3301" t="s">
        <v>5275</v>
      </c>
      <c r="D3301" t="s">
        <v>5315</v>
      </c>
      <c r="E3301" t="s">
        <v>5246</v>
      </c>
      <c r="F3301" s="1">
        <v>37912</v>
      </c>
      <c r="G3301" t="s">
        <v>2622</v>
      </c>
      <c r="H3301" t="s">
        <v>13</v>
      </c>
      <c r="I3301" t="s">
        <v>2624</v>
      </c>
      <c r="J3301" t="str" cm="1">
        <f t="array" ref="J33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v>
      </c>
      <c r="K3301" t="str">
        <f>IF(data_to_clean[[#This Row],[Price Formatted Step 1]]="No Data","No Data",SUBSTITUTE(data_to_clean[[#This Row],[Price Formatted Step 1]],",","."))</f>
        <v>35000000</v>
      </c>
      <c r="L3301" s="3">
        <f>IF(data_to_clean[[#This Row],[Price Formatted Step 2]]="No Data","No Data",VALUE(SUBSTITUTE(data_to_clean[[#This Row],[Price Formatted Step 2]],".","")))</f>
        <v>35000000</v>
      </c>
      <c r="M3301" t="s">
        <v>15</v>
      </c>
    </row>
    <row r="3302" spans="1:13" x14ac:dyDescent="0.25">
      <c r="A3302" t="s">
        <v>973</v>
      </c>
      <c r="B3302" t="str">
        <f>VLOOKUP(data_to_clean[[#This Row],[Company]],tb_countries[],2,0)</f>
        <v>China</v>
      </c>
      <c r="C3302" t="s">
        <v>2625</v>
      </c>
      <c r="D3302" t="s">
        <v>5255</v>
      </c>
      <c r="E3302" t="s">
        <v>5252</v>
      </c>
      <c r="F3302" s="1">
        <v>37915</v>
      </c>
      <c r="G3302" t="s">
        <v>3402</v>
      </c>
      <c r="H3302" t="s">
        <v>2227</v>
      </c>
      <c r="I3302" t="s">
        <v>3404</v>
      </c>
      <c r="J3302" t="str" cm="1">
        <f t="array" ref="J33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302" t="str">
        <f>IF(data_to_clean[[#This Row],[Price Formatted Step 1]]="No Data","No Data",SUBSTITUTE(data_to_clean[[#This Row],[Price Formatted Step 1]],",","."))</f>
        <v>64.680000</v>
      </c>
      <c r="L3302" s="3">
        <f>IF(data_to_clean[[#This Row],[Price Formatted Step 2]]="No Data","No Data",VALUE(SUBSTITUTE(data_to_clean[[#This Row],[Price Formatted Step 2]],".","")))</f>
        <v>64680000</v>
      </c>
      <c r="M3302" t="s">
        <v>15</v>
      </c>
    </row>
    <row r="3303" spans="1:13" x14ac:dyDescent="0.25">
      <c r="A3303" t="s">
        <v>3469</v>
      </c>
      <c r="B3303" t="str">
        <f>VLOOKUP(data_to_clean[[#This Row],[Company]],tb_countries[],2,0)</f>
        <v>USSR/Russia</v>
      </c>
      <c r="C3303" t="s">
        <v>5279</v>
      </c>
      <c r="D3303" t="s">
        <v>5320</v>
      </c>
      <c r="E3303" t="s">
        <v>5247</v>
      </c>
      <c r="F3303" s="1">
        <v>37924</v>
      </c>
      <c r="G3303" t="s">
        <v>3470</v>
      </c>
      <c r="H3303" t="s">
        <v>13</v>
      </c>
      <c r="I3303" t="s">
        <v>3472</v>
      </c>
      <c r="J3303" t="str" cm="1">
        <f t="array" ref="J33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303" t="str">
        <f>IF(data_to_clean[[#This Row],[Price Formatted Step 1]]="No Data","No Data",SUBSTITUTE(data_to_clean[[#This Row],[Price Formatted Step 1]],",","."))</f>
        <v>41.800000</v>
      </c>
      <c r="L3303" s="3">
        <f>IF(data_to_clean[[#This Row],[Price Formatted Step 2]]="No Data","No Data",VALUE(SUBSTITUTE(data_to_clean[[#This Row],[Price Formatted Step 2]],".","")))</f>
        <v>41800000</v>
      </c>
      <c r="M3303" t="s">
        <v>15</v>
      </c>
    </row>
    <row r="3304" spans="1:13" x14ac:dyDescent="0.25">
      <c r="A3304" t="s">
        <v>973</v>
      </c>
      <c r="B3304" t="str">
        <f>VLOOKUP(data_to_clean[[#This Row],[Company]],tb_countries[],2,0)</f>
        <v>China</v>
      </c>
      <c r="C3304" t="s">
        <v>4199</v>
      </c>
      <c r="D3304" t="s">
        <v>5263</v>
      </c>
      <c r="E3304" t="s">
        <v>5252</v>
      </c>
      <c r="F3304" s="1">
        <v>37928</v>
      </c>
      <c r="G3304" t="s">
        <v>2910</v>
      </c>
      <c r="H3304" t="s">
        <v>2227</v>
      </c>
      <c r="I3304" t="s">
        <v>2912</v>
      </c>
      <c r="J3304" t="str" cm="1">
        <f t="array" ref="J33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304" t="str">
        <f>IF(data_to_clean[[#This Row],[Price Formatted Step 1]]="No Data","No Data",SUBSTITUTE(data_to_clean[[#This Row],[Price Formatted Step 1]],",","."))</f>
        <v>29.750000</v>
      </c>
      <c r="L3304" s="3">
        <f>IF(data_to_clean[[#This Row],[Price Formatted Step 2]]="No Data","No Data",VALUE(SUBSTITUTE(data_to_clean[[#This Row],[Price Formatted Step 2]],".","")))</f>
        <v>29750000</v>
      </c>
      <c r="M3304" t="s">
        <v>15</v>
      </c>
    </row>
    <row r="3305" spans="1:13" x14ac:dyDescent="0.25">
      <c r="A3305" t="s">
        <v>973</v>
      </c>
      <c r="B3305" t="str">
        <f>VLOOKUP(data_to_clean[[#This Row],[Company]],tb_countries[],2,0)</f>
        <v>China</v>
      </c>
      <c r="C3305" t="s">
        <v>4847</v>
      </c>
      <c r="D3305" t="s">
        <v>5268</v>
      </c>
      <c r="E3305" t="s">
        <v>5252</v>
      </c>
      <c r="F3305" s="1">
        <v>37939</v>
      </c>
      <c r="G3305" t="s">
        <v>3020</v>
      </c>
      <c r="H3305" t="s">
        <v>2227</v>
      </c>
      <c r="I3305" t="s">
        <v>3022</v>
      </c>
      <c r="J3305" t="str" cm="1">
        <f t="array" ref="J33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305" t="str">
        <f>IF(data_to_clean[[#This Row],[Price Formatted Step 1]]="No Data","No Data",SUBSTITUTE(data_to_clean[[#This Row],[Price Formatted Step 1]],",","."))</f>
        <v>69.700000</v>
      </c>
      <c r="L3305" s="3">
        <f>IF(data_to_clean[[#This Row],[Price Formatted Step 2]]="No Data","No Data",VALUE(SUBSTITUTE(data_to_clean[[#This Row],[Price Formatted Step 2]],".","")))</f>
        <v>69700000</v>
      </c>
      <c r="M3305" t="s">
        <v>15</v>
      </c>
    </row>
    <row r="3306" spans="1:13" x14ac:dyDescent="0.25">
      <c r="A3306" t="s">
        <v>1620</v>
      </c>
      <c r="B3306" t="str">
        <f>VLOOKUP(data_to_clean[[#This Row],[Company]],tb_countries[],2,0)</f>
        <v>Japan</v>
      </c>
      <c r="C3306" t="s">
        <v>5286</v>
      </c>
      <c r="D3306" t="s">
        <v>5325</v>
      </c>
      <c r="E3306" t="s">
        <v>5249</v>
      </c>
      <c r="F3306" s="1">
        <v>37954</v>
      </c>
      <c r="G3306" t="s">
        <v>3564</v>
      </c>
      <c r="H3306" t="s">
        <v>13</v>
      </c>
      <c r="I3306" t="s">
        <v>14</v>
      </c>
      <c r="J3306" t="str" cm="1">
        <f t="array" ref="J33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06" t="str">
        <f>IF(data_to_clean[[#This Row],[Price Formatted Step 1]]="No Data","No Data",SUBSTITUTE(data_to_clean[[#This Row],[Price Formatted Step 1]],",","."))</f>
        <v>No Data</v>
      </c>
      <c r="L3306" t="str">
        <f>IF(data_to_clean[[#This Row],[Price Formatted Step 2]]="No Data","No Data",VALUE(SUBSTITUTE(data_to_clean[[#This Row],[Price Formatted Step 2]],".","")))</f>
        <v>No Data</v>
      </c>
      <c r="M3306" t="s">
        <v>21</v>
      </c>
    </row>
    <row r="3307" spans="1:13" x14ac:dyDescent="0.25">
      <c r="A3307" t="s">
        <v>2747</v>
      </c>
      <c r="B3307" t="str">
        <f>VLOOKUP(data_to_clean[[#This Row],[Company]],tb_countries[],2,0)</f>
        <v>USA</v>
      </c>
      <c r="C3307" t="s">
        <v>5275</v>
      </c>
      <c r="D3307" t="s">
        <v>5315</v>
      </c>
      <c r="E3307" t="s">
        <v>5246</v>
      </c>
      <c r="F3307" s="1">
        <v>37957</v>
      </c>
      <c r="G3307" t="s">
        <v>3008</v>
      </c>
      <c r="H3307" t="s">
        <v>13</v>
      </c>
      <c r="I3307" t="s">
        <v>14</v>
      </c>
      <c r="J3307" t="str" cm="1">
        <f t="array" ref="J33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07" t="str">
        <f>IF(data_to_clean[[#This Row],[Price Formatted Step 1]]="No Data","No Data",SUBSTITUTE(data_to_clean[[#This Row],[Price Formatted Step 1]],",","."))</f>
        <v>No Data</v>
      </c>
      <c r="L3307" t="str">
        <f>IF(data_to_clean[[#This Row],[Price Formatted Step 2]]="No Data","No Data",VALUE(SUBSTITUTE(data_to_clean[[#This Row],[Price Formatted Step 2]],".","")))</f>
        <v>No Data</v>
      </c>
      <c r="M3307" t="s">
        <v>15</v>
      </c>
    </row>
    <row r="3308" spans="1:13" x14ac:dyDescent="0.25">
      <c r="A3308" t="s">
        <v>2882</v>
      </c>
      <c r="B3308" t="str">
        <f>VLOOKUP(data_to_clean[[#This Row],[Company]],tb_countries[],2,0)</f>
        <v>USSR/Russia</v>
      </c>
      <c r="C3308" t="s">
        <v>5272</v>
      </c>
      <c r="D3308" t="s">
        <v>5312</v>
      </c>
      <c r="E3308" t="s">
        <v>5245</v>
      </c>
      <c r="F3308" s="1">
        <v>37960</v>
      </c>
      <c r="G3308" t="s">
        <v>3681</v>
      </c>
      <c r="H3308" t="s">
        <v>13</v>
      </c>
      <c r="I3308" t="s">
        <v>14</v>
      </c>
      <c r="J3308" t="str" cm="1">
        <f t="array" ref="J33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08" t="str">
        <f>IF(data_to_clean[[#This Row],[Price Formatted Step 1]]="No Data","No Data",SUBSTITUTE(data_to_clean[[#This Row],[Price Formatted Step 1]],",","."))</f>
        <v>No Data</v>
      </c>
      <c r="L3308" t="str">
        <f>IF(data_to_clean[[#This Row],[Price Formatted Step 2]]="No Data","No Data",VALUE(SUBSTITUTE(data_to_clean[[#This Row],[Price Formatted Step 2]],".","")))</f>
        <v>No Data</v>
      </c>
      <c r="M3308" t="s">
        <v>15</v>
      </c>
    </row>
    <row r="3309" spans="1:13" x14ac:dyDescent="0.25">
      <c r="A3309" t="s">
        <v>2747</v>
      </c>
      <c r="B3309" t="str">
        <f>VLOOKUP(data_to_clean[[#This Row],[Company]],tb_countries[],2,0)</f>
        <v>USA</v>
      </c>
      <c r="C3309" t="s">
        <v>5273</v>
      </c>
      <c r="D3309" t="s">
        <v>5313</v>
      </c>
      <c r="E3309" t="s">
        <v>5246</v>
      </c>
      <c r="F3309" s="1">
        <v>37965</v>
      </c>
      <c r="G3309" t="s">
        <v>3568</v>
      </c>
      <c r="H3309" t="s">
        <v>13</v>
      </c>
      <c r="I3309" t="s">
        <v>14</v>
      </c>
      <c r="J3309" t="str" cm="1">
        <f t="array" ref="J33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09" t="str">
        <f>IF(data_to_clean[[#This Row],[Price Formatted Step 1]]="No Data","No Data",SUBSTITUTE(data_to_clean[[#This Row],[Price Formatted Step 1]],",","."))</f>
        <v>No Data</v>
      </c>
      <c r="L3309" t="str">
        <f>IF(data_to_clean[[#This Row],[Price Formatted Step 2]]="No Data","No Data",VALUE(SUBSTITUTE(data_to_clean[[#This Row],[Price Formatted Step 2]],".","")))</f>
        <v>No Data</v>
      </c>
      <c r="M3309" t="s">
        <v>15</v>
      </c>
    </row>
    <row r="3310" spans="1:13" x14ac:dyDescent="0.25">
      <c r="A3310" t="s">
        <v>2655</v>
      </c>
      <c r="B3310" t="str">
        <f>VLOOKUP(data_to_clean[[#This Row],[Company]],tb_countries[],2,0)</f>
        <v>USA</v>
      </c>
      <c r="C3310" t="s">
        <v>5273</v>
      </c>
      <c r="D3310" t="s">
        <v>5313</v>
      </c>
      <c r="E3310" t="s">
        <v>5246</v>
      </c>
      <c r="F3310" s="1">
        <v>37976</v>
      </c>
      <c r="G3310" t="s">
        <v>2805</v>
      </c>
      <c r="H3310" t="s">
        <v>13</v>
      </c>
      <c r="I3310" t="s">
        <v>14</v>
      </c>
      <c r="J3310" t="str" cm="1">
        <f t="array" ref="J33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0" t="str">
        <f>IF(data_to_clean[[#This Row],[Price Formatted Step 1]]="No Data","No Data",SUBSTITUTE(data_to_clean[[#This Row],[Price Formatted Step 1]],",","."))</f>
        <v>No Data</v>
      </c>
      <c r="L3310" t="str">
        <f>IF(data_to_clean[[#This Row],[Price Formatted Step 2]]="No Data","No Data",VALUE(SUBSTITUTE(data_to_clean[[#This Row],[Price Formatted Step 2]],".","")))</f>
        <v>No Data</v>
      </c>
      <c r="M3310" t="s">
        <v>15</v>
      </c>
    </row>
    <row r="3311" spans="1:13" x14ac:dyDescent="0.25">
      <c r="A3311" t="s">
        <v>973</v>
      </c>
      <c r="B3311" t="str">
        <f>VLOOKUP(data_to_clean[[#This Row],[Company]],tb_countries[],2,0)</f>
        <v>China</v>
      </c>
      <c r="C3311" t="s">
        <v>4847</v>
      </c>
      <c r="D3311" t="s">
        <v>5268</v>
      </c>
      <c r="E3311" t="s">
        <v>5252</v>
      </c>
      <c r="F3311" s="1">
        <v>37984</v>
      </c>
      <c r="G3311" t="s">
        <v>2225</v>
      </c>
      <c r="H3311" t="s">
        <v>2227</v>
      </c>
      <c r="I3311" t="s">
        <v>2228</v>
      </c>
      <c r="J3311" t="str" cm="1">
        <f t="array" ref="J33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311" t="str">
        <f>IF(data_to_clean[[#This Row],[Price Formatted Step 1]]="No Data","No Data",SUBSTITUTE(data_to_clean[[#This Row],[Price Formatted Step 1]],",","."))</f>
        <v>30.800000</v>
      </c>
      <c r="L3311" s="3">
        <f>IF(data_to_clean[[#This Row],[Price Formatted Step 2]]="No Data","No Data",VALUE(SUBSTITUTE(data_to_clean[[#This Row],[Price Formatted Step 2]],".","")))</f>
        <v>30800000</v>
      </c>
      <c r="M3311" t="s">
        <v>15</v>
      </c>
    </row>
    <row r="3312" spans="1:13" x14ac:dyDescent="0.25">
      <c r="A3312" t="s">
        <v>3386</v>
      </c>
      <c r="B3312" t="str">
        <f>VLOOKUP(data_to_clean[[#This Row],[Company]],tb_countries[],2,0)</f>
        <v>USSR/Russia</v>
      </c>
      <c r="C3312" t="s">
        <v>5294</v>
      </c>
      <c r="D3312" t="s">
        <v>5333</v>
      </c>
      <c r="E3312" t="s">
        <v>5260</v>
      </c>
      <c r="F3312" s="1">
        <v>37997</v>
      </c>
      <c r="G3312" t="s">
        <v>3388</v>
      </c>
      <c r="H3312" t="s">
        <v>13</v>
      </c>
      <c r="I3312" t="s">
        <v>14</v>
      </c>
      <c r="J3312" t="str" cm="1">
        <f t="array" ref="J33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2" t="str">
        <f>IF(data_to_clean[[#This Row],[Price Formatted Step 1]]="No Data","No Data",SUBSTITUTE(data_to_clean[[#This Row],[Price Formatted Step 1]],",","."))</f>
        <v>No Data</v>
      </c>
      <c r="L3312" t="str">
        <f>IF(data_to_clean[[#This Row],[Price Formatted Step 2]]="No Data","No Data",VALUE(SUBSTITUTE(data_to_clean[[#This Row],[Price Formatted Step 2]],".","")))</f>
        <v>No Data</v>
      </c>
      <c r="M3312" t="s">
        <v>15</v>
      </c>
    </row>
    <row r="3313" spans="1:13" x14ac:dyDescent="0.25">
      <c r="A3313" t="s">
        <v>3085</v>
      </c>
      <c r="B3313" t="str">
        <f>VLOOKUP(data_to_clean[[#This Row],[Company]],tb_countries[],2,0)</f>
        <v>USA</v>
      </c>
      <c r="C3313" t="s">
        <v>5273</v>
      </c>
      <c r="D3313" t="s">
        <v>5313</v>
      </c>
      <c r="E3313" t="s">
        <v>5246</v>
      </c>
      <c r="F3313" s="1">
        <v>38022</v>
      </c>
      <c r="G3313" t="s">
        <v>3008</v>
      </c>
      <c r="H3313" t="s">
        <v>13</v>
      </c>
      <c r="I3313" t="s">
        <v>14</v>
      </c>
      <c r="J3313" t="str" cm="1">
        <f t="array" ref="J33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3" t="str">
        <f>IF(data_to_clean[[#This Row],[Price Formatted Step 1]]="No Data","No Data",SUBSTITUTE(data_to_clean[[#This Row],[Price Formatted Step 1]],",","."))</f>
        <v>No Data</v>
      </c>
      <c r="L3313" t="str">
        <f>IF(data_to_clean[[#This Row],[Price Formatted Step 2]]="No Data","No Data",VALUE(SUBSTITUTE(data_to_clean[[#This Row],[Price Formatted Step 2]],".","")))</f>
        <v>No Data</v>
      </c>
      <c r="M3313" t="s">
        <v>15</v>
      </c>
    </row>
    <row r="3314" spans="1:13" x14ac:dyDescent="0.25">
      <c r="A3314" t="s">
        <v>2747</v>
      </c>
      <c r="B3314" t="str">
        <f>VLOOKUP(data_to_clean[[#This Row],[Company]],tb_countries[],2,0)</f>
        <v>USA</v>
      </c>
      <c r="C3314" t="s">
        <v>5273</v>
      </c>
      <c r="D3314" t="s">
        <v>5313</v>
      </c>
      <c r="E3314" t="s">
        <v>5246</v>
      </c>
      <c r="F3314" s="1">
        <v>38031</v>
      </c>
      <c r="G3314" t="s">
        <v>3223</v>
      </c>
      <c r="H3314" t="s">
        <v>13</v>
      </c>
      <c r="I3314" t="s">
        <v>14</v>
      </c>
      <c r="J3314" t="str" cm="1">
        <f t="array" ref="J33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4" t="str">
        <f>IF(data_to_clean[[#This Row],[Price Formatted Step 1]]="No Data","No Data",SUBSTITUTE(data_to_clean[[#This Row],[Price Formatted Step 1]],",","."))</f>
        <v>No Data</v>
      </c>
      <c r="L3314" t="str">
        <f>IF(data_to_clean[[#This Row],[Price Formatted Step 2]]="No Data","No Data",VALUE(SUBSTITUTE(data_to_clean[[#This Row],[Price Formatted Step 2]],".","")))</f>
        <v>No Data</v>
      </c>
      <c r="M3314" t="s">
        <v>15</v>
      </c>
    </row>
    <row r="3315" spans="1:13" x14ac:dyDescent="0.25">
      <c r="A3315" t="s">
        <v>2882</v>
      </c>
      <c r="B3315" t="str">
        <f>VLOOKUP(data_to_clean[[#This Row],[Company]],tb_countries[],2,0)</f>
        <v>USSR/Russia</v>
      </c>
      <c r="C3315" t="s">
        <v>5279</v>
      </c>
      <c r="D3315" t="s">
        <v>5320</v>
      </c>
      <c r="E3315" t="s">
        <v>5247</v>
      </c>
      <c r="F3315" s="1">
        <v>38035</v>
      </c>
      <c r="G3315" t="s">
        <v>1463</v>
      </c>
      <c r="H3315" t="s">
        <v>13</v>
      </c>
      <c r="I3315" t="s">
        <v>14</v>
      </c>
      <c r="J3315" t="str" cm="1">
        <f t="array" ref="J33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5" t="str">
        <f>IF(data_to_clean[[#This Row],[Price Formatted Step 1]]="No Data","No Data",SUBSTITUTE(data_to_clean[[#This Row],[Price Formatted Step 1]],",","."))</f>
        <v>No Data</v>
      </c>
      <c r="L3315" t="str">
        <f>IF(data_to_clean[[#This Row],[Price Formatted Step 2]]="No Data","No Data",VALUE(SUBSTITUTE(data_to_clean[[#This Row],[Price Formatted Step 2]],".","")))</f>
        <v>No Data</v>
      </c>
      <c r="M3315" t="s">
        <v>15</v>
      </c>
    </row>
    <row r="3316" spans="1:13" x14ac:dyDescent="0.25">
      <c r="A3316" t="s">
        <v>2338</v>
      </c>
      <c r="B3316" t="str">
        <f>VLOOKUP(data_to_clean[[#This Row],[Company]],tb_countries[],2,0)</f>
        <v>France</v>
      </c>
      <c r="C3316" t="s">
        <v>5285</v>
      </c>
      <c r="D3316" t="s">
        <v>5324</v>
      </c>
      <c r="E3316" t="s">
        <v>5253</v>
      </c>
      <c r="F3316" s="1">
        <v>38048</v>
      </c>
      <c r="G3316" t="s">
        <v>3689</v>
      </c>
      <c r="H3316" t="s">
        <v>13</v>
      </c>
      <c r="I3316" t="s">
        <v>3691</v>
      </c>
      <c r="J3316" t="str" cm="1">
        <f t="array" ref="J33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190000000</v>
      </c>
      <c r="K3316" t="str">
        <f>IF(data_to_clean[[#This Row],[Price Formatted Step 1]]="No Data","No Data",SUBSTITUTE(data_to_clean[[#This Row],[Price Formatted Step 1]],",","."))</f>
        <v>190000000</v>
      </c>
      <c r="L3316" s="3">
        <f>IF(data_to_clean[[#This Row],[Price Formatted Step 2]]="No Data","No Data",VALUE(SUBSTITUTE(data_to_clean[[#This Row],[Price Formatted Step 2]],".","")))</f>
        <v>190000000</v>
      </c>
      <c r="M3316" t="s">
        <v>15</v>
      </c>
    </row>
    <row r="3317" spans="1:13" x14ac:dyDescent="0.25">
      <c r="A3317" t="s">
        <v>3085</v>
      </c>
      <c r="B3317" t="str">
        <f>VLOOKUP(data_to_clean[[#This Row],[Company]],tb_countries[],2,0)</f>
        <v>USA</v>
      </c>
      <c r="C3317" t="s">
        <v>5273</v>
      </c>
      <c r="D3317" t="s">
        <v>5313</v>
      </c>
      <c r="E3317" t="s">
        <v>5246</v>
      </c>
      <c r="F3317" s="1">
        <v>38059</v>
      </c>
      <c r="G3317" t="s">
        <v>3474</v>
      </c>
      <c r="H3317" t="s">
        <v>13</v>
      </c>
      <c r="I3317" t="s">
        <v>14</v>
      </c>
      <c r="J3317" t="str" cm="1">
        <f t="array" ref="J33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7" t="str">
        <f>IF(data_to_clean[[#This Row],[Price Formatted Step 1]]="No Data","No Data",SUBSTITUTE(data_to_clean[[#This Row],[Price Formatted Step 1]],",","."))</f>
        <v>No Data</v>
      </c>
      <c r="L3317" t="str">
        <f>IF(data_to_clean[[#This Row],[Price Formatted Step 2]]="No Data","No Data",VALUE(SUBSTITUTE(data_to_clean[[#This Row],[Price Formatted Step 2]],".","")))</f>
        <v>No Data</v>
      </c>
      <c r="M3317" t="s">
        <v>15</v>
      </c>
    </row>
    <row r="3318" spans="1:13" x14ac:dyDescent="0.25">
      <c r="A3318" t="s">
        <v>2655</v>
      </c>
      <c r="B3318" t="str">
        <f>VLOOKUP(data_to_clean[[#This Row],[Company]],tb_countries[],2,0)</f>
        <v>USA</v>
      </c>
      <c r="C3318" t="s">
        <v>5273</v>
      </c>
      <c r="D3318" t="s">
        <v>5313</v>
      </c>
      <c r="E3318" t="s">
        <v>5246</v>
      </c>
      <c r="F3318" s="1">
        <v>38066</v>
      </c>
      <c r="G3318" t="s">
        <v>2805</v>
      </c>
      <c r="H3318" t="s">
        <v>13</v>
      </c>
      <c r="I3318" t="s">
        <v>14</v>
      </c>
      <c r="J3318" t="str" cm="1">
        <f t="array" ref="J33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8" t="str">
        <f>IF(data_to_clean[[#This Row],[Price Formatted Step 1]]="No Data","No Data",SUBSTITUTE(data_to_clean[[#This Row],[Price Formatted Step 1]],",","."))</f>
        <v>No Data</v>
      </c>
      <c r="L3318" t="str">
        <f>IF(data_to_clean[[#This Row],[Price Formatted Step 2]]="No Data","No Data",VALUE(SUBSTITUTE(data_to_clean[[#This Row],[Price Formatted Step 2]],".","")))</f>
        <v>No Data</v>
      </c>
      <c r="M3318" t="s">
        <v>15</v>
      </c>
    </row>
    <row r="3319" spans="1:13" x14ac:dyDescent="0.25">
      <c r="A3319" t="s">
        <v>3085</v>
      </c>
      <c r="B3319" t="str">
        <f>VLOOKUP(data_to_clean[[#This Row],[Company]],tb_countries[],2,0)</f>
        <v>USA</v>
      </c>
      <c r="C3319" t="s">
        <v>5273</v>
      </c>
      <c r="D3319" t="s">
        <v>5313</v>
      </c>
      <c r="E3319" t="s">
        <v>5246</v>
      </c>
      <c r="F3319" s="1">
        <v>38093</v>
      </c>
      <c r="G3319" t="s">
        <v>3008</v>
      </c>
      <c r="H3319" t="s">
        <v>13</v>
      </c>
      <c r="I3319" t="s">
        <v>14</v>
      </c>
      <c r="J3319" t="str" cm="1">
        <f t="array" ref="J33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19" t="str">
        <f>IF(data_to_clean[[#This Row],[Price Formatted Step 1]]="No Data","No Data",SUBSTITUTE(data_to_clean[[#This Row],[Price Formatted Step 1]],",","."))</f>
        <v>No Data</v>
      </c>
      <c r="L3319" t="str">
        <f>IF(data_to_clean[[#This Row],[Price Formatted Step 2]]="No Data","No Data",VALUE(SUBSTITUTE(data_to_clean[[#This Row],[Price Formatted Step 2]],".","")))</f>
        <v>No Data</v>
      </c>
      <c r="M3319" t="s">
        <v>15</v>
      </c>
    </row>
    <row r="3320" spans="1:13" x14ac:dyDescent="0.25">
      <c r="A3320" t="s">
        <v>973</v>
      </c>
      <c r="B3320" t="str">
        <f>VLOOKUP(data_to_clean[[#This Row],[Company]],tb_countries[],2,0)</f>
        <v>China</v>
      </c>
      <c r="C3320" t="s">
        <v>4847</v>
      </c>
      <c r="D3320" t="s">
        <v>5268</v>
      </c>
      <c r="E3320" t="s">
        <v>5252</v>
      </c>
      <c r="F3320" s="1">
        <v>38095</v>
      </c>
      <c r="G3320" t="s">
        <v>2225</v>
      </c>
      <c r="H3320" t="s">
        <v>2227</v>
      </c>
      <c r="I3320" t="s">
        <v>2228</v>
      </c>
      <c r="J3320" t="str" cm="1">
        <f t="array" ref="J33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320" t="str">
        <f>IF(data_to_clean[[#This Row],[Price Formatted Step 1]]="No Data","No Data",SUBSTITUTE(data_to_clean[[#This Row],[Price Formatted Step 1]],",","."))</f>
        <v>30.800000</v>
      </c>
      <c r="L3320" s="3">
        <f>IF(data_to_clean[[#This Row],[Price Formatted Step 2]]="No Data","No Data",VALUE(SUBSTITUTE(data_to_clean[[#This Row],[Price Formatted Step 2]],".","")))</f>
        <v>30800000</v>
      </c>
      <c r="M3320" t="s">
        <v>15</v>
      </c>
    </row>
    <row r="3321" spans="1:13" x14ac:dyDescent="0.25">
      <c r="A3321" t="s">
        <v>3085</v>
      </c>
      <c r="B3321" t="str">
        <f>VLOOKUP(data_to_clean[[#This Row],[Company]],tb_countries[],2,0)</f>
        <v>USA</v>
      </c>
      <c r="C3321" t="s">
        <v>5273</v>
      </c>
      <c r="D3321" t="s">
        <v>5313</v>
      </c>
      <c r="E3321" t="s">
        <v>5246</v>
      </c>
      <c r="F3321" s="1">
        <v>38096</v>
      </c>
      <c r="G3321" t="s">
        <v>3008</v>
      </c>
      <c r="H3321" t="s">
        <v>13</v>
      </c>
      <c r="I3321" t="s">
        <v>14</v>
      </c>
      <c r="J3321" t="str" cm="1">
        <f t="array" ref="J33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1" t="str">
        <f>IF(data_to_clean[[#This Row],[Price Formatted Step 1]]="No Data","No Data",SUBSTITUTE(data_to_clean[[#This Row],[Price Formatted Step 1]],",","."))</f>
        <v>No Data</v>
      </c>
      <c r="L3321" t="str">
        <f>IF(data_to_clean[[#This Row],[Price Formatted Step 2]]="No Data","No Data",VALUE(SUBSTITUTE(data_to_clean[[#This Row],[Price Formatted Step 2]],".","")))</f>
        <v>No Data</v>
      </c>
      <c r="M3321" t="s">
        <v>15</v>
      </c>
    </row>
    <row r="3322" spans="1:13" x14ac:dyDescent="0.25">
      <c r="A3322" t="s">
        <v>2655</v>
      </c>
      <c r="B3322" t="str">
        <f>VLOOKUP(data_to_clean[[#This Row],[Company]],tb_countries[],2,0)</f>
        <v>USA</v>
      </c>
      <c r="C3322" t="s">
        <v>5275</v>
      </c>
      <c r="D3322" t="s">
        <v>5315</v>
      </c>
      <c r="E3322" t="s">
        <v>5246</v>
      </c>
      <c r="F3322" s="1">
        <v>38097</v>
      </c>
      <c r="G3322" t="s">
        <v>3235</v>
      </c>
      <c r="H3322" t="s">
        <v>13</v>
      </c>
      <c r="I3322" t="s">
        <v>14</v>
      </c>
      <c r="J3322" t="str" cm="1">
        <f t="array" ref="J33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2" t="str">
        <f>IF(data_to_clean[[#This Row],[Price Formatted Step 1]]="No Data","No Data",SUBSTITUTE(data_to_clean[[#This Row],[Price Formatted Step 1]],",","."))</f>
        <v>No Data</v>
      </c>
      <c r="L3322" t="str">
        <f>IF(data_to_clean[[#This Row],[Price Formatted Step 2]]="No Data","No Data",VALUE(SUBSTITUTE(data_to_clean[[#This Row],[Price Formatted Step 2]],".","")))</f>
        <v>No Data</v>
      </c>
      <c r="M3322" t="s">
        <v>15</v>
      </c>
    </row>
    <row r="3323" spans="1:13" x14ac:dyDescent="0.25">
      <c r="A3323" t="s">
        <v>3386</v>
      </c>
      <c r="B3323" t="str">
        <f>VLOOKUP(data_to_clean[[#This Row],[Company]],tb_countries[],2,0)</f>
        <v>USSR/Russia</v>
      </c>
      <c r="C3323" t="s">
        <v>5294</v>
      </c>
      <c r="D3323" t="s">
        <v>5333</v>
      </c>
      <c r="E3323" t="s">
        <v>5260</v>
      </c>
      <c r="F3323" s="1">
        <v>38111</v>
      </c>
      <c r="G3323" t="s">
        <v>3388</v>
      </c>
      <c r="H3323" t="s">
        <v>13</v>
      </c>
      <c r="I3323" t="s">
        <v>14</v>
      </c>
      <c r="J3323" t="str" cm="1">
        <f t="array" ref="J33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3" t="str">
        <f>IF(data_to_clean[[#This Row],[Price Formatted Step 1]]="No Data","No Data",SUBSTITUTE(data_to_clean[[#This Row],[Price Formatted Step 1]],",","."))</f>
        <v>No Data</v>
      </c>
      <c r="L3323" t="str">
        <f>IF(data_to_clean[[#This Row],[Price Formatted Step 2]]="No Data","No Data",VALUE(SUBSTITUTE(data_to_clean[[#This Row],[Price Formatted Step 2]],".","")))</f>
        <v>No Data</v>
      </c>
      <c r="M3323" t="s">
        <v>15</v>
      </c>
    </row>
    <row r="3324" spans="1:13" x14ac:dyDescent="0.25">
      <c r="A3324" t="s">
        <v>2740</v>
      </c>
      <c r="B3324" t="str">
        <f>VLOOKUP(data_to_clean[[#This Row],[Company]],tb_countries[],2,0)</f>
        <v>USA</v>
      </c>
      <c r="C3324" t="s">
        <v>5275</v>
      </c>
      <c r="D3324" t="s">
        <v>5315</v>
      </c>
      <c r="E3324" t="s">
        <v>5246</v>
      </c>
      <c r="F3324" s="1">
        <v>38127</v>
      </c>
      <c r="G3324" t="s">
        <v>3028</v>
      </c>
      <c r="H3324" t="s">
        <v>2227</v>
      </c>
      <c r="I3324" t="s">
        <v>3030</v>
      </c>
      <c r="J3324" t="str" cm="1">
        <f t="array" ref="J33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324" t="str">
        <f>IF(data_to_clean[[#This Row],[Price Formatted Step 1]]="No Data","No Data",SUBSTITUTE(data_to_clean[[#This Row],[Price Formatted Step 1]],",","."))</f>
        <v>45000000</v>
      </c>
      <c r="L3324" s="3">
        <f>IF(data_to_clean[[#This Row],[Price Formatted Step 2]]="No Data","No Data",VALUE(SUBSTITUTE(data_to_clean[[#This Row],[Price Formatted Step 2]],".","")))</f>
        <v>45000000</v>
      </c>
      <c r="M3324" t="s">
        <v>15</v>
      </c>
    </row>
    <row r="3325" spans="1:13" x14ac:dyDescent="0.25">
      <c r="A3325" t="s">
        <v>2882</v>
      </c>
      <c r="B3325" t="str">
        <f>VLOOKUP(data_to_clean[[#This Row],[Company]],tb_countries[],2,0)</f>
        <v>USSR/Russia</v>
      </c>
      <c r="C3325" t="s">
        <v>5272</v>
      </c>
      <c r="D3325" t="s">
        <v>5312</v>
      </c>
      <c r="E3325" t="s">
        <v>5245</v>
      </c>
      <c r="F3325" s="1">
        <v>38135</v>
      </c>
      <c r="G3325" t="s">
        <v>937</v>
      </c>
      <c r="H3325" t="s">
        <v>13</v>
      </c>
      <c r="I3325" t="s">
        <v>14</v>
      </c>
      <c r="J3325" t="str" cm="1">
        <f t="array" ref="J33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5" t="str">
        <f>IF(data_to_clean[[#This Row],[Price Formatted Step 1]]="No Data","No Data",SUBSTITUTE(data_to_clean[[#This Row],[Price Formatted Step 1]],",","."))</f>
        <v>No Data</v>
      </c>
      <c r="L3325" t="str">
        <f>IF(data_to_clean[[#This Row],[Price Formatted Step 2]]="No Data","No Data",VALUE(SUBSTITUTE(data_to_clean[[#This Row],[Price Formatted Step 2]],".","")))</f>
        <v>No Data</v>
      </c>
      <c r="M3325" t="s">
        <v>15</v>
      </c>
    </row>
    <row r="3326" spans="1:13" x14ac:dyDescent="0.25">
      <c r="A3326" t="s">
        <v>2882</v>
      </c>
      <c r="B3326" t="str">
        <f>VLOOKUP(data_to_clean[[#This Row],[Company]],tb_countries[],2,0)</f>
        <v>USSR/Russia</v>
      </c>
      <c r="C3326" t="s">
        <v>5272</v>
      </c>
      <c r="D3326" t="s">
        <v>5312</v>
      </c>
      <c r="E3326" t="s">
        <v>5245</v>
      </c>
      <c r="F3326" s="1">
        <v>38148</v>
      </c>
      <c r="G3326" t="s">
        <v>2405</v>
      </c>
      <c r="H3326" t="s">
        <v>13</v>
      </c>
      <c r="I3326" t="s">
        <v>14</v>
      </c>
      <c r="J3326" t="str" cm="1">
        <f t="array" ref="J33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6" t="str">
        <f>IF(data_to_clean[[#This Row],[Price Formatted Step 1]]="No Data","No Data",SUBSTITUTE(data_to_clean[[#This Row],[Price Formatted Step 1]],",","."))</f>
        <v>No Data</v>
      </c>
      <c r="L3326" t="str">
        <f>IF(data_to_clean[[#This Row],[Price Formatted Step 2]]="No Data","No Data",VALUE(SUBSTITUTE(data_to_clean[[#This Row],[Price Formatted Step 2]],".","")))</f>
        <v>No Data</v>
      </c>
      <c r="M3326" t="s">
        <v>15</v>
      </c>
    </row>
    <row r="3327" spans="1:13" x14ac:dyDescent="0.25">
      <c r="A3327" t="s">
        <v>2655</v>
      </c>
      <c r="B3327" t="str">
        <f>VLOOKUP(data_to_clean[[#This Row],[Company]],tb_countries[],2,0)</f>
        <v>USA</v>
      </c>
      <c r="C3327" t="s">
        <v>5273</v>
      </c>
      <c r="D3327" t="s">
        <v>5313</v>
      </c>
      <c r="E3327" t="s">
        <v>5246</v>
      </c>
      <c r="F3327" s="1">
        <v>38161</v>
      </c>
      <c r="G3327" t="s">
        <v>2805</v>
      </c>
      <c r="H3327" t="s">
        <v>13</v>
      </c>
      <c r="I3327" t="s">
        <v>14</v>
      </c>
      <c r="J3327" t="str" cm="1">
        <f t="array" ref="J33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7" t="str">
        <f>IF(data_to_clean[[#This Row],[Price Formatted Step 1]]="No Data","No Data",SUBSTITUTE(data_to_clean[[#This Row],[Price Formatted Step 1]],",","."))</f>
        <v>No Data</v>
      </c>
      <c r="L3327" t="str">
        <f>IF(data_to_clean[[#This Row],[Price Formatted Step 2]]="No Data","No Data",VALUE(SUBSTITUTE(data_to_clean[[#This Row],[Price Formatted Step 2]],".","")))</f>
        <v>No Data</v>
      </c>
      <c r="M3327" t="s">
        <v>15</v>
      </c>
    </row>
    <row r="3328" spans="1:13" x14ac:dyDescent="0.25">
      <c r="A3328" t="s">
        <v>3386</v>
      </c>
      <c r="B3328" t="str">
        <f>VLOOKUP(data_to_clean[[#This Row],[Company]],tb_countries[],2,0)</f>
        <v>USSR/Russia</v>
      </c>
      <c r="C3328" t="s">
        <v>5294</v>
      </c>
      <c r="D3328" t="s">
        <v>5333</v>
      </c>
      <c r="E3328" t="s">
        <v>5260</v>
      </c>
      <c r="F3328" s="1">
        <v>38167</v>
      </c>
      <c r="G3328" t="s">
        <v>3388</v>
      </c>
      <c r="H3328" t="s">
        <v>13</v>
      </c>
      <c r="I3328" t="s">
        <v>14</v>
      </c>
      <c r="J3328" t="str" cm="1">
        <f t="array" ref="J33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28" t="str">
        <f>IF(data_to_clean[[#This Row],[Price Formatted Step 1]]="No Data","No Data",SUBSTITUTE(data_to_clean[[#This Row],[Price Formatted Step 1]],",","."))</f>
        <v>No Data</v>
      </c>
      <c r="L3328" t="str">
        <f>IF(data_to_clean[[#This Row],[Price Formatted Step 2]]="No Data","No Data",VALUE(SUBSTITUTE(data_to_clean[[#This Row],[Price Formatted Step 2]],".","")))</f>
        <v>No Data</v>
      </c>
      <c r="M3328" t="s">
        <v>15</v>
      </c>
    </row>
    <row r="3329" spans="1:13" x14ac:dyDescent="0.25">
      <c r="A3329" t="s">
        <v>3393</v>
      </c>
      <c r="B3329" t="str">
        <f>VLOOKUP(data_to_clean[[#This Row],[Company]],tb_countries[],2,0)</f>
        <v>USSR/Russia</v>
      </c>
      <c r="C3329" t="s">
        <v>5272</v>
      </c>
      <c r="D3329" t="s">
        <v>5312</v>
      </c>
      <c r="E3329" t="s">
        <v>5245</v>
      </c>
      <c r="F3329" s="1">
        <v>38167</v>
      </c>
      <c r="G3329" t="s">
        <v>3395</v>
      </c>
      <c r="H3329" t="s">
        <v>13</v>
      </c>
      <c r="I3329" t="s">
        <v>3397</v>
      </c>
      <c r="J3329" t="str" cm="1">
        <f t="array" ref="J33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329" t="str">
        <f>IF(data_to_clean[[#This Row],[Price Formatted Step 1]]="No Data","No Data",SUBSTITUTE(data_to_clean[[#This Row],[Price Formatted Step 1]],",","."))</f>
        <v>29000000</v>
      </c>
      <c r="L3329" s="3">
        <f>IF(data_to_clean[[#This Row],[Price Formatted Step 2]]="No Data","No Data",VALUE(SUBSTITUTE(data_to_clean[[#This Row],[Price Formatted Step 2]],".","")))</f>
        <v>29000000</v>
      </c>
      <c r="M3329" t="s">
        <v>15</v>
      </c>
    </row>
    <row r="3330" spans="1:13" x14ac:dyDescent="0.25">
      <c r="A3330" t="s">
        <v>2655</v>
      </c>
      <c r="B3330" t="str">
        <f>VLOOKUP(data_to_clean[[#This Row],[Company]],tb_countries[],2,0)</f>
        <v>USA</v>
      </c>
      <c r="C3330" t="s">
        <v>5275</v>
      </c>
      <c r="D3330" t="s">
        <v>5315</v>
      </c>
      <c r="E3330" t="s">
        <v>5246</v>
      </c>
      <c r="F3330" s="1">
        <v>38183</v>
      </c>
      <c r="G3330" t="s">
        <v>3705</v>
      </c>
      <c r="H3330" t="s">
        <v>13</v>
      </c>
      <c r="I3330" t="s">
        <v>14</v>
      </c>
      <c r="J3330" t="str" cm="1">
        <f t="array" ref="J33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30" t="str">
        <f>IF(data_to_clean[[#This Row],[Price Formatted Step 1]]="No Data","No Data",SUBSTITUTE(data_to_clean[[#This Row],[Price Formatted Step 1]],",","."))</f>
        <v>No Data</v>
      </c>
      <c r="L3330" t="str">
        <f>IF(data_to_clean[[#This Row],[Price Formatted Step 2]]="No Data","No Data",VALUE(SUBSTITUTE(data_to_clean[[#This Row],[Price Formatted Step 2]],".","")))</f>
        <v>No Data</v>
      </c>
      <c r="M3330" t="s">
        <v>15</v>
      </c>
    </row>
    <row r="3331" spans="1:13" x14ac:dyDescent="0.25">
      <c r="A3331" t="s">
        <v>2338</v>
      </c>
      <c r="B3331" t="str">
        <f>VLOOKUP(data_to_clean[[#This Row],[Company]],tb_countries[],2,0)</f>
        <v>France</v>
      </c>
      <c r="C3331" t="s">
        <v>5285</v>
      </c>
      <c r="D3331" t="s">
        <v>5324</v>
      </c>
      <c r="E3331" t="s">
        <v>5253</v>
      </c>
      <c r="F3331" s="1">
        <v>38186</v>
      </c>
      <c r="G3331" t="s">
        <v>3689</v>
      </c>
      <c r="H3331" t="s">
        <v>13</v>
      </c>
      <c r="I3331" t="s">
        <v>3691</v>
      </c>
      <c r="J3331" t="str" cm="1">
        <f t="array" ref="J33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190000000</v>
      </c>
      <c r="K3331" t="str">
        <f>IF(data_to_clean[[#This Row],[Price Formatted Step 1]]="No Data","No Data",SUBSTITUTE(data_to_clean[[#This Row],[Price Formatted Step 1]],",","."))</f>
        <v>190000000</v>
      </c>
      <c r="L3331" s="3">
        <f>IF(data_to_clean[[#This Row],[Price Formatted Step 2]]="No Data","No Data",VALUE(SUBSTITUTE(data_to_clean[[#This Row],[Price Formatted Step 2]],".","")))</f>
        <v>190000000</v>
      </c>
      <c r="M3331" t="s">
        <v>15</v>
      </c>
    </row>
    <row r="3332" spans="1:13" x14ac:dyDescent="0.25">
      <c r="A3332" t="s">
        <v>2882</v>
      </c>
      <c r="B3332" t="str">
        <f>VLOOKUP(data_to_clean[[#This Row],[Company]],tb_countries[],2,0)</f>
        <v>USSR/Russia</v>
      </c>
      <c r="C3332" t="s">
        <v>5279</v>
      </c>
      <c r="D3332" t="s">
        <v>5320</v>
      </c>
      <c r="E3332" t="s">
        <v>5247</v>
      </c>
      <c r="F3332" s="1">
        <v>38190</v>
      </c>
      <c r="G3332" t="s">
        <v>685</v>
      </c>
      <c r="H3332" t="s">
        <v>13</v>
      </c>
      <c r="I3332" t="s">
        <v>14</v>
      </c>
      <c r="J3332" t="str" cm="1">
        <f t="array" ref="J33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32" t="str">
        <f>IF(data_to_clean[[#This Row],[Price Formatted Step 1]]="No Data","No Data",SUBSTITUTE(data_to_clean[[#This Row],[Price Formatted Step 1]],",","."))</f>
        <v>No Data</v>
      </c>
      <c r="L3332" t="str">
        <f>IF(data_to_clean[[#This Row],[Price Formatted Step 2]]="No Data","No Data",VALUE(SUBSTITUTE(data_to_clean[[#This Row],[Price Formatted Step 2]],".","")))</f>
        <v>No Data</v>
      </c>
      <c r="M3332" t="s">
        <v>15</v>
      </c>
    </row>
    <row r="3333" spans="1:13" x14ac:dyDescent="0.25">
      <c r="A3333" t="s">
        <v>973</v>
      </c>
      <c r="B3333" t="str">
        <f>VLOOKUP(data_to_clean[[#This Row],[Company]],tb_countries[],2,0)</f>
        <v>China</v>
      </c>
      <c r="C3333" t="s">
        <v>2625</v>
      </c>
      <c r="D3333" t="s">
        <v>5255</v>
      </c>
      <c r="E3333" t="s">
        <v>5252</v>
      </c>
      <c r="F3333" s="1">
        <v>38193</v>
      </c>
      <c r="G3333" t="s">
        <v>2225</v>
      </c>
      <c r="H3333" t="s">
        <v>2227</v>
      </c>
      <c r="I3333" t="s">
        <v>2228</v>
      </c>
      <c r="J3333" t="str" cm="1">
        <f t="array" ref="J33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333" t="str">
        <f>IF(data_to_clean[[#This Row],[Price Formatted Step 1]]="No Data","No Data",SUBSTITUTE(data_to_clean[[#This Row],[Price Formatted Step 1]],",","."))</f>
        <v>30.800000</v>
      </c>
      <c r="L3333" s="3">
        <f>IF(data_to_clean[[#This Row],[Price Formatted Step 2]]="No Data","No Data",VALUE(SUBSTITUTE(data_to_clean[[#This Row],[Price Formatted Step 2]],".","")))</f>
        <v>30800000</v>
      </c>
      <c r="M3333" t="s">
        <v>15</v>
      </c>
    </row>
    <row r="3334" spans="1:13" x14ac:dyDescent="0.25">
      <c r="A3334" t="s">
        <v>2655</v>
      </c>
      <c r="B3334" t="str">
        <f>VLOOKUP(data_to_clean[[#This Row],[Company]],tb_countries[],2,0)</f>
        <v>USA</v>
      </c>
      <c r="C3334" t="s">
        <v>5273</v>
      </c>
      <c r="D3334" t="s">
        <v>5313</v>
      </c>
      <c r="E3334" t="s">
        <v>5246</v>
      </c>
      <c r="F3334" s="1">
        <v>38202</v>
      </c>
      <c r="G3334" t="s">
        <v>3653</v>
      </c>
      <c r="H3334" t="s">
        <v>13</v>
      </c>
      <c r="I3334" t="s">
        <v>14</v>
      </c>
      <c r="J3334" t="str" cm="1">
        <f t="array" ref="J33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34" t="str">
        <f>IF(data_to_clean[[#This Row],[Price Formatted Step 1]]="No Data","No Data",SUBSTITUTE(data_to_clean[[#This Row],[Price Formatted Step 1]],",","."))</f>
        <v>No Data</v>
      </c>
      <c r="L3334" t="str">
        <f>IF(data_to_clean[[#This Row],[Price Formatted Step 2]]="No Data","No Data",VALUE(SUBSTITUTE(data_to_clean[[#This Row],[Price Formatted Step 2]],".","")))</f>
        <v>No Data</v>
      </c>
      <c r="M3334" t="s">
        <v>15</v>
      </c>
    </row>
    <row r="3335" spans="1:13" x14ac:dyDescent="0.25">
      <c r="A3335" t="s">
        <v>973</v>
      </c>
      <c r="B3335" t="str">
        <f>VLOOKUP(data_to_clean[[#This Row],[Company]],tb_countries[],2,0)</f>
        <v>China</v>
      </c>
      <c r="C3335" t="s">
        <v>4199</v>
      </c>
      <c r="D3335" t="s">
        <v>5263</v>
      </c>
      <c r="E3335" t="s">
        <v>5252</v>
      </c>
      <c r="F3335" s="1">
        <v>38228</v>
      </c>
      <c r="G3335" t="s">
        <v>2225</v>
      </c>
      <c r="H3335" t="s">
        <v>2227</v>
      </c>
      <c r="I3335" t="s">
        <v>2228</v>
      </c>
      <c r="J3335" t="str" cm="1">
        <f t="array" ref="J33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335" t="str">
        <f>IF(data_to_clean[[#This Row],[Price Formatted Step 1]]="No Data","No Data",SUBSTITUTE(data_to_clean[[#This Row],[Price Formatted Step 1]],",","."))</f>
        <v>30.800000</v>
      </c>
      <c r="L3335" s="3">
        <f>IF(data_to_clean[[#This Row],[Price Formatted Step 2]]="No Data","No Data",VALUE(SUBSTITUTE(data_to_clean[[#This Row],[Price Formatted Step 2]],".","")))</f>
        <v>30800000</v>
      </c>
      <c r="M3335" t="s">
        <v>15</v>
      </c>
    </row>
    <row r="3336" spans="1:13" x14ac:dyDescent="0.25">
      <c r="A3336" t="s">
        <v>2747</v>
      </c>
      <c r="B3336" t="str">
        <f>VLOOKUP(data_to_clean[[#This Row],[Company]],tb_countries[],2,0)</f>
        <v>USA</v>
      </c>
      <c r="C3336" t="s">
        <v>5273</v>
      </c>
      <c r="D3336" t="s">
        <v>5313</v>
      </c>
      <c r="E3336" t="s">
        <v>5246</v>
      </c>
      <c r="F3336" s="1">
        <v>38230</v>
      </c>
      <c r="G3336" t="s">
        <v>3008</v>
      </c>
      <c r="H3336" t="s">
        <v>13</v>
      </c>
      <c r="I3336" t="s">
        <v>14</v>
      </c>
      <c r="J3336" t="str" cm="1">
        <f t="array" ref="J33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36" t="str">
        <f>IF(data_to_clean[[#This Row],[Price Formatted Step 1]]="No Data","No Data",SUBSTITUTE(data_to_clean[[#This Row],[Price Formatted Step 1]],",","."))</f>
        <v>No Data</v>
      </c>
      <c r="L3336" t="str">
        <f>IF(data_to_clean[[#This Row],[Price Formatted Step 2]]="No Data","No Data",VALUE(SUBSTITUTE(data_to_clean[[#This Row],[Price Formatted Step 2]],".","")))</f>
        <v>No Data</v>
      </c>
      <c r="M3336" t="s">
        <v>15</v>
      </c>
    </row>
    <row r="3337" spans="1:13" x14ac:dyDescent="0.25">
      <c r="A3337" t="s">
        <v>2630</v>
      </c>
      <c r="B3337" t="str">
        <f>VLOOKUP(data_to_clean[[#This Row],[Company]],tb_countries[],2,0)</f>
        <v>Israel</v>
      </c>
      <c r="C3337" t="s">
        <v>5288</v>
      </c>
      <c r="D3337" t="s">
        <v>5327</v>
      </c>
      <c r="E3337" t="s">
        <v>5256</v>
      </c>
      <c r="F3337" s="1">
        <v>38236</v>
      </c>
      <c r="G3337" t="s">
        <v>3583</v>
      </c>
      <c r="H3337" t="s">
        <v>13</v>
      </c>
      <c r="I3337" t="s">
        <v>14</v>
      </c>
      <c r="J3337" t="str" cm="1">
        <f t="array" ref="J33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37" t="str">
        <f>IF(data_to_clean[[#This Row],[Price Formatted Step 1]]="No Data","No Data",SUBSTITUTE(data_to_clean[[#This Row],[Price Formatted Step 1]],",","."))</f>
        <v>No Data</v>
      </c>
      <c r="L3337" t="str">
        <f>IF(data_to_clean[[#This Row],[Price Formatted Step 2]]="No Data","No Data",VALUE(SUBSTITUTE(data_to_clean[[#This Row],[Price Formatted Step 2]],".","")))</f>
        <v>No Data</v>
      </c>
      <c r="M3337" t="s">
        <v>21</v>
      </c>
    </row>
    <row r="3338" spans="1:13" x14ac:dyDescent="0.25">
      <c r="A3338" t="s">
        <v>973</v>
      </c>
      <c r="B3338" t="str">
        <f>VLOOKUP(data_to_clean[[#This Row],[Company]],tb_countries[],2,0)</f>
        <v>China</v>
      </c>
      <c r="C3338" t="s">
        <v>2625</v>
      </c>
      <c r="D3338" t="s">
        <v>5255</v>
      </c>
      <c r="E3338" t="s">
        <v>5252</v>
      </c>
      <c r="F3338" s="1">
        <v>38238</v>
      </c>
      <c r="G3338" t="s">
        <v>3402</v>
      </c>
      <c r="H3338" t="s">
        <v>2227</v>
      </c>
      <c r="I3338" t="s">
        <v>3404</v>
      </c>
      <c r="J3338" t="str" cm="1">
        <f t="array" ref="J33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338" t="str">
        <f>IF(data_to_clean[[#This Row],[Price Formatted Step 1]]="No Data","No Data",SUBSTITUTE(data_to_clean[[#This Row],[Price Formatted Step 1]],",","."))</f>
        <v>64.680000</v>
      </c>
      <c r="L3338" s="3">
        <f>IF(data_to_clean[[#This Row],[Price Formatted Step 2]]="No Data","No Data",VALUE(SUBSTITUTE(data_to_clean[[#This Row],[Price Formatted Step 2]],".","")))</f>
        <v>64680000</v>
      </c>
      <c r="M3338" t="s">
        <v>15</v>
      </c>
    </row>
    <row r="3339" spans="1:13" x14ac:dyDescent="0.25">
      <c r="A3339" t="s">
        <v>2025</v>
      </c>
      <c r="B3339" t="str">
        <f>VLOOKUP(data_to_clean[[#This Row],[Company]],tb_countries[],2,0)</f>
        <v>India</v>
      </c>
      <c r="C3339" t="s">
        <v>5287</v>
      </c>
      <c r="D3339" t="s">
        <v>5326</v>
      </c>
      <c r="E3339" t="s">
        <v>5254</v>
      </c>
      <c r="F3339" s="1">
        <v>38250</v>
      </c>
      <c r="G3339" t="s">
        <v>3525</v>
      </c>
      <c r="H3339" t="s">
        <v>13</v>
      </c>
      <c r="I3339" t="s">
        <v>3527</v>
      </c>
      <c r="J3339" t="str" cm="1">
        <f t="array" ref="J33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339" t="str">
        <f>IF(data_to_clean[[#This Row],[Price Formatted Step 1]]="No Data","No Data",SUBSTITUTE(data_to_clean[[#This Row],[Price Formatted Step 1]],",","."))</f>
        <v>47000000</v>
      </c>
      <c r="L3339" s="3">
        <f>IF(data_to_clean[[#This Row],[Price Formatted Step 2]]="No Data","No Data",VALUE(SUBSTITUTE(data_to_clean[[#This Row],[Price Formatted Step 2]],".","")))</f>
        <v>47000000</v>
      </c>
      <c r="M3339" t="s">
        <v>15</v>
      </c>
    </row>
    <row r="3340" spans="1:13" x14ac:dyDescent="0.25">
      <c r="A3340" t="s">
        <v>2882</v>
      </c>
      <c r="B3340" t="str">
        <f>VLOOKUP(data_to_clean[[#This Row],[Company]],tb_countries[],2,0)</f>
        <v>USSR/Russia</v>
      </c>
      <c r="C3340" t="s">
        <v>5279</v>
      </c>
      <c r="D3340" t="s">
        <v>5320</v>
      </c>
      <c r="E3340" t="s">
        <v>5247</v>
      </c>
      <c r="F3340" s="1">
        <v>38253</v>
      </c>
      <c r="G3340" t="s">
        <v>685</v>
      </c>
      <c r="H3340" t="s">
        <v>13</v>
      </c>
      <c r="I3340" t="s">
        <v>14</v>
      </c>
      <c r="J3340" t="str" cm="1">
        <f t="array" ref="J33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40" t="str">
        <f>IF(data_to_clean[[#This Row],[Price Formatted Step 1]]="No Data","No Data",SUBSTITUTE(data_to_clean[[#This Row],[Price Formatted Step 1]],",","."))</f>
        <v>No Data</v>
      </c>
      <c r="L3340" t="str">
        <f>IF(data_to_clean[[#This Row],[Price Formatted Step 2]]="No Data","No Data",VALUE(SUBSTITUTE(data_to_clean[[#This Row],[Price Formatted Step 2]],".","")))</f>
        <v>No Data</v>
      </c>
      <c r="M3340" t="s">
        <v>15</v>
      </c>
    </row>
    <row r="3341" spans="1:13" x14ac:dyDescent="0.25">
      <c r="A3341" t="s">
        <v>973</v>
      </c>
      <c r="B3341" t="str">
        <f>VLOOKUP(data_to_clean[[#This Row],[Company]],tb_countries[],2,0)</f>
        <v>China</v>
      </c>
      <c r="C3341" t="s">
        <v>4199</v>
      </c>
      <c r="D3341" t="s">
        <v>5263</v>
      </c>
      <c r="E3341" t="s">
        <v>5252</v>
      </c>
      <c r="F3341" s="1">
        <v>38257</v>
      </c>
      <c r="G3341" t="s">
        <v>2910</v>
      </c>
      <c r="H3341" t="s">
        <v>2227</v>
      </c>
      <c r="I3341" t="s">
        <v>2912</v>
      </c>
      <c r="J3341" t="str" cm="1">
        <f t="array" ref="J33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341" t="str">
        <f>IF(data_to_clean[[#This Row],[Price Formatted Step 1]]="No Data","No Data",SUBSTITUTE(data_to_clean[[#This Row],[Price Formatted Step 1]],",","."))</f>
        <v>29.750000</v>
      </c>
      <c r="L3341" s="3">
        <f>IF(data_to_clean[[#This Row],[Price Formatted Step 2]]="No Data","No Data",VALUE(SUBSTITUTE(data_to_clean[[#This Row],[Price Formatted Step 2]],".","")))</f>
        <v>29750000</v>
      </c>
      <c r="M3341" t="s">
        <v>15</v>
      </c>
    </row>
    <row r="3342" spans="1:13" x14ac:dyDescent="0.25">
      <c r="A3342" t="s">
        <v>973</v>
      </c>
      <c r="B3342" t="str">
        <f>VLOOKUP(data_to_clean[[#This Row],[Company]],tb_countries[],2,0)</f>
        <v>China</v>
      </c>
      <c r="C3342" t="s">
        <v>4847</v>
      </c>
      <c r="D3342" t="s">
        <v>5268</v>
      </c>
      <c r="E3342" t="s">
        <v>5252</v>
      </c>
      <c r="F3342" s="1">
        <v>38279</v>
      </c>
      <c r="G3342" t="s">
        <v>3020</v>
      </c>
      <c r="H3342" t="s">
        <v>2227</v>
      </c>
      <c r="I3342" t="s">
        <v>3022</v>
      </c>
      <c r="J3342" t="str" cm="1">
        <f t="array" ref="J33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342" t="str">
        <f>IF(data_to_clean[[#This Row],[Price Formatted Step 1]]="No Data","No Data",SUBSTITUTE(data_to_clean[[#This Row],[Price Formatted Step 1]],",","."))</f>
        <v>69.700000</v>
      </c>
      <c r="L3342" s="3">
        <f>IF(data_to_clean[[#This Row],[Price Formatted Step 2]]="No Data","No Data",VALUE(SUBSTITUTE(data_to_clean[[#This Row],[Price Formatted Step 2]],".","")))</f>
        <v>69700000</v>
      </c>
      <c r="M3342" t="s">
        <v>15</v>
      </c>
    </row>
    <row r="3343" spans="1:13" x14ac:dyDescent="0.25">
      <c r="A3343" t="s">
        <v>973</v>
      </c>
      <c r="B3343" t="str">
        <f>VLOOKUP(data_to_clean[[#This Row],[Company]],tb_countries[],2,0)</f>
        <v>China</v>
      </c>
      <c r="C3343" t="s">
        <v>2625</v>
      </c>
      <c r="D3343" t="s">
        <v>5255</v>
      </c>
      <c r="E3343" t="s">
        <v>5252</v>
      </c>
      <c r="F3343" s="1">
        <v>38297</v>
      </c>
      <c r="G3343" t="s">
        <v>3402</v>
      </c>
      <c r="H3343" t="s">
        <v>2227</v>
      </c>
      <c r="I3343" t="s">
        <v>3404</v>
      </c>
      <c r="J3343" t="str" cm="1">
        <f t="array" ref="J33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343" t="str">
        <f>IF(data_to_clean[[#This Row],[Price Formatted Step 1]]="No Data","No Data",SUBSTITUTE(data_to_clean[[#This Row],[Price Formatted Step 1]],",","."))</f>
        <v>64.680000</v>
      </c>
      <c r="L3343" s="3">
        <f>IF(data_to_clean[[#This Row],[Price Formatted Step 2]]="No Data","No Data",VALUE(SUBSTITUTE(data_to_clean[[#This Row],[Price Formatted Step 2]],".","")))</f>
        <v>64680000</v>
      </c>
      <c r="M3343" t="s">
        <v>15</v>
      </c>
    </row>
    <row r="3344" spans="1:13" x14ac:dyDescent="0.25">
      <c r="A3344" t="s">
        <v>2655</v>
      </c>
      <c r="B3344" t="str">
        <f>VLOOKUP(data_to_clean[[#This Row],[Company]],tb_countries[],2,0)</f>
        <v>USA</v>
      </c>
      <c r="C3344" t="s">
        <v>5273</v>
      </c>
      <c r="D3344" t="s">
        <v>5313</v>
      </c>
      <c r="E3344" t="s">
        <v>5246</v>
      </c>
      <c r="F3344" s="1">
        <v>38297</v>
      </c>
      <c r="G3344" t="s">
        <v>2805</v>
      </c>
      <c r="H3344" t="s">
        <v>13</v>
      </c>
      <c r="I3344" t="s">
        <v>14</v>
      </c>
      <c r="J3344" t="str" cm="1">
        <f t="array" ref="J33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44" t="str">
        <f>IF(data_to_clean[[#This Row],[Price Formatted Step 1]]="No Data","No Data",SUBSTITUTE(data_to_clean[[#This Row],[Price Formatted Step 1]],",","."))</f>
        <v>No Data</v>
      </c>
      <c r="L3344" t="str">
        <f>IF(data_to_clean[[#This Row],[Price Formatted Step 2]]="No Data","No Data",VALUE(SUBSTITUTE(data_to_clean[[#This Row],[Price Formatted Step 2]],".","")))</f>
        <v>No Data</v>
      </c>
      <c r="M3344" t="s">
        <v>15</v>
      </c>
    </row>
    <row r="3345" spans="1:13" x14ac:dyDescent="0.25">
      <c r="A3345" t="s">
        <v>2882</v>
      </c>
      <c r="B3345" t="str">
        <f>VLOOKUP(data_to_clean[[#This Row],[Company]],tb_countries[],2,0)</f>
        <v>USSR/Russia</v>
      </c>
      <c r="C3345" t="s">
        <v>5279</v>
      </c>
      <c r="D3345" t="s">
        <v>5320</v>
      </c>
      <c r="E3345" t="s">
        <v>5247</v>
      </c>
      <c r="F3345" s="1">
        <v>38299</v>
      </c>
      <c r="G3345" t="s">
        <v>3720</v>
      </c>
      <c r="H3345" t="s">
        <v>2227</v>
      </c>
      <c r="I3345" t="s">
        <v>3722</v>
      </c>
      <c r="J3345" t="str" cm="1">
        <f t="array" ref="J33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3345" t="str">
        <f>IF(data_to_clean[[#This Row],[Price Formatted Step 1]]="No Data","No Data",SUBSTITUTE(data_to_clean[[#This Row],[Price Formatted Step 1]],",","."))</f>
        <v>17.420000</v>
      </c>
      <c r="L3345" s="3">
        <f>IF(data_to_clean[[#This Row],[Price Formatted Step 2]]="No Data","No Data",VALUE(SUBSTITUTE(data_to_clean[[#This Row],[Price Formatted Step 2]],".","")))</f>
        <v>17420000</v>
      </c>
      <c r="M3345" t="s">
        <v>15</v>
      </c>
    </row>
    <row r="3346" spans="1:13" x14ac:dyDescent="0.25">
      <c r="A3346" t="s">
        <v>973</v>
      </c>
      <c r="B3346" t="str">
        <f>VLOOKUP(data_to_clean[[#This Row],[Company]],tb_countries[],2,0)</f>
        <v>China</v>
      </c>
      <c r="C3346" t="s">
        <v>4847</v>
      </c>
      <c r="D3346" t="s">
        <v>5268</v>
      </c>
      <c r="E3346" t="s">
        <v>5252</v>
      </c>
      <c r="F3346" s="1">
        <v>38309</v>
      </c>
      <c r="G3346" t="s">
        <v>2225</v>
      </c>
      <c r="H3346" t="s">
        <v>2227</v>
      </c>
      <c r="I3346" t="s">
        <v>2228</v>
      </c>
      <c r="J3346" t="str" cm="1">
        <f t="array" ref="J33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346" t="str">
        <f>IF(data_to_clean[[#This Row],[Price Formatted Step 1]]="No Data","No Data",SUBSTITUTE(data_to_clean[[#This Row],[Price Formatted Step 1]],",","."))</f>
        <v>30.800000</v>
      </c>
      <c r="L3346" s="3">
        <f>IF(data_to_clean[[#This Row],[Price Formatted Step 2]]="No Data","No Data",VALUE(SUBSTITUTE(data_to_clean[[#This Row],[Price Formatted Step 2]],".","")))</f>
        <v>30800000</v>
      </c>
      <c r="M3346" t="s">
        <v>15</v>
      </c>
    </row>
    <row r="3347" spans="1:13" x14ac:dyDescent="0.25">
      <c r="A3347" t="s">
        <v>2655</v>
      </c>
      <c r="B3347" t="str">
        <f>VLOOKUP(data_to_clean[[#This Row],[Company]],tb_countries[],2,0)</f>
        <v>USA</v>
      </c>
      <c r="C3347" t="s">
        <v>5273</v>
      </c>
      <c r="D3347" t="s">
        <v>5313</v>
      </c>
      <c r="E3347" t="s">
        <v>5246</v>
      </c>
      <c r="F3347" s="1">
        <v>38311</v>
      </c>
      <c r="G3347" t="s">
        <v>3413</v>
      </c>
      <c r="H3347" t="s">
        <v>13</v>
      </c>
      <c r="I3347" t="s">
        <v>14</v>
      </c>
      <c r="J3347" t="str" cm="1">
        <f t="array" ref="J33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47" t="str">
        <f>IF(data_to_clean[[#This Row],[Price Formatted Step 1]]="No Data","No Data",SUBSTITUTE(data_to_clean[[#This Row],[Price Formatted Step 1]],",","."))</f>
        <v>No Data</v>
      </c>
      <c r="L3347" t="str">
        <f>IF(data_to_clean[[#This Row],[Price Formatted Step 2]]="No Data","No Data",VALUE(SUBSTITUTE(data_to_clean[[#This Row],[Price Formatted Step 2]],".","")))</f>
        <v>No Data</v>
      </c>
      <c r="M3347" t="s">
        <v>15</v>
      </c>
    </row>
    <row r="3348" spans="1:13" x14ac:dyDescent="0.25">
      <c r="A3348" t="s">
        <v>3085</v>
      </c>
      <c r="B3348" t="str">
        <f>VLOOKUP(data_to_clean[[#This Row],[Company]],tb_countries[],2,0)</f>
        <v>USA</v>
      </c>
      <c r="C3348" t="s">
        <v>5273</v>
      </c>
      <c r="D3348" t="s">
        <v>5313</v>
      </c>
      <c r="E3348" t="s">
        <v>5246</v>
      </c>
      <c r="F3348" s="1">
        <v>38338</v>
      </c>
      <c r="G3348" t="s">
        <v>3655</v>
      </c>
      <c r="H3348" t="s">
        <v>13</v>
      </c>
      <c r="I3348" t="s">
        <v>3657</v>
      </c>
      <c r="J3348" t="str" cm="1">
        <f t="array" ref="J33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135000000</v>
      </c>
      <c r="K3348" t="str">
        <f>IF(data_to_clean[[#This Row],[Price Formatted Step 1]]="No Data","No Data",SUBSTITUTE(data_to_clean[[#This Row],[Price Formatted Step 1]],",","."))</f>
        <v>135000000</v>
      </c>
      <c r="L3348" s="3">
        <f>IF(data_to_clean[[#This Row],[Price Formatted Step 2]]="No Data","No Data",VALUE(SUBSTITUTE(data_to_clean[[#This Row],[Price Formatted Step 2]],".","")))</f>
        <v>135000000</v>
      </c>
      <c r="M3348" t="s">
        <v>15</v>
      </c>
    </row>
    <row r="3349" spans="1:13" x14ac:dyDescent="0.25">
      <c r="A3349" t="s">
        <v>2338</v>
      </c>
      <c r="B3349" t="str">
        <f>VLOOKUP(data_to_clean[[#This Row],[Company]],tb_countries[],2,0)</f>
        <v>France</v>
      </c>
      <c r="C3349" t="s">
        <v>5285</v>
      </c>
      <c r="D3349" t="s">
        <v>5324</v>
      </c>
      <c r="E3349" t="s">
        <v>5253</v>
      </c>
      <c r="F3349" s="1">
        <v>38339</v>
      </c>
      <c r="G3349" t="s">
        <v>3689</v>
      </c>
      <c r="H3349" t="s">
        <v>13</v>
      </c>
      <c r="I3349" t="s">
        <v>3691</v>
      </c>
      <c r="J3349" t="str" cm="1">
        <f t="array" ref="J33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190000000</v>
      </c>
      <c r="K3349" t="str">
        <f>IF(data_to_clean[[#This Row],[Price Formatted Step 1]]="No Data","No Data",SUBSTITUTE(data_to_clean[[#This Row],[Price Formatted Step 1]],",","."))</f>
        <v>190000000</v>
      </c>
      <c r="L3349" s="3">
        <f>IF(data_to_clean[[#This Row],[Price Formatted Step 2]]="No Data","No Data",VALUE(SUBSTITUTE(data_to_clean[[#This Row],[Price Formatted Step 2]],".","")))</f>
        <v>190000000</v>
      </c>
      <c r="M3349" t="s">
        <v>15</v>
      </c>
    </row>
    <row r="3350" spans="1:13" x14ac:dyDescent="0.25">
      <c r="A3350" t="s">
        <v>2655</v>
      </c>
      <c r="B3350" t="str">
        <f>VLOOKUP(data_to_clean[[#This Row],[Company]],tb_countries[],2,0)</f>
        <v>USA</v>
      </c>
      <c r="C3350" t="s">
        <v>5273</v>
      </c>
      <c r="D3350" t="s">
        <v>5313</v>
      </c>
      <c r="E3350" t="s">
        <v>5246</v>
      </c>
      <c r="F3350" s="1">
        <v>38342</v>
      </c>
      <c r="G3350" t="s">
        <v>3727</v>
      </c>
      <c r="H3350" t="s">
        <v>2227</v>
      </c>
      <c r="I3350" t="s">
        <v>3729</v>
      </c>
      <c r="J3350" t="str" cm="1">
        <f t="array" ref="J33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350" t="str">
        <f>IF(data_to_clean[[#This Row],[Price Formatted Step 1]]="No Data","No Data",SUBSTITUTE(data_to_clean[[#This Row],[Price Formatted Step 1]],",","."))</f>
        <v>350000000</v>
      </c>
      <c r="L3350" s="3">
        <f>IF(data_to_clean[[#This Row],[Price Formatted Step 2]]="No Data","No Data",VALUE(SUBSTITUTE(data_to_clean[[#This Row],[Price Formatted Step 2]],".","")))</f>
        <v>350000000</v>
      </c>
      <c r="M3350" t="s">
        <v>56</v>
      </c>
    </row>
    <row r="3351" spans="1:13" x14ac:dyDescent="0.25">
      <c r="A3351" t="s">
        <v>2882</v>
      </c>
      <c r="B3351" t="str">
        <f>VLOOKUP(data_to_clean[[#This Row],[Company]],tb_countries[],2,0)</f>
        <v>USSR/Russia</v>
      </c>
      <c r="C3351" t="s">
        <v>5279</v>
      </c>
      <c r="D3351" t="s">
        <v>5320</v>
      </c>
      <c r="E3351" t="s">
        <v>5247</v>
      </c>
      <c r="F3351" s="1">
        <v>38345</v>
      </c>
      <c r="G3351" t="s">
        <v>1829</v>
      </c>
      <c r="H3351" t="s">
        <v>13</v>
      </c>
      <c r="I3351" t="s">
        <v>14</v>
      </c>
      <c r="J3351" t="str" cm="1">
        <f t="array" ref="J33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1" t="str">
        <f>IF(data_to_clean[[#This Row],[Price Formatted Step 1]]="No Data","No Data",SUBSTITUTE(data_to_clean[[#This Row],[Price Formatted Step 1]],",","."))</f>
        <v>No Data</v>
      </c>
      <c r="L3351" t="str">
        <f>IF(data_to_clean[[#This Row],[Price Formatted Step 2]]="No Data","No Data",VALUE(SUBSTITUTE(data_to_clean[[#This Row],[Price Formatted Step 2]],".","")))</f>
        <v>No Data</v>
      </c>
      <c r="M3351" t="s">
        <v>56</v>
      </c>
    </row>
    <row r="3352" spans="1:13" x14ac:dyDescent="0.25">
      <c r="A3352" t="s">
        <v>2655</v>
      </c>
      <c r="B3352" t="str">
        <f>VLOOKUP(data_to_clean[[#This Row],[Company]],tb_countries[],2,0)</f>
        <v>USA</v>
      </c>
      <c r="C3352" t="s">
        <v>5273</v>
      </c>
      <c r="D3352" t="s">
        <v>5313</v>
      </c>
      <c r="E3352" t="s">
        <v>5246</v>
      </c>
      <c r="F3352" s="1">
        <v>38364</v>
      </c>
      <c r="G3352" t="s">
        <v>2805</v>
      </c>
      <c r="H3352" t="s">
        <v>13</v>
      </c>
      <c r="I3352" t="s">
        <v>14</v>
      </c>
      <c r="J3352" t="str" cm="1">
        <f t="array" ref="J33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2" t="str">
        <f>IF(data_to_clean[[#This Row],[Price Formatted Step 1]]="No Data","No Data",SUBSTITUTE(data_to_clean[[#This Row],[Price Formatted Step 1]],",","."))</f>
        <v>No Data</v>
      </c>
      <c r="L3352" t="str">
        <f>IF(data_to_clean[[#This Row],[Price Formatted Step 2]]="No Data","No Data",VALUE(SUBSTITUTE(data_to_clean[[#This Row],[Price Formatted Step 2]],".","")))</f>
        <v>No Data</v>
      </c>
      <c r="M3352" t="s">
        <v>15</v>
      </c>
    </row>
    <row r="3353" spans="1:13" x14ac:dyDescent="0.25">
      <c r="A3353" t="s">
        <v>2882</v>
      </c>
      <c r="B3353" t="str">
        <f>VLOOKUP(data_to_clean[[#This Row],[Company]],tb_countries[],2,0)</f>
        <v>USSR/Russia</v>
      </c>
      <c r="C3353" t="s">
        <v>5279</v>
      </c>
      <c r="D3353" t="s">
        <v>5320</v>
      </c>
      <c r="E3353" t="s">
        <v>5247</v>
      </c>
      <c r="F3353" s="1">
        <v>38372</v>
      </c>
      <c r="G3353" t="s">
        <v>685</v>
      </c>
      <c r="H3353" t="s">
        <v>13</v>
      </c>
      <c r="I3353" t="s">
        <v>14</v>
      </c>
      <c r="J3353" t="str" cm="1">
        <f t="array" ref="J33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3" t="str">
        <f>IF(data_to_clean[[#This Row],[Price Formatted Step 1]]="No Data","No Data",SUBSTITUTE(data_to_clean[[#This Row],[Price Formatted Step 1]],",","."))</f>
        <v>No Data</v>
      </c>
      <c r="L3353" t="str">
        <f>IF(data_to_clean[[#This Row],[Price Formatted Step 2]]="No Data","No Data",VALUE(SUBSTITUTE(data_to_clean[[#This Row],[Price Formatted Step 2]],".","")))</f>
        <v>No Data</v>
      </c>
      <c r="M3353" t="s">
        <v>15</v>
      </c>
    </row>
    <row r="3354" spans="1:13" x14ac:dyDescent="0.25">
      <c r="A3354" t="s">
        <v>2747</v>
      </c>
      <c r="B3354" t="str">
        <f>VLOOKUP(data_to_clean[[#This Row],[Company]],tb_countries[],2,0)</f>
        <v>USA</v>
      </c>
      <c r="C3354" t="s">
        <v>5273</v>
      </c>
      <c r="D3354" t="s">
        <v>5313</v>
      </c>
      <c r="E3354" t="s">
        <v>5246</v>
      </c>
      <c r="F3354" s="1">
        <v>38386</v>
      </c>
      <c r="G3354" t="s">
        <v>3568</v>
      </c>
      <c r="H3354" t="s">
        <v>13</v>
      </c>
      <c r="I3354" t="s">
        <v>14</v>
      </c>
      <c r="J3354" t="str" cm="1">
        <f t="array" ref="J33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4" t="str">
        <f>IF(data_to_clean[[#This Row],[Price Formatted Step 1]]="No Data","No Data",SUBSTITUTE(data_to_clean[[#This Row],[Price Formatted Step 1]],",","."))</f>
        <v>No Data</v>
      </c>
      <c r="L3354" t="str">
        <f>IF(data_to_clean[[#This Row],[Price Formatted Step 2]]="No Data","No Data",VALUE(SUBSTITUTE(data_to_clean[[#This Row],[Price Formatted Step 2]],".","")))</f>
        <v>No Data</v>
      </c>
      <c r="M3354" t="s">
        <v>15</v>
      </c>
    </row>
    <row r="3355" spans="1:13" x14ac:dyDescent="0.25">
      <c r="A3355" t="s">
        <v>2338</v>
      </c>
      <c r="B3355" t="str">
        <f>VLOOKUP(data_to_clean[[#This Row],[Company]],tb_countries[],2,0)</f>
        <v>France</v>
      </c>
      <c r="C3355" t="s">
        <v>5285</v>
      </c>
      <c r="D3355" t="s">
        <v>5324</v>
      </c>
      <c r="E3355" t="s">
        <v>5253</v>
      </c>
      <c r="F3355" s="1">
        <v>38395</v>
      </c>
      <c r="G3355" t="s">
        <v>3614</v>
      </c>
      <c r="H3355" t="s">
        <v>2227</v>
      </c>
      <c r="I3355" t="s">
        <v>3616</v>
      </c>
      <c r="J3355" t="str" cm="1">
        <f t="array" ref="J33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355" t="str">
        <f>IF(data_to_clean[[#This Row],[Price Formatted Step 1]]="No Data","No Data",SUBSTITUTE(data_to_clean[[#This Row],[Price Formatted Step 1]],",","."))</f>
        <v>200000000</v>
      </c>
      <c r="L3355" s="3">
        <f>IF(data_to_clean[[#This Row],[Price Formatted Step 2]]="No Data","No Data",VALUE(SUBSTITUTE(data_to_clean[[#This Row],[Price Formatted Step 2]],".","")))</f>
        <v>200000000</v>
      </c>
      <c r="M3355" t="s">
        <v>15</v>
      </c>
    </row>
    <row r="3356" spans="1:13" x14ac:dyDescent="0.25">
      <c r="A3356" t="s">
        <v>1620</v>
      </c>
      <c r="B3356" t="str">
        <f>VLOOKUP(data_to_clean[[#This Row],[Company]],tb_countries[],2,0)</f>
        <v>Japan</v>
      </c>
      <c r="C3356" t="s">
        <v>5286</v>
      </c>
      <c r="D3356" t="s">
        <v>5325</v>
      </c>
      <c r="E3356" t="s">
        <v>5249</v>
      </c>
      <c r="F3356" s="1">
        <v>38409</v>
      </c>
      <c r="G3356" t="s">
        <v>3735</v>
      </c>
      <c r="H3356" t="s">
        <v>13</v>
      </c>
      <c r="I3356" t="s">
        <v>14</v>
      </c>
      <c r="J3356" t="str" cm="1">
        <f t="array" ref="J33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6" t="str">
        <f>IF(data_to_clean[[#This Row],[Price Formatted Step 1]]="No Data","No Data",SUBSTITUTE(data_to_clean[[#This Row],[Price Formatted Step 1]],",","."))</f>
        <v>No Data</v>
      </c>
      <c r="L3356" t="str">
        <f>IF(data_to_clean[[#This Row],[Price Formatted Step 2]]="No Data","No Data",VALUE(SUBSTITUTE(data_to_clean[[#This Row],[Price Formatted Step 2]],".","")))</f>
        <v>No Data</v>
      </c>
      <c r="M3356" t="s">
        <v>15</v>
      </c>
    </row>
    <row r="3357" spans="1:13" x14ac:dyDescent="0.25">
      <c r="A3357" t="s">
        <v>3386</v>
      </c>
      <c r="B3357" t="str">
        <f>VLOOKUP(data_to_clean[[#This Row],[Company]],tb_countries[],2,0)</f>
        <v>USSR/Russia</v>
      </c>
      <c r="C3357" t="s">
        <v>5294</v>
      </c>
      <c r="D3357" t="s">
        <v>5333</v>
      </c>
      <c r="E3357" t="s">
        <v>5260</v>
      </c>
      <c r="F3357" s="1">
        <v>38412</v>
      </c>
      <c r="G3357" t="s">
        <v>3388</v>
      </c>
      <c r="H3357" t="s">
        <v>13</v>
      </c>
      <c r="I3357" t="s">
        <v>14</v>
      </c>
      <c r="J3357" t="str" cm="1">
        <f t="array" ref="J33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57" t="str">
        <f>IF(data_to_clean[[#This Row],[Price Formatted Step 1]]="No Data","No Data",SUBSTITUTE(data_to_clean[[#This Row],[Price Formatted Step 1]],",","."))</f>
        <v>No Data</v>
      </c>
      <c r="L3357" t="str">
        <f>IF(data_to_clean[[#This Row],[Price Formatted Step 2]]="No Data","No Data",VALUE(SUBSTITUTE(data_to_clean[[#This Row],[Price Formatted Step 2]],".","")))</f>
        <v>No Data</v>
      </c>
      <c r="M3357" t="s">
        <v>15</v>
      </c>
    </row>
    <row r="3358" spans="1:13" x14ac:dyDescent="0.25">
      <c r="A3358" t="s">
        <v>3085</v>
      </c>
      <c r="B3358" t="str">
        <f>VLOOKUP(data_to_clean[[#This Row],[Company]],tb_countries[],2,0)</f>
        <v>USA</v>
      </c>
      <c r="C3358" t="s">
        <v>5273</v>
      </c>
      <c r="D3358" t="s">
        <v>5313</v>
      </c>
      <c r="E3358" t="s">
        <v>5246</v>
      </c>
      <c r="F3358" s="1">
        <v>38422</v>
      </c>
      <c r="G3358" t="s">
        <v>3737</v>
      </c>
      <c r="H3358" t="s">
        <v>13</v>
      </c>
      <c r="I3358" t="s">
        <v>3739</v>
      </c>
      <c r="J3358" t="str" cm="1">
        <f t="array" ref="J33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130000000</v>
      </c>
      <c r="K3358" t="str">
        <f>IF(data_to_clean[[#This Row],[Price Formatted Step 1]]="No Data","No Data",SUBSTITUTE(data_to_clean[[#This Row],[Price Formatted Step 1]],",","."))</f>
        <v>130000000</v>
      </c>
      <c r="L3358" s="3">
        <f>IF(data_to_clean[[#This Row],[Price Formatted Step 2]]="No Data","No Data",VALUE(SUBSTITUTE(data_to_clean[[#This Row],[Price Formatted Step 2]],".","")))</f>
        <v>130000000</v>
      </c>
      <c r="M3358" t="s">
        <v>15</v>
      </c>
    </row>
    <row r="3359" spans="1:13" x14ac:dyDescent="0.25">
      <c r="A3359" t="s">
        <v>2740</v>
      </c>
      <c r="B3359" t="str">
        <f>VLOOKUP(data_to_clean[[#This Row],[Company]],tb_countries[],2,0)</f>
        <v>USA</v>
      </c>
      <c r="C3359" t="s">
        <v>5275</v>
      </c>
      <c r="D3359" t="s">
        <v>5315</v>
      </c>
      <c r="E3359" t="s">
        <v>5246</v>
      </c>
      <c r="F3359" s="1">
        <v>38453</v>
      </c>
      <c r="G3359" t="s">
        <v>3453</v>
      </c>
      <c r="H3359" t="s">
        <v>2227</v>
      </c>
      <c r="I3359" t="s">
        <v>2744</v>
      </c>
      <c r="J3359" t="str" cm="1">
        <f t="array" ref="J33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359" t="str">
        <f>IF(data_to_clean[[#This Row],[Price Formatted Step 1]]="No Data","No Data",SUBSTITUTE(data_to_clean[[#This Row],[Price Formatted Step 1]],",","."))</f>
        <v>40000000</v>
      </c>
      <c r="L3359" s="3">
        <f>IF(data_to_clean[[#This Row],[Price Formatted Step 2]]="No Data","No Data",VALUE(SUBSTITUTE(data_to_clean[[#This Row],[Price Formatted Step 2]],".","")))</f>
        <v>40000000</v>
      </c>
      <c r="M3359" t="s">
        <v>15</v>
      </c>
    </row>
    <row r="3360" spans="1:13" x14ac:dyDescent="0.25">
      <c r="A3360" t="s">
        <v>973</v>
      </c>
      <c r="B3360" t="str">
        <f>VLOOKUP(data_to_clean[[#This Row],[Company]],tb_countries[],2,0)</f>
        <v>China</v>
      </c>
      <c r="C3360" t="s">
        <v>4847</v>
      </c>
      <c r="D3360" t="s">
        <v>5268</v>
      </c>
      <c r="E3360" t="s">
        <v>5252</v>
      </c>
      <c r="F3360" s="1">
        <v>38454</v>
      </c>
      <c r="G3360" t="s">
        <v>3159</v>
      </c>
      <c r="H3360" t="s">
        <v>13</v>
      </c>
      <c r="I3360" t="s">
        <v>14</v>
      </c>
      <c r="J3360" t="str" cm="1">
        <f t="array" ref="J33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0" t="str">
        <f>IF(data_to_clean[[#This Row],[Price Formatted Step 1]]="No Data","No Data",SUBSTITUTE(data_to_clean[[#This Row],[Price Formatted Step 1]],",","."))</f>
        <v>No Data</v>
      </c>
      <c r="L3360" t="str">
        <f>IF(data_to_clean[[#This Row],[Price Formatted Step 2]]="No Data","No Data",VALUE(SUBSTITUTE(data_to_clean[[#This Row],[Price Formatted Step 2]],".","")))</f>
        <v>No Data</v>
      </c>
      <c r="M3360" t="s">
        <v>15</v>
      </c>
    </row>
    <row r="3361" spans="1:13" x14ac:dyDescent="0.25">
      <c r="A3361" t="s">
        <v>2740</v>
      </c>
      <c r="B3361" t="str">
        <f>VLOOKUP(data_to_clean[[#This Row],[Company]],tb_countries[],2,0)</f>
        <v>USA</v>
      </c>
      <c r="C3361" t="s">
        <v>5275</v>
      </c>
      <c r="D3361" t="s">
        <v>5315</v>
      </c>
      <c r="E3361" t="s">
        <v>5246</v>
      </c>
      <c r="F3361" s="1">
        <v>38457</v>
      </c>
      <c r="G3361" t="s">
        <v>3043</v>
      </c>
      <c r="H3361" t="s">
        <v>2227</v>
      </c>
      <c r="I3361" t="s">
        <v>2744</v>
      </c>
      <c r="J3361" t="str" cm="1">
        <f t="array" ref="J33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361" t="str">
        <f>IF(data_to_clean[[#This Row],[Price Formatted Step 1]]="No Data","No Data",SUBSTITUTE(data_to_clean[[#This Row],[Price Formatted Step 1]],",","."))</f>
        <v>40000000</v>
      </c>
      <c r="L3361" s="3">
        <f>IF(data_to_clean[[#This Row],[Price Formatted Step 2]]="No Data","No Data",VALUE(SUBSTITUTE(data_to_clean[[#This Row],[Price Formatted Step 2]],".","")))</f>
        <v>40000000</v>
      </c>
      <c r="M3361" t="s">
        <v>15</v>
      </c>
    </row>
    <row r="3362" spans="1:13" x14ac:dyDescent="0.25">
      <c r="A3362" t="s">
        <v>3386</v>
      </c>
      <c r="B3362" t="str">
        <f>VLOOKUP(data_to_clean[[#This Row],[Company]],tb_countries[],2,0)</f>
        <v>USSR/Russia</v>
      </c>
      <c r="C3362" t="s">
        <v>5294</v>
      </c>
      <c r="D3362" t="s">
        <v>5333</v>
      </c>
      <c r="E3362" t="s">
        <v>5260</v>
      </c>
      <c r="F3362" s="1">
        <v>38468</v>
      </c>
      <c r="G3362" t="s">
        <v>3388</v>
      </c>
      <c r="H3362" t="s">
        <v>13</v>
      </c>
      <c r="I3362" t="s">
        <v>14</v>
      </c>
      <c r="J3362" t="str" cm="1">
        <f t="array" ref="J33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2" t="str">
        <f>IF(data_to_clean[[#This Row],[Price Formatted Step 1]]="No Data","No Data",SUBSTITUTE(data_to_clean[[#This Row],[Price Formatted Step 1]],",","."))</f>
        <v>No Data</v>
      </c>
      <c r="L3362" t="str">
        <f>IF(data_to_clean[[#This Row],[Price Formatted Step 2]]="No Data","No Data",VALUE(SUBSTITUTE(data_to_clean[[#This Row],[Price Formatted Step 2]],".","")))</f>
        <v>No Data</v>
      </c>
      <c r="M3362" t="s">
        <v>15</v>
      </c>
    </row>
    <row r="3363" spans="1:13" x14ac:dyDescent="0.25">
      <c r="A3363" t="s">
        <v>2747</v>
      </c>
      <c r="B3363" t="str">
        <f>VLOOKUP(data_to_clean[[#This Row],[Company]],tb_countries[],2,0)</f>
        <v>USA</v>
      </c>
      <c r="C3363" t="s">
        <v>5273</v>
      </c>
      <c r="D3363" t="s">
        <v>5313</v>
      </c>
      <c r="E3363" t="s">
        <v>5246</v>
      </c>
      <c r="F3363" s="1">
        <v>38472</v>
      </c>
      <c r="G3363" t="s">
        <v>3744</v>
      </c>
      <c r="H3363" t="s">
        <v>13</v>
      </c>
      <c r="I3363" t="s">
        <v>14</v>
      </c>
      <c r="J3363" t="str" cm="1">
        <f t="array" ref="J33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3" t="str">
        <f>IF(data_to_clean[[#This Row],[Price Formatted Step 1]]="No Data","No Data",SUBSTITUTE(data_to_clean[[#This Row],[Price Formatted Step 1]],",","."))</f>
        <v>No Data</v>
      </c>
      <c r="L3363" t="str">
        <f>IF(data_to_clean[[#This Row],[Price Formatted Step 2]]="No Data","No Data",VALUE(SUBSTITUTE(data_to_clean[[#This Row],[Price Formatted Step 2]],".","")))</f>
        <v>No Data</v>
      </c>
      <c r="M3363" t="s">
        <v>15</v>
      </c>
    </row>
    <row r="3364" spans="1:13" x14ac:dyDescent="0.25">
      <c r="A3364" t="s">
        <v>2025</v>
      </c>
      <c r="B3364" t="str">
        <f>VLOOKUP(data_to_clean[[#This Row],[Company]],tb_countries[],2,0)</f>
        <v>India</v>
      </c>
      <c r="C3364" t="s">
        <v>5287</v>
      </c>
      <c r="D3364" t="s">
        <v>5326</v>
      </c>
      <c r="E3364" t="s">
        <v>5254</v>
      </c>
      <c r="F3364" s="1">
        <v>38477</v>
      </c>
      <c r="G3364" t="s">
        <v>2993</v>
      </c>
      <c r="H3364" t="s">
        <v>13</v>
      </c>
      <c r="I3364" t="s">
        <v>2995</v>
      </c>
      <c r="J3364" t="str" cm="1">
        <f t="array" ref="J33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364" t="str">
        <f>IF(data_to_clean[[#This Row],[Price Formatted Step 1]]="No Data","No Data",SUBSTITUTE(data_to_clean[[#This Row],[Price Formatted Step 1]],",","."))</f>
        <v>25000000</v>
      </c>
      <c r="L3364" s="3">
        <f>IF(data_to_clean[[#This Row],[Price Formatted Step 2]]="No Data","No Data",VALUE(SUBSTITUTE(data_to_clean[[#This Row],[Price Formatted Step 2]],".","")))</f>
        <v>25000000</v>
      </c>
      <c r="M3364" t="s">
        <v>15</v>
      </c>
    </row>
    <row r="3365" spans="1:13" x14ac:dyDescent="0.25">
      <c r="A3365" t="s">
        <v>2655</v>
      </c>
      <c r="B3365" t="str">
        <f>VLOOKUP(data_to_clean[[#This Row],[Company]],tb_countries[],2,0)</f>
        <v>USA</v>
      </c>
      <c r="C3365" t="s">
        <v>5275</v>
      </c>
      <c r="D3365" t="s">
        <v>5315</v>
      </c>
      <c r="E3365" t="s">
        <v>5246</v>
      </c>
      <c r="F3365" s="1">
        <v>38492</v>
      </c>
      <c r="G3365" t="s">
        <v>3413</v>
      </c>
      <c r="H3365" t="s">
        <v>13</v>
      </c>
      <c r="I3365" t="s">
        <v>14</v>
      </c>
      <c r="J3365" t="str" cm="1">
        <f t="array" ref="J33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5" t="str">
        <f>IF(data_to_clean[[#This Row],[Price Formatted Step 1]]="No Data","No Data",SUBSTITUTE(data_to_clean[[#This Row],[Price Formatted Step 1]],",","."))</f>
        <v>No Data</v>
      </c>
      <c r="L3365" t="str">
        <f>IF(data_to_clean[[#This Row],[Price Formatted Step 2]]="No Data","No Data",VALUE(SUBSTITUTE(data_to_clean[[#This Row],[Price Formatted Step 2]],".","")))</f>
        <v>No Data</v>
      </c>
      <c r="M3365" t="s">
        <v>15</v>
      </c>
    </row>
    <row r="3366" spans="1:13" x14ac:dyDescent="0.25">
      <c r="A3366" t="s">
        <v>2882</v>
      </c>
      <c r="B3366" t="str">
        <f>VLOOKUP(data_to_clean[[#This Row],[Company]],tb_countries[],2,0)</f>
        <v>USSR/Russia</v>
      </c>
      <c r="C3366" t="s">
        <v>5279</v>
      </c>
      <c r="D3366" t="s">
        <v>5320</v>
      </c>
      <c r="E3366" t="s">
        <v>5247</v>
      </c>
      <c r="F3366" s="1">
        <v>38524</v>
      </c>
      <c r="G3366" t="s">
        <v>1463</v>
      </c>
      <c r="H3366" t="s">
        <v>13</v>
      </c>
      <c r="I3366" t="s">
        <v>14</v>
      </c>
      <c r="J3366" t="str" cm="1">
        <f t="array" ref="J33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6" t="str">
        <f>IF(data_to_clean[[#This Row],[Price Formatted Step 1]]="No Data","No Data",SUBSTITUTE(data_to_clean[[#This Row],[Price Formatted Step 1]],",","."))</f>
        <v>No Data</v>
      </c>
      <c r="L3366" t="str">
        <f>IF(data_to_clean[[#This Row],[Price Formatted Step 2]]="No Data","No Data",VALUE(SUBSTITUTE(data_to_clean[[#This Row],[Price Formatted Step 2]],".","")))</f>
        <v>No Data</v>
      </c>
      <c r="M3366" t="s">
        <v>21</v>
      </c>
    </row>
    <row r="3367" spans="1:13" x14ac:dyDescent="0.25">
      <c r="A3367" t="s">
        <v>3335</v>
      </c>
      <c r="B3367" t="str">
        <f>VLOOKUP(data_to_clean[[#This Row],[Company]],tb_countries[],2,0)</f>
        <v>USA</v>
      </c>
      <c r="C3367" t="s">
        <v>5292</v>
      </c>
      <c r="D3367" t="s">
        <v>5292</v>
      </c>
      <c r="E3367" t="s">
        <v>5292</v>
      </c>
      <c r="F3367" s="1">
        <v>38524</v>
      </c>
      <c r="G3367" t="s">
        <v>3751</v>
      </c>
      <c r="H3367" t="s">
        <v>13</v>
      </c>
      <c r="I3367" t="s">
        <v>14</v>
      </c>
      <c r="J3367" t="str" cm="1">
        <f t="array" ref="J33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7" t="str">
        <f>IF(data_to_clean[[#This Row],[Price Formatted Step 1]]="No Data","No Data",SUBSTITUTE(data_to_clean[[#This Row],[Price Formatted Step 1]],",","."))</f>
        <v>No Data</v>
      </c>
      <c r="L3367" t="str">
        <f>IF(data_to_clean[[#This Row],[Price Formatted Step 2]]="No Data","No Data",VALUE(SUBSTITUTE(data_to_clean[[#This Row],[Price Formatted Step 2]],".","")))</f>
        <v>No Data</v>
      </c>
      <c r="M3367" t="s">
        <v>21</v>
      </c>
    </row>
    <row r="3368" spans="1:13" x14ac:dyDescent="0.25">
      <c r="A3368" t="s">
        <v>3386</v>
      </c>
      <c r="B3368" t="str">
        <f>VLOOKUP(data_to_clean[[#This Row],[Company]],tb_countries[],2,0)</f>
        <v>USSR/Russia</v>
      </c>
      <c r="C3368" t="s">
        <v>5294</v>
      </c>
      <c r="D3368" t="s">
        <v>5333</v>
      </c>
      <c r="E3368" t="s">
        <v>5260</v>
      </c>
      <c r="F3368" s="1">
        <v>38526</v>
      </c>
      <c r="G3368" t="s">
        <v>3388</v>
      </c>
      <c r="H3368" t="s">
        <v>13</v>
      </c>
      <c r="I3368" t="s">
        <v>14</v>
      </c>
      <c r="J3368" t="str" cm="1">
        <f t="array" ref="J33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68" t="str">
        <f>IF(data_to_clean[[#This Row],[Price Formatted Step 1]]="No Data","No Data",SUBSTITUTE(data_to_clean[[#This Row],[Price Formatted Step 1]],",","."))</f>
        <v>No Data</v>
      </c>
      <c r="L3368" t="str">
        <f>IF(data_to_clean[[#This Row],[Price Formatted Step 2]]="No Data","No Data",VALUE(SUBSTITUTE(data_to_clean[[#This Row],[Price Formatted Step 2]],".","")))</f>
        <v>No Data</v>
      </c>
      <c r="M3368" t="s">
        <v>15</v>
      </c>
    </row>
    <row r="3369" spans="1:13" x14ac:dyDescent="0.25">
      <c r="A3369" t="s">
        <v>973</v>
      </c>
      <c r="B3369" t="str">
        <f>VLOOKUP(data_to_clean[[#This Row],[Company]],tb_countries[],2,0)</f>
        <v>China</v>
      </c>
      <c r="C3369" t="s">
        <v>4199</v>
      </c>
      <c r="D3369" t="s">
        <v>5263</v>
      </c>
      <c r="E3369" t="s">
        <v>5252</v>
      </c>
      <c r="F3369" s="1">
        <v>38538</v>
      </c>
      <c r="G3369" t="s">
        <v>2910</v>
      </c>
      <c r="H3369" t="s">
        <v>2227</v>
      </c>
      <c r="I3369" t="s">
        <v>2912</v>
      </c>
      <c r="J3369" t="str" cm="1">
        <f t="array" ref="J33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369" t="str">
        <f>IF(data_to_clean[[#This Row],[Price Formatted Step 1]]="No Data","No Data",SUBSTITUTE(data_to_clean[[#This Row],[Price Formatted Step 1]],",","."))</f>
        <v>29.750000</v>
      </c>
      <c r="L3369" s="3">
        <f>IF(data_to_clean[[#This Row],[Price Formatted Step 2]]="No Data","No Data",VALUE(SUBSTITUTE(data_to_clean[[#This Row],[Price Formatted Step 2]],".","")))</f>
        <v>29750000</v>
      </c>
      <c r="M3369" t="s">
        <v>15</v>
      </c>
    </row>
    <row r="3370" spans="1:13" x14ac:dyDescent="0.25">
      <c r="A3370" t="s">
        <v>1057</v>
      </c>
      <c r="B3370" t="str">
        <f>VLOOKUP(data_to_clean[[#This Row],[Company]],tb_countries[],2,0)</f>
        <v>Japan</v>
      </c>
      <c r="C3370" t="s">
        <v>608</v>
      </c>
      <c r="D3370" t="s">
        <v>5248</v>
      </c>
      <c r="E3370" t="s">
        <v>5249</v>
      </c>
      <c r="F3370" s="1">
        <v>38543</v>
      </c>
      <c r="G3370" t="s">
        <v>3639</v>
      </c>
      <c r="H3370" t="s">
        <v>13</v>
      </c>
      <c r="I3370" t="s">
        <v>14</v>
      </c>
      <c r="J3370" t="str" cm="1">
        <f t="array" ref="J33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70" t="str">
        <f>IF(data_to_clean[[#This Row],[Price Formatted Step 1]]="No Data","No Data",SUBSTITUTE(data_to_clean[[#This Row],[Price Formatted Step 1]],",","."))</f>
        <v>No Data</v>
      </c>
      <c r="L3370" t="str">
        <f>IF(data_to_clean[[#This Row],[Price Formatted Step 2]]="No Data","No Data",VALUE(SUBSTITUTE(data_to_clean[[#This Row],[Price Formatted Step 2]],".","")))</f>
        <v>No Data</v>
      </c>
      <c r="M3370" t="s">
        <v>15</v>
      </c>
    </row>
    <row r="3371" spans="1:13" x14ac:dyDescent="0.25">
      <c r="A3371" t="s">
        <v>54</v>
      </c>
      <c r="B3371" t="str">
        <f>VLOOKUP(data_to_clean[[#This Row],[Company]],tb_countries[],2,0)</f>
        <v>USA</v>
      </c>
      <c r="C3371" t="s">
        <v>5281</v>
      </c>
      <c r="D3371" t="s">
        <v>5322</v>
      </c>
      <c r="E3371" t="s">
        <v>5246</v>
      </c>
      <c r="F3371" s="1">
        <v>38559</v>
      </c>
      <c r="G3371" t="s">
        <v>2362</v>
      </c>
      <c r="H3371" t="s">
        <v>13</v>
      </c>
      <c r="I3371" t="s">
        <v>2129</v>
      </c>
      <c r="J3371" t="str" cm="1">
        <f t="array" ref="J33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371" t="str">
        <f>IF(data_to_clean[[#This Row],[Price Formatted Step 1]]="No Data","No Data",SUBSTITUTE(data_to_clean[[#This Row],[Price Formatted Step 1]],",","."))</f>
        <v>450000000</v>
      </c>
      <c r="L3371" s="3">
        <f>IF(data_to_clean[[#This Row],[Price Formatted Step 2]]="No Data","No Data",VALUE(SUBSTITUTE(data_to_clean[[#This Row],[Price Formatted Step 2]],".","")))</f>
        <v>450000000</v>
      </c>
      <c r="M3371" t="s">
        <v>15</v>
      </c>
    </row>
    <row r="3372" spans="1:13" x14ac:dyDescent="0.25">
      <c r="A3372" t="s">
        <v>973</v>
      </c>
      <c r="B3372" t="str">
        <f>VLOOKUP(data_to_clean[[#This Row],[Company]],tb_countries[],2,0)</f>
        <v>China</v>
      </c>
      <c r="C3372" t="s">
        <v>4199</v>
      </c>
      <c r="D3372" t="s">
        <v>5263</v>
      </c>
      <c r="E3372" t="s">
        <v>5252</v>
      </c>
      <c r="F3372" s="1">
        <v>38566</v>
      </c>
      <c r="G3372" t="s">
        <v>2225</v>
      </c>
      <c r="H3372" t="s">
        <v>2227</v>
      </c>
      <c r="I3372" t="s">
        <v>2228</v>
      </c>
      <c r="J3372" t="str" cm="1">
        <f t="array" ref="J33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372" t="str">
        <f>IF(data_to_clean[[#This Row],[Price Formatted Step 1]]="No Data","No Data",SUBSTITUTE(data_to_clean[[#This Row],[Price Formatted Step 1]],",","."))</f>
        <v>30.800000</v>
      </c>
      <c r="L3372" s="3">
        <f>IF(data_to_clean[[#This Row],[Price Formatted Step 2]]="No Data","No Data",VALUE(SUBSTITUTE(data_to_clean[[#This Row],[Price Formatted Step 2]],".","")))</f>
        <v>30800000</v>
      </c>
      <c r="M3372" t="s">
        <v>15</v>
      </c>
    </row>
    <row r="3373" spans="1:13" x14ac:dyDescent="0.25">
      <c r="A3373" t="s">
        <v>2338</v>
      </c>
      <c r="B3373" t="str">
        <f>VLOOKUP(data_to_clean[[#This Row],[Company]],tb_countries[],2,0)</f>
        <v>France</v>
      </c>
      <c r="C3373" t="s">
        <v>5285</v>
      </c>
      <c r="D3373" t="s">
        <v>5324</v>
      </c>
      <c r="E3373" t="s">
        <v>5253</v>
      </c>
      <c r="F3373" s="1">
        <v>38575</v>
      </c>
      <c r="G3373" t="s">
        <v>3757</v>
      </c>
      <c r="H3373" t="s">
        <v>13</v>
      </c>
      <c r="I3373" t="s">
        <v>14</v>
      </c>
      <c r="J3373" t="str" cm="1">
        <f t="array" ref="J33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73" t="str">
        <f>IF(data_to_clean[[#This Row],[Price Formatted Step 1]]="No Data","No Data",SUBSTITUTE(data_to_clean[[#This Row],[Price Formatted Step 1]],",","."))</f>
        <v>No Data</v>
      </c>
      <c r="L3373" t="str">
        <f>IF(data_to_clean[[#This Row],[Price Formatted Step 2]]="No Data","No Data",VALUE(SUBSTITUTE(data_to_clean[[#This Row],[Price Formatted Step 2]],".","")))</f>
        <v>No Data</v>
      </c>
      <c r="M3373" t="s">
        <v>15</v>
      </c>
    </row>
    <row r="3374" spans="1:13" x14ac:dyDescent="0.25">
      <c r="A3374" t="s">
        <v>3085</v>
      </c>
      <c r="B3374" t="str">
        <f>VLOOKUP(data_to_clean[[#This Row],[Company]],tb_countries[],2,0)</f>
        <v>USA</v>
      </c>
      <c r="C3374" t="s">
        <v>5273</v>
      </c>
      <c r="D3374" t="s">
        <v>5313</v>
      </c>
      <c r="E3374" t="s">
        <v>5246</v>
      </c>
      <c r="F3374" s="1">
        <v>38576</v>
      </c>
      <c r="G3374" t="s">
        <v>3594</v>
      </c>
      <c r="H3374" t="s">
        <v>2227</v>
      </c>
      <c r="I3374" t="s">
        <v>3596</v>
      </c>
      <c r="J3374" t="str" cm="1">
        <f t="array" ref="J33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374" t="str">
        <f>IF(data_to_clean[[#This Row],[Price Formatted Step 1]]="No Data","No Data",SUBSTITUTE(data_to_clean[[#This Row],[Price Formatted Step 1]],",","."))</f>
        <v>109000000</v>
      </c>
      <c r="L3374" s="3">
        <f>IF(data_to_clean[[#This Row],[Price Formatted Step 2]]="No Data","No Data",VALUE(SUBSTITUTE(data_to_clean[[#This Row],[Price Formatted Step 2]],".","")))</f>
        <v>109000000</v>
      </c>
      <c r="M3374" t="s">
        <v>15</v>
      </c>
    </row>
    <row r="3375" spans="1:13" x14ac:dyDescent="0.25">
      <c r="A3375" t="s">
        <v>3393</v>
      </c>
      <c r="B3375" t="str">
        <f>VLOOKUP(data_to_clean[[#This Row],[Company]],tb_countries[],2,0)</f>
        <v>USSR/Russia</v>
      </c>
      <c r="C3375" t="s">
        <v>5272</v>
      </c>
      <c r="D3375" t="s">
        <v>5312</v>
      </c>
      <c r="E3375" t="s">
        <v>5245</v>
      </c>
      <c r="F3375" s="1">
        <v>38587</v>
      </c>
      <c r="G3375" t="s">
        <v>3395</v>
      </c>
      <c r="H3375" t="s">
        <v>13</v>
      </c>
      <c r="I3375" t="s">
        <v>3397</v>
      </c>
      <c r="J3375" t="str" cm="1">
        <f t="array" ref="J33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375" t="str">
        <f>IF(data_to_clean[[#This Row],[Price Formatted Step 1]]="No Data","No Data",SUBSTITUTE(data_to_clean[[#This Row],[Price Formatted Step 1]],",","."))</f>
        <v>29000000</v>
      </c>
      <c r="L3375" s="3">
        <f>IF(data_to_clean[[#This Row],[Price Formatted Step 2]]="No Data","No Data",VALUE(SUBSTITUTE(data_to_clean[[#This Row],[Price Formatted Step 2]],".","")))</f>
        <v>29000000</v>
      </c>
      <c r="M3375" t="s">
        <v>15</v>
      </c>
    </row>
    <row r="3376" spans="1:13" x14ac:dyDescent="0.25">
      <c r="A3376" t="s">
        <v>2882</v>
      </c>
      <c r="B3376" t="str">
        <f>VLOOKUP(data_to_clean[[#This Row],[Company]],tb_countries[],2,0)</f>
        <v>USSR/Russia</v>
      </c>
      <c r="C3376" t="s">
        <v>5279</v>
      </c>
      <c r="D3376" t="s">
        <v>5320</v>
      </c>
      <c r="E3376" t="s">
        <v>5247</v>
      </c>
      <c r="F3376" s="1">
        <v>38590</v>
      </c>
      <c r="G3376" t="s">
        <v>3470</v>
      </c>
      <c r="H3376" t="s">
        <v>13</v>
      </c>
      <c r="I3376" t="s">
        <v>3472</v>
      </c>
      <c r="J3376" t="str" cm="1">
        <f t="array" ref="J33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376" t="str">
        <f>IF(data_to_clean[[#This Row],[Price Formatted Step 1]]="No Data","No Data",SUBSTITUTE(data_to_clean[[#This Row],[Price Formatted Step 1]],",","."))</f>
        <v>41.800000</v>
      </c>
      <c r="L3376" s="3">
        <f>IF(data_to_clean[[#This Row],[Price Formatted Step 2]]="No Data","No Data",VALUE(SUBSTITUTE(data_to_clean[[#This Row],[Price Formatted Step 2]],".","")))</f>
        <v>41800000</v>
      </c>
      <c r="M3376" t="s">
        <v>15</v>
      </c>
    </row>
    <row r="3377" spans="1:13" x14ac:dyDescent="0.25">
      <c r="A3377" t="s">
        <v>973</v>
      </c>
      <c r="B3377" t="str">
        <f>VLOOKUP(data_to_clean[[#This Row],[Company]],tb_countries[],2,0)</f>
        <v>China</v>
      </c>
      <c r="C3377" t="s">
        <v>4199</v>
      </c>
      <c r="D3377" t="s">
        <v>5263</v>
      </c>
      <c r="E3377" t="s">
        <v>5252</v>
      </c>
      <c r="F3377" s="1">
        <v>38593</v>
      </c>
      <c r="G3377" t="s">
        <v>2910</v>
      </c>
      <c r="H3377" t="s">
        <v>2227</v>
      </c>
      <c r="I3377" t="s">
        <v>2912</v>
      </c>
      <c r="J3377" t="str" cm="1">
        <f t="array" ref="J33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377" t="str">
        <f>IF(data_to_clean[[#This Row],[Price Formatted Step 1]]="No Data","No Data",SUBSTITUTE(data_to_clean[[#This Row],[Price Formatted Step 1]],",","."))</f>
        <v>29.750000</v>
      </c>
      <c r="L3377" s="3">
        <f>IF(data_to_clean[[#This Row],[Price Formatted Step 2]]="No Data","No Data",VALUE(SUBSTITUTE(data_to_clean[[#This Row],[Price Formatted Step 2]],".","")))</f>
        <v>29750000</v>
      </c>
      <c r="M3377" t="s">
        <v>15</v>
      </c>
    </row>
    <row r="3378" spans="1:13" x14ac:dyDescent="0.25">
      <c r="A3378" t="s">
        <v>2740</v>
      </c>
      <c r="B3378" t="str">
        <f>VLOOKUP(data_to_clean[[#This Row],[Company]],tb_countries[],2,0)</f>
        <v>USA</v>
      </c>
      <c r="C3378" t="s">
        <v>5275</v>
      </c>
      <c r="D3378" t="s">
        <v>5315</v>
      </c>
      <c r="E3378" t="s">
        <v>5246</v>
      </c>
      <c r="F3378" s="1">
        <v>38617</v>
      </c>
      <c r="G3378" t="s">
        <v>3453</v>
      </c>
      <c r="H3378" t="s">
        <v>2227</v>
      </c>
      <c r="I3378" t="s">
        <v>2744</v>
      </c>
      <c r="J3378" t="str" cm="1">
        <f t="array" ref="J33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378" t="str">
        <f>IF(data_to_clean[[#This Row],[Price Formatted Step 1]]="No Data","No Data",SUBSTITUTE(data_to_clean[[#This Row],[Price Formatted Step 1]],",","."))</f>
        <v>40000000</v>
      </c>
      <c r="L3378" s="3">
        <f>IF(data_to_clean[[#This Row],[Price Formatted Step 2]]="No Data","No Data",VALUE(SUBSTITUTE(data_to_clean[[#This Row],[Price Formatted Step 2]],".","")))</f>
        <v>40000000</v>
      </c>
      <c r="M3378" t="s">
        <v>15</v>
      </c>
    </row>
    <row r="3379" spans="1:13" x14ac:dyDescent="0.25">
      <c r="A3379" t="s">
        <v>2655</v>
      </c>
      <c r="B3379" t="str">
        <f>VLOOKUP(data_to_clean[[#This Row],[Company]],tb_countries[],2,0)</f>
        <v>USA</v>
      </c>
      <c r="C3379" t="s">
        <v>5273</v>
      </c>
      <c r="D3379" t="s">
        <v>5313</v>
      </c>
      <c r="E3379" t="s">
        <v>5246</v>
      </c>
      <c r="F3379" s="1">
        <v>38621</v>
      </c>
      <c r="G3379" t="s">
        <v>2805</v>
      </c>
      <c r="H3379" t="s">
        <v>13</v>
      </c>
      <c r="I3379" t="s">
        <v>14</v>
      </c>
      <c r="J3379" t="str" cm="1">
        <f t="array" ref="J33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79" t="str">
        <f>IF(data_to_clean[[#This Row],[Price Formatted Step 1]]="No Data","No Data",SUBSTITUTE(data_to_clean[[#This Row],[Price Formatted Step 1]],",","."))</f>
        <v>No Data</v>
      </c>
      <c r="L3379" t="str">
        <f>IF(data_to_clean[[#This Row],[Price Formatted Step 2]]="No Data","No Data",VALUE(SUBSTITUTE(data_to_clean[[#This Row],[Price Formatted Step 2]],".","")))</f>
        <v>No Data</v>
      </c>
      <c r="M3379" t="s">
        <v>15</v>
      </c>
    </row>
    <row r="3380" spans="1:13" x14ac:dyDescent="0.25">
      <c r="A3380" t="s">
        <v>3469</v>
      </c>
      <c r="B3380" t="str">
        <f>VLOOKUP(data_to_clean[[#This Row],[Company]],tb_countries[],2,0)</f>
        <v>USSR/Russia</v>
      </c>
      <c r="C3380" t="s">
        <v>5279</v>
      </c>
      <c r="D3380" t="s">
        <v>5320</v>
      </c>
      <c r="E3380" t="s">
        <v>5247</v>
      </c>
      <c r="F3380" s="1">
        <v>38633</v>
      </c>
      <c r="G3380" t="s">
        <v>3470</v>
      </c>
      <c r="H3380" t="s">
        <v>13</v>
      </c>
      <c r="I3380" t="s">
        <v>3472</v>
      </c>
      <c r="J3380" t="str" cm="1">
        <f t="array" ref="J33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380" t="str">
        <f>IF(data_to_clean[[#This Row],[Price Formatted Step 1]]="No Data","No Data",SUBSTITUTE(data_to_clean[[#This Row],[Price Formatted Step 1]],",","."))</f>
        <v>41.800000</v>
      </c>
      <c r="L3380" s="3">
        <f>IF(data_to_clean[[#This Row],[Price Formatted Step 2]]="No Data","No Data",VALUE(SUBSTITUTE(data_to_clean[[#This Row],[Price Formatted Step 2]],".","")))</f>
        <v>41800000</v>
      </c>
      <c r="M3380" t="s">
        <v>21</v>
      </c>
    </row>
    <row r="3381" spans="1:13" x14ac:dyDescent="0.25">
      <c r="A3381" t="s">
        <v>2338</v>
      </c>
      <c r="B3381" t="str">
        <f>VLOOKUP(data_to_clean[[#This Row],[Company]],tb_countries[],2,0)</f>
        <v>France</v>
      </c>
      <c r="C3381" t="s">
        <v>5285</v>
      </c>
      <c r="D3381" t="s">
        <v>5324</v>
      </c>
      <c r="E3381" t="s">
        <v>5253</v>
      </c>
      <c r="F3381" s="1">
        <v>38638</v>
      </c>
      <c r="G3381" t="s">
        <v>3757</v>
      </c>
      <c r="H3381" t="s">
        <v>13</v>
      </c>
      <c r="I3381" t="s">
        <v>14</v>
      </c>
      <c r="J3381" t="str" cm="1">
        <f t="array" ref="J33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1" t="str">
        <f>IF(data_to_clean[[#This Row],[Price Formatted Step 1]]="No Data","No Data",SUBSTITUTE(data_to_clean[[#This Row],[Price Formatted Step 1]],",","."))</f>
        <v>No Data</v>
      </c>
      <c r="L3381" t="str">
        <f>IF(data_to_clean[[#This Row],[Price Formatted Step 2]]="No Data","No Data",VALUE(SUBSTITUTE(data_to_clean[[#This Row],[Price Formatted Step 2]],".","")))</f>
        <v>No Data</v>
      </c>
      <c r="M3381" t="s">
        <v>15</v>
      </c>
    </row>
    <row r="3382" spans="1:13" x14ac:dyDescent="0.25">
      <c r="A3382" t="s">
        <v>973</v>
      </c>
      <c r="B3382" t="str">
        <f>VLOOKUP(data_to_clean[[#This Row],[Company]],tb_countries[],2,0)</f>
        <v>China</v>
      </c>
      <c r="C3382" t="s">
        <v>4199</v>
      </c>
      <c r="D3382" t="s">
        <v>5263</v>
      </c>
      <c r="E3382" t="s">
        <v>5252</v>
      </c>
      <c r="F3382" s="1">
        <v>38641</v>
      </c>
      <c r="G3382" t="s">
        <v>3435</v>
      </c>
      <c r="H3382" t="s">
        <v>13</v>
      </c>
      <c r="I3382" t="s">
        <v>14</v>
      </c>
      <c r="J3382" t="str" cm="1">
        <f t="array" ref="J33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2" t="str">
        <f>IF(data_to_clean[[#This Row],[Price Formatted Step 1]]="No Data","No Data",SUBSTITUTE(data_to_clean[[#This Row],[Price Formatted Step 1]],",","."))</f>
        <v>No Data</v>
      </c>
      <c r="L3382" t="str">
        <f>IF(data_to_clean[[#This Row],[Price Formatted Step 2]]="No Data","No Data",VALUE(SUBSTITUTE(data_to_clean[[#This Row],[Price Formatted Step 2]],".","")))</f>
        <v>No Data</v>
      </c>
      <c r="M3382" t="s">
        <v>15</v>
      </c>
    </row>
    <row r="3383" spans="1:13" x14ac:dyDescent="0.25">
      <c r="A3383" t="s">
        <v>2747</v>
      </c>
      <c r="B3383" t="str">
        <f>VLOOKUP(data_to_clean[[#This Row],[Company]],tb_countries[],2,0)</f>
        <v>USA</v>
      </c>
      <c r="C3383" t="s">
        <v>5275</v>
      </c>
      <c r="D3383" t="s">
        <v>5315</v>
      </c>
      <c r="E3383" t="s">
        <v>5246</v>
      </c>
      <c r="F3383" s="1">
        <v>38644</v>
      </c>
      <c r="G3383" t="s">
        <v>3406</v>
      </c>
      <c r="H3383" t="s">
        <v>13</v>
      </c>
      <c r="I3383" t="s">
        <v>14</v>
      </c>
      <c r="J3383" t="str" cm="1">
        <f t="array" ref="J33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3" t="str">
        <f>IF(data_to_clean[[#This Row],[Price Formatted Step 1]]="No Data","No Data",SUBSTITUTE(data_to_clean[[#This Row],[Price Formatted Step 1]],",","."))</f>
        <v>No Data</v>
      </c>
      <c r="L3383" t="str">
        <f>IF(data_to_clean[[#This Row],[Price Formatted Step 2]]="No Data","No Data",VALUE(SUBSTITUTE(data_to_clean[[#This Row],[Price Formatted Step 2]],".","")))</f>
        <v>No Data</v>
      </c>
      <c r="M3383" t="s">
        <v>15</v>
      </c>
    </row>
    <row r="3384" spans="1:13" x14ac:dyDescent="0.25">
      <c r="A3384" t="s">
        <v>2882</v>
      </c>
      <c r="B3384" t="str">
        <f>VLOOKUP(data_to_clean[[#This Row],[Company]],tb_countries[],2,0)</f>
        <v>USSR/Russia</v>
      </c>
      <c r="C3384" t="s">
        <v>5279</v>
      </c>
      <c r="D3384" t="s">
        <v>5320</v>
      </c>
      <c r="E3384" t="s">
        <v>5247</v>
      </c>
      <c r="F3384" s="1">
        <v>38652</v>
      </c>
      <c r="G3384" t="s">
        <v>685</v>
      </c>
      <c r="H3384" t="s">
        <v>13</v>
      </c>
      <c r="I3384" t="s">
        <v>14</v>
      </c>
      <c r="J3384" t="str" cm="1">
        <f t="array" ref="J33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4" t="str">
        <f>IF(data_to_clean[[#This Row],[Price Formatted Step 1]]="No Data","No Data",SUBSTITUTE(data_to_clean[[#This Row],[Price Formatted Step 1]],",","."))</f>
        <v>No Data</v>
      </c>
      <c r="L3384" t="str">
        <f>IF(data_to_clean[[#This Row],[Price Formatted Step 2]]="No Data","No Data",VALUE(SUBSTITUTE(data_to_clean[[#This Row],[Price Formatted Step 2]],".","")))</f>
        <v>No Data</v>
      </c>
      <c r="M3384" t="s">
        <v>15</v>
      </c>
    </row>
    <row r="3385" spans="1:13" x14ac:dyDescent="0.25">
      <c r="A3385" t="s">
        <v>3386</v>
      </c>
      <c r="B3385" t="str">
        <f>VLOOKUP(data_to_clean[[#This Row],[Company]],tb_countries[],2,0)</f>
        <v>USSR/Russia</v>
      </c>
      <c r="C3385" t="s">
        <v>5294</v>
      </c>
      <c r="D3385" t="s">
        <v>5333</v>
      </c>
      <c r="E3385" t="s">
        <v>5260</v>
      </c>
      <c r="F3385" s="1">
        <v>38664</v>
      </c>
      <c r="G3385" t="s">
        <v>3388</v>
      </c>
      <c r="H3385" t="s">
        <v>13</v>
      </c>
      <c r="I3385" t="s">
        <v>14</v>
      </c>
      <c r="J3385" t="str" cm="1">
        <f t="array" ref="J33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5" t="str">
        <f>IF(data_to_clean[[#This Row],[Price Formatted Step 1]]="No Data","No Data",SUBSTITUTE(data_to_clean[[#This Row],[Price Formatted Step 1]],",","."))</f>
        <v>No Data</v>
      </c>
      <c r="L3385" t="str">
        <f>IF(data_to_clean[[#This Row],[Price Formatted Step 2]]="No Data","No Data",VALUE(SUBSTITUTE(data_to_clean[[#This Row],[Price Formatted Step 2]],".","")))</f>
        <v>No Data</v>
      </c>
      <c r="M3385" t="s">
        <v>15</v>
      </c>
    </row>
    <row r="3386" spans="1:13" x14ac:dyDescent="0.25">
      <c r="A3386" t="s">
        <v>2338</v>
      </c>
      <c r="B3386" t="str">
        <f>VLOOKUP(data_to_clean[[#This Row],[Company]],tb_countries[],2,0)</f>
        <v>France</v>
      </c>
      <c r="C3386" t="s">
        <v>5285</v>
      </c>
      <c r="D3386" t="s">
        <v>5324</v>
      </c>
      <c r="E3386" t="s">
        <v>5253</v>
      </c>
      <c r="F3386" s="1">
        <v>38672</v>
      </c>
      <c r="G3386" t="s">
        <v>3614</v>
      </c>
      <c r="H3386" t="s">
        <v>2227</v>
      </c>
      <c r="I3386" t="s">
        <v>3616</v>
      </c>
      <c r="J3386" t="str" cm="1">
        <f t="array" ref="J33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386" t="str">
        <f>IF(data_to_clean[[#This Row],[Price Formatted Step 1]]="No Data","No Data",SUBSTITUTE(data_to_clean[[#This Row],[Price Formatted Step 1]],",","."))</f>
        <v>200000000</v>
      </c>
      <c r="L3386" s="3">
        <f>IF(data_to_clean[[#This Row],[Price Formatted Step 2]]="No Data","No Data",VALUE(SUBSTITUTE(data_to_clean[[#This Row],[Price Formatted Step 2]],".","")))</f>
        <v>200000000</v>
      </c>
      <c r="M3386" t="s">
        <v>15</v>
      </c>
    </row>
    <row r="3387" spans="1:13" x14ac:dyDescent="0.25">
      <c r="A3387" t="s">
        <v>2882</v>
      </c>
      <c r="B3387" t="str">
        <f>VLOOKUP(data_to_clean[[#This Row],[Company]],tb_countries[],2,0)</f>
        <v>USSR/Russia</v>
      </c>
      <c r="C3387" t="s">
        <v>5279</v>
      </c>
      <c r="D3387" t="s">
        <v>5320</v>
      </c>
      <c r="E3387" t="s">
        <v>5247</v>
      </c>
      <c r="F3387" s="1">
        <v>38707</v>
      </c>
      <c r="G3387" t="s">
        <v>685</v>
      </c>
      <c r="H3387" t="s">
        <v>13</v>
      </c>
      <c r="I3387" t="s">
        <v>14</v>
      </c>
      <c r="J3387" t="str" cm="1">
        <f t="array" ref="J33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7" t="str">
        <f>IF(data_to_clean[[#This Row],[Price Formatted Step 1]]="No Data","No Data",SUBSTITUTE(data_to_clean[[#This Row],[Price Formatted Step 1]],",","."))</f>
        <v>No Data</v>
      </c>
      <c r="L3387" t="str">
        <f>IF(data_to_clean[[#This Row],[Price Formatted Step 2]]="No Data","No Data",VALUE(SUBSTITUTE(data_to_clean[[#This Row],[Price Formatted Step 2]],".","")))</f>
        <v>No Data</v>
      </c>
      <c r="M3387" t="s">
        <v>15</v>
      </c>
    </row>
    <row r="3388" spans="1:13" x14ac:dyDescent="0.25">
      <c r="A3388" t="s">
        <v>2338</v>
      </c>
      <c r="B3388" t="str">
        <f>VLOOKUP(data_to_clean[[#This Row],[Company]],tb_countries[],2,0)</f>
        <v>France</v>
      </c>
      <c r="C3388" t="s">
        <v>5285</v>
      </c>
      <c r="D3388" t="s">
        <v>5324</v>
      </c>
      <c r="E3388" t="s">
        <v>5253</v>
      </c>
      <c r="F3388" s="1">
        <v>38707</v>
      </c>
      <c r="G3388" t="s">
        <v>3757</v>
      </c>
      <c r="H3388" t="s">
        <v>13</v>
      </c>
      <c r="I3388" t="s">
        <v>14</v>
      </c>
      <c r="J3388" t="str" cm="1">
        <f t="array" ref="J33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88" t="str">
        <f>IF(data_to_clean[[#This Row],[Price Formatted Step 1]]="No Data","No Data",SUBSTITUTE(data_to_clean[[#This Row],[Price Formatted Step 1]],",","."))</f>
        <v>No Data</v>
      </c>
      <c r="L3388" t="str">
        <f>IF(data_to_clean[[#This Row],[Price Formatted Step 2]]="No Data","No Data",VALUE(SUBSTITUTE(data_to_clean[[#This Row],[Price Formatted Step 2]],".","")))</f>
        <v>No Data</v>
      </c>
      <c r="M3388" t="s">
        <v>15</v>
      </c>
    </row>
    <row r="3389" spans="1:13" x14ac:dyDescent="0.25">
      <c r="A3389" t="s">
        <v>3085</v>
      </c>
      <c r="B3389" t="str">
        <f>VLOOKUP(data_to_clean[[#This Row],[Company]],tb_countries[],2,0)</f>
        <v>USA</v>
      </c>
      <c r="C3389" t="s">
        <v>5273</v>
      </c>
      <c r="D3389" t="s">
        <v>5313</v>
      </c>
      <c r="E3389" t="s">
        <v>5246</v>
      </c>
      <c r="F3389" s="1">
        <v>38736</v>
      </c>
      <c r="G3389" t="s">
        <v>3774</v>
      </c>
      <c r="H3389" t="s">
        <v>2227</v>
      </c>
      <c r="I3389" t="s">
        <v>3776</v>
      </c>
      <c r="J3389" t="str" cm="1">
        <f t="array" ref="J33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389" t="str">
        <f>IF(data_to_clean[[#This Row],[Price Formatted Step 1]]="No Data","No Data",SUBSTITUTE(data_to_clean[[#This Row],[Price Formatted Step 1]],",","."))</f>
        <v>153000000</v>
      </c>
      <c r="L3389" s="3">
        <f>IF(data_to_clean[[#This Row],[Price Formatted Step 2]]="No Data","No Data",VALUE(SUBSTITUTE(data_to_clean[[#This Row],[Price Formatted Step 2]],".","")))</f>
        <v>153000000</v>
      </c>
      <c r="M3389" t="s">
        <v>15</v>
      </c>
    </row>
    <row r="3390" spans="1:13" x14ac:dyDescent="0.25">
      <c r="A3390" t="s">
        <v>1620</v>
      </c>
      <c r="B3390" t="str">
        <f>VLOOKUP(data_to_clean[[#This Row],[Company]],tb_countries[],2,0)</f>
        <v>Japan</v>
      </c>
      <c r="C3390" t="s">
        <v>5286</v>
      </c>
      <c r="D3390" t="s">
        <v>5325</v>
      </c>
      <c r="E3390" t="s">
        <v>5249</v>
      </c>
      <c r="F3390" s="1">
        <v>38741</v>
      </c>
      <c r="G3390" t="s">
        <v>3735</v>
      </c>
      <c r="H3390" t="s">
        <v>13</v>
      </c>
      <c r="I3390" t="s">
        <v>14</v>
      </c>
      <c r="J3390" t="str" cm="1">
        <f t="array" ref="J33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90" t="str">
        <f>IF(data_to_clean[[#This Row],[Price Formatted Step 1]]="No Data","No Data",SUBSTITUTE(data_to_clean[[#This Row],[Price Formatted Step 1]],",","."))</f>
        <v>No Data</v>
      </c>
      <c r="L3390" t="str">
        <f>IF(data_to_clean[[#This Row],[Price Formatted Step 2]]="No Data","No Data",VALUE(SUBSTITUTE(data_to_clean[[#This Row],[Price Formatted Step 2]],".","")))</f>
        <v>No Data</v>
      </c>
      <c r="M3390" t="s">
        <v>15</v>
      </c>
    </row>
    <row r="3391" spans="1:13" x14ac:dyDescent="0.25">
      <c r="A3391" t="s">
        <v>3386</v>
      </c>
      <c r="B3391" t="str">
        <f>VLOOKUP(data_to_clean[[#This Row],[Company]],tb_countries[],2,0)</f>
        <v>USSR/Russia</v>
      </c>
      <c r="C3391" t="s">
        <v>5294</v>
      </c>
      <c r="D3391" t="s">
        <v>5333</v>
      </c>
      <c r="E3391" t="s">
        <v>5260</v>
      </c>
      <c r="F3391" s="1">
        <v>38763</v>
      </c>
      <c r="G3391" t="s">
        <v>3388</v>
      </c>
      <c r="H3391" t="s">
        <v>13</v>
      </c>
      <c r="I3391" t="s">
        <v>14</v>
      </c>
      <c r="J3391" t="str" cm="1">
        <f t="array" ref="J33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91" t="str">
        <f>IF(data_to_clean[[#This Row],[Price Formatted Step 1]]="No Data","No Data",SUBSTITUTE(data_to_clean[[#This Row],[Price Formatted Step 1]],",","."))</f>
        <v>No Data</v>
      </c>
      <c r="L3391" t="str">
        <f>IF(data_to_clean[[#This Row],[Price Formatted Step 2]]="No Data","No Data",VALUE(SUBSTITUTE(data_to_clean[[#This Row],[Price Formatted Step 2]],".","")))</f>
        <v>No Data</v>
      </c>
      <c r="M3391" t="s">
        <v>15</v>
      </c>
    </row>
    <row r="3392" spans="1:13" x14ac:dyDescent="0.25">
      <c r="A3392" t="s">
        <v>1620</v>
      </c>
      <c r="B3392" t="str">
        <f>VLOOKUP(data_to_clean[[#This Row],[Company]],tb_countries[],2,0)</f>
        <v>Japan</v>
      </c>
      <c r="C3392" t="s">
        <v>5286</v>
      </c>
      <c r="D3392" t="s">
        <v>5325</v>
      </c>
      <c r="E3392" t="s">
        <v>5249</v>
      </c>
      <c r="F3392" s="1">
        <v>38766</v>
      </c>
      <c r="G3392" t="s">
        <v>3564</v>
      </c>
      <c r="H3392" t="s">
        <v>13</v>
      </c>
      <c r="I3392" t="s">
        <v>14</v>
      </c>
      <c r="J3392" t="str" cm="1">
        <f t="array" ref="J33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92" t="str">
        <f>IF(data_to_clean[[#This Row],[Price Formatted Step 1]]="No Data","No Data",SUBSTITUTE(data_to_clean[[#This Row],[Price Formatted Step 1]],",","."))</f>
        <v>No Data</v>
      </c>
      <c r="L3392" t="str">
        <f>IF(data_to_clean[[#This Row],[Price Formatted Step 2]]="No Data","No Data",VALUE(SUBSTITUTE(data_to_clean[[#This Row],[Price Formatted Step 2]],".","")))</f>
        <v>No Data</v>
      </c>
      <c r="M3392" t="s">
        <v>15</v>
      </c>
    </row>
    <row r="3393" spans="1:13" x14ac:dyDescent="0.25">
      <c r="A3393" t="s">
        <v>1057</v>
      </c>
      <c r="B3393" t="str">
        <f>VLOOKUP(data_to_clean[[#This Row],[Company]],tb_countries[],2,0)</f>
        <v>Japan</v>
      </c>
      <c r="C3393" t="s">
        <v>608</v>
      </c>
      <c r="D3393" t="s">
        <v>5248</v>
      </c>
      <c r="E3393" t="s">
        <v>5249</v>
      </c>
      <c r="F3393" s="1">
        <v>38769</v>
      </c>
      <c r="G3393" t="s">
        <v>3639</v>
      </c>
      <c r="H3393" t="s">
        <v>13</v>
      </c>
      <c r="I3393" t="s">
        <v>14</v>
      </c>
      <c r="J3393" t="str" cm="1">
        <f t="array" ref="J33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93" t="str">
        <f>IF(data_to_clean[[#This Row],[Price Formatted Step 1]]="No Data","No Data",SUBSTITUTE(data_to_clean[[#This Row],[Price Formatted Step 1]],",","."))</f>
        <v>No Data</v>
      </c>
      <c r="L3393" t="str">
        <f>IF(data_to_clean[[#This Row],[Price Formatted Step 2]]="No Data","No Data",VALUE(SUBSTITUTE(data_to_clean[[#This Row],[Price Formatted Step 2]],".","")))</f>
        <v>No Data</v>
      </c>
      <c r="M3393" t="s">
        <v>15</v>
      </c>
    </row>
    <row r="3394" spans="1:13" x14ac:dyDescent="0.25">
      <c r="A3394" t="s">
        <v>2338</v>
      </c>
      <c r="B3394" t="str">
        <f>VLOOKUP(data_to_clean[[#This Row],[Company]],tb_countries[],2,0)</f>
        <v>France</v>
      </c>
      <c r="C3394" t="s">
        <v>5285</v>
      </c>
      <c r="D3394" t="s">
        <v>5324</v>
      </c>
      <c r="E3394" t="s">
        <v>5253</v>
      </c>
      <c r="F3394" s="1">
        <v>38787</v>
      </c>
      <c r="G3394" t="s">
        <v>3614</v>
      </c>
      <c r="H3394" t="s">
        <v>2227</v>
      </c>
      <c r="I3394" t="s">
        <v>3616</v>
      </c>
      <c r="J3394" t="str" cm="1">
        <f t="array" ref="J33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394" t="str">
        <f>IF(data_to_clean[[#This Row],[Price Formatted Step 1]]="No Data","No Data",SUBSTITUTE(data_to_clean[[#This Row],[Price Formatted Step 1]],",","."))</f>
        <v>200000000</v>
      </c>
      <c r="L3394" s="3">
        <f>IF(data_to_clean[[#This Row],[Price Formatted Step 2]]="No Data","No Data",VALUE(SUBSTITUTE(data_to_clean[[#This Row],[Price Formatted Step 2]],".","")))</f>
        <v>200000000</v>
      </c>
      <c r="M3394" t="s">
        <v>15</v>
      </c>
    </row>
    <row r="3395" spans="1:13" x14ac:dyDescent="0.25">
      <c r="A3395" t="s">
        <v>3782</v>
      </c>
      <c r="B3395" t="str">
        <f>VLOOKUP(data_to_clean[[#This Row],[Company]],tb_countries[],2,0)</f>
        <v>USA</v>
      </c>
      <c r="C3395" t="s">
        <v>5295</v>
      </c>
      <c r="D3395" t="s">
        <v>5334</v>
      </c>
      <c r="E3395" t="s">
        <v>5246</v>
      </c>
      <c r="F3395" s="1">
        <v>38800</v>
      </c>
      <c r="G3395" t="s">
        <v>3784</v>
      </c>
      <c r="H3395" t="s">
        <v>13</v>
      </c>
      <c r="I3395" t="s">
        <v>3786</v>
      </c>
      <c r="J3395" t="str" cm="1">
        <f t="array" ref="J33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7000000</v>
      </c>
      <c r="K3395" t="str">
        <f>IF(data_to_clean[[#This Row],[Price Formatted Step 1]]="No Data","No Data",SUBSTITUTE(data_to_clean[[#This Row],[Price Formatted Step 1]],",","."))</f>
        <v>7000000</v>
      </c>
      <c r="L3395" s="3">
        <f>IF(data_to_clean[[#This Row],[Price Formatted Step 2]]="No Data","No Data",VALUE(SUBSTITUTE(data_to_clean[[#This Row],[Price Formatted Step 2]],".","")))</f>
        <v>7000000</v>
      </c>
      <c r="M3395" t="s">
        <v>21</v>
      </c>
    </row>
    <row r="3396" spans="1:13" x14ac:dyDescent="0.25">
      <c r="A3396" t="s">
        <v>2740</v>
      </c>
      <c r="B3396" t="str">
        <f>VLOOKUP(data_to_clean[[#This Row],[Company]],tb_countries[],2,0)</f>
        <v>USA</v>
      </c>
      <c r="C3396" t="s">
        <v>5275</v>
      </c>
      <c r="D3396" t="s">
        <v>5315</v>
      </c>
      <c r="E3396" t="s">
        <v>5246</v>
      </c>
      <c r="F3396" s="1">
        <v>38804</v>
      </c>
      <c r="G3396" t="s">
        <v>3043</v>
      </c>
      <c r="H3396" t="s">
        <v>2227</v>
      </c>
      <c r="I3396" t="s">
        <v>2744</v>
      </c>
      <c r="J3396" t="str" cm="1">
        <f t="array" ref="J33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396" t="str">
        <f>IF(data_to_clean[[#This Row],[Price Formatted Step 1]]="No Data","No Data",SUBSTITUTE(data_to_clean[[#This Row],[Price Formatted Step 1]],",","."))</f>
        <v>40000000</v>
      </c>
      <c r="L3396" s="3">
        <f>IF(data_to_clean[[#This Row],[Price Formatted Step 2]]="No Data","No Data",VALUE(SUBSTITUTE(data_to_clean[[#This Row],[Price Formatted Step 2]],".","")))</f>
        <v>40000000</v>
      </c>
      <c r="M3396" t="s">
        <v>15</v>
      </c>
    </row>
    <row r="3397" spans="1:13" x14ac:dyDescent="0.25">
      <c r="A3397" t="s">
        <v>3386</v>
      </c>
      <c r="B3397" t="str">
        <f>VLOOKUP(data_to_clean[[#This Row],[Company]],tb_countries[],2,0)</f>
        <v>USSR/Russia</v>
      </c>
      <c r="C3397" t="s">
        <v>5294</v>
      </c>
      <c r="D3397" t="s">
        <v>5333</v>
      </c>
      <c r="E3397" t="s">
        <v>5260</v>
      </c>
      <c r="F3397" s="1">
        <v>38819</v>
      </c>
      <c r="G3397" t="s">
        <v>3388</v>
      </c>
      <c r="H3397" t="s">
        <v>13</v>
      </c>
      <c r="I3397" t="s">
        <v>14</v>
      </c>
      <c r="J3397" t="str" cm="1">
        <f t="array" ref="J33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397" t="str">
        <f>IF(data_to_clean[[#This Row],[Price Formatted Step 1]]="No Data","No Data",SUBSTITUTE(data_to_clean[[#This Row],[Price Formatted Step 1]],",","."))</f>
        <v>No Data</v>
      </c>
      <c r="L3397" t="str">
        <f>IF(data_to_clean[[#This Row],[Price Formatted Step 2]]="No Data","No Data",VALUE(SUBSTITUTE(data_to_clean[[#This Row],[Price Formatted Step 2]],".","")))</f>
        <v>No Data</v>
      </c>
      <c r="M3397" t="s">
        <v>15</v>
      </c>
    </row>
    <row r="3398" spans="1:13" x14ac:dyDescent="0.25">
      <c r="A3398" t="s">
        <v>2740</v>
      </c>
      <c r="B3398" t="str">
        <f>VLOOKUP(data_to_clean[[#This Row],[Company]],tb_countries[],2,0)</f>
        <v>USA</v>
      </c>
      <c r="C3398" t="s">
        <v>5275</v>
      </c>
      <c r="D3398" t="s">
        <v>5315</v>
      </c>
      <c r="E3398" t="s">
        <v>5246</v>
      </c>
      <c r="F3398" s="1">
        <v>38822</v>
      </c>
      <c r="G3398" t="s">
        <v>3453</v>
      </c>
      <c r="H3398" t="s">
        <v>2227</v>
      </c>
      <c r="I3398" t="s">
        <v>2744</v>
      </c>
      <c r="J3398" t="str" cm="1">
        <f t="array" ref="J33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398" t="str">
        <f>IF(data_to_clean[[#This Row],[Price Formatted Step 1]]="No Data","No Data",SUBSTITUTE(data_to_clean[[#This Row],[Price Formatted Step 1]],",","."))</f>
        <v>40000000</v>
      </c>
      <c r="L3398" s="3">
        <f>IF(data_to_clean[[#This Row],[Price Formatted Step 2]]="No Data","No Data",VALUE(SUBSTITUTE(data_to_clean[[#This Row],[Price Formatted Step 2]],".","")))</f>
        <v>40000000</v>
      </c>
      <c r="M3398" t="s">
        <v>15</v>
      </c>
    </row>
    <row r="3399" spans="1:13" x14ac:dyDescent="0.25">
      <c r="A3399" t="s">
        <v>3085</v>
      </c>
      <c r="B3399" t="str">
        <f>VLOOKUP(data_to_clean[[#This Row],[Company]],tb_countries[],2,0)</f>
        <v>USA</v>
      </c>
      <c r="C3399" t="s">
        <v>5273</v>
      </c>
      <c r="D3399" t="s">
        <v>5313</v>
      </c>
      <c r="E3399" t="s">
        <v>5246</v>
      </c>
      <c r="F3399" s="1">
        <v>38827</v>
      </c>
      <c r="G3399" t="s">
        <v>3790</v>
      </c>
      <c r="H3399" t="s">
        <v>13</v>
      </c>
      <c r="I3399" t="s">
        <v>3792</v>
      </c>
      <c r="J3399" t="str" cm="1">
        <f t="array" ref="J33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115000000</v>
      </c>
      <c r="K3399" t="str">
        <f>IF(data_to_clean[[#This Row],[Price Formatted Step 1]]="No Data","No Data",SUBSTITUTE(data_to_clean[[#This Row],[Price Formatted Step 1]],",","."))</f>
        <v>115000000</v>
      </c>
      <c r="L3399" s="3">
        <f>IF(data_to_clean[[#This Row],[Price Formatted Step 2]]="No Data","No Data",VALUE(SUBSTITUTE(data_to_clean[[#This Row],[Price Formatted Step 2]],".","")))</f>
        <v>115000000</v>
      </c>
      <c r="M3399" t="s">
        <v>15</v>
      </c>
    </row>
    <row r="3400" spans="1:13" x14ac:dyDescent="0.25">
      <c r="A3400" t="s">
        <v>2953</v>
      </c>
      <c r="B3400" t="str">
        <f>VLOOKUP(data_to_clean[[#This Row],[Company]],tb_countries[],2,0)</f>
        <v>USSR/Russia</v>
      </c>
      <c r="C3400" t="s">
        <v>3225</v>
      </c>
      <c r="D3400" t="s">
        <v>5257</v>
      </c>
      <c r="E3400" t="s">
        <v>5247</v>
      </c>
      <c r="F3400" s="1">
        <v>38832</v>
      </c>
      <c r="G3400" t="s">
        <v>2955</v>
      </c>
      <c r="H3400" t="s">
        <v>2227</v>
      </c>
      <c r="I3400" t="s">
        <v>14</v>
      </c>
      <c r="J3400" t="str" cm="1">
        <f t="array" ref="J34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0" t="str">
        <f>IF(data_to_clean[[#This Row],[Price Formatted Step 1]]="No Data","No Data",SUBSTITUTE(data_to_clean[[#This Row],[Price Formatted Step 1]],",","."))</f>
        <v>No Data</v>
      </c>
      <c r="L3400" t="str">
        <f>IF(data_to_clean[[#This Row],[Price Formatted Step 2]]="No Data","No Data",VALUE(SUBSTITUTE(data_to_clean[[#This Row],[Price Formatted Step 2]],".","")))</f>
        <v>No Data</v>
      </c>
      <c r="M3400" t="s">
        <v>15</v>
      </c>
    </row>
    <row r="3401" spans="1:13" x14ac:dyDescent="0.25">
      <c r="A3401" t="s">
        <v>973</v>
      </c>
      <c r="B3401" t="str">
        <f>VLOOKUP(data_to_clean[[#This Row],[Company]],tb_countries[],2,0)</f>
        <v>China</v>
      </c>
      <c r="C3401" t="s">
        <v>2625</v>
      </c>
      <c r="D3401" t="s">
        <v>5255</v>
      </c>
      <c r="E3401" t="s">
        <v>5252</v>
      </c>
      <c r="F3401" s="1">
        <v>38833</v>
      </c>
      <c r="G3401" t="s">
        <v>3794</v>
      </c>
      <c r="H3401" t="s">
        <v>2227</v>
      </c>
      <c r="I3401" t="s">
        <v>3404</v>
      </c>
      <c r="J3401" t="str" cm="1">
        <f t="array" ref="J34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401" t="str">
        <f>IF(data_to_clean[[#This Row],[Price Formatted Step 1]]="No Data","No Data",SUBSTITUTE(data_to_clean[[#This Row],[Price Formatted Step 1]],",","."))</f>
        <v>64.680000</v>
      </c>
      <c r="L3401" s="3">
        <f>IF(data_to_clean[[#This Row],[Price Formatted Step 2]]="No Data","No Data",VALUE(SUBSTITUTE(data_to_clean[[#This Row],[Price Formatted Step 2]],".","")))</f>
        <v>64680000</v>
      </c>
      <c r="M3401" t="s">
        <v>15</v>
      </c>
    </row>
    <row r="3402" spans="1:13" x14ac:dyDescent="0.25">
      <c r="A3402" t="s">
        <v>2655</v>
      </c>
      <c r="B3402" t="str">
        <f>VLOOKUP(data_to_clean[[#This Row],[Company]],tb_countries[],2,0)</f>
        <v>USA</v>
      </c>
      <c r="C3402" t="s">
        <v>5275</v>
      </c>
      <c r="D3402" t="s">
        <v>5315</v>
      </c>
      <c r="E3402" t="s">
        <v>5246</v>
      </c>
      <c r="F3402" s="1">
        <v>38835</v>
      </c>
      <c r="G3402" t="s">
        <v>3307</v>
      </c>
      <c r="H3402" t="s">
        <v>13</v>
      </c>
      <c r="I3402" t="s">
        <v>14</v>
      </c>
      <c r="J3402" t="str" cm="1">
        <f t="array" ref="J34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2" t="str">
        <f>IF(data_to_clean[[#This Row],[Price Formatted Step 1]]="No Data","No Data",SUBSTITUTE(data_to_clean[[#This Row],[Price Formatted Step 1]],",","."))</f>
        <v>No Data</v>
      </c>
      <c r="L3402" t="str">
        <f>IF(data_to_clean[[#This Row],[Price Formatted Step 2]]="No Data","No Data",VALUE(SUBSTITUTE(data_to_clean[[#This Row],[Price Formatted Step 2]],".","")))</f>
        <v>No Data</v>
      </c>
      <c r="M3402" t="s">
        <v>15</v>
      </c>
    </row>
    <row r="3403" spans="1:13" x14ac:dyDescent="0.25">
      <c r="A3403" t="s">
        <v>2655</v>
      </c>
      <c r="B3403" t="str">
        <f>VLOOKUP(data_to_clean[[#This Row],[Company]],tb_countries[],2,0)</f>
        <v>USA</v>
      </c>
      <c r="C3403" t="s">
        <v>5273</v>
      </c>
      <c r="D3403" t="s">
        <v>5313</v>
      </c>
      <c r="E3403" t="s">
        <v>5246</v>
      </c>
      <c r="F3403" s="1">
        <v>38861</v>
      </c>
      <c r="G3403" t="s">
        <v>3608</v>
      </c>
      <c r="H3403" t="s">
        <v>13</v>
      </c>
      <c r="I3403" t="s">
        <v>3610</v>
      </c>
      <c r="J3403" t="str" cm="1">
        <f t="array" ref="J34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403" t="str">
        <f>IF(data_to_clean[[#This Row],[Price Formatted Step 1]]="No Data","No Data",SUBSTITUTE(data_to_clean[[#This Row],[Price Formatted Step 1]],",","."))</f>
        <v>164000000</v>
      </c>
      <c r="L3403" s="3">
        <f>IF(data_to_clean[[#This Row],[Price Formatted Step 2]]="No Data","No Data",VALUE(SUBSTITUTE(data_to_clean[[#This Row],[Price Formatted Step 2]],".","")))</f>
        <v>164000000</v>
      </c>
      <c r="M3403" t="s">
        <v>15</v>
      </c>
    </row>
    <row r="3404" spans="1:13" x14ac:dyDescent="0.25">
      <c r="A3404" t="s">
        <v>3335</v>
      </c>
      <c r="B3404" t="str">
        <f>VLOOKUP(data_to_clean[[#This Row],[Company]],tb_countries[],2,0)</f>
        <v>USA</v>
      </c>
      <c r="C3404" t="s">
        <v>5292</v>
      </c>
      <c r="D3404" t="s">
        <v>5292</v>
      </c>
      <c r="E3404" t="s">
        <v>5292</v>
      </c>
      <c r="F3404" s="1">
        <v>38863</v>
      </c>
      <c r="G3404" t="s">
        <v>3337</v>
      </c>
      <c r="H3404" t="s">
        <v>13</v>
      </c>
      <c r="I3404" t="s">
        <v>14</v>
      </c>
      <c r="J3404" t="str" cm="1">
        <f t="array" ref="J34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4" t="str">
        <f>IF(data_to_clean[[#This Row],[Price Formatted Step 1]]="No Data","No Data",SUBSTITUTE(data_to_clean[[#This Row],[Price Formatted Step 1]],",","."))</f>
        <v>No Data</v>
      </c>
      <c r="L3404" t="str">
        <f>IF(data_to_clean[[#This Row],[Price Formatted Step 2]]="No Data","No Data",VALUE(SUBSTITUTE(data_to_clean[[#This Row],[Price Formatted Step 2]],".","")))</f>
        <v>No Data</v>
      </c>
      <c r="M3404" t="s">
        <v>15</v>
      </c>
    </row>
    <row r="3405" spans="1:13" x14ac:dyDescent="0.25">
      <c r="A3405" t="s">
        <v>2338</v>
      </c>
      <c r="B3405" t="str">
        <f>VLOOKUP(data_to_clean[[#This Row],[Company]],tb_countries[],2,0)</f>
        <v>France</v>
      </c>
      <c r="C3405" t="s">
        <v>5285</v>
      </c>
      <c r="D3405" t="s">
        <v>5324</v>
      </c>
      <c r="E3405" t="s">
        <v>5253</v>
      </c>
      <c r="F3405" s="1">
        <v>38864</v>
      </c>
      <c r="G3405" t="s">
        <v>3614</v>
      </c>
      <c r="H3405" t="s">
        <v>2227</v>
      </c>
      <c r="I3405" t="s">
        <v>3616</v>
      </c>
      <c r="J3405" t="str" cm="1">
        <f t="array" ref="J34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05" t="str">
        <f>IF(data_to_clean[[#This Row],[Price Formatted Step 1]]="No Data","No Data",SUBSTITUTE(data_to_clean[[#This Row],[Price Formatted Step 1]],",","."))</f>
        <v>200000000</v>
      </c>
      <c r="L3405" s="3">
        <f>IF(data_to_clean[[#This Row],[Price Formatted Step 2]]="No Data","No Data",VALUE(SUBSTITUTE(data_to_clean[[#This Row],[Price Formatted Step 2]],".","")))</f>
        <v>200000000</v>
      </c>
      <c r="M3405" t="s">
        <v>15</v>
      </c>
    </row>
    <row r="3406" spans="1:13" x14ac:dyDescent="0.25">
      <c r="A3406" t="s">
        <v>3386</v>
      </c>
      <c r="B3406" t="str">
        <f>VLOOKUP(data_to_clean[[#This Row],[Company]],tb_countries[],2,0)</f>
        <v>USSR/Russia</v>
      </c>
      <c r="C3406" t="s">
        <v>5294</v>
      </c>
      <c r="D3406" t="s">
        <v>5333</v>
      </c>
      <c r="E3406" t="s">
        <v>5260</v>
      </c>
      <c r="F3406" s="1">
        <v>38886</v>
      </c>
      <c r="G3406" t="s">
        <v>3388</v>
      </c>
      <c r="H3406" t="s">
        <v>13</v>
      </c>
      <c r="I3406" t="s">
        <v>14</v>
      </c>
      <c r="J3406" t="str" cm="1">
        <f t="array" ref="J34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6" t="str">
        <f>IF(data_to_clean[[#This Row],[Price Formatted Step 1]]="No Data","No Data",SUBSTITUTE(data_to_clean[[#This Row],[Price Formatted Step 1]],",","."))</f>
        <v>No Data</v>
      </c>
      <c r="L3406" t="str">
        <f>IF(data_to_clean[[#This Row],[Price Formatted Step 2]]="No Data","No Data",VALUE(SUBSTITUTE(data_to_clean[[#This Row],[Price Formatted Step 2]],".","")))</f>
        <v>No Data</v>
      </c>
      <c r="M3406" t="s">
        <v>15</v>
      </c>
    </row>
    <row r="3407" spans="1:13" x14ac:dyDescent="0.25">
      <c r="A3407" t="s">
        <v>2655</v>
      </c>
      <c r="B3407" t="str">
        <f>VLOOKUP(data_to_clean[[#This Row],[Company]],tb_countries[],2,0)</f>
        <v>USA</v>
      </c>
      <c r="C3407" t="s">
        <v>5273</v>
      </c>
      <c r="D3407" t="s">
        <v>5313</v>
      </c>
      <c r="E3407" t="s">
        <v>5246</v>
      </c>
      <c r="F3407" s="1">
        <v>38889</v>
      </c>
      <c r="G3407" t="s">
        <v>2805</v>
      </c>
      <c r="H3407" t="s">
        <v>13</v>
      </c>
      <c r="I3407" t="s">
        <v>14</v>
      </c>
      <c r="J3407" t="str" cm="1">
        <f t="array" ref="J34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7" t="str">
        <f>IF(data_to_clean[[#This Row],[Price Formatted Step 1]]="No Data","No Data",SUBSTITUTE(data_to_clean[[#This Row],[Price Formatted Step 1]],",","."))</f>
        <v>No Data</v>
      </c>
      <c r="L3407" t="str">
        <f>IF(data_to_clean[[#This Row],[Price Formatted Step 2]]="No Data","No Data",VALUE(SUBSTITUTE(data_to_clean[[#This Row],[Price Formatted Step 2]],".","")))</f>
        <v>No Data</v>
      </c>
      <c r="M3407" t="s">
        <v>15</v>
      </c>
    </row>
    <row r="3408" spans="1:13" x14ac:dyDescent="0.25">
      <c r="A3408" t="s">
        <v>2882</v>
      </c>
      <c r="B3408" t="str">
        <f>VLOOKUP(data_to_clean[[#This Row],[Company]],tb_countries[],2,0)</f>
        <v>USSR/Russia</v>
      </c>
      <c r="C3408" t="s">
        <v>5272</v>
      </c>
      <c r="D3408" t="s">
        <v>5312</v>
      </c>
      <c r="E3408" t="s">
        <v>5245</v>
      </c>
      <c r="F3408" s="1">
        <v>38893</v>
      </c>
      <c r="G3408" t="s">
        <v>937</v>
      </c>
      <c r="H3408" t="s">
        <v>13</v>
      </c>
      <c r="I3408" t="s">
        <v>14</v>
      </c>
      <c r="J3408" t="str" cm="1">
        <f t="array" ref="J34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08" t="str">
        <f>IF(data_to_clean[[#This Row],[Price Formatted Step 1]]="No Data","No Data",SUBSTITUTE(data_to_clean[[#This Row],[Price Formatted Step 1]],",","."))</f>
        <v>No Data</v>
      </c>
      <c r="L3408" t="str">
        <f>IF(data_to_clean[[#This Row],[Price Formatted Step 2]]="No Data","No Data",VALUE(SUBSTITUTE(data_to_clean[[#This Row],[Price Formatted Step 2]],".","")))</f>
        <v>No Data</v>
      </c>
      <c r="M3408" t="s">
        <v>15</v>
      </c>
    </row>
    <row r="3409" spans="1:13" x14ac:dyDescent="0.25">
      <c r="A3409" t="s">
        <v>2655</v>
      </c>
      <c r="B3409" t="str">
        <f>VLOOKUP(data_to_clean[[#This Row],[Company]],tb_countries[],2,0)</f>
        <v>USA</v>
      </c>
      <c r="C3409" t="s">
        <v>5275</v>
      </c>
      <c r="D3409" t="s">
        <v>5315</v>
      </c>
      <c r="E3409" t="s">
        <v>5246</v>
      </c>
      <c r="F3409" s="1">
        <v>38896</v>
      </c>
      <c r="G3409" t="s">
        <v>3608</v>
      </c>
      <c r="H3409" t="s">
        <v>13</v>
      </c>
      <c r="I3409" t="s">
        <v>3610</v>
      </c>
      <c r="J3409" t="str" cm="1">
        <f t="array" ref="J34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409" t="str">
        <f>IF(data_to_clean[[#This Row],[Price Formatted Step 1]]="No Data","No Data",SUBSTITUTE(data_to_clean[[#This Row],[Price Formatted Step 1]],",","."))</f>
        <v>164000000</v>
      </c>
      <c r="L3409" s="3">
        <f>IF(data_to_clean[[#This Row],[Price Formatted Step 2]]="No Data","No Data",VALUE(SUBSTITUTE(data_to_clean[[#This Row],[Price Formatted Step 2]],".","")))</f>
        <v>164000000</v>
      </c>
      <c r="M3409" t="s">
        <v>15</v>
      </c>
    </row>
    <row r="3410" spans="1:13" x14ac:dyDescent="0.25">
      <c r="A3410" t="s">
        <v>54</v>
      </c>
      <c r="B3410" t="str">
        <f>VLOOKUP(data_to_clean[[#This Row],[Company]],tb_countries[],2,0)</f>
        <v>USA</v>
      </c>
      <c r="C3410" t="s">
        <v>5281</v>
      </c>
      <c r="D3410" t="s">
        <v>5322</v>
      </c>
      <c r="E3410" t="s">
        <v>5246</v>
      </c>
      <c r="F3410" s="1">
        <v>38902</v>
      </c>
      <c r="G3410" t="s">
        <v>2362</v>
      </c>
      <c r="H3410" t="s">
        <v>13</v>
      </c>
      <c r="I3410" t="s">
        <v>2129</v>
      </c>
      <c r="J3410" t="str" cm="1">
        <f t="array" ref="J34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10" t="str">
        <f>IF(data_to_clean[[#This Row],[Price Formatted Step 1]]="No Data","No Data",SUBSTITUTE(data_to_clean[[#This Row],[Price Formatted Step 1]],",","."))</f>
        <v>450000000</v>
      </c>
      <c r="L3410" s="3">
        <f>IF(data_to_clean[[#This Row],[Price Formatted Step 2]]="No Data","No Data",VALUE(SUBSTITUTE(data_to_clean[[#This Row],[Price Formatted Step 2]],".","")))</f>
        <v>450000000</v>
      </c>
      <c r="M3410" t="s">
        <v>15</v>
      </c>
    </row>
    <row r="3411" spans="1:13" x14ac:dyDescent="0.25">
      <c r="A3411" t="s">
        <v>2025</v>
      </c>
      <c r="B3411" t="str">
        <f>VLOOKUP(data_to_clean[[#This Row],[Company]],tb_countries[],2,0)</f>
        <v>India</v>
      </c>
      <c r="C3411" t="s">
        <v>5287</v>
      </c>
      <c r="D3411" t="s">
        <v>5326</v>
      </c>
      <c r="E3411" t="s">
        <v>5254</v>
      </c>
      <c r="F3411" s="1">
        <v>38908</v>
      </c>
      <c r="G3411" t="s">
        <v>3525</v>
      </c>
      <c r="H3411" t="s">
        <v>13</v>
      </c>
      <c r="I3411" t="s">
        <v>3527</v>
      </c>
      <c r="J3411" t="str" cm="1">
        <f t="array" ref="J34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411" t="str">
        <f>IF(data_to_clean[[#This Row],[Price Formatted Step 1]]="No Data","No Data",SUBSTITUTE(data_to_clean[[#This Row],[Price Formatted Step 1]],",","."))</f>
        <v>47000000</v>
      </c>
      <c r="L3411" s="3">
        <f>IF(data_to_clean[[#This Row],[Price Formatted Step 2]]="No Data","No Data",VALUE(SUBSTITUTE(data_to_clean[[#This Row],[Price Formatted Step 2]],".","")))</f>
        <v>47000000</v>
      </c>
      <c r="M3411" t="s">
        <v>21</v>
      </c>
    </row>
    <row r="3412" spans="1:13" x14ac:dyDescent="0.25">
      <c r="A3412" t="s">
        <v>3393</v>
      </c>
      <c r="B3412" t="str">
        <f>VLOOKUP(data_to_clean[[#This Row],[Company]],tb_countries[],2,0)</f>
        <v>USSR/Russia</v>
      </c>
      <c r="C3412" t="s">
        <v>5282</v>
      </c>
      <c r="D3412" t="s">
        <v>5336</v>
      </c>
      <c r="E3412" t="s">
        <v>5247</v>
      </c>
      <c r="F3412" s="1">
        <v>38910</v>
      </c>
      <c r="G3412" t="s">
        <v>3395</v>
      </c>
      <c r="H3412" t="s">
        <v>13</v>
      </c>
      <c r="I3412" t="s">
        <v>3397</v>
      </c>
      <c r="J3412" t="str" cm="1">
        <f t="array" ref="J34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412" t="str">
        <f>IF(data_to_clean[[#This Row],[Price Formatted Step 1]]="No Data","No Data",SUBSTITUTE(data_to_clean[[#This Row],[Price Formatted Step 1]],",","."))</f>
        <v>29000000</v>
      </c>
      <c r="L3412" s="3">
        <f>IF(data_to_clean[[#This Row],[Price Formatted Step 2]]="No Data","No Data",VALUE(SUBSTITUTE(data_to_clean[[#This Row],[Price Formatted Step 2]],".","")))</f>
        <v>29000000</v>
      </c>
      <c r="M3412" t="s">
        <v>15</v>
      </c>
    </row>
    <row r="3413" spans="1:13" x14ac:dyDescent="0.25">
      <c r="A3413" t="s">
        <v>2882</v>
      </c>
      <c r="B3413" t="str">
        <f>VLOOKUP(data_to_clean[[#This Row],[Company]],tb_countries[],2,0)</f>
        <v>USSR/Russia</v>
      </c>
      <c r="C3413" t="s">
        <v>5279</v>
      </c>
      <c r="D3413" t="s">
        <v>5320</v>
      </c>
      <c r="E3413" t="s">
        <v>5247</v>
      </c>
      <c r="F3413" s="1">
        <v>38919</v>
      </c>
      <c r="G3413" t="s">
        <v>1302</v>
      </c>
      <c r="H3413" t="s">
        <v>13</v>
      </c>
      <c r="I3413" t="s">
        <v>14</v>
      </c>
      <c r="J3413" t="str" cm="1">
        <f t="array" ref="J34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13" t="str">
        <f>IF(data_to_clean[[#This Row],[Price Formatted Step 1]]="No Data","No Data",SUBSTITUTE(data_to_clean[[#This Row],[Price Formatted Step 1]],",","."))</f>
        <v>No Data</v>
      </c>
      <c r="L3413" t="str">
        <f>IF(data_to_clean[[#This Row],[Price Formatted Step 2]]="No Data","No Data",VALUE(SUBSTITUTE(data_to_clean[[#This Row],[Price Formatted Step 2]],".","")))</f>
        <v>No Data</v>
      </c>
      <c r="M3413" t="s">
        <v>15</v>
      </c>
    </row>
    <row r="3414" spans="1:13" x14ac:dyDescent="0.25">
      <c r="A3414" t="s">
        <v>3393</v>
      </c>
      <c r="B3414" t="str">
        <f>VLOOKUP(data_to_clean[[#This Row],[Company]],tb_countries[],2,0)</f>
        <v>USSR/Russia</v>
      </c>
      <c r="C3414" t="s">
        <v>5272</v>
      </c>
      <c r="D3414" t="s">
        <v>5312</v>
      </c>
      <c r="E3414" t="s">
        <v>5245</v>
      </c>
      <c r="F3414" s="1">
        <v>38924</v>
      </c>
      <c r="G3414" t="s">
        <v>3395</v>
      </c>
      <c r="H3414" t="s">
        <v>13</v>
      </c>
      <c r="I3414" t="s">
        <v>3397</v>
      </c>
      <c r="J3414" t="str" cm="1">
        <f t="array" ref="J34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414" t="str">
        <f>IF(data_to_clean[[#This Row],[Price Formatted Step 1]]="No Data","No Data",SUBSTITUTE(data_to_clean[[#This Row],[Price Formatted Step 1]],",","."))</f>
        <v>29000000</v>
      </c>
      <c r="L3414" s="3">
        <f>IF(data_to_clean[[#This Row],[Price Formatted Step 2]]="No Data","No Data",VALUE(SUBSTITUTE(data_to_clean[[#This Row],[Price Formatted Step 2]],".","")))</f>
        <v>29000000</v>
      </c>
      <c r="M3414" t="s">
        <v>21</v>
      </c>
    </row>
    <row r="3415" spans="1:13" x14ac:dyDescent="0.25">
      <c r="A3415" t="s">
        <v>3469</v>
      </c>
      <c r="B3415" t="str">
        <f>VLOOKUP(data_to_clean[[#This Row],[Company]],tb_countries[],2,0)</f>
        <v>USSR/Russia</v>
      </c>
      <c r="C3415" t="s">
        <v>5279</v>
      </c>
      <c r="D3415" t="s">
        <v>5320</v>
      </c>
      <c r="E3415" t="s">
        <v>5247</v>
      </c>
      <c r="F3415" s="1">
        <v>38926</v>
      </c>
      <c r="G3415" t="s">
        <v>3470</v>
      </c>
      <c r="H3415" t="s">
        <v>13</v>
      </c>
      <c r="I3415" t="s">
        <v>3472</v>
      </c>
      <c r="J3415" t="str" cm="1">
        <f t="array" ref="J34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415" t="str">
        <f>IF(data_to_clean[[#This Row],[Price Formatted Step 1]]="No Data","No Data",SUBSTITUTE(data_to_clean[[#This Row],[Price Formatted Step 1]],",","."))</f>
        <v>41.800000</v>
      </c>
      <c r="L3415" s="3">
        <f>IF(data_to_clean[[#This Row],[Price Formatted Step 2]]="No Data","No Data",VALUE(SUBSTITUTE(data_to_clean[[#This Row],[Price Formatted Step 2]],".","")))</f>
        <v>41800000</v>
      </c>
      <c r="M3415" t="s">
        <v>15</v>
      </c>
    </row>
    <row r="3416" spans="1:13" x14ac:dyDescent="0.25">
      <c r="A3416" t="s">
        <v>2338</v>
      </c>
      <c r="B3416" t="str">
        <f>VLOOKUP(data_to_clean[[#This Row],[Company]],tb_countries[],2,0)</f>
        <v>France</v>
      </c>
      <c r="C3416" t="s">
        <v>5285</v>
      </c>
      <c r="D3416" t="s">
        <v>5324</v>
      </c>
      <c r="E3416" t="s">
        <v>5253</v>
      </c>
      <c r="F3416" s="1">
        <v>38940</v>
      </c>
      <c r="G3416" t="s">
        <v>3614</v>
      </c>
      <c r="H3416" t="s">
        <v>2227</v>
      </c>
      <c r="I3416" t="s">
        <v>3616</v>
      </c>
      <c r="J3416" t="str" cm="1">
        <f t="array" ref="J34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16" t="str">
        <f>IF(data_to_clean[[#This Row],[Price Formatted Step 1]]="No Data","No Data",SUBSTITUTE(data_to_clean[[#This Row],[Price Formatted Step 1]],",","."))</f>
        <v>200000000</v>
      </c>
      <c r="L3416" s="3">
        <f>IF(data_to_clean[[#This Row],[Price Formatted Step 2]]="No Data","No Data",VALUE(SUBSTITUTE(data_to_clean[[#This Row],[Price Formatted Step 2]],".","")))</f>
        <v>200000000</v>
      </c>
      <c r="M3416" t="s">
        <v>15</v>
      </c>
    </row>
    <row r="3417" spans="1:13" x14ac:dyDescent="0.25">
      <c r="A3417" t="s">
        <v>3386</v>
      </c>
      <c r="B3417" t="str">
        <f>VLOOKUP(data_to_clean[[#This Row],[Company]],tb_countries[],2,0)</f>
        <v>USSR/Russia</v>
      </c>
      <c r="C3417" t="s">
        <v>5294</v>
      </c>
      <c r="D3417" t="s">
        <v>5333</v>
      </c>
      <c r="E3417" t="s">
        <v>5260</v>
      </c>
      <c r="F3417" s="1">
        <v>38951</v>
      </c>
      <c r="G3417" t="s">
        <v>3388</v>
      </c>
      <c r="H3417" t="s">
        <v>13</v>
      </c>
      <c r="I3417" t="s">
        <v>14</v>
      </c>
      <c r="J3417" t="str" cm="1">
        <f t="array" ref="J34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17" t="str">
        <f>IF(data_to_clean[[#This Row],[Price Formatted Step 1]]="No Data","No Data",SUBSTITUTE(data_to_clean[[#This Row],[Price Formatted Step 1]],",","."))</f>
        <v>No Data</v>
      </c>
      <c r="L3417" t="str">
        <f>IF(data_to_clean[[#This Row],[Price Formatted Step 2]]="No Data","No Data",VALUE(SUBSTITUTE(data_to_clean[[#This Row],[Price Formatted Step 2]],".","")))</f>
        <v>No Data</v>
      </c>
      <c r="M3417" t="s">
        <v>15</v>
      </c>
    </row>
    <row r="3418" spans="1:13" x14ac:dyDescent="0.25">
      <c r="A3418" t="s">
        <v>973</v>
      </c>
      <c r="B3418" t="str">
        <f>VLOOKUP(data_to_clean[[#This Row],[Company]],tb_countries[],2,0)</f>
        <v>China</v>
      </c>
      <c r="C3418" t="s">
        <v>4199</v>
      </c>
      <c r="D3418" t="s">
        <v>5263</v>
      </c>
      <c r="E3418" t="s">
        <v>5252</v>
      </c>
      <c r="F3418" s="1">
        <v>38969</v>
      </c>
      <c r="G3418" t="s">
        <v>2225</v>
      </c>
      <c r="H3418" t="s">
        <v>2227</v>
      </c>
      <c r="I3418" t="s">
        <v>2228</v>
      </c>
      <c r="J3418" t="str" cm="1">
        <f t="array" ref="J34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418" t="str">
        <f>IF(data_to_clean[[#This Row],[Price Formatted Step 1]]="No Data","No Data",SUBSTITUTE(data_to_clean[[#This Row],[Price Formatted Step 1]],",","."))</f>
        <v>30.800000</v>
      </c>
      <c r="L3418" s="3">
        <f>IF(data_to_clean[[#This Row],[Price Formatted Step 2]]="No Data","No Data",VALUE(SUBSTITUTE(data_to_clean[[#This Row],[Price Formatted Step 2]],".","")))</f>
        <v>30800000</v>
      </c>
      <c r="M3418" t="s">
        <v>15</v>
      </c>
    </row>
    <row r="3419" spans="1:13" x14ac:dyDescent="0.25">
      <c r="A3419" t="s">
        <v>54</v>
      </c>
      <c r="B3419" t="str">
        <f>VLOOKUP(data_to_clean[[#This Row],[Company]],tb_countries[],2,0)</f>
        <v>USA</v>
      </c>
      <c r="C3419" t="s">
        <v>5281</v>
      </c>
      <c r="D3419" t="s">
        <v>5322</v>
      </c>
      <c r="E3419" t="s">
        <v>5246</v>
      </c>
      <c r="F3419" s="1">
        <v>38969</v>
      </c>
      <c r="G3419" t="s">
        <v>2440</v>
      </c>
      <c r="H3419" t="s">
        <v>13</v>
      </c>
      <c r="I3419" t="s">
        <v>2129</v>
      </c>
      <c r="J3419" t="str" cm="1">
        <f t="array" ref="J34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19" t="str">
        <f>IF(data_to_clean[[#This Row],[Price Formatted Step 1]]="No Data","No Data",SUBSTITUTE(data_to_clean[[#This Row],[Price Formatted Step 1]],",","."))</f>
        <v>450000000</v>
      </c>
      <c r="L3419" s="3">
        <f>IF(data_to_clean[[#This Row],[Price Formatted Step 2]]="No Data","No Data",VALUE(SUBSTITUTE(data_to_clean[[#This Row],[Price Formatted Step 2]],".","")))</f>
        <v>450000000</v>
      </c>
      <c r="M3419" t="s">
        <v>15</v>
      </c>
    </row>
    <row r="3420" spans="1:13" x14ac:dyDescent="0.25">
      <c r="A3420" t="s">
        <v>1620</v>
      </c>
      <c r="B3420" t="str">
        <f>VLOOKUP(data_to_clean[[#This Row],[Company]],tb_countries[],2,0)</f>
        <v>Japan</v>
      </c>
      <c r="C3420" t="s">
        <v>5286</v>
      </c>
      <c r="D3420" t="s">
        <v>5325</v>
      </c>
      <c r="E3420" t="s">
        <v>5249</v>
      </c>
      <c r="F3420" s="1">
        <v>38971</v>
      </c>
      <c r="G3420" t="s">
        <v>3542</v>
      </c>
      <c r="H3420" t="s">
        <v>2227</v>
      </c>
      <c r="I3420" t="s">
        <v>3544</v>
      </c>
      <c r="J3420" t="str" cm="1">
        <f t="array" ref="J34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420" t="str">
        <f>IF(data_to_clean[[#This Row],[Price Formatted Step 1]]="No Data","No Data",SUBSTITUTE(data_to_clean[[#This Row],[Price Formatted Step 1]],",","."))</f>
        <v>90000000</v>
      </c>
      <c r="L3420" s="3">
        <f>IF(data_to_clean[[#This Row],[Price Formatted Step 2]]="No Data","No Data",VALUE(SUBSTITUTE(data_to_clean[[#This Row],[Price Formatted Step 2]],".","")))</f>
        <v>90000000</v>
      </c>
      <c r="M3420" t="s">
        <v>15</v>
      </c>
    </row>
    <row r="3421" spans="1:13" x14ac:dyDescent="0.25">
      <c r="A3421" t="s">
        <v>973</v>
      </c>
      <c r="B3421" t="str">
        <f>VLOOKUP(data_to_clean[[#This Row],[Company]],tb_countries[],2,0)</f>
        <v>China</v>
      </c>
      <c r="C3421" t="s">
        <v>4847</v>
      </c>
      <c r="D3421" t="s">
        <v>5268</v>
      </c>
      <c r="E3421" t="s">
        <v>5252</v>
      </c>
      <c r="F3421" s="1">
        <v>38972</v>
      </c>
      <c r="G3421" t="s">
        <v>3020</v>
      </c>
      <c r="H3421" t="s">
        <v>2227</v>
      </c>
      <c r="I3421" t="s">
        <v>3022</v>
      </c>
      <c r="J3421" t="str" cm="1">
        <f t="array" ref="J34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421" t="str">
        <f>IF(data_to_clean[[#This Row],[Price Formatted Step 1]]="No Data","No Data",SUBSTITUTE(data_to_clean[[#This Row],[Price Formatted Step 1]],",","."))</f>
        <v>69.700000</v>
      </c>
      <c r="L3421" s="3">
        <f>IF(data_to_clean[[#This Row],[Price Formatted Step 2]]="No Data","No Data",VALUE(SUBSTITUTE(data_to_clean[[#This Row],[Price Formatted Step 2]],".","")))</f>
        <v>69700000</v>
      </c>
      <c r="M3421" t="s">
        <v>15</v>
      </c>
    </row>
    <row r="3422" spans="1:13" x14ac:dyDescent="0.25">
      <c r="A3422" t="s">
        <v>1057</v>
      </c>
      <c r="B3422" t="str">
        <f>VLOOKUP(data_to_clean[[#This Row],[Company]],tb_countries[],2,0)</f>
        <v>Japan</v>
      </c>
      <c r="C3422" t="s">
        <v>608</v>
      </c>
      <c r="D3422" t="s">
        <v>5248</v>
      </c>
      <c r="E3422" t="s">
        <v>5249</v>
      </c>
      <c r="F3422" s="1">
        <v>38982</v>
      </c>
      <c r="G3422" t="s">
        <v>3639</v>
      </c>
      <c r="H3422" t="s">
        <v>13</v>
      </c>
      <c r="I3422" t="s">
        <v>14</v>
      </c>
      <c r="J3422" t="str" cm="1">
        <f t="array" ref="J34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22" t="str">
        <f>IF(data_to_clean[[#This Row],[Price Formatted Step 1]]="No Data","No Data",SUBSTITUTE(data_to_clean[[#This Row],[Price Formatted Step 1]],",","."))</f>
        <v>No Data</v>
      </c>
      <c r="L3422" t="str">
        <f>IF(data_to_clean[[#This Row],[Price Formatted Step 2]]="No Data","No Data",VALUE(SUBSTITUTE(data_to_clean[[#This Row],[Price Formatted Step 2]],".","")))</f>
        <v>No Data</v>
      </c>
      <c r="M3422" t="s">
        <v>15</v>
      </c>
    </row>
    <row r="3423" spans="1:13" x14ac:dyDescent="0.25">
      <c r="A3423" t="s">
        <v>2655</v>
      </c>
      <c r="B3423" t="str">
        <f>VLOOKUP(data_to_clean[[#This Row],[Company]],tb_countries[],2,0)</f>
        <v>USA</v>
      </c>
      <c r="C3423" t="s">
        <v>5273</v>
      </c>
      <c r="D3423" t="s">
        <v>5313</v>
      </c>
      <c r="E3423" t="s">
        <v>5246</v>
      </c>
      <c r="F3423" s="1">
        <v>38985</v>
      </c>
      <c r="G3423" t="s">
        <v>2805</v>
      </c>
      <c r="H3423" t="s">
        <v>13</v>
      </c>
      <c r="I3423" t="s">
        <v>14</v>
      </c>
      <c r="J3423" t="str" cm="1">
        <f t="array" ref="J34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23" t="str">
        <f>IF(data_to_clean[[#This Row],[Price Formatted Step 1]]="No Data","No Data",SUBSTITUTE(data_to_clean[[#This Row],[Price Formatted Step 1]],",","."))</f>
        <v>No Data</v>
      </c>
      <c r="L3423" t="str">
        <f>IF(data_to_clean[[#This Row],[Price Formatted Step 2]]="No Data","No Data",VALUE(SUBSTITUTE(data_to_clean[[#This Row],[Price Formatted Step 2]],".","")))</f>
        <v>No Data</v>
      </c>
      <c r="M3423" t="s">
        <v>15</v>
      </c>
    </row>
    <row r="3424" spans="1:13" x14ac:dyDescent="0.25">
      <c r="A3424" t="s">
        <v>2338</v>
      </c>
      <c r="B3424" t="str">
        <f>VLOOKUP(data_to_clean[[#This Row],[Company]],tb_countries[],2,0)</f>
        <v>France</v>
      </c>
      <c r="C3424" t="s">
        <v>5285</v>
      </c>
      <c r="D3424" t="s">
        <v>5324</v>
      </c>
      <c r="E3424" t="s">
        <v>5253</v>
      </c>
      <c r="F3424" s="1">
        <v>39003</v>
      </c>
      <c r="G3424" t="s">
        <v>3614</v>
      </c>
      <c r="H3424" t="s">
        <v>2227</v>
      </c>
      <c r="I3424" t="s">
        <v>3616</v>
      </c>
      <c r="J3424" t="str" cm="1">
        <f t="array" ref="J34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24" t="str">
        <f>IF(data_to_clean[[#This Row],[Price Formatted Step 1]]="No Data","No Data",SUBSTITUTE(data_to_clean[[#This Row],[Price Formatted Step 1]],",","."))</f>
        <v>200000000</v>
      </c>
      <c r="L3424" s="3">
        <f>IF(data_to_clean[[#This Row],[Price Formatted Step 2]]="No Data","No Data",VALUE(SUBSTITUTE(data_to_clean[[#This Row],[Price Formatted Step 2]],".","")))</f>
        <v>200000000</v>
      </c>
      <c r="M3424" t="s">
        <v>15</v>
      </c>
    </row>
    <row r="3425" spans="1:13" x14ac:dyDescent="0.25">
      <c r="A3425" t="s">
        <v>973</v>
      </c>
      <c r="B3425" t="str">
        <f>VLOOKUP(data_to_clean[[#This Row],[Company]],tb_countries[],2,0)</f>
        <v>China</v>
      </c>
      <c r="C3425" t="s">
        <v>2625</v>
      </c>
      <c r="D3425" t="s">
        <v>5255</v>
      </c>
      <c r="E3425" t="s">
        <v>5252</v>
      </c>
      <c r="F3425" s="1">
        <v>39013</v>
      </c>
      <c r="G3425" t="s">
        <v>3402</v>
      </c>
      <c r="H3425" t="s">
        <v>2227</v>
      </c>
      <c r="I3425" t="s">
        <v>3404</v>
      </c>
      <c r="J3425" t="str" cm="1">
        <f t="array" ref="J34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425" t="str">
        <f>IF(data_to_clean[[#This Row],[Price Formatted Step 1]]="No Data","No Data",SUBSTITUTE(data_to_clean[[#This Row],[Price Formatted Step 1]],",","."))</f>
        <v>64.680000</v>
      </c>
      <c r="L3425" s="3">
        <f>IF(data_to_clean[[#This Row],[Price Formatted Step 2]]="No Data","No Data",VALUE(SUBSTITUTE(data_to_clean[[#This Row],[Price Formatted Step 2]],".","")))</f>
        <v>64680000</v>
      </c>
      <c r="M3425" t="s">
        <v>15</v>
      </c>
    </row>
    <row r="3426" spans="1:13" x14ac:dyDescent="0.25">
      <c r="A3426" t="s">
        <v>2655</v>
      </c>
      <c r="B3426" t="str">
        <f>VLOOKUP(data_to_clean[[#This Row],[Company]],tb_countries[],2,0)</f>
        <v>USA</v>
      </c>
      <c r="C3426" t="s">
        <v>5273</v>
      </c>
      <c r="D3426" t="s">
        <v>5313</v>
      </c>
      <c r="E3426" t="s">
        <v>5246</v>
      </c>
      <c r="F3426" s="1">
        <v>39016</v>
      </c>
      <c r="G3426" t="s">
        <v>3822</v>
      </c>
      <c r="H3426" t="s">
        <v>13</v>
      </c>
      <c r="I3426" t="s">
        <v>14</v>
      </c>
      <c r="J3426" t="str" cm="1">
        <f t="array" ref="J34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26" t="str">
        <f>IF(data_to_clean[[#This Row],[Price Formatted Step 1]]="No Data","No Data",SUBSTITUTE(data_to_clean[[#This Row],[Price Formatted Step 1]],",","."))</f>
        <v>No Data</v>
      </c>
      <c r="L3426" t="str">
        <f>IF(data_to_clean[[#This Row],[Price Formatted Step 2]]="No Data","No Data",VALUE(SUBSTITUTE(data_to_clean[[#This Row],[Price Formatted Step 2]],".","")))</f>
        <v>No Data</v>
      </c>
      <c r="M3426" t="s">
        <v>15</v>
      </c>
    </row>
    <row r="3427" spans="1:13" x14ac:dyDescent="0.25">
      <c r="A3427" t="s">
        <v>973</v>
      </c>
      <c r="B3427" t="str">
        <f>VLOOKUP(data_to_clean[[#This Row],[Company]],tb_countries[],2,0)</f>
        <v>China</v>
      </c>
      <c r="C3427" t="s">
        <v>4847</v>
      </c>
      <c r="D3427" t="s">
        <v>5268</v>
      </c>
      <c r="E3427" t="s">
        <v>5252</v>
      </c>
      <c r="F3427" s="1">
        <v>39018</v>
      </c>
      <c r="G3427" t="s">
        <v>3159</v>
      </c>
      <c r="H3427" t="s">
        <v>13</v>
      </c>
      <c r="I3427" t="s">
        <v>14</v>
      </c>
      <c r="J3427" t="str" cm="1">
        <f t="array" ref="J34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27" t="str">
        <f>IF(data_to_clean[[#This Row],[Price Formatted Step 1]]="No Data","No Data",SUBSTITUTE(data_to_clean[[#This Row],[Price Formatted Step 1]],",","."))</f>
        <v>No Data</v>
      </c>
      <c r="L3427" t="str">
        <f>IF(data_to_clean[[#This Row],[Price Formatted Step 2]]="No Data","No Data",VALUE(SUBSTITUTE(data_to_clean[[#This Row],[Price Formatted Step 2]],".","")))</f>
        <v>No Data</v>
      </c>
      <c r="M3427" t="s">
        <v>15</v>
      </c>
    </row>
    <row r="3428" spans="1:13" x14ac:dyDescent="0.25">
      <c r="A3428" t="s">
        <v>3386</v>
      </c>
      <c r="B3428" t="str">
        <f>VLOOKUP(data_to_clean[[#This Row],[Company]],tb_countries[],2,0)</f>
        <v>USSR/Russia</v>
      </c>
      <c r="C3428" t="s">
        <v>5294</v>
      </c>
      <c r="D3428" t="s">
        <v>5333</v>
      </c>
      <c r="E3428" t="s">
        <v>5260</v>
      </c>
      <c r="F3428" s="1">
        <v>39020</v>
      </c>
      <c r="G3428" t="s">
        <v>3388</v>
      </c>
      <c r="H3428" t="s">
        <v>13</v>
      </c>
      <c r="I3428" t="s">
        <v>14</v>
      </c>
      <c r="J3428" t="str" cm="1">
        <f t="array" ref="J34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28" t="str">
        <f>IF(data_to_clean[[#This Row],[Price Formatted Step 1]]="No Data","No Data",SUBSTITUTE(data_to_clean[[#This Row],[Price Formatted Step 1]],",","."))</f>
        <v>No Data</v>
      </c>
      <c r="L3428" t="str">
        <f>IF(data_to_clean[[#This Row],[Price Formatted Step 2]]="No Data","No Data",VALUE(SUBSTITUTE(data_to_clean[[#This Row],[Price Formatted Step 2]],".","")))</f>
        <v>No Data</v>
      </c>
      <c r="M3428" t="s">
        <v>15</v>
      </c>
    </row>
    <row r="3429" spans="1:13" x14ac:dyDescent="0.25">
      <c r="A3429" t="s">
        <v>2655</v>
      </c>
      <c r="B3429" t="str">
        <f>VLOOKUP(data_to_clean[[#This Row],[Company]],tb_countries[],2,0)</f>
        <v>USA</v>
      </c>
      <c r="C3429" t="s">
        <v>5275</v>
      </c>
      <c r="D3429" t="s">
        <v>5315</v>
      </c>
      <c r="E3429" t="s">
        <v>5246</v>
      </c>
      <c r="F3429" s="1">
        <v>39025</v>
      </c>
      <c r="G3429" t="s">
        <v>3628</v>
      </c>
      <c r="H3429" t="s">
        <v>13</v>
      </c>
      <c r="I3429" t="s">
        <v>3630</v>
      </c>
      <c r="J3429" t="str" cm="1">
        <f t="array" ref="J34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133000000</v>
      </c>
      <c r="K3429" t="str">
        <f>IF(data_to_clean[[#This Row],[Price Formatted Step 1]]="No Data","No Data",SUBSTITUTE(data_to_clean[[#This Row],[Price Formatted Step 1]],",","."))</f>
        <v>133000000</v>
      </c>
      <c r="L3429" s="3">
        <f>IF(data_to_clean[[#This Row],[Price Formatted Step 2]]="No Data","No Data",VALUE(SUBSTITUTE(data_to_clean[[#This Row],[Price Formatted Step 2]],".","")))</f>
        <v>133000000</v>
      </c>
      <c r="M3429" t="s">
        <v>15</v>
      </c>
    </row>
    <row r="3430" spans="1:13" x14ac:dyDescent="0.25">
      <c r="A3430" t="s">
        <v>2655</v>
      </c>
      <c r="B3430" t="str">
        <f>VLOOKUP(data_to_clean[[#This Row],[Company]],tb_countries[],2,0)</f>
        <v>USA</v>
      </c>
      <c r="C3430" t="s">
        <v>5273</v>
      </c>
      <c r="D3430" t="s">
        <v>5313</v>
      </c>
      <c r="E3430" t="s">
        <v>5246</v>
      </c>
      <c r="F3430" s="1">
        <v>39038</v>
      </c>
      <c r="G3430" t="s">
        <v>2805</v>
      </c>
      <c r="H3430" t="s">
        <v>13</v>
      </c>
      <c r="I3430" t="s">
        <v>14</v>
      </c>
      <c r="J3430" t="str" cm="1">
        <f t="array" ref="J34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30" t="str">
        <f>IF(data_to_clean[[#This Row],[Price Formatted Step 1]]="No Data","No Data",SUBSTITUTE(data_to_clean[[#This Row],[Price Formatted Step 1]],",","."))</f>
        <v>No Data</v>
      </c>
      <c r="L3430" t="str">
        <f>IF(data_to_clean[[#This Row],[Price Formatted Step 2]]="No Data","No Data",VALUE(SUBSTITUTE(data_to_clean[[#This Row],[Price Formatted Step 2]],".","")))</f>
        <v>No Data</v>
      </c>
      <c r="M3430" t="s">
        <v>15</v>
      </c>
    </row>
    <row r="3431" spans="1:13" x14ac:dyDescent="0.25">
      <c r="A3431" t="s">
        <v>973</v>
      </c>
      <c r="B3431" t="str">
        <f>VLOOKUP(data_to_clean[[#This Row],[Company]],tb_countries[],2,0)</f>
        <v>China</v>
      </c>
      <c r="C3431" t="s">
        <v>4847</v>
      </c>
      <c r="D3431" t="s">
        <v>5268</v>
      </c>
      <c r="E3431" t="s">
        <v>5252</v>
      </c>
      <c r="F3431" s="1">
        <v>39059</v>
      </c>
      <c r="G3431" t="s">
        <v>3020</v>
      </c>
      <c r="H3431" t="s">
        <v>2227</v>
      </c>
      <c r="I3431" t="s">
        <v>3022</v>
      </c>
      <c r="J3431" t="str" cm="1">
        <f t="array" ref="J34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431" t="str">
        <f>IF(data_to_clean[[#This Row],[Price Formatted Step 1]]="No Data","No Data",SUBSTITUTE(data_to_clean[[#This Row],[Price Formatted Step 1]],",","."))</f>
        <v>69.700000</v>
      </c>
      <c r="L3431" s="3">
        <f>IF(data_to_clean[[#This Row],[Price Formatted Step 2]]="No Data","No Data",VALUE(SUBSTITUTE(data_to_clean[[#This Row],[Price Formatted Step 2]],".","")))</f>
        <v>69700000</v>
      </c>
      <c r="M3431" t="s">
        <v>15</v>
      </c>
    </row>
    <row r="3432" spans="1:13" x14ac:dyDescent="0.25">
      <c r="A3432" t="s">
        <v>2338</v>
      </c>
      <c r="B3432" t="str">
        <f>VLOOKUP(data_to_clean[[#This Row],[Company]],tb_countries[],2,0)</f>
        <v>France</v>
      </c>
      <c r="C3432" t="s">
        <v>5285</v>
      </c>
      <c r="D3432" t="s">
        <v>5324</v>
      </c>
      <c r="E3432" t="s">
        <v>5253</v>
      </c>
      <c r="F3432" s="1">
        <v>39059</v>
      </c>
      <c r="G3432" t="s">
        <v>3614</v>
      </c>
      <c r="H3432" t="s">
        <v>2227</v>
      </c>
      <c r="I3432" t="s">
        <v>3616</v>
      </c>
      <c r="J3432" t="str" cm="1">
        <f t="array" ref="J34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32" t="str">
        <f>IF(data_to_clean[[#This Row],[Price Formatted Step 1]]="No Data","No Data",SUBSTITUTE(data_to_clean[[#This Row],[Price Formatted Step 1]],",","."))</f>
        <v>200000000</v>
      </c>
      <c r="L3432" s="3">
        <f>IF(data_to_clean[[#This Row],[Price Formatted Step 2]]="No Data","No Data",VALUE(SUBSTITUTE(data_to_clean[[#This Row],[Price Formatted Step 2]],".","")))</f>
        <v>200000000</v>
      </c>
      <c r="M3432" t="s">
        <v>15</v>
      </c>
    </row>
    <row r="3433" spans="1:13" x14ac:dyDescent="0.25">
      <c r="A3433" t="s">
        <v>54</v>
      </c>
      <c r="B3433" t="str">
        <f>VLOOKUP(data_to_clean[[#This Row],[Company]],tb_countries[],2,0)</f>
        <v>USA</v>
      </c>
      <c r="C3433" t="s">
        <v>5281</v>
      </c>
      <c r="D3433" t="s">
        <v>5322</v>
      </c>
      <c r="E3433" t="s">
        <v>5246</v>
      </c>
      <c r="F3433" s="1">
        <v>39061</v>
      </c>
      <c r="G3433" t="s">
        <v>2362</v>
      </c>
      <c r="H3433" t="s">
        <v>13</v>
      </c>
      <c r="I3433" t="s">
        <v>2129</v>
      </c>
      <c r="J3433" t="str" cm="1">
        <f t="array" ref="J34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33" t="str">
        <f>IF(data_to_clean[[#This Row],[Price Formatted Step 1]]="No Data","No Data",SUBSTITUTE(data_to_clean[[#This Row],[Price Formatted Step 1]],",","."))</f>
        <v>450000000</v>
      </c>
      <c r="L3433" s="3">
        <f>IF(data_to_clean[[#This Row],[Price Formatted Step 2]]="No Data","No Data",VALUE(SUBSTITUTE(data_to_clean[[#This Row],[Price Formatted Step 2]],".","")))</f>
        <v>450000000</v>
      </c>
      <c r="M3433" t="s">
        <v>15</v>
      </c>
    </row>
    <row r="3434" spans="1:13" x14ac:dyDescent="0.25">
      <c r="A3434" t="s">
        <v>3831</v>
      </c>
      <c r="B3434" t="str">
        <f>VLOOKUP(data_to_clean[[#This Row],[Company]],tb_countries[],2,0)</f>
        <v>USA</v>
      </c>
      <c r="C3434" t="s">
        <v>5275</v>
      </c>
      <c r="D3434" t="s">
        <v>5315</v>
      </c>
      <c r="E3434" t="s">
        <v>5246</v>
      </c>
      <c r="F3434" s="1">
        <v>39065</v>
      </c>
      <c r="G3434" t="s">
        <v>3235</v>
      </c>
      <c r="H3434" t="s">
        <v>13</v>
      </c>
      <c r="I3434" t="s">
        <v>14</v>
      </c>
      <c r="J3434" t="str" cm="1">
        <f t="array" ref="J34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34" t="str">
        <f>IF(data_to_clean[[#This Row],[Price Formatted Step 1]]="No Data","No Data",SUBSTITUTE(data_to_clean[[#This Row],[Price Formatted Step 1]],",","."))</f>
        <v>No Data</v>
      </c>
      <c r="L3434" t="str">
        <f>IF(data_to_clean[[#This Row],[Price Formatted Step 2]]="No Data","No Data",VALUE(SUBSTITUTE(data_to_clean[[#This Row],[Price Formatted Step 2]],".","")))</f>
        <v>No Data</v>
      </c>
      <c r="M3434" t="s">
        <v>15</v>
      </c>
    </row>
    <row r="3435" spans="1:13" x14ac:dyDescent="0.25">
      <c r="A3435" t="s">
        <v>2740</v>
      </c>
      <c r="B3435" t="str">
        <f>VLOOKUP(data_to_clean[[#This Row],[Company]],tb_countries[],2,0)</f>
        <v>USA</v>
      </c>
      <c r="C3435" t="s">
        <v>5276</v>
      </c>
      <c r="D3435" t="s">
        <v>5316</v>
      </c>
      <c r="E3435" t="s">
        <v>5246</v>
      </c>
      <c r="F3435" s="1">
        <v>39067</v>
      </c>
      <c r="G3435" t="s">
        <v>3453</v>
      </c>
      <c r="H3435" t="s">
        <v>2227</v>
      </c>
      <c r="I3435" t="s">
        <v>2744</v>
      </c>
      <c r="J3435" t="str" cm="1">
        <f t="array" ref="J34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435" t="str">
        <f>IF(data_to_clean[[#This Row],[Price Formatted Step 1]]="No Data","No Data",SUBSTITUTE(data_to_clean[[#This Row],[Price Formatted Step 1]],",","."))</f>
        <v>40000000</v>
      </c>
      <c r="L3435" s="3">
        <f>IF(data_to_clean[[#This Row],[Price Formatted Step 2]]="No Data","No Data",VALUE(SUBSTITUTE(data_to_clean[[#This Row],[Price Formatted Step 2]],".","")))</f>
        <v>40000000</v>
      </c>
      <c r="M3435" t="s">
        <v>15</v>
      </c>
    </row>
    <row r="3436" spans="1:13" x14ac:dyDescent="0.25">
      <c r="A3436" t="s">
        <v>1620</v>
      </c>
      <c r="B3436" t="str">
        <f>VLOOKUP(data_to_clean[[#This Row],[Company]],tb_countries[],2,0)</f>
        <v>Japan</v>
      </c>
      <c r="C3436" t="s">
        <v>5286</v>
      </c>
      <c r="D3436" t="s">
        <v>5325</v>
      </c>
      <c r="E3436" t="s">
        <v>5249</v>
      </c>
      <c r="F3436" s="1">
        <v>39069</v>
      </c>
      <c r="G3436" t="s">
        <v>3835</v>
      </c>
      <c r="H3436" t="s">
        <v>2227</v>
      </c>
      <c r="I3436" t="s">
        <v>14</v>
      </c>
      <c r="J3436" t="str" cm="1">
        <f t="array" ref="J34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36" t="str">
        <f>IF(data_to_clean[[#This Row],[Price Formatted Step 1]]="No Data","No Data",SUBSTITUTE(data_to_clean[[#This Row],[Price Formatted Step 1]],",","."))</f>
        <v>No Data</v>
      </c>
      <c r="L3436" t="str">
        <f>IF(data_to_clean[[#This Row],[Price Formatted Step 2]]="No Data","No Data",VALUE(SUBSTITUTE(data_to_clean[[#This Row],[Price Formatted Step 2]],".","")))</f>
        <v>No Data</v>
      </c>
      <c r="M3436" t="s">
        <v>15</v>
      </c>
    </row>
    <row r="3437" spans="1:13" x14ac:dyDescent="0.25">
      <c r="A3437" t="s">
        <v>2882</v>
      </c>
      <c r="B3437" t="str">
        <f>VLOOKUP(data_to_clean[[#This Row],[Company]],tb_countries[],2,0)</f>
        <v>USSR/Russia</v>
      </c>
      <c r="C3437" t="s">
        <v>5279</v>
      </c>
      <c r="D3437" t="s">
        <v>5320</v>
      </c>
      <c r="E3437" t="s">
        <v>5247</v>
      </c>
      <c r="F3437" s="1">
        <v>39070</v>
      </c>
      <c r="G3437" t="s">
        <v>685</v>
      </c>
      <c r="H3437" t="s">
        <v>13</v>
      </c>
      <c r="I3437" t="s">
        <v>14</v>
      </c>
      <c r="J3437" t="str" cm="1">
        <f t="array" ref="J34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37" t="str">
        <f>IF(data_to_clean[[#This Row],[Price Formatted Step 1]]="No Data","No Data",SUBSTITUTE(data_to_clean[[#This Row],[Price Formatted Step 1]],",","."))</f>
        <v>No Data</v>
      </c>
      <c r="L3437" t="str">
        <f>IF(data_to_clean[[#This Row],[Price Formatted Step 2]]="No Data","No Data",VALUE(SUBSTITUTE(data_to_clean[[#This Row],[Price Formatted Step 2]],".","")))</f>
        <v>No Data</v>
      </c>
      <c r="M3437" t="s">
        <v>15</v>
      </c>
    </row>
    <row r="3438" spans="1:13" x14ac:dyDescent="0.25">
      <c r="A3438" t="s">
        <v>2025</v>
      </c>
      <c r="B3438" t="str">
        <f>VLOOKUP(data_to_clean[[#This Row],[Company]],tb_countries[],2,0)</f>
        <v>India</v>
      </c>
      <c r="C3438" t="s">
        <v>5287</v>
      </c>
      <c r="D3438" t="s">
        <v>5326</v>
      </c>
      <c r="E3438" t="s">
        <v>5254</v>
      </c>
      <c r="F3438" s="1">
        <v>39092</v>
      </c>
      <c r="G3438" t="s">
        <v>2993</v>
      </c>
      <c r="H3438" t="s">
        <v>13</v>
      </c>
      <c r="I3438" t="s">
        <v>2995</v>
      </c>
      <c r="J3438" t="str" cm="1">
        <f t="array" ref="J34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438" t="str">
        <f>IF(data_to_clean[[#This Row],[Price Formatted Step 1]]="No Data","No Data",SUBSTITUTE(data_to_clean[[#This Row],[Price Formatted Step 1]],",","."))</f>
        <v>25000000</v>
      </c>
      <c r="L3438" s="3">
        <f>IF(data_to_clean[[#This Row],[Price Formatted Step 2]]="No Data","No Data",VALUE(SUBSTITUTE(data_to_clean[[#This Row],[Price Formatted Step 2]],".","")))</f>
        <v>25000000</v>
      </c>
      <c r="M3438" t="s">
        <v>15</v>
      </c>
    </row>
    <row r="3439" spans="1:13" x14ac:dyDescent="0.25">
      <c r="A3439" t="s">
        <v>3386</v>
      </c>
      <c r="B3439" t="str">
        <f>VLOOKUP(data_to_clean[[#This Row],[Company]],tb_countries[],2,0)</f>
        <v>USSR/Russia</v>
      </c>
      <c r="C3439" t="s">
        <v>5294</v>
      </c>
      <c r="D3439" t="s">
        <v>5333</v>
      </c>
      <c r="E3439" t="s">
        <v>5260</v>
      </c>
      <c r="F3439" s="1">
        <v>39112</v>
      </c>
      <c r="G3439" t="s">
        <v>3388</v>
      </c>
      <c r="H3439" t="s">
        <v>13</v>
      </c>
      <c r="I3439" t="s">
        <v>14</v>
      </c>
      <c r="J3439" t="str" cm="1">
        <f t="array" ref="J34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39" t="str">
        <f>IF(data_to_clean[[#This Row],[Price Formatted Step 1]]="No Data","No Data",SUBSTITUTE(data_to_clean[[#This Row],[Price Formatted Step 1]],",","."))</f>
        <v>No Data</v>
      </c>
      <c r="L3439" t="str">
        <f>IF(data_to_clean[[#This Row],[Price Formatted Step 2]]="No Data","No Data",VALUE(SUBSTITUTE(data_to_clean[[#This Row],[Price Formatted Step 2]],".","")))</f>
        <v>No Data</v>
      </c>
      <c r="M3439" t="s">
        <v>21</v>
      </c>
    </row>
    <row r="3440" spans="1:13" x14ac:dyDescent="0.25">
      <c r="A3440" t="s">
        <v>973</v>
      </c>
      <c r="B3440" t="str">
        <f>VLOOKUP(data_to_clean[[#This Row],[Company]],tb_countries[],2,0)</f>
        <v>China</v>
      </c>
      <c r="C3440" t="s">
        <v>4847</v>
      </c>
      <c r="D3440" t="s">
        <v>5268</v>
      </c>
      <c r="E3440" t="s">
        <v>5252</v>
      </c>
      <c r="F3440" s="1">
        <v>39115</v>
      </c>
      <c r="G3440" t="s">
        <v>3020</v>
      </c>
      <c r="H3440" t="s">
        <v>2227</v>
      </c>
      <c r="I3440" t="s">
        <v>3022</v>
      </c>
      <c r="J3440" t="str" cm="1">
        <f t="array" ref="J34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440" t="str">
        <f>IF(data_to_clean[[#This Row],[Price Formatted Step 1]]="No Data","No Data",SUBSTITUTE(data_to_clean[[#This Row],[Price Formatted Step 1]],",","."))</f>
        <v>69.700000</v>
      </c>
      <c r="L3440" s="3">
        <f>IF(data_to_clean[[#This Row],[Price Formatted Step 2]]="No Data","No Data",VALUE(SUBSTITUTE(data_to_clean[[#This Row],[Price Formatted Step 2]],".","")))</f>
        <v>69700000</v>
      </c>
      <c r="M3440" t="s">
        <v>15</v>
      </c>
    </row>
    <row r="3441" spans="1:13" x14ac:dyDescent="0.25">
      <c r="A3441" t="s">
        <v>3831</v>
      </c>
      <c r="B3441" t="str">
        <f>VLOOKUP(data_to_clean[[#This Row],[Company]],tb_countries[],2,0)</f>
        <v>USA</v>
      </c>
      <c r="C3441" t="s">
        <v>5273</v>
      </c>
      <c r="D3441" t="s">
        <v>5313</v>
      </c>
      <c r="E3441" t="s">
        <v>5246</v>
      </c>
      <c r="F3441" s="1">
        <v>39130</v>
      </c>
      <c r="G3441" t="s">
        <v>3841</v>
      </c>
      <c r="H3441" t="s">
        <v>13</v>
      </c>
      <c r="I3441" t="s">
        <v>14</v>
      </c>
      <c r="J3441" t="str" cm="1">
        <f t="array" ref="J34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41" t="str">
        <f>IF(data_to_clean[[#This Row],[Price Formatted Step 1]]="No Data","No Data",SUBSTITUTE(data_to_clean[[#This Row],[Price Formatted Step 1]],",","."))</f>
        <v>No Data</v>
      </c>
      <c r="L3441" t="str">
        <f>IF(data_to_clean[[#This Row],[Price Formatted Step 2]]="No Data","No Data",VALUE(SUBSTITUTE(data_to_clean[[#This Row],[Price Formatted Step 2]],".","")))</f>
        <v>No Data</v>
      </c>
      <c r="M3441" t="s">
        <v>15</v>
      </c>
    </row>
    <row r="3442" spans="1:13" x14ac:dyDescent="0.25">
      <c r="A3442" t="s">
        <v>1620</v>
      </c>
      <c r="B3442" t="str">
        <f>VLOOKUP(data_to_clean[[#This Row],[Company]],tb_countries[],2,0)</f>
        <v>Japan</v>
      </c>
      <c r="C3442" t="s">
        <v>5286</v>
      </c>
      <c r="D3442" t="s">
        <v>5325</v>
      </c>
      <c r="E3442" t="s">
        <v>5249</v>
      </c>
      <c r="F3442" s="1">
        <v>39137</v>
      </c>
      <c r="G3442" t="s">
        <v>3564</v>
      </c>
      <c r="H3442" t="s">
        <v>13</v>
      </c>
      <c r="I3442" t="s">
        <v>14</v>
      </c>
      <c r="J3442" t="str" cm="1">
        <f t="array" ref="J34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42" t="str">
        <f>IF(data_to_clean[[#This Row],[Price Formatted Step 1]]="No Data","No Data",SUBSTITUTE(data_to_clean[[#This Row],[Price Formatted Step 1]],",","."))</f>
        <v>No Data</v>
      </c>
      <c r="L3442" t="str">
        <f>IF(data_to_clean[[#This Row],[Price Formatted Step 2]]="No Data","No Data",VALUE(SUBSTITUTE(data_to_clean[[#This Row],[Price Formatted Step 2]],".","")))</f>
        <v>No Data</v>
      </c>
      <c r="M3442" t="s">
        <v>15</v>
      </c>
    </row>
    <row r="3443" spans="1:13" x14ac:dyDescent="0.25">
      <c r="A3443" t="s">
        <v>3831</v>
      </c>
      <c r="B3443" t="str">
        <f>VLOOKUP(data_to_clean[[#This Row],[Company]],tb_countries[],2,0)</f>
        <v>USA</v>
      </c>
      <c r="C3443" t="s">
        <v>5273</v>
      </c>
      <c r="D3443" t="s">
        <v>5313</v>
      </c>
      <c r="E3443" t="s">
        <v>5246</v>
      </c>
      <c r="F3443" s="1">
        <v>39150</v>
      </c>
      <c r="G3443" t="s">
        <v>3594</v>
      </c>
      <c r="H3443" t="s">
        <v>2227</v>
      </c>
      <c r="I3443" t="s">
        <v>3596</v>
      </c>
      <c r="J3443" t="str" cm="1">
        <f t="array" ref="J34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443" t="str">
        <f>IF(data_to_clean[[#This Row],[Price Formatted Step 1]]="No Data","No Data",SUBSTITUTE(data_to_clean[[#This Row],[Price Formatted Step 1]],",","."))</f>
        <v>109000000</v>
      </c>
      <c r="L3443" s="3">
        <f>IF(data_to_clean[[#This Row],[Price Formatted Step 2]]="No Data","No Data",VALUE(SUBSTITUTE(data_to_clean[[#This Row],[Price Formatted Step 2]],".","")))</f>
        <v>109000000</v>
      </c>
      <c r="M3443" t="s">
        <v>15</v>
      </c>
    </row>
    <row r="3444" spans="1:13" x14ac:dyDescent="0.25">
      <c r="A3444" t="s">
        <v>2338</v>
      </c>
      <c r="B3444" t="str">
        <f>VLOOKUP(data_to_clean[[#This Row],[Company]],tb_countries[],2,0)</f>
        <v>France</v>
      </c>
      <c r="C3444" t="s">
        <v>5285</v>
      </c>
      <c r="D3444" t="s">
        <v>5324</v>
      </c>
      <c r="E3444" t="s">
        <v>5253</v>
      </c>
      <c r="F3444" s="1">
        <v>39152</v>
      </c>
      <c r="G3444" t="s">
        <v>3614</v>
      </c>
      <c r="H3444" t="s">
        <v>2227</v>
      </c>
      <c r="I3444" t="s">
        <v>3616</v>
      </c>
      <c r="J3444" t="str" cm="1">
        <f t="array" ref="J34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44" t="str">
        <f>IF(data_to_clean[[#This Row],[Price Formatted Step 1]]="No Data","No Data",SUBSTITUTE(data_to_clean[[#This Row],[Price Formatted Step 1]],",","."))</f>
        <v>200000000</v>
      </c>
      <c r="L3444" s="3">
        <f>IF(data_to_clean[[#This Row],[Price Formatted Step 2]]="No Data","No Data",VALUE(SUBSTITUTE(data_to_clean[[#This Row],[Price Formatted Step 2]],".","")))</f>
        <v>200000000</v>
      </c>
      <c r="M3444" t="s">
        <v>15</v>
      </c>
    </row>
    <row r="3445" spans="1:13" x14ac:dyDescent="0.25">
      <c r="A3445" t="s">
        <v>3782</v>
      </c>
      <c r="B3445" t="str">
        <f>VLOOKUP(data_to_clean[[#This Row],[Company]],tb_countries[],2,0)</f>
        <v>USA</v>
      </c>
      <c r="C3445" t="s">
        <v>5295</v>
      </c>
      <c r="D3445" t="s">
        <v>5334</v>
      </c>
      <c r="E3445" t="s">
        <v>5246</v>
      </c>
      <c r="F3445" s="1">
        <v>39162</v>
      </c>
      <c r="G3445" t="s">
        <v>3784</v>
      </c>
      <c r="H3445" t="s">
        <v>13</v>
      </c>
      <c r="I3445" t="s">
        <v>3786</v>
      </c>
      <c r="J3445" t="str" cm="1">
        <f t="array" ref="J34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7000000</v>
      </c>
      <c r="K3445" t="str">
        <f>IF(data_to_clean[[#This Row],[Price Formatted Step 1]]="No Data","No Data",SUBSTITUTE(data_to_clean[[#This Row],[Price Formatted Step 1]],",","."))</f>
        <v>7000000</v>
      </c>
      <c r="L3445" s="3">
        <f>IF(data_to_clean[[#This Row],[Price Formatted Step 2]]="No Data","No Data",VALUE(SUBSTITUTE(data_to_clean[[#This Row],[Price Formatted Step 2]],".","")))</f>
        <v>7000000</v>
      </c>
      <c r="M3445" t="s">
        <v>21</v>
      </c>
    </row>
    <row r="3446" spans="1:13" x14ac:dyDescent="0.25">
      <c r="A3446" t="s">
        <v>973</v>
      </c>
      <c r="B3446" t="str">
        <f>VLOOKUP(data_to_clean[[#This Row],[Company]],tb_countries[],2,0)</f>
        <v>China</v>
      </c>
      <c r="C3446" t="s">
        <v>2625</v>
      </c>
      <c r="D3446" t="s">
        <v>5255</v>
      </c>
      <c r="E3446" t="s">
        <v>5252</v>
      </c>
      <c r="F3446" s="1">
        <v>39183</v>
      </c>
      <c r="G3446" t="s">
        <v>2225</v>
      </c>
      <c r="H3446" t="s">
        <v>2227</v>
      </c>
      <c r="I3446" t="s">
        <v>2228</v>
      </c>
      <c r="J3446" t="str" cm="1">
        <f t="array" ref="J34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3446" t="str">
        <f>IF(data_to_clean[[#This Row],[Price Formatted Step 1]]="No Data","No Data",SUBSTITUTE(data_to_clean[[#This Row],[Price Formatted Step 1]],",","."))</f>
        <v>30.800000</v>
      </c>
      <c r="L3446" s="3">
        <f>IF(data_to_clean[[#This Row],[Price Formatted Step 2]]="No Data","No Data",VALUE(SUBSTITUTE(data_to_clean[[#This Row],[Price Formatted Step 2]],".","")))</f>
        <v>30800000</v>
      </c>
      <c r="M3446" t="s">
        <v>15</v>
      </c>
    </row>
    <row r="3447" spans="1:13" x14ac:dyDescent="0.25">
      <c r="A3447" t="s">
        <v>973</v>
      </c>
      <c r="B3447" t="str">
        <f>VLOOKUP(data_to_clean[[#This Row],[Company]],tb_countries[],2,0)</f>
        <v>China</v>
      </c>
      <c r="C3447" t="s">
        <v>4847</v>
      </c>
      <c r="D3447" t="s">
        <v>5268</v>
      </c>
      <c r="E3447" t="s">
        <v>5252</v>
      </c>
      <c r="F3447" s="1">
        <v>39185</v>
      </c>
      <c r="G3447" t="s">
        <v>3020</v>
      </c>
      <c r="H3447" t="s">
        <v>2227</v>
      </c>
      <c r="I3447" t="s">
        <v>3022</v>
      </c>
      <c r="J3447" t="str" cm="1">
        <f t="array" ref="J34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447" t="str">
        <f>IF(data_to_clean[[#This Row],[Price Formatted Step 1]]="No Data","No Data",SUBSTITUTE(data_to_clean[[#This Row],[Price Formatted Step 1]],",","."))</f>
        <v>69.700000</v>
      </c>
      <c r="L3447" s="3">
        <f>IF(data_to_clean[[#This Row],[Price Formatted Step 2]]="No Data","No Data",VALUE(SUBSTITUTE(data_to_clean[[#This Row],[Price Formatted Step 2]],".","")))</f>
        <v>69700000</v>
      </c>
      <c r="M3447" t="s">
        <v>15</v>
      </c>
    </row>
    <row r="3448" spans="1:13" x14ac:dyDescent="0.25">
      <c r="A3448" t="s">
        <v>3393</v>
      </c>
      <c r="B3448" t="str">
        <f>VLOOKUP(data_to_clean[[#This Row],[Company]],tb_countries[],2,0)</f>
        <v>USSR/Russia</v>
      </c>
      <c r="C3448" t="s">
        <v>5272</v>
      </c>
      <c r="D3448" t="s">
        <v>5312</v>
      </c>
      <c r="E3448" t="s">
        <v>5245</v>
      </c>
      <c r="F3448" s="1">
        <v>39189</v>
      </c>
      <c r="G3448" t="s">
        <v>3395</v>
      </c>
      <c r="H3448" t="s">
        <v>13</v>
      </c>
      <c r="I3448" t="s">
        <v>3397</v>
      </c>
      <c r="J3448" t="str" cm="1">
        <f t="array" ref="J34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448" t="str">
        <f>IF(data_to_clean[[#This Row],[Price Formatted Step 1]]="No Data","No Data",SUBSTITUTE(data_to_clean[[#This Row],[Price Formatted Step 1]],",","."))</f>
        <v>29000000</v>
      </c>
      <c r="L3448" s="3">
        <f>IF(data_to_clean[[#This Row],[Price Formatted Step 2]]="No Data","No Data",VALUE(SUBSTITUTE(data_to_clean[[#This Row],[Price Formatted Step 2]],".","")))</f>
        <v>29000000</v>
      </c>
      <c r="M3448" t="s">
        <v>15</v>
      </c>
    </row>
    <row r="3449" spans="1:13" x14ac:dyDescent="0.25">
      <c r="A3449" t="s">
        <v>2025</v>
      </c>
      <c r="B3449" t="str">
        <f>VLOOKUP(data_to_clean[[#This Row],[Company]],tb_countries[],2,0)</f>
        <v>India</v>
      </c>
      <c r="C3449" t="s">
        <v>5287</v>
      </c>
      <c r="D3449" t="s">
        <v>5326</v>
      </c>
      <c r="E3449" t="s">
        <v>5254</v>
      </c>
      <c r="F3449" s="1">
        <v>39195</v>
      </c>
      <c r="G3449" t="s">
        <v>3849</v>
      </c>
      <c r="H3449" t="s">
        <v>2227</v>
      </c>
      <c r="I3449" t="s">
        <v>3851</v>
      </c>
      <c r="J3449" t="str" cm="1">
        <f t="array" ref="J34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449" t="str">
        <f>IF(data_to_clean[[#This Row],[Price Formatted Step 1]]="No Data","No Data",SUBSTITUTE(data_to_clean[[#This Row],[Price Formatted Step 1]],",","."))</f>
        <v>21000000</v>
      </c>
      <c r="L3449" s="3">
        <f>IF(data_to_clean[[#This Row],[Price Formatted Step 2]]="No Data","No Data",VALUE(SUBSTITUTE(data_to_clean[[#This Row],[Price Formatted Step 2]],".","")))</f>
        <v>21000000</v>
      </c>
      <c r="M3449" t="s">
        <v>15</v>
      </c>
    </row>
    <row r="3450" spans="1:13" x14ac:dyDescent="0.25">
      <c r="A3450" t="s">
        <v>2740</v>
      </c>
      <c r="B3450" t="str">
        <f>VLOOKUP(data_to_clean[[#This Row],[Company]],tb_countries[],2,0)</f>
        <v>USA</v>
      </c>
      <c r="C3450" t="s">
        <v>5276</v>
      </c>
      <c r="D3450" t="s">
        <v>5316</v>
      </c>
      <c r="E3450" t="s">
        <v>5246</v>
      </c>
      <c r="F3450" s="1">
        <v>39196</v>
      </c>
      <c r="G3450" t="s">
        <v>3453</v>
      </c>
      <c r="H3450" t="s">
        <v>2227</v>
      </c>
      <c r="I3450" t="s">
        <v>2744</v>
      </c>
      <c r="J3450" t="str" cm="1">
        <f t="array" ref="J34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450" t="str">
        <f>IF(data_to_clean[[#This Row],[Price Formatted Step 1]]="No Data","No Data",SUBSTITUTE(data_to_clean[[#This Row],[Price Formatted Step 1]],",","."))</f>
        <v>40000000</v>
      </c>
      <c r="L3450" s="3">
        <f>IF(data_to_clean[[#This Row],[Price Formatted Step 2]]="No Data","No Data",VALUE(SUBSTITUTE(data_to_clean[[#This Row],[Price Formatted Step 2]],".","")))</f>
        <v>40000000</v>
      </c>
      <c r="M3450" t="s">
        <v>15</v>
      </c>
    </row>
    <row r="3451" spans="1:13" x14ac:dyDescent="0.25">
      <c r="A3451" t="s">
        <v>2740</v>
      </c>
      <c r="B3451" t="str">
        <f>VLOOKUP(data_to_clean[[#This Row],[Company]],tb_countries[],2,0)</f>
        <v>USA</v>
      </c>
      <c r="C3451" t="s">
        <v>5275</v>
      </c>
      <c r="D3451" t="s">
        <v>5315</v>
      </c>
      <c r="E3451" t="s">
        <v>5246</v>
      </c>
      <c r="F3451" s="1">
        <v>39197</v>
      </c>
      <c r="G3451" t="s">
        <v>3043</v>
      </c>
      <c r="H3451" t="s">
        <v>2227</v>
      </c>
      <c r="I3451" t="s">
        <v>2744</v>
      </c>
      <c r="J3451" t="str" cm="1">
        <f t="array" ref="J34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451" t="str">
        <f>IF(data_to_clean[[#This Row],[Price Formatted Step 1]]="No Data","No Data",SUBSTITUTE(data_to_clean[[#This Row],[Price Formatted Step 1]],",","."))</f>
        <v>40000000</v>
      </c>
      <c r="L3451" s="3">
        <f>IF(data_to_clean[[#This Row],[Price Formatted Step 2]]="No Data","No Data",VALUE(SUBSTITUTE(data_to_clean[[#This Row],[Price Formatted Step 2]],".","")))</f>
        <v>40000000</v>
      </c>
      <c r="M3451" t="s">
        <v>15</v>
      </c>
    </row>
    <row r="3452" spans="1:13" x14ac:dyDescent="0.25">
      <c r="A3452" t="s">
        <v>2338</v>
      </c>
      <c r="B3452" t="str">
        <f>VLOOKUP(data_to_clean[[#This Row],[Company]],tb_countries[],2,0)</f>
        <v>France</v>
      </c>
      <c r="C3452" t="s">
        <v>5285</v>
      </c>
      <c r="D3452" t="s">
        <v>5324</v>
      </c>
      <c r="E3452" t="s">
        <v>5253</v>
      </c>
      <c r="F3452" s="1">
        <v>39206</v>
      </c>
      <c r="G3452" t="s">
        <v>3614</v>
      </c>
      <c r="H3452" t="s">
        <v>2227</v>
      </c>
      <c r="I3452" t="s">
        <v>3616</v>
      </c>
      <c r="J3452" t="str" cm="1">
        <f t="array" ref="J34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52" t="str">
        <f>IF(data_to_clean[[#This Row],[Price Formatted Step 1]]="No Data","No Data",SUBSTITUTE(data_to_clean[[#This Row],[Price Formatted Step 1]],",","."))</f>
        <v>200000000</v>
      </c>
      <c r="L3452" s="3">
        <f>IF(data_to_clean[[#This Row],[Price Formatted Step 2]]="No Data","No Data",VALUE(SUBSTITUTE(data_to_clean[[#This Row],[Price Formatted Step 2]],".","")))</f>
        <v>200000000</v>
      </c>
      <c r="M3452" t="s">
        <v>15</v>
      </c>
    </row>
    <row r="3453" spans="1:13" x14ac:dyDescent="0.25">
      <c r="A3453" t="s">
        <v>973</v>
      </c>
      <c r="B3453" t="str">
        <f>VLOOKUP(data_to_clean[[#This Row],[Company]],tb_countries[],2,0)</f>
        <v>China</v>
      </c>
      <c r="C3453" t="s">
        <v>4847</v>
      </c>
      <c r="D3453" t="s">
        <v>5268</v>
      </c>
      <c r="E3453" t="s">
        <v>5252</v>
      </c>
      <c r="F3453" s="1">
        <v>39215</v>
      </c>
      <c r="G3453" t="s">
        <v>3855</v>
      </c>
      <c r="H3453" t="s">
        <v>2227</v>
      </c>
      <c r="I3453" t="s">
        <v>3857</v>
      </c>
      <c r="J3453" t="str" cm="1">
        <f t="array" ref="J34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453" t="str">
        <f>IF(data_to_clean[[#This Row],[Price Formatted Step 1]]="No Data","No Data",SUBSTITUTE(data_to_clean[[#This Row],[Price Formatted Step 1]],",","."))</f>
        <v>29.150000</v>
      </c>
      <c r="L3453" s="3">
        <f>IF(data_to_clean[[#This Row],[Price Formatted Step 2]]="No Data","No Data",VALUE(SUBSTITUTE(data_to_clean[[#This Row],[Price Formatted Step 2]],".","")))</f>
        <v>29150000</v>
      </c>
      <c r="M3453" t="s">
        <v>15</v>
      </c>
    </row>
    <row r="3454" spans="1:13" x14ac:dyDescent="0.25">
      <c r="A3454" t="s">
        <v>973</v>
      </c>
      <c r="B3454" t="str">
        <f>VLOOKUP(data_to_clean[[#This Row],[Company]],tb_countries[],2,0)</f>
        <v>China</v>
      </c>
      <c r="C3454" t="s">
        <v>4199</v>
      </c>
      <c r="D3454" t="s">
        <v>5263</v>
      </c>
      <c r="E3454" t="s">
        <v>5252</v>
      </c>
      <c r="F3454" s="1">
        <v>39227</v>
      </c>
      <c r="G3454" t="s">
        <v>2910</v>
      </c>
      <c r="H3454" t="s">
        <v>2227</v>
      </c>
      <c r="I3454" t="s">
        <v>2912</v>
      </c>
      <c r="J3454" t="str" cm="1">
        <f t="array" ref="J34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454" t="str">
        <f>IF(data_to_clean[[#This Row],[Price Formatted Step 1]]="No Data","No Data",SUBSTITUTE(data_to_clean[[#This Row],[Price Formatted Step 1]],",","."))</f>
        <v>29.750000</v>
      </c>
      <c r="L3454" s="3">
        <f>IF(data_to_clean[[#This Row],[Price Formatted Step 2]]="No Data","No Data",VALUE(SUBSTITUTE(data_to_clean[[#This Row],[Price Formatted Step 2]],".","")))</f>
        <v>29750000</v>
      </c>
      <c r="M3454" t="s">
        <v>15</v>
      </c>
    </row>
    <row r="3455" spans="1:13" x14ac:dyDescent="0.25">
      <c r="A3455" t="s">
        <v>973</v>
      </c>
      <c r="B3455" t="str">
        <f>VLOOKUP(data_to_clean[[#This Row],[Company]],tb_countries[],2,0)</f>
        <v>China</v>
      </c>
      <c r="C3455" t="s">
        <v>4847</v>
      </c>
      <c r="D3455" t="s">
        <v>5268</v>
      </c>
      <c r="E3455" t="s">
        <v>5252</v>
      </c>
      <c r="F3455" s="1">
        <v>39233</v>
      </c>
      <c r="G3455" t="s">
        <v>3020</v>
      </c>
      <c r="H3455" t="s">
        <v>2227</v>
      </c>
      <c r="I3455" t="s">
        <v>3022</v>
      </c>
      <c r="J3455" t="str" cm="1">
        <f t="array" ref="J34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455" t="str">
        <f>IF(data_to_clean[[#This Row],[Price Formatted Step 1]]="No Data","No Data",SUBSTITUTE(data_to_clean[[#This Row],[Price Formatted Step 1]],",","."))</f>
        <v>69.700000</v>
      </c>
      <c r="L3455" s="3">
        <f>IF(data_to_clean[[#This Row],[Price Formatted Step 2]]="No Data","No Data",VALUE(SUBSTITUTE(data_to_clean[[#This Row],[Price Formatted Step 2]],".","")))</f>
        <v>69700000</v>
      </c>
      <c r="M3455" t="s">
        <v>15</v>
      </c>
    </row>
    <row r="3456" spans="1:13" x14ac:dyDescent="0.25">
      <c r="A3456" t="s">
        <v>3831</v>
      </c>
      <c r="B3456" t="str">
        <f>VLOOKUP(data_to_clean[[#This Row],[Company]],tb_countries[],2,0)</f>
        <v>USA</v>
      </c>
      <c r="C3456" t="s">
        <v>5275</v>
      </c>
      <c r="D3456" t="s">
        <v>5315</v>
      </c>
      <c r="E3456" t="s">
        <v>5246</v>
      </c>
      <c r="F3456" s="1">
        <v>39241</v>
      </c>
      <c r="G3456" t="s">
        <v>3307</v>
      </c>
      <c r="H3456" t="s">
        <v>13</v>
      </c>
      <c r="I3456" t="s">
        <v>14</v>
      </c>
      <c r="J3456" t="str" cm="1">
        <f t="array" ref="J34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56" t="str">
        <f>IF(data_to_clean[[#This Row],[Price Formatted Step 1]]="No Data","No Data",SUBSTITUTE(data_to_clean[[#This Row],[Price Formatted Step 1]],",","."))</f>
        <v>No Data</v>
      </c>
      <c r="L3456" t="str">
        <f>IF(data_to_clean[[#This Row],[Price Formatted Step 2]]="No Data","No Data",VALUE(SUBSTITUTE(data_to_clean[[#This Row],[Price Formatted Step 2]],".","")))</f>
        <v>No Data</v>
      </c>
      <c r="M3456" t="s">
        <v>15</v>
      </c>
    </row>
    <row r="3457" spans="1:13" x14ac:dyDescent="0.25">
      <c r="A3457" t="s">
        <v>54</v>
      </c>
      <c r="B3457" t="str">
        <f>VLOOKUP(data_to_clean[[#This Row],[Company]],tb_countries[],2,0)</f>
        <v>USA</v>
      </c>
      <c r="C3457" t="s">
        <v>5281</v>
      </c>
      <c r="D3457" t="s">
        <v>5322</v>
      </c>
      <c r="E3457" t="s">
        <v>5246</v>
      </c>
      <c r="F3457" s="1">
        <v>39241</v>
      </c>
      <c r="G3457" t="s">
        <v>2440</v>
      </c>
      <c r="H3457" t="s">
        <v>13</v>
      </c>
      <c r="I3457" t="s">
        <v>2129</v>
      </c>
      <c r="J3457" t="str" cm="1">
        <f t="array" ref="J34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57" t="str">
        <f>IF(data_to_clean[[#This Row],[Price Formatted Step 1]]="No Data","No Data",SUBSTITUTE(data_to_clean[[#This Row],[Price Formatted Step 1]],",","."))</f>
        <v>450000000</v>
      </c>
      <c r="L3457" s="3">
        <f>IF(data_to_clean[[#This Row],[Price Formatted Step 2]]="No Data","No Data",VALUE(SUBSTITUTE(data_to_clean[[#This Row],[Price Formatted Step 2]],".","")))</f>
        <v>450000000</v>
      </c>
      <c r="M3457" t="s">
        <v>15</v>
      </c>
    </row>
    <row r="3458" spans="1:13" x14ac:dyDescent="0.25">
      <c r="A3458" t="s">
        <v>2630</v>
      </c>
      <c r="B3458" t="str">
        <f>VLOOKUP(data_to_clean[[#This Row],[Company]],tb_countries[],2,0)</f>
        <v>Israel</v>
      </c>
      <c r="C3458" t="s">
        <v>5288</v>
      </c>
      <c r="D3458" t="s">
        <v>5327</v>
      </c>
      <c r="E3458" t="s">
        <v>5256</v>
      </c>
      <c r="F3458" s="1">
        <v>39243</v>
      </c>
      <c r="G3458" t="s">
        <v>3862</v>
      </c>
      <c r="H3458" t="s">
        <v>2227</v>
      </c>
      <c r="I3458" t="s">
        <v>14</v>
      </c>
      <c r="J3458" t="str" cm="1">
        <f t="array" ref="J34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58" t="str">
        <f>IF(data_to_clean[[#This Row],[Price Formatted Step 1]]="No Data","No Data",SUBSTITUTE(data_to_clean[[#This Row],[Price Formatted Step 1]],",","."))</f>
        <v>No Data</v>
      </c>
      <c r="L3458" t="str">
        <f>IF(data_to_clean[[#This Row],[Price Formatted Step 2]]="No Data","No Data",VALUE(SUBSTITUTE(data_to_clean[[#This Row],[Price Formatted Step 2]],".","")))</f>
        <v>No Data</v>
      </c>
      <c r="M3458" t="s">
        <v>15</v>
      </c>
    </row>
    <row r="3459" spans="1:13" x14ac:dyDescent="0.25">
      <c r="A3459" t="s">
        <v>3393</v>
      </c>
      <c r="B3459" t="str">
        <f>VLOOKUP(data_to_clean[[#This Row],[Company]],tb_countries[],2,0)</f>
        <v>USSR/Russia</v>
      </c>
      <c r="C3459" t="s">
        <v>5272</v>
      </c>
      <c r="D3459" t="s">
        <v>5312</v>
      </c>
      <c r="E3459" t="s">
        <v>5245</v>
      </c>
      <c r="F3459" s="1">
        <v>39248</v>
      </c>
      <c r="G3459" t="s">
        <v>3395</v>
      </c>
      <c r="H3459" t="s">
        <v>13</v>
      </c>
      <c r="I3459" t="s">
        <v>3397</v>
      </c>
      <c r="J3459" t="str" cm="1">
        <f t="array" ref="J34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459" t="str">
        <f>IF(data_to_clean[[#This Row],[Price Formatted Step 1]]="No Data","No Data",SUBSTITUTE(data_to_clean[[#This Row],[Price Formatted Step 1]],",","."))</f>
        <v>29000000</v>
      </c>
      <c r="L3459" s="3">
        <f>IF(data_to_clean[[#This Row],[Price Formatted Step 2]]="No Data","No Data",VALUE(SUBSTITUTE(data_to_clean[[#This Row],[Price Formatted Step 2]],".","")))</f>
        <v>29000000</v>
      </c>
      <c r="M3459" t="s">
        <v>15</v>
      </c>
    </row>
    <row r="3460" spans="1:13" x14ac:dyDescent="0.25">
      <c r="A3460" t="s">
        <v>3831</v>
      </c>
      <c r="B3460" t="str">
        <f>VLOOKUP(data_to_clean[[#This Row],[Company]],tb_countries[],2,0)</f>
        <v>USA</v>
      </c>
      <c r="C3460" t="s">
        <v>5273</v>
      </c>
      <c r="D3460" t="s">
        <v>5313</v>
      </c>
      <c r="E3460" t="s">
        <v>5246</v>
      </c>
      <c r="F3460" s="1">
        <v>39248</v>
      </c>
      <c r="G3460" t="s">
        <v>3594</v>
      </c>
      <c r="H3460" t="s">
        <v>2227</v>
      </c>
      <c r="I3460" t="s">
        <v>3596</v>
      </c>
      <c r="J3460" t="str" cm="1">
        <f t="array" ref="J34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460" t="str">
        <f>IF(data_to_clean[[#This Row],[Price Formatted Step 1]]="No Data","No Data",SUBSTITUTE(data_to_clean[[#This Row],[Price Formatted Step 1]],",","."))</f>
        <v>109000000</v>
      </c>
      <c r="L3460" s="3">
        <f>IF(data_to_clean[[#This Row],[Price Formatted Step 2]]="No Data","No Data",VALUE(SUBSTITUTE(data_to_clean[[#This Row],[Price Formatted Step 2]],".","")))</f>
        <v>109000000</v>
      </c>
      <c r="M3460" t="s">
        <v>56</v>
      </c>
    </row>
    <row r="3461" spans="1:13" x14ac:dyDescent="0.25">
      <c r="A3461" t="s">
        <v>3393</v>
      </c>
      <c r="B3461" t="str">
        <f>VLOOKUP(data_to_clean[[#This Row],[Company]],tb_countries[],2,0)</f>
        <v>USSR/Russia</v>
      </c>
      <c r="C3461" t="s">
        <v>5282</v>
      </c>
      <c r="D3461" t="s">
        <v>5336</v>
      </c>
      <c r="E3461" t="s">
        <v>5247</v>
      </c>
      <c r="F3461" s="1">
        <v>39261</v>
      </c>
      <c r="G3461" t="s">
        <v>3395</v>
      </c>
      <c r="H3461" t="s">
        <v>13</v>
      </c>
      <c r="I3461" t="s">
        <v>3397</v>
      </c>
      <c r="J3461" t="str" cm="1">
        <f t="array" ref="J34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461" t="str">
        <f>IF(data_to_clean[[#This Row],[Price Formatted Step 1]]="No Data","No Data",SUBSTITUTE(data_to_clean[[#This Row],[Price Formatted Step 1]],",","."))</f>
        <v>29000000</v>
      </c>
      <c r="L3461" s="3">
        <f>IF(data_to_clean[[#This Row],[Price Formatted Step 2]]="No Data","No Data",VALUE(SUBSTITUTE(data_to_clean[[#This Row],[Price Formatted Step 2]],".","")))</f>
        <v>29000000</v>
      </c>
      <c r="M3461" t="s">
        <v>15</v>
      </c>
    </row>
    <row r="3462" spans="1:13" x14ac:dyDescent="0.25">
      <c r="A3462" t="s">
        <v>2882</v>
      </c>
      <c r="B3462" t="str">
        <f>VLOOKUP(data_to_clean[[#This Row],[Company]],tb_countries[],2,0)</f>
        <v>USSR/Russia</v>
      </c>
      <c r="C3462" t="s">
        <v>5272</v>
      </c>
      <c r="D3462" t="s">
        <v>5312</v>
      </c>
      <c r="E3462" t="s">
        <v>5245</v>
      </c>
      <c r="F3462" s="1">
        <v>39262</v>
      </c>
      <c r="G3462" t="s">
        <v>2405</v>
      </c>
      <c r="H3462" t="s">
        <v>13</v>
      </c>
      <c r="I3462" t="s">
        <v>14</v>
      </c>
      <c r="J3462" t="str" cm="1">
        <f t="array" ref="J34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62" t="str">
        <f>IF(data_to_clean[[#This Row],[Price Formatted Step 1]]="No Data","No Data",SUBSTITUTE(data_to_clean[[#This Row],[Price Formatted Step 1]],",","."))</f>
        <v>No Data</v>
      </c>
      <c r="L3462" t="str">
        <f>IF(data_to_clean[[#This Row],[Price Formatted Step 2]]="No Data","No Data",VALUE(SUBSTITUTE(data_to_clean[[#This Row],[Price Formatted Step 2]],".","")))</f>
        <v>No Data</v>
      </c>
      <c r="M3462" t="s">
        <v>15</v>
      </c>
    </row>
    <row r="3463" spans="1:13" x14ac:dyDescent="0.25">
      <c r="A3463" t="s">
        <v>2882</v>
      </c>
      <c r="B3463" t="str">
        <f>VLOOKUP(data_to_clean[[#This Row],[Company]],tb_countries[],2,0)</f>
        <v>USSR/Russia</v>
      </c>
      <c r="C3463" t="s">
        <v>5279</v>
      </c>
      <c r="D3463" t="s">
        <v>5320</v>
      </c>
      <c r="E3463" t="s">
        <v>5247</v>
      </c>
      <c r="F3463" s="1">
        <v>39265</v>
      </c>
      <c r="G3463" t="s">
        <v>685</v>
      </c>
      <c r="H3463" t="s">
        <v>13</v>
      </c>
      <c r="I3463" t="s">
        <v>14</v>
      </c>
      <c r="J3463" t="str" cm="1">
        <f t="array" ref="J34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63" t="str">
        <f>IF(data_to_clean[[#This Row],[Price Formatted Step 1]]="No Data","No Data",SUBSTITUTE(data_to_clean[[#This Row],[Price Formatted Step 1]],",","."))</f>
        <v>No Data</v>
      </c>
      <c r="L3463" t="str">
        <f>IF(data_to_clean[[#This Row],[Price Formatted Step 2]]="No Data","No Data",VALUE(SUBSTITUTE(data_to_clean[[#This Row],[Price Formatted Step 2]],".","")))</f>
        <v>No Data</v>
      </c>
      <c r="M3463" t="s">
        <v>15</v>
      </c>
    </row>
    <row r="3464" spans="1:13" x14ac:dyDescent="0.25">
      <c r="A3464" t="s">
        <v>973</v>
      </c>
      <c r="B3464" t="str">
        <f>VLOOKUP(data_to_clean[[#This Row],[Company]],tb_countries[],2,0)</f>
        <v>China</v>
      </c>
      <c r="C3464" t="s">
        <v>4847</v>
      </c>
      <c r="D3464" t="s">
        <v>5268</v>
      </c>
      <c r="E3464" t="s">
        <v>5252</v>
      </c>
      <c r="F3464" s="1">
        <v>39268</v>
      </c>
      <c r="G3464" t="s">
        <v>3159</v>
      </c>
      <c r="H3464" t="s">
        <v>13</v>
      </c>
      <c r="I3464" t="s">
        <v>14</v>
      </c>
      <c r="J3464" t="str" cm="1">
        <f t="array" ref="J34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64" t="str">
        <f>IF(data_to_clean[[#This Row],[Price Formatted Step 1]]="No Data","No Data",SUBSTITUTE(data_to_clean[[#This Row],[Price Formatted Step 1]],",","."))</f>
        <v>No Data</v>
      </c>
      <c r="L3464" t="str">
        <f>IF(data_to_clean[[#This Row],[Price Formatted Step 2]]="No Data","No Data",VALUE(SUBSTITUTE(data_to_clean[[#This Row],[Price Formatted Step 2]],".","")))</f>
        <v>No Data</v>
      </c>
      <c r="M3464" t="s">
        <v>15</v>
      </c>
    </row>
    <row r="3465" spans="1:13" x14ac:dyDescent="0.25">
      <c r="A3465" t="s">
        <v>3831</v>
      </c>
      <c r="B3465" t="str">
        <f>VLOOKUP(data_to_clean[[#This Row],[Company]],tb_countries[],2,0)</f>
        <v>USA</v>
      </c>
      <c r="C3465" t="s">
        <v>5273</v>
      </c>
      <c r="D3465" t="s">
        <v>5313</v>
      </c>
      <c r="E3465" t="s">
        <v>5246</v>
      </c>
      <c r="F3465" s="1">
        <v>39298</v>
      </c>
      <c r="G3465" t="s">
        <v>2805</v>
      </c>
      <c r="H3465" t="s">
        <v>13</v>
      </c>
      <c r="I3465" t="s">
        <v>14</v>
      </c>
      <c r="J3465" t="str" cm="1">
        <f t="array" ref="J34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65" t="str">
        <f>IF(data_to_clean[[#This Row],[Price Formatted Step 1]]="No Data","No Data",SUBSTITUTE(data_to_clean[[#This Row],[Price Formatted Step 1]],",","."))</f>
        <v>No Data</v>
      </c>
      <c r="L3465" t="str">
        <f>IF(data_to_clean[[#This Row],[Price Formatted Step 2]]="No Data","No Data",VALUE(SUBSTITUTE(data_to_clean[[#This Row],[Price Formatted Step 2]],".","")))</f>
        <v>No Data</v>
      </c>
      <c r="M3465" t="s">
        <v>15</v>
      </c>
    </row>
    <row r="3466" spans="1:13" x14ac:dyDescent="0.25">
      <c r="A3466" t="s">
        <v>54</v>
      </c>
      <c r="B3466" t="str">
        <f>VLOOKUP(data_to_clean[[#This Row],[Company]],tb_countries[],2,0)</f>
        <v>USA</v>
      </c>
      <c r="C3466" t="s">
        <v>5281</v>
      </c>
      <c r="D3466" t="s">
        <v>5322</v>
      </c>
      <c r="E3466" t="s">
        <v>5246</v>
      </c>
      <c r="F3466" s="1">
        <v>39302</v>
      </c>
      <c r="G3466" t="s">
        <v>2892</v>
      </c>
      <c r="H3466" t="s">
        <v>13</v>
      </c>
      <c r="I3466" t="s">
        <v>2129</v>
      </c>
      <c r="J3466" t="str" cm="1">
        <f t="array" ref="J34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66" t="str">
        <f>IF(data_to_clean[[#This Row],[Price Formatted Step 1]]="No Data","No Data",SUBSTITUTE(data_to_clean[[#This Row],[Price Formatted Step 1]],",","."))</f>
        <v>450000000</v>
      </c>
      <c r="L3466" s="3">
        <f>IF(data_to_clean[[#This Row],[Price Formatted Step 2]]="No Data","No Data",VALUE(SUBSTITUTE(data_to_clean[[#This Row],[Price Formatted Step 2]],".","")))</f>
        <v>450000000</v>
      </c>
      <c r="M3466" t="s">
        <v>15</v>
      </c>
    </row>
    <row r="3467" spans="1:13" x14ac:dyDescent="0.25">
      <c r="A3467" t="s">
        <v>2338</v>
      </c>
      <c r="B3467" t="str">
        <f>VLOOKUP(data_to_clean[[#This Row],[Company]],tb_countries[],2,0)</f>
        <v>France</v>
      </c>
      <c r="C3467" t="s">
        <v>5285</v>
      </c>
      <c r="D3467" t="s">
        <v>5324</v>
      </c>
      <c r="E3467" t="s">
        <v>5253</v>
      </c>
      <c r="F3467" s="1">
        <v>39308</v>
      </c>
      <c r="G3467" t="s">
        <v>3614</v>
      </c>
      <c r="H3467" t="s">
        <v>2227</v>
      </c>
      <c r="I3467" t="s">
        <v>3616</v>
      </c>
      <c r="J3467" t="str" cm="1">
        <f t="array" ref="J34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67" t="str">
        <f>IF(data_to_clean[[#This Row],[Price Formatted Step 1]]="No Data","No Data",SUBSTITUTE(data_to_clean[[#This Row],[Price Formatted Step 1]],",","."))</f>
        <v>200000000</v>
      </c>
      <c r="L3467" s="3">
        <f>IF(data_to_clean[[#This Row],[Price Formatted Step 2]]="No Data","No Data",VALUE(SUBSTITUTE(data_to_clean[[#This Row],[Price Formatted Step 2]],".","")))</f>
        <v>200000000</v>
      </c>
      <c r="M3467" t="s">
        <v>15</v>
      </c>
    </row>
    <row r="3468" spans="1:13" x14ac:dyDescent="0.25">
      <c r="A3468" t="s">
        <v>2025</v>
      </c>
      <c r="B3468" t="str">
        <f>VLOOKUP(data_to_clean[[#This Row],[Company]],tb_countries[],2,0)</f>
        <v>India</v>
      </c>
      <c r="C3468" t="s">
        <v>5287</v>
      </c>
      <c r="D3468" t="s">
        <v>5326</v>
      </c>
      <c r="E3468" t="s">
        <v>5254</v>
      </c>
      <c r="F3468" s="1">
        <v>39327</v>
      </c>
      <c r="G3468" t="s">
        <v>3525</v>
      </c>
      <c r="H3468" t="s">
        <v>13</v>
      </c>
      <c r="I3468" t="s">
        <v>3527</v>
      </c>
      <c r="J3468" t="str" cm="1">
        <f t="array" ref="J34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468" t="str">
        <f>IF(data_to_clean[[#This Row],[Price Formatted Step 1]]="No Data","No Data",SUBSTITUTE(data_to_clean[[#This Row],[Price Formatted Step 1]],",","."))</f>
        <v>47000000</v>
      </c>
      <c r="L3468" s="3">
        <f>IF(data_to_clean[[#This Row],[Price Formatted Step 2]]="No Data","No Data",VALUE(SUBSTITUTE(data_to_clean[[#This Row],[Price Formatted Step 2]],".","")))</f>
        <v>47000000</v>
      </c>
      <c r="M3468" t="s">
        <v>56</v>
      </c>
    </row>
    <row r="3469" spans="1:13" x14ac:dyDescent="0.25">
      <c r="A3469" t="s">
        <v>2882</v>
      </c>
      <c r="B3469" t="str">
        <f>VLOOKUP(data_to_clean[[#This Row],[Company]],tb_countries[],2,0)</f>
        <v>USSR/Russia</v>
      </c>
      <c r="C3469" t="s">
        <v>5279</v>
      </c>
      <c r="D3469" t="s">
        <v>5320</v>
      </c>
      <c r="E3469" t="s">
        <v>5247</v>
      </c>
      <c r="F3469" s="1">
        <v>39336</v>
      </c>
      <c r="G3469" t="s">
        <v>685</v>
      </c>
      <c r="H3469" t="s">
        <v>13</v>
      </c>
      <c r="I3469" t="s">
        <v>14</v>
      </c>
      <c r="J3469" t="str" cm="1">
        <f t="array" ref="J34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69" t="str">
        <f>IF(data_to_clean[[#This Row],[Price Formatted Step 1]]="No Data","No Data",SUBSTITUTE(data_to_clean[[#This Row],[Price Formatted Step 1]],",","."))</f>
        <v>No Data</v>
      </c>
      <c r="L3469" t="str">
        <f>IF(data_to_clean[[#This Row],[Price Formatted Step 2]]="No Data","No Data",VALUE(SUBSTITUTE(data_to_clean[[#This Row],[Price Formatted Step 2]],".","")))</f>
        <v>No Data</v>
      </c>
      <c r="M3469" t="s">
        <v>15</v>
      </c>
    </row>
    <row r="3470" spans="1:13" x14ac:dyDescent="0.25">
      <c r="A3470" t="s">
        <v>1620</v>
      </c>
      <c r="B3470" t="str">
        <f>VLOOKUP(data_to_clean[[#This Row],[Company]],tb_countries[],2,0)</f>
        <v>Japan</v>
      </c>
      <c r="C3470" t="s">
        <v>5286</v>
      </c>
      <c r="D3470" t="s">
        <v>5325</v>
      </c>
      <c r="E3470" t="s">
        <v>5249</v>
      </c>
      <c r="F3470" s="1">
        <v>39339</v>
      </c>
      <c r="G3470" t="s">
        <v>3735</v>
      </c>
      <c r="H3470" t="s">
        <v>13</v>
      </c>
      <c r="I3470" t="s">
        <v>14</v>
      </c>
      <c r="J3470" t="str" cm="1">
        <f t="array" ref="J34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0" t="str">
        <f>IF(data_to_clean[[#This Row],[Price Formatted Step 1]]="No Data","No Data",SUBSTITUTE(data_to_clean[[#This Row],[Price Formatted Step 1]],",","."))</f>
        <v>No Data</v>
      </c>
      <c r="L3470" t="str">
        <f>IF(data_to_clean[[#This Row],[Price Formatted Step 2]]="No Data","No Data",VALUE(SUBSTITUTE(data_to_clean[[#This Row],[Price Formatted Step 2]],".","")))</f>
        <v>No Data</v>
      </c>
      <c r="M3470" t="s">
        <v>15</v>
      </c>
    </row>
    <row r="3471" spans="1:13" x14ac:dyDescent="0.25">
      <c r="A3471" t="s">
        <v>3831</v>
      </c>
      <c r="B3471" t="str">
        <f>VLOOKUP(data_to_clean[[#This Row],[Company]],tb_countries[],2,0)</f>
        <v>USA</v>
      </c>
      <c r="C3471" t="s">
        <v>5275</v>
      </c>
      <c r="D3471" t="s">
        <v>5315</v>
      </c>
      <c r="E3471" t="s">
        <v>5246</v>
      </c>
      <c r="F3471" s="1">
        <v>39343</v>
      </c>
      <c r="G3471" t="s">
        <v>3235</v>
      </c>
      <c r="H3471" t="s">
        <v>13</v>
      </c>
      <c r="I3471" t="s">
        <v>14</v>
      </c>
      <c r="J3471" t="str" cm="1">
        <f t="array" ref="J34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1" t="str">
        <f>IF(data_to_clean[[#This Row],[Price Formatted Step 1]]="No Data","No Data",SUBSTITUTE(data_to_clean[[#This Row],[Price Formatted Step 1]],",","."))</f>
        <v>No Data</v>
      </c>
      <c r="L3471" t="str">
        <f>IF(data_to_clean[[#This Row],[Price Formatted Step 2]]="No Data","No Data",VALUE(SUBSTITUTE(data_to_clean[[#This Row],[Price Formatted Step 2]],".","")))</f>
        <v>No Data</v>
      </c>
      <c r="M3471" t="s">
        <v>15</v>
      </c>
    </row>
    <row r="3472" spans="1:13" x14ac:dyDescent="0.25">
      <c r="A3472" t="s">
        <v>973</v>
      </c>
      <c r="B3472" t="str">
        <f>VLOOKUP(data_to_clean[[#This Row],[Company]],tb_countries[],2,0)</f>
        <v>China</v>
      </c>
      <c r="C3472" t="s">
        <v>2625</v>
      </c>
      <c r="D3472" t="s">
        <v>5255</v>
      </c>
      <c r="E3472" t="s">
        <v>5252</v>
      </c>
      <c r="F3472" s="1">
        <v>39344</v>
      </c>
      <c r="G3472" t="s">
        <v>3402</v>
      </c>
      <c r="H3472" t="s">
        <v>2227</v>
      </c>
      <c r="I3472" t="s">
        <v>3404</v>
      </c>
      <c r="J3472" t="str" cm="1">
        <f t="array" ref="J34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472" t="str">
        <f>IF(data_to_clean[[#This Row],[Price Formatted Step 1]]="No Data","No Data",SUBSTITUTE(data_to_clean[[#This Row],[Price Formatted Step 1]],",","."))</f>
        <v>64.680000</v>
      </c>
      <c r="L3472" s="3">
        <f>IF(data_to_clean[[#This Row],[Price Formatted Step 2]]="No Data","No Data",VALUE(SUBSTITUTE(data_to_clean[[#This Row],[Price Formatted Step 2]],".","")))</f>
        <v>64680000</v>
      </c>
      <c r="M3472" t="s">
        <v>15</v>
      </c>
    </row>
    <row r="3473" spans="1:13" x14ac:dyDescent="0.25">
      <c r="A3473" t="s">
        <v>3831</v>
      </c>
      <c r="B3473" t="str">
        <f>VLOOKUP(data_to_clean[[#This Row],[Company]],tb_countries[],2,0)</f>
        <v>USA</v>
      </c>
      <c r="C3473" t="s">
        <v>5273</v>
      </c>
      <c r="D3473" t="s">
        <v>5313</v>
      </c>
      <c r="E3473" t="s">
        <v>5246</v>
      </c>
      <c r="F3473" s="1">
        <v>39352</v>
      </c>
      <c r="G3473" t="s">
        <v>3653</v>
      </c>
      <c r="H3473" t="s">
        <v>13</v>
      </c>
      <c r="I3473" t="s">
        <v>14</v>
      </c>
      <c r="J3473" t="str" cm="1">
        <f t="array" ref="J34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3" t="str">
        <f>IF(data_to_clean[[#This Row],[Price Formatted Step 1]]="No Data","No Data",SUBSTITUTE(data_to_clean[[#This Row],[Price Formatted Step 1]],",","."))</f>
        <v>No Data</v>
      </c>
      <c r="L3473" t="str">
        <f>IF(data_to_clean[[#This Row],[Price Formatted Step 2]]="No Data","No Data",VALUE(SUBSTITUTE(data_to_clean[[#This Row],[Price Formatted Step 2]],".","")))</f>
        <v>No Data</v>
      </c>
      <c r="M3473" t="s">
        <v>15</v>
      </c>
    </row>
    <row r="3474" spans="1:13" x14ac:dyDescent="0.25">
      <c r="A3474" t="s">
        <v>2338</v>
      </c>
      <c r="B3474" t="str">
        <f>VLOOKUP(data_to_clean[[#This Row],[Company]],tb_countries[],2,0)</f>
        <v>France</v>
      </c>
      <c r="C3474" t="s">
        <v>5285</v>
      </c>
      <c r="D3474" t="s">
        <v>5324</v>
      </c>
      <c r="E3474" t="s">
        <v>5253</v>
      </c>
      <c r="F3474" s="1">
        <v>39360</v>
      </c>
      <c r="G3474" t="s">
        <v>3757</v>
      </c>
      <c r="H3474" t="s">
        <v>13</v>
      </c>
      <c r="I3474" t="s">
        <v>14</v>
      </c>
      <c r="J3474" t="str" cm="1">
        <f t="array" ref="J34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4" t="str">
        <f>IF(data_to_clean[[#This Row],[Price Formatted Step 1]]="No Data","No Data",SUBSTITUTE(data_to_clean[[#This Row],[Price Formatted Step 1]],",","."))</f>
        <v>No Data</v>
      </c>
      <c r="L3474" t="str">
        <f>IF(data_to_clean[[#This Row],[Price Formatted Step 2]]="No Data","No Data",VALUE(SUBSTITUTE(data_to_clean[[#This Row],[Price Formatted Step 2]],".","")))</f>
        <v>No Data</v>
      </c>
      <c r="M3474" t="s">
        <v>15</v>
      </c>
    </row>
    <row r="3475" spans="1:13" x14ac:dyDescent="0.25">
      <c r="A3475" t="s">
        <v>3831</v>
      </c>
      <c r="B3475" t="str">
        <f>VLOOKUP(data_to_clean[[#This Row],[Company]],tb_countries[],2,0)</f>
        <v>USA</v>
      </c>
      <c r="C3475" t="s">
        <v>5273</v>
      </c>
      <c r="D3475" t="s">
        <v>5313</v>
      </c>
      <c r="E3475" t="s">
        <v>5246</v>
      </c>
      <c r="F3475" s="1">
        <v>39366</v>
      </c>
      <c r="G3475" t="s">
        <v>3880</v>
      </c>
      <c r="H3475" t="s">
        <v>2227</v>
      </c>
      <c r="I3475" t="s">
        <v>3882</v>
      </c>
      <c r="J3475" t="str" cm="1">
        <f t="array" ref="J34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475" t="str">
        <f>IF(data_to_clean[[#This Row],[Price Formatted Step 1]]="No Data","No Data",SUBSTITUTE(data_to_clean[[#This Row],[Price Formatted Step 1]],",","."))</f>
        <v>123000000</v>
      </c>
      <c r="L3475" s="3">
        <f>IF(data_to_clean[[#This Row],[Price Formatted Step 2]]="No Data","No Data",VALUE(SUBSTITUTE(data_to_clean[[#This Row],[Price Formatted Step 2]],".","")))</f>
        <v>123000000</v>
      </c>
      <c r="M3475" t="s">
        <v>15</v>
      </c>
    </row>
    <row r="3476" spans="1:13" x14ac:dyDescent="0.25">
      <c r="A3476" t="s">
        <v>3831</v>
      </c>
      <c r="B3476" t="str">
        <f>VLOOKUP(data_to_clean[[#This Row],[Company]],tb_countries[],2,0)</f>
        <v>USA</v>
      </c>
      <c r="C3476" t="s">
        <v>5273</v>
      </c>
      <c r="D3476" t="s">
        <v>5313</v>
      </c>
      <c r="E3476" t="s">
        <v>5246</v>
      </c>
      <c r="F3476" s="1">
        <v>39372</v>
      </c>
      <c r="G3476" t="s">
        <v>2805</v>
      </c>
      <c r="H3476" t="s">
        <v>13</v>
      </c>
      <c r="I3476" t="s">
        <v>14</v>
      </c>
      <c r="J3476" t="str" cm="1">
        <f t="array" ref="J34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6" t="str">
        <f>IF(data_to_clean[[#This Row],[Price Formatted Step 1]]="No Data","No Data",SUBSTITUTE(data_to_clean[[#This Row],[Price Formatted Step 1]],",","."))</f>
        <v>No Data</v>
      </c>
      <c r="L3476" t="str">
        <f>IF(data_to_clean[[#This Row],[Price Formatted Step 2]]="No Data","No Data",VALUE(SUBSTITUTE(data_to_clean[[#This Row],[Price Formatted Step 2]],".","")))</f>
        <v>No Data</v>
      </c>
      <c r="M3476" t="s">
        <v>15</v>
      </c>
    </row>
    <row r="3477" spans="1:13" x14ac:dyDescent="0.25">
      <c r="A3477" t="s">
        <v>54</v>
      </c>
      <c r="B3477" t="str">
        <f>VLOOKUP(data_to_clean[[#This Row],[Company]],tb_countries[],2,0)</f>
        <v>USA</v>
      </c>
      <c r="C3477" t="s">
        <v>5281</v>
      </c>
      <c r="D3477" t="s">
        <v>5322</v>
      </c>
      <c r="E3477" t="s">
        <v>5246</v>
      </c>
      <c r="F3477" s="1">
        <v>39378</v>
      </c>
      <c r="G3477" t="s">
        <v>2362</v>
      </c>
      <c r="H3477" t="s">
        <v>13</v>
      </c>
      <c r="I3477" t="s">
        <v>2129</v>
      </c>
      <c r="J3477" t="str" cm="1">
        <f t="array" ref="J34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77" t="str">
        <f>IF(data_to_clean[[#This Row],[Price Formatted Step 1]]="No Data","No Data",SUBSTITUTE(data_to_clean[[#This Row],[Price Formatted Step 1]],",","."))</f>
        <v>450000000</v>
      </c>
      <c r="L3477" s="3">
        <f>IF(data_to_clean[[#This Row],[Price Formatted Step 2]]="No Data","No Data",VALUE(SUBSTITUTE(data_to_clean[[#This Row],[Price Formatted Step 2]],".","")))</f>
        <v>450000000</v>
      </c>
      <c r="M3477" t="s">
        <v>15</v>
      </c>
    </row>
    <row r="3478" spans="1:13" x14ac:dyDescent="0.25">
      <c r="A3478" t="s">
        <v>2882</v>
      </c>
      <c r="B3478" t="str">
        <f>VLOOKUP(data_to_clean[[#This Row],[Company]],tb_countries[],2,0)</f>
        <v>USSR/Russia</v>
      </c>
      <c r="C3478" t="s">
        <v>5279</v>
      </c>
      <c r="D3478" t="s">
        <v>5320</v>
      </c>
      <c r="E3478" t="s">
        <v>5247</v>
      </c>
      <c r="F3478" s="1">
        <v>39378</v>
      </c>
      <c r="G3478" t="s">
        <v>1302</v>
      </c>
      <c r="H3478" t="s">
        <v>13</v>
      </c>
      <c r="I3478" t="s">
        <v>14</v>
      </c>
      <c r="J3478" t="str" cm="1">
        <f t="array" ref="J34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8" t="str">
        <f>IF(data_to_clean[[#This Row],[Price Formatted Step 1]]="No Data","No Data",SUBSTITUTE(data_to_clean[[#This Row],[Price Formatted Step 1]],",","."))</f>
        <v>No Data</v>
      </c>
      <c r="L3478" t="str">
        <f>IF(data_to_clean[[#This Row],[Price Formatted Step 2]]="No Data","No Data",VALUE(SUBSTITUTE(data_to_clean[[#This Row],[Price Formatted Step 2]],".","")))</f>
        <v>No Data</v>
      </c>
      <c r="M3478" t="s">
        <v>15</v>
      </c>
    </row>
    <row r="3479" spans="1:13" x14ac:dyDescent="0.25">
      <c r="A3479" t="s">
        <v>973</v>
      </c>
      <c r="B3479" t="str">
        <f>VLOOKUP(data_to_clean[[#This Row],[Company]],tb_countries[],2,0)</f>
        <v>China</v>
      </c>
      <c r="C3479" t="s">
        <v>4847</v>
      </c>
      <c r="D3479" t="s">
        <v>5268</v>
      </c>
      <c r="E3479" t="s">
        <v>5252</v>
      </c>
      <c r="F3479" s="1">
        <v>39379</v>
      </c>
      <c r="G3479" t="s">
        <v>3159</v>
      </c>
      <c r="H3479" t="s">
        <v>13</v>
      </c>
      <c r="I3479" t="s">
        <v>14</v>
      </c>
      <c r="J3479" t="str" cm="1">
        <f t="array" ref="J34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79" t="str">
        <f>IF(data_to_clean[[#This Row],[Price Formatted Step 1]]="No Data","No Data",SUBSTITUTE(data_to_clean[[#This Row],[Price Formatted Step 1]],",","."))</f>
        <v>No Data</v>
      </c>
      <c r="L3479" t="str">
        <f>IF(data_to_clean[[#This Row],[Price Formatted Step 2]]="No Data","No Data",VALUE(SUBSTITUTE(data_to_clean[[#This Row],[Price Formatted Step 2]],".","")))</f>
        <v>No Data</v>
      </c>
      <c r="M3479" t="s">
        <v>15</v>
      </c>
    </row>
    <row r="3480" spans="1:13" x14ac:dyDescent="0.25">
      <c r="A3480" t="s">
        <v>2882</v>
      </c>
      <c r="B3480" t="str">
        <f>VLOOKUP(data_to_clean[[#This Row],[Company]],tb_countries[],2,0)</f>
        <v>USSR/Russia</v>
      </c>
      <c r="C3480" t="s">
        <v>5279</v>
      </c>
      <c r="D3480" t="s">
        <v>5320</v>
      </c>
      <c r="E3480" t="s">
        <v>5247</v>
      </c>
      <c r="F3480" s="1">
        <v>39387</v>
      </c>
      <c r="G3480" t="s">
        <v>685</v>
      </c>
      <c r="H3480" t="s">
        <v>13</v>
      </c>
      <c r="I3480" t="s">
        <v>14</v>
      </c>
      <c r="J3480" t="str" cm="1">
        <f t="array" ref="J34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80" t="str">
        <f>IF(data_to_clean[[#This Row],[Price Formatted Step 1]]="No Data","No Data",SUBSTITUTE(data_to_clean[[#This Row],[Price Formatted Step 1]],",","."))</f>
        <v>No Data</v>
      </c>
      <c r="L3480" t="str">
        <f>IF(data_to_clean[[#This Row],[Price Formatted Step 2]]="No Data","No Data",VALUE(SUBSTITUTE(data_to_clean[[#This Row],[Price Formatted Step 2]],".","")))</f>
        <v>No Data</v>
      </c>
      <c r="M3480" t="s">
        <v>15</v>
      </c>
    </row>
    <row r="3481" spans="1:13" x14ac:dyDescent="0.25">
      <c r="A3481" t="s">
        <v>3831</v>
      </c>
      <c r="B3481" t="str">
        <f>VLOOKUP(data_to_clean[[#This Row],[Company]],tb_countries[],2,0)</f>
        <v>USA</v>
      </c>
      <c r="C3481" t="s">
        <v>5273</v>
      </c>
      <c r="D3481" t="s">
        <v>5313</v>
      </c>
      <c r="E3481" t="s">
        <v>5246</v>
      </c>
      <c r="F3481" s="1">
        <v>39397</v>
      </c>
      <c r="G3481" t="s">
        <v>3727</v>
      </c>
      <c r="H3481" t="s">
        <v>2227</v>
      </c>
      <c r="I3481" t="s">
        <v>3729</v>
      </c>
      <c r="J3481" t="str" cm="1">
        <f t="array" ref="J34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481" t="str">
        <f>IF(data_to_clean[[#This Row],[Price Formatted Step 1]]="No Data","No Data",SUBSTITUTE(data_to_clean[[#This Row],[Price Formatted Step 1]],",","."))</f>
        <v>350000000</v>
      </c>
      <c r="L3481" s="3">
        <f>IF(data_to_clean[[#This Row],[Price Formatted Step 2]]="No Data","No Data",VALUE(SUBSTITUTE(data_to_clean[[#This Row],[Price Formatted Step 2]],".","")))</f>
        <v>350000000</v>
      </c>
      <c r="M3481" t="s">
        <v>15</v>
      </c>
    </row>
    <row r="3482" spans="1:13" x14ac:dyDescent="0.25">
      <c r="A3482" t="s">
        <v>973</v>
      </c>
      <c r="B3482" t="str">
        <f>VLOOKUP(data_to_clean[[#This Row],[Company]],tb_countries[],2,0)</f>
        <v>China</v>
      </c>
      <c r="C3482" t="s">
        <v>2625</v>
      </c>
      <c r="D3482" t="s">
        <v>5255</v>
      </c>
      <c r="E3482" t="s">
        <v>5252</v>
      </c>
      <c r="F3482" s="1">
        <v>39397</v>
      </c>
      <c r="G3482" t="s">
        <v>3794</v>
      </c>
      <c r="H3482" t="s">
        <v>2227</v>
      </c>
      <c r="I3482" t="s">
        <v>3404</v>
      </c>
      <c r="J3482" t="str" cm="1">
        <f t="array" ref="J34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482" t="str">
        <f>IF(data_to_clean[[#This Row],[Price Formatted Step 1]]="No Data","No Data",SUBSTITUTE(data_to_clean[[#This Row],[Price Formatted Step 1]],",","."))</f>
        <v>64.680000</v>
      </c>
      <c r="L3482" s="3">
        <f>IF(data_to_clean[[#This Row],[Price Formatted Step 2]]="No Data","No Data",VALUE(SUBSTITUTE(data_to_clean[[#This Row],[Price Formatted Step 2]],".","")))</f>
        <v>64680000</v>
      </c>
      <c r="M3482" t="s">
        <v>15</v>
      </c>
    </row>
    <row r="3483" spans="1:13" x14ac:dyDescent="0.25">
      <c r="A3483" t="s">
        <v>2338</v>
      </c>
      <c r="B3483" t="str">
        <f>VLOOKUP(data_to_clean[[#This Row],[Company]],tb_countries[],2,0)</f>
        <v>France</v>
      </c>
      <c r="C3483" t="s">
        <v>5285</v>
      </c>
      <c r="D3483" t="s">
        <v>5324</v>
      </c>
      <c r="E3483" t="s">
        <v>5253</v>
      </c>
      <c r="F3483" s="1">
        <v>39400</v>
      </c>
      <c r="G3483" t="s">
        <v>3614</v>
      </c>
      <c r="H3483" t="s">
        <v>2227</v>
      </c>
      <c r="I3483" t="s">
        <v>3616</v>
      </c>
      <c r="J3483" t="str" cm="1">
        <f t="array" ref="J34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483" t="str">
        <f>IF(data_to_clean[[#This Row],[Price Formatted Step 1]]="No Data","No Data",SUBSTITUTE(data_to_clean[[#This Row],[Price Formatted Step 1]],",","."))</f>
        <v>200000000</v>
      </c>
      <c r="L3483" s="3">
        <f>IF(data_to_clean[[#This Row],[Price Formatted Step 2]]="No Data","No Data",VALUE(SUBSTITUTE(data_to_clean[[#This Row],[Price Formatted Step 2]],".","")))</f>
        <v>200000000</v>
      </c>
      <c r="M3483" t="s">
        <v>15</v>
      </c>
    </row>
    <row r="3484" spans="1:13" x14ac:dyDescent="0.25">
      <c r="A3484" t="s">
        <v>3831</v>
      </c>
      <c r="B3484" t="str">
        <f>VLOOKUP(data_to_clean[[#This Row],[Company]],tb_countries[],2,0)</f>
        <v>USA</v>
      </c>
      <c r="C3484" t="s">
        <v>5275</v>
      </c>
      <c r="D3484" t="s">
        <v>5315</v>
      </c>
      <c r="E3484" t="s">
        <v>5246</v>
      </c>
      <c r="F3484" s="1">
        <v>39425</v>
      </c>
      <c r="G3484" t="s">
        <v>3307</v>
      </c>
      <c r="H3484" t="s">
        <v>13</v>
      </c>
      <c r="I3484" t="s">
        <v>14</v>
      </c>
      <c r="J3484" t="str" cm="1">
        <f t="array" ref="J34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84" t="str">
        <f>IF(data_to_clean[[#This Row],[Price Formatted Step 1]]="No Data","No Data",SUBSTITUTE(data_to_clean[[#This Row],[Price Formatted Step 1]],",","."))</f>
        <v>No Data</v>
      </c>
      <c r="L3484" t="str">
        <f>IF(data_to_clean[[#This Row],[Price Formatted Step 2]]="No Data","No Data",VALUE(SUBSTITUTE(data_to_clean[[#This Row],[Price Formatted Step 2]],".","")))</f>
        <v>No Data</v>
      </c>
      <c r="M3484" t="s">
        <v>15</v>
      </c>
    </row>
    <row r="3485" spans="1:13" x14ac:dyDescent="0.25">
      <c r="A3485" t="s">
        <v>3831</v>
      </c>
      <c r="B3485" t="str">
        <f>VLOOKUP(data_to_clean[[#This Row],[Company]],tb_countries[],2,0)</f>
        <v>USA</v>
      </c>
      <c r="C3485" t="s">
        <v>5273</v>
      </c>
      <c r="D3485" t="s">
        <v>5313</v>
      </c>
      <c r="E3485" t="s">
        <v>5246</v>
      </c>
      <c r="F3485" s="1">
        <v>39426</v>
      </c>
      <c r="G3485" t="s">
        <v>3594</v>
      </c>
      <c r="H3485" t="s">
        <v>2227</v>
      </c>
      <c r="I3485" t="s">
        <v>3596</v>
      </c>
      <c r="J3485" t="str" cm="1">
        <f t="array" ref="J34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485" t="str">
        <f>IF(data_to_clean[[#This Row],[Price Formatted Step 1]]="No Data","No Data",SUBSTITUTE(data_to_clean[[#This Row],[Price Formatted Step 1]],",","."))</f>
        <v>109000000</v>
      </c>
      <c r="L3485" s="3">
        <f>IF(data_to_clean[[#This Row],[Price Formatted Step 2]]="No Data","No Data",VALUE(SUBSTITUTE(data_to_clean[[#This Row],[Price Formatted Step 2]],".","")))</f>
        <v>109000000</v>
      </c>
      <c r="M3485" t="s">
        <v>15</v>
      </c>
    </row>
    <row r="3486" spans="1:13" x14ac:dyDescent="0.25">
      <c r="A3486" t="s">
        <v>3831</v>
      </c>
      <c r="B3486" t="str">
        <f>VLOOKUP(data_to_clean[[#This Row],[Company]],tb_countries[],2,0)</f>
        <v>USA</v>
      </c>
      <c r="C3486" t="s">
        <v>5273</v>
      </c>
      <c r="D3486" t="s">
        <v>5313</v>
      </c>
      <c r="E3486" t="s">
        <v>5246</v>
      </c>
      <c r="F3486" s="1">
        <v>39436</v>
      </c>
      <c r="G3486" t="s">
        <v>2805</v>
      </c>
      <c r="H3486" t="s">
        <v>13</v>
      </c>
      <c r="I3486" t="s">
        <v>14</v>
      </c>
      <c r="J3486" t="str" cm="1">
        <f t="array" ref="J34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86" t="str">
        <f>IF(data_to_clean[[#This Row],[Price Formatted Step 1]]="No Data","No Data",SUBSTITUTE(data_to_clean[[#This Row],[Price Formatted Step 1]],",","."))</f>
        <v>No Data</v>
      </c>
      <c r="L3486" t="str">
        <f>IF(data_to_clean[[#This Row],[Price Formatted Step 2]]="No Data","No Data",VALUE(SUBSTITUTE(data_to_clean[[#This Row],[Price Formatted Step 2]],".","")))</f>
        <v>No Data</v>
      </c>
      <c r="M3486" t="s">
        <v>15</v>
      </c>
    </row>
    <row r="3487" spans="1:13" x14ac:dyDescent="0.25">
      <c r="A3487" t="s">
        <v>2338</v>
      </c>
      <c r="B3487" t="str">
        <f>VLOOKUP(data_to_clean[[#This Row],[Company]],tb_countries[],2,0)</f>
        <v>France</v>
      </c>
      <c r="C3487" t="s">
        <v>5285</v>
      </c>
      <c r="D3487" t="s">
        <v>5324</v>
      </c>
      <c r="E3487" t="s">
        <v>5253</v>
      </c>
      <c r="F3487" s="1">
        <v>39437</v>
      </c>
      <c r="G3487" t="s">
        <v>3757</v>
      </c>
      <c r="H3487" t="s">
        <v>13</v>
      </c>
      <c r="I3487" t="s">
        <v>14</v>
      </c>
      <c r="J3487" t="str" cm="1">
        <f t="array" ref="J34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87" t="str">
        <f>IF(data_to_clean[[#This Row],[Price Formatted Step 1]]="No Data","No Data",SUBSTITUTE(data_to_clean[[#This Row],[Price Formatted Step 1]],",","."))</f>
        <v>No Data</v>
      </c>
      <c r="L3487" t="str">
        <f>IF(data_to_clean[[#This Row],[Price Formatted Step 2]]="No Data","No Data",VALUE(SUBSTITUTE(data_to_clean[[#This Row],[Price Formatted Step 2]],".","")))</f>
        <v>No Data</v>
      </c>
      <c r="M3487" t="s">
        <v>15</v>
      </c>
    </row>
    <row r="3488" spans="1:13" x14ac:dyDescent="0.25">
      <c r="A3488" t="s">
        <v>3386</v>
      </c>
      <c r="B3488" t="str">
        <f>VLOOKUP(data_to_clean[[#This Row],[Company]],tb_countries[],2,0)</f>
        <v>USSR/Russia</v>
      </c>
      <c r="C3488" t="s">
        <v>5294</v>
      </c>
      <c r="D3488" t="s">
        <v>5333</v>
      </c>
      <c r="E3488" t="s">
        <v>5260</v>
      </c>
      <c r="F3488" s="1">
        <v>39462</v>
      </c>
      <c r="G3488" t="s">
        <v>3388</v>
      </c>
      <c r="H3488" t="s">
        <v>13</v>
      </c>
      <c r="I3488" t="s">
        <v>14</v>
      </c>
      <c r="J3488" t="str" cm="1">
        <f t="array" ref="J34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88" t="str">
        <f>IF(data_to_clean[[#This Row],[Price Formatted Step 1]]="No Data","No Data",SUBSTITUTE(data_to_clean[[#This Row],[Price Formatted Step 1]],",","."))</f>
        <v>No Data</v>
      </c>
      <c r="L3488" t="str">
        <f>IF(data_to_clean[[#This Row],[Price Formatted Step 2]]="No Data","No Data",VALUE(SUBSTITUTE(data_to_clean[[#This Row],[Price Formatted Step 2]],".","")))</f>
        <v>No Data</v>
      </c>
      <c r="M3488" t="s">
        <v>15</v>
      </c>
    </row>
    <row r="3489" spans="1:13" x14ac:dyDescent="0.25">
      <c r="A3489" t="s">
        <v>2025</v>
      </c>
      <c r="B3489" t="str">
        <f>VLOOKUP(data_to_clean[[#This Row],[Company]],tb_countries[],2,0)</f>
        <v>India</v>
      </c>
      <c r="C3489" t="s">
        <v>5287</v>
      </c>
      <c r="D3489" t="s">
        <v>5326</v>
      </c>
      <c r="E3489" t="s">
        <v>5254</v>
      </c>
      <c r="F3489" s="1">
        <v>39468</v>
      </c>
      <c r="G3489" t="s">
        <v>3849</v>
      </c>
      <c r="H3489" t="s">
        <v>2227</v>
      </c>
      <c r="I3489" t="s">
        <v>3851</v>
      </c>
      <c r="J3489" t="str" cm="1">
        <f t="array" ref="J34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489" t="str">
        <f>IF(data_to_clean[[#This Row],[Price Formatted Step 1]]="No Data","No Data",SUBSTITUTE(data_to_clean[[#This Row],[Price Formatted Step 1]],",","."))</f>
        <v>21000000</v>
      </c>
      <c r="L3489" s="3">
        <f>IF(data_to_clean[[#This Row],[Price Formatted Step 2]]="No Data","No Data",VALUE(SUBSTITUTE(data_to_clean[[#This Row],[Price Formatted Step 2]],".","")))</f>
        <v>21000000</v>
      </c>
      <c r="M3489" t="s">
        <v>15</v>
      </c>
    </row>
    <row r="3490" spans="1:13" x14ac:dyDescent="0.25">
      <c r="A3490" t="s">
        <v>54</v>
      </c>
      <c r="B3490" t="str">
        <f>VLOOKUP(data_to_clean[[#This Row],[Company]],tb_countries[],2,0)</f>
        <v>USA</v>
      </c>
      <c r="C3490" t="s">
        <v>5281</v>
      </c>
      <c r="D3490" t="s">
        <v>5322</v>
      </c>
      <c r="E3490" t="s">
        <v>5246</v>
      </c>
      <c r="F3490" s="1">
        <v>39485</v>
      </c>
      <c r="G3490" t="s">
        <v>2440</v>
      </c>
      <c r="H3490" t="s">
        <v>13</v>
      </c>
      <c r="I3490" t="s">
        <v>2129</v>
      </c>
      <c r="J3490" t="str" cm="1">
        <f t="array" ref="J34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90" t="str">
        <f>IF(data_to_clean[[#This Row],[Price Formatted Step 1]]="No Data","No Data",SUBSTITUTE(data_to_clean[[#This Row],[Price Formatted Step 1]],",","."))</f>
        <v>450000000</v>
      </c>
      <c r="L3490" s="3">
        <f>IF(data_to_clean[[#This Row],[Price Formatted Step 2]]="No Data","No Data",VALUE(SUBSTITUTE(data_to_clean[[#This Row],[Price Formatted Step 2]],".","")))</f>
        <v>450000000</v>
      </c>
      <c r="M3490" t="s">
        <v>15</v>
      </c>
    </row>
    <row r="3491" spans="1:13" x14ac:dyDescent="0.25">
      <c r="A3491" t="s">
        <v>1620</v>
      </c>
      <c r="B3491" t="str">
        <f>VLOOKUP(data_to_clean[[#This Row],[Company]],tb_countries[],2,0)</f>
        <v>Japan</v>
      </c>
      <c r="C3491" t="s">
        <v>5286</v>
      </c>
      <c r="D3491" t="s">
        <v>5325</v>
      </c>
      <c r="E3491" t="s">
        <v>5249</v>
      </c>
      <c r="F3491" s="1">
        <v>39501</v>
      </c>
      <c r="G3491" t="s">
        <v>3542</v>
      </c>
      <c r="H3491" t="s">
        <v>2227</v>
      </c>
      <c r="I3491" t="s">
        <v>3544</v>
      </c>
      <c r="J3491" t="str" cm="1">
        <f t="array" ref="J34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491" t="str">
        <f>IF(data_to_clean[[#This Row],[Price Formatted Step 1]]="No Data","No Data",SUBSTITUTE(data_to_clean[[#This Row],[Price Formatted Step 1]],",","."))</f>
        <v>90000000</v>
      </c>
      <c r="L3491" s="3">
        <f>IF(data_to_clean[[#This Row],[Price Formatted Step 2]]="No Data","No Data",VALUE(SUBSTITUTE(data_to_clean[[#This Row],[Price Formatted Step 2]],".","")))</f>
        <v>90000000</v>
      </c>
      <c r="M3491" t="s">
        <v>15</v>
      </c>
    </row>
    <row r="3492" spans="1:13" x14ac:dyDescent="0.25">
      <c r="A3492" t="s">
        <v>2338</v>
      </c>
      <c r="B3492" t="str">
        <f>VLOOKUP(data_to_clean[[#This Row],[Company]],tb_countries[],2,0)</f>
        <v>France</v>
      </c>
      <c r="C3492" t="s">
        <v>5285</v>
      </c>
      <c r="D3492" t="s">
        <v>5324</v>
      </c>
      <c r="E3492" t="s">
        <v>5253</v>
      </c>
      <c r="F3492" s="1">
        <v>39516</v>
      </c>
      <c r="G3492" t="s">
        <v>3899</v>
      </c>
      <c r="H3492" t="s">
        <v>13</v>
      </c>
      <c r="I3492" t="s">
        <v>14</v>
      </c>
      <c r="J3492" t="str" cm="1">
        <f t="array" ref="J34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92" t="str">
        <f>IF(data_to_clean[[#This Row],[Price Formatted Step 1]]="No Data","No Data",SUBSTITUTE(data_to_clean[[#This Row],[Price Formatted Step 1]],",","."))</f>
        <v>No Data</v>
      </c>
      <c r="L3492" t="str">
        <f>IF(data_to_clean[[#This Row],[Price Formatted Step 2]]="No Data","No Data",VALUE(SUBSTITUTE(data_to_clean[[#This Row],[Price Formatted Step 2]],".","")))</f>
        <v>No Data</v>
      </c>
      <c r="M3492" t="s">
        <v>15</v>
      </c>
    </row>
    <row r="3493" spans="1:13" x14ac:dyDescent="0.25">
      <c r="A3493" t="s">
        <v>54</v>
      </c>
      <c r="B3493" t="str">
        <f>VLOOKUP(data_to_clean[[#This Row],[Company]],tb_countries[],2,0)</f>
        <v>USA</v>
      </c>
      <c r="C3493" t="s">
        <v>5281</v>
      </c>
      <c r="D3493" t="s">
        <v>5322</v>
      </c>
      <c r="E3493" t="s">
        <v>5246</v>
      </c>
      <c r="F3493" s="1">
        <v>39518</v>
      </c>
      <c r="G3493" t="s">
        <v>2892</v>
      </c>
      <c r="H3493" t="s">
        <v>13</v>
      </c>
      <c r="I3493" t="s">
        <v>2129</v>
      </c>
      <c r="J3493" t="str" cm="1">
        <f t="array" ref="J34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493" t="str">
        <f>IF(data_to_clean[[#This Row],[Price Formatted Step 1]]="No Data","No Data",SUBSTITUTE(data_to_clean[[#This Row],[Price Formatted Step 1]],",","."))</f>
        <v>450000000</v>
      </c>
      <c r="L3493" s="3">
        <f>IF(data_to_clean[[#This Row],[Price Formatted Step 2]]="No Data","No Data",VALUE(SUBSTITUTE(data_to_clean[[#This Row],[Price Formatted Step 2]],".","")))</f>
        <v>450000000</v>
      </c>
      <c r="M3493" t="s">
        <v>15</v>
      </c>
    </row>
    <row r="3494" spans="1:13" x14ac:dyDescent="0.25">
      <c r="A3494" t="s">
        <v>3831</v>
      </c>
      <c r="B3494" t="str">
        <f>VLOOKUP(data_to_clean[[#This Row],[Company]],tb_countries[],2,0)</f>
        <v>USA</v>
      </c>
      <c r="C3494" t="s">
        <v>5275</v>
      </c>
      <c r="D3494" t="s">
        <v>5315</v>
      </c>
      <c r="E3494" t="s">
        <v>5246</v>
      </c>
      <c r="F3494" s="1">
        <v>39520</v>
      </c>
      <c r="G3494" t="s">
        <v>3790</v>
      </c>
      <c r="H3494" t="s">
        <v>13</v>
      </c>
      <c r="I3494" t="s">
        <v>3792</v>
      </c>
      <c r="J3494" t="str" cm="1">
        <f t="array" ref="J34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115000000</v>
      </c>
      <c r="K3494" t="str">
        <f>IF(data_to_clean[[#This Row],[Price Formatted Step 1]]="No Data","No Data",SUBSTITUTE(data_to_clean[[#This Row],[Price Formatted Step 1]],",","."))</f>
        <v>115000000</v>
      </c>
      <c r="L3494" s="3">
        <f>IF(data_to_clean[[#This Row],[Price Formatted Step 2]]="No Data","No Data",VALUE(SUBSTITUTE(data_to_clean[[#This Row],[Price Formatted Step 2]],".","")))</f>
        <v>115000000</v>
      </c>
      <c r="M3494" t="s">
        <v>15</v>
      </c>
    </row>
    <row r="3495" spans="1:13" x14ac:dyDescent="0.25">
      <c r="A3495" t="s">
        <v>3831</v>
      </c>
      <c r="B3495" t="str">
        <f>VLOOKUP(data_to_clean[[#This Row],[Company]],tb_countries[],2,0)</f>
        <v>USA</v>
      </c>
      <c r="C3495" t="s">
        <v>5273</v>
      </c>
      <c r="D3495" t="s">
        <v>5313</v>
      </c>
      <c r="E3495" t="s">
        <v>5246</v>
      </c>
      <c r="F3495" s="1">
        <v>39522</v>
      </c>
      <c r="G3495" t="s">
        <v>2805</v>
      </c>
      <c r="H3495" t="s">
        <v>13</v>
      </c>
      <c r="I3495" t="s">
        <v>14</v>
      </c>
      <c r="J3495" t="str" cm="1">
        <f t="array" ref="J34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95" t="str">
        <f>IF(data_to_clean[[#This Row],[Price Formatted Step 1]]="No Data","No Data",SUBSTITUTE(data_to_clean[[#This Row],[Price Formatted Step 1]],",","."))</f>
        <v>No Data</v>
      </c>
      <c r="L3495" t="str">
        <f>IF(data_to_clean[[#This Row],[Price Formatted Step 2]]="No Data","No Data",VALUE(SUBSTITUTE(data_to_clean[[#This Row],[Price Formatted Step 2]],".","")))</f>
        <v>No Data</v>
      </c>
      <c r="M3495" t="s">
        <v>15</v>
      </c>
    </row>
    <row r="3496" spans="1:13" x14ac:dyDescent="0.25">
      <c r="A3496" t="s">
        <v>3386</v>
      </c>
      <c r="B3496" t="str">
        <f>VLOOKUP(data_to_clean[[#This Row],[Company]],tb_countries[],2,0)</f>
        <v>USSR/Russia</v>
      </c>
      <c r="C3496" t="s">
        <v>5294</v>
      </c>
      <c r="D3496" t="s">
        <v>5333</v>
      </c>
      <c r="E3496" t="s">
        <v>5260</v>
      </c>
      <c r="F3496" s="1">
        <v>39526</v>
      </c>
      <c r="G3496" t="s">
        <v>3388</v>
      </c>
      <c r="H3496" t="s">
        <v>13</v>
      </c>
      <c r="I3496" t="s">
        <v>14</v>
      </c>
      <c r="J3496" t="str" cm="1">
        <f t="array" ref="J34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96" t="str">
        <f>IF(data_to_clean[[#This Row],[Price Formatted Step 1]]="No Data","No Data",SUBSTITUTE(data_to_clean[[#This Row],[Price Formatted Step 1]],",","."))</f>
        <v>No Data</v>
      </c>
      <c r="L3496" t="str">
        <f>IF(data_to_clean[[#This Row],[Price Formatted Step 2]]="No Data","No Data",VALUE(SUBSTITUTE(data_to_clean[[#This Row],[Price Formatted Step 2]],".","")))</f>
        <v>No Data</v>
      </c>
      <c r="M3496" t="s">
        <v>15</v>
      </c>
    </row>
    <row r="3497" spans="1:13" x14ac:dyDescent="0.25">
      <c r="A3497" t="s">
        <v>2882</v>
      </c>
      <c r="B3497" t="str">
        <f>VLOOKUP(data_to_clean[[#This Row],[Company]],tb_countries[],2,0)</f>
        <v>USSR/Russia</v>
      </c>
      <c r="C3497" t="s">
        <v>5279</v>
      </c>
      <c r="D3497" t="s">
        <v>5320</v>
      </c>
      <c r="E3497" t="s">
        <v>5247</v>
      </c>
      <c r="F3497" s="1">
        <v>39534</v>
      </c>
      <c r="G3497" t="s">
        <v>685</v>
      </c>
      <c r="H3497" t="s">
        <v>13</v>
      </c>
      <c r="I3497" t="s">
        <v>14</v>
      </c>
      <c r="J3497" t="str" cm="1">
        <f t="array" ref="J34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497" t="str">
        <f>IF(data_to_clean[[#This Row],[Price Formatted Step 1]]="No Data","No Data",SUBSTITUTE(data_to_clean[[#This Row],[Price Formatted Step 1]],",","."))</f>
        <v>No Data</v>
      </c>
      <c r="L3497" t="str">
        <f>IF(data_to_clean[[#This Row],[Price Formatted Step 2]]="No Data","No Data",VALUE(SUBSTITUTE(data_to_clean[[#This Row],[Price Formatted Step 2]],".","")))</f>
        <v>No Data</v>
      </c>
      <c r="M3497" t="s">
        <v>15</v>
      </c>
    </row>
    <row r="3498" spans="1:13" x14ac:dyDescent="0.25">
      <c r="A3498" t="s">
        <v>3831</v>
      </c>
      <c r="B3498" t="str">
        <f>VLOOKUP(data_to_clean[[#This Row],[Company]],tb_countries[],2,0)</f>
        <v>USA</v>
      </c>
      <c r="C3498" t="s">
        <v>5273</v>
      </c>
      <c r="D3498" t="s">
        <v>5313</v>
      </c>
      <c r="E3498" t="s">
        <v>5246</v>
      </c>
      <c r="F3498" s="1">
        <v>39552</v>
      </c>
      <c r="G3498" t="s">
        <v>3880</v>
      </c>
      <c r="H3498" t="s">
        <v>2227</v>
      </c>
      <c r="I3498" t="s">
        <v>3882</v>
      </c>
      <c r="J3498" t="str" cm="1">
        <f t="array" ref="J34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498" t="str">
        <f>IF(data_to_clean[[#This Row],[Price Formatted Step 1]]="No Data","No Data",SUBSTITUTE(data_to_clean[[#This Row],[Price Formatted Step 1]],",","."))</f>
        <v>123000000</v>
      </c>
      <c r="L3498" s="3">
        <f>IF(data_to_clean[[#This Row],[Price Formatted Step 2]]="No Data","No Data",VALUE(SUBSTITUTE(data_to_clean[[#This Row],[Price Formatted Step 2]],".","")))</f>
        <v>123000000</v>
      </c>
      <c r="M3498" t="s">
        <v>15</v>
      </c>
    </row>
    <row r="3499" spans="1:13" x14ac:dyDescent="0.25">
      <c r="A3499" t="s">
        <v>2740</v>
      </c>
      <c r="B3499" t="str">
        <f>VLOOKUP(data_to_clean[[#This Row],[Company]],tb_countries[],2,0)</f>
        <v>USA</v>
      </c>
      <c r="C3499" t="s">
        <v>5295</v>
      </c>
      <c r="D3499" t="s">
        <v>5334</v>
      </c>
      <c r="E3499" t="s">
        <v>5246</v>
      </c>
      <c r="F3499" s="1">
        <v>39553</v>
      </c>
      <c r="G3499" t="s">
        <v>3043</v>
      </c>
      <c r="H3499" t="s">
        <v>2227</v>
      </c>
      <c r="I3499" t="s">
        <v>2744</v>
      </c>
      <c r="J3499" t="str" cm="1">
        <f t="array" ref="J34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499" t="str">
        <f>IF(data_to_clean[[#This Row],[Price Formatted Step 1]]="No Data","No Data",SUBSTITUTE(data_to_clean[[#This Row],[Price Formatted Step 1]],",","."))</f>
        <v>40000000</v>
      </c>
      <c r="L3499" s="3">
        <f>IF(data_to_clean[[#This Row],[Price Formatted Step 2]]="No Data","No Data",VALUE(SUBSTITUTE(data_to_clean[[#This Row],[Price Formatted Step 2]],".","")))</f>
        <v>40000000</v>
      </c>
      <c r="M3499" t="s">
        <v>15</v>
      </c>
    </row>
    <row r="3500" spans="1:13" x14ac:dyDescent="0.25">
      <c r="A3500" t="s">
        <v>2338</v>
      </c>
      <c r="B3500" t="str">
        <f>VLOOKUP(data_to_clean[[#This Row],[Company]],tb_countries[],2,0)</f>
        <v>France</v>
      </c>
      <c r="C3500" t="s">
        <v>5285</v>
      </c>
      <c r="D3500" t="s">
        <v>5324</v>
      </c>
      <c r="E3500" t="s">
        <v>5253</v>
      </c>
      <c r="F3500" s="1">
        <v>39556</v>
      </c>
      <c r="G3500" t="s">
        <v>3614</v>
      </c>
      <c r="H3500" t="s">
        <v>2227</v>
      </c>
      <c r="I3500" t="s">
        <v>3616</v>
      </c>
      <c r="J3500" t="str" cm="1">
        <f t="array" ref="J35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00" t="str">
        <f>IF(data_to_clean[[#This Row],[Price Formatted Step 1]]="No Data","No Data",SUBSTITUTE(data_to_clean[[#This Row],[Price Formatted Step 1]],",","."))</f>
        <v>200000000</v>
      </c>
      <c r="L3500" s="3">
        <f>IF(data_to_clean[[#This Row],[Price Formatted Step 2]]="No Data","No Data",VALUE(SUBSTITUTE(data_to_clean[[#This Row],[Price Formatted Step 2]],".","")))</f>
        <v>200000000</v>
      </c>
      <c r="M3500" t="s">
        <v>15</v>
      </c>
    </row>
    <row r="3501" spans="1:13" x14ac:dyDescent="0.25">
      <c r="A3501" t="s">
        <v>973</v>
      </c>
      <c r="B3501" t="str">
        <f>VLOOKUP(data_to_clean[[#This Row],[Company]],tb_countries[],2,0)</f>
        <v>China</v>
      </c>
      <c r="C3501" t="s">
        <v>4847</v>
      </c>
      <c r="D3501" t="s">
        <v>5268</v>
      </c>
      <c r="E3501" t="s">
        <v>5252</v>
      </c>
      <c r="F3501" s="1">
        <v>39563</v>
      </c>
      <c r="G3501" t="s">
        <v>3909</v>
      </c>
      <c r="H3501" t="s">
        <v>13</v>
      </c>
      <c r="I3501" t="s">
        <v>3911</v>
      </c>
      <c r="J3501" t="str" cm="1">
        <f t="array" ref="J35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20.140000</v>
      </c>
      <c r="K3501" t="str">
        <f>IF(data_to_clean[[#This Row],[Price Formatted Step 1]]="No Data","No Data",SUBSTITUTE(data_to_clean[[#This Row],[Price Formatted Step 1]],",","."))</f>
        <v>20.140000</v>
      </c>
      <c r="L3501" s="3">
        <f>IF(data_to_clean[[#This Row],[Price Formatted Step 2]]="No Data","No Data",VALUE(SUBSTITUTE(data_to_clean[[#This Row],[Price Formatted Step 2]],".","")))</f>
        <v>20140000</v>
      </c>
      <c r="M3501" t="s">
        <v>15</v>
      </c>
    </row>
    <row r="3502" spans="1:13" x14ac:dyDescent="0.25">
      <c r="A3502" t="s">
        <v>2025</v>
      </c>
      <c r="B3502" t="str">
        <f>VLOOKUP(data_to_clean[[#This Row],[Company]],tb_countries[],2,0)</f>
        <v>India</v>
      </c>
      <c r="C3502" t="s">
        <v>5287</v>
      </c>
      <c r="D3502" t="s">
        <v>5326</v>
      </c>
      <c r="E3502" t="s">
        <v>5254</v>
      </c>
      <c r="F3502" s="1">
        <v>39566</v>
      </c>
      <c r="G3502" t="s">
        <v>3849</v>
      </c>
      <c r="H3502" t="s">
        <v>2227</v>
      </c>
      <c r="I3502" t="s">
        <v>3851</v>
      </c>
      <c r="J3502" t="str" cm="1">
        <f t="array" ref="J35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502" t="str">
        <f>IF(data_to_clean[[#This Row],[Price Formatted Step 1]]="No Data","No Data",SUBSTITUTE(data_to_clean[[#This Row],[Price Formatted Step 1]],",","."))</f>
        <v>21000000</v>
      </c>
      <c r="L3502" s="3">
        <f>IF(data_to_clean[[#This Row],[Price Formatted Step 2]]="No Data","No Data",VALUE(SUBSTITUTE(data_to_clean[[#This Row],[Price Formatted Step 2]],".","")))</f>
        <v>21000000</v>
      </c>
      <c r="M3502" t="s">
        <v>15</v>
      </c>
    </row>
    <row r="3503" spans="1:13" x14ac:dyDescent="0.25">
      <c r="A3503" t="s">
        <v>3913</v>
      </c>
      <c r="B3503" t="str">
        <f>VLOOKUP(data_to_clean[[#This Row],[Company]],tb_countries[],2,0)</f>
        <v>USSR/Russia</v>
      </c>
      <c r="C3503" t="s">
        <v>5272</v>
      </c>
      <c r="D3503" t="s">
        <v>5312</v>
      </c>
      <c r="E3503" t="s">
        <v>5245</v>
      </c>
      <c r="F3503" s="1">
        <v>39566</v>
      </c>
      <c r="G3503" t="s">
        <v>3914</v>
      </c>
      <c r="H3503" t="s">
        <v>13</v>
      </c>
      <c r="I3503" t="s">
        <v>14</v>
      </c>
      <c r="J3503" t="str" cm="1">
        <f t="array" ref="J35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03" t="str">
        <f>IF(data_to_clean[[#This Row],[Price Formatted Step 1]]="No Data","No Data",SUBSTITUTE(data_to_clean[[#This Row],[Price Formatted Step 1]],",","."))</f>
        <v>No Data</v>
      </c>
      <c r="L3503" t="str">
        <f>IF(data_to_clean[[#This Row],[Price Formatted Step 2]]="No Data","No Data",VALUE(SUBSTITUTE(data_to_clean[[#This Row],[Price Formatted Step 2]],".","")))</f>
        <v>No Data</v>
      </c>
      <c r="M3503" t="s">
        <v>56</v>
      </c>
    </row>
    <row r="3504" spans="1:13" x14ac:dyDescent="0.25">
      <c r="A3504" t="s">
        <v>3386</v>
      </c>
      <c r="B3504" t="str">
        <f>VLOOKUP(data_to_clean[[#This Row],[Company]],tb_countries[],2,0)</f>
        <v>USSR/Russia</v>
      </c>
      <c r="C3504" t="s">
        <v>5294</v>
      </c>
      <c r="D3504" t="s">
        <v>5333</v>
      </c>
      <c r="E3504" t="s">
        <v>5260</v>
      </c>
      <c r="F3504" s="1">
        <v>39589</v>
      </c>
      <c r="G3504" t="s">
        <v>3388</v>
      </c>
      <c r="H3504" t="s">
        <v>13</v>
      </c>
      <c r="I3504" t="s">
        <v>14</v>
      </c>
      <c r="J3504" t="str" cm="1">
        <f t="array" ref="J35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04" t="str">
        <f>IF(data_to_clean[[#This Row],[Price Formatted Step 1]]="No Data","No Data",SUBSTITUTE(data_to_clean[[#This Row],[Price Formatted Step 1]],",","."))</f>
        <v>No Data</v>
      </c>
      <c r="L3504" t="str">
        <f>IF(data_to_clean[[#This Row],[Price Formatted Step 2]]="No Data","No Data",VALUE(SUBSTITUTE(data_to_clean[[#This Row],[Price Formatted Step 2]],".","")))</f>
        <v>No Data</v>
      </c>
      <c r="M3504" t="s">
        <v>15</v>
      </c>
    </row>
    <row r="3505" spans="1:13" x14ac:dyDescent="0.25">
      <c r="A3505" t="s">
        <v>2882</v>
      </c>
      <c r="B3505" t="str">
        <f>VLOOKUP(data_to_clean[[#This Row],[Company]],tb_countries[],2,0)</f>
        <v>USSR/Russia</v>
      </c>
      <c r="C3505" t="s">
        <v>5279</v>
      </c>
      <c r="D3505" t="s">
        <v>5320</v>
      </c>
      <c r="E3505" t="s">
        <v>5247</v>
      </c>
      <c r="F3505" s="1">
        <v>39591</v>
      </c>
      <c r="G3505" t="s">
        <v>3470</v>
      </c>
      <c r="H3505" t="s">
        <v>13</v>
      </c>
      <c r="I3505" t="s">
        <v>3472</v>
      </c>
      <c r="J3505" t="str" cm="1">
        <f t="array" ref="J35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505" t="str">
        <f>IF(data_to_clean[[#This Row],[Price Formatted Step 1]]="No Data","No Data",SUBSTITUTE(data_to_clean[[#This Row],[Price Formatted Step 1]],",","."))</f>
        <v>41.800000</v>
      </c>
      <c r="L3505" s="3">
        <f>IF(data_to_clean[[#This Row],[Price Formatted Step 2]]="No Data","No Data",VALUE(SUBSTITUTE(data_to_clean[[#This Row],[Price Formatted Step 2]],".","")))</f>
        <v>41800000</v>
      </c>
      <c r="M3505" t="s">
        <v>15</v>
      </c>
    </row>
    <row r="3506" spans="1:13" x14ac:dyDescent="0.25">
      <c r="A3506" t="s">
        <v>973</v>
      </c>
      <c r="B3506" t="str">
        <f>VLOOKUP(data_to_clean[[#This Row],[Company]],tb_countries[],2,0)</f>
        <v>China</v>
      </c>
      <c r="C3506" t="s">
        <v>2625</v>
      </c>
      <c r="D3506" t="s">
        <v>5255</v>
      </c>
      <c r="E3506" t="s">
        <v>5252</v>
      </c>
      <c r="F3506" s="1">
        <v>39595</v>
      </c>
      <c r="G3506" t="s">
        <v>3794</v>
      </c>
      <c r="H3506" t="s">
        <v>2227</v>
      </c>
      <c r="I3506" t="s">
        <v>3404</v>
      </c>
      <c r="J3506" t="str" cm="1">
        <f t="array" ref="J35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506" t="str">
        <f>IF(data_to_clean[[#This Row],[Price Formatted Step 1]]="No Data","No Data",SUBSTITUTE(data_to_clean[[#This Row],[Price Formatted Step 1]],",","."))</f>
        <v>64.680000</v>
      </c>
      <c r="L3506" s="3">
        <f>IF(data_to_clean[[#This Row],[Price Formatted Step 2]]="No Data","No Data",VALUE(SUBSTITUTE(data_to_clean[[#This Row],[Price Formatted Step 2]],".","")))</f>
        <v>64680000</v>
      </c>
      <c r="M3506" t="s">
        <v>15</v>
      </c>
    </row>
    <row r="3507" spans="1:13" x14ac:dyDescent="0.25">
      <c r="A3507" t="s">
        <v>54</v>
      </c>
      <c r="B3507" t="str">
        <f>VLOOKUP(data_to_clean[[#This Row],[Company]],tb_countries[],2,0)</f>
        <v>USA</v>
      </c>
      <c r="C3507" t="s">
        <v>5281</v>
      </c>
      <c r="D3507" t="s">
        <v>5322</v>
      </c>
      <c r="E3507" t="s">
        <v>5246</v>
      </c>
      <c r="F3507" s="1">
        <v>39599</v>
      </c>
      <c r="G3507" t="s">
        <v>2362</v>
      </c>
      <c r="H3507" t="s">
        <v>13</v>
      </c>
      <c r="I3507" t="s">
        <v>2129</v>
      </c>
      <c r="J3507" t="str" cm="1">
        <f t="array" ref="J35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07" t="str">
        <f>IF(data_to_clean[[#This Row],[Price Formatted Step 1]]="No Data","No Data",SUBSTITUTE(data_to_clean[[#This Row],[Price Formatted Step 1]],",","."))</f>
        <v>450000000</v>
      </c>
      <c r="L3507" s="3">
        <f>IF(data_to_clean[[#This Row],[Price Formatted Step 2]]="No Data","No Data",VALUE(SUBSTITUTE(data_to_clean[[#This Row],[Price Formatted Step 2]],".","")))</f>
        <v>450000000</v>
      </c>
      <c r="M3507" t="s">
        <v>15</v>
      </c>
    </row>
    <row r="3508" spans="1:13" x14ac:dyDescent="0.25">
      <c r="A3508" t="s">
        <v>973</v>
      </c>
      <c r="B3508" t="str">
        <f>VLOOKUP(data_to_clean[[#This Row],[Company]],tb_countries[],2,0)</f>
        <v>China</v>
      </c>
      <c r="C3508" t="s">
        <v>4847</v>
      </c>
      <c r="D3508" t="s">
        <v>5268</v>
      </c>
      <c r="E3508" t="s">
        <v>5252</v>
      </c>
      <c r="F3508" s="1">
        <v>39608</v>
      </c>
      <c r="G3508" t="s">
        <v>3159</v>
      </c>
      <c r="H3508" t="s">
        <v>13</v>
      </c>
      <c r="I3508" t="s">
        <v>14</v>
      </c>
      <c r="J3508" t="str" cm="1">
        <f t="array" ref="J35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08" t="str">
        <f>IF(data_to_clean[[#This Row],[Price Formatted Step 1]]="No Data","No Data",SUBSTITUTE(data_to_clean[[#This Row],[Price Formatted Step 1]],",","."))</f>
        <v>No Data</v>
      </c>
      <c r="L3508" t="str">
        <f>IF(data_to_clean[[#This Row],[Price Formatted Step 2]]="No Data","No Data",VALUE(SUBSTITUTE(data_to_clean[[#This Row],[Price Formatted Step 2]],".","")))</f>
        <v>No Data</v>
      </c>
      <c r="M3508" t="s">
        <v>15</v>
      </c>
    </row>
    <row r="3509" spans="1:13" x14ac:dyDescent="0.25">
      <c r="A3509" t="s">
        <v>3831</v>
      </c>
      <c r="B3509" t="str">
        <f>VLOOKUP(data_to_clean[[#This Row],[Company]],tb_countries[],2,0)</f>
        <v>USA</v>
      </c>
      <c r="C3509" t="s">
        <v>5273</v>
      </c>
      <c r="D3509" t="s">
        <v>5313</v>
      </c>
      <c r="E3509" t="s">
        <v>5246</v>
      </c>
      <c r="F3509" s="1">
        <v>39610</v>
      </c>
      <c r="G3509" t="s">
        <v>3921</v>
      </c>
      <c r="H3509" t="s">
        <v>13</v>
      </c>
      <c r="I3509" t="s">
        <v>14</v>
      </c>
      <c r="J3509" t="str" cm="1">
        <f t="array" ref="J35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09" t="str">
        <f>IF(data_to_clean[[#This Row],[Price Formatted Step 1]]="No Data","No Data",SUBSTITUTE(data_to_clean[[#This Row],[Price Formatted Step 1]],",","."))</f>
        <v>No Data</v>
      </c>
      <c r="L3509" t="str">
        <f>IF(data_to_clean[[#This Row],[Price Formatted Step 2]]="No Data","No Data",VALUE(SUBSTITUTE(data_to_clean[[#This Row],[Price Formatted Step 2]],".","")))</f>
        <v>No Data</v>
      </c>
      <c r="M3509" t="s">
        <v>15</v>
      </c>
    </row>
    <row r="3510" spans="1:13" x14ac:dyDescent="0.25">
      <c r="A3510" t="s">
        <v>2338</v>
      </c>
      <c r="B3510" t="str">
        <f>VLOOKUP(data_to_clean[[#This Row],[Company]],tb_countries[],2,0)</f>
        <v>France</v>
      </c>
      <c r="C3510" t="s">
        <v>5285</v>
      </c>
      <c r="D3510" t="s">
        <v>5324</v>
      </c>
      <c r="E3510" t="s">
        <v>5253</v>
      </c>
      <c r="F3510" s="1">
        <v>39611</v>
      </c>
      <c r="G3510" t="s">
        <v>3614</v>
      </c>
      <c r="H3510" t="s">
        <v>2227</v>
      </c>
      <c r="I3510" t="s">
        <v>3616</v>
      </c>
      <c r="J3510" t="str" cm="1">
        <f t="array" ref="J35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10" t="str">
        <f>IF(data_to_clean[[#This Row],[Price Formatted Step 1]]="No Data","No Data",SUBSTITUTE(data_to_clean[[#This Row],[Price Formatted Step 1]],",","."))</f>
        <v>200000000</v>
      </c>
      <c r="L3510" s="3">
        <f>IF(data_to_clean[[#This Row],[Price Formatted Step 2]]="No Data","No Data",VALUE(SUBSTITUTE(data_to_clean[[#This Row],[Price Formatted Step 2]],".","")))</f>
        <v>200000000</v>
      </c>
      <c r="M3510" t="s">
        <v>15</v>
      </c>
    </row>
    <row r="3511" spans="1:13" x14ac:dyDescent="0.25">
      <c r="A3511" t="s">
        <v>2882</v>
      </c>
      <c r="B3511" t="str">
        <f>VLOOKUP(data_to_clean[[#This Row],[Company]],tb_countries[],2,0)</f>
        <v>USSR/Russia</v>
      </c>
      <c r="C3511" t="s">
        <v>5279</v>
      </c>
      <c r="D3511" t="s">
        <v>5320</v>
      </c>
      <c r="E3511" t="s">
        <v>5247</v>
      </c>
      <c r="F3511" s="1">
        <v>39618</v>
      </c>
      <c r="G3511" t="s">
        <v>685</v>
      </c>
      <c r="H3511" t="s">
        <v>13</v>
      </c>
      <c r="I3511" t="s">
        <v>14</v>
      </c>
      <c r="J3511" t="str" cm="1">
        <f t="array" ref="J35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11" t="str">
        <f>IF(data_to_clean[[#This Row],[Price Formatted Step 1]]="No Data","No Data",SUBSTITUTE(data_to_clean[[#This Row],[Price Formatted Step 1]],",","."))</f>
        <v>No Data</v>
      </c>
      <c r="L3511" t="str">
        <f>IF(data_to_clean[[#This Row],[Price Formatted Step 2]]="No Data","No Data",VALUE(SUBSTITUTE(data_to_clean[[#This Row],[Price Formatted Step 2]],".","")))</f>
        <v>No Data</v>
      </c>
      <c r="M3511" t="s">
        <v>15</v>
      </c>
    </row>
    <row r="3512" spans="1:13" x14ac:dyDescent="0.25">
      <c r="A3512" t="s">
        <v>3831</v>
      </c>
      <c r="B3512" t="str">
        <f>VLOOKUP(data_to_clean[[#This Row],[Company]],tb_countries[],2,0)</f>
        <v>USA</v>
      </c>
      <c r="C3512" t="s">
        <v>5275</v>
      </c>
      <c r="D3512" t="s">
        <v>5315</v>
      </c>
      <c r="E3512" t="s">
        <v>5246</v>
      </c>
      <c r="F3512" s="1">
        <v>39619</v>
      </c>
      <c r="G3512" t="s">
        <v>3413</v>
      </c>
      <c r="H3512" t="s">
        <v>13</v>
      </c>
      <c r="I3512" t="s">
        <v>14</v>
      </c>
      <c r="J3512" t="str" cm="1">
        <f t="array" ref="J35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12" t="str">
        <f>IF(data_to_clean[[#This Row],[Price Formatted Step 1]]="No Data","No Data",SUBSTITUTE(data_to_clean[[#This Row],[Price Formatted Step 1]],",","."))</f>
        <v>No Data</v>
      </c>
      <c r="L3512" t="str">
        <f>IF(data_to_clean[[#This Row],[Price Formatted Step 2]]="No Data","No Data",VALUE(SUBSTITUTE(data_to_clean[[#This Row],[Price Formatted Step 2]],".","")))</f>
        <v>No Data</v>
      </c>
      <c r="M3512" t="s">
        <v>15</v>
      </c>
    </row>
    <row r="3513" spans="1:13" x14ac:dyDescent="0.25">
      <c r="A3513" t="s">
        <v>2338</v>
      </c>
      <c r="B3513" t="str">
        <f>VLOOKUP(data_to_clean[[#This Row],[Company]],tb_countries[],2,0)</f>
        <v>France</v>
      </c>
      <c r="C3513" t="s">
        <v>5285</v>
      </c>
      <c r="D3513" t="s">
        <v>5324</v>
      </c>
      <c r="E3513" t="s">
        <v>5253</v>
      </c>
      <c r="F3513" s="1">
        <v>39636</v>
      </c>
      <c r="G3513" t="s">
        <v>3614</v>
      </c>
      <c r="H3513" t="s">
        <v>2227</v>
      </c>
      <c r="I3513" t="s">
        <v>3616</v>
      </c>
      <c r="J3513" t="str" cm="1">
        <f t="array" ref="J35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13" t="str">
        <f>IF(data_to_clean[[#This Row],[Price Formatted Step 1]]="No Data","No Data",SUBSTITUTE(data_to_clean[[#This Row],[Price Formatted Step 1]],",","."))</f>
        <v>200000000</v>
      </c>
      <c r="L3513" s="3">
        <f>IF(data_to_clean[[#This Row],[Price Formatted Step 2]]="No Data","No Data",VALUE(SUBSTITUTE(data_to_clean[[#This Row],[Price Formatted Step 2]],".","")))</f>
        <v>200000000</v>
      </c>
      <c r="M3513" t="s">
        <v>15</v>
      </c>
    </row>
    <row r="3514" spans="1:13" x14ac:dyDescent="0.25">
      <c r="A3514" t="s">
        <v>3386</v>
      </c>
      <c r="B3514" t="str">
        <f>VLOOKUP(data_to_clean[[#This Row],[Company]],tb_countries[],2,0)</f>
        <v>USSR/Russia</v>
      </c>
      <c r="C3514" t="s">
        <v>5294</v>
      </c>
      <c r="D3514" t="s">
        <v>5333</v>
      </c>
      <c r="E3514" t="s">
        <v>5260</v>
      </c>
      <c r="F3514" s="1">
        <v>39645</v>
      </c>
      <c r="G3514" t="s">
        <v>3388</v>
      </c>
      <c r="H3514" t="s">
        <v>13</v>
      </c>
      <c r="I3514" t="s">
        <v>14</v>
      </c>
      <c r="J3514" t="str" cm="1">
        <f t="array" ref="J35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14" t="str">
        <f>IF(data_to_clean[[#This Row],[Price Formatted Step 1]]="No Data","No Data",SUBSTITUTE(data_to_clean[[#This Row],[Price Formatted Step 1]],",","."))</f>
        <v>No Data</v>
      </c>
      <c r="L3514" t="str">
        <f>IF(data_to_clean[[#This Row],[Price Formatted Step 2]]="No Data","No Data",VALUE(SUBSTITUTE(data_to_clean[[#This Row],[Price Formatted Step 2]],".","")))</f>
        <v>No Data</v>
      </c>
      <c r="M3514" t="s">
        <v>15</v>
      </c>
    </row>
    <row r="3515" spans="1:13" x14ac:dyDescent="0.25">
      <c r="A3515" t="s">
        <v>2882</v>
      </c>
      <c r="B3515" t="str">
        <f>VLOOKUP(data_to_clean[[#This Row],[Company]],tb_countries[],2,0)</f>
        <v>USSR/Russia</v>
      </c>
      <c r="C3515" t="s">
        <v>5279</v>
      </c>
      <c r="D3515" t="s">
        <v>5320</v>
      </c>
      <c r="E3515" t="s">
        <v>5247</v>
      </c>
      <c r="F3515" s="1">
        <v>39651</v>
      </c>
      <c r="G3515" t="s">
        <v>685</v>
      </c>
      <c r="H3515" t="s">
        <v>13</v>
      </c>
      <c r="I3515" t="s">
        <v>14</v>
      </c>
      <c r="J3515" t="str" cm="1">
        <f t="array" ref="J35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15" t="str">
        <f>IF(data_to_clean[[#This Row],[Price Formatted Step 1]]="No Data","No Data",SUBSTITUTE(data_to_clean[[#This Row],[Price Formatted Step 1]],",","."))</f>
        <v>No Data</v>
      </c>
      <c r="L3515" t="str">
        <f>IF(data_to_clean[[#This Row],[Price Formatted Step 2]]="No Data","No Data",VALUE(SUBSTITUTE(data_to_clean[[#This Row],[Price Formatted Step 2]],".","")))</f>
        <v>No Data</v>
      </c>
      <c r="M3515" t="s">
        <v>15</v>
      </c>
    </row>
    <row r="3516" spans="1:13" x14ac:dyDescent="0.25">
      <c r="A3516" t="s">
        <v>3782</v>
      </c>
      <c r="B3516" t="str">
        <f>VLOOKUP(data_to_clean[[#This Row],[Company]],tb_countries[],2,0)</f>
        <v>USA</v>
      </c>
      <c r="C3516" t="s">
        <v>5295</v>
      </c>
      <c r="D3516" t="s">
        <v>5334</v>
      </c>
      <c r="E3516" t="s">
        <v>5246</v>
      </c>
      <c r="F3516" s="1">
        <v>39663</v>
      </c>
      <c r="G3516" t="s">
        <v>3784</v>
      </c>
      <c r="H3516" t="s">
        <v>13</v>
      </c>
      <c r="I3516" t="s">
        <v>3786</v>
      </c>
      <c r="J3516" t="str" cm="1">
        <f t="array" ref="J35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7000000</v>
      </c>
      <c r="K3516" t="str">
        <f>IF(data_to_clean[[#This Row],[Price Formatted Step 1]]="No Data","No Data",SUBSTITUTE(data_to_clean[[#This Row],[Price Formatted Step 1]],",","."))</f>
        <v>7000000</v>
      </c>
      <c r="L3516" s="3">
        <f>IF(data_to_clean[[#This Row],[Price Formatted Step 2]]="No Data","No Data",VALUE(SUBSTITUTE(data_to_clean[[#This Row],[Price Formatted Step 2]],".","")))</f>
        <v>7000000</v>
      </c>
      <c r="M3516" t="s">
        <v>21</v>
      </c>
    </row>
    <row r="3517" spans="1:13" x14ac:dyDescent="0.25">
      <c r="A3517" t="s">
        <v>2338</v>
      </c>
      <c r="B3517" t="str">
        <f>VLOOKUP(data_to_clean[[#This Row],[Company]],tb_countries[],2,0)</f>
        <v>France</v>
      </c>
      <c r="C3517" t="s">
        <v>5285</v>
      </c>
      <c r="D3517" t="s">
        <v>5324</v>
      </c>
      <c r="E3517" t="s">
        <v>5253</v>
      </c>
      <c r="F3517" s="1">
        <v>39674</v>
      </c>
      <c r="G3517" t="s">
        <v>3614</v>
      </c>
      <c r="H3517" t="s">
        <v>2227</v>
      </c>
      <c r="I3517" t="s">
        <v>3616</v>
      </c>
      <c r="J3517" t="str" cm="1">
        <f t="array" ref="J35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17" t="str">
        <f>IF(data_to_clean[[#This Row],[Price Formatted Step 1]]="No Data","No Data",SUBSTITUTE(data_to_clean[[#This Row],[Price Formatted Step 1]],",","."))</f>
        <v>200000000</v>
      </c>
      <c r="L3517" s="3">
        <f>IF(data_to_clean[[#This Row],[Price Formatted Step 2]]="No Data","No Data",VALUE(SUBSTITUTE(data_to_clean[[#This Row],[Price Formatted Step 2]],".","")))</f>
        <v>200000000</v>
      </c>
      <c r="M3517" t="s">
        <v>15</v>
      </c>
    </row>
    <row r="3518" spans="1:13" x14ac:dyDescent="0.25">
      <c r="A3518" t="s">
        <v>3931</v>
      </c>
      <c r="B3518" t="str">
        <f>VLOOKUP(data_to_clean[[#This Row],[Company]],tb_countries[],2,0)</f>
        <v>Israel</v>
      </c>
      <c r="C3518" t="s">
        <v>5296</v>
      </c>
      <c r="D3518" t="s">
        <v>5337</v>
      </c>
      <c r="E3518" t="s">
        <v>5261</v>
      </c>
      <c r="F3518" s="1">
        <v>39677</v>
      </c>
      <c r="G3518" t="s">
        <v>3933</v>
      </c>
      <c r="H3518" t="s">
        <v>13</v>
      </c>
      <c r="I3518" t="s">
        <v>14</v>
      </c>
      <c r="J3518" t="str" cm="1">
        <f t="array" ref="J35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18" t="str">
        <f>IF(data_to_clean[[#This Row],[Price Formatted Step 1]]="No Data","No Data",SUBSTITUTE(data_to_clean[[#This Row],[Price Formatted Step 1]],",","."))</f>
        <v>No Data</v>
      </c>
      <c r="L3518" t="str">
        <f>IF(data_to_clean[[#This Row],[Price Formatted Step 2]]="No Data","No Data",VALUE(SUBSTITUTE(data_to_clean[[#This Row],[Price Formatted Step 2]],".","")))</f>
        <v>No Data</v>
      </c>
      <c r="M3518" t="s">
        <v>21</v>
      </c>
    </row>
    <row r="3519" spans="1:13" x14ac:dyDescent="0.25">
      <c r="A3519" t="s">
        <v>3393</v>
      </c>
      <c r="B3519" t="str">
        <f>VLOOKUP(data_to_clean[[#This Row],[Company]],tb_countries[],2,0)</f>
        <v>USSR/Russia</v>
      </c>
      <c r="C3519" t="s">
        <v>5272</v>
      </c>
      <c r="D3519" t="s">
        <v>5312</v>
      </c>
      <c r="E3519" t="s">
        <v>5245</v>
      </c>
      <c r="F3519" s="1">
        <v>39689</v>
      </c>
      <c r="G3519" t="s">
        <v>3395</v>
      </c>
      <c r="H3519" t="s">
        <v>13</v>
      </c>
      <c r="I3519" t="s">
        <v>3397</v>
      </c>
      <c r="J3519" t="str" cm="1">
        <f t="array" ref="J35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519" t="str">
        <f>IF(data_to_clean[[#This Row],[Price Formatted Step 1]]="No Data","No Data",SUBSTITUTE(data_to_clean[[#This Row],[Price Formatted Step 1]],",","."))</f>
        <v>29000000</v>
      </c>
      <c r="L3519" s="3">
        <f>IF(data_to_clean[[#This Row],[Price Formatted Step 2]]="No Data","No Data",VALUE(SUBSTITUTE(data_to_clean[[#This Row],[Price Formatted Step 2]],".","")))</f>
        <v>29000000</v>
      </c>
      <c r="M3519" t="s">
        <v>15</v>
      </c>
    </row>
    <row r="3520" spans="1:13" x14ac:dyDescent="0.25">
      <c r="A3520" t="s">
        <v>973</v>
      </c>
      <c r="B3520" t="str">
        <f>VLOOKUP(data_to_clean[[#This Row],[Company]],tb_countries[],2,0)</f>
        <v>China</v>
      </c>
      <c r="C3520" t="s">
        <v>2625</v>
      </c>
      <c r="D3520" t="s">
        <v>5255</v>
      </c>
      <c r="E3520" t="s">
        <v>5252</v>
      </c>
      <c r="F3520" s="1">
        <v>39697</v>
      </c>
      <c r="G3520" t="s">
        <v>3936</v>
      </c>
      <c r="H3520" t="s">
        <v>2227</v>
      </c>
      <c r="I3520" t="s">
        <v>14</v>
      </c>
      <c r="J3520" t="str" cm="1">
        <f t="array" ref="J35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20" t="str">
        <f>IF(data_to_clean[[#This Row],[Price Formatted Step 1]]="No Data","No Data",SUBSTITUTE(data_to_clean[[#This Row],[Price Formatted Step 1]],",","."))</f>
        <v>No Data</v>
      </c>
      <c r="L3520" t="str">
        <f>IF(data_to_clean[[#This Row],[Price Formatted Step 2]]="No Data","No Data",VALUE(SUBSTITUTE(data_to_clean[[#This Row],[Price Formatted Step 2]],".","")))</f>
        <v>No Data</v>
      </c>
      <c r="M3520" t="s">
        <v>15</v>
      </c>
    </row>
    <row r="3521" spans="1:13" x14ac:dyDescent="0.25">
      <c r="A3521" t="s">
        <v>3831</v>
      </c>
      <c r="B3521" t="str">
        <f>VLOOKUP(data_to_clean[[#This Row],[Company]],tb_countries[],2,0)</f>
        <v>USA</v>
      </c>
      <c r="C3521" t="s">
        <v>5275</v>
      </c>
      <c r="D3521" t="s">
        <v>5315</v>
      </c>
      <c r="E3521" t="s">
        <v>5246</v>
      </c>
      <c r="F3521" s="1">
        <v>39697</v>
      </c>
      <c r="G3521" t="s">
        <v>3307</v>
      </c>
      <c r="H3521" t="s">
        <v>13</v>
      </c>
      <c r="I3521" t="s">
        <v>14</v>
      </c>
      <c r="J3521" t="str" cm="1">
        <f t="array" ref="J35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21" t="str">
        <f>IF(data_to_clean[[#This Row],[Price Formatted Step 1]]="No Data","No Data",SUBSTITUTE(data_to_clean[[#This Row],[Price Formatted Step 1]],",","."))</f>
        <v>No Data</v>
      </c>
      <c r="L3521" t="str">
        <f>IF(data_to_clean[[#This Row],[Price Formatted Step 2]]="No Data","No Data",VALUE(SUBSTITUTE(data_to_clean[[#This Row],[Price Formatted Step 2]],".","")))</f>
        <v>No Data</v>
      </c>
      <c r="M3521" t="s">
        <v>15</v>
      </c>
    </row>
    <row r="3522" spans="1:13" x14ac:dyDescent="0.25">
      <c r="A3522" t="s">
        <v>3386</v>
      </c>
      <c r="B3522" t="str">
        <f>VLOOKUP(data_to_clean[[#This Row],[Company]],tb_countries[],2,0)</f>
        <v>USSR/Russia</v>
      </c>
      <c r="C3522" t="s">
        <v>5294</v>
      </c>
      <c r="D3522" t="s">
        <v>5333</v>
      </c>
      <c r="E3522" t="s">
        <v>5260</v>
      </c>
      <c r="F3522" s="1">
        <v>39715</v>
      </c>
      <c r="G3522" t="s">
        <v>3388</v>
      </c>
      <c r="H3522" t="s">
        <v>13</v>
      </c>
      <c r="I3522" t="s">
        <v>14</v>
      </c>
      <c r="J3522" t="str" cm="1">
        <f t="array" ref="J35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22" t="str">
        <f>IF(data_to_clean[[#This Row],[Price Formatted Step 1]]="No Data","No Data",SUBSTITUTE(data_to_clean[[#This Row],[Price Formatted Step 1]],",","."))</f>
        <v>No Data</v>
      </c>
      <c r="L3522" t="str">
        <f>IF(data_to_clean[[#This Row],[Price Formatted Step 2]]="No Data","No Data",VALUE(SUBSTITUTE(data_to_clean[[#This Row],[Price Formatted Step 2]],".","")))</f>
        <v>No Data</v>
      </c>
      <c r="M3522" t="s">
        <v>15</v>
      </c>
    </row>
    <row r="3523" spans="1:13" x14ac:dyDescent="0.25">
      <c r="A3523" t="s">
        <v>973</v>
      </c>
      <c r="B3523" t="str">
        <f>VLOOKUP(data_to_clean[[#This Row],[Company]],tb_countries[],2,0)</f>
        <v>China</v>
      </c>
      <c r="C3523" t="s">
        <v>4199</v>
      </c>
      <c r="D3523" t="s">
        <v>5263</v>
      </c>
      <c r="E3523" t="s">
        <v>5252</v>
      </c>
      <c r="F3523" s="1">
        <v>39719</v>
      </c>
      <c r="G3523" t="s">
        <v>3940</v>
      </c>
      <c r="H3523" t="s">
        <v>2227</v>
      </c>
      <c r="I3523" t="s">
        <v>14</v>
      </c>
      <c r="J3523" t="str" cm="1">
        <f t="array" ref="J35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23" t="str">
        <f>IF(data_to_clean[[#This Row],[Price Formatted Step 1]]="No Data","No Data",SUBSTITUTE(data_to_clean[[#This Row],[Price Formatted Step 1]],",","."))</f>
        <v>No Data</v>
      </c>
      <c r="L3523" t="str">
        <f>IF(data_to_clean[[#This Row],[Price Formatted Step 2]]="No Data","No Data",VALUE(SUBSTITUTE(data_to_clean[[#This Row],[Price Formatted Step 2]],".","")))</f>
        <v>No Data</v>
      </c>
      <c r="M3523" t="s">
        <v>15</v>
      </c>
    </row>
    <row r="3524" spans="1:13" x14ac:dyDescent="0.25">
      <c r="A3524" t="s">
        <v>3782</v>
      </c>
      <c r="B3524" t="str">
        <f>VLOOKUP(data_to_clean[[#This Row],[Company]],tb_countries[],2,0)</f>
        <v>USA</v>
      </c>
      <c r="C3524" t="s">
        <v>5295</v>
      </c>
      <c r="D3524" t="s">
        <v>5334</v>
      </c>
      <c r="E3524" t="s">
        <v>5246</v>
      </c>
      <c r="F3524" s="1">
        <v>39719</v>
      </c>
      <c r="G3524" t="s">
        <v>3784</v>
      </c>
      <c r="H3524" t="s">
        <v>13</v>
      </c>
      <c r="I3524" t="s">
        <v>3786</v>
      </c>
      <c r="J3524" t="str" cm="1">
        <f t="array" ref="J35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7000000</v>
      </c>
      <c r="K3524" t="str">
        <f>IF(data_to_clean[[#This Row],[Price Formatted Step 1]]="No Data","No Data",SUBSTITUTE(data_to_clean[[#This Row],[Price Formatted Step 1]],",","."))</f>
        <v>7000000</v>
      </c>
      <c r="L3524" s="3">
        <f>IF(data_to_clean[[#This Row],[Price Formatted Step 2]]="No Data","No Data",VALUE(SUBSTITUTE(data_to_clean[[#This Row],[Price Formatted Step 2]],".","")))</f>
        <v>7000000</v>
      </c>
      <c r="M3524" t="s">
        <v>15</v>
      </c>
    </row>
    <row r="3525" spans="1:13" x14ac:dyDescent="0.25">
      <c r="A3525" t="s">
        <v>3393</v>
      </c>
      <c r="B3525" t="str">
        <f>VLOOKUP(data_to_clean[[#This Row],[Company]],tb_countries[],2,0)</f>
        <v>USSR/Russia</v>
      </c>
      <c r="C3525" t="s">
        <v>5282</v>
      </c>
      <c r="D3525" t="s">
        <v>5336</v>
      </c>
      <c r="E3525" t="s">
        <v>5247</v>
      </c>
      <c r="F3525" s="1">
        <v>39722</v>
      </c>
      <c r="G3525" t="s">
        <v>3395</v>
      </c>
      <c r="H3525" t="s">
        <v>13</v>
      </c>
      <c r="I3525" t="s">
        <v>3397</v>
      </c>
      <c r="J3525" t="str" cm="1">
        <f t="array" ref="J35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525" t="str">
        <f>IF(data_to_clean[[#This Row],[Price Formatted Step 1]]="No Data","No Data",SUBSTITUTE(data_to_clean[[#This Row],[Price Formatted Step 1]],",","."))</f>
        <v>29000000</v>
      </c>
      <c r="L3525" s="3">
        <f>IF(data_to_clean[[#This Row],[Price Formatted Step 2]]="No Data","No Data",VALUE(SUBSTITUTE(data_to_clean[[#This Row],[Price Formatted Step 2]],".","")))</f>
        <v>29000000</v>
      </c>
      <c r="M3525" t="s">
        <v>15</v>
      </c>
    </row>
    <row r="3526" spans="1:13" x14ac:dyDescent="0.25">
      <c r="A3526" t="s">
        <v>2740</v>
      </c>
      <c r="B3526" t="str">
        <f>VLOOKUP(data_to_clean[[#This Row],[Company]],tb_countries[],2,0)</f>
        <v>USA</v>
      </c>
      <c r="C3526" t="s">
        <v>5295</v>
      </c>
      <c r="D3526" t="s">
        <v>5334</v>
      </c>
      <c r="E3526" t="s">
        <v>5246</v>
      </c>
      <c r="F3526" s="1">
        <v>39740</v>
      </c>
      <c r="G3526" t="s">
        <v>3043</v>
      </c>
      <c r="H3526" t="s">
        <v>2227</v>
      </c>
      <c r="I3526" t="s">
        <v>2744</v>
      </c>
      <c r="J3526" t="str" cm="1">
        <f t="array" ref="J35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526" t="str">
        <f>IF(data_to_clean[[#This Row],[Price Formatted Step 1]]="No Data","No Data",SUBSTITUTE(data_to_clean[[#This Row],[Price Formatted Step 1]],",","."))</f>
        <v>40000000</v>
      </c>
      <c r="L3526" s="3">
        <f>IF(data_to_clean[[#This Row],[Price Formatted Step 2]]="No Data","No Data",VALUE(SUBSTITUTE(data_to_clean[[#This Row],[Price Formatted Step 2]],".","")))</f>
        <v>40000000</v>
      </c>
      <c r="M3526" t="s">
        <v>15</v>
      </c>
    </row>
    <row r="3527" spans="1:13" x14ac:dyDescent="0.25">
      <c r="A3527" t="s">
        <v>2025</v>
      </c>
      <c r="B3527" t="str">
        <f>VLOOKUP(data_to_clean[[#This Row],[Company]],tb_countries[],2,0)</f>
        <v>India</v>
      </c>
      <c r="C3527" t="s">
        <v>5287</v>
      </c>
      <c r="D3527" t="s">
        <v>5326</v>
      </c>
      <c r="E3527" t="s">
        <v>5254</v>
      </c>
      <c r="F3527" s="1">
        <v>39743</v>
      </c>
      <c r="G3527" t="s">
        <v>3945</v>
      </c>
      <c r="H3527" t="s">
        <v>2227</v>
      </c>
      <c r="I3527" t="s">
        <v>3947</v>
      </c>
      <c r="J3527" t="str" cm="1">
        <f t="array" ref="J35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527" t="str">
        <f>IF(data_to_clean[[#This Row],[Price Formatted Step 1]]="No Data","No Data",SUBSTITUTE(data_to_clean[[#This Row],[Price Formatted Step 1]],",","."))</f>
        <v>31000000</v>
      </c>
      <c r="L3527" s="3">
        <f>IF(data_to_clean[[#This Row],[Price Formatted Step 2]]="No Data","No Data",VALUE(SUBSTITUTE(data_to_clean[[#This Row],[Price Formatted Step 2]],".","")))</f>
        <v>31000000</v>
      </c>
      <c r="M3527" t="s">
        <v>15</v>
      </c>
    </row>
    <row r="3528" spans="1:13" x14ac:dyDescent="0.25">
      <c r="A3528" t="s">
        <v>973</v>
      </c>
      <c r="B3528" t="str">
        <f>VLOOKUP(data_to_clean[[#This Row],[Company]],tb_countries[],2,0)</f>
        <v>China</v>
      </c>
      <c r="C3528" t="s">
        <v>2625</v>
      </c>
      <c r="D3528" t="s">
        <v>5255</v>
      </c>
      <c r="E3528" t="s">
        <v>5252</v>
      </c>
      <c r="F3528" s="1">
        <v>39746</v>
      </c>
      <c r="G3528" t="s">
        <v>3402</v>
      </c>
      <c r="H3528" t="s">
        <v>2227</v>
      </c>
      <c r="I3528" t="s">
        <v>3404</v>
      </c>
      <c r="J3528" t="str" cm="1">
        <f t="array" ref="J35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528" t="str">
        <f>IF(data_to_clean[[#This Row],[Price Formatted Step 1]]="No Data","No Data",SUBSTITUTE(data_to_clean[[#This Row],[Price Formatted Step 1]],",","."))</f>
        <v>64.680000</v>
      </c>
      <c r="L3528" s="3">
        <f>IF(data_to_clean[[#This Row],[Price Formatted Step 2]]="No Data","No Data",VALUE(SUBSTITUTE(data_to_clean[[#This Row],[Price Formatted Step 2]],".","")))</f>
        <v>64680000</v>
      </c>
      <c r="M3528" t="s">
        <v>15</v>
      </c>
    </row>
    <row r="3529" spans="1:13" x14ac:dyDescent="0.25">
      <c r="A3529" t="s">
        <v>3831</v>
      </c>
      <c r="B3529" t="str">
        <f>VLOOKUP(data_to_clean[[#This Row],[Company]],tb_countries[],2,0)</f>
        <v>USA</v>
      </c>
      <c r="C3529" t="s">
        <v>5275</v>
      </c>
      <c r="D3529" t="s">
        <v>5315</v>
      </c>
      <c r="E3529" t="s">
        <v>5246</v>
      </c>
      <c r="F3529" s="1">
        <v>39746</v>
      </c>
      <c r="G3529" t="s">
        <v>3307</v>
      </c>
      <c r="H3529" t="s">
        <v>13</v>
      </c>
      <c r="I3529" t="s">
        <v>14</v>
      </c>
      <c r="J3529" t="str" cm="1">
        <f t="array" ref="J35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29" t="str">
        <f>IF(data_to_clean[[#This Row],[Price Formatted Step 1]]="No Data","No Data",SUBSTITUTE(data_to_clean[[#This Row],[Price Formatted Step 1]],",","."))</f>
        <v>No Data</v>
      </c>
      <c r="L3529" t="str">
        <f>IF(data_to_clean[[#This Row],[Price Formatted Step 2]]="No Data","No Data",VALUE(SUBSTITUTE(data_to_clean[[#This Row],[Price Formatted Step 2]],".","")))</f>
        <v>No Data</v>
      </c>
      <c r="M3529" t="s">
        <v>15</v>
      </c>
    </row>
    <row r="3530" spans="1:13" x14ac:dyDescent="0.25">
      <c r="A3530" t="s">
        <v>973</v>
      </c>
      <c r="B3530" t="str">
        <f>VLOOKUP(data_to_clean[[#This Row],[Company]],tb_countries[],2,0)</f>
        <v>China</v>
      </c>
      <c r="C3530" t="s">
        <v>4847</v>
      </c>
      <c r="D3530" t="s">
        <v>5268</v>
      </c>
      <c r="E3530" t="s">
        <v>5252</v>
      </c>
      <c r="F3530" s="1">
        <v>39750</v>
      </c>
      <c r="G3530" t="s">
        <v>3855</v>
      </c>
      <c r="H3530" t="s">
        <v>2227</v>
      </c>
      <c r="I3530" t="s">
        <v>3857</v>
      </c>
      <c r="J3530" t="str" cm="1">
        <f t="array" ref="J35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530" t="str">
        <f>IF(data_to_clean[[#This Row],[Price Formatted Step 1]]="No Data","No Data",SUBSTITUTE(data_to_clean[[#This Row],[Price Formatted Step 1]],",","."))</f>
        <v>29.150000</v>
      </c>
      <c r="L3530" s="3">
        <f>IF(data_to_clean[[#This Row],[Price Formatted Step 2]]="No Data","No Data",VALUE(SUBSTITUTE(data_to_clean[[#This Row],[Price Formatted Step 2]],".","")))</f>
        <v>29150000</v>
      </c>
      <c r="M3530" t="s">
        <v>15</v>
      </c>
    </row>
    <row r="3531" spans="1:13" x14ac:dyDescent="0.25">
      <c r="A3531" t="s">
        <v>973</v>
      </c>
      <c r="B3531" t="str">
        <f>VLOOKUP(data_to_clean[[#This Row],[Company]],tb_countries[],2,0)</f>
        <v>China</v>
      </c>
      <c r="C3531" t="s">
        <v>4199</v>
      </c>
      <c r="D3531" t="s">
        <v>5263</v>
      </c>
      <c r="E3531" t="s">
        <v>5252</v>
      </c>
      <c r="F3531" s="1">
        <v>39757</v>
      </c>
      <c r="G3531" t="s">
        <v>2910</v>
      </c>
      <c r="H3531" t="s">
        <v>2227</v>
      </c>
      <c r="I3531" t="s">
        <v>2912</v>
      </c>
      <c r="J3531" t="str" cm="1">
        <f t="array" ref="J35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531" t="str">
        <f>IF(data_to_clean[[#This Row],[Price Formatted Step 1]]="No Data","No Data",SUBSTITUTE(data_to_clean[[#This Row],[Price Formatted Step 1]],",","."))</f>
        <v>29.750000</v>
      </c>
      <c r="L3531" s="3">
        <f>IF(data_to_clean[[#This Row],[Price Formatted Step 2]]="No Data","No Data",VALUE(SUBSTITUTE(data_to_clean[[#This Row],[Price Formatted Step 2]],".","")))</f>
        <v>29750000</v>
      </c>
      <c r="M3531" t="s">
        <v>15</v>
      </c>
    </row>
    <row r="3532" spans="1:13" x14ac:dyDescent="0.25">
      <c r="A3532" t="s">
        <v>54</v>
      </c>
      <c r="B3532" t="str">
        <f>VLOOKUP(data_to_clean[[#This Row],[Company]],tb_countries[],2,0)</f>
        <v>USA</v>
      </c>
      <c r="C3532" t="s">
        <v>5281</v>
      </c>
      <c r="D3532" t="s">
        <v>5322</v>
      </c>
      <c r="E3532" t="s">
        <v>5246</v>
      </c>
      <c r="F3532" s="1">
        <v>39767</v>
      </c>
      <c r="G3532" t="s">
        <v>2892</v>
      </c>
      <c r="H3532" t="s">
        <v>13</v>
      </c>
      <c r="I3532" t="s">
        <v>2129</v>
      </c>
      <c r="J3532" t="str" cm="1">
        <f t="array" ref="J35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32" t="str">
        <f>IF(data_to_clean[[#This Row],[Price Formatted Step 1]]="No Data","No Data",SUBSTITUTE(data_to_clean[[#This Row],[Price Formatted Step 1]],",","."))</f>
        <v>450000000</v>
      </c>
      <c r="L3532" s="3">
        <f>IF(data_to_clean[[#This Row],[Price Formatted Step 2]]="No Data","No Data",VALUE(SUBSTITUTE(data_to_clean[[#This Row],[Price Formatted Step 2]],".","")))</f>
        <v>450000000</v>
      </c>
      <c r="M3532" t="s">
        <v>15</v>
      </c>
    </row>
    <row r="3533" spans="1:13" x14ac:dyDescent="0.25">
      <c r="A3533" t="s">
        <v>2882</v>
      </c>
      <c r="B3533" t="str">
        <f>VLOOKUP(data_to_clean[[#This Row],[Company]],tb_countries[],2,0)</f>
        <v>USSR/Russia</v>
      </c>
      <c r="C3533" t="s">
        <v>5279</v>
      </c>
      <c r="D3533" t="s">
        <v>5320</v>
      </c>
      <c r="E3533" t="s">
        <v>5247</v>
      </c>
      <c r="F3533" s="1">
        <v>39784</v>
      </c>
      <c r="G3533" t="s">
        <v>1302</v>
      </c>
      <c r="H3533" t="s">
        <v>13</v>
      </c>
      <c r="I3533" t="s">
        <v>14</v>
      </c>
      <c r="J3533" t="str" cm="1">
        <f t="array" ref="J35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33" t="str">
        <f>IF(data_to_clean[[#This Row],[Price Formatted Step 1]]="No Data","No Data",SUBSTITUTE(data_to_clean[[#This Row],[Price Formatted Step 1]],",","."))</f>
        <v>No Data</v>
      </c>
      <c r="L3533" t="str">
        <f>IF(data_to_clean[[#This Row],[Price Formatted Step 2]]="No Data","No Data",VALUE(SUBSTITUTE(data_to_clean[[#This Row],[Price Formatted Step 2]],".","")))</f>
        <v>No Data</v>
      </c>
      <c r="M3533" t="s">
        <v>15</v>
      </c>
    </row>
    <row r="3534" spans="1:13" x14ac:dyDescent="0.25">
      <c r="A3534" t="s">
        <v>2338</v>
      </c>
      <c r="B3534" t="str">
        <f>VLOOKUP(data_to_clean[[#This Row],[Company]],tb_countries[],2,0)</f>
        <v>France</v>
      </c>
      <c r="C3534" t="s">
        <v>5285</v>
      </c>
      <c r="D3534" t="s">
        <v>5324</v>
      </c>
      <c r="E3534" t="s">
        <v>5253</v>
      </c>
      <c r="F3534" s="1">
        <v>39802</v>
      </c>
      <c r="G3534" t="s">
        <v>3614</v>
      </c>
      <c r="H3534" t="s">
        <v>2227</v>
      </c>
      <c r="I3534" t="s">
        <v>3616</v>
      </c>
      <c r="J3534" t="str" cm="1">
        <f t="array" ref="J35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34" t="str">
        <f>IF(data_to_clean[[#This Row],[Price Formatted Step 1]]="No Data","No Data",SUBSTITUTE(data_to_clean[[#This Row],[Price Formatted Step 1]],",","."))</f>
        <v>200000000</v>
      </c>
      <c r="L3534" s="3">
        <f>IF(data_to_clean[[#This Row],[Price Formatted Step 2]]="No Data","No Data",VALUE(SUBSTITUTE(data_to_clean[[#This Row],[Price Formatted Step 2]],".","")))</f>
        <v>200000000</v>
      </c>
      <c r="M3534" t="s">
        <v>15</v>
      </c>
    </row>
    <row r="3535" spans="1:13" x14ac:dyDescent="0.25">
      <c r="A3535" t="s">
        <v>3831</v>
      </c>
      <c r="B3535" t="str">
        <f>VLOOKUP(data_to_clean[[#This Row],[Company]],tb_countries[],2,0)</f>
        <v>USA</v>
      </c>
      <c r="C3535" t="s">
        <v>5273</v>
      </c>
      <c r="D3535" t="s">
        <v>5313</v>
      </c>
      <c r="E3535" t="s">
        <v>5246</v>
      </c>
      <c r="F3535" s="1">
        <v>39831</v>
      </c>
      <c r="G3535" t="s">
        <v>3727</v>
      </c>
      <c r="H3535" t="s">
        <v>2227</v>
      </c>
      <c r="I3535" t="s">
        <v>3729</v>
      </c>
      <c r="J3535" t="str" cm="1">
        <f t="array" ref="J35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535" t="str">
        <f>IF(data_to_clean[[#This Row],[Price Formatted Step 1]]="No Data","No Data",SUBSTITUTE(data_to_clean[[#This Row],[Price Formatted Step 1]],",","."))</f>
        <v>350000000</v>
      </c>
      <c r="L3535" s="3">
        <f>IF(data_to_clean[[#This Row],[Price Formatted Step 2]]="No Data","No Data",VALUE(SUBSTITUTE(data_to_clean[[#This Row],[Price Formatted Step 2]],".","")))</f>
        <v>350000000</v>
      </c>
      <c r="M3535" t="s">
        <v>15</v>
      </c>
    </row>
    <row r="3536" spans="1:13" x14ac:dyDescent="0.25">
      <c r="A3536" t="s">
        <v>1620</v>
      </c>
      <c r="B3536" t="str">
        <f>VLOOKUP(data_to_clean[[#This Row],[Company]],tb_countries[],2,0)</f>
        <v>Japan</v>
      </c>
      <c r="C3536" t="s">
        <v>5286</v>
      </c>
      <c r="D3536" t="s">
        <v>5325</v>
      </c>
      <c r="E3536" t="s">
        <v>5249</v>
      </c>
      <c r="F3536" s="1">
        <v>39836</v>
      </c>
      <c r="G3536" t="s">
        <v>3542</v>
      </c>
      <c r="H3536" t="s">
        <v>2227</v>
      </c>
      <c r="I3536" t="s">
        <v>3544</v>
      </c>
      <c r="J3536" t="str" cm="1">
        <f t="array" ref="J35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536" t="str">
        <f>IF(data_to_clean[[#This Row],[Price Formatted Step 1]]="No Data","No Data",SUBSTITUTE(data_to_clean[[#This Row],[Price Formatted Step 1]],",","."))</f>
        <v>90000000</v>
      </c>
      <c r="L3536" s="3">
        <f>IF(data_to_clean[[#This Row],[Price Formatted Step 2]]="No Data","No Data",VALUE(SUBSTITUTE(data_to_clean[[#This Row],[Price Formatted Step 2]],".","")))</f>
        <v>90000000</v>
      </c>
      <c r="M3536" t="s">
        <v>15</v>
      </c>
    </row>
    <row r="3537" spans="1:13" x14ac:dyDescent="0.25">
      <c r="A3537" t="s">
        <v>2882</v>
      </c>
      <c r="B3537" t="str">
        <f>VLOOKUP(data_to_clean[[#This Row],[Company]],tb_countries[],2,0)</f>
        <v>USSR/Russia</v>
      </c>
      <c r="C3537" t="s">
        <v>5279</v>
      </c>
      <c r="D3537" t="s">
        <v>5320</v>
      </c>
      <c r="E3537" t="s">
        <v>5247</v>
      </c>
      <c r="F3537" s="1">
        <v>39843</v>
      </c>
      <c r="G3537" t="s">
        <v>1829</v>
      </c>
      <c r="H3537" t="s">
        <v>13</v>
      </c>
      <c r="I3537" t="s">
        <v>14</v>
      </c>
      <c r="J3537" t="str" cm="1">
        <f t="array" ref="J35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37" t="str">
        <f>IF(data_to_clean[[#This Row],[Price Formatted Step 1]]="No Data","No Data",SUBSTITUTE(data_to_clean[[#This Row],[Price Formatted Step 1]],",","."))</f>
        <v>No Data</v>
      </c>
      <c r="L3537" t="str">
        <f>IF(data_to_clean[[#This Row],[Price Formatted Step 2]]="No Data","No Data",VALUE(SUBSTITUTE(data_to_clean[[#This Row],[Price Formatted Step 2]],".","")))</f>
        <v>No Data</v>
      </c>
      <c r="M3537" t="s">
        <v>15</v>
      </c>
    </row>
    <row r="3538" spans="1:13" x14ac:dyDescent="0.25">
      <c r="A3538" t="s">
        <v>3931</v>
      </c>
      <c r="B3538" t="str">
        <f>VLOOKUP(data_to_clean[[#This Row],[Company]],tb_countries[],2,0)</f>
        <v>Israel</v>
      </c>
      <c r="C3538" t="s">
        <v>5296</v>
      </c>
      <c r="D3538" t="s">
        <v>5337</v>
      </c>
      <c r="E3538" t="s">
        <v>5261</v>
      </c>
      <c r="F3538" s="1">
        <v>39846</v>
      </c>
      <c r="G3538" t="s">
        <v>3933</v>
      </c>
      <c r="H3538" t="s">
        <v>13</v>
      </c>
      <c r="I3538" t="s">
        <v>14</v>
      </c>
      <c r="J3538" t="str" cm="1">
        <f t="array" ref="J35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38" t="str">
        <f>IF(data_to_clean[[#This Row],[Price Formatted Step 1]]="No Data","No Data",SUBSTITUTE(data_to_clean[[#This Row],[Price Formatted Step 1]],",","."))</f>
        <v>No Data</v>
      </c>
      <c r="L3538" t="str">
        <f>IF(data_to_clean[[#This Row],[Price Formatted Step 2]]="No Data","No Data",VALUE(SUBSTITUTE(data_to_clean[[#This Row],[Price Formatted Step 2]],".","")))</f>
        <v>No Data</v>
      </c>
      <c r="M3538" t="s">
        <v>15</v>
      </c>
    </row>
    <row r="3539" spans="1:13" x14ac:dyDescent="0.25">
      <c r="A3539" t="s">
        <v>3831</v>
      </c>
      <c r="B3539" t="str">
        <f>VLOOKUP(data_to_clean[[#This Row],[Company]],tb_countries[],2,0)</f>
        <v>USA</v>
      </c>
      <c r="C3539" t="s">
        <v>5275</v>
      </c>
      <c r="D3539" t="s">
        <v>5315</v>
      </c>
      <c r="E3539" t="s">
        <v>5246</v>
      </c>
      <c r="F3539" s="1">
        <v>39850</v>
      </c>
      <c r="G3539" t="s">
        <v>3413</v>
      </c>
      <c r="H3539" t="s">
        <v>13</v>
      </c>
      <c r="I3539" t="s">
        <v>14</v>
      </c>
      <c r="J3539" t="str" cm="1">
        <f t="array" ref="J35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39" t="str">
        <f>IF(data_to_clean[[#This Row],[Price Formatted Step 1]]="No Data","No Data",SUBSTITUTE(data_to_clean[[#This Row],[Price Formatted Step 1]],",","."))</f>
        <v>No Data</v>
      </c>
      <c r="L3539" t="str">
        <f>IF(data_to_clean[[#This Row],[Price Formatted Step 2]]="No Data","No Data",VALUE(SUBSTITUTE(data_to_clean[[#This Row],[Price Formatted Step 2]],".","")))</f>
        <v>No Data</v>
      </c>
      <c r="M3539" t="s">
        <v>15</v>
      </c>
    </row>
    <row r="3540" spans="1:13" x14ac:dyDescent="0.25">
      <c r="A3540" t="s">
        <v>2338</v>
      </c>
      <c r="B3540" t="str">
        <f>VLOOKUP(data_to_clean[[#This Row],[Company]],tb_countries[],2,0)</f>
        <v>France</v>
      </c>
      <c r="C3540" t="s">
        <v>5285</v>
      </c>
      <c r="D3540" t="s">
        <v>5324</v>
      </c>
      <c r="E3540" t="s">
        <v>5253</v>
      </c>
      <c r="F3540" s="1">
        <v>39856</v>
      </c>
      <c r="G3540" t="s">
        <v>3614</v>
      </c>
      <c r="H3540" t="s">
        <v>2227</v>
      </c>
      <c r="I3540" t="s">
        <v>3616</v>
      </c>
      <c r="J3540" t="str" cm="1">
        <f t="array" ref="J35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40" t="str">
        <f>IF(data_to_clean[[#This Row],[Price Formatted Step 1]]="No Data","No Data",SUBSTITUTE(data_to_clean[[#This Row],[Price Formatted Step 1]],",","."))</f>
        <v>200000000</v>
      </c>
      <c r="L3540" s="3">
        <f>IF(data_to_clean[[#This Row],[Price Formatted Step 2]]="No Data","No Data",VALUE(SUBSTITUTE(data_to_clean[[#This Row],[Price Formatted Step 2]],".","")))</f>
        <v>200000000</v>
      </c>
      <c r="M3540" t="s">
        <v>15</v>
      </c>
    </row>
    <row r="3541" spans="1:13" x14ac:dyDescent="0.25">
      <c r="A3541" t="s">
        <v>2740</v>
      </c>
      <c r="B3541" t="str">
        <f>VLOOKUP(data_to_clean[[#This Row],[Company]],tb_countries[],2,0)</f>
        <v>USA</v>
      </c>
      <c r="C3541" t="s">
        <v>5275</v>
      </c>
      <c r="D3541" t="s">
        <v>5315</v>
      </c>
      <c r="E3541" t="s">
        <v>5246</v>
      </c>
      <c r="F3541" s="1">
        <v>39868</v>
      </c>
      <c r="G3541" t="s">
        <v>3028</v>
      </c>
      <c r="H3541" t="s">
        <v>2227</v>
      </c>
      <c r="I3541" t="s">
        <v>3030</v>
      </c>
      <c r="J3541" t="str" cm="1">
        <f t="array" ref="J35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541" t="str">
        <f>IF(data_to_clean[[#This Row],[Price Formatted Step 1]]="No Data","No Data",SUBSTITUTE(data_to_clean[[#This Row],[Price Formatted Step 1]],",","."))</f>
        <v>45000000</v>
      </c>
      <c r="L3541" s="3">
        <f>IF(data_to_clean[[#This Row],[Price Formatted Step 2]]="No Data","No Data",VALUE(SUBSTITUTE(data_to_clean[[#This Row],[Price Formatted Step 2]],".","")))</f>
        <v>45000000</v>
      </c>
      <c r="M3541" t="s">
        <v>21</v>
      </c>
    </row>
    <row r="3542" spans="1:13" x14ac:dyDescent="0.25">
      <c r="A3542" t="s">
        <v>3913</v>
      </c>
      <c r="B3542" t="str">
        <f>VLOOKUP(data_to_clean[[#This Row],[Company]],tb_countries[],2,0)</f>
        <v>USSR/Russia</v>
      </c>
      <c r="C3542" t="s">
        <v>5272</v>
      </c>
      <c r="D3542" t="s">
        <v>5312</v>
      </c>
      <c r="E3542" t="s">
        <v>5245</v>
      </c>
      <c r="F3542" s="1">
        <v>39870</v>
      </c>
      <c r="G3542" t="s">
        <v>3914</v>
      </c>
      <c r="H3542" t="s">
        <v>13</v>
      </c>
      <c r="I3542" t="s">
        <v>14</v>
      </c>
      <c r="J3542" t="str" cm="1">
        <f t="array" ref="J35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42" t="str">
        <f>IF(data_to_clean[[#This Row],[Price Formatted Step 1]]="No Data","No Data",SUBSTITUTE(data_to_clean[[#This Row],[Price Formatted Step 1]],",","."))</f>
        <v>No Data</v>
      </c>
      <c r="L3542" t="str">
        <f>IF(data_to_clean[[#This Row],[Price Formatted Step 2]]="No Data","No Data",VALUE(SUBSTITUTE(data_to_clean[[#This Row],[Price Formatted Step 2]],".","")))</f>
        <v>No Data</v>
      </c>
      <c r="M3542" t="s">
        <v>15</v>
      </c>
    </row>
    <row r="3543" spans="1:13" x14ac:dyDescent="0.25">
      <c r="A3543" t="s">
        <v>3831</v>
      </c>
      <c r="B3543" t="str">
        <f>VLOOKUP(data_to_clean[[#This Row],[Company]],tb_countries[],2,0)</f>
        <v>USA</v>
      </c>
      <c r="C3543" t="s">
        <v>5273</v>
      </c>
      <c r="D3543" t="s">
        <v>5313</v>
      </c>
      <c r="E3543" t="s">
        <v>5246</v>
      </c>
      <c r="F3543" s="1">
        <v>39879</v>
      </c>
      <c r="G3543" t="s">
        <v>3822</v>
      </c>
      <c r="H3543" t="s">
        <v>13</v>
      </c>
      <c r="I3543" t="s">
        <v>14</v>
      </c>
      <c r="J3543" t="str" cm="1">
        <f t="array" ref="J35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43" t="str">
        <f>IF(data_to_clean[[#This Row],[Price Formatted Step 1]]="No Data","No Data",SUBSTITUTE(data_to_clean[[#This Row],[Price Formatted Step 1]],",","."))</f>
        <v>No Data</v>
      </c>
      <c r="L3543" t="str">
        <f>IF(data_to_clean[[#This Row],[Price Formatted Step 2]]="No Data","No Data",VALUE(SUBSTITUTE(data_to_clean[[#This Row],[Price Formatted Step 2]],".","")))</f>
        <v>No Data</v>
      </c>
      <c r="M3543" t="s">
        <v>15</v>
      </c>
    </row>
    <row r="3544" spans="1:13" x14ac:dyDescent="0.25">
      <c r="A3544" t="s">
        <v>54</v>
      </c>
      <c r="B3544" t="str">
        <f>VLOOKUP(data_to_clean[[#This Row],[Company]],tb_countries[],2,0)</f>
        <v>USA</v>
      </c>
      <c r="C3544" t="s">
        <v>5281</v>
      </c>
      <c r="D3544" t="s">
        <v>5322</v>
      </c>
      <c r="E3544" t="s">
        <v>5246</v>
      </c>
      <c r="F3544" s="1">
        <v>39887</v>
      </c>
      <c r="G3544" t="s">
        <v>2362</v>
      </c>
      <c r="H3544" t="s">
        <v>13</v>
      </c>
      <c r="I3544" t="s">
        <v>2129</v>
      </c>
      <c r="J3544" t="str" cm="1">
        <f t="array" ref="J35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44" t="str">
        <f>IF(data_to_clean[[#This Row],[Price Formatted Step 1]]="No Data","No Data",SUBSTITUTE(data_to_clean[[#This Row],[Price Formatted Step 1]],",","."))</f>
        <v>450000000</v>
      </c>
      <c r="L3544" s="3">
        <f>IF(data_to_clean[[#This Row],[Price Formatted Step 2]]="No Data","No Data",VALUE(SUBSTITUTE(data_to_clean[[#This Row],[Price Formatted Step 2]],".","")))</f>
        <v>450000000</v>
      </c>
      <c r="M3544" t="s">
        <v>15</v>
      </c>
    </row>
    <row r="3545" spans="1:13" x14ac:dyDescent="0.25">
      <c r="A3545" t="s">
        <v>3469</v>
      </c>
      <c r="B3545" t="str">
        <f>VLOOKUP(data_to_clean[[#This Row],[Company]],tb_countries[],2,0)</f>
        <v>USSR/Russia</v>
      </c>
      <c r="C3545" t="s">
        <v>5279</v>
      </c>
      <c r="D3545" t="s">
        <v>5320</v>
      </c>
      <c r="E3545" t="s">
        <v>5247</v>
      </c>
      <c r="F3545" s="1">
        <v>39889</v>
      </c>
      <c r="G3545" t="s">
        <v>3470</v>
      </c>
      <c r="H3545" t="s">
        <v>13</v>
      </c>
      <c r="I3545" t="s">
        <v>3472</v>
      </c>
      <c r="J3545" t="str" cm="1">
        <f t="array" ref="J35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545" t="str">
        <f>IF(data_to_clean[[#This Row],[Price Formatted Step 1]]="No Data","No Data",SUBSTITUTE(data_to_clean[[#This Row],[Price Formatted Step 1]],",","."))</f>
        <v>41.800000</v>
      </c>
      <c r="L3545" s="3">
        <f>IF(data_to_clean[[#This Row],[Price Formatted Step 2]]="No Data","No Data",VALUE(SUBSTITUTE(data_to_clean[[#This Row],[Price Formatted Step 2]],".","")))</f>
        <v>41800000</v>
      </c>
      <c r="M3545" t="s">
        <v>15</v>
      </c>
    </row>
    <row r="3546" spans="1:13" x14ac:dyDescent="0.25">
      <c r="A3546" t="s">
        <v>3831</v>
      </c>
      <c r="B3546" t="str">
        <f>VLOOKUP(data_to_clean[[#This Row],[Company]],tb_countries[],2,0)</f>
        <v>USA</v>
      </c>
      <c r="C3546" t="s">
        <v>5273</v>
      </c>
      <c r="D3546" t="s">
        <v>5313</v>
      </c>
      <c r="E3546" t="s">
        <v>5246</v>
      </c>
      <c r="F3546" s="1">
        <v>39896</v>
      </c>
      <c r="G3546" t="s">
        <v>2805</v>
      </c>
      <c r="H3546" t="s">
        <v>13</v>
      </c>
      <c r="I3546" t="s">
        <v>14</v>
      </c>
      <c r="J3546" t="str" cm="1">
        <f t="array" ref="J35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46" t="str">
        <f>IF(data_to_clean[[#This Row],[Price Formatted Step 1]]="No Data","No Data",SUBSTITUTE(data_to_clean[[#This Row],[Price Formatted Step 1]],",","."))</f>
        <v>No Data</v>
      </c>
      <c r="L3546" t="str">
        <f>IF(data_to_clean[[#This Row],[Price Formatted Step 2]]="No Data","No Data",VALUE(SUBSTITUTE(data_to_clean[[#This Row],[Price Formatted Step 2]],".","")))</f>
        <v>No Data</v>
      </c>
      <c r="M3546" t="s">
        <v>15</v>
      </c>
    </row>
    <row r="3547" spans="1:13" x14ac:dyDescent="0.25">
      <c r="A3547" t="s">
        <v>3831</v>
      </c>
      <c r="B3547" t="str">
        <f>VLOOKUP(data_to_clean[[#This Row],[Company]],tb_countries[],2,0)</f>
        <v>USA</v>
      </c>
      <c r="C3547" t="s">
        <v>5273</v>
      </c>
      <c r="D3547" t="s">
        <v>5313</v>
      </c>
      <c r="E3547" t="s">
        <v>5246</v>
      </c>
      <c r="F3547" s="1">
        <v>39907</v>
      </c>
      <c r="G3547" t="s">
        <v>3880</v>
      </c>
      <c r="H3547" t="s">
        <v>2227</v>
      </c>
      <c r="I3547" t="s">
        <v>3882</v>
      </c>
      <c r="J3547" t="str" cm="1">
        <f t="array" ref="J35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547" t="str">
        <f>IF(data_to_clean[[#This Row],[Price Formatted Step 1]]="No Data","No Data",SUBSTITUTE(data_to_clean[[#This Row],[Price Formatted Step 1]],",","."))</f>
        <v>123000000</v>
      </c>
      <c r="L3547" s="3">
        <f>IF(data_to_clean[[#This Row],[Price Formatted Step 2]]="No Data","No Data",VALUE(SUBSTITUTE(data_to_clean[[#This Row],[Price Formatted Step 2]],".","")))</f>
        <v>123000000</v>
      </c>
      <c r="M3547" t="s">
        <v>15</v>
      </c>
    </row>
    <row r="3548" spans="1:13" x14ac:dyDescent="0.25">
      <c r="A3548" t="s">
        <v>3349</v>
      </c>
      <c r="B3548" t="str">
        <f>VLOOKUP(data_to_clean[[#This Row],[Company]],tb_countries[],2,0)</f>
        <v>North Korea</v>
      </c>
      <c r="C3548" t="s">
        <v>5293</v>
      </c>
      <c r="D3548" t="s">
        <v>5332</v>
      </c>
      <c r="E3548" t="s">
        <v>5259</v>
      </c>
      <c r="F3548" s="1">
        <v>39908</v>
      </c>
      <c r="G3548" t="s">
        <v>3969</v>
      </c>
      <c r="H3548" t="s">
        <v>13</v>
      </c>
      <c r="I3548" t="s">
        <v>14</v>
      </c>
      <c r="J3548" t="str" cm="1">
        <f t="array" ref="J35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48" t="str">
        <f>IF(data_to_clean[[#This Row],[Price Formatted Step 1]]="No Data","No Data",SUBSTITUTE(data_to_clean[[#This Row],[Price Formatted Step 1]],",","."))</f>
        <v>No Data</v>
      </c>
      <c r="L3548" t="str">
        <f>IF(data_to_clean[[#This Row],[Price Formatted Step 2]]="No Data","No Data",VALUE(SUBSTITUTE(data_to_clean[[#This Row],[Price Formatted Step 2]],".","")))</f>
        <v>No Data</v>
      </c>
      <c r="M3548" t="s">
        <v>21</v>
      </c>
    </row>
    <row r="3549" spans="1:13" x14ac:dyDescent="0.25">
      <c r="A3549" t="s">
        <v>2025</v>
      </c>
      <c r="B3549" t="str">
        <f>VLOOKUP(data_to_clean[[#This Row],[Company]],tb_countries[],2,0)</f>
        <v>India</v>
      </c>
      <c r="C3549" t="s">
        <v>5287</v>
      </c>
      <c r="D3549" t="s">
        <v>5326</v>
      </c>
      <c r="E3549" t="s">
        <v>5254</v>
      </c>
      <c r="F3549" s="1">
        <v>39923</v>
      </c>
      <c r="G3549" t="s">
        <v>3849</v>
      </c>
      <c r="H3549" t="s">
        <v>2227</v>
      </c>
      <c r="I3549" t="s">
        <v>3851</v>
      </c>
      <c r="J3549" t="str" cm="1">
        <f t="array" ref="J35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549" t="str">
        <f>IF(data_to_clean[[#This Row],[Price Formatted Step 1]]="No Data","No Data",SUBSTITUTE(data_to_clean[[#This Row],[Price Formatted Step 1]],",","."))</f>
        <v>21000000</v>
      </c>
      <c r="L3549" s="3">
        <f>IF(data_to_clean[[#This Row],[Price Formatted Step 2]]="No Data","No Data",VALUE(SUBSTITUTE(data_to_clean[[#This Row],[Price Formatted Step 2]],".","")))</f>
        <v>21000000</v>
      </c>
      <c r="M3549" t="s">
        <v>15</v>
      </c>
    </row>
    <row r="3550" spans="1:13" x14ac:dyDescent="0.25">
      <c r="A3550" t="s">
        <v>3386</v>
      </c>
      <c r="B3550" t="str">
        <f>VLOOKUP(data_to_clean[[#This Row],[Company]],tb_countries[],2,0)</f>
        <v>USSR/Russia</v>
      </c>
      <c r="C3550" t="s">
        <v>5294</v>
      </c>
      <c r="D3550" t="s">
        <v>5333</v>
      </c>
      <c r="E3550" t="s">
        <v>5260</v>
      </c>
      <c r="F3550" s="1">
        <v>39923</v>
      </c>
      <c r="G3550" t="s">
        <v>3388</v>
      </c>
      <c r="H3550" t="s">
        <v>13</v>
      </c>
      <c r="I3550" t="s">
        <v>14</v>
      </c>
      <c r="J3550" t="str" cm="1">
        <f t="array" ref="J35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50" t="str">
        <f>IF(data_to_clean[[#This Row],[Price Formatted Step 1]]="No Data","No Data",SUBSTITUTE(data_to_clean[[#This Row],[Price Formatted Step 1]],",","."))</f>
        <v>No Data</v>
      </c>
      <c r="L3550" t="str">
        <f>IF(data_to_clean[[#This Row],[Price Formatted Step 2]]="No Data","No Data",VALUE(SUBSTITUTE(data_to_clean[[#This Row],[Price Formatted Step 2]],".","")))</f>
        <v>No Data</v>
      </c>
      <c r="M3550" t="s">
        <v>15</v>
      </c>
    </row>
    <row r="3551" spans="1:13" x14ac:dyDescent="0.25">
      <c r="A3551" t="s">
        <v>3831</v>
      </c>
      <c r="B3551" t="str">
        <f>VLOOKUP(data_to_clean[[#This Row],[Company]],tb_countries[],2,0)</f>
        <v>USA</v>
      </c>
      <c r="C3551" t="s">
        <v>5275</v>
      </c>
      <c r="D3551" t="s">
        <v>5315</v>
      </c>
      <c r="E3551" t="s">
        <v>5246</v>
      </c>
      <c r="F3551" s="1">
        <v>39938</v>
      </c>
      <c r="G3551" t="s">
        <v>3235</v>
      </c>
      <c r="H3551" t="s">
        <v>13</v>
      </c>
      <c r="I3551" t="s">
        <v>14</v>
      </c>
      <c r="J3551" t="str" cm="1">
        <f t="array" ref="J35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51" t="str">
        <f>IF(data_to_clean[[#This Row],[Price Formatted Step 1]]="No Data","No Data",SUBSTITUTE(data_to_clean[[#This Row],[Price Formatted Step 1]],",","."))</f>
        <v>No Data</v>
      </c>
      <c r="L3551" t="str">
        <f>IF(data_to_clean[[#This Row],[Price Formatted Step 2]]="No Data","No Data",VALUE(SUBSTITUTE(data_to_clean[[#This Row],[Price Formatted Step 2]],".","")))</f>
        <v>No Data</v>
      </c>
      <c r="M3551" t="s">
        <v>15</v>
      </c>
    </row>
    <row r="3552" spans="1:13" x14ac:dyDescent="0.25">
      <c r="A3552" t="s">
        <v>54</v>
      </c>
      <c r="B3552" t="str">
        <f>VLOOKUP(data_to_clean[[#This Row],[Company]],tb_countries[],2,0)</f>
        <v>USA</v>
      </c>
      <c r="C3552" t="s">
        <v>5281</v>
      </c>
      <c r="D3552" t="s">
        <v>5322</v>
      </c>
      <c r="E3552" t="s">
        <v>5246</v>
      </c>
      <c r="F3552" s="1">
        <v>39944</v>
      </c>
      <c r="G3552" t="s">
        <v>2440</v>
      </c>
      <c r="H3552" t="s">
        <v>13</v>
      </c>
      <c r="I3552" t="s">
        <v>2129</v>
      </c>
      <c r="J3552" t="str" cm="1">
        <f t="array" ref="J35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52" t="str">
        <f>IF(data_to_clean[[#This Row],[Price Formatted Step 1]]="No Data","No Data",SUBSTITUTE(data_to_clean[[#This Row],[Price Formatted Step 1]],",","."))</f>
        <v>450000000</v>
      </c>
      <c r="L3552" s="3">
        <f>IF(data_to_clean[[#This Row],[Price Formatted Step 2]]="No Data","No Data",VALUE(SUBSTITUTE(data_to_clean[[#This Row],[Price Formatted Step 2]],".","")))</f>
        <v>450000000</v>
      </c>
      <c r="M3552" t="s">
        <v>15</v>
      </c>
    </row>
    <row r="3553" spans="1:13" x14ac:dyDescent="0.25">
      <c r="A3553" t="s">
        <v>2338</v>
      </c>
      <c r="B3553" t="str">
        <f>VLOOKUP(data_to_clean[[#This Row],[Company]],tb_countries[],2,0)</f>
        <v>France</v>
      </c>
      <c r="C3553" t="s">
        <v>5285</v>
      </c>
      <c r="D3553" t="s">
        <v>5324</v>
      </c>
      <c r="E3553" t="s">
        <v>5253</v>
      </c>
      <c r="F3553" s="1">
        <v>39947</v>
      </c>
      <c r="G3553" t="s">
        <v>3614</v>
      </c>
      <c r="H3553" t="s">
        <v>2227</v>
      </c>
      <c r="I3553" t="s">
        <v>3616</v>
      </c>
      <c r="J3553" t="str" cm="1">
        <f t="array" ref="J35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53" t="str">
        <f>IF(data_to_clean[[#This Row],[Price Formatted Step 1]]="No Data","No Data",SUBSTITUTE(data_to_clean[[#This Row],[Price Formatted Step 1]],",","."))</f>
        <v>200000000</v>
      </c>
      <c r="L3553" s="3">
        <f>IF(data_to_clean[[#This Row],[Price Formatted Step 2]]="No Data","No Data",VALUE(SUBSTITUTE(data_to_clean[[#This Row],[Price Formatted Step 2]],".","")))</f>
        <v>200000000</v>
      </c>
      <c r="M3553" t="s">
        <v>15</v>
      </c>
    </row>
    <row r="3554" spans="1:13" x14ac:dyDescent="0.25">
      <c r="A3554" t="s">
        <v>2740</v>
      </c>
      <c r="B3554" t="str">
        <f>VLOOKUP(data_to_clean[[#This Row],[Company]],tb_countries[],2,0)</f>
        <v>USA</v>
      </c>
      <c r="C3554" t="s">
        <v>5276</v>
      </c>
      <c r="D3554" t="s">
        <v>5316</v>
      </c>
      <c r="E3554" t="s">
        <v>5246</v>
      </c>
      <c r="F3554" s="1">
        <v>39952</v>
      </c>
      <c r="G3554" t="s">
        <v>3453</v>
      </c>
      <c r="H3554" t="s">
        <v>2227</v>
      </c>
      <c r="I3554" t="s">
        <v>2744</v>
      </c>
      <c r="J3554" t="str" cm="1">
        <f t="array" ref="J35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554" t="str">
        <f>IF(data_to_clean[[#This Row],[Price Formatted Step 1]]="No Data","No Data",SUBSTITUTE(data_to_clean[[#This Row],[Price Formatted Step 1]],",","."))</f>
        <v>40000000</v>
      </c>
      <c r="L3554" s="3">
        <f>IF(data_to_clean[[#This Row],[Price Formatted Step 2]]="No Data","No Data",VALUE(SUBSTITUTE(data_to_clean[[#This Row],[Price Formatted Step 2]],".","")))</f>
        <v>40000000</v>
      </c>
      <c r="M3554" t="s">
        <v>15</v>
      </c>
    </row>
    <row r="3555" spans="1:13" x14ac:dyDescent="0.25">
      <c r="A3555" t="s">
        <v>3831</v>
      </c>
      <c r="B3555" t="str">
        <f>VLOOKUP(data_to_clean[[#This Row],[Company]],tb_countries[],2,0)</f>
        <v>USA</v>
      </c>
      <c r="C3555" t="s">
        <v>5273</v>
      </c>
      <c r="D3555" t="s">
        <v>5313</v>
      </c>
      <c r="E3555" t="s">
        <v>5246</v>
      </c>
      <c r="F3555" s="1">
        <v>39982</v>
      </c>
      <c r="G3555" t="s">
        <v>3880</v>
      </c>
      <c r="H3555" t="s">
        <v>2227</v>
      </c>
      <c r="I3555" t="s">
        <v>3882</v>
      </c>
      <c r="J3555" t="str" cm="1">
        <f t="array" ref="J35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555" t="str">
        <f>IF(data_to_clean[[#This Row],[Price Formatted Step 1]]="No Data","No Data",SUBSTITUTE(data_to_clean[[#This Row],[Price Formatted Step 1]],",","."))</f>
        <v>123000000</v>
      </c>
      <c r="L3555" s="3">
        <f>IF(data_to_clean[[#This Row],[Price Formatted Step 2]]="No Data","No Data",VALUE(SUBSTITUTE(data_to_clean[[#This Row],[Price Formatted Step 2]],".","")))</f>
        <v>123000000</v>
      </c>
      <c r="M3555" t="s">
        <v>15</v>
      </c>
    </row>
    <row r="3556" spans="1:13" x14ac:dyDescent="0.25">
      <c r="A3556" t="s">
        <v>3913</v>
      </c>
      <c r="B3556" t="str">
        <f>VLOOKUP(data_to_clean[[#This Row],[Company]],tb_countries[],2,0)</f>
        <v>USSR/Russia</v>
      </c>
      <c r="C3556" t="s">
        <v>5272</v>
      </c>
      <c r="D3556" t="s">
        <v>5312</v>
      </c>
      <c r="E3556" t="s">
        <v>5245</v>
      </c>
      <c r="F3556" s="1">
        <v>39985</v>
      </c>
      <c r="G3556" t="s">
        <v>3914</v>
      </c>
      <c r="H3556" t="s">
        <v>13</v>
      </c>
      <c r="I3556" t="s">
        <v>14</v>
      </c>
      <c r="J3556" t="str" cm="1">
        <f t="array" ref="J35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56" t="str">
        <f>IF(data_to_clean[[#This Row],[Price Formatted Step 1]]="No Data","No Data",SUBSTITUTE(data_to_clean[[#This Row],[Price Formatted Step 1]],",","."))</f>
        <v>No Data</v>
      </c>
      <c r="L3556" t="str">
        <f>IF(data_to_clean[[#This Row],[Price Formatted Step 2]]="No Data","No Data",VALUE(SUBSTITUTE(data_to_clean[[#This Row],[Price Formatted Step 2]],".","")))</f>
        <v>No Data</v>
      </c>
      <c r="M3556" t="s">
        <v>15</v>
      </c>
    </row>
    <row r="3557" spans="1:13" x14ac:dyDescent="0.25">
      <c r="A3557" t="s">
        <v>3831</v>
      </c>
      <c r="B3557" t="str">
        <f>VLOOKUP(data_to_clean[[#This Row],[Company]],tb_countries[],2,0)</f>
        <v>USA</v>
      </c>
      <c r="C3557" t="s">
        <v>5273</v>
      </c>
      <c r="D3557" t="s">
        <v>5313</v>
      </c>
      <c r="E3557" t="s">
        <v>5246</v>
      </c>
      <c r="F3557" s="1">
        <v>39991</v>
      </c>
      <c r="G3557" t="s">
        <v>3608</v>
      </c>
      <c r="H3557" t="s">
        <v>13</v>
      </c>
      <c r="I3557" t="s">
        <v>3610</v>
      </c>
      <c r="J3557" t="str" cm="1">
        <f t="array" ref="J35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557" t="str">
        <f>IF(data_to_clean[[#This Row],[Price Formatted Step 1]]="No Data","No Data",SUBSTITUTE(data_to_clean[[#This Row],[Price Formatted Step 1]],",","."))</f>
        <v>164000000</v>
      </c>
      <c r="L3557" s="3">
        <f>IF(data_to_clean[[#This Row],[Price Formatted Step 2]]="No Data","No Data",VALUE(SUBSTITUTE(data_to_clean[[#This Row],[Price Formatted Step 2]],".","")))</f>
        <v>164000000</v>
      </c>
      <c r="M3557" t="s">
        <v>15</v>
      </c>
    </row>
    <row r="3558" spans="1:13" x14ac:dyDescent="0.25">
      <c r="A3558" t="s">
        <v>2338</v>
      </c>
      <c r="B3558" t="str">
        <f>VLOOKUP(data_to_clean[[#This Row],[Company]],tb_countries[],2,0)</f>
        <v>France</v>
      </c>
      <c r="C3558" t="s">
        <v>5285</v>
      </c>
      <c r="D3558" t="s">
        <v>5324</v>
      </c>
      <c r="E3558" t="s">
        <v>5253</v>
      </c>
      <c r="F3558" s="1">
        <v>39995</v>
      </c>
      <c r="G3558" t="s">
        <v>3614</v>
      </c>
      <c r="H3558" t="s">
        <v>2227</v>
      </c>
      <c r="I3558" t="s">
        <v>3616</v>
      </c>
      <c r="J3558" t="str" cm="1">
        <f t="array" ref="J35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58" t="str">
        <f>IF(data_to_clean[[#This Row],[Price Formatted Step 1]]="No Data","No Data",SUBSTITUTE(data_to_clean[[#This Row],[Price Formatted Step 1]],",","."))</f>
        <v>200000000</v>
      </c>
      <c r="L3558" s="3">
        <f>IF(data_to_clean[[#This Row],[Price Formatted Step 2]]="No Data","No Data",VALUE(SUBSTITUTE(data_to_clean[[#This Row],[Price Formatted Step 2]],".","")))</f>
        <v>200000000</v>
      </c>
      <c r="M3558" t="s">
        <v>15</v>
      </c>
    </row>
    <row r="3559" spans="1:13" x14ac:dyDescent="0.25">
      <c r="A3559" t="s">
        <v>2882</v>
      </c>
      <c r="B3559" t="str">
        <f>VLOOKUP(data_to_clean[[#This Row],[Company]],tb_countries[],2,0)</f>
        <v>USSR/Russia</v>
      </c>
      <c r="C3559" t="s">
        <v>5279</v>
      </c>
      <c r="D3559" t="s">
        <v>5320</v>
      </c>
      <c r="E3559" t="s">
        <v>5247</v>
      </c>
      <c r="F3559" s="1">
        <v>40000</v>
      </c>
      <c r="G3559" t="s">
        <v>3470</v>
      </c>
      <c r="H3559" t="s">
        <v>13</v>
      </c>
      <c r="I3559" t="s">
        <v>3472</v>
      </c>
      <c r="J3559" t="str" cm="1">
        <f t="array" ref="J35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559" t="str">
        <f>IF(data_to_clean[[#This Row],[Price Formatted Step 1]]="No Data","No Data",SUBSTITUTE(data_to_clean[[#This Row],[Price Formatted Step 1]],",","."))</f>
        <v>41.800000</v>
      </c>
      <c r="L3559" s="3">
        <f>IF(data_to_clean[[#This Row],[Price Formatted Step 2]]="No Data","No Data",VALUE(SUBSTITUTE(data_to_clean[[#This Row],[Price Formatted Step 2]],".","")))</f>
        <v>41800000</v>
      </c>
      <c r="M3559" t="s">
        <v>15</v>
      </c>
    </row>
    <row r="3560" spans="1:13" x14ac:dyDescent="0.25">
      <c r="A3560" t="s">
        <v>3782</v>
      </c>
      <c r="B3560" t="str">
        <f>VLOOKUP(data_to_clean[[#This Row],[Company]],tb_countries[],2,0)</f>
        <v>USA</v>
      </c>
      <c r="C3560" t="s">
        <v>5295</v>
      </c>
      <c r="D3560" t="s">
        <v>5334</v>
      </c>
      <c r="E3560" t="s">
        <v>5246</v>
      </c>
      <c r="F3560" s="1">
        <v>40008</v>
      </c>
      <c r="G3560" t="s">
        <v>3784</v>
      </c>
      <c r="H3560" t="s">
        <v>13</v>
      </c>
      <c r="I3560" t="s">
        <v>3786</v>
      </c>
      <c r="J3560" t="str" cm="1">
        <f t="array" ref="J35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7000000</v>
      </c>
      <c r="K3560" t="str">
        <f>IF(data_to_clean[[#This Row],[Price Formatted Step 1]]="No Data","No Data",SUBSTITUTE(data_to_clean[[#This Row],[Price Formatted Step 1]],",","."))</f>
        <v>7000000</v>
      </c>
      <c r="L3560" s="3">
        <f>IF(data_to_clean[[#This Row],[Price Formatted Step 2]]="No Data","No Data",VALUE(SUBSTITUTE(data_to_clean[[#This Row],[Price Formatted Step 2]],".","")))</f>
        <v>7000000</v>
      </c>
      <c r="M3560" t="s">
        <v>15</v>
      </c>
    </row>
    <row r="3561" spans="1:13" x14ac:dyDescent="0.25">
      <c r="A3561" t="s">
        <v>54</v>
      </c>
      <c r="B3561" t="str">
        <f>VLOOKUP(data_to_clean[[#This Row],[Company]],tb_countries[],2,0)</f>
        <v>USA</v>
      </c>
      <c r="C3561" t="s">
        <v>5281</v>
      </c>
      <c r="D3561" t="s">
        <v>5322</v>
      </c>
      <c r="E3561" t="s">
        <v>5246</v>
      </c>
      <c r="F3561" s="1">
        <v>40009</v>
      </c>
      <c r="G3561" t="s">
        <v>2892</v>
      </c>
      <c r="H3561" t="s">
        <v>13</v>
      </c>
      <c r="I3561" t="s">
        <v>2129</v>
      </c>
      <c r="J3561" t="str" cm="1">
        <f t="array" ref="J35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61" t="str">
        <f>IF(data_to_clean[[#This Row],[Price Formatted Step 1]]="No Data","No Data",SUBSTITUTE(data_to_clean[[#This Row],[Price Formatted Step 1]],",","."))</f>
        <v>450000000</v>
      </c>
      <c r="L3561" s="3">
        <f>IF(data_to_clean[[#This Row],[Price Formatted Step 2]]="No Data","No Data",VALUE(SUBSTITUTE(data_to_clean[[#This Row],[Price Formatted Step 2]],".","")))</f>
        <v>450000000</v>
      </c>
      <c r="M3561" t="s">
        <v>15</v>
      </c>
    </row>
    <row r="3562" spans="1:13" x14ac:dyDescent="0.25">
      <c r="A3562" t="s">
        <v>2882</v>
      </c>
      <c r="B3562" t="str">
        <f>VLOOKUP(data_to_clean[[#This Row],[Company]],tb_countries[],2,0)</f>
        <v>USSR/Russia</v>
      </c>
      <c r="C3562" t="s">
        <v>5279</v>
      </c>
      <c r="D3562" t="s">
        <v>5320</v>
      </c>
      <c r="E3562" t="s">
        <v>5247</v>
      </c>
      <c r="F3562" s="1">
        <v>40015</v>
      </c>
      <c r="G3562" t="s">
        <v>685</v>
      </c>
      <c r="H3562" t="s">
        <v>13</v>
      </c>
      <c r="I3562" t="s">
        <v>14</v>
      </c>
      <c r="J3562" t="str" cm="1">
        <f t="array" ref="J35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62" t="str">
        <f>IF(data_to_clean[[#This Row],[Price Formatted Step 1]]="No Data","No Data",SUBSTITUTE(data_to_clean[[#This Row],[Price Formatted Step 1]],",","."))</f>
        <v>No Data</v>
      </c>
      <c r="L3562" t="str">
        <f>IF(data_to_clean[[#This Row],[Price Formatted Step 2]]="No Data","No Data",VALUE(SUBSTITUTE(data_to_clean[[#This Row],[Price Formatted Step 2]],".","")))</f>
        <v>No Data</v>
      </c>
      <c r="M3562" t="s">
        <v>15</v>
      </c>
    </row>
    <row r="3563" spans="1:13" x14ac:dyDescent="0.25">
      <c r="A3563" t="s">
        <v>3393</v>
      </c>
      <c r="B3563" t="str">
        <f>VLOOKUP(data_to_clean[[#This Row],[Company]],tb_countries[],2,0)</f>
        <v>USSR/Russia</v>
      </c>
      <c r="C3563" t="s">
        <v>5272</v>
      </c>
      <c r="D3563" t="s">
        <v>5312</v>
      </c>
      <c r="E3563" t="s">
        <v>5245</v>
      </c>
      <c r="F3563" s="1">
        <v>40023</v>
      </c>
      <c r="G3563" t="s">
        <v>3395</v>
      </c>
      <c r="H3563" t="s">
        <v>13</v>
      </c>
      <c r="I3563" t="s">
        <v>3397</v>
      </c>
      <c r="J3563" t="str" cm="1">
        <f t="array" ref="J35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563" t="str">
        <f>IF(data_to_clean[[#This Row],[Price Formatted Step 1]]="No Data","No Data",SUBSTITUTE(data_to_clean[[#This Row],[Price Formatted Step 1]],",","."))</f>
        <v>29000000</v>
      </c>
      <c r="L3563" s="3">
        <f>IF(data_to_clean[[#This Row],[Price Formatted Step 2]]="No Data","No Data",VALUE(SUBSTITUTE(data_to_clean[[#This Row],[Price Formatted Step 2]],".","")))</f>
        <v>29000000</v>
      </c>
      <c r="M3563" t="s">
        <v>15</v>
      </c>
    </row>
    <row r="3564" spans="1:13" x14ac:dyDescent="0.25">
      <c r="A3564" t="s">
        <v>3831</v>
      </c>
      <c r="B3564" t="str">
        <f>VLOOKUP(data_to_clean[[#This Row],[Company]],tb_countries[],2,0)</f>
        <v>USA</v>
      </c>
      <c r="C3564" t="s">
        <v>5273</v>
      </c>
      <c r="D3564" t="s">
        <v>5313</v>
      </c>
      <c r="E3564" t="s">
        <v>5246</v>
      </c>
      <c r="F3564" s="1">
        <v>40042</v>
      </c>
      <c r="G3564" t="s">
        <v>2805</v>
      </c>
      <c r="H3564" t="s">
        <v>13</v>
      </c>
      <c r="I3564" t="s">
        <v>14</v>
      </c>
      <c r="J3564" t="str" cm="1">
        <f t="array" ref="J35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64" t="str">
        <f>IF(data_to_clean[[#This Row],[Price Formatted Step 1]]="No Data","No Data",SUBSTITUTE(data_to_clean[[#This Row],[Price Formatted Step 1]],",","."))</f>
        <v>No Data</v>
      </c>
      <c r="L3564" t="str">
        <f>IF(data_to_clean[[#This Row],[Price Formatted Step 2]]="No Data","No Data",VALUE(SUBSTITUTE(data_to_clean[[#This Row],[Price Formatted Step 2]],".","")))</f>
        <v>No Data</v>
      </c>
      <c r="M3564" t="s">
        <v>15</v>
      </c>
    </row>
    <row r="3565" spans="1:13" x14ac:dyDescent="0.25">
      <c r="A3565" t="s">
        <v>2338</v>
      </c>
      <c r="B3565" t="str">
        <f>VLOOKUP(data_to_clean[[#This Row],[Company]],tb_countries[],2,0)</f>
        <v>France</v>
      </c>
      <c r="C3565" t="s">
        <v>5285</v>
      </c>
      <c r="D3565" t="s">
        <v>5324</v>
      </c>
      <c r="E3565" t="s">
        <v>5253</v>
      </c>
      <c r="F3565" s="1">
        <v>40046</v>
      </c>
      <c r="G3565" t="s">
        <v>3614</v>
      </c>
      <c r="H3565" t="s">
        <v>2227</v>
      </c>
      <c r="I3565" t="s">
        <v>3616</v>
      </c>
      <c r="J3565" t="str" cm="1">
        <f t="array" ref="J35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65" t="str">
        <f>IF(data_to_clean[[#This Row],[Price Formatted Step 1]]="No Data","No Data",SUBSTITUTE(data_to_clean[[#This Row],[Price Formatted Step 1]],",","."))</f>
        <v>200000000</v>
      </c>
      <c r="L3565" s="3">
        <f>IF(data_to_clean[[#This Row],[Price Formatted Step 2]]="No Data","No Data",VALUE(SUBSTITUTE(data_to_clean[[#This Row],[Price Formatted Step 2]],".","")))</f>
        <v>200000000</v>
      </c>
      <c r="M3565" t="s">
        <v>15</v>
      </c>
    </row>
    <row r="3566" spans="1:13" x14ac:dyDescent="0.25">
      <c r="A3566" t="s">
        <v>3988</v>
      </c>
      <c r="B3566" t="str">
        <f>VLOOKUP(data_to_clean[[#This Row],[Company]],tb_countries[],2,0)</f>
        <v>South Korea</v>
      </c>
      <c r="C3566" t="s">
        <v>5297</v>
      </c>
      <c r="D3566" t="s">
        <v>5338</v>
      </c>
      <c r="E3566" t="s">
        <v>5262</v>
      </c>
      <c r="F3566" s="1">
        <v>40050</v>
      </c>
      <c r="G3566" t="s">
        <v>3990</v>
      </c>
      <c r="H3566" t="s">
        <v>13</v>
      </c>
      <c r="I3566" t="s">
        <v>14</v>
      </c>
      <c r="J3566" t="str" cm="1">
        <f t="array" ref="J35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66" t="str">
        <f>IF(data_to_clean[[#This Row],[Price Formatted Step 1]]="No Data","No Data",SUBSTITUTE(data_to_clean[[#This Row],[Price Formatted Step 1]],",","."))</f>
        <v>No Data</v>
      </c>
      <c r="L3566" t="str">
        <f>IF(data_to_clean[[#This Row],[Price Formatted Step 2]]="No Data","No Data",VALUE(SUBSTITUTE(data_to_clean[[#This Row],[Price Formatted Step 2]],".","")))</f>
        <v>No Data</v>
      </c>
      <c r="M3566" t="s">
        <v>21</v>
      </c>
    </row>
    <row r="3567" spans="1:13" x14ac:dyDescent="0.25">
      <c r="A3567" t="s">
        <v>54</v>
      </c>
      <c r="B3567" t="str">
        <f>VLOOKUP(data_to_clean[[#This Row],[Company]],tb_countries[],2,0)</f>
        <v>USA</v>
      </c>
      <c r="C3567" t="s">
        <v>5281</v>
      </c>
      <c r="D3567" t="s">
        <v>5322</v>
      </c>
      <c r="E3567" t="s">
        <v>5246</v>
      </c>
      <c r="F3567" s="1">
        <v>40053</v>
      </c>
      <c r="G3567" t="s">
        <v>2362</v>
      </c>
      <c r="H3567" t="s">
        <v>13</v>
      </c>
      <c r="I3567" t="s">
        <v>2129</v>
      </c>
      <c r="J3567" t="str" cm="1">
        <f t="array" ref="J35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67" t="str">
        <f>IF(data_to_clean[[#This Row],[Price Formatted Step 1]]="No Data","No Data",SUBSTITUTE(data_to_clean[[#This Row],[Price Formatted Step 1]],",","."))</f>
        <v>450000000</v>
      </c>
      <c r="L3567" s="3">
        <f>IF(data_to_clean[[#This Row],[Price Formatted Step 2]]="No Data","No Data",VALUE(SUBSTITUTE(data_to_clean[[#This Row],[Price Formatted Step 2]],".","")))</f>
        <v>450000000</v>
      </c>
      <c r="M3567" t="s">
        <v>15</v>
      </c>
    </row>
    <row r="3568" spans="1:13" x14ac:dyDescent="0.25">
      <c r="A3568" t="s">
        <v>3831</v>
      </c>
      <c r="B3568" t="str">
        <f>VLOOKUP(data_to_clean[[#This Row],[Company]],tb_countries[],2,0)</f>
        <v>USA</v>
      </c>
      <c r="C3568" t="s">
        <v>5273</v>
      </c>
      <c r="D3568" t="s">
        <v>5313</v>
      </c>
      <c r="E3568" t="s">
        <v>5246</v>
      </c>
      <c r="F3568" s="1">
        <v>40064</v>
      </c>
      <c r="G3568" t="s">
        <v>3594</v>
      </c>
      <c r="H3568" t="s">
        <v>2227</v>
      </c>
      <c r="I3568" t="s">
        <v>3596</v>
      </c>
      <c r="J3568" t="str" cm="1">
        <f t="array" ref="J35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568" t="str">
        <f>IF(data_to_clean[[#This Row],[Price Formatted Step 1]]="No Data","No Data",SUBSTITUTE(data_to_clean[[#This Row],[Price Formatted Step 1]],",","."))</f>
        <v>109000000</v>
      </c>
      <c r="L3568" s="3">
        <f>IF(data_to_clean[[#This Row],[Price Formatted Step 2]]="No Data","No Data",VALUE(SUBSTITUTE(data_to_clean[[#This Row],[Price Formatted Step 2]],".","")))</f>
        <v>109000000</v>
      </c>
      <c r="M3568" t="s">
        <v>15</v>
      </c>
    </row>
    <row r="3569" spans="1:13" x14ac:dyDescent="0.25">
      <c r="A3569" t="s">
        <v>1620</v>
      </c>
      <c r="B3569" t="str">
        <f>VLOOKUP(data_to_clean[[#This Row],[Company]],tb_countries[],2,0)</f>
        <v>Japan</v>
      </c>
      <c r="C3569" t="s">
        <v>5286</v>
      </c>
      <c r="D3569" t="s">
        <v>5325</v>
      </c>
      <c r="E3569" t="s">
        <v>5249</v>
      </c>
      <c r="F3569" s="1">
        <v>40066</v>
      </c>
      <c r="G3569" t="s">
        <v>3995</v>
      </c>
      <c r="H3569" t="s">
        <v>13</v>
      </c>
      <c r="I3569" t="s">
        <v>3997</v>
      </c>
      <c r="J3569" t="str" cm="1">
        <f t="array" ref="J35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3569" t="str">
        <f>IF(data_to_clean[[#This Row],[Price Formatted Step 1]]="No Data","No Data",SUBSTITUTE(data_to_clean[[#This Row],[Price Formatted Step 1]],",","."))</f>
        <v>112.500000</v>
      </c>
      <c r="L3569" s="3">
        <f>IF(data_to_clean[[#This Row],[Price Formatted Step 2]]="No Data","No Data",VALUE(SUBSTITUTE(data_to_clean[[#This Row],[Price Formatted Step 2]],".","")))</f>
        <v>112500000</v>
      </c>
      <c r="M3569" t="s">
        <v>15</v>
      </c>
    </row>
    <row r="3570" spans="1:13" x14ac:dyDescent="0.25">
      <c r="A3570" t="s">
        <v>2025</v>
      </c>
      <c r="B3570" t="str">
        <f>VLOOKUP(data_to_clean[[#This Row],[Company]],tb_countries[],2,0)</f>
        <v>India</v>
      </c>
      <c r="C3570" t="s">
        <v>5287</v>
      </c>
      <c r="D3570" t="s">
        <v>5326</v>
      </c>
      <c r="E3570" t="s">
        <v>5254</v>
      </c>
      <c r="F3570" s="1">
        <v>40079</v>
      </c>
      <c r="G3570" t="s">
        <v>3849</v>
      </c>
      <c r="H3570" t="s">
        <v>2227</v>
      </c>
      <c r="I3570" t="s">
        <v>3851</v>
      </c>
      <c r="J3570" t="str" cm="1">
        <f t="array" ref="J35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570" t="str">
        <f>IF(data_to_clean[[#This Row],[Price Formatted Step 1]]="No Data","No Data",SUBSTITUTE(data_to_clean[[#This Row],[Price Formatted Step 1]],",","."))</f>
        <v>21000000</v>
      </c>
      <c r="L3570" s="3">
        <f>IF(data_to_clean[[#This Row],[Price Formatted Step 2]]="No Data","No Data",VALUE(SUBSTITUTE(data_to_clean[[#This Row],[Price Formatted Step 2]],".","")))</f>
        <v>21000000</v>
      </c>
      <c r="M3570" t="s">
        <v>15</v>
      </c>
    </row>
    <row r="3571" spans="1:13" x14ac:dyDescent="0.25">
      <c r="A3571" t="s">
        <v>3831</v>
      </c>
      <c r="B3571" t="str">
        <f>VLOOKUP(data_to_clean[[#This Row],[Company]],tb_countries[],2,0)</f>
        <v>USA</v>
      </c>
      <c r="C3571" t="s">
        <v>5273</v>
      </c>
      <c r="D3571" t="s">
        <v>5313</v>
      </c>
      <c r="E3571" t="s">
        <v>5246</v>
      </c>
      <c r="F3571" s="1">
        <v>40081</v>
      </c>
      <c r="G3571" t="s">
        <v>3235</v>
      </c>
      <c r="H3571" t="s">
        <v>13</v>
      </c>
      <c r="I3571" t="s">
        <v>14</v>
      </c>
      <c r="J3571" t="str" cm="1">
        <f t="array" ref="J35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71" t="str">
        <f>IF(data_to_clean[[#This Row],[Price Formatted Step 1]]="No Data","No Data",SUBSTITUTE(data_to_clean[[#This Row],[Price Formatted Step 1]],",","."))</f>
        <v>No Data</v>
      </c>
      <c r="L3571" t="str">
        <f>IF(data_to_clean[[#This Row],[Price Formatted Step 2]]="No Data","No Data",VALUE(SUBSTITUTE(data_to_clean[[#This Row],[Price Formatted Step 2]],".","")))</f>
        <v>No Data</v>
      </c>
      <c r="M3571" t="s">
        <v>15</v>
      </c>
    </row>
    <row r="3572" spans="1:13" x14ac:dyDescent="0.25">
      <c r="A3572" t="s">
        <v>2338</v>
      </c>
      <c r="B3572" t="str">
        <f>VLOOKUP(data_to_clean[[#This Row],[Company]],tb_countries[],2,0)</f>
        <v>France</v>
      </c>
      <c r="C3572" t="s">
        <v>5285</v>
      </c>
      <c r="D3572" t="s">
        <v>5324</v>
      </c>
      <c r="E3572" t="s">
        <v>5253</v>
      </c>
      <c r="F3572" s="1">
        <v>40087</v>
      </c>
      <c r="G3572" t="s">
        <v>3614</v>
      </c>
      <c r="H3572" t="s">
        <v>2227</v>
      </c>
      <c r="I3572" t="s">
        <v>3616</v>
      </c>
      <c r="J3572" t="str" cm="1">
        <f t="array" ref="J35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72" t="str">
        <f>IF(data_to_clean[[#This Row],[Price Formatted Step 1]]="No Data","No Data",SUBSTITUTE(data_to_clean[[#This Row],[Price Formatted Step 1]],",","."))</f>
        <v>200000000</v>
      </c>
      <c r="L3572" s="3">
        <f>IF(data_to_clean[[#This Row],[Price Formatted Step 2]]="No Data","No Data",VALUE(SUBSTITUTE(data_to_clean[[#This Row],[Price Formatted Step 2]],".","")))</f>
        <v>200000000</v>
      </c>
      <c r="M3572" t="s">
        <v>15</v>
      </c>
    </row>
    <row r="3573" spans="1:13" x14ac:dyDescent="0.25">
      <c r="A3573" t="s">
        <v>3831</v>
      </c>
      <c r="B3573" t="str">
        <f>VLOOKUP(data_to_clean[[#This Row],[Company]],tb_countries[],2,0)</f>
        <v>USA</v>
      </c>
      <c r="C3573" t="s">
        <v>5275</v>
      </c>
      <c r="D3573" t="s">
        <v>5315</v>
      </c>
      <c r="E3573" t="s">
        <v>5246</v>
      </c>
      <c r="F3573" s="1">
        <v>40094</v>
      </c>
      <c r="G3573" t="s">
        <v>3235</v>
      </c>
      <c r="H3573" t="s">
        <v>13</v>
      </c>
      <c r="I3573" t="s">
        <v>14</v>
      </c>
      <c r="J3573" t="str" cm="1">
        <f t="array" ref="J35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73" t="str">
        <f>IF(data_to_clean[[#This Row],[Price Formatted Step 1]]="No Data","No Data",SUBSTITUTE(data_to_clean[[#This Row],[Price Formatted Step 1]],",","."))</f>
        <v>No Data</v>
      </c>
      <c r="L3573" t="str">
        <f>IF(data_to_clean[[#This Row],[Price Formatted Step 2]]="No Data","No Data",VALUE(SUBSTITUTE(data_to_clean[[#This Row],[Price Formatted Step 2]],".","")))</f>
        <v>No Data</v>
      </c>
      <c r="M3573" t="s">
        <v>15</v>
      </c>
    </row>
    <row r="3574" spans="1:13" x14ac:dyDescent="0.25">
      <c r="A3574" t="s">
        <v>3831</v>
      </c>
      <c r="B3574" t="str">
        <f>VLOOKUP(data_to_clean[[#This Row],[Company]],tb_countries[],2,0)</f>
        <v>USA</v>
      </c>
      <c r="C3574" t="s">
        <v>5275</v>
      </c>
      <c r="D3574" t="s">
        <v>5315</v>
      </c>
      <c r="E3574" t="s">
        <v>5246</v>
      </c>
      <c r="F3574" s="1">
        <v>40104</v>
      </c>
      <c r="G3574" t="s">
        <v>3594</v>
      </c>
      <c r="H3574" t="s">
        <v>2227</v>
      </c>
      <c r="I3574" t="s">
        <v>3596</v>
      </c>
      <c r="J3574" t="str" cm="1">
        <f t="array" ref="J35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574" t="str">
        <f>IF(data_to_clean[[#This Row],[Price Formatted Step 1]]="No Data","No Data",SUBSTITUTE(data_to_clean[[#This Row],[Price Formatted Step 1]],",","."))</f>
        <v>109000000</v>
      </c>
      <c r="L3574" s="3">
        <f>IF(data_to_clean[[#This Row],[Price Formatted Step 2]]="No Data","No Data",VALUE(SUBSTITUTE(data_to_clean[[#This Row],[Price Formatted Step 2]],".","")))</f>
        <v>109000000</v>
      </c>
      <c r="M3574" t="s">
        <v>15</v>
      </c>
    </row>
    <row r="3575" spans="1:13" x14ac:dyDescent="0.25">
      <c r="A3575" t="s">
        <v>54</v>
      </c>
      <c r="B3575" t="str">
        <f>VLOOKUP(data_to_clean[[#This Row],[Company]],tb_countries[],2,0)</f>
        <v>USA</v>
      </c>
      <c r="C3575" t="s">
        <v>5281</v>
      </c>
      <c r="D3575" t="s">
        <v>5322</v>
      </c>
      <c r="E3575" t="s">
        <v>5246</v>
      </c>
      <c r="F3575" s="1">
        <v>40114</v>
      </c>
      <c r="G3575" t="s">
        <v>4003</v>
      </c>
      <c r="H3575" t="s">
        <v>13</v>
      </c>
      <c r="I3575" t="s">
        <v>2129</v>
      </c>
      <c r="J3575" t="str" cm="1">
        <f t="array" ref="J35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75" t="str">
        <f>IF(data_to_clean[[#This Row],[Price Formatted Step 1]]="No Data","No Data",SUBSTITUTE(data_to_clean[[#This Row],[Price Formatted Step 1]],",","."))</f>
        <v>450000000</v>
      </c>
      <c r="L3575" s="3">
        <f>IF(data_to_clean[[#This Row],[Price Formatted Step 2]]="No Data","No Data",VALUE(SUBSTITUTE(data_to_clean[[#This Row],[Price Formatted Step 2]],".","")))</f>
        <v>450000000</v>
      </c>
      <c r="M3575" t="s">
        <v>15</v>
      </c>
    </row>
    <row r="3576" spans="1:13" x14ac:dyDescent="0.25">
      <c r="A3576" t="s">
        <v>2338</v>
      </c>
      <c r="B3576" t="str">
        <f>VLOOKUP(data_to_clean[[#This Row],[Company]],tb_countries[],2,0)</f>
        <v>France</v>
      </c>
      <c r="C3576" t="s">
        <v>5285</v>
      </c>
      <c r="D3576" t="s">
        <v>5324</v>
      </c>
      <c r="E3576" t="s">
        <v>5253</v>
      </c>
      <c r="F3576" s="1">
        <v>40115</v>
      </c>
      <c r="G3576" t="s">
        <v>3614</v>
      </c>
      <c r="H3576" t="s">
        <v>2227</v>
      </c>
      <c r="I3576" t="s">
        <v>3616</v>
      </c>
      <c r="J3576" t="str" cm="1">
        <f t="array" ref="J35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76" t="str">
        <f>IF(data_to_clean[[#This Row],[Price Formatted Step 1]]="No Data","No Data",SUBSTITUTE(data_to_clean[[#This Row],[Price Formatted Step 1]],",","."))</f>
        <v>200000000</v>
      </c>
      <c r="L3576" s="3">
        <f>IF(data_to_clean[[#This Row],[Price Formatted Step 2]]="No Data","No Data",VALUE(SUBSTITUTE(data_to_clean[[#This Row],[Price Formatted Step 2]],".","")))</f>
        <v>200000000</v>
      </c>
      <c r="M3576" t="s">
        <v>15</v>
      </c>
    </row>
    <row r="3577" spans="1:13" x14ac:dyDescent="0.25">
      <c r="A3577" t="s">
        <v>3469</v>
      </c>
      <c r="B3577" t="str">
        <f>VLOOKUP(data_to_clean[[#This Row],[Company]],tb_countries[],2,0)</f>
        <v>USSR/Russia</v>
      </c>
      <c r="C3577" t="s">
        <v>5279</v>
      </c>
      <c r="D3577" t="s">
        <v>5320</v>
      </c>
      <c r="E3577" t="s">
        <v>5247</v>
      </c>
      <c r="F3577" s="1">
        <v>40119</v>
      </c>
      <c r="G3577" t="s">
        <v>3470</v>
      </c>
      <c r="H3577" t="s">
        <v>13</v>
      </c>
      <c r="I3577" t="s">
        <v>3472</v>
      </c>
      <c r="J3577" t="str" cm="1">
        <f t="array" ref="J35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577" t="str">
        <f>IF(data_to_clean[[#This Row],[Price Formatted Step 1]]="No Data","No Data",SUBSTITUTE(data_to_clean[[#This Row],[Price Formatted Step 1]],",","."))</f>
        <v>41.800000</v>
      </c>
      <c r="L3577" s="3">
        <f>IF(data_to_clean[[#This Row],[Price Formatted Step 2]]="No Data","No Data",VALUE(SUBSTITUTE(data_to_clean[[#This Row],[Price Formatted Step 2]],".","")))</f>
        <v>41800000</v>
      </c>
      <c r="M3577" t="s">
        <v>15</v>
      </c>
    </row>
    <row r="3578" spans="1:13" x14ac:dyDescent="0.25">
      <c r="A3578" t="s">
        <v>54</v>
      </c>
      <c r="B3578" t="str">
        <f>VLOOKUP(data_to_clean[[#This Row],[Company]],tb_countries[],2,0)</f>
        <v>USA</v>
      </c>
      <c r="C3578" t="s">
        <v>5281</v>
      </c>
      <c r="D3578" t="s">
        <v>5322</v>
      </c>
      <c r="E3578" t="s">
        <v>5246</v>
      </c>
      <c r="F3578" s="1">
        <v>40133</v>
      </c>
      <c r="G3578" t="s">
        <v>2440</v>
      </c>
      <c r="H3578" t="s">
        <v>13</v>
      </c>
      <c r="I3578" t="s">
        <v>2129</v>
      </c>
      <c r="J3578" t="str" cm="1">
        <f t="array" ref="J35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78" t="str">
        <f>IF(data_to_clean[[#This Row],[Price Formatted Step 1]]="No Data","No Data",SUBSTITUTE(data_to_clean[[#This Row],[Price Formatted Step 1]],",","."))</f>
        <v>450000000</v>
      </c>
      <c r="L3578" s="3">
        <f>IF(data_to_clean[[#This Row],[Price Formatted Step 2]]="No Data","No Data",VALUE(SUBSTITUTE(data_to_clean[[#This Row],[Price Formatted Step 2]],".","")))</f>
        <v>450000000</v>
      </c>
      <c r="M3578" t="s">
        <v>15</v>
      </c>
    </row>
    <row r="3579" spans="1:13" x14ac:dyDescent="0.25">
      <c r="A3579" t="s">
        <v>3831</v>
      </c>
      <c r="B3579" t="str">
        <f>VLOOKUP(data_to_clean[[#This Row],[Company]],tb_countries[],2,0)</f>
        <v>USA</v>
      </c>
      <c r="C3579" t="s">
        <v>5273</v>
      </c>
      <c r="D3579" t="s">
        <v>5313</v>
      </c>
      <c r="E3579" t="s">
        <v>5246</v>
      </c>
      <c r="F3579" s="1">
        <v>40140</v>
      </c>
      <c r="G3579" t="s">
        <v>3737</v>
      </c>
      <c r="H3579" t="s">
        <v>13</v>
      </c>
      <c r="I3579" t="s">
        <v>3739</v>
      </c>
      <c r="J3579" t="str" cm="1">
        <f t="array" ref="J35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130000000</v>
      </c>
      <c r="K3579" t="str">
        <f>IF(data_to_clean[[#This Row],[Price Formatted Step 1]]="No Data","No Data",SUBSTITUTE(data_to_clean[[#This Row],[Price Formatted Step 1]],",","."))</f>
        <v>130000000</v>
      </c>
      <c r="L3579" s="3">
        <f>IF(data_to_clean[[#This Row],[Price Formatted Step 2]]="No Data","No Data",VALUE(SUBSTITUTE(data_to_clean[[#This Row],[Price Formatted Step 2]],".","")))</f>
        <v>130000000</v>
      </c>
      <c r="M3579" t="s">
        <v>15</v>
      </c>
    </row>
    <row r="3580" spans="1:13" x14ac:dyDescent="0.25">
      <c r="A3580" t="s">
        <v>1620</v>
      </c>
      <c r="B3580" t="str">
        <f>VLOOKUP(data_to_clean[[#This Row],[Company]],tb_countries[],2,0)</f>
        <v>Japan</v>
      </c>
      <c r="C3580" t="s">
        <v>5286</v>
      </c>
      <c r="D3580" t="s">
        <v>5325</v>
      </c>
      <c r="E3580" t="s">
        <v>5249</v>
      </c>
      <c r="F3580" s="1">
        <v>40145</v>
      </c>
      <c r="G3580" t="s">
        <v>3542</v>
      </c>
      <c r="H3580" t="s">
        <v>2227</v>
      </c>
      <c r="I3580" t="s">
        <v>3544</v>
      </c>
      <c r="J3580" t="str" cm="1">
        <f t="array" ref="J35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580" t="str">
        <f>IF(data_to_clean[[#This Row],[Price Formatted Step 1]]="No Data","No Data",SUBSTITUTE(data_to_clean[[#This Row],[Price Formatted Step 1]],",","."))</f>
        <v>90000000</v>
      </c>
      <c r="L3580" s="3">
        <f>IF(data_to_clean[[#This Row],[Price Formatted Step 2]]="No Data","No Data",VALUE(SUBSTITUTE(data_to_clean[[#This Row],[Price Formatted Step 2]],".","")))</f>
        <v>90000000</v>
      </c>
      <c r="M3580" t="s">
        <v>15</v>
      </c>
    </row>
    <row r="3581" spans="1:13" x14ac:dyDescent="0.25">
      <c r="A3581" t="s">
        <v>3913</v>
      </c>
      <c r="B3581" t="str">
        <f>VLOOKUP(data_to_clean[[#This Row],[Company]],tb_countries[],2,0)</f>
        <v>USSR/Russia</v>
      </c>
      <c r="C3581" t="s">
        <v>5272</v>
      </c>
      <c r="D3581" t="s">
        <v>5312</v>
      </c>
      <c r="E3581" t="s">
        <v>5245</v>
      </c>
      <c r="F3581" s="1">
        <v>40147</v>
      </c>
      <c r="G3581" t="s">
        <v>3914</v>
      </c>
      <c r="H3581" t="s">
        <v>13</v>
      </c>
      <c r="I3581" t="s">
        <v>14</v>
      </c>
      <c r="J3581" t="str" cm="1">
        <f t="array" ref="J35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1" t="str">
        <f>IF(data_to_clean[[#This Row],[Price Formatted Step 1]]="No Data","No Data",SUBSTITUTE(data_to_clean[[#This Row],[Price Formatted Step 1]],",","."))</f>
        <v>No Data</v>
      </c>
      <c r="L3581" t="str">
        <f>IF(data_to_clean[[#This Row],[Price Formatted Step 2]]="No Data","No Data",VALUE(SUBSTITUTE(data_to_clean[[#This Row],[Price Formatted Step 2]],".","")))</f>
        <v>No Data</v>
      </c>
      <c r="M3581" t="s">
        <v>15</v>
      </c>
    </row>
    <row r="3582" spans="1:13" x14ac:dyDescent="0.25">
      <c r="A3582" t="s">
        <v>3831</v>
      </c>
      <c r="B3582" t="str">
        <f>VLOOKUP(data_to_clean[[#This Row],[Company]],tb_countries[],2,0)</f>
        <v>USA</v>
      </c>
      <c r="C3582" t="s">
        <v>5273</v>
      </c>
      <c r="D3582" t="s">
        <v>5313</v>
      </c>
      <c r="E3582" t="s">
        <v>5246</v>
      </c>
      <c r="F3582" s="1">
        <v>40153</v>
      </c>
      <c r="G3582" t="s">
        <v>4011</v>
      </c>
      <c r="H3582" t="s">
        <v>13</v>
      </c>
      <c r="I3582" t="s">
        <v>14</v>
      </c>
      <c r="J3582" t="str" cm="1">
        <f t="array" ref="J35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2" t="str">
        <f>IF(data_to_clean[[#This Row],[Price Formatted Step 1]]="No Data","No Data",SUBSTITUTE(data_to_clean[[#This Row],[Price Formatted Step 1]],",","."))</f>
        <v>No Data</v>
      </c>
      <c r="L3582" t="str">
        <f>IF(data_to_clean[[#This Row],[Price Formatted Step 2]]="No Data","No Data",VALUE(SUBSTITUTE(data_to_clean[[#This Row],[Price Formatted Step 2]],".","")))</f>
        <v>No Data</v>
      </c>
      <c r="M3582" t="s">
        <v>15</v>
      </c>
    </row>
    <row r="3583" spans="1:13" x14ac:dyDescent="0.25">
      <c r="A3583" t="s">
        <v>3831</v>
      </c>
      <c r="B3583" t="str">
        <f>VLOOKUP(data_to_clean[[#This Row],[Company]],tb_countries[],2,0)</f>
        <v>USA</v>
      </c>
      <c r="C3583" t="s">
        <v>5275</v>
      </c>
      <c r="D3583" t="s">
        <v>5315</v>
      </c>
      <c r="E3583" t="s">
        <v>5246</v>
      </c>
      <c r="F3583" s="1">
        <v>40161</v>
      </c>
      <c r="G3583" t="s">
        <v>3413</v>
      </c>
      <c r="H3583" t="s">
        <v>13</v>
      </c>
      <c r="I3583" t="s">
        <v>14</v>
      </c>
      <c r="J3583" t="str" cm="1">
        <f t="array" ref="J35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3" t="str">
        <f>IF(data_to_clean[[#This Row],[Price Formatted Step 1]]="No Data","No Data",SUBSTITUTE(data_to_clean[[#This Row],[Price Formatted Step 1]],",","."))</f>
        <v>No Data</v>
      </c>
      <c r="L3583" t="str">
        <f>IF(data_to_clean[[#This Row],[Price Formatted Step 2]]="No Data","No Data",VALUE(SUBSTITUTE(data_to_clean[[#This Row],[Price Formatted Step 2]],".","")))</f>
        <v>No Data</v>
      </c>
      <c r="M3583" t="s">
        <v>15</v>
      </c>
    </row>
    <row r="3584" spans="1:13" x14ac:dyDescent="0.25">
      <c r="A3584" t="s">
        <v>2338</v>
      </c>
      <c r="B3584" t="str">
        <f>VLOOKUP(data_to_clean[[#This Row],[Company]],tb_countries[],2,0)</f>
        <v>France</v>
      </c>
      <c r="C3584" t="s">
        <v>5285</v>
      </c>
      <c r="D3584" t="s">
        <v>5324</v>
      </c>
      <c r="E3584" t="s">
        <v>5253</v>
      </c>
      <c r="F3584" s="1">
        <v>40165</v>
      </c>
      <c r="G3584" t="s">
        <v>3757</v>
      </c>
      <c r="H3584" t="s">
        <v>13</v>
      </c>
      <c r="I3584" t="s">
        <v>14</v>
      </c>
      <c r="J3584" t="str" cm="1">
        <f t="array" ref="J35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4" t="str">
        <f>IF(data_to_clean[[#This Row],[Price Formatted Step 1]]="No Data","No Data",SUBSTITUTE(data_to_clean[[#This Row],[Price Formatted Step 1]],",","."))</f>
        <v>No Data</v>
      </c>
      <c r="L3584" t="str">
        <f>IF(data_to_clean[[#This Row],[Price Formatted Step 2]]="No Data","No Data",VALUE(SUBSTITUTE(data_to_clean[[#This Row],[Price Formatted Step 2]],".","")))</f>
        <v>No Data</v>
      </c>
      <c r="M3584" t="s">
        <v>15</v>
      </c>
    </row>
    <row r="3585" spans="1:13" x14ac:dyDescent="0.25">
      <c r="A3585" t="s">
        <v>1024</v>
      </c>
      <c r="B3585" t="str">
        <f>VLOOKUP(data_to_clean[[#This Row],[Company]],tb_countries[],2,0)</f>
        <v>USSR/Russia</v>
      </c>
      <c r="C3585" t="s">
        <v>5272</v>
      </c>
      <c r="D3585" t="s">
        <v>5312</v>
      </c>
      <c r="E3585" t="s">
        <v>5245</v>
      </c>
      <c r="F3585" s="1">
        <v>40212</v>
      </c>
      <c r="G3585" t="s">
        <v>1362</v>
      </c>
      <c r="H3585" t="s">
        <v>13</v>
      </c>
      <c r="I3585" t="s">
        <v>14</v>
      </c>
      <c r="J3585" t="str" cm="1">
        <f t="array" ref="J35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5" t="str">
        <f>IF(data_to_clean[[#This Row],[Price Formatted Step 1]]="No Data","No Data",SUBSTITUTE(data_to_clean[[#This Row],[Price Formatted Step 1]],",","."))</f>
        <v>No Data</v>
      </c>
      <c r="L3585" t="str">
        <f>IF(data_to_clean[[#This Row],[Price Formatted Step 2]]="No Data","No Data",VALUE(SUBSTITUTE(data_to_clean[[#This Row],[Price Formatted Step 2]],".","")))</f>
        <v>No Data</v>
      </c>
      <c r="M3585" t="s">
        <v>15</v>
      </c>
    </row>
    <row r="3586" spans="1:13" x14ac:dyDescent="0.25">
      <c r="A3586" t="s">
        <v>54</v>
      </c>
      <c r="B3586" t="str">
        <f>VLOOKUP(data_to_clean[[#This Row],[Company]],tb_countries[],2,0)</f>
        <v>USA</v>
      </c>
      <c r="C3586" t="s">
        <v>5281</v>
      </c>
      <c r="D3586" t="s">
        <v>5322</v>
      </c>
      <c r="E3586" t="s">
        <v>5246</v>
      </c>
      <c r="F3586" s="1">
        <v>40217</v>
      </c>
      <c r="G3586" t="s">
        <v>2892</v>
      </c>
      <c r="H3586" t="s">
        <v>13</v>
      </c>
      <c r="I3586" t="s">
        <v>2129</v>
      </c>
      <c r="J3586" t="str" cm="1">
        <f t="array" ref="J35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86" t="str">
        <f>IF(data_to_clean[[#This Row],[Price Formatted Step 1]]="No Data","No Data",SUBSTITUTE(data_to_clean[[#This Row],[Price Formatted Step 1]],",","."))</f>
        <v>450000000</v>
      </c>
      <c r="L3586" s="3">
        <f>IF(data_to_clean[[#This Row],[Price Formatted Step 2]]="No Data","No Data",VALUE(SUBSTITUTE(data_to_clean[[#This Row],[Price Formatted Step 2]],".","")))</f>
        <v>450000000</v>
      </c>
      <c r="M3586" t="s">
        <v>15</v>
      </c>
    </row>
    <row r="3587" spans="1:13" x14ac:dyDescent="0.25">
      <c r="A3587" t="s">
        <v>3831</v>
      </c>
      <c r="B3587" t="str">
        <f>VLOOKUP(data_to_clean[[#This Row],[Company]],tb_countries[],2,0)</f>
        <v>USA</v>
      </c>
      <c r="C3587" t="s">
        <v>5273</v>
      </c>
      <c r="D3587" t="s">
        <v>5313</v>
      </c>
      <c r="E3587" t="s">
        <v>5246</v>
      </c>
      <c r="F3587" s="1">
        <v>40220</v>
      </c>
      <c r="G3587" t="s">
        <v>3594</v>
      </c>
      <c r="H3587" t="s">
        <v>2227</v>
      </c>
      <c r="I3587" t="s">
        <v>3596</v>
      </c>
      <c r="J3587" t="str" cm="1">
        <f t="array" ref="J35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587" t="str">
        <f>IF(data_to_clean[[#This Row],[Price Formatted Step 1]]="No Data","No Data",SUBSTITUTE(data_to_clean[[#This Row],[Price Formatted Step 1]],",","."))</f>
        <v>109000000</v>
      </c>
      <c r="L3587" s="3">
        <f>IF(data_to_clean[[#This Row],[Price Formatted Step 2]]="No Data","No Data",VALUE(SUBSTITUTE(data_to_clean[[#This Row],[Price Formatted Step 2]],".","")))</f>
        <v>109000000</v>
      </c>
      <c r="M3587" t="s">
        <v>15</v>
      </c>
    </row>
    <row r="3588" spans="1:13" x14ac:dyDescent="0.25">
      <c r="A3588" t="s">
        <v>3831</v>
      </c>
      <c r="B3588" t="str">
        <f>VLOOKUP(data_to_clean[[#This Row],[Company]],tb_countries[],2,0)</f>
        <v>USA</v>
      </c>
      <c r="C3588" t="s">
        <v>5273</v>
      </c>
      <c r="D3588" t="s">
        <v>5313</v>
      </c>
      <c r="E3588" t="s">
        <v>5246</v>
      </c>
      <c r="F3588" s="1">
        <v>40241</v>
      </c>
      <c r="G3588" t="s">
        <v>3608</v>
      </c>
      <c r="H3588" t="s">
        <v>13</v>
      </c>
      <c r="I3588" t="s">
        <v>3610</v>
      </c>
      <c r="J3588" t="str" cm="1">
        <f t="array" ref="J35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588" t="str">
        <f>IF(data_to_clean[[#This Row],[Price Formatted Step 1]]="No Data","No Data",SUBSTITUTE(data_to_clean[[#This Row],[Price Formatted Step 1]],",","."))</f>
        <v>164000000</v>
      </c>
      <c r="L3588" s="3">
        <f>IF(data_to_clean[[#This Row],[Price Formatted Step 2]]="No Data","No Data",VALUE(SUBSTITUTE(data_to_clean[[#This Row],[Price Formatted Step 2]],".","")))</f>
        <v>164000000</v>
      </c>
      <c r="M3588" t="s">
        <v>15</v>
      </c>
    </row>
    <row r="3589" spans="1:13" x14ac:dyDescent="0.25">
      <c r="A3589" t="s">
        <v>1024</v>
      </c>
      <c r="B3589" t="str">
        <f>VLOOKUP(data_to_clean[[#This Row],[Company]],tb_countries[],2,0)</f>
        <v>USSR/Russia</v>
      </c>
      <c r="C3589" t="s">
        <v>5272</v>
      </c>
      <c r="D3589" t="s">
        <v>5312</v>
      </c>
      <c r="E3589" t="s">
        <v>5245</v>
      </c>
      <c r="F3589" s="1">
        <v>40270</v>
      </c>
      <c r="G3589" t="s">
        <v>4019</v>
      </c>
      <c r="H3589" t="s">
        <v>13</v>
      </c>
      <c r="I3589" t="s">
        <v>14</v>
      </c>
      <c r="J3589" t="str" cm="1">
        <f t="array" ref="J35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89" t="str">
        <f>IF(data_to_clean[[#This Row],[Price Formatted Step 1]]="No Data","No Data",SUBSTITUTE(data_to_clean[[#This Row],[Price Formatted Step 1]],",","."))</f>
        <v>No Data</v>
      </c>
      <c r="L3589" t="str">
        <f>IF(data_to_clean[[#This Row],[Price Formatted Step 2]]="No Data","No Data",VALUE(SUBSTITUTE(data_to_clean[[#This Row],[Price Formatted Step 2]],".","")))</f>
        <v>No Data</v>
      </c>
      <c r="M3589" t="s">
        <v>15</v>
      </c>
    </row>
    <row r="3590" spans="1:13" x14ac:dyDescent="0.25">
      <c r="A3590" t="s">
        <v>54</v>
      </c>
      <c r="B3590" t="str">
        <f>VLOOKUP(data_to_clean[[#This Row],[Company]],tb_countries[],2,0)</f>
        <v>USA</v>
      </c>
      <c r="C3590" t="s">
        <v>5281</v>
      </c>
      <c r="D3590" t="s">
        <v>5322</v>
      </c>
      <c r="E3590" t="s">
        <v>5246</v>
      </c>
      <c r="F3590" s="1">
        <v>40273</v>
      </c>
      <c r="G3590" t="s">
        <v>2362</v>
      </c>
      <c r="H3590" t="s">
        <v>13</v>
      </c>
      <c r="I3590" t="s">
        <v>2129</v>
      </c>
      <c r="J3590" t="str" cm="1">
        <f t="array" ref="J35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90" t="str">
        <f>IF(data_to_clean[[#This Row],[Price Formatted Step 1]]="No Data","No Data",SUBSTITUTE(data_to_clean[[#This Row],[Price Formatted Step 1]],",","."))</f>
        <v>450000000</v>
      </c>
      <c r="L3590" s="3">
        <f>IF(data_to_clean[[#This Row],[Price Formatted Step 2]]="No Data","No Data",VALUE(SUBSTITUTE(data_to_clean[[#This Row],[Price Formatted Step 2]],".","")))</f>
        <v>450000000</v>
      </c>
      <c r="M3590" t="s">
        <v>15</v>
      </c>
    </row>
    <row r="3591" spans="1:13" x14ac:dyDescent="0.25">
      <c r="A3591" t="s">
        <v>3393</v>
      </c>
      <c r="B3591" t="str">
        <f>VLOOKUP(data_to_clean[[#This Row],[Company]],tb_countries[],2,0)</f>
        <v>USSR/Russia</v>
      </c>
      <c r="C3591" t="s">
        <v>5272</v>
      </c>
      <c r="D3591" t="s">
        <v>5312</v>
      </c>
      <c r="E3591" t="s">
        <v>5245</v>
      </c>
      <c r="F3591" s="1">
        <v>40276</v>
      </c>
      <c r="G3591" t="s">
        <v>3395</v>
      </c>
      <c r="H3591" t="s">
        <v>13</v>
      </c>
      <c r="I3591" t="s">
        <v>3397</v>
      </c>
      <c r="J3591" t="str" cm="1">
        <f t="array" ref="J35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591" t="str">
        <f>IF(data_to_clean[[#This Row],[Price Formatted Step 1]]="No Data","No Data",SUBSTITUTE(data_to_clean[[#This Row],[Price Formatted Step 1]],",","."))</f>
        <v>29000000</v>
      </c>
      <c r="L3591" s="3">
        <f>IF(data_to_clean[[#This Row],[Price Formatted Step 2]]="No Data","No Data",VALUE(SUBSTITUTE(data_to_clean[[#This Row],[Price Formatted Step 2]],".","")))</f>
        <v>29000000</v>
      </c>
      <c r="M3591" t="s">
        <v>15</v>
      </c>
    </row>
    <row r="3592" spans="1:13" x14ac:dyDescent="0.25">
      <c r="A3592" t="s">
        <v>2025</v>
      </c>
      <c r="B3592" t="str">
        <f>VLOOKUP(data_to_clean[[#This Row],[Company]],tb_countries[],2,0)</f>
        <v>India</v>
      </c>
      <c r="C3592" t="s">
        <v>5287</v>
      </c>
      <c r="D3592" t="s">
        <v>5326</v>
      </c>
      <c r="E3592" t="s">
        <v>5254</v>
      </c>
      <c r="F3592" s="1">
        <v>40283</v>
      </c>
      <c r="G3592" t="s">
        <v>4023</v>
      </c>
      <c r="H3592" t="s">
        <v>2227</v>
      </c>
      <c r="I3592" t="s">
        <v>3527</v>
      </c>
      <c r="J3592" t="str" cm="1">
        <f t="array" ref="J35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592" t="str">
        <f>IF(data_to_clean[[#This Row],[Price Formatted Step 1]]="No Data","No Data",SUBSTITUTE(data_to_clean[[#This Row],[Price Formatted Step 1]],",","."))</f>
        <v>47000000</v>
      </c>
      <c r="L3592" s="3">
        <f>IF(data_to_clean[[#This Row],[Price Formatted Step 2]]="No Data","No Data",VALUE(SUBSTITUTE(data_to_clean[[#This Row],[Price Formatted Step 2]],".","")))</f>
        <v>47000000</v>
      </c>
      <c r="M3592" t="s">
        <v>21</v>
      </c>
    </row>
    <row r="3593" spans="1:13" x14ac:dyDescent="0.25">
      <c r="A3593" t="s">
        <v>3831</v>
      </c>
      <c r="B3593" t="str">
        <f>VLOOKUP(data_to_clean[[#This Row],[Company]],tb_countries[],2,0)</f>
        <v>USA</v>
      </c>
      <c r="C3593" t="s">
        <v>5273</v>
      </c>
      <c r="D3593" t="s">
        <v>5313</v>
      </c>
      <c r="E3593" t="s">
        <v>5246</v>
      </c>
      <c r="F3593" s="1">
        <v>40290</v>
      </c>
      <c r="G3593" t="s">
        <v>4025</v>
      </c>
      <c r="H3593" t="s">
        <v>13</v>
      </c>
      <c r="I3593" t="s">
        <v>4027</v>
      </c>
      <c r="J3593" t="str" cm="1">
        <f t="array" ref="J35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3593" t="str">
        <f>IF(data_to_clean[[#This Row],[Price Formatted Step 1]]="No Data","No Data",SUBSTITUTE(data_to_clean[[#This Row],[Price Formatted Step 1]],",","."))</f>
        <v>120000000</v>
      </c>
      <c r="L3593" s="3">
        <f>IF(data_to_clean[[#This Row],[Price Formatted Step 2]]="No Data","No Data",VALUE(SUBSTITUTE(data_to_clean[[#This Row],[Price Formatted Step 2]],".","")))</f>
        <v>120000000</v>
      </c>
      <c r="M3593" t="s">
        <v>15</v>
      </c>
    </row>
    <row r="3594" spans="1:13" x14ac:dyDescent="0.25">
      <c r="A3594" t="s">
        <v>2882</v>
      </c>
      <c r="B3594" t="str">
        <f>VLOOKUP(data_to_clean[[#This Row],[Company]],tb_countries[],2,0)</f>
        <v>USSR/Russia</v>
      </c>
      <c r="C3594" t="s">
        <v>5279</v>
      </c>
      <c r="D3594" t="s">
        <v>5320</v>
      </c>
      <c r="E3594" t="s">
        <v>5247</v>
      </c>
      <c r="F3594" s="1">
        <v>40295</v>
      </c>
      <c r="G3594" t="s">
        <v>685</v>
      </c>
      <c r="H3594" t="s">
        <v>13</v>
      </c>
      <c r="I3594" t="s">
        <v>14</v>
      </c>
      <c r="J3594" t="str" cm="1">
        <f t="array" ref="J35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94" t="str">
        <f>IF(data_to_clean[[#This Row],[Price Formatted Step 1]]="No Data","No Data",SUBSTITUTE(data_to_clean[[#This Row],[Price Formatted Step 1]],",","."))</f>
        <v>No Data</v>
      </c>
      <c r="L3594" t="str">
        <f>IF(data_to_clean[[#This Row],[Price Formatted Step 2]]="No Data","No Data",VALUE(SUBSTITUTE(data_to_clean[[#This Row],[Price Formatted Step 2]],".","")))</f>
        <v>No Data</v>
      </c>
      <c r="M3594" t="s">
        <v>15</v>
      </c>
    </row>
    <row r="3595" spans="1:13" x14ac:dyDescent="0.25">
      <c r="A3595" t="s">
        <v>1024</v>
      </c>
      <c r="B3595" t="str">
        <f>VLOOKUP(data_to_clean[[#This Row],[Company]],tb_countries[],2,0)</f>
        <v>USSR/Russia</v>
      </c>
      <c r="C3595" t="s">
        <v>5272</v>
      </c>
      <c r="D3595" t="s">
        <v>5312</v>
      </c>
      <c r="E3595" t="s">
        <v>5245</v>
      </c>
      <c r="F3595" s="1">
        <v>40296</v>
      </c>
      <c r="G3595" t="s">
        <v>1362</v>
      </c>
      <c r="H3595" t="s">
        <v>13</v>
      </c>
      <c r="I3595" t="s">
        <v>14</v>
      </c>
      <c r="J3595" t="str" cm="1">
        <f t="array" ref="J35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595" t="str">
        <f>IF(data_to_clean[[#This Row],[Price Formatted Step 1]]="No Data","No Data",SUBSTITUTE(data_to_clean[[#This Row],[Price Formatted Step 1]],",","."))</f>
        <v>No Data</v>
      </c>
      <c r="L3595" t="str">
        <f>IF(data_to_clean[[#This Row],[Price Formatted Step 2]]="No Data","No Data",VALUE(SUBSTITUTE(data_to_clean[[#This Row],[Price Formatted Step 2]],".","")))</f>
        <v>No Data</v>
      </c>
      <c r="M3595" t="s">
        <v>15</v>
      </c>
    </row>
    <row r="3596" spans="1:13" x14ac:dyDescent="0.25">
      <c r="A3596" t="s">
        <v>1620</v>
      </c>
      <c r="B3596" t="str">
        <f>VLOOKUP(data_to_clean[[#This Row],[Company]],tb_countries[],2,0)</f>
        <v>Japan</v>
      </c>
      <c r="C3596" t="s">
        <v>5286</v>
      </c>
      <c r="D3596" t="s">
        <v>5325</v>
      </c>
      <c r="E3596" t="s">
        <v>5249</v>
      </c>
      <c r="F3596" s="1">
        <v>40308</v>
      </c>
      <c r="G3596" t="s">
        <v>3542</v>
      </c>
      <c r="H3596" t="s">
        <v>2227</v>
      </c>
      <c r="I3596" t="s">
        <v>3544</v>
      </c>
      <c r="J3596" t="str" cm="1">
        <f t="array" ref="J35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596" t="str">
        <f>IF(data_to_clean[[#This Row],[Price Formatted Step 1]]="No Data","No Data",SUBSTITUTE(data_to_clean[[#This Row],[Price Formatted Step 1]],",","."))</f>
        <v>90000000</v>
      </c>
      <c r="L3596" s="3">
        <f>IF(data_to_clean[[#This Row],[Price Formatted Step 2]]="No Data","No Data",VALUE(SUBSTITUTE(data_to_clean[[#This Row],[Price Formatted Step 2]],".","")))</f>
        <v>90000000</v>
      </c>
      <c r="M3596" t="s">
        <v>15</v>
      </c>
    </row>
    <row r="3597" spans="1:13" x14ac:dyDescent="0.25">
      <c r="A3597" t="s">
        <v>54</v>
      </c>
      <c r="B3597" t="str">
        <f>VLOOKUP(data_to_clean[[#This Row],[Company]],tb_countries[],2,0)</f>
        <v>USA</v>
      </c>
      <c r="C3597" t="s">
        <v>5281</v>
      </c>
      <c r="D3597" t="s">
        <v>5322</v>
      </c>
      <c r="E3597" t="s">
        <v>5246</v>
      </c>
      <c r="F3597" s="1">
        <v>40312</v>
      </c>
      <c r="G3597" t="s">
        <v>2440</v>
      </c>
      <c r="H3597" t="s">
        <v>13</v>
      </c>
      <c r="I3597" t="s">
        <v>2129</v>
      </c>
      <c r="J3597" t="str" cm="1">
        <f t="array" ref="J35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597" t="str">
        <f>IF(data_to_clean[[#This Row],[Price Formatted Step 1]]="No Data","No Data",SUBSTITUTE(data_to_clean[[#This Row],[Price Formatted Step 1]],",","."))</f>
        <v>450000000</v>
      </c>
      <c r="L3597" s="3">
        <f>IF(data_to_clean[[#This Row],[Price Formatted Step 2]]="No Data","No Data",VALUE(SUBSTITUTE(data_to_clean[[#This Row],[Price Formatted Step 2]],".","")))</f>
        <v>450000000</v>
      </c>
      <c r="M3597" t="s">
        <v>15</v>
      </c>
    </row>
    <row r="3598" spans="1:13" x14ac:dyDescent="0.25">
      <c r="A3598" t="s">
        <v>2338</v>
      </c>
      <c r="B3598" t="str">
        <f>VLOOKUP(data_to_clean[[#This Row],[Company]],tb_countries[],2,0)</f>
        <v>France</v>
      </c>
      <c r="C3598" t="s">
        <v>5285</v>
      </c>
      <c r="D3598" t="s">
        <v>5324</v>
      </c>
      <c r="E3598" t="s">
        <v>5253</v>
      </c>
      <c r="F3598" s="1">
        <v>40319</v>
      </c>
      <c r="G3598" t="s">
        <v>3614</v>
      </c>
      <c r="H3598" t="s">
        <v>2227</v>
      </c>
      <c r="I3598" t="s">
        <v>3616</v>
      </c>
      <c r="J3598" t="str" cm="1">
        <f t="array" ref="J35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598" t="str">
        <f>IF(data_to_clean[[#This Row],[Price Formatted Step 1]]="No Data","No Data",SUBSTITUTE(data_to_clean[[#This Row],[Price Formatted Step 1]],",","."))</f>
        <v>200000000</v>
      </c>
      <c r="L3598" s="3">
        <f>IF(data_to_clean[[#This Row],[Price Formatted Step 2]]="No Data","No Data",VALUE(SUBSTITUTE(data_to_clean[[#This Row],[Price Formatted Step 2]],".","")))</f>
        <v>200000000</v>
      </c>
      <c r="M3598" t="s">
        <v>15</v>
      </c>
    </row>
    <row r="3599" spans="1:13" x14ac:dyDescent="0.25">
      <c r="A3599" t="s">
        <v>3831</v>
      </c>
      <c r="B3599" t="str">
        <f>VLOOKUP(data_to_clean[[#This Row],[Company]],tb_countries[],2,0)</f>
        <v>USA</v>
      </c>
      <c r="C3599" t="s">
        <v>5273</v>
      </c>
      <c r="D3599" t="s">
        <v>5313</v>
      </c>
      <c r="E3599" t="s">
        <v>5246</v>
      </c>
      <c r="F3599" s="1">
        <v>40326</v>
      </c>
      <c r="G3599" t="s">
        <v>3608</v>
      </c>
      <c r="H3599" t="s">
        <v>13</v>
      </c>
      <c r="I3599" t="s">
        <v>3610</v>
      </c>
      <c r="J3599" t="str" cm="1">
        <f t="array" ref="J35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599" t="str">
        <f>IF(data_to_clean[[#This Row],[Price Formatted Step 1]]="No Data","No Data",SUBSTITUTE(data_to_clean[[#This Row],[Price Formatted Step 1]],",","."))</f>
        <v>164000000</v>
      </c>
      <c r="L3599" s="3">
        <f>IF(data_to_clean[[#This Row],[Price Formatted Step 2]]="No Data","No Data",VALUE(SUBSTITUTE(data_to_clean[[#This Row],[Price Formatted Step 2]],".","")))</f>
        <v>164000000</v>
      </c>
      <c r="M3599" t="s">
        <v>15</v>
      </c>
    </row>
    <row r="3600" spans="1:13" x14ac:dyDescent="0.25">
      <c r="A3600" t="s">
        <v>3469</v>
      </c>
      <c r="B3600" t="str">
        <f>VLOOKUP(data_to_clean[[#This Row],[Company]],tb_countries[],2,0)</f>
        <v>USSR/Russia</v>
      </c>
      <c r="C3600" t="s">
        <v>5279</v>
      </c>
      <c r="D3600" t="s">
        <v>5320</v>
      </c>
      <c r="E3600" t="s">
        <v>5247</v>
      </c>
      <c r="F3600" s="1">
        <v>40331</v>
      </c>
      <c r="G3600" t="s">
        <v>3470</v>
      </c>
      <c r="H3600" t="s">
        <v>13</v>
      </c>
      <c r="I3600" t="s">
        <v>3472</v>
      </c>
      <c r="J3600" t="str" cm="1">
        <f t="array" ref="J36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600" t="str">
        <f>IF(data_to_clean[[#This Row],[Price Formatted Step 1]]="No Data","No Data",SUBSTITUTE(data_to_clean[[#This Row],[Price Formatted Step 1]],",","."))</f>
        <v>41.800000</v>
      </c>
      <c r="L3600" s="3">
        <f>IF(data_to_clean[[#This Row],[Price Formatted Step 2]]="No Data","No Data",VALUE(SUBSTITUTE(data_to_clean[[#This Row],[Price Formatted Step 2]],".","")))</f>
        <v>41800000</v>
      </c>
      <c r="M3600" t="s">
        <v>15</v>
      </c>
    </row>
    <row r="3601" spans="1:13" x14ac:dyDescent="0.25">
      <c r="A3601" t="s">
        <v>3782</v>
      </c>
      <c r="B3601" t="str">
        <f>VLOOKUP(data_to_clean[[#This Row],[Company]],tb_countries[],2,0)</f>
        <v>USA</v>
      </c>
      <c r="C3601" t="s">
        <v>5273</v>
      </c>
      <c r="D3601" t="s">
        <v>5313</v>
      </c>
      <c r="E3601" t="s">
        <v>5246</v>
      </c>
      <c r="F3601" s="1">
        <v>40333</v>
      </c>
      <c r="G3601" t="s">
        <v>4035</v>
      </c>
      <c r="H3601" t="s">
        <v>13</v>
      </c>
      <c r="I3601" t="s">
        <v>4037</v>
      </c>
      <c r="J3601" t="str" cm="1">
        <f t="array" ref="J36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59.500000</v>
      </c>
      <c r="K3601" t="str">
        <f>IF(data_to_clean[[#This Row],[Price Formatted Step 1]]="No Data","No Data",SUBSTITUTE(data_to_clean[[#This Row],[Price Formatted Step 1]],",","."))</f>
        <v>59.500000</v>
      </c>
      <c r="L3601" s="3">
        <f>IF(data_to_clean[[#This Row],[Price Formatted Step 2]]="No Data","No Data",VALUE(SUBSTITUTE(data_to_clean[[#This Row],[Price Formatted Step 2]],".","")))</f>
        <v>59500000</v>
      </c>
      <c r="M3601" t="s">
        <v>15</v>
      </c>
    </row>
    <row r="3602" spans="1:13" x14ac:dyDescent="0.25">
      <c r="A3602" t="s">
        <v>3988</v>
      </c>
      <c r="B3602" t="str">
        <f>VLOOKUP(data_to_clean[[#This Row],[Company]],tb_countries[],2,0)</f>
        <v>South Korea</v>
      </c>
      <c r="C3602" t="s">
        <v>5297</v>
      </c>
      <c r="D3602" t="s">
        <v>5338</v>
      </c>
      <c r="E3602" t="s">
        <v>5262</v>
      </c>
      <c r="F3602" s="1">
        <v>40339</v>
      </c>
      <c r="G3602" t="s">
        <v>3990</v>
      </c>
      <c r="H3602" t="s">
        <v>13</v>
      </c>
      <c r="I3602" t="s">
        <v>14</v>
      </c>
      <c r="J3602" t="str" cm="1">
        <f t="array" ref="J36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02" t="str">
        <f>IF(data_to_clean[[#This Row],[Price Formatted Step 1]]="No Data","No Data",SUBSTITUTE(data_to_clean[[#This Row],[Price Formatted Step 1]],",","."))</f>
        <v>No Data</v>
      </c>
      <c r="L3602" t="str">
        <f>IF(data_to_clean[[#This Row],[Price Formatted Step 2]]="No Data","No Data",VALUE(SUBSTITUTE(data_to_clean[[#This Row],[Price Formatted Step 2]],".","")))</f>
        <v>No Data</v>
      </c>
      <c r="M3602" t="s">
        <v>21</v>
      </c>
    </row>
    <row r="3603" spans="1:13" x14ac:dyDescent="0.25">
      <c r="A3603" t="s">
        <v>3393</v>
      </c>
      <c r="B3603" t="str">
        <f>VLOOKUP(data_to_clean[[#This Row],[Company]],tb_countries[],2,0)</f>
        <v>USSR/Russia</v>
      </c>
      <c r="C3603" t="s">
        <v>5282</v>
      </c>
      <c r="D3603" t="s">
        <v>5336</v>
      </c>
      <c r="E3603" t="s">
        <v>5247</v>
      </c>
      <c r="F3603" s="1">
        <v>40344</v>
      </c>
      <c r="G3603" t="s">
        <v>3395</v>
      </c>
      <c r="H3603" t="s">
        <v>13</v>
      </c>
      <c r="I3603" t="s">
        <v>3397</v>
      </c>
      <c r="J3603" t="str" cm="1">
        <f t="array" ref="J36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603" t="str">
        <f>IF(data_to_clean[[#This Row],[Price Formatted Step 1]]="No Data","No Data",SUBSTITUTE(data_to_clean[[#This Row],[Price Formatted Step 1]],",","."))</f>
        <v>29000000</v>
      </c>
      <c r="L3603" s="3">
        <f>IF(data_to_clean[[#This Row],[Price Formatted Step 2]]="No Data","No Data",VALUE(SUBSTITUTE(data_to_clean[[#This Row],[Price Formatted Step 2]],".","")))</f>
        <v>29000000</v>
      </c>
      <c r="M3603" t="s">
        <v>15</v>
      </c>
    </row>
    <row r="3604" spans="1:13" x14ac:dyDescent="0.25">
      <c r="A3604" t="s">
        <v>3393</v>
      </c>
      <c r="B3604" t="str">
        <f>VLOOKUP(data_to_clean[[#This Row],[Company]],tb_countries[],2,0)</f>
        <v>USSR/Russia</v>
      </c>
      <c r="C3604" t="s">
        <v>5272</v>
      </c>
      <c r="D3604" t="s">
        <v>5312</v>
      </c>
      <c r="E3604" t="s">
        <v>5245</v>
      </c>
      <c r="F3604" s="1">
        <v>40350</v>
      </c>
      <c r="G3604" t="s">
        <v>3395</v>
      </c>
      <c r="H3604" t="s">
        <v>13</v>
      </c>
      <c r="I3604" t="s">
        <v>3397</v>
      </c>
      <c r="J3604" t="str" cm="1">
        <f t="array" ref="J36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604" t="str">
        <f>IF(data_to_clean[[#This Row],[Price Formatted Step 1]]="No Data","No Data",SUBSTITUTE(data_to_clean[[#This Row],[Price Formatted Step 1]],",","."))</f>
        <v>29000000</v>
      </c>
      <c r="L3604" s="3">
        <f>IF(data_to_clean[[#This Row],[Price Formatted Step 2]]="No Data","No Data",VALUE(SUBSTITUTE(data_to_clean[[#This Row],[Price Formatted Step 2]],".","")))</f>
        <v>29000000</v>
      </c>
      <c r="M3604" t="s">
        <v>15</v>
      </c>
    </row>
    <row r="3605" spans="1:13" x14ac:dyDescent="0.25">
      <c r="A3605" t="s">
        <v>2630</v>
      </c>
      <c r="B3605" t="str">
        <f>VLOOKUP(data_to_clean[[#This Row],[Company]],tb_countries[],2,0)</f>
        <v>Israel</v>
      </c>
      <c r="C3605" t="s">
        <v>5288</v>
      </c>
      <c r="D3605" t="s">
        <v>5327</v>
      </c>
      <c r="E3605" t="s">
        <v>5256</v>
      </c>
      <c r="F3605" s="1">
        <v>40351</v>
      </c>
      <c r="G3605" t="s">
        <v>3862</v>
      </c>
      <c r="H3605" t="s">
        <v>2227</v>
      </c>
      <c r="I3605" t="s">
        <v>14</v>
      </c>
      <c r="J3605" t="str" cm="1">
        <f t="array" ref="J36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05" t="str">
        <f>IF(data_to_clean[[#This Row],[Price Formatted Step 1]]="No Data","No Data",SUBSTITUTE(data_to_clean[[#This Row],[Price Formatted Step 1]],",","."))</f>
        <v>No Data</v>
      </c>
      <c r="L3605" t="str">
        <f>IF(data_to_clean[[#This Row],[Price Formatted Step 2]]="No Data","No Data",VALUE(SUBSTITUTE(data_to_clean[[#This Row],[Price Formatted Step 2]],".","")))</f>
        <v>No Data</v>
      </c>
      <c r="M3605" t="s">
        <v>15</v>
      </c>
    </row>
    <row r="3606" spans="1:13" x14ac:dyDescent="0.25">
      <c r="A3606" t="s">
        <v>2338</v>
      </c>
      <c r="B3606" t="str">
        <f>VLOOKUP(data_to_clean[[#This Row],[Company]],tb_countries[],2,0)</f>
        <v>France</v>
      </c>
      <c r="C3606" t="s">
        <v>5285</v>
      </c>
      <c r="D3606" t="s">
        <v>5324</v>
      </c>
      <c r="E3606" t="s">
        <v>5253</v>
      </c>
      <c r="F3606" s="1">
        <v>40355</v>
      </c>
      <c r="G3606" t="s">
        <v>3614</v>
      </c>
      <c r="H3606" t="s">
        <v>2227</v>
      </c>
      <c r="I3606" t="s">
        <v>3616</v>
      </c>
      <c r="J3606" t="str" cm="1">
        <f t="array" ref="J36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06" t="str">
        <f>IF(data_to_clean[[#This Row],[Price Formatted Step 1]]="No Data","No Data",SUBSTITUTE(data_to_clean[[#This Row],[Price Formatted Step 1]],",","."))</f>
        <v>200000000</v>
      </c>
      <c r="L3606" s="3">
        <f>IF(data_to_clean[[#This Row],[Price Formatted Step 2]]="No Data","No Data",VALUE(SUBSTITUTE(data_to_clean[[#This Row],[Price Formatted Step 2]],".","")))</f>
        <v>200000000</v>
      </c>
      <c r="M3606" t="s">
        <v>15</v>
      </c>
    </row>
    <row r="3607" spans="1:13" x14ac:dyDescent="0.25">
      <c r="A3607" t="s">
        <v>2025</v>
      </c>
      <c r="B3607" t="str">
        <f>VLOOKUP(data_to_clean[[#This Row],[Company]],tb_countries[],2,0)</f>
        <v>India</v>
      </c>
      <c r="C3607" t="s">
        <v>5287</v>
      </c>
      <c r="D3607" t="s">
        <v>5326</v>
      </c>
      <c r="E3607" t="s">
        <v>5254</v>
      </c>
      <c r="F3607" s="1">
        <v>40371</v>
      </c>
      <c r="G3607" t="s">
        <v>3849</v>
      </c>
      <c r="H3607" t="s">
        <v>2227</v>
      </c>
      <c r="I3607" t="s">
        <v>3851</v>
      </c>
      <c r="J3607" t="str" cm="1">
        <f t="array" ref="J36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607" t="str">
        <f>IF(data_to_clean[[#This Row],[Price Formatted Step 1]]="No Data","No Data",SUBSTITUTE(data_to_clean[[#This Row],[Price Formatted Step 1]],",","."))</f>
        <v>21000000</v>
      </c>
      <c r="L3607" s="3">
        <f>IF(data_to_clean[[#This Row],[Price Formatted Step 2]]="No Data","No Data",VALUE(SUBSTITUTE(data_to_clean[[#This Row],[Price Formatted Step 2]],".","")))</f>
        <v>21000000</v>
      </c>
      <c r="M3607" t="s">
        <v>15</v>
      </c>
    </row>
    <row r="3608" spans="1:13" x14ac:dyDescent="0.25">
      <c r="A3608" t="s">
        <v>2338</v>
      </c>
      <c r="B3608" t="str">
        <f>VLOOKUP(data_to_clean[[#This Row],[Company]],tb_countries[],2,0)</f>
        <v>France</v>
      </c>
      <c r="C3608" t="s">
        <v>5285</v>
      </c>
      <c r="D3608" t="s">
        <v>5324</v>
      </c>
      <c r="E3608" t="s">
        <v>5253</v>
      </c>
      <c r="F3608" s="1">
        <v>40394</v>
      </c>
      <c r="G3608" t="s">
        <v>3614</v>
      </c>
      <c r="H3608" t="s">
        <v>2227</v>
      </c>
      <c r="I3608" t="s">
        <v>3616</v>
      </c>
      <c r="J3608" t="str" cm="1">
        <f t="array" ref="J36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08" t="str">
        <f>IF(data_to_clean[[#This Row],[Price Formatted Step 1]]="No Data","No Data",SUBSTITUTE(data_to_clean[[#This Row],[Price Formatted Step 1]],",","."))</f>
        <v>200000000</v>
      </c>
      <c r="L3608" s="3">
        <f>IF(data_to_clean[[#This Row],[Price Formatted Step 2]]="No Data","No Data",VALUE(SUBSTITUTE(data_to_clean[[#This Row],[Price Formatted Step 2]],".","")))</f>
        <v>200000000</v>
      </c>
      <c r="M3608" t="s">
        <v>15</v>
      </c>
    </row>
    <row r="3609" spans="1:13" x14ac:dyDescent="0.25">
      <c r="A3609" t="s">
        <v>3831</v>
      </c>
      <c r="B3609" t="str">
        <f>VLOOKUP(data_to_clean[[#This Row],[Company]],tb_countries[],2,0)</f>
        <v>USA</v>
      </c>
      <c r="C3609" t="s">
        <v>5273</v>
      </c>
      <c r="D3609" t="s">
        <v>5313</v>
      </c>
      <c r="E3609" t="s">
        <v>5246</v>
      </c>
      <c r="F3609" s="1">
        <v>40404</v>
      </c>
      <c r="G3609" t="s">
        <v>4045</v>
      </c>
      <c r="H3609" t="s">
        <v>2227</v>
      </c>
      <c r="I3609" t="s">
        <v>4047</v>
      </c>
      <c r="J3609" t="str" cm="1">
        <f t="array" ref="J36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140000000</v>
      </c>
      <c r="K3609" t="str">
        <f>IF(data_to_clean[[#This Row],[Price Formatted Step 1]]="No Data","No Data",SUBSTITUTE(data_to_clean[[#This Row],[Price Formatted Step 1]],",","."))</f>
        <v>140000000</v>
      </c>
      <c r="L3609" s="3">
        <f>IF(data_to_clean[[#This Row],[Price Formatted Step 2]]="No Data","No Data",VALUE(SUBSTITUTE(data_to_clean[[#This Row],[Price Formatted Step 2]],".","")))</f>
        <v>140000000</v>
      </c>
      <c r="M3609" t="s">
        <v>15</v>
      </c>
    </row>
    <row r="3610" spans="1:13" x14ac:dyDescent="0.25">
      <c r="A3610" t="s">
        <v>2882</v>
      </c>
      <c r="B3610" t="str">
        <f>VLOOKUP(data_to_clean[[#This Row],[Company]],tb_countries[],2,0)</f>
        <v>USSR/Russia</v>
      </c>
      <c r="C3610" t="s">
        <v>5279</v>
      </c>
      <c r="D3610" t="s">
        <v>5320</v>
      </c>
      <c r="E3610" t="s">
        <v>5247</v>
      </c>
      <c r="F3610" s="1">
        <v>40429</v>
      </c>
      <c r="G3610" t="s">
        <v>3470</v>
      </c>
      <c r="H3610" t="s">
        <v>13</v>
      </c>
      <c r="I3610" t="s">
        <v>3472</v>
      </c>
      <c r="J3610" t="str" cm="1">
        <f t="array" ref="J36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610" t="str">
        <f>IF(data_to_clean[[#This Row],[Price Formatted Step 1]]="No Data","No Data",SUBSTITUTE(data_to_clean[[#This Row],[Price Formatted Step 1]],",","."))</f>
        <v>41.800000</v>
      </c>
      <c r="L3610" s="3">
        <f>IF(data_to_clean[[#This Row],[Price Formatted Step 2]]="No Data","No Data",VALUE(SUBSTITUTE(data_to_clean[[#This Row],[Price Formatted Step 2]],".","")))</f>
        <v>41800000</v>
      </c>
      <c r="M3610" t="s">
        <v>15</v>
      </c>
    </row>
    <row r="3611" spans="1:13" x14ac:dyDescent="0.25">
      <c r="A3611" t="s">
        <v>3831</v>
      </c>
      <c r="B3611" t="str">
        <f>VLOOKUP(data_to_clean[[#This Row],[Company]],tb_countries[],2,0)</f>
        <v>USA</v>
      </c>
      <c r="C3611" t="s">
        <v>5275</v>
      </c>
      <c r="D3611" t="s">
        <v>5315</v>
      </c>
      <c r="E3611" t="s">
        <v>5246</v>
      </c>
      <c r="F3611" s="1">
        <v>40442</v>
      </c>
      <c r="G3611" t="s">
        <v>4025</v>
      </c>
      <c r="H3611" t="s">
        <v>13</v>
      </c>
      <c r="I3611" t="s">
        <v>4027</v>
      </c>
      <c r="J3611" t="str" cm="1">
        <f t="array" ref="J36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3611" t="str">
        <f>IF(data_to_clean[[#This Row],[Price Formatted Step 1]]="No Data","No Data",SUBSTITUTE(data_to_clean[[#This Row],[Price Formatted Step 1]],",","."))</f>
        <v>120000000</v>
      </c>
      <c r="L3611" s="3">
        <f>IF(data_to_clean[[#This Row],[Price Formatted Step 2]]="No Data","No Data",VALUE(SUBSTITUTE(data_to_clean[[#This Row],[Price Formatted Step 2]],".","")))</f>
        <v>120000000</v>
      </c>
      <c r="M3611" t="s">
        <v>15</v>
      </c>
    </row>
    <row r="3612" spans="1:13" x14ac:dyDescent="0.25">
      <c r="A3612" t="s">
        <v>2740</v>
      </c>
      <c r="B3612" t="str">
        <f>VLOOKUP(data_to_clean[[#This Row],[Company]],tb_countries[],2,0)</f>
        <v>USA</v>
      </c>
      <c r="C3612" t="s">
        <v>5275</v>
      </c>
      <c r="D3612" t="s">
        <v>5315</v>
      </c>
      <c r="E3612" t="s">
        <v>5246</v>
      </c>
      <c r="F3612" s="1">
        <v>40447</v>
      </c>
      <c r="G3612" t="s">
        <v>4050</v>
      </c>
      <c r="H3612" t="s">
        <v>2227</v>
      </c>
      <c r="I3612" t="s">
        <v>4052</v>
      </c>
      <c r="J3612" t="str" cm="1">
        <f t="array" ref="J36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46000000</v>
      </c>
      <c r="K3612" t="str">
        <f>IF(data_to_clean[[#This Row],[Price Formatted Step 1]]="No Data","No Data",SUBSTITUTE(data_to_clean[[#This Row],[Price Formatted Step 1]],",","."))</f>
        <v>46000000</v>
      </c>
      <c r="L3612" s="3">
        <f>IF(data_to_clean[[#This Row],[Price Formatted Step 2]]="No Data","No Data",VALUE(SUBSTITUTE(data_to_clean[[#This Row],[Price Formatted Step 2]],".","")))</f>
        <v>46000000</v>
      </c>
      <c r="M3612" t="s">
        <v>15</v>
      </c>
    </row>
    <row r="3613" spans="1:13" x14ac:dyDescent="0.25">
      <c r="A3613" t="s">
        <v>2882</v>
      </c>
      <c r="B3613" t="str">
        <f>VLOOKUP(data_to_clean[[#This Row],[Company]],tb_countries[],2,0)</f>
        <v>USSR/Russia</v>
      </c>
      <c r="C3613" t="s">
        <v>5279</v>
      </c>
      <c r="D3613" t="s">
        <v>5320</v>
      </c>
      <c r="E3613" t="s">
        <v>5247</v>
      </c>
      <c r="F3613" s="1">
        <v>40451</v>
      </c>
      <c r="G3613" t="s">
        <v>1302</v>
      </c>
      <c r="H3613" t="s">
        <v>13</v>
      </c>
      <c r="I3613" t="s">
        <v>14</v>
      </c>
      <c r="J3613" t="str" cm="1">
        <f t="array" ref="J36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13" t="str">
        <f>IF(data_to_clean[[#This Row],[Price Formatted Step 1]]="No Data","No Data",SUBSTITUTE(data_to_clean[[#This Row],[Price Formatted Step 1]],",","."))</f>
        <v>No Data</v>
      </c>
      <c r="L3613" t="str">
        <f>IF(data_to_clean[[#This Row],[Price Formatted Step 2]]="No Data","No Data",VALUE(SUBSTITUTE(data_to_clean[[#This Row],[Price Formatted Step 2]],".","")))</f>
        <v>No Data</v>
      </c>
      <c r="M3613" t="s">
        <v>15</v>
      </c>
    </row>
    <row r="3614" spans="1:13" x14ac:dyDescent="0.25">
      <c r="A3614" t="s">
        <v>2338</v>
      </c>
      <c r="B3614" t="str">
        <f>VLOOKUP(data_to_clean[[#This Row],[Company]],tb_countries[],2,0)</f>
        <v>France</v>
      </c>
      <c r="C3614" t="s">
        <v>5285</v>
      </c>
      <c r="D3614" t="s">
        <v>5324</v>
      </c>
      <c r="E3614" t="s">
        <v>5253</v>
      </c>
      <c r="F3614" s="1">
        <v>40479</v>
      </c>
      <c r="G3614" t="s">
        <v>3614</v>
      </c>
      <c r="H3614" t="s">
        <v>2227</v>
      </c>
      <c r="I3614" t="s">
        <v>3616</v>
      </c>
      <c r="J3614" t="str" cm="1">
        <f t="array" ref="J36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14" t="str">
        <f>IF(data_to_clean[[#This Row],[Price Formatted Step 1]]="No Data","No Data",SUBSTITUTE(data_to_clean[[#This Row],[Price Formatted Step 1]],",","."))</f>
        <v>200000000</v>
      </c>
      <c r="L3614" s="3">
        <f>IF(data_to_clean[[#This Row],[Price Formatted Step 2]]="No Data","No Data",VALUE(SUBSTITUTE(data_to_clean[[#This Row],[Price Formatted Step 2]],".","")))</f>
        <v>200000000</v>
      </c>
      <c r="M3614" t="s">
        <v>15</v>
      </c>
    </row>
    <row r="3615" spans="1:13" x14ac:dyDescent="0.25">
      <c r="A3615" t="s">
        <v>3831</v>
      </c>
      <c r="B3615" t="str">
        <f>VLOOKUP(data_to_clean[[#This Row],[Company]],tb_countries[],2,0)</f>
        <v>USA</v>
      </c>
      <c r="C3615" t="s">
        <v>5275</v>
      </c>
      <c r="D3615" t="s">
        <v>5315</v>
      </c>
      <c r="E3615" t="s">
        <v>5246</v>
      </c>
      <c r="F3615" s="1">
        <v>40488</v>
      </c>
      <c r="G3615" t="s">
        <v>3307</v>
      </c>
      <c r="H3615" t="s">
        <v>13</v>
      </c>
      <c r="I3615" t="s">
        <v>14</v>
      </c>
      <c r="J3615" t="str" cm="1">
        <f t="array" ref="J36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15" t="str">
        <f>IF(data_to_clean[[#This Row],[Price Formatted Step 1]]="No Data","No Data",SUBSTITUTE(data_to_clean[[#This Row],[Price Formatted Step 1]],",","."))</f>
        <v>No Data</v>
      </c>
      <c r="L3615" t="str">
        <f>IF(data_to_clean[[#This Row],[Price Formatted Step 2]]="No Data","No Data",VALUE(SUBSTITUTE(data_to_clean[[#This Row],[Price Formatted Step 2]],".","")))</f>
        <v>No Data</v>
      </c>
      <c r="M3615" t="s">
        <v>15</v>
      </c>
    </row>
    <row r="3616" spans="1:13" x14ac:dyDescent="0.25">
      <c r="A3616" t="s">
        <v>2740</v>
      </c>
      <c r="B3616" t="str">
        <f>VLOOKUP(data_to_clean[[#This Row],[Company]],tb_countries[],2,0)</f>
        <v>USA</v>
      </c>
      <c r="C3616" t="s">
        <v>5283</v>
      </c>
      <c r="D3616" t="s">
        <v>5335</v>
      </c>
      <c r="E3616" t="s">
        <v>5246</v>
      </c>
      <c r="F3616" s="1">
        <v>40502</v>
      </c>
      <c r="G3616" t="s">
        <v>4050</v>
      </c>
      <c r="H3616" t="s">
        <v>2227</v>
      </c>
      <c r="I3616" t="s">
        <v>4052</v>
      </c>
      <c r="J3616" t="str" cm="1">
        <f t="array" ref="J36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46000000</v>
      </c>
      <c r="K3616" t="str">
        <f>IF(data_to_clean[[#This Row],[Price Formatted Step 1]]="No Data","No Data",SUBSTITUTE(data_to_clean[[#This Row],[Price Formatted Step 1]],",","."))</f>
        <v>46000000</v>
      </c>
      <c r="L3616" s="3">
        <f>IF(data_to_clean[[#This Row],[Price Formatted Step 2]]="No Data","No Data",VALUE(SUBSTITUTE(data_to_clean[[#This Row],[Price Formatted Step 2]],".","")))</f>
        <v>46000000</v>
      </c>
      <c r="M3616" t="s">
        <v>15</v>
      </c>
    </row>
    <row r="3617" spans="1:13" x14ac:dyDescent="0.25">
      <c r="A3617" t="s">
        <v>3831</v>
      </c>
      <c r="B3617" t="str">
        <f>VLOOKUP(data_to_clean[[#This Row],[Company]],tb_countries[],2,0)</f>
        <v>USA</v>
      </c>
      <c r="C3617" t="s">
        <v>5273</v>
      </c>
      <c r="D3617" t="s">
        <v>5313</v>
      </c>
      <c r="E3617" t="s">
        <v>5246</v>
      </c>
      <c r="F3617" s="1">
        <v>40503</v>
      </c>
      <c r="G3617" t="s">
        <v>3727</v>
      </c>
      <c r="H3617" t="s">
        <v>2227</v>
      </c>
      <c r="I3617" t="s">
        <v>3729</v>
      </c>
      <c r="J3617" t="str" cm="1">
        <f t="array" ref="J36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617" t="str">
        <f>IF(data_to_clean[[#This Row],[Price Formatted Step 1]]="No Data","No Data",SUBSTITUTE(data_to_clean[[#This Row],[Price Formatted Step 1]],",","."))</f>
        <v>350000000</v>
      </c>
      <c r="L3617" s="3">
        <f>IF(data_to_clean[[#This Row],[Price Formatted Step 2]]="No Data","No Data",VALUE(SUBSTITUTE(data_to_clean[[#This Row],[Price Formatted Step 2]],".","")))</f>
        <v>350000000</v>
      </c>
      <c r="M3617" t="s">
        <v>15</v>
      </c>
    </row>
    <row r="3618" spans="1:13" x14ac:dyDescent="0.25">
      <c r="A3618" t="s">
        <v>2338</v>
      </c>
      <c r="B3618" t="str">
        <f>VLOOKUP(data_to_clean[[#This Row],[Company]],tb_countries[],2,0)</f>
        <v>France</v>
      </c>
      <c r="C3618" t="s">
        <v>5285</v>
      </c>
      <c r="D3618" t="s">
        <v>5324</v>
      </c>
      <c r="E3618" t="s">
        <v>5253</v>
      </c>
      <c r="F3618" s="1">
        <v>40508</v>
      </c>
      <c r="G3618" t="s">
        <v>3614</v>
      </c>
      <c r="H3618" t="s">
        <v>2227</v>
      </c>
      <c r="I3618" t="s">
        <v>3616</v>
      </c>
      <c r="J3618" t="str" cm="1">
        <f t="array" ref="J36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18" t="str">
        <f>IF(data_to_clean[[#This Row],[Price Formatted Step 1]]="No Data","No Data",SUBSTITUTE(data_to_clean[[#This Row],[Price Formatted Step 1]],",","."))</f>
        <v>200000000</v>
      </c>
      <c r="L3618" s="3">
        <f>IF(data_to_clean[[#This Row],[Price Formatted Step 2]]="No Data","No Data",VALUE(SUBSTITUTE(data_to_clean[[#This Row],[Price Formatted Step 2]],".","")))</f>
        <v>200000000</v>
      </c>
      <c r="M3618" t="s">
        <v>15</v>
      </c>
    </row>
    <row r="3619" spans="1:13" x14ac:dyDescent="0.25">
      <c r="A3619" t="s">
        <v>3782</v>
      </c>
      <c r="B3619" t="str">
        <f>VLOOKUP(data_to_clean[[#This Row],[Company]],tb_countries[],2,0)</f>
        <v>USA</v>
      </c>
      <c r="C3619" t="s">
        <v>5273</v>
      </c>
      <c r="D3619" t="s">
        <v>5313</v>
      </c>
      <c r="E3619" t="s">
        <v>5246</v>
      </c>
      <c r="F3619" s="1">
        <v>40520</v>
      </c>
      <c r="G3619" t="s">
        <v>4035</v>
      </c>
      <c r="H3619" t="s">
        <v>13</v>
      </c>
      <c r="I3619" t="s">
        <v>4037</v>
      </c>
      <c r="J3619" t="str" cm="1">
        <f t="array" ref="J36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59.500000</v>
      </c>
      <c r="K3619" t="str">
        <f>IF(data_to_clean[[#This Row],[Price Formatted Step 1]]="No Data","No Data",SUBSTITUTE(data_to_clean[[#This Row],[Price Formatted Step 1]],",","."))</f>
        <v>59.500000</v>
      </c>
      <c r="L3619" s="3">
        <f>IF(data_to_clean[[#This Row],[Price Formatted Step 2]]="No Data","No Data",VALUE(SUBSTITUTE(data_to_clean[[#This Row],[Price Formatted Step 2]],".","")))</f>
        <v>59500000</v>
      </c>
      <c r="M3619" t="s">
        <v>15</v>
      </c>
    </row>
    <row r="3620" spans="1:13" x14ac:dyDescent="0.25">
      <c r="A3620" t="s">
        <v>2025</v>
      </c>
      <c r="B3620" t="str">
        <f>VLOOKUP(data_to_clean[[#This Row],[Company]],tb_countries[],2,0)</f>
        <v>India</v>
      </c>
      <c r="C3620" t="s">
        <v>5287</v>
      </c>
      <c r="D3620" t="s">
        <v>5326</v>
      </c>
      <c r="E3620" t="s">
        <v>5254</v>
      </c>
      <c r="F3620" s="1">
        <v>40537</v>
      </c>
      <c r="G3620" t="s">
        <v>3525</v>
      </c>
      <c r="H3620" t="s">
        <v>13</v>
      </c>
      <c r="I3620" t="s">
        <v>3527</v>
      </c>
      <c r="J3620" t="str" cm="1">
        <f t="array" ref="J36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620" t="str">
        <f>IF(data_to_clean[[#This Row],[Price Formatted Step 1]]="No Data","No Data",SUBSTITUTE(data_to_clean[[#This Row],[Price Formatted Step 1]],",","."))</f>
        <v>47000000</v>
      </c>
      <c r="L3620" s="3">
        <f>IF(data_to_clean[[#This Row],[Price Formatted Step 2]]="No Data","No Data",VALUE(SUBSTITUTE(data_to_clean[[#This Row],[Price Formatted Step 2]],".","")))</f>
        <v>47000000</v>
      </c>
      <c r="M3620" t="s">
        <v>21</v>
      </c>
    </row>
    <row r="3621" spans="1:13" x14ac:dyDescent="0.25">
      <c r="A3621" t="s">
        <v>2338</v>
      </c>
      <c r="B3621" t="str">
        <f>VLOOKUP(data_to_clean[[#This Row],[Company]],tb_countries[],2,0)</f>
        <v>France</v>
      </c>
      <c r="C3621" t="s">
        <v>5285</v>
      </c>
      <c r="D3621" t="s">
        <v>5324</v>
      </c>
      <c r="E3621" t="s">
        <v>5253</v>
      </c>
      <c r="F3621" s="1">
        <v>40541</v>
      </c>
      <c r="G3621" t="s">
        <v>3614</v>
      </c>
      <c r="H3621" t="s">
        <v>2227</v>
      </c>
      <c r="I3621" t="s">
        <v>3616</v>
      </c>
      <c r="J3621" t="str" cm="1">
        <f t="array" ref="J36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21" t="str">
        <f>IF(data_to_clean[[#This Row],[Price Formatted Step 1]]="No Data","No Data",SUBSTITUTE(data_to_clean[[#This Row],[Price Formatted Step 1]],",","."))</f>
        <v>200000000</v>
      </c>
      <c r="L3621" s="3">
        <f>IF(data_to_clean[[#This Row],[Price Formatted Step 2]]="No Data","No Data",VALUE(SUBSTITUTE(data_to_clean[[#This Row],[Price Formatted Step 2]],".","")))</f>
        <v>200000000</v>
      </c>
      <c r="M3621" t="s">
        <v>15</v>
      </c>
    </row>
    <row r="3622" spans="1:13" x14ac:dyDescent="0.25">
      <c r="A3622" t="s">
        <v>1024</v>
      </c>
      <c r="B3622" t="str">
        <f>VLOOKUP(data_to_clean[[#This Row],[Company]],tb_countries[],2,0)</f>
        <v>USSR/Russia</v>
      </c>
      <c r="C3622" t="s">
        <v>5272</v>
      </c>
      <c r="D3622" t="s">
        <v>5312</v>
      </c>
      <c r="E3622" t="s">
        <v>5245</v>
      </c>
      <c r="F3622" s="1">
        <v>40563</v>
      </c>
      <c r="G3622" t="s">
        <v>4062</v>
      </c>
      <c r="H3622" t="s">
        <v>13</v>
      </c>
      <c r="I3622" t="s">
        <v>14</v>
      </c>
      <c r="J3622" t="str" cm="1">
        <f t="array" ref="J36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22" t="str">
        <f>IF(data_to_clean[[#This Row],[Price Formatted Step 1]]="No Data","No Data",SUBSTITUTE(data_to_clean[[#This Row],[Price Formatted Step 1]],",","."))</f>
        <v>No Data</v>
      </c>
      <c r="L3622" t="str">
        <f>IF(data_to_clean[[#This Row],[Price Formatted Step 2]]="No Data","No Data",VALUE(SUBSTITUTE(data_to_clean[[#This Row],[Price Formatted Step 2]],".","")))</f>
        <v>No Data</v>
      </c>
      <c r="M3622" t="s">
        <v>15</v>
      </c>
    </row>
    <row r="3623" spans="1:13" x14ac:dyDescent="0.25">
      <c r="A3623" t="s">
        <v>3831</v>
      </c>
      <c r="B3623" t="str">
        <f>VLOOKUP(data_to_clean[[#This Row],[Company]],tb_countries[],2,0)</f>
        <v>USA</v>
      </c>
      <c r="C3623" t="s">
        <v>5275</v>
      </c>
      <c r="D3623" t="s">
        <v>5315</v>
      </c>
      <c r="E3623" t="s">
        <v>5246</v>
      </c>
      <c r="F3623" s="1">
        <v>40563</v>
      </c>
      <c r="G3623" t="s">
        <v>3727</v>
      </c>
      <c r="H3623" t="s">
        <v>2227</v>
      </c>
      <c r="I3623" t="s">
        <v>3729</v>
      </c>
      <c r="J3623" t="str" cm="1">
        <f t="array" ref="J36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623" t="str">
        <f>IF(data_to_clean[[#This Row],[Price Formatted Step 1]]="No Data","No Data",SUBSTITUTE(data_to_clean[[#This Row],[Price Formatted Step 1]],",","."))</f>
        <v>350000000</v>
      </c>
      <c r="L3623" s="3">
        <f>IF(data_to_clean[[#This Row],[Price Formatted Step 2]]="No Data","No Data",VALUE(SUBSTITUTE(data_to_clean[[#This Row],[Price Formatted Step 2]],".","")))</f>
        <v>350000000</v>
      </c>
      <c r="M3623" t="s">
        <v>15</v>
      </c>
    </row>
    <row r="3624" spans="1:13" x14ac:dyDescent="0.25">
      <c r="A3624" t="s">
        <v>1620</v>
      </c>
      <c r="B3624" t="str">
        <f>VLOOKUP(data_to_clean[[#This Row],[Company]],tb_countries[],2,0)</f>
        <v>Japan</v>
      </c>
      <c r="C3624" t="s">
        <v>5286</v>
      </c>
      <c r="D3624" t="s">
        <v>5325</v>
      </c>
      <c r="E3624" t="s">
        <v>5249</v>
      </c>
      <c r="F3624" s="1">
        <v>40565</v>
      </c>
      <c r="G3624" t="s">
        <v>3995</v>
      </c>
      <c r="H3624" t="s">
        <v>13</v>
      </c>
      <c r="I3624" t="s">
        <v>3997</v>
      </c>
      <c r="J3624" t="str" cm="1">
        <f t="array" ref="J36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3624" t="str">
        <f>IF(data_to_clean[[#This Row],[Price Formatted Step 1]]="No Data","No Data",SUBSTITUTE(data_to_clean[[#This Row],[Price Formatted Step 1]],",","."))</f>
        <v>112.500000</v>
      </c>
      <c r="L3624" s="3">
        <f>IF(data_to_clean[[#This Row],[Price Formatted Step 2]]="No Data","No Data",VALUE(SUBSTITUTE(data_to_clean[[#This Row],[Price Formatted Step 2]],".","")))</f>
        <v>112500000</v>
      </c>
      <c r="M3624" t="s">
        <v>15</v>
      </c>
    </row>
    <row r="3625" spans="1:13" x14ac:dyDescent="0.25">
      <c r="A3625" t="s">
        <v>2882</v>
      </c>
      <c r="B3625" t="str">
        <f>VLOOKUP(data_to_clean[[#This Row],[Company]],tb_countries[],2,0)</f>
        <v>USSR/Russia</v>
      </c>
      <c r="C3625" t="s">
        <v>5279</v>
      </c>
      <c r="D3625" t="s">
        <v>5320</v>
      </c>
      <c r="E3625" t="s">
        <v>5247</v>
      </c>
      <c r="F3625" s="1">
        <v>40575</v>
      </c>
      <c r="G3625" t="s">
        <v>3470</v>
      </c>
      <c r="H3625" t="s">
        <v>13</v>
      </c>
      <c r="I3625" t="s">
        <v>3472</v>
      </c>
      <c r="J3625" t="str" cm="1">
        <f t="array" ref="J36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625" t="str">
        <f>IF(data_to_clean[[#This Row],[Price Formatted Step 1]]="No Data","No Data",SUBSTITUTE(data_to_clean[[#This Row],[Price Formatted Step 1]],",","."))</f>
        <v>41.800000</v>
      </c>
      <c r="L3625" s="3">
        <f>IF(data_to_clean[[#This Row],[Price Formatted Step 2]]="No Data","No Data",VALUE(SUBSTITUTE(data_to_clean[[#This Row],[Price Formatted Step 2]],".","")))</f>
        <v>41800000</v>
      </c>
      <c r="M3625" t="s">
        <v>56</v>
      </c>
    </row>
    <row r="3626" spans="1:13" x14ac:dyDescent="0.25">
      <c r="A3626" t="s">
        <v>2740</v>
      </c>
      <c r="B3626" t="str">
        <f>VLOOKUP(data_to_clean[[#This Row],[Company]],tb_countries[],2,0)</f>
        <v>USA</v>
      </c>
      <c r="C3626" t="s">
        <v>5275</v>
      </c>
      <c r="D3626" t="s">
        <v>5315</v>
      </c>
      <c r="E3626" t="s">
        <v>5246</v>
      </c>
      <c r="F3626" s="1">
        <v>40580</v>
      </c>
      <c r="G3626" t="s">
        <v>3453</v>
      </c>
      <c r="H3626" t="s">
        <v>2227</v>
      </c>
      <c r="I3626" t="s">
        <v>2744</v>
      </c>
      <c r="J3626" t="str" cm="1">
        <f t="array" ref="J36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626" t="str">
        <f>IF(data_to_clean[[#This Row],[Price Formatted Step 1]]="No Data","No Data",SUBSTITUTE(data_to_clean[[#This Row],[Price Formatted Step 1]],",","."))</f>
        <v>40000000</v>
      </c>
      <c r="L3626" s="3">
        <f>IF(data_to_clean[[#This Row],[Price Formatted Step 2]]="No Data","No Data",VALUE(SUBSTITUTE(data_to_clean[[#This Row],[Price Formatted Step 2]],".","")))</f>
        <v>40000000</v>
      </c>
      <c r="M3626" t="s">
        <v>15</v>
      </c>
    </row>
    <row r="3627" spans="1:13" x14ac:dyDescent="0.25">
      <c r="A3627" t="s">
        <v>2338</v>
      </c>
      <c r="B3627" t="str">
        <f>VLOOKUP(data_to_clean[[#This Row],[Company]],tb_countries[],2,0)</f>
        <v>France</v>
      </c>
      <c r="C3627" t="s">
        <v>5285</v>
      </c>
      <c r="D3627" t="s">
        <v>5324</v>
      </c>
      <c r="E3627" t="s">
        <v>5253</v>
      </c>
      <c r="F3627" s="1">
        <v>40589</v>
      </c>
      <c r="G3627" t="s">
        <v>3899</v>
      </c>
      <c r="H3627" t="s">
        <v>13</v>
      </c>
      <c r="I3627" t="s">
        <v>14</v>
      </c>
      <c r="J3627" t="str" cm="1">
        <f t="array" ref="J36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27" t="str">
        <f>IF(data_to_clean[[#This Row],[Price Formatted Step 1]]="No Data","No Data",SUBSTITUTE(data_to_clean[[#This Row],[Price Formatted Step 1]],",","."))</f>
        <v>No Data</v>
      </c>
      <c r="L3627" t="str">
        <f>IF(data_to_clean[[#This Row],[Price Formatted Step 2]]="No Data","No Data",VALUE(SUBSTITUTE(data_to_clean[[#This Row],[Price Formatted Step 2]],".","")))</f>
        <v>No Data</v>
      </c>
      <c r="M3627" t="s">
        <v>15</v>
      </c>
    </row>
    <row r="3628" spans="1:13" x14ac:dyDescent="0.25">
      <c r="A3628" t="s">
        <v>54</v>
      </c>
      <c r="B3628" t="str">
        <f>VLOOKUP(data_to_clean[[#This Row],[Company]],tb_countries[],2,0)</f>
        <v>USA</v>
      </c>
      <c r="C3628" t="s">
        <v>5281</v>
      </c>
      <c r="D3628" t="s">
        <v>5322</v>
      </c>
      <c r="E3628" t="s">
        <v>5246</v>
      </c>
      <c r="F3628" s="1">
        <v>40598</v>
      </c>
      <c r="G3628" t="s">
        <v>2362</v>
      </c>
      <c r="H3628" t="s">
        <v>13</v>
      </c>
      <c r="I3628" t="s">
        <v>2129</v>
      </c>
      <c r="J3628" t="str" cm="1">
        <f t="array" ref="J36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628" t="str">
        <f>IF(data_to_clean[[#This Row],[Price Formatted Step 1]]="No Data","No Data",SUBSTITUTE(data_to_clean[[#This Row],[Price Formatted Step 1]],",","."))</f>
        <v>450000000</v>
      </c>
      <c r="L3628" s="3">
        <f>IF(data_to_clean[[#This Row],[Price Formatted Step 2]]="No Data","No Data",VALUE(SUBSTITUTE(data_to_clean[[#This Row],[Price Formatted Step 2]],".","")))</f>
        <v>450000000</v>
      </c>
      <c r="M3628" t="s">
        <v>15</v>
      </c>
    </row>
    <row r="3629" spans="1:13" x14ac:dyDescent="0.25">
      <c r="A3629" t="s">
        <v>2740</v>
      </c>
      <c r="B3629" t="str">
        <f>VLOOKUP(data_to_clean[[#This Row],[Company]],tb_countries[],2,0)</f>
        <v>USA</v>
      </c>
      <c r="C3629" t="s">
        <v>5275</v>
      </c>
      <c r="D3629" t="s">
        <v>5315</v>
      </c>
      <c r="E3629" t="s">
        <v>5246</v>
      </c>
      <c r="F3629" s="1">
        <v>40606</v>
      </c>
      <c r="G3629" t="s">
        <v>3028</v>
      </c>
      <c r="H3629" t="s">
        <v>2227</v>
      </c>
      <c r="I3629" t="s">
        <v>3030</v>
      </c>
      <c r="J3629" t="str" cm="1">
        <f t="array" ref="J36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3629" t="str">
        <f>IF(data_to_clean[[#This Row],[Price Formatted Step 1]]="No Data","No Data",SUBSTITUTE(data_to_clean[[#This Row],[Price Formatted Step 1]],",","."))</f>
        <v>45000000</v>
      </c>
      <c r="L3629" s="3">
        <f>IF(data_to_clean[[#This Row],[Price Formatted Step 2]]="No Data","No Data",VALUE(SUBSTITUTE(data_to_clean[[#This Row],[Price Formatted Step 2]],".","")))</f>
        <v>45000000</v>
      </c>
      <c r="M3629" t="s">
        <v>21</v>
      </c>
    </row>
    <row r="3630" spans="1:13" x14ac:dyDescent="0.25">
      <c r="A3630" t="s">
        <v>3831</v>
      </c>
      <c r="B3630" t="str">
        <f>VLOOKUP(data_to_clean[[#This Row],[Company]],tb_countries[],2,0)</f>
        <v>USA</v>
      </c>
      <c r="C3630" t="s">
        <v>5273</v>
      </c>
      <c r="D3630" t="s">
        <v>5313</v>
      </c>
      <c r="E3630" t="s">
        <v>5246</v>
      </c>
      <c r="F3630" s="1">
        <v>40607</v>
      </c>
      <c r="G3630" t="s">
        <v>4025</v>
      </c>
      <c r="H3630" t="s">
        <v>13</v>
      </c>
      <c r="I3630" t="s">
        <v>4027</v>
      </c>
      <c r="J3630" t="str" cm="1">
        <f t="array" ref="J36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3630" t="str">
        <f>IF(data_to_clean[[#This Row],[Price Formatted Step 1]]="No Data","No Data",SUBSTITUTE(data_to_clean[[#This Row],[Price Formatted Step 1]],",","."))</f>
        <v>120000000</v>
      </c>
      <c r="L3630" s="3">
        <f>IF(data_to_clean[[#This Row],[Price Formatted Step 2]]="No Data","No Data",VALUE(SUBSTITUTE(data_to_clean[[#This Row],[Price Formatted Step 2]],".","")))</f>
        <v>120000000</v>
      </c>
      <c r="M3630" t="s">
        <v>15</v>
      </c>
    </row>
    <row r="3631" spans="1:13" x14ac:dyDescent="0.25">
      <c r="A3631" t="s">
        <v>3831</v>
      </c>
      <c r="B3631" t="str">
        <f>VLOOKUP(data_to_clean[[#This Row],[Company]],tb_countries[],2,0)</f>
        <v>USA</v>
      </c>
      <c r="C3631" t="s">
        <v>5273</v>
      </c>
      <c r="D3631" t="s">
        <v>5313</v>
      </c>
      <c r="E3631" t="s">
        <v>5246</v>
      </c>
      <c r="F3631" s="1">
        <v>40613</v>
      </c>
      <c r="G3631" t="s">
        <v>3608</v>
      </c>
      <c r="H3631" t="s">
        <v>13</v>
      </c>
      <c r="I3631" t="s">
        <v>3610</v>
      </c>
      <c r="J3631" t="str" cm="1">
        <f t="array" ref="J36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631" t="str">
        <f>IF(data_to_clean[[#This Row],[Price Formatted Step 1]]="No Data","No Data",SUBSTITUTE(data_to_clean[[#This Row],[Price Formatted Step 1]],",","."))</f>
        <v>164000000</v>
      </c>
      <c r="L3631" s="3">
        <f>IF(data_to_clean[[#This Row],[Price Formatted Step 2]]="No Data","No Data",VALUE(SUBSTITUTE(data_to_clean[[#This Row],[Price Formatted Step 2]],".","")))</f>
        <v>164000000</v>
      </c>
      <c r="M3631" t="s">
        <v>15</v>
      </c>
    </row>
    <row r="3632" spans="1:13" x14ac:dyDescent="0.25">
      <c r="A3632" t="s">
        <v>3831</v>
      </c>
      <c r="B3632" t="str">
        <f>VLOOKUP(data_to_clean[[#This Row],[Company]],tb_countries[],2,0)</f>
        <v>USA</v>
      </c>
      <c r="C3632" t="s">
        <v>5275</v>
      </c>
      <c r="D3632" t="s">
        <v>5315</v>
      </c>
      <c r="E3632" t="s">
        <v>5246</v>
      </c>
      <c r="F3632" s="1">
        <v>40648</v>
      </c>
      <c r="G3632" t="s">
        <v>3790</v>
      </c>
      <c r="H3632" t="s">
        <v>13</v>
      </c>
      <c r="I3632" t="s">
        <v>3792</v>
      </c>
      <c r="J3632" t="str" cm="1">
        <f t="array" ref="J36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115000000</v>
      </c>
      <c r="K3632" t="str">
        <f>IF(data_to_clean[[#This Row],[Price Formatted Step 1]]="No Data","No Data",SUBSTITUTE(data_to_clean[[#This Row],[Price Formatted Step 1]],",","."))</f>
        <v>115000000</v>
      </c>
      <c r="L3632" s="3">
        <f>IF(data_to_clean[[#This Row],[Price Formatted Step 2]]="No Data","No Data",VALUE(SUBSTITUTE(data_to_clean[[#This Row],[Price Formatted Step 2]],".","")))</f>
        <v>115000000</v>
      </c>
      <c r="M3632" t="s">
        <v>15</v>
      </c>
    </row>
    <row r="3633" spans="1:13" x14ac:dyDescent="0.25">
      <c r="A3633" t="s">
        <v>2025</v>
      </c>
      <c r="B3633" t="str">
        <f>VLOOKUP(data_to_clean[[#This Row],[Company]],tb_countries[],2,0)</f>
        <v>India</v>
      </c>
      <c r="C3633" t="s">
        <v>5287</v>
      </c>
      <c r="D3633" t="s">
        <v>5326</v>
      </c>
      <c r="E3633" t="s">
        <v>5254</v>
      </c>
      <c r="F3633" s="1">
        <v>40653</v>
      </c>
      <c r="G3633" t="s">
        <v>2993</v>
      </c>
      <c r="H3633" t="s">
        <v>13</v>
      </c>
      <c r="I3633" t="s">
        <v>2995</v>
      </c>
      <c r="J3633" t="str" cm="1">
        <f t="array" ref="J36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633" t="str">
        <f>IF(data_to_clean[[#This Row],[Price Formatted Step 1]]="No Data","No Data",SUBSTITUTE(data_to_clean[[#This Row],[Price Formatted Step 1]],",","."))</f>
        <v>25000000</v>
      </c>
      <c r="L3633" s="3">
        <f>IF(data_to_clean[[#This Row],[Price Formatted Step 2]]="No Data","No Data",VALUE(SUBSTITUTE(data_to_clean[[#This Row],[Price Formatted Step 2]],".","")))</f>
        <v>25000000</v>
      </c>
      <c r="M3633" t="s">
        <v>15</v>
      </c>
    </row>
    <row r="3634" spans="1:13" x14ac:dyDescent="0.25">
      <c r="A3634" t="s">
        <v>2338</v>
      </c>
      <c r="B3634" t="str">
        <f>VLOOKUP(data_to_clean[[#This Row],[Company]],tb_countries[],2,0)</f>
        <v>France</v>
      </c>
      <c r="C3634" t="s">
        <v>5285</v>
      </c>
      <c r="D3634" t="s">
        <v>5324</v>
      </c>
      <c r="E3634" t="s">
        <v>5253</v>
      </c>
      <c r="F3634" s="1">
        <v>40655</v>
      </c>
      <c r="G3634" t="s">
        <v>3614</v>
      </c>
      <c r="H3634" t="s">
        <v>2227</v>
      </c>
      <c r="I3634" t="s">
        <v>3616</v>
      </c>
      <c r="J3634" t="str" cm="1">
        <f t="array" ref="J36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34" t="str">
        <f>IF(data_to_clean[[#This Row],[Price Formatted Step 1]]="No Data","No Data",SUBSTITUTE(data_to_clean[[#This Row],[Price Formatted Step 1]],",","."))</f>
        <v>200000000</v>
      </c>
      <c r="L3634" s="3">
        <f>IF(data_to_clean[[#This Row],[Price Formatted Step 2]]="No Data","No Data",VALUE(SUBSTITUTE(data_to_clean[[#This Row],[Price Formatted Step 2]],".","")))</f>
        <v>200000000</v>
      </c>
      <c r="M3634" t="s">
        <v>15</v>
      </c>
    </row>
    <row r="3635" spans="1:13" x14ac:dyDescent="0.25">
      <c r="A3635" t="s">
        <v>3831</v>
      </c>
      <c r="B3635" t="str">
        <f>VLOOKUP(data_to_clean[[#This Row],[Company]],tb_countries[],2,0)</f>
        <v>USA</v>
      </c>
      <c r="C3635" t="s">
        <v>5273</v>
      </c>
      <c r="D3635" t="s">
        <v>5313</v>
      </c>
      <c r="E3635" t="s">
        <v>5246</v>
      </c>
      <c r="F3635" s="1">
        <v>40670</v>
      </c>
      <c r="G3635" t="s">
        <v>3594</v>
      </c>
      <c r="H3635" t="s">
        <v>2227</v>
      </c>
      <c r="I3635" t="s">
        <v>3596</v>
      </c>
      <c r="J3635" t="str" cm="1">
        <f t="array" ref="J36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635" t="str">
        <f>IF(data_to_clean[[#This Row],[Price Formatted Step 1]]="No Data","No Data",SUBSTITUTE(data_to_clean[[#This Row],[Price Formatted Step 1]],",","."))</f>
        <v>109000000</v>
      </c>
      <c r="L3635" s="3">
        <f>IF(data_to_clean[[#This Row],[Price Formatted Step 2]]="No Data","No Data",VALUE(SUBSTITUTE(data_to_clean[[#This Row],[Price Formatted Step 2]],".","")))</f>
        <v>109000000</v>
      </c>
      <c r="M3635" t="s">
        <v>15</v>
      </c>
    </row>
    <row r="3636" spans="1:13" x14ac:dyDescent="0.25">
      <c r="A3636" t="s">
        <v>54</v>
      </c>
      <c r="B3636" t="str">
        <f>VLOOKUP(data_to_clean[[#This Row],[Company]],tb_countries[],2,0)</f>
        <v>USA</v>
      </c>
      <c r="C3636" t="s">
        <v>5281</v>
      </c>
      <c r="D3636" t="s">
        <v>5322</v>
      </c>
      <c r="E3636" t="s">
        <v>5246</v>
      </c>
      <c r="F3636" s="1">
        <v>40679</v>
      </c>
      <c r="G3636" t="s">
        <v>2892</v>
      </c>
      <c r="H3636" t="s">
        <v>13</v>
      </c>
      <c r="I3636" t="s">
        <v>2129</v>
      </c>
      <c r="J3636" t="str" cm="1">
        <f t="array" ref="J36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636" t="str">
        <f>IF(data_to_clean[[#This Row],[Price Formatted Step 1]]="No Data","No Data",SUBSTITUTE(data_to_clean[[#This Row],[Price Formatted Step 1]],",","."))</f>
        <v>450000000</v>
      </c>
      <c r="L3636" s="3">
        <f>IF(data_to_clean[[#This Row],[Price Formatted Step 2]]="No Data","No Data",VALUE(SUBSTITUTE(data_to_clean[[#This Row],[Price Formatted Step 2]],".","")))</f>
        <v>450000000</v>
      </c>
      <c r="M3636" t="s">
        <v>15</v>
      </c>
    </row>
    <row r="3637" spans="1:13" x14ac:dyDescent="0.25">
      <c r="A3637" t="s">
        <v>2338</v>
      </c>
      <c r="B3637" t="str">
        <f>VLOOKUP(data_to_clean[[#This Row],[Company]],tb_countries[],2,0)</f>
        <v>France</v>
      </c>
      <c r="C3637" t="s">
        <v>5285</v>
      </c>
      <c r="D3637" t="s">
        <v>5324</v>
      </c>
      <c r="E3637" t="s">
        <v>5253</v>
      </c>
      <c r="F3637" s="1">
        <v>40683</v>
      </c>
      <c r="G3637" t="s">
        <v>3614</v>
      </c>
      <c r="H3637" t="s">
        <v>2227</v>
      </c>
      <c r="I3637" t="s">
        <v>3616</v>
      </c>
      <c r="J3637" t="str" cm="1">
        <f t="array" ref="J36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37" t="str">
        <f>IF(data_to_clean[[#This Row],[Price Formatted Step 1]]="No Data","No Data",SUBSTITUTE(data_to_clean[[#This Row],[Price Formatted Step 1]],",","."))</f>
        <v>200000000</v>
      </c>
      <c r="L3637" s="3">
        <f>IF(data_to_clean[[#This Row],[Price Formatted Step 2]]="No Data","No Data",VALUE(SUBSTITUTE(data_to_clean[[#This Row],[Price Formatted Step 2]],".","")))</f>
        <v>200000000</v>
      </c>
      <c r="M3637" t="s">
        <v>15</v>
      </c>
    </row>
    <row r="3638" spans="1:13" x14ac:dyDescent="0.25">
      <c r="A3638" t="s">
        <v>3831</v>
      </c>
      <c r="B3638" t="str">
        <f>VLOOKUP(data_to_clean[[#This Row],[Company]],tb_countries[],2,0)</f>
        <v>USA</v>
      </c>
      <c r="C3638" t="s">
        <v>5275</v>
      </c>
      <c r="D3638" t="s">
        <v>5315</v>
      </c>
      <c r="E3638" t="s">
        <v>5246</v>
      </c>
      <c r="F3638" s="1">
        <v>40704</v>
      </c>
      <c r="G3638" t="s">
        <v>3413</v>
      </c>
      <c r="H3638" t="s">
        <v>13</v>
      </c>
      <c r="I3638" t="s">
        <v>14</v>
      </c>
      <c r="J3638" t="str" cm="1">
        <f t="array" ref="J36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38" t="str">
        <f>IF(data_to_clean[[#This Row],[Price Formatted Step 1]]="No Data","No Data",SUBSTITUTE(data_to_clean[[#This Row],[Price Formatted Step 1]],",","."))</f>
        <v>No Data</v>
      </c>
      <c r="L3638" t="str">
        <f>IF(data_to_clean[[#This Row],[Price Formatted Step 2]]="No Data","No Data",VALUE(SUBSTITUTE(data_to_clean[[#This Row],[Price Formatted Step 2]],".","")))</f>
        <v>No Data</v>
      </c>
      <c r="M3638" t="s">
        <v>15</v>
      </c>
    </row>
    <row r="3639" spans="1:13" x14ac:dyDescent="0.25">
      <c r="A3639" t="s">
        <v>3931</v>
      </c>
      <c r="B3639" t="str">
        <f>VLOOKUP(data_to_clean[[#This Row],[Company]],tb_countries[],2,0)</f>
        <v>Israel</v>
      </c>
      <c r="C3639" t="s">
        <v>5296</v>
      </c>
      <c r="D3639" t="s">
        <v>5337</v>
      </c>
      <c r="E3639" t="s">
        <v>5261</v>
      </c>
      <c r="F3639" s="1">
        <v>40709</v>
      </c>
      <c r="G3639" t="s">
        <v>4080</v>
      </c>
      <c r="H3639" t="s">
        <v>13</v>
      </c>
      <c r="I3639" t="s">
        <v>14</v>
      </c>
      <c r="J3639" t="str" cm="1">
        <f t="array" ref="J36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39" t="str">
        <f>IF(data_to_clean[[#This Row],[Price Formatted Step 1]]="No Data","No Data",SUBSTITUTE(data_to_clean[[#This Row],[Price Formatted Step 1]],",","."))</f>
        <v>No Data</v>
      </c>
      <c r="L3639" t="str">
        <f>IF(data_to_clean[[#This Row],[Price Formatted Step 2]]="No Data","No Data",VALUE(SUBSTITUTE(data_to_clean[[#This Row],[Price Formatted Step 2]],".","")))</f>
        <v>No Data</v>
      </c>
      <c r="M3639" t="s">
        <v>15</v>
      </c>
    </row>
    <row r="3640" spans="1:13" x14ac:dyDescent="0.25">
      <c r="A3640" t="s">
        <v>2740</v>
      </c>
      <c r="B3640" t="str">
        <f>VLOOKUP(data_to_clean[[#This Row],[Company]],tb_countries[],2,0)</f>
        <v>USA</v>
      </c>
      <c r="C3640" t="s">
        <v>5276</v>
      </c>
      <c r="D3640" t="s">
        <v>5316</v>
      </c>
      <c r="E3640" t="s">
        <v>5246</v>
      </c>
      <c r="F3640" s="1">
        <v>40724</v>
      </c>
      <c r="G3640" t="s">
        <v>3453</v>
      </c>
      <c r="H3640" t="s">
        <v>2227</v>
      </c>
      <c r="I3640" t="s">
        <v>2744</v>
      </c>
      <c r="J3640" t="str" cm="1">
        <f t="array" ref="J36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640" t="str">
        <f>IF(data_to_clean[[#This Row],[Price Formatted Step 1]]="No Data","No Data",SUBSTITUTE(data_to_clean[[#This Row],[Price Formatted Step 1]],",","."))</f>
        <v>40000000</v>
      </c>
      <c r="L3640" s="3">
        <f>IF(data_to_clean[[#This Row],[Price Formatted Step 2]]="No Data","No Data",VALUE(SUBSTITUTE(data_to_clean[[#This Row],[Price Formatted Step 2]],".","")))</f>
        <v>40000000</v>
      </c>
      <c r="M3640" t="s">
        <v>15</v>
      </c>
    </row>
    <row r="3641" spans="1:13" x14ac:dyDescent="0.25">
      <c r="A3641" t="s">
        <v>54</v>
      </c>
      <c r="B3641" t="str">
        <f>VLOOKUP(data_to_clean[[#This Row],[Company]],tb_countries[],2,0)</f>
        <v>USA</v>
      </c>
      <c r="C3641" t="s">
        <v>5281</v>
      </c>
      <c r="D3641" t="s">
        <v>5322</v>
      </c>
      <c r="E3641" t="s">
        <v>5246</v>
      </c>
      <c r="F3641" s="1">
        <v>40732</v>
      </c>
      <c r="G3641" t="s">
        <v>2440</v>
      </c>
      <c r="H3641" t="s">
        <v>13</v>
      </c>
      <c r="I3641" t="s">
        <v>2129</v>
      </c>
      <c r="J3641" t="str" cm="1">
        <f t="array" ref="J36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450000000</v>
      </c>
      <c r="K3641" t="str">
        <f>IF(data_to_clean[[#This Row],[Price Formatted Step 1]]="No Data","No Data",SUBSTITUTE(data_to_clean[[#This Row],[Price Formatted Step 1]],",","."))</f>
        <v>450000000</v>
      </c>
      <c r="L3641" s="3">
        <f>IF(data_to_clean[[#This Row],[Price Formatted Step 2]]="No Data","No Data",VALUE(SUBSTITUTE(data_to_clean[[#This Row],[Price Formatted Step 2]],".","")))</f>
        <v>450000000</v>
      </c>
      <c r="M3641" t="s">
        <v>15</v>
      </c>
    </row>
    <row r="3642" spans="1:13" x14ac:dyDescent="0.25">
      <c r="A3642" t="s">
        <v>2025</v>
      </c>
      <c r="B3642" t="str">
        <f>VLOOKUP(data_to_clean[[#This Row],[Company]],tb_countries[],2,0)</f>
        <v>India</v>
      </c>
      <c r="C3642" t="s">
        <v>5287</v>
      </c>
      <c r="D3642" t="s">
        <v>5326</v>
      </c>
      <c r="E3642" t="s">
        <v>5254</v>
      </c>
      <c r="F3642" s="1">
        <v>40739</v>
      </c>
      <c r="G3642" t="s">
        <v>3945</v>
      </c>
      <c r="H3642" t="s">
        <v>2227</v>
      </c>
      <c r="I3642" t="s">
        <v>3947</v>
      </c>
      <c r="J3642" t="str" cm="1">
        <f t="array" ref="J36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642" t="str">
        <f>IF(data_to_clean[[#This Row],[Price Formatted Step 1]]="No Data","No Data",SUBSTITUTE(data_to_clean[[#This Row],[Price Formatted Step 1]],",","."))</f>
        <v>31000000</v>
      </c>
      <c r="L3642" s="3">
        <f>IF(data_to_clean[[#This Row],[Price Formatted Step 2]]="No Data","No Data",VALUE(SUBSTITUTE(data_to_clean[[#This Row],[Price Formatted Step 2]],".","")))</f>
        <v>31000000</v>
      </c>
      <c r="M3642" t="s">
        <v>15</v>
      </c>
    </row>
    <row r="3643" spans="1:13" x14ac:dyDescent="0.25">
      <c r="A3643" t="s">
        <v>3831</v>
      </c>
      <c r="B3643" t="str">
        <f>VLOOKUP(data_to_clean[[#This Row],[Company]],tb_countries[],2,0)</f>
        <v>USA</v>
      </c>
      <c r="C3643" t="s">
        <v>5273</v>
      </c>
      <c r="D3643" t="s">
        <v>5313</v>
      </c>
      <c r="E3643" t="s">
        <v>5246</v>
      </c>
      <c r="F3643" s="1">
        <v>40740</v>
      </c>
      <c r="G3643" t="s">
        <v>3608</v>
      </c>
      <c r="H3643" t="s">
        <v>13</v>
      </c>
      <c r="I3643" t="s">
        <v>3610</v>
      </c>
      <c r="J3643" t="str" cm="1">
        <f t="array" ref="J36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643" t="str">
        <f>IF(data_to_clean[[#This Row],[Price Formatted Step 1]]="No Data","No Data",SUBSTITUTE(data_to_clean[[#This Row],[Price Formatted Step 1]],",","."))</f>
        <v>164000000</v>
      </c>
      <c r="L3643" s="3">
        <f>IF(data_to_clean[[#This Row],[Price Formatted Step 2]]="No Data","No Data",VALUE(SUBSTITUTE(data_to_clean[[#This Row],[Price Formatted Step 2]],".","")))</f>
        <v>164000000</v>
      </c>
      <c r="M3643" t="s">
        <v>15</v>
      </c>
    </row>
    <row r="3644" spans="1:13" x14ac:dyDescent="0.25">
      <c r="A3644" t="s">
        <v>1024</v>
      </c>
      <c r="B3644" t="str">
        <f>VLOOKUP(data_to_clean[[#This Row],[Company]],tb_countries[],2,0)</f>
        <v>USSR/Russia</v>
      </c>
      <c r="C3644" t="s">
        <v>5272</v>
      </c>
      <c r="D3644" t="s">
        <v>5312</v>
      </c>
      <c r="E3644" t="s">
        <v>5245</v>
      </c>
      <c r="F3644" s="1">
        <v>40742</v>
      </c>
      <c r="G3644" t="s">
        <v>4062</v>
      </c>
      <c r="H3644" t="s">
        <v>13</v>
      </c>
      <c r="I3644" t="s">
        <v>14</v>
      </c>
      <c r="J3644" t="str" cm="1">
        <f t="array" ref="J36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44" t="str">
        <f>IF(data_to_clean[[#This Row],[Price Formatted Step 1]]="No Data","No Data",SUBSTITUTE(data_to_clean[[#This Row],[Price Formatted Step 1]],",","."))</f>
        <v>No Data</v>
      </c>
      <c r="L3644" t="str">
        <f>IF(data_to_clean[[#This Row],[Price Formatted Step 2]]="No Data","No Data",VALUE(SUBSTITUTE(data_to_clean[[#This Row],[Price Formatted Step 2]],".","")))</f>
        <v>No Data</v>
      </c>
      <c r="M3644" t="s">
        <v>15</v>
      </c>
    </row>
    <row r="3645" spans="1:13" x14ac:dyDescent="0.25">
      <c r="A3645" t="s">
        <v>3831</v>
      </c>
      <c r="B3645" t="str">
        <f>VLOOKUP(data_to_clean[[#This Row],[Company]],tb_countries[],2,0)</f>
        <v>USA</v>
      </c>
      <c r="C3645" t="s">
        <v>5273</v>
      </c>
      <c r="D3645" t="s">
        <v>5313</v>
      </c>
      <c r="E3645" t="s">
        <v>5246</v>
      </c>
      <c r="F3645" s="1">
        <v>40760</v>
      </c>
      <c r="G3645" t="s">
        <v>3774</v>
      </c>
      <c r="H3645" t="s">
        <v>2227</v>
      </c>
      <c r="I3645" t="s">
        <v>3776</v>
      </c>
      <c r="J3645" t="str" cm="1">
        <f t="array" ref="J36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645" t="str">
        <f>IF(data_to_clean[[#This Row],[Price Formatted Step 1]]="No Data","No Data",SUBSTITUTE(data_to_clean[[#This Row],[Price Formatted Step 1]],",","."))</f>
        <v>153000000</v>
      </c>
      <c r="L3645" s="3">
        <f>IF(data_to_clean[[#This Row],[Price Formatted Step 2]]="No Data","No Data",VALUE(SUBSTITUTE(data_to_clean[[#This Row],[Price Formatted Step 2]],".","")))</f>
        <v>153000000</v>
      </c>
      <c r="M3645" t="s">
        <v>15</v>
      </c>
    </row>
    <row r="3646" spans="1:13" x14ac:dyDescent="0.25">
      <c r="A3646" t="s">
        <v>2338</v>
      </c>
      <c r="B3646" t="str">
        <f>VLOOKUP(data_to_clean[[#This Row],[Company]],tb_countries[],2,0)</f>
        <v>France</v>
      </c>
      <c r="C3646" t="s">
        <v>5285</v>
      </c>
      <c r="D3646" t="s">
        <v>5324</v>
      </c>
      <c r="E3646" t="s">
        <v>5253</v>
      </c>
      <c r="F3646" s="1">
        <v>40761</v>
      </c>
      <c r="G3646" t="s">
        <v>3614</v>
      </c>
      <c r="H3646" t="s">
        <v>2227</v>
      </c>
      <c r="I3646" t="s">
        <v>3616</v>
      </c>
      <c r="J3646" t="str" cm="1">
        <f t="array" ref="J36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46" t="str">
        <f>IF(data_to_clean[[#This Row],[Price Formatted Step 1]]="No Data","No Data",SUBSTITUTE(data_to_clean[[#This Row],[Price Formatted Step 1]],",","."))</f>
        <v>200000000</v>
      </c>
      <c r="L3646" s="3">
        <f>IF(data_to_clean[[#This Row],[Price Formatted Step 2]]="No Data","No Data",VALUE(SUBSTITUTE(data_to_clean[[#This Row],[Price Formatted Step 2]],".","")))</f>
        <v>200000000</v>
      </c>
      <c r="M3646" t="s">
        <v>15</v>
      </c>
    </row>
    <row r="3647" spans="1:13" x14ac:dyDescent="0.25">
      <c r="A3647" t="s">
        <v>3393</v>
      </c>
      <c r="B3647" t="str">
        <f>VLOOKUP(data_to_clean[[#This Row],[Company]],tb_countries[],2,0)</f>
        <v>USSR/Russia</v>
      </c>
      <c r="C3647" t="s">
        <v>5282</v>
      </c>
      <c r="D3647" t="s">
        <v>5336</v>
      </c>
      <c r="E3647" t="s">
        <v>5247</v>
      </c>
      <c r="F3647" s="1">
        <v>40772</v>
      </c>
      <c r="G3647" t="s">
        <v>3395</v>
      </c>
      <c r="H3647" t="s">
        <v>13</v>
      </c>
      <c r="I3647" t="s">
        <v>3397</v>
      </c>
      <c r="J3647" t="str" cm="1">
        <f t="array" ref="J36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647" t="str">
        <f>IF(data_to_clean[[#This Row],[Price Formatted Step 1]]="No Data","No Data",SUBSTITUTE(data_to_clean[[#This Row],[Price Formatted Step 1]],",","."))</f>
        <v>29000000</v>
      </c>
      <c r="L3647" s="3">
        <f>IF(data_to_clean[[#This Row],[Price Formatted Step 2]]="No Data","No Data",VALUE(SUBSTITUTE(data_to_clean[[#This Row],[Price Formatted Step 2]],".","")))</f>
        <v>29000000</v>
      </c>
      <c r="M3647" t="s">
        <v>15</v>
      </c>
    </row>
    <row r="3648" spans="1:13" x14ac:dyDescent="0.25">
      <c r="A3648" t="s">
        <v>3831</v>
      </c>
      <c r="B3648" t="str">
        <f>VLOOKUP(data_to_clean[[#This Row],[Company]],tb_countries[],2,0)</f>
        <v>USA</v>
      </c>
      <c r="C3648" t="s">
        <v>5273</v>
      </c>
      <c r="D3648" t="s">
        <v>5313</v>
      </c>
      <c r="E3648" t="s">
        <v>5246</v>
      </c>
      <c r="F3648" s="1">
        <v>40796</v>
      </c>
      <c r="G3648" t="s">
        <v>3921</v>
      </c>
      <c r="H3648" t="s">
        <v>13</v>
      </c>
      <c r="I3648" t="s">
        <v>14</v>
      </c>
      <c r="J3648" t="str" cm="1">
        <f t="array" ref="J36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48" t="str">
        <f>IF(data_to_clean[[#This Row],[Price Formatted Step 1]]="No Data","No Data",SUBSTITUTE(data_to_clean[[#This Row],[Price Formatted Step 1]],",","."))</f>
        <v>No Data</v>
      </c>
      <c r="L3648" t="str">
        <f>IF(data_to_clean[[#This Row],[Price Formatted Step 2]]="No Data","No Data",VALUE(SUBSTITUTE(data_to_clean[[#This Row],[Price Formatted Step 2]],".","")))</f>
        <v>No Data</v>
      </c>
      <c r="M3648" t="s">
        <v>15</v>
      </c>
    </row>
    <row r="3649" spans="1:13" x14ac:dyDescent="0.25">
      <c r="A3649" t="s">
        <v>1620</v>
      </c>
      <c r="B3649" t="str">
        <f>VLOOKUP(data_to_clean[[#This Row],[Company]],tb_countries[],2,0)</f>
        <v>Japan</v>
      </c>
      <c r="C3649" t="s">
        <v>5286</v>
      </c>
      <c r="D3649" t="s">
        <v>5325</v>
      </c>
      <c r="E3649" t="s">
        <v>5249</v>
      </c>
      <c r="F3649" s="1">
        <v>40797</v>
      </c>
      <c r="G3649" t="s">
        <v>3542</v>
      </c>
      <c r="H3649" t="s">
        <v>2227</v>
      </c>
      <c r="I3649" t="s">
        <v>3544</v>
      </c>
      <c r="J3649" t="str" cm="1">
        <f t="array" ref="J36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649" t="str">
        <f>IF(data_to_clean[[#This Row],[Price Formatted Step 1]]="No Data","No Data",SUBSTITUTE(data_to_clean[[#This Row],[Price Formatted Step 1]],",","."))</f>
        <v>90000000</v>
      </c>
      <c r="L3649" s="3">
        <f>IF(data_to_clean[[#This Row],[Price Formatted Step 2]]="No Data","No Data",VALUE(SUBSTITUTE(data_to_clean[[#This Row],[Price Formatted Step 2]],".","")))</f>
        <v>90000000</v>
      </c>
      <c r="M3649" t="s">
        <v>15</v>
      </c>
    </row>
    <row r="3650" spans="1:13" x14ac:dyDescent="0.25">
      <c r="A3650" t="s">
        <v>2338</v>
      </c>
      <c r="B3650" t="str">
        <f>VLOOKUP(data_to_clean[[#This Row],[Company]],tb_countries[],2,0)</f>
        <v>France</v>
      </c>
      <c r="C3650" t="s">
        <v>5285</v>
      </c>
      <c r="D3650" t="s">
        <v>5324</v>
      </c>
      <c r="E3650" t="s">
        <v>5253</v>
      </c>
      <c r="F3650" s="1">
        <v>40807</v>
      </c>
      <c r="G3650" t="s">
        <v>3614</v>
      </c>
      <c r="H3650" t="s">
        <v>2227</v>
      </c>
      <c r="I3650" t="s">
        <v>3616</v>
      </c>
      <c r="J3650" t="str" cm="1">
        <f t="array" ref="J36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50" t="str">
        <f>IF(data_to_clean[[#This Row],[Price Formatted Step 1]]="No Data","No Data",SUBSTITUTE(data_to_clean[[#This Row],[Price Formatted Step 1]],",","."))</f>
        <v>200000000</v>
      </c>
      <c r="L3650" s="3">
        <f>IF(data_to_clean[[#This Row],[Price Formatted Step 2]]="No Data","No Data",VALUE(SUBSTITUTE(data_to_clean[[#This Row],[Price Formatted Step 2]],".","")))</f>
        <v>200000000</v>
      </c>
      <c r="M3650" t="s">
        <v>15</v>
      </c>
    </row>
    <row r="3651" spans="1:13" x14ac:dyDescent="0.25">
      <c r="A3651" t="s">
        <v>1620</v>
      </c>
      <c r="B3651" t="str">
        <f>VLOOKUP(data_to_clean[[#This Row],[Company]],tb_countries[],2,0)</f>
        <v>Japan</v>
      </c>
      <c r="C3651" t="s">
        <v>5286</v>
      </c>
      <c r="D3651" t="s">
        <v>5325</v>
      </c>
      <c r="E3651" t="s">
        <v>5249</v>
      </c>
      <c r="F3651" s="1">
        <v>40809</v>
      </c>
      <c r="G3651" t="s">
        <v>3542</v>
      </c>
      <c r="H3651" t="s">
        <v>2227</v>
      </c>
      <c r="I3651" t="s">
        <v>3544</v>
      </c>
      <c r="J3651" t="str" cm="1">
        <f t="array" ref="J36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651" t="str">
        <f>IF(data_to_clean[[#This Row],[Price Formatted Step 1]]="No Data","No Data",SUBSTITUTE(data_to_clean[[#This Row],[Price Formatted Step 1]],",","."))</f>
        <v>90000000</v>
      </c>
      <c r="L3651" s="3">
        <f>IF(data_to_clean[[#This Row],[Price Formatted Step 2]]="No Data","No Data",VALUE(SUBSTITUTE(data_to_clean[[#This Row],[Price Formatted Step 2]],".","")))</f>
        <v>90000000</v>
      </c>
      <c r="M3651" t="s">
        <v>15</v>
      </c>
    </row>
    <row r="3652" spans="1:13" x14ac:dyDescent="0.25">
      <c r="A3652" t="s">
        <v>3386</v>
      </c>
      <c r="B3652" t="str">
        <f>VLOOKUP(data_to_clean[[#This Row],[Company]],tb_countries[],2,0)</f>
        <v>USSR/Russia</v>
      </c>
      <c r="C3652" t="s">
        <v>5294</v>
      </c>
      <c r="D3652" t="s">
        <v>5333</v>
      </c>
      <c r="E3652" t="s">
        <v>5260</v>
      </c>
      <c r="F3652" s="1">
        <v>40810</v>
      </c>
      <c r="G3652" t="s">
        <v>3388</v>
      </c>
      <c r="H3652" t="s">
        <v>13</v>
      </c>
      <c r="I3652" t="s">
        <v>14</v>
      </c>
      <c r="J3652" t="str" cm="1">
        <f t="array" ref="J36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52" t="str">
        <f>IF(data_to_clean[[#This Row],[Price Formatted Step 1]]="No Data","No Data",SUBSTITUTE(data_to_clean[[#This Row],[Price Formatted Step 1]],",","."))</f>
        <v>No Data</v>
      </c>
      <c r="L3652" t="str">
        <f>IF(data_to_clean[[#This Row],[Price Formatted Step 2]]="No Data","No Data",VALUE(SUBSTITUTE(data_to_clean[[#This Row],[Price Formatted Step 2]],".","")))</f>
        <v>No Data</v>
      </c>
      <c r="M3652" t="s">
        <v>15</v>
      </c>
    </row>
    <row r="3653" spans="1:13" x14ac:dyDescent="0.25">
      <c r="A3653" t="s">
        <v>2740</v>
      </c>
      <c r="B3653" t="str">
        <f>VLOOKUP(data_to_clean[[#This Row],[Company]],tb_countries[],2,0)</f>
        <v>USA</v>
      </c>
      <c r="C3653" t="s">
        <v>5283</v>
      </c>
      <c r="D3653" t="s">
        <v>5335</v>
      </c>
      <c r="E3653" t="s">
        <v>5246</v>
      </c>
      <c r="F3653" s="1">
        <v>40813</v>
      </c>
      <c r="G3653" t="s">
        <v>4050</v>
      </c>
      <c r="H3653" t="s">
        <v>2227</v>
      </c>
      <c r="I3653" t="s">
        <v>4052</v>
      </c>
      <c r="J3653" t="str" cm="1">
        <f t="array" ref="J36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46000000</v>
      </c>
      <c r="K3653" t="str">
        <f>IF(data_to_clean[[#This Row],[Price Formatted Step 1]]="No Data","No Data",SUBSTITUTE(data_to_clean[[#This Row],[Price Formatted Step 1]],",","."))</f>
        <v>46000000</v>
      </c>
      <c r="L3653" s="3">
        <f>IF(data_to_clean[[#This Row],[Price Formatted Step 2]]="No Data","No Data",VALUE(SUBSTITUTE(data_to_clean[[#This Row],[Price Formatted Step 2]],".","")))</f>
        <v>46000000</v>
      </c>
      <c r="M3653" t="s">
        <v>15</v>
      </c>
    </row>
    <row r="3654" spans="1:13" x14ac:dyDescent="0.25">
      <c r="A3654" t="s">
        <v>973</v>
      </c>
      <c r="B3654" t="str">
        <f>VLOOKUP(data_to_clean[[#This Row],[Company]],tb_countries[],2,0)</f>
        <v>China</v>
      </c>
      <c r="C3654" t="s">
        <v>4199</v>
      </c>
      <c r="D3654" t="s">
        <v>5263</v>
      </c>
      <c r="E3654" t="s">
        <v>5252</v>
      </c>
      <c r="F3654" s="1">
        <v>40815</v>
      </c>
      <c r="G3654" t="s">
        <v>4096</v>
      </c>
      <c r="H3654" t="s">
        <v>2227</v>
      </c>
      <c r="I3654" t="s">
        <v>14</v>
      </c>
      <c r="J3654" t="str" cm="1">
        <f t="array" ref="J36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54" t="str">
        <f>IF(data_to_clean[[#This Row],[Price Formatted Step 1]]="No Data","No Data",SUBSTITUTE(data_to_clean[[#This Row],[Price Formatted Step 1]],",","."))</f>
        <v>No Data</v>
      </c>
      <c r="L3654" t="str">
        <f>IF(data_to_clean[[#This Row],[Price Formatted Step 2]]="No Data","No Data",VALUE(SUBSTITUTE(data_to_clean[[#This Row],[Price Formatted Step 2]],".","")))</f>
        <v>No Data</v>
      </c>
      <c r="M3654" t="s">
        <v>15</v>
      </c>
    </row>
    <row r="3655" spans="1:13" x14ac:dyDescent="0.25">
      <c r="A3655" t="s">
        <v>3913</v>
      </c>
      <c r="B3655" t="str">
        <f>VLOOKUP(data_to_clean[[#This Row],[Company]],tb_countries[],2,0)</f>
        <v>USSR/Russia</v>
      </c>
      <c r="C3655" t="s">
        <v>5272</v>
      </c>
      <c r="D3655" t="s">
        <v>5312</v>
      </c>
      <c r="E3655" t="s">
        <v>5245</v>
      </c>
      <c r="F3655" s="1">
        <v>40821</v>
      </c>
      <c r="G3655" t="s">
        <v>3914</v>
      </c>
      <c r="H3655" t="s">
        <v>13</v>
      </c>
      <c r="I3655" t="s">
        <v>14</v>
      </c>
      <c r="J3655" t="str" cm="1">
        <f t="array" ref="J36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55" t="str">
        <f>IF(data_to_clean[[#This Row],[Price Formatted Step 1]]="No Data","No Data",SUBSTITUTE(data_to_clean[[#This Row],[Price Formatted Step 1]],",","."))</f>
        <v>No Data</v>
      </c>
      <c r="L3655" t="str">
        <f>IF(data_to_clean[[#This Row],[Price Formatted Step 2]]="No Data","No Data",VALUE(SUBSTITUTE(data_to_clean[[#This Row],[Price Formatted Step 2]],".","")))</f>
        <v>No Data</v>
      </c>
      <c r="M3655" t="s">
        <v>15</v>
      </c>
    </row>
    <row r="3656" spans="1:13" x14ac:dyDescent="0.25">
      <c r="A3656" t="s">
        <v>2025</v>
      </c>
      <c r="B3656" t="str">
        <f>VLOOKUP(data_to_clean[[#This Row],[Company]],tb_countries[],2,0)</f>
        <v>India</v>
      </c>
      <c r="C3656" t="s">
        <v>5287</v>
      </c>
      <c r="D3656" t="s">
        <v>5326</v>
      </c>
      <c r="E3656" t="s">
        <v>5254</v>
      </c>
      <c r="F3656" s="1">
        <v>40828</v>
      </c>
      <c r="G3656" t="s">
        <v>3849</v>
      </c>
      <c r="H3656" t="s">
        <v>2227</v>
      </c>
      <c r="I3656" t="s">
        <v>3851</v>
      </c>
      <c r="J3656" t="str" cm="1">
        <f t="array" ref="J36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656" t="str">
        <f>IF(data_to_clean[[#This Row],[Price Formatted Step 1]]="No Data","No Data",SUBSTITUTE(data_to_clean[[#This Row],[Price Formatted Step 1]],",","."))</f>
        <v>21000000</v>
      </c>
      <c r="L3656" s="3">
        <f>IF(data_to_clean[[#This Row],[Price Formatted Step 2]]="No Data","No Data",VALUE(SUBSTITUTE(data_to_clean[[#This Row],[Price Formatted Step 2]],".","")))</f>
        <v>21000000</v>
      </c>
      <c r="M3656" t="s">
        <v>15</v>
      </c>
    </row>
    <row r="3657" spans="1:13" x14ac:dyDescent="0.25">
      <c r="A3657" t="s">
        <v>2338</v>
      </c>
      <c r="B3657" t="str">
        <f>VLOOKUP(data_to_clean[[#This Row],[Company]],tb_countries[],2,0)</f>
        <v>France</v>
      </c>
      <c r="C3657" t="s">
        <v>5285</v>
      </c>
      <c r="D3657" t="s">
        <v>5324</v>
      </c>
      <c r="E3657" t="s">
        <v>5253</v>
      </c>
      <c r="F3657" s="1">
        <v>40837</v>
      </c>
      <c r="G3657" t="s">
        <v>4101</v>
      </c>
      <c r="H3657" t="s">
        <v>2227</v>
      </c>
      <c r="I3657" t="s">
        <v>4103</v>
      </c>
      <c r="J3657" t="str" cm="1">
        <f t="array" ref="J36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657" t="str">
        <f>IF(data_to_clean[[#This Row],[Price Formatted Step 1]]="No Data","No Data",SUBSTITUTE(data_to_clean[[#This Row],[Price Formatted Step 1]],",","."))</f>
        <v>30000000</v>
      </c>
      <c r="L3657" s="3">
        <f>IF(data_to_clean[[#This Row],[Price Formatted Step 2]]="No Data","No Data",VALUE(SUBSTITUTE(data_to_clean[[#This Row],[Price Formatted Step 2]],".","")))</f>
        <v>30000000</v>
      </c>
      <c r="M3657" t="s">
        <v>15</v>
      </c>
    </row>
    <row r="3658" spans="1:13" x14ac:dyDescent="0.25">
      <c r="A3658" t="s">
        <v>3831</v>
      </c>
      <c r="B3658" t="str">
        <f>VLOOKUP(data_to_clean[[#This Row],[Company]],tb_countries[],2,0)</f>
        <v>USA</v>
      </c>
      <c r="C3658" t="s">
        <v>5275</v>
      </c>
      <c r="D3658" t="s">
        <v>5315</v>
      </c>
      <c r="E3658" t="s">
        <v>5246</v>
      </c>
      <c r="F3658" s="1">
        <v>40844</v>
      </c>
      <c r="G3658" t="s">
        <v>3235</v>
      </c>
      <c r="H3658" t="s">
        <v>13</v>
      </c>
      <c r="I3658" t="s">
        <v>14</v>
      </c>
      <c r="J3658" t="str" cm="1">
        <f t="array" ref="J36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58" t="str">
        <f>IF(data_to_clean[[#This Row],[Price Formatted Step 1]]="No Data","No Data",SUBSTITUTE(data_to_clean[[#This Row],[Price Formatted Step 1]],",","."))</f>
        <v>No Data</v>
      </c>
      <c r="L3658" t="str">
        <f>IF(data_to_clean[[#This Row],[Price Formatted Step 2]]="No Data","No Data",VALUE(SUBSTITUTE(data_to_clean[[#This Row],[Price Formatted Step 2]],".","")))</f>
        <v>No Data</v>
      </c>
      <c r="M3658" t="s">
        <v>15</v>
      </c>
    </row>
    <row r="3659" spans="1:13" x14ac:dyDescent="0.25">
      <c r="A3659" t="s">
        <v>973</v>
      </c>
      <c r="B3659" t="str">
        <f>VLOOKUP(data_to_clean[[#This Row],[Company]],tb_countries[],2,0)</f>
        <v>China</v>
      </c>
      <c r="C3659" t="s">
        <v>4199</v>
      </c>
      <c r="D3659" t="s">
        <v>5263</v>
      </c>
      <c r="E3659" t="s">
        <v>5252</v>
      </c>
      <c r="F3659" s="1">
        <v>40847</v>
      </c>
      <c r="G3659" t="s">
        <v>3940</v>
      </c>
      <c r="H3659" t="s">
        <v>2227</v>
      </c>
      <c r="I3659" t="s">
        <v>14</v>
      </c>
      <c r="J3659" t="str" cm="1">
        <f t="array" ref="J36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59" t="str">
        <f>IF(data_to_clean[[#This Row],[Price Formatted Step 1]]="No Data","No Data",SUBSTITUTE(data_to_clean[[#This Row],[Price Formatted Step 1]],",","."))</f>
        <v>No Data</v>
      </c>
      <c r="L3659" t="str">
        <f>IF(data_to_clean[[#This Row],[Price Formatted Step 2]]="No Data","No Data",VALUE(SUBSTITUTE(data_to_clean[[#This Row],[Price Formatted Step 2]],".","")))</f>
        <v>No Data</v>
      </c>
      <c r="M3659" t="s">
        <v>15</v>
      </c>
    </row>
    <row r="3660" spans="1:13" x14ac:dyDescent="0.25">
      <c r="A3660" t="s">
        <v>1024</v>
      </c>
      <c r="B3660" t="str">
        <f>VLOOKUP(data_to_clean[[#This Row],[Company]],tb_countries[],2,0)</f>
        <v>USSR/Russia</v>
      </c>
      <c r="C3660" t="s">
        <v>5272</v>
      </c>
      <c r="D3660" t="s">
        <v>5312</v>
      </c>
      <c r="E3660" t="s">
        <v>5245</v>
      </c>
      <c r="F3660" s="1">
        <v>40855</v>
      </c>
      <c r="G3660" t="s">
        <v>4106</v>
      </c>
      <c r="H3660" t="s">
        <v>13</v>
      </c>
      <c r="I3660" t="s">
        <v>14</v>
      </c>
      <c r="J3660" t="str" cm="1">
        <f t="array" ref="J36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60" t="str">
        <f>IF(data_to_clean[[#This Row],[Price Formatted Step 1]]="No Data","No Data",SUBSTITUTE(data_to_clean[[#This Row],[Price Formatted Step 1]],",","."))</f>
        <v>No Data</v>
      </c>
      <c r="L3660" t="str">
        <f>IF(data_to_clean[[#This Row],[Price Formatted Step 2]]="No Data","No Data",VALUE(SUBSTITUTE(data_to_clean[[#This Row],[Price Formatted Step 2]],".","")))</f>
        <v>No Data</v>
      </c>
      <c r="M3660" t="s">
        <v>15</v>
      </c>
    </row>
    <row r="3661" spans="1:13" x14ac:dyDescent="0.25">
      <c r="A3661" t="s">
        <v>3831</v>
      </c>
      <c r="B3661" t="str">
        <f>VLOOKUP(data_to_clean[[#This Row],[Company]],tb_countries[],2,0)</f>
        <v>USA</v>
      </c>
      <c r="C3661" t="s">
        <v>5273</v>
      </c>
      <c r="D3661" t="s">
        <v>5313</v>
      </c>
      <c r="E3661" t="s">
        <v>5246</v>
      </c>
      <c r="F3661" s="1">
        <v>40873</v>
      </c>
      <c r="G3661" t="s">
        <v>4108</v>
      </c>
      <c r="H3661" t="s">
        <v>2227</v>
      </c>
      <c r="I3661" t="s">
        <v>4110</v>
      </c>
      <c r="J3661" t="str" cm="1">
        <f t="array" ref="J36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3661" t="str">
        <f>IF(data_to_clean[[#This Row],[Price Formatted Step 1]]="No Data","No Data",SUBSTITUTE(data_to_clean[[#This Row],[Price Formatted Step 1]],",","."))</f>
        <v>145000000</v>
      </c>
      <c r="L3661" s="3">
        <f>IF(data_to_clean[[#This Row],[Price Formatted Step 2]]="No Data","No Data",VALUE(SUBSTITUTE(data_to_clean[[#This Row],[Price Formatted Step 2]],".","")))</f>
        <v>145000000</v>
      </c>
      <c r="M3661" t="s">
        <v>15</v>
      </c>
    </row>
    <row r="3662" spans="1:13" x14ac:dyDescent="0.25">
      <c r="A3662" t="s">
        <v>1620</v>
      </c>
      <c r="B3662" t="str">
        <f>VLOOKUP(data_to_clean[[#This Row],[Company]],tb_countries[],2,0)</f>
        <v>Japan</v>
      </c>
      <c r="C3662" t="s">
        <v>5286</v>
      </c>
      <c r="D3662" t="s">
        <v>5325</v>
      </c>
      <c r="E3662" t="s">
        <v>5249</v>
      </c>
      <c r="F3662" s="1">
        <v>40889</v>
      </c>
      <c r="G3662" t="s">
        <v>3542</v>
      </c>
      <c r="H3662" t="s">
        <v>2227</v>
      </c>
      <c r="I3662" t="s">
        <v>3544</v>
      </c>
      <c r="J3662" t="str" cm="1">
        <f t="array" ref="J36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662" t="str">
        <f>IF(data_to_clean[[#This Row],[Price Formatted Step 1]]="No Data","No Data",SUBSTITUTE(data_to_clean[[#This Row],[Price Formatted Step 1]],",","."))</f>
        <v>90000000</v>
      </c>
      <c r="L3662" s="3">
        <f>IF(data_to_clean[[#This Row],[Price Formatted Step 2]]="No Data","No Data",VALUE(SUBSTITUTE(data_to_clean[[#This Row],[Price Formatted Step 2]],".","")))</f>
        <v>90000000</v>
      </c>
      <c r="M3662" t="s">
        <v>15</v>
      </c>
    </row>
    <row r="3663" spans="1:13" x14ac:dyDescent="0.25">
      <c r="A3663" t="s">
        <v>2338</v>
      </c>
      <c r="B3663" t="str">
        <f>VLOOKUP(data_to_clean[[#This Row],[Company]],tb_countries[],2,0)</f>
        <v>France</v>
      </c>
      <c r="C3663" t="s">
        <v>5285</v>
      </c>
      <c r="D3663" t="s">
        <v>5324</v>
      </c>
      <c r="E3663" t="s">
        <v>5253</v>
      </c>
      <c r="F3663" s="1">
        <v>40894</v>
      </c>
      <c r="G3663" t="s">
        <v>4112</v>
      </c>
      <c r="H3663" t="s">
        <v>2227</v>
      </c>
      <c r="I3663" t="s">
        <v>4114</v>
      </c>
      <c r="J3663" t="str" cm="1">
        <f t="array" ref="J36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663" t="str">
        <f>IF(data_to_clean[[#This Row],[Price Formatted Step 1]]="No Data","No Data",SUBSTITUTE(data_to_clean[[#This Row],[Price Formatted Step 1]],",","."))</f>
        <v>80000000</v>
      </c>
      <c r="L3663" s="3">
        <f>IF(data_to_clean[[#This Row],[Price Formatted Step 2]]="No Data","No Data",VALUE(SUBSTITUTE(data_to_clean[[#This Row],[Price Formatted Step 2]],".","")))</f>
        <v>80000000</v>
      </c>
      <c r="M3663" t="s">
        <v>15</v>
      </c>
    </row>
    <row r="3664" spans="1:13" x14ac:dyDescent="0.25">
      <c r="A3664" t="s">
        <v>3831</v>
      </c>
      <c r="B3664" t="str">
        <f>VLOOKUP(data_to_clean[[#This Row],[Company]],tb_countries[],2,0)</f>
        <v>USA</v>
      </c>
      <c r="C3664" t="s">
        <v>5273</v>
      </c>
      <c r="D3664" t="s">
        <v>5313</v>
      </c>
      <c r="E3664" t="s">
        <v>5246</v>
      </c>
      <c r="F3664" s="1">
        <v>40928</v>
      </c>
      <c r="G3664" t="s">
        <v>4011</v>
      </c>
      <c r="H3664" t="s">
        <v>13</v>
      </c>
      <c r="I3664" t="s">
        <v>14</v>
      </c>
      <c r="J3664" t="str" cm="1">
        <f t="array" ref="J36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64" t="str">
        <f>IF(data_to_clean[[#This Row],[Price Formatted Step 1]]="No Data","No Data",SUBSTITUTE(data_to_clean[[#This Row],[Price Formatted Step 1]],",","."))</f>
        <v>No Data</v>
      </c>
      <c r="L3664" t="str">
        <f>IF(data_to_clean[[#This Row],[Price Formatted Step 2]]="No Data","No Data",VALUE(SUBSTITUTE(data_to_clean[[#This Row],[Price Formatted Step 2]],".","")))</f>
        <v>No Data</v>
      </c>
      <c r="M3664" t="s">
        <v>15</v>
      </c>
    </row>
    <row r="3665" spans="1:13" x14ac:dyDescent="0.25">
      <c r="A3665" t="s">
        <v>3931</v>
      </c>
      <c r="B3665" t="str">
        <f>VLOOKUP(data_to_clean[[#This Row],[Company]],tb_countries[],2,0)</f>
        <v>Israel</v>
      </c>
      <c r="C3665" t="s">
        <v>5296</v>
      </c>
      <c r="D3665" t="s">
        <v>5337</v>
      </c>
      <c r="E3665" t="s">
        <v>5261</v>
      </c>
      <c r="F3665" s="1">
        <v>40942</v>
      </c>
      <c r="G3665" t="s">
        <v>4116</v>
      </c>
      <c r="H3665" t="s">
        <v>13</v>
      </c>
      <c r="I3665" t="s">
        <v>14</v>
      </c>
      <c r="J3665" t="str" cm="1">
        <f t="array" ref="J36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65" t="str">
        <f>IF(data_to_clean[[#This Row],[Price Formatted Step 1]]="No Data","No Data",SUBSTITUTE(data_to_clean[[#This Row],[Price Formatted Step 1]],",","."))</f>
        <v>No Data</v>
      </c>
      <c r="L3665" t="str">
        <f>IF(data_to_clean[[#This Row],[Price Formatted Step 2]]="No Data","No Data",VALUE(SUBSTITUTE(data_to_clean[[#This Row],[Price Formatted Step 2]],".","")))</f>
        <v>No Data</v>
      </c>
      <c r="M3665" t="s">
        <v>15</v>
      </c>
    </row>
    <row r="3666" spans="1:13" x14ac:dyDescent="0.25">
      <c r="A3666" t="s">
        <v>2043</v>
      </c>
      <c r="B3666" t="str">
        <f>VLOOKUP(data_to_clean[[#This Row],[Company]],tb_countries[],2,0)</f>
        <v>Europe</v>
      </c>
      <c r="C3666" t="s">
        <v>5285</v>
      </c>
      <c r="D3666" t="s">
        <v>5324</v>
      </c>
      <c r="E3666" t="s">
        <v>5253</v>
      </c>
      <c r="F3666" s="1">
        <v>40952</v>
      </c>
      <c r="G3666" t="s">
        <v>4118</v>
      </c>
      <c r="H3666" t="s">
        <v>2227</v>
      </c>
      <c r="I3666" t="s">
        <v>4120</v>
      </c>
      <c r="J3666" t="str" cm="1">
        <f t="array" ref="J36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666" t="str">
        <f>IF(data_to_clean[[#This Row],[Price Formatted Step 1]]="No Data","No Data",SUBSTITUTE(data_to_clean[[#This Row],[Price Formatted Step 1]],",","."))</f>
        <v>37000000</v>
      </c>
      <c r="L3666" s="3">
        <f>IF(data_to_clean[[#This Row],[Price Formatted Step 2]]="No Data","No Data",VALUE(SUBSTITUTE(data_to_clean[[#This Row],[Price Formatted Step 2]],".","")))</f>
        <v>37000000</v>
      </c>
      <c r="M3666" t="s">
        <v>15</v>
      </c>
    </row>
    <row r="3667" spans="1:13" x14ac:dyDescent="0.25">
      <c r="A3667" t="s">
        <v>3831</v>
      </c>
      <c r="B3667" t="str">
        <f>VLOOKUP(data_to_clean[[#This Row],[Company]],tb_countries[],2,0)</f>
        <v>USA</v>
      </c>
      <c r="C3667" t="s">
        <v>5273</v>
      </c>
      <c r="D3667" t="s">
        <v>5313</v>
      </c>
      <c r="E3667" t="s">
        <v>5246</v>
      </c>
      <c r="F3667" s="1">
        <v>40963</v>
      </c>
      <c r="G3667" t="s">
        <v>3774</v>
      </c>
      <c r="H3667" t="s">
        <v>2227</v>
      </c>
      <c r="I3667" t="s">
        <v>3776</v>
      </c>
      <c r="J3667" t="str" cm="1">
        <f t="array" ref="J36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667" t="str">
        <f>IF(data_to_clean[[#This Row],[Price Formatted Step 1]]="No Data","No Data",SUBSTITUTE(data_to_clean[[#This Row],[Price Formatted Step 1]],",","."))</f>
        <v>153000000</v>
      </c>
      <c r="L3667" s="3">
        <f>IF(data_to_clean[[#This Row],[Price Formatted Step 2]]="No Data","No Data",VALUE(SUBSTITUTE(data_to_clean[[#This Row],[Price Formatted Step 2]],".","")))</f>
        <v>153000000</v>
      </c>
      <c r="M3667" t="s">
        <v>15</v>
      </c>
    </row>
    <row r="3668" spans="1:13" x14ac:dyDescent="0.25">
      <c r="A3668" t="s">
        <v>2338</v>
      </c>
      <c r="B3668" t="str">
        <f>VLOOKUP(data_to_clean[[#This Row],[Company]],tb_countries[],2,0)</f>
        <v>France</v>
      </c>
      <c r="C3668" t="s">
        <v>5285</v>
      </c>
      <c r="D3668" t="s">
        <v>5324</v>
      </c>
      <c r="E3668" t="s">
        <v>5253</v>
      </c>
      <c r="F3668" s="1">
        <v>40991</v>
      </c>
      <c r="G3668" t="s">
        <v>3899</v>
      </c>
      <c r="H3668" t="s">
        <v>13</v>
      </c>
      <c r="I3668" t="s">
        <v>14</v>
      </c>
      <c r="J3668" t="str" cm="1">
        <f t="array" ref="J36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68" t="str">
        <f>IF(data_to_clean[[#This Row],[Price Formatted Step 1]]="No Data","No Data",SUBSTITUTE(data_to_clean[[#This Row],[Price Formatted Step 1]],",","."))</f>
        <v>No Data</v>
      </c>
      <c r="L3668" t="str">
        <f>IF(data_to_clean[[#This Row],[Price Formatted Step 2]]="No Data","No Data",VALUE(SUBSTITUTE(data_to_clean[[#This Row],[Price Formatted Step 2]],".","")))</f>
        <v>No Data</v>
      </c>
      <c r="M3668" t="s">
        <v>15</v>
      </c>
    </row>
    <row r="3669" spans="1:13" x14ac:dyDescent="0.25">
      <c r="A3669" t="s">
        <v>3831</v>
      </c>
      <c r="B3669" t="str">
        <f>VLOOKUP(data_to_clean[[#This Row],[Company]],tb_countries[],2,0)</f>
        <v>USA</v>
      </c>
      <c r="C3669" t="s">
        <v>5275</v>
      </c>
      <c r="D3669" t="s">
        <v>5315</v>
      </c>
      <c r="E3669" t="s">
        <v>5246</v>
      </c>
      <c r="F3669" s="1">
        <v>41002</v>
      </c>
      <c r="G3669" t="s">
        <v>4123</v>
      </c>
      <c r="H3669" t="s">
        <v>13</v>
      </c>
      <c r="I3669" t="s">
        <v>14</v>
      </c>
      <c r="J3669" t="str" cm="1">
        <f t="array" ref="J36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69" t="str">
        <f>IF(data_to_clean[[#This Row],[Price Formatted Step 1]]="No Data","No Data",SUBSTITUTE(data_to_clean[[#This Row],[Price Formatted Step 1]],",","."))</f>
        <v>No Data</v>
      </c>
      <c r="L3669" t="str">
        <f>IF(data_to_clean[[#This Row],[Price Formatted Step 2]]="No Data","No Data",VALUE(SUBSTITUTE(data_to_clean[[#This Row],[Price Formatted Step 2]],".","")))</f>
        <v>No Data</v>
      </c>
      <c r="M3669" t="s">
        <v>15</v>
      </c>
    </row>
    <row r="3670" spans="1:13" x14ac:dyDescent="0.25">
      <c r="A3670" t="s">
        <v>3349</v>
      </c>
      <c r="B3670" t="str">
        <f>VLOOKUP(data_to_clean[[#This Row],[Company]],tb_countries[],2,0)</f>
        <v>North Korea</v>
      </c>
      <c r="C3670" t="s">
        <v>5298</v>
      </c>
      <c r="D3670" t="s">
        <v>5339</v>
      </c>
      <c r="E3670" t="s">
        <v>5259</v>
      </c>
      <c r="F3670" s="1">
        <v>41011</v>
      </c>
      <c r="G3670" t="s">
        <v>4126</v>
      </c>
      <c r="H3670" t="s">
        <v>2227</v>
      </c>
      <c r="I3670" t="s">
        <v>14</v>
      </c>
      <c r="J3670" t="str" cm="1">
        <f t="array" ref="J36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70" t="str">
        <f>IF(data_to_clean[[#This Row],[Price Formatted Step 1]]="No Data","No Data",SUBSTITUTE(data_to_clean[[#This Row],[Price Formatted Step 1]],",","."))</f>
        <v>No Data</v>
      </c>
      <c r="L3670" t="str">
        <f>IF(data_to_clean[[#This Row],[Price Formatted Step 2]]="No Data","No Data",VALUE(SUBSTITUTE(data_to_clean[[#This Row],[Price Formatted Step 2]],".","")))</f>
        <v>No Data</v>
      </c>
      <c r="M3670" t="s">
        <v>21</v>
      </c>
    </row>
    <row r="3671" spans="1:13" x14ac:dyDescent="0.25">
      <c r="A3671" t="s">
        <v>2025</v>
      </c>
      <c r="B3671" t="str">
        <f>VLOOKUP(data_to_clean[[#This Row],[Company]],tb_countries[],2,0)</f>
        <v>India</v>
      </c>
      <c r="C3671" t="s">
        <v>5287</v>
      </c>
      <c r="D3671" t="s">
        <v>5326</v>
      </c>
      <c r="E3671" t="s">
        <v>5254</v>
      </c>
      <c r="F3671" s="1">
        <v>41025</v>
      </c>
      <c r="G3671" t="s">
        <v>3945</v>
      </c>
      <c r="H3671" t="s">
        <v>2227</v>
      </c>
      <c r="I3671" t="s">
        <v>3947</v>
      </c>
      <c r="J3671" t="str" cm="1">
        <f t="array" ref="J36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671" t="str">
        <f>IF(data_to_clean[[#This Row],[Price Formatted Step 1]]="No Data","No Data",SUBSTITUTE(data_to_clean[[#This Row],[Price Formatted Step 1]],",","."))</f>
        <v>31000000</v>
      </c>
      <c r="L3671" s="3">
        <f>IF(data_to_clean[[#This Row],[Price Formatted Step 2]]="No Data","No Data",VALUE(SUBSTITUTE(data_to_clean[[#This Row],[Price Formatted Step 2]],".","")))</f>
        <v>31000000</v>
      </c>
      <c r="M3671" t="s">
        <v>15</v>
      </c>
    </row>
    <row r="3672" spans="1:13" x14ac:dyDescent="0.25">
      <c r="A3672" t="s">
        <v>3831</v>
      </c>
      <c r="B3672" t="str">
        <f>VLOOKUP(data_to_clean[[#This Row],[Company]],tb_countries[],2,0)</f>
        <v>USA</v>
      </c>
      <c r="C3672" t="s">
        <v>5273</v>
      </c>
      <c r="D3672" t="s">
        <v>5313</v>
      </c>
      <c r="E3672" t="s">
        <v>5246</v>
      </c>
      <c r="F3672" s="1">
        <v>41033</v>
      </c>
      <c r="G3672" t="s">
        <v>4045</v>
      </c>
      <c r="H3672" t="s">
        <v>2227</v>
      </c>
      <c r="I3672" t="s">
        <v>4047</v>
      </c>
      <c r="J3672" t="str" cm="1">
        <f t="array" ref="J36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140000000</v>
      </c>
      <c r="K3672" t="str">
        <f>IF(data_to_clean[[#This Row],[Price Formatted Step 1]]="No Data","No Data",SUBSTITUTE(data_to_clean[[#This Row],[Price Formatted Step 1]],",","."))</f>
        <v>140000000</v>
      </c>
      <c r="L3672" s="3">
        <f>IF(data_to_clean[[#This Row],[Price Formatted Step 2]]="No Data","No Data",VALUE(SUBSTITUTE(data_to_clean[[#This Row],[Price Formatted Step 2]],".","")))</f>
        <v>140000000</v>
      </c>
      <c r="M3672" t="s">
        <v>15</v>
      </c>
    </row>
    <row r="3673" spans="1:13" x14ac:dyDescent="0.25">
      <c r="A3673" t="s">
        <v>2338</v>
      </c>
      <c r="B3673" t="str">
        <f>VLOOKUP(data_to_clean[[#This Row],[Company]],tb_countries[],2,0)</f>
        <v>France</v>
      </c>
      <c r="C3673" t="s">
        <v>5285</v>
      </c>
      <c r="D3673" t="s">
        <v>5324</v>
      </c>
      <c r="E3673" t="s">
        <v>5253</v>
      </c>
      <c r="F3673" s="1">
        <v>41044</v>
      </c>
      <c r="G3673" t="s">
        <v>3614</v>
      </c>
      <c r="H3673" t="s">
        <v>2227</v>
      </c>
      <c r="I3673" t="s">
        <v>3616</v>
      </c>
      <c r="J3673" t="str" cm="1">
        <f t="array" ref="J36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73" t="str">
        <f>IF(data_to_clean[[#This Row],[Price Formatted Step 1]]="No Data","No Data",SUBSTITUTE(data_to_clean[[#This Row],[Price Formatted Step 1]],",","."))</f>
        <v>200000000</v>
      </c>
      <c r="L3673" s="3">
        <f>IF(data_to_clean[[#This Row],[Price Formatted Step 2]]="No Data","No Data",VALUE(SUBSTITUTE(data_to_clean[[#This Row],[Price Formatted Step 2]],".","")))</f>
        <v>200000000</v>
      </c>
      <c r="M3673" t="s">
        <v>15</v>
      </c>
    </row>
    <row r="3674" spans="1:13" x14ac:dyDescent="0.25">
      <c r="A3674" t="s">
        <v>1620</v>
      </c>
      <c r="B3674" t="str">
        <f>VLOOKUP(data_to_clean[[#This Row],[Company]],tb_countries[],2,0)</f>
        <v>Japan</v>
      </c>
      <c r="C3674" t="s">
        <v>5286</v>
      </c>
      <c r="D3674" t="s">
        <v>5325</v>
      </c>
      <c r="E3674" t="s">
        <v>5249</v>
      </c>
      <c r="F3674" s="1">
        <v>41046</v>
      </c>
      <c r="G3674" t="s">
        <v>3542</v>
      </c>
      <c r="H3674" t="s">
        <v>2227</v>
      </c>
      <c r="I3674" t="s">
        <v>3544</v>
      </c>
      <c r="J3674" t="str" cm="1">
        <f t="array" ref="J36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674" t="str">
        <f>IF(data_to_clean[[#This Row],[Price Formatted Step 1]]="No Data","No Data",SUBSTITUTE(data_to_clean[[#This Row],[Price Formatted Step 1]],",","."))</f>
        <v>90000000</v>
      </c>
      <c r="L3674" s="3">
        <f>IF(data_to_clean[[#This Row],[Price Formatted Step 2]]="No Data","No Data",VALUE(SUBSTITUTE(data_to_clean[[#This Row],[Price Formatted Step 2]],".","")))</f>
        <v>90000000</v>
      </c>
      <c r="M3674" t="s">
        <v>15</v>
      </c>
    </row>
    <row r="3675" spans="1:13" x14ac:dyDescent="0.25">
      <c r="A3675" t="s">
        <v>3782</v>
      </c>
      <c r="B3675" t="str">
        <f>VLOOKUP(data_to_clean[[#This Row],[Company]],tb_countries[],2,0)</f>
        <v>USA</v>
      </c>
      <c r="C3675" t="s">
        <v>5273</v>
      </c>
      <c r="D3675" t="s">
        <v>5313</v>
      </c>
      <c r="E3675" t="s">
        <v>5246</v>
      </c>
      <c r="F3675" s="1">
        <v>41051</v>
      </c>
      <c r="G3675" t="s">
        <v>4035</v>
      </c>
      <c r="H3675" t="s">
        <v>13</v>
      </c>
      <c r="I3675" t="s">
        <v>4037</v>
      </c>
      <c r="J3675" t="str" cm="1">
        <f t="array" ref="J36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59.500000</v>
      </c>
      <c r="K3675" t="str">
        <f>IF(data_to_clean[[#This Row],[Price Formatted Step 1]]="No Data","No Data",SUBSTITUTE(data_to_clean[[#This Row],[Price Formatted Step 1]],",","."))</f>
        <v>59.500000</v>
      </c>
      <c r="L3675" s="3">
        <f>IF(data_to_clean[[#This Row],[Price Formatted Step 2]]="No Data","No Data",VALUE(SUBSTITUTE(data_to_clean[[#This Row],[Price Formatted Step 2]],".","")))</f>
        <v>59500000</v>
      </c>
      <c r="M3675" t="s">
        <v>15</v>
      </c>
    </row>
    <row r="3676" spans="1:13" x14ac:dyDescent="0.25">
      <c r="A3676" t="s">
        <v>3931</v>
      </c>
      <c r="B3676" t="str">
        <f>VLOOKUP(data_to_clean[[#This Row],[Company]],tb_countries[],2,0)</f>
        <v>Israel</v>
      </c>
      <c r="C3676" t="s">
        <v>5296</v>
      </c>
      <c r="D3676" t="s">
        <v>5337</v>
      </c>
      <c r="E3676" t="s">
        <v>5261</v>
      </c>
      <c r="F3676" s="1">
        <v>41052</v>
      </c>
      <c r="G3676" t="s">
        <v>4134</v>
      </c>
      <c r="H3676" t="s">
        <v>2227</v>
      </c>
      <c r="I3676" t="s">
        <v>14</v>
      </c>
      <c r="J3676" t="str" cm="1">
        <f t="array" ref="J36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76" t="str">
        <f>IF(data_to_clean[[#This Row],[Price Formatted Step 1]]="No Data","No Data",SUBSTITUTE(data_to_clean[[#This Row],[Price Formatted Step 1]],",","."))</f>
        <v>No Data</v>
      </c>
      <c r="L3676" t="str">
        <f>IF(data_to_clean[[#This Row],[Price Formatted Step 2]]="No Data","No Data",VALUE(SUBSTITUTE(data_to_clean[[#This Row],[Price Formatted Step 2]],".","")))</f>
        <v>No Data</v>
      </c>
      <c r="M3676" t="s">
        <v>21</v>
      </c>
    </row>
    <row r="3677" spans="1:13" x14ac:dyDescent="0.25">
      <c r="A3677" t="s">
        <v>3386</v>
      </c>
      <c r="B3677" t="str">
        <f>VLOOKUP(data_to_clean[[#This Row],[Company]],tb_countries[],2,0)</f>
        <v>USSR/Russia</v>
      </c>
      <c r="C3677" t="s">
        <v>5294</v>
      </c>
      <c r="D3677" t="s">
        <v>5333</v>
      </c>
      <c r="E3677" t="s">
        <v>5260</v>
      </c>
      <c r="F3677" s="1">
        <v>41061</v>
      </c>
      <c r="G3677" t="s">
        <v>3388</v>
      </c>
      <c r="H3677" t="s">
        <v>13</v>
      </c>
      <c r="I3677" t="s">
        <v>14</v>
      </c>
      <c r="J3677" t="str" cm="1">
        <f t="array" ref="J36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77" t="str">
        <f>IF(data_to_clean[[#This Row],[Price Formatted Step 1]]="No Data","No Data",SUBSTITUTE(data_to_clean[[#This Row],[Price Formatted Step 1]],",","."))</f>
        <v>No Data</v>
      </c>
      <c r="L3677" t="str">
        <f>IF(data_to_clean[[#This Row],[Price Formatted Step 2]]="No Data","No Data",VALUE(SUBSTITUTE(data_to_clean[[#This Row],[Price Formatted Step 2]],".","")))</f>
        <v>No Data</v>
      </c>
      <c r="M3677" t="s">
        <v>15</v>
      </c>
    </row>
    <row r="3678" spans="1:13" x14ac:dyDescent="0.25">
      <c r="A3678" t="s">
        <v>2740</v>
      </c>
      <c r="B3678" t="str">
        <f>VLOOKUP(data_to_clean[[#This Row],[Company]],tb_countries[],2,0)</f>
        <v>USA</v>
      </c>
      <c r="C3678" t="s">
        <v>5295</v>
      </c>
      <c r="D3678" t="s">
        <v>5334</v>
      </c>
      <c r="E3678" t="s">
        <v>5246</v>
      </c>
      <c r="F3678" s="1">
        <v>41073</v>
      </c>
      <c r="G3678" t="s">
        <v>3043</v>
      </c>
      <c r="H3678" t="s">
        <v>2227</v>
      </c>
      <c r="I3678" t="s">
        <v>2744</v>
      </c>
      <c r="J3678" t="str" cm="1">
        <f t="array" ref="J36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678" t="str">
        <f>IF(data_to_clean[[#This Row],[Price Formatted Step 1]]="No Data","No Data",SUBSTITUTE(data_to_clean[[#This Row],[Price Formatted Step 1]],",","."))</f>
        <v>40000000</v>
      </c>
      <c r="L3678" s="3">
        <f>IF(data_to_clean[[#This Row],[Price Formatted Step 2]]="No Data","No Data",VALUE(SUBSTITUTE(data_to_clean[[#This Row],[Price Formatted Step 2]],".","")))</f>
        <v>40000000</v>
      </c>
      <c r="M3678" t="s">
        <v>15</v>
      </c>
    </row>
    <row r="3679" spans="1:13" x14ac:dyDescent="0.25">
      <c r="A3679" t="s">
        <v>973</v>
      </c>
      <c r="B3679" t="str">
        <f>VLOOKUP(data_to_clean[[#This Row],[Company]],tb_countries[],2,0)</f>
        <v>China</v>
      </c>
      <c r="C3679" t="s">
        <v>4199</v>
      </c>
      <c r="D3679" t="s">
        <v>5263</v>
      </c>
      <c r="E3679" t="s">
        <v>5252</v>
      </c>
      <c r="F3679" s="1">
        <v>41076</v>
      </c>
      <c r="G3679" t="s">
        <v>3940</v>
      </c>
      <c r="H3679" t="s">
        <v>2227</v>
      </c>
      <c r="I3679" t="s">
        <v>14</v>
      </c>
      <c r="J3679" t="str" cm="1">
        <f t="array" ref="J36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79" t="str">
        <f>IF(data_to_clean[[#This Row],[Price Formatted Step 1]]="No Data","No Data",SUBSTITUTE(data_to_clean[[#This Row],[Price Formatted Step 1]],",","."))</f>
        <v>No Data</v>
      </c>
      <c r="L3679" t="str">
        <f>IF(data_to_clean[[#This Row],[Price Formatted Step 2]]="No Data","No Data",VALUE(SUBSTITUTE(data_to_clean[[#This Row],[Price Formatted Step 2]],".","")))</f>
        <v>No Data</v>
      </c>
      <c r="M3679" t="s">
        <v>15</v>
      </c>
    </row>
    <row r="3680" spans="1:13" x14ac:dyDescent="0.25">
      <c r="A3680" t="s">
        <v>3831</v>
      </c>
      <c r="B3680" t="str">
        <f>VLOOKUP(data_to_clean[[#This Row],[Company]],tb_countries[],2,0)</f>
        <v>USA</v>
      </c>
      <c r="C3680" t="s">
        <v>5273</v>
      </c>
      <c r="D3680" t="s">
        <v>5313</v>
      </c>
      <c r="E3680" t="s">
        <v>5246</v>
      </c>
      <c r="F3680" s="1">
        <v>41080</v>
      </c>
      <c r="G3680" t="s">
        <v>3594</v>
      </c>
      <c r="H3680" t="s">
        <v>2227</v>
      </c>
      <c r="I3680" t="s">
        <v>3596</v>
      </c>
      <c r="J3680" t="str" cm="1">
        <f t="array" ref="J36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680" t="str">
        <f>IF(data_to_clean[[#This Row],[Price Formatted Step 1]]="No Data","No Data",SUBSTITUTE(data_to_clean[[#This Row],[Price Formatted Step 1]],",","."))</f>
        <v>109000000</v>
      </c>
      <c r="L3680" s="3">
        <f>IF(data_to_clean[[#This Row],[Price Formatted Step 2]]="No Data","No Data",VALUE(SUBSTITUTE(data_to_clean[[#This Row],[Price Formatted Step 2]],".","")))</f>
        <v>109000000</v>
      </c>
      <c r="M3680" t="s">
        <v>15</v>
      </c>
    </row>
    <row r="3681" spans="1:13" x14ac:dyDescent="0.25">
      <c r="A3681" t="s">
        <v>3831</v>
      </c>
      <c r="B3681" t="str">
        <f>VLOOKUP(data_to_clean[[#This Row],[Company]],tb_countries[],2,0)</f>
        <v>USA</v>
      </c>
      <c r="C3681" t="s">
        <v>5273</v>
      </c>
      <c r="D3681" t="s">
        <v>5313</v>
      </c>
      <c r="E3681" t="s">
        <v>5246</v>
      </c>
      <c r="F3681" s="1">
        <v>41089</v>
      </c>
      <c r="G3681" t="s">
        <v>3727</v>
      </c>
      <c r="H3681" t="s">
        <v>2227</v>
      </c>
      <c r="I3681" t="s">
        <v>3729</v>
      </c>
      <c r="J3681" t="str" cm="1">
        <f t="array" ref="J36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681" t="str">
        <f>IF(data_to_clean[[#This Row],[Price Formatted Step 1]]="No Data","No Data",SUBSTITUTE(data_to_clean[[#This Row],[Price Formatted Step 1]],",","."))</f>
        <v>350000000</v>
      </c>
      <c r="L3681" s="3">
        <f>IF(data_to_clean[[#This Row],[Price Formatted Step 2]]="No Data","No Data",VALUE(SUBSTITUTE(data_to_clean[[#This Row],[Price Formatted Step 2]],".","")))</f>
        <v>350000000</v>
      </c>
      <c r="M3681" t="s">
        <v>15</v>
      </c>
    </row>
    <row r="3682" spans="1:13" x14ac:dyDescent="0.25">
      <c r="A3682" t="s">
        <v>2338</v>
      </c>
      <c r="B3682" t="str">
        <f>VLOOKUP(data_to_clean[[#This Row],[Company]],tb_countries[],2,0)</f>
        <v>France</v>
      </c>
      <c r="C3682" t="s">
        <v>5285</v>
      </c>
      <c r="D3682" t="s">
        <v>5324</v>
      </c>
      <c r="E3682" t="s">
        <v>5253</v>
      </c>
      <c r="F3682" s="1">
        <v>41095</v>
      </c>
      <c r="G3682" t="s">
        <v>3614</v>
      </c>
      <c r="H3682" t="s">
        <v>2227</v>
      </c>
      <c r="I3682" t="s">
        <v>3616</v>
      </c>
      <c r="J3682" t="str" cm="1">
        <f t="array" ref="J36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82" t="str">
        <f>IF(data_to_clean[[#This Row],[Price Formatted Step 1]]="No Data","No Data",SUBSTITUTE(data_to_clean[[#This Row],[Price Formatted Step 1]],",","."))</f>
        <v>200000000</v>
      </c>
      <c r="L3682" s="3">
        <f>IF(data_to_clean[[#This Row],[Price Formatted Step 2]]="No Data","No Data",VALUE(SUBSTITUTE(data_to_clean[[#This Row],[Price Formatted Step 2]],".","")))</f>
        <v>200000000</v>
      </c>
      <c r="M3682" t="s">
        <v>15</v>
      </c>
    </row>
    <row r="3683" spans="1:13" x14ac:dyDescent="0.25">
      <c r="A3683" t="s">
        <v>1620</v>
      </c>
      <c r="B3683" t="str">
        <f>VLOOKUP(data_to_clean[[#This Row],[Company]],tb_countries[],2,0)</f>
        <v>Japan</v>
      </c>
      <c r="C3683" t="s">
        <v>5286</v>
      </c>
      <c r="D3683" t="s">
        <v>5325</v>
      </c>
      <c r="E3683" t="s">
        <v>5249</v>
      </c>
      <c r="F3683" s="1">
        <v>41111</v>
      </c>
      <c r="G3683" t="s">
        <v>3995</v>
      </c>
      <c r="H3683" t="s">
        <v>13</v>
      </c>
      <c r="I3683" t="s">
        <v>3997</v>
      </c>
      <c r="J3683" t="str" cm="1">
        <f t="array" ref="J36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3683" t="str">
        <f>IF(data_to_clean[[#This Row],[Price Formatted Step 1]]="No Data","No Data",SUBSTITUTE(data_to_clean[[#This Row],[Price Formatted Step 1]],",","."))</f>
        <v>112.500000</v>
      </c>
      <c r="L3683" s="3">
        <f>IF(data_to_clean[[#This Row],[Price Formatted Step 2]]="No Data","No Data",VALUE(SUBSTITUTE(data_to_clean[[#This Row],[Price Formatted Step 2]],".","")))</f>
        <v>112500000</v>
      </c>
      <c r="M3683" t="s">
        <v>15</v>
      </c>
    </row>
    <row r="3684" spans="1:13" x14ac:dyDescent="0.25">
      <c r="A3684" t="s">
        <v>2882</v>
      </c>
      <c r="B3684" t="str">
        <f>VLOOKUP(data_to_clean[[#This Row],[Company]],tb_countries[],2,0)</f>
        <v>USSR/Russia</v>
      </c>
      <c r="C3684" t="s">
        <v>5279</v>
      </c>
      <c r="D3684" t="s">
        <v>5320</v>
      </c>
      <c r="E3684" t="s">
        <v>5247</v>
      </c>
      <c r="F3684" s="1">
        <v>41118</v>
      </c>
      <c r="G3684" t="s">
        <v>3470</v>
      </c>
      <c r="H3684" t="s">
        <v>13</v>
      </c>
      <c r="I3684" t="s">
        <v>3472</v>
      </c>
      <c r="J3684" t="str" cm="1">
        <f t="array" ref="J36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684" t="str">
        <f>IF(data_to_clean[[#This Row],[Price Formatted Step 1]]="No Data","No Data",SUBSTITUTE(data_to_clean[[#This Row],[Price Formatted Step 1]],",","."))</f>
        <v>41.800000</v>
      </c>
      <c r="L3684" s="3">
        <f>IF(data_to_clean[[#This Row],[Price Formatted Step 2]]="No Data","No Data",VALUE(SUBSTITUTE(data_to_clean[[#This Row],[Price Formatted Step 2]],".","")))</f>
        <v>41800000</v>
      </c>
      <c r="M3684" t="s">
        <v>15</v>
      </c>
    </row>
    <row r="3685" spans="1:13" x14ac:dyDescent="0.25">
      <c r="A3685" t="s">
        <v>2338</v>
      </c>
      <c r="B3685" t="str">
        <f>VLOOKUP(data_to_clean[[#This Row],[Company]],tb_countries[],2,0)</f>
        <v>France</v>
      </c>
      <c r="C3685" t="s">
        <v>5285</v>
      </c>
      <c r="D3685" t="s">
        <v>5324</v>
      </c>
      <c r="E3685" t="s">
        <v>5253</v>
      </c>
      <c r="F3685" s="1">
        <v>41123</v>
      </c>
      <c r="G3685" t="s">
        <v>3614</v>
      </c>
      <c r="H3685" t="s">
        <v>2227</v>
      </c>
      <c r="I3685" t="s">
        <v>3616</v>
      </c>
      <c r="J3685" t="str" cm="1">
        <f t="array" ref="J36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85" t="str">
        <f>IF(data_to_clean[[#This Row],[Price Formatted Step 1]]="No Data","No Data",SUBSTITUTE(data_to_clean[[#This Row],[Price Formatted Step 1]],",","."))</f>
        <v>200000000</v>
      </c>
      <c r="L3685" s="3">
        <f>IF(data_to_clean[[#This Row],[Price Formatted Step 2]]="No Data","No Data",VALUE(SUBSTITUTE(data_to_clean[[#This Row],[Price Formatted Step 2]],".","")))</f>
        <v>200000000</v>
      </c>
      <c r="M3685" t="s">
        <v>15</v>
      </c>
    </row>
    <row r="3686" spans="1:13" x14ac:dyDescent="0.25">
      <c r="A3686" t="s">
        <v>3386</v>
      </c>
      <c r="B3686" t="str">
        <f>VLOOKUP(data_to_clean[[#This Row],[Company]],tb_countries[],2,0)</f>
        <v>USSR/Russia</v>
      </c>
      <c r="C3686" t="s">
        <v>5294</v>
      </c>
      <c r="D3686" t="s">
        <v>5333</v>
      </c>
      <c r="E3686" t="s">
        <v>5260</v>
      </c>
      <c r="F3686" s="1">
        <v>41140</v>
      </c>
      <c r="G3686" t="s">
        <v>3388</v>
      </c>
      <c r="H3686" t="s">
        <v>13</v>
      </c>
      <c r="I3686" t="s">
        <v>14</v>
      </c>
      <c r="J3686" t="str" cm="1">
        <f t="array" ref="J36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86" t="str">
        <f>IF(data_to_clean[[#This Row],[Price Formatted Step 1]]="No Data","No Data",SUBSTITUTE(data_to_clean[[#This Row],[Price Formatted Step 1]],",","."))</f>
        <v>No Data</v>
      </c>
      <c r="L3686" t="str">
        <f>IF(data_to_clean[[#This Row],[Price Formatted Step 2]]="No Data","No Data",VALUE(SUBSTITUTE(data_to_clean[[#This Row],[Price Formatted Step 2]],".","")))</f>
        <v>No Data</v>
      </c>
      <c r="M3686" t="s">
        <v>15</v>
      </c>
    </row>
    <row r="3687" spans="1:13" x14ac:dyDescent="0.25">
      <c r="A3687" t="s">
        <v>3831</v>
      </c>
      <c r="B3687" t="str">
        <f>VLOOKUP(data_to_clean[[#This Row],[Company]],tb_countries[],2,0)</f>
        <v>USA</v>
      </c>
      <c r="C3687" t="s">
        <v>5273</v>
      </c>
      <c r="D3687" t="s">
        <v>5313</v>
      </c>
      <c r="E3687" t="s">
        <v>5246</v>
      </c>
      <c r="F3687" s="1">
        <v>41151</v>
      </c>
      <c r="G3687" t="s">
        <v>3594</v>
      </c>
      <c r="H3687" t="s">
        <v>2227</v>
      </c>
      <c r="I3687" t="s">
        <v>3596</v>
      </c>
      <c r="J3687" t="str" cm="1">
        <f t="array" ref="J36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687" t="str">
        <f>IF(data_to_clean[[#This Row],[Price Formatted Step 1]]="No Data","No Data",SUBSTITUTE(data_to_clean[[#This Row],[Price Formatted Step 1]],",","."))</f>
        <v>109000000</v>
      </c>
      <c r="L3687" s="3">
        <f>IF(data_to_clean[[#This Row],[Price Formatted Step 2]]="No Data","No Data",VALUE(SUBSTITUTE(data_to_clean[[#This Row],[Price Formatted Step 2]],".","")))</f>
        <v>109000000</v>
      </c>
      <c r="M3687" t="s">
        <v>15</v>
      </c>
    </row>
    <row r="3688" spans="1:13" x14ac:dyDescent="0.25">
      <c r="A3688" t="s">
        <v>2025</v>
      </c>
      <c r="B3688" t="str">
        <f>VLOOKUP(data_to_clean[[#This Row],[Company]],tb_countries[],2,0)</f>
        <v>India</v>
      </c>
      <c r="C3688" t="s">
        <v>5287</v>
      </c>
      <c r="D3688" t="s">
        <v>5326</v>
      </c>
      <c r="E3688" t="s">
        <v>5254</v>
      </c>
      <c r="F3688" s="1">
        <v>41161</v>
      </c>
      <c r="G3688" t="s">
        <v>3849</v>
      </c>
      <c r="H3688" t="s">
        <v>2227</v>
      </c>
      <c r="I3688" t="s">
        <v>3851</v>
      </c>
      <c r="J3688" t="str" cm="1">
        <f t="array" ref="J36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688" t="str">
        <f>IF(data_to_clean[[#This Row],[Price Formatted Step 1]]="No Data","No Data",SUBSTITUTE(data_to_clean[[#This Row],[Price Formatted Step 1]],",","."))</f>
        <v>21000000</v>
      </c>
      <c r="L3688" s="3">
        <f>IF(data_to_clean[[#This Row],[Price Formatted Step 2]]="No Data","No Data",VALUE(SUBSTITUTE(data_to_clean[[#This Row],[Price Formatted Step 2]],".","")))</f>
        <v>21000000</v>
      </c>
      <c r="M3688" t="s">
        <v>15</v>
      </c>
    </row>
    <row r="3689" spans="1:13" x14ac:dyDescent="0.25">
      <c r="A3689" t="s">
        <v>3831</v>
      </c>
      <c r="B3689" t="str">
        <f>VLOOKUP(data_to_clean[[#This Row],[Company]],tb_countries[],2,0)</f>
        <v>USA</v>
      </c>
      <c r="C3689" t="s">
        <v>5275</v>
      </c>
      <c r="D3689" t="s">
        <v>5315</v>
      </c>
      <c r="E3689" t="s">
        <v>5246</v>
      </c>
      <c r="F3689" s="1">
        <v>41165</v>
      </c>
      <c r="G3689" t="s">
        <v>3594</v>
      </c>
      <c r="H3689" t="s">
        <v>2227</v>
      </c>
      <c r="I3689" t="s">
        <v>3596</v>
      </c>
      <c r="J3689" t="str" cm="1">
        <f t="array" ref="J36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689" t="str">
        <f>IF(data_to_clean[[#This Row],[Price Formatted Step 1]]="No Data","No Data",SUBSTITUTE(data_to_clean[[#This Row],[Price Formatted Step 1]],",","."))</f>
        <v>109000000</v>
      </c>
      <c r="L3689" s="3">
        <f>IF(data_to_clean[[#This Row],[Price Formatted Step 2]]="No Data","No Data",VALUE(SUBSTITUTE(data_to_clean[[#This Row],[Price Formatted Step 2]],".","")))</f>
        <v>109000000</v>
      </c>
      <c r="M3689" t="s">
        <v>15</v>
      </c>
    </row>
    <row r="3690" spans="1:13" x14ac:dyDescent="0.25">
      <c r="A3690" t="s">
        <v>3931</v>
      </c>
      <c r="B3690" t="str">
        <f>VLOOKUP(data_to_clean[[#This Row],[Company]],tb_countries[],2,0)</f>
        <v>Israel</v>
      </c>
      <c r="C3690" t="s">
        <v>5296</v>
      </c>
      <c r="D3690" t="s">
        <v>5337</v>
      </c>
      <c r="E3690" t="s">
        <v>5261</v>
      </c>
      <c r="F3690" s="1">
        <v>41174</v>
      </c>
      <c r="G3690" t="s">
        <v>4134</v>
      </c>
      <c r="H3690" t="s">
        <v>2227</v>
      </c>
      <c r="I3690" t="s">
        <v>14</v>
      </c>
      <c r="J3690" t="str" cm="1">
        <f t="array" ref="J36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90" t="str">
        <f>IF(data_to_clean[[#This Row],[Price Formatted Step 1]]="No Data","No Data",SUBSTITUTE(data_to_clean[[#This Row],[Price Formatted Step 1]],",","."))</f>
        <v>No Data</v>
      </c>
      <c r="L3690" t="str">
        <f>IF(data_to_clean[[#This Row],[Price Formatted Step 2]]="No Data","No Data",VALUE(SUBSTITUTE(data_to_clean[[#This Row],[Price Formatted Step 2]],".","")))</f>
        <v>No Data</v>
      </c>
      <c r="M3690" t="s">
        <v>21</v>
      </c>
    </row>
    <row r="3691" spans="1:13" x14ac:dyDescent="0.25">
      <c r="A3691" t="s">
        <v>2338</v>
      </c>
      <c r="B3691" t="str">
        <f>VLOOKUP(data_to_clean[[#This Row],[Company]],tb_countries[],2,0)</f>
        <v>France</v>
      </c>
      <c r="C3691" t="s">
        <v>5285</v>
      </c>
      <c r="D3691" t="s">
        <v>5324</v>
      </c>
      <c r="E3691" t="s">
        <v>5253</v>
      </c>
      <c r="F3691" s="1">
        <v>41180</v>
      </c>
      <c r="G3691" t="s">
        <v>3614</v>
      </c>
      <c r="H3691" t="s">
        <v>2227</v>
      </c>
      <c r="I3691" t="s">
        <v>3616</v>
      </c>
      <c r="J3691" t="str" cm="1">
        <f t="array" ref="J36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91" t="str">
        <f>IF(data_to_clean[[#This Row],[Price Formatted Step 1]]="No Data","No Data",SUBSTITUTE(data_to_clean[[#This Row],[Price Formatted Step 1]],",","."))</f>
        <v>200000000</v>
      </c>
      <c r="L3691" s="3">
        <f>IF(data_to_clean[[#This Row],[Price Formatted Step 2]]="No Data","No Data",VALUE(SUBSTITUTE(data_to_clean[[#This Row],[Price Formatted Step 2]],".","")))</f>
        <v>200000000</v>
      </c>
      <c r="M3691" t="s">
        <v>15</v>
      </c>
    </row>
    <row r="3692" spans="1:13" x14ac:dyDescent="0.25">
      <c r="A3692" t="s">
        <v>3831</v>
      </c>
      <c r="B3692" t="str">
        <f>VLOOKUP(data_to_clean[[#This Row],[Company]],tb_countries[],2,0)</f>
        <v>USA</v>
      </c>
      <c r="C3692" t="s">
        <v>5273</v>
      </c>
      <c r="D3692" t="s">
        <v>5313</v>
      </c>
      <c r="E3692" t="s">
        <v>5246</v>
      </c>
      <c r="F3692" s="1">
        <v>41186</v>
      </c>
      <c r="G3692" t="s">
        <v>3608</v>
      </c>
      <c r="H3692" t="s">
        <v>13</v>
      </c>
      <c r="I3692" t="s">
        <v>3610</v>
      </c>
      <c r="J3692" t="str" cm="1">
        <f t="array" ref="J36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692" t="str">
        <f>IF(data_to_clean[[#This Row],[Price Formatted Step 1]]="No Data","No Data",SUBSTITUTE(data_to_clean[[#This Row],[Price Formatted Step 1]],",","."))</f>
        <v>164000000</v>
      </c>
      <c r="L3692" s="3">
        <f>IF(data_to_clean[[#This Row],[Price Formatted Step 2]]="No Data","No Data",VALUE(SUBSTITUTE(data_to_clean[[#This Row],[Price Formatted Step 2]],".","")))</f>
        <v>164000000</v>
      </c>
      <c r="M3692" t="s">
        <v>15</v>
      </c>
    </row>
    <row r="3693" spans="1:13" x14ac:dyDescent="0.25">
      <c r="A3693" t="s">
        <v>3782</v>
      </c>
      <c r="B3693" t="str">
        <f>VLOOKUP(data_to_clean[[#This Row],[Company]],tb_countries[],2,0)</f>
        <v>USA</v>
      </c>
      <c r="C3693" t="s">
        <v>5273</v>
      </c>
      <c r="D3693" t="s">
        <v>5313</v>
      </c>
      <c r="E3693" t="s">
        <v>5246</v>
      </c>
      <c r="F3693" s="1">
        <v>41190</v>
      </c>
      <c r="G3693" t="s">
        <v>4035</v>
      </c>
      <c r="H3693" t="s">
        <v>13</v>
      </c>
      <c r="I3693" t="s">
        <v>4037</v>
      </c>
      <c r="J3693" t="str" cm="1">
        <f t="array" ref="J36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59.500000</v>
      </c>
      <c r="K3693" t="str">
        <f>IF(data_to_clean[[#This Row],[Price Formatted Step 1]]="No Data","No Data",SUBSTITUTE(data_to_clean[[#This Row],[Price Formatted Step 1]],",","."))</f>
        <v>59.500000</v>
      </c>
      <c r="L3693" s="3">
        <f>IF(data_to_clean[[#This Row],[Price Formatted Step 2]]="No Data","No Data",VALUE(SUBSTITUTE(data_to_clean[[#This Row],[Price Formatted Step 2]],".","")))</f>
        <v>59500000</v>
      </c>
      <c r="M3693" t="s">
        <v>56</v>
      </c>
    </row>
    <row r="3694" spans="1:13" x14ac:dyDescent="0.25">
      <c r="A3694" t="s">
        <v>2338</v>
      </c>
      <c r="B3694" t="str">
        <f>VLOOKUP(data_to_clean[[#This Row],[Company]],tb_countries[],2,0)</f>
        <v>France</v>
      </c>
      <c r="C3694" t="s">
        <v>5285</v>
      </c>
      <c r="D3694" t="s">
        <v>5324</v>
      </c>
      <c r="E3694" t="s">
        <v>5253</v>
      </c>
      <c r="F3694" s="1">
        <v>41194</v>
      </c>
      <c r="G3694" t="s">
        <v>4101</v>
      </c>
      <c r="H3694" t="s">
        <v>2227</v>
      </c>
      <c r="I3694" t="s">
        <v>4103</v>
      </c>
      <c r="J3694" t="str" cm="1">
        <f t="array" ref="J36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694" t="str">
        <f>IF(data_to_clean[[#This Row],[Price Formatted Step 1]]="No Data","No Data",SUBSTITUTE(data_to_clean[[#This Row],[Price Formatted Step 1]],",","."))</f>
        <v>30000000</v>
      </c>
      <c r="L3694" s="3">
        <f>IF(data_to_clean[[#This Row],[Price Formatted Step 2]]="No Data","No Data",VALUE(SUBSTITUTE(data_to_clean[[#This Row],[Price Formatted Step 2]],".","")))</f>
        <v>30000000</v>
      </c>
      <c r="M3694" t="s">
        <v>15</v>
      </c>
    </row>
    <row r="3695" spans="1:13" x14ac:dyDescent="0.25">
      <c r="A3695" t="s">
        <v>2338</v>
      </c>
      <c r="B3695" t="str">
        <f>VLOOKUP(data_to_clean[[#This Row],[Company]],tb_countries[],2,0)</f>
        <v>France</v>
      </c>
      <c r="C3695" t="s">
        <v>5285</v>
      </c>
      <c r="D3695" t="s">
        <v>5324</v>
      </c>
      <c r="E3695" t="s">
        <v>5253</v>
      </c>
      <c r="F3695" s="1">
        <v>41223</v>
      </c>
      <c r="G3695" t="s">
        <v>3614</v>
      </c>
      <c r="H3695" t="s">
        <v>2227</v>
      </c>
      <c r="I3695" t="s">
        <v>3616</v>
      </c>
      <c r="J3695" t="str" cm="1">
        <f t="array" ref="J36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695" t="str">
        <f>IF(data_to_clean[[#This Row],[Price Formatted Step 1]]="No Data","No Data",SUBSTITUTE(data_to_clean[[#This Row],[Price Formatted Step 1]],",","."))</f>
        <v>200000000</v>
      </c>
      <c r="L3695" s="3">
        <f>IF(data_to_clean[[#This Row],[Price Formatted Step 2]]="No Data","No Data",VALUE(SUBSTITUTE(data_to_clean[[#This Row],[Price Formatted Step 2]],".","")))</f>
        <v>200000000</v>
      </c>
      <c r="M3695" t="s">
        <v>15</v>
      </c>
    </row>
    <row r="3696" spans="1:13" x14ac:dyDescent="0.25">
      <c r="A3696" t="s">
        <v>2338</v>
      </c>
      <c r="B3696" t="str">
        <f>VLOOKUP(data_to_clean[[#This Row],[Company]],tb_countries[],2,0)</f>
        <v>France</v>
      </c>
      <c r="C3696" t="s">
        <v>5285</v>
      </c>
      <c r="D3696" t="s">
        <v>5324</v>
      </c>
      <c r="E3696" t="s">
        <v>5253</v>
      </c>
      <c r="F3696" s="1">
        <v>41245</v>
      </c>
      <c r="G3696" t="s">
        <v>4112</v>
      </c>
      <c r="H3696" t="s">
        <v>2227</v>
      </c>
      <c r="I3696" t="s">
        <v>4114</v>
      </c>
      <c r="J3696" t="str" cm="1">
        <f t="array" ref="J36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696" t="str">
        <f>IF(data_to_clean[[#This Row],[Price Formatted Step 1]]="No Data","No Data",SUBSTITUTE(data_to_clean[[#This Row],[Price Formatted Step 1]],",","."))</f>
        <v>80000000</v>
      </c>
      <c r="L3696" s="3">
        <f>IF(data_to_clean[[#This Row],[Price Formatted Step 2]]="No Data","No Data",VALUE(SUBSTITUTE(data_to_clean[[#This Row],[Price Formatted Step 2]],".","")))</f>
        <v>80000000</v>
      </c>
      <c r="M3696" t="s">
        <v>15</v>
      </c>
    </row>
    <row r="3697" spans="1:13" x14ac:dyDescent="0.25">
      <c r="A3697" t="s">
        <v>3386</v>
      </c>
      <c r="B3697" t="str">
        <f>VLOOKUP(data_to_clean[[#This Row],[Company]],tb_countries[],2,0)</f>
        <v>USSR/Russia</v>
      </c>
      <c r="C3697" t="s">
        <v>5294</v>
      </c>
      <c r="D3697" t="s">
        <v>5333</v>
      </c>
      <c r="E3697" t="s">
        <v>5260</v>
      </c>
      <c r="F3697" s="1">
        <v>41246</v>
      </c>
      <c r="G3697" t="s">
        <v>3388</v>
      </c>
      <c r="H3697" t="s">
        <v>13</v>
      </c>
      <c r="I3697" t="s">
        <v>14</v>
      </c>
      <c r="J3697" t="str" cm="1">
        <f t="array" ref="J36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97" t="str">
        <f>IF(data_to_clean[[#This Row],[Price Formatted Step 1]]="No Data","No Data",SUBSTITUTE(data_to_clean[[#This Row],[Price Formatted Step 1]],",","."))</f>
        <v>No Data</v>
      </c>
      <c r="L3697" t="str">
        <f>IF(data_to_clean[[#This Row],[Price Formatted Step 2]]="No Data","No Data",VALUE(SUBSTITUTE(data_to_clean[[#This Row],[Price Formatted Step 2]],".","")))</f>
        <v>No Data</v>
      </c>
      <c r="M3697" t="s">
        <v>15</v>
      </c>
    </row>
    <row r="3698" spans="1:13" x14ac:dyDescent="0.25">
      <c r="A3698" t="s">
        <v>3831</v>
      </c>
      <c r="B3698" t="str">
        <f>VLOOKUP(data_to_clean[[#This Row],[Company]],tb_countries[],2,0)</f>
        <v>USA</v>
      </c>
      <c r="C3698" t="s">
        <v>5273</v>
      </c>
      <c r="D3698" t="s">
        <v>5313</v>
      </c>
      <c r="E3698" t="s">
        <v>5246</v>
      </c>
      <c r="F3698" s="1">
        <v>41254</v>
      </c>
      <c r="G3698" t="s">
        <v>4025</v>
      </c>
      <c r="H3698" t="s">
        <v>13</v>
      </c>
      <c r="I3698" t="s">
        <v>4027</v>
      </c>
      <c r="J3698" t="str" cm="1">
        <f t="array" ref="J36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3698" t="str">
        <f>IF(data_to_clean[[#This Row],[Price Formatted Step 1]]="No Data","No Data",SUBSTITUTE(data_to_clean[[#This Row],[Price Formatted Step 1]],",","."))</f>
        <v>120000000</v>
      </c>
      <c r="L3698" s="3">
        <f>IF(data_to_clean[[#This Row],[Price Formatted Step 2]]="No Data","No Data",VALUE(SUBSTITUTE(data_to_clean[[#This Row],[Price Formatted Step 2]],".","")))</f>
        <v>120000000</v>
      </c>
      <c r="M3698" t="s">
        <v>15</v>
      </c>
    </row>
    <row r="3699" spans="1:13" x14ac:dyDescent="0.25">
      <c r="A3699" t="s">
        <v>3349</v>
      </c>
      <c r="B3699" t="str">
        <f>VLOOKUP(data_to_clean[[#This Row],[Company]],tb_countries[],2,0)</f>
        <v>North Korea</v>
      </c>
      <c r="C3699" t="s">
        <v>5298</v>
      </c>
      <c r="D3699" t="s">
        <v>5339</v>
      </c>
      <c r="E3699" t="s">
        <v>5259</v>
      </c>
      <c r="F3699" s="1">
        <v>41255</v>
      </c>
      <c r="G3699" t="s">
        <v>4126</v>
      </c>
      <c r="H3699" t="s">
        <v>2227</v>
      </c>
      <c r="I3699" t="s">
        <v>14</v>
      </c>
      <c r="J3699" t="str" cm="1">
        <f t="array" ref="J36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699" t="str">
        <f>IF(data_to_clean[[#This Row],[Price Formatted Step 1]]="No Data","No Data",SUBSTITUTE(data_to_clean[[#This Row],[Price Formatted Step 1]],",","."))</f>
        <v>No Data</v>
      </c>
      <c r="L3699" t="str">
        <f>IF(data_to_clean[[#This Row],[Price Formatted Step 2]]="No Data","No Data",VALUE(SUBSTITUTE(data_to_clean[[#This Row],[Price Formatted Step 2]],".","")))</f>
        <v>No Data</v>
      </c>
      <c r="M3699" t="s">
        <v>15</v>
      </c>
    </row>
    <row r="3700" spans="1:13" x14ac:dyDescent="0.25">
      <c r="A3700" t="s">
        <v>2338</v>
      </c>
      <c r="B3700" t="str">
        <f>VLOOKUP(data_to_clean[[#This Row],[Company]],tb_countries[],2,0)</f>
        <v>France</v>
      </c>
      <c r="C3700" t="s">
        <v>5285</v>
      </c>
      <c r="D3700" t="s">
        <v>5324</v>
      </c>
      <c r="E3700" t="s">
        <v>5253</v>
      </c>
      <c r="F3700" s="1">
        <v>41262</v>
      </c>
      <c r="G3700" t="s">
        <v>3614</v>
      </c>
      <c r="H3700" t="s">
        <v>2227</v>
      </c>
      <c r="I3700" t="s">
        <v>3616</v>
      </c>
      <c r="J3700" t="str" cm="1">
        <f t="array" ref="J37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00" t="str">
        <f>IF(data_to_clean[[#This Row],[Price Formatted Step 1]]="No Data","No Data",SUBSTITUTE(data_to_clean[[#This Row],[Price Formatted Step 1]],",","."))</f>
        <v>200000000</v>
      </c>
      <c r="L3700" s="3">
        <f>IF(data_to_clean[[#This Row],[Price Formatted Step 2]]="No Data","No Data",VALUE(SUBSTITUTE(data_to_clean[[#This Row],[Price Formatted Step 2]],".","")))</f>
        <v>200000000</v>
      </c>
      <c r="M3700" t="s">
        <v>15</v>
      </c>
    </row>
    <row r="3701" spans="1:13" x14ac:dyDescent="0.25">
      <c r="A3701" t="s">
        <v>2882</v>
      </c>
      <c r="B3701" t="str">
        <f>VLOOKUP(data_to_clean[[#This Row],[Company]],tb_countries[],2,0)</f>
        <v>USSR/Russia</v>
      </c>
      <c r="C3701" t="s">
        <v>5279</v>
      </c>
      <c r="D3701" t="s">
        <v>5320</v>
      </c>
      <c r="E3701" t="s">
        <v>5247</v>
      </c>
      <c r="F3701" s="1">
        <v>41289</v>
      </c>
      <c r="G3701" t="s">
        <v>3470</v>
      </c>
      <c r="H3701" t="s">
        <v>13</v>
      </c>
      <c r="I3701" t="s">
        <v>3472</v>
      </c>
      <c r="J3701" t="str" cm="1">
        <f t="array" ref="J37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701" t="str">
        <f>IF(data_to_clean[[#This Row],[Price Formatted Step 1]]="No Data","No Data",SUBSTITUTE(data_to_clean[[#This Row],[Price Formatted Step 1]],",","."))</f>
        <v>41.800000</v>
      </c>
      <c r="L3701" s="3">
        <f>IF(data_to_clean[[#This Row],[Price Formatted Step 2]]="No Data","No Data",VALUE(SUBSTITUTE(data_to_clean[[#This Row],[Price Formatted Step 2]],".","")))</f>
        <v>41800000</v>
      </c>
      <c r="M3701" t="s">
        <v>56</v>
      </c>
    </row>
    <row r="3702" spans="1:13" x14ac:dyDescent="0.25">
      <c r="A3702" t="s">
        <v>1620</v>
      </c>
      <c r="B3702" t="str">
        <f>VLOOKUP(data_to_clean[[#This Row],[Company]],tb_countries[],2,0)</f>
        <v>Japan</v>
      </c>
      <c r="C3702" t="s">
        <v>5286</v>
      </c>
      <c r="D3702" t="s">
        <v>5325</v>
      </c>
      <c r="E3702" t="s">
        <v>5249</v>
      </c>
      <c r="F3702" s="1">
        <v>41301</v>
      </c>
      <c r="G3702" t="s">
        <v>3542</v>
      </c>
      <c r="H3702" t="s">
        <v>2227</v>
      </c>
      <c r="I3702" t="s">
        <v>3544</v>
      </c>
      <c r="J3702" t="str" cm="1">
        <f t="array" ref="J37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702" t="str">
        <f>IF(data_to_clean[[#This Row],[Price Formatted Step 1]]="No Data","No Data",SUBSTITUTE(data_to_clean[[#This Row],[Price Formatted Step 1]],",","."))</f>
        <v>90000000</v>
      </c>
      <c r="L3702" s="3">
        <f>IF(data_to_clean[[#This Row],[Price Formatted Step 2]]="No Data","No Data",VALUE(SUBSTITUTE(data_to_clean[[#This Row],[Price Formatted Step 2]],".","")))</f>
        <v>90000000</v>
      </c>
      <c r="M3702" t="s">
        <v>15</v>
      </c>
    </row>
    <row r="3703" spans="1:13" x14ac:dyDescent="0.25">
      <c r="A3703" t="s">
        <v>3988</v>
      </c>
      <c r="B3703" t="str">
        <f>VLOOKUP(data_to_clean[[#This Row],[Company]],tb_countries[],2,0)</f>
        <v>South Korea</v>
      </c>
      <c r="C3703" t="s">
        <v>5297</v>
      </c>
      <c r="D3703" t="s">
        <v>5338</v>
      </c>
      <c r="E3703" t="s">
        <v>5262</v>
      </c>
      <c r="F3703" s="1">
        <v>41304</v>
      </c>
      <c r="G3703" t="s">
        <v>3990</v>
      </c>
      <c r="H3703" t="s">
        <v>13</v>
      </c>
      <c r="I3703" t="s">
        <v>14</v>
      </c>
      <c r="J3703" t="str" cm="1">
        <f t="array" ref="J37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03" t="str">
        <f>IF(data_to_clean[[#This Row],[Price Formatted Step 1]]="No Data","No Data",SUBSTITUTE(data_to_clean[[#This Row],[Price Formatted Step 1]],",","."))</f>
        <v>No Data</v>
      </c>
      <c r="L3703" t="str">
        <f>IF(data_to_clean[[#This Row],[Price Formatted Step 2]]="No Data","No Data",VALUE(SUBSTITUTE(data_to_clean[[#This Row],[Price Formatted Step 2]],".","")))</f>
        <v>No Data</v>
      </c>
      <c r="M3703" t="s">
        <v>15</v>
      </c>
    </row>
    <row r="3704" spans="1:13" x14ac:dyDescent="0.25">
      <c r="A3704" t="s">
        <v>3831</v>
      </c>
      <c r="B3704" t="str">
        <f>VLOOKUP(data_to_clean[[#This Row],[Company]],tb_countries[],2,0)</f>
        <v>USA</v>
      </c>
      <c r="C3704" t="s">
        <v>5273</v>
      </c>
      <c r="D3704" t="s">
        <v>5313</v>
      </c>
      <c r="E3704" t="s">
        <v>5246</v>
      </c>
      <c r="F3704" s="1">
        <v>41305</v>
      </c>
      <c r="G3704" t="s">
        <v>3594</v>
      </c>
      <c r="H3704" t="s">
        <v>2227</v>
      </c>
      <c r="I3704" t="s">
        <v>3596</v>
      </c>
      <c r="J3704" t="str" cm="1">
        <f t="array" ref="J37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04" t="str">
        <f>IF(data_to_clean[[#This Row],[Price Formatted Step 1]]="No Data","No Data",SUBSTITUTE(data_to_clean[[#This Row],[Price Formatted Step 1]],",","."))</f>
        <v>109000000</v>
      </c>
      <c r="L3704" s="3">
        <f>IF(data_to_clean[[#This Row],[Price Formatted Step 2]]="No Data","No Data",VALUE(SUBSTITUTE(data_to_clean[[#This Row],[Price Formatted Step 2]],".","")))</f>
        <v>109000000</v>
      </c>
      <c r="M3704" t="s">
        <v>15</v>
      </c>
    </row>
    <row r="3705" spans="1:13" x14ac:dyDescent="0.25">
      <c r="A3705" t="s">
        <v>3386</v>
      </c>
      <c r="B3705" t="str">
        <f>VLOOKUP(data_to_clean[[#This Row],[Company]],tb_countries[],2,0)</f>
        <v>USSR/Russia</v>
      </c>
      <c r="C3705" t="s">
        <v>5294</v>
      </c>
      <c r="D3705" t="s">
        <v>5333</v>
      </c>
      <c r="E3705" t="s">
        <v>5260</v>
      </c>
      <c r="F3705" s="1">
        <v>41306</v>
      </c>
      <c r="G3705" t="s">
        <v>3388</v>
      </c>
      <c r="H3705" t="s">
        <v>13</v>
      </c>
      <c r="I3705" t="s">
        <v>14</v>
      </c>
      <c r="J3705" t="str" cm="1">
        <f t="array" ref="J37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05" t="str">
        <f>IF(data_to_clean[[#This Row],[Price Formatted Step 1]]="No Data","No Data",SUBSTITUTE(data_to_clean[[#This Row],[Price Formatted Step 1]],",","."))</f>
        <v>No Data</v>
      </c>
      <c r="L3705" t="str">
        <f>IF(data_to_clean[[#This Row],[Price Formatted Step 2]]="No Data","No Data",VALUE(SUBSTITUTE(data_to_clean[[#This Row],[Price Formatted Step 2]],".","")))</f>
        <v>No Data</v>
      </c>
      <c r="M3705" t="s">
        <v>21</v>
      </c>
    </row>
    <row r="3706" spans="1:13" x14ac:dyDescent="0.25">
      <c r="A3706" t="s">
        <v>2338</v>
      </c>
      <c r="B3706" t="str">
        <f>VLOOKUP(data_to_clean[[#This Row],[Company]],tb_countries[],2,0)</f>
        <v>France</v>
      </c>
      <c r="C3706" t="s">
        <v>5285</v>
      </c>
      <c r="D3706" t="s">
        <v>5324</v>
      </c>
      <c r="E3706" t="s">
        <v>5253</v>
      </c>
      <c r="F3706" s="1">
        <v>41312</v>
      </c>
      <c r="G3706" t="s">
        <v>3614</v>
      </c>
      <c r="H3706" t="s">
        <v>2227</v>
      </c>
      <c r="I3706" t="s">
        <v>3616</v>
      </c>
      <c r="J3706" t="str" cm="1">
        <f t="array" ref="J37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06" t="str">
        <f>IF(data_to_clean[[#This Row],[Price Formatted Step 1]]="No Data","No Data",SUBSTITUTE(data_to_clean[[#This Row],[Price Formatted Step 1]],",","."))</f>
        <v>200000000</v>
      </c>
      <c r="L3706" s="3">
        <f>IF(data_to_clean[[#This Row],[Price Formatted Step 2]]="No Data","No Data",VALUE(SUBSTITUTE(data_to_clean[[#This Row],[Price Formatted Step 2]],".","")))</f>
        <v>200000000</v>
      </c>
      <c r="M3706" t="s">
        <v>15</v>
      </c>
    </row>
    <row r="3707" spans="1:13" x14ac:dyDescent="0.25">
      <c r="A3707" t="s">
        <v>3831</v>
      </c>
      <c r="B3707" t="str">
        <f>VLOOKUP(data_to_clean[[#This Row],[Company]],tb_countries[],2,0)</f>
        <v>USA</v>
      </c>
      <c r="C3707" t="s">
        <v>5275</v>
      </c>
      <c r="D3707" t="s">
        <v>5315</v>
      </c>
      <c r="E3707" t="s">
        <v>5246</v>
      </c>
      <c r="F3707" s="1">
        <v>41316</v>
      </c>
      <c r="G3707" t="s">
        <v>3594</v>
      </c>
      <c r="H3707" t="s">
        <v>2227</v>
      </c>
      <c r="I3707" t="s">
        <v>3596</v>
      </c>
      <c r="J3707" t="str" cm="1">
        <f t="array" ref="J37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07" t="str">
        <f>IF(data_to_clean[[#This Row],[Price Formatted Step 1]]="No Data","No Data",SUBSTITUTE(data_to_clean[[#This Row],[Price Formatted Step 1]],",","."))</f>
        <v>109000000</v>
      </c>
      <c r="L3707" s="3">
        <f>IF(data_to_clean[[#This Row],[Price Formatted Step 2]]="No Data","No Data",VALUE(SUBSTITUTE(data_to_clean[[#This Row],[Price Formatted Step 2]],".","")))</f>
        <v>109000000</v>
      </c>
      <c r="M3707" t="s">
        <v>15</v>
      </c>
    </row>
    <row r="3708" spans="1:13" x14ac:dyDescent="0.25">
      <c r="A3708" t="s">
        <v>2025</v>
      </c>
      <c r="B3708" t="str">
        <f>VLOOKUP(data_to_clean[[#This Row],[Company]],tb_countries[],2,0)</f>
        <v>India</v>
      </c>
      <c r="C3708" t="s">
        <v>5287</v>
      </c>
      <c r="D3708" t="s">
        <v>5326</v>
      </c>
      <c r="E3708" t="s">
        <v>5254</v>
      </c>
      <c r="F3708" s="1">
        <v>41330</v>
      </c>
      <c r="G3708" t="s">
        <v>3849</v>
      </c>
      <c r="H3708" t="s">
        <v>2227</v>
      </c>
      <c r="I3708" t="s">
        <v>3851</v>
      </c>
      <c r="J3708" t="str" cm="1">
        <f t="array" ref="J37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708" t="str">
        <f>IF(data_to_clean[[#This Row],[Price Formatted Step 1]]="No Data","No Data",SUBSTITUTE(data_to_clean[[#This Row],[Price Formatted Step 1]],",","."))</f>
        <v>21000000</v>
      </c>
      <c r="L3708" s="3">
        <f>IF(data_to_clean[[#This Row],[Price Formatted Step 2]]="No Data","No Data",VALUE(SUBSTITUTE(data_to_clean[[#This Row],[Price Formatted Step 2]],".","")))</f>
        <v>21000000</v>
      </c>
      <c r="M3708" t="s">
        <v>15</v>
      </c>
    </row>
    <row r="3709" spans="1:13" x14ac:dyDescent="0.25">
      <c r="A3709" t="s">
        <v>3782</v>
      </c>
      <c r="B3709" t="str">
        <f>VLOOKUP(data_to_clean[[#This Row],[Company]],tb_countries[],2,0)</f>
        <v>USA</v>
      </c>
      <c r="C3709" t="s">
        <v>5273</v>
      </c>
      <c r="D3709" t="s">
        <v>5313</v>
      </c>
      <c r="E3709" t="s">
        <v>5246</v>
      </c>
      <c r="F3709" s="1">
        <v>41334</v>
      </c>
      <c r="G3709" t="s">
        <v>4035</v>
      </c>
      <c r="H3709" t="s">
        <v>13</v>
      </c>
      <c r="I3709" t="s">
        <v>4037</v>
      </c>
      <c r="J3709" t="str" cm="1">
        <f t="array" ref="J37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59.500000</v>
      </c>
      <c r="K3709" t="str">
        <f>IF(data_to_clean[[#This Row],[Price Formatted Step 1]]="No Data","No Data",SUBSTITUTE(data_to_clean[[#This Row],[Price Formatted Step 1]],",","."))</f>
        <v>59.500000</v>
      </c>
      <c r="L3709" s="3">
        <f>IF(data_to_clean[[#This Row],[Price Formatted Step 2]]="No Data","No Data",VALUE(SUBSTITUTE(data_to_clean[[#This Row],[Price Formatted Step 2]],".","")))</f>
        <v>59500000</v>
      </c>
      <c r="M3709" t="s">
        <v>15</v>
      </c>
    </row>
    <row r="3710" spans="1:13" x14ac:dyDescent="0.25">
      <c r="A3710" t="s">
        <v>3831</v>
      </c>
      <c r="B3710" t="str">
        <f>VLOOKUP(data_to_clean[[#This Row],[Company]],tb_countries[],2,0)</f>
        <v>USA</v>
      </c>
      <c r="C3710" t="s">
        <v>5273</v>
      </c>
      <c r="D3710" t="s">
        <v>5313</v>
      </c>
      <c r="E3710" t="s">
        <v>5246</v>
      </c>
      <c r="F3710" s="1">
        <v>41352</v>
      </c>
      <c r="G3710" t="s">
        <v>3594</v>
      </c>
      <c r="H3710" t="s">
        <v>2227</v>
      </c>
      <c r="I3710" t="s">
        <v>3596</v>
      </c>
      <c r="J3710" t="str" cm="1">
        <f t="array" ref="J37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10" t="str">
        <f>IF(data_to_clean[[#This Row],[Price Formatted Step 1]]="No Data","No Data",SUBSTITUTE(data_to_clean[[#This Row],[Price Formatted Step 1]],",","."))</f>
        <v>109000000</v>
      </c>
      <c r="L3710" s="3">
        <f>IF(data_to_clean[[#This Row],[Price Formatted Step 2]]="No Data","No Data",VALUE(SUBSTITUTE(data_to_clean[[#This Row],[Price Formatted Step 2]],".","")))</f>
        <v>109000000</v>
      </c>
      <c r="M3710" t="s">
        <v>15</v>
      </c>
    </row>
    <row r="3711" spans="1:13" x14ac:dyDescent="0.25">
      <c r="A3711" t="s">
        <v>2740</v>
      </c>
      <c r="B3711" t="str">
        <f>VLOOKUP(data_to_clean[[#This Row],[Company]],tb_countries[],2,0)</f>
        <v>USA</v>
      </c>
      <c r="C3711" t="s">
        <v>5276</v>
      </c>
      <c r="D3711" t="s">
        <v>5316</v>
      </c>
      <c r="E3711" t="s">
        <v>5246</v>
      </c>
      <c r="F3711" s="1">
        <v>41385</v>
      </c>
      <c r="G3711" t="s">
        <v>4168</v>
      </c>
      <c r="H3711" t="s">
        <v>13</v>
      </c>
      <c r="I3711" t="s">
        <v>4114</v>
      </c>
      <c r="J3711" t="str" cm="1">
        <f t="array" ref="J37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711" t="str">
        <f>IF(data_to_clean[[#This Row],[Price Formatted Step 1]]="No Data","No Data",SUBSTITUTE(data_to_clean[[#This Row],[Price Formatted Step 1]],",","."))</f>
        <v>80000000</v>
      </c>
      <c r="L3711" s="3">
        <f>IF(data_to_clean[[#This Row],[Price Formatted Step 2]]="No Data","No Data",VALUE(SUBSTITUTE(data_to_clean[[#This Row],[Price Formatted Step 2]],".","")))</f>
        <v>80000000</v>
      </c>
      <c r="M3711" t="s">
        <v>15</v>
      </c>
    </row>
    <row r="3712" spans="1:13" x14ac:dyDescent="0.25">
      <c r="A3712" t="s">
        <v>2338</v>
      </c>
      <c r="B3712" t="str">
        <f>VLOOKUP(data_to_clean[[#This Row],[Company]],tb_countries[],2,0)</f>
        <v>France</v>
      </c>
      <c r="C3712" t="s">
        <v>5285</v>
      </c>
      <c r="D3712" t="s">
        <v>5324</v>
      </c>
      <c r="E3712" t="s">
        <v>5253</v>
      </c>
      <c r="F3712" s="1">
        <v>41401</v>
      </c>
      <c r="G3712" t="s">
        <v>4118</v>
      </c>
      <c r="H3712" t="s">
        <v>2227</v>
      </c>
      <c r="I3712" t="s">
        <v>4120</v>
      </c>
      <c r="J3712" t="str" cm="1">
        <f t="array" ref="J37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712" t="str">
        <f>IF(data_to_clean[[#This Row],[Price Formatted Step 1]]="No Data","No Data",SUBSTITUTE(data_to_clean[[#This Row],[Price Formatted Step 1]],",","."))</f>
        <v>37000000</v>
      </c>
      <c r="L3712" s="3">
        <f>IF(data_to_clean[[#This Row],[Price Formatted Step 2]]="No Data","No Data",VALUE(SUBSTITUTE(data_to_clean[[#This Row],[Price Formatted Step 2]],".","")))</f>
        <v>37000000</v>
      </c>
      <c r="M3712" t="s">
        <v>15</v>
      </c>
    </row>
    <row r="3713" spans="1:13" x14ac:dyDescent="0.25">
      <c r="A3713" t="s">
        <v>3831</v>
      </c>
      <c r="B3713" t="str">
        <f>VLOOKUP(data_to_clean[[#This Row],[Company]],tb_countries[],2,0)</f>
        <v>USA</v>
      </c>
      <c r="C3713" t="s">
        <v>5273</v>
      </c>
      <c r="D3713" t="s">
        <v>5313</v>
      </c>
      <c r="E3713" t="s">
        <v>5246</v>
      </c>
      <c r="F3713" s="1">
        <v>41409</v>
      </c>
      <c r="G3713" t="s">
        <v>3594</v>
      </c>
      <c r="H3713" t="s">
        <v>2227</v>
      </c>
      <c r="I3713" t="s">
        <v>3596</v>
      </c>
      <c r="J3713" t="str" cm="1">
        <f t="array" ref="J37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13" t="str">
        <f>IF(data_to_clean[[#This Row],[Price Formatted Step 1]]="No Data","No Data",SUBSTITUTE(data_to_clean[[#This Row],[Price Formatted Step 1]],",","."))</f>
        <v>109000000</v>
      </c>
      <c r="L3713" s="3">
        <f>IF(data_to_clean[[#This Row],[Price Formatted Step 2]]="No Data","No Data",VALUE(SUBSTITUTE(data_to_clean[[#This Row],[Price Formatted Step 2]],".","")))</f>
        <v>109000000</v>
      </c>
      <c r="M3713" t="s">
        <v>15</v>
      </c>
    </row>
    <row r="3714" spans="1:13" x14ac:dyDescent="0.25">
      <c r="A3714" t="s">
        <v>3831</v>
      </c>
      <c r="B3714" t="str">
        <f>VLOOKUP(data_to_clean[[#This Row],[Company]],tb_countries[],2,0)</f>
        <v>USA</v>
      </c>
      <c r="C3714" t="s">
        <v>5273</v>
      </c>
      <c r="D3714" t="s">
        <v>5313</v>
      </c>
      <c r="E3714" t="s">
        <v>5246</v>
      </c>
      <c r="F3714" s="1">
        <v>41419</v>
      </c>
      <c r="G3714" t="s">
        <v>4011</v>
      </c>
      <c r="H3714" t="s">
        <v>13</v>
      </c>
      <c r="I3714" t="s">
        <v>14</v>
      </c>
      <c r="J3714" t="str" cm="1">
        <f t="array" ref="J37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14" t="str">
        <f>IF(data_to_clean[[#This Row],[Price Formatted Step 1]]="No Data","No Data",SUBSTITUTE(data_to_clean[[#This Row],[Price Formatted Step 1]],",","."))</f>
        <v>No Data</v>
      </c>
      <c r="L3714" t="str">
        <f>IF(data_to_clean[[#This Row],[Price Formatted Step 2]]="No Data","No Data",VALUE(SUBSTITUTE(data_to_clean[[#This Row],[Price Formatted Step 2]],".","")))</f>
        <v>No Data</v>
      </c>
      <c r="M3714" t="s">
        <v>15</v>
      </c>
    </row>
    <row r="3715" spans="1:13" x14ac:dyDescent="0.25">
      <c r="A3715" t="s">
        <v>2338</v>
      </c>
      <c r="B3715" t="str">
        <f>VLOOKUP(data_to_clean[[#This Row],[Company]],tb_countries[],2,0)</f>
        <v>France</v>
      </c>
      <c r="C3715" t="s">
        <v>5285</v>
      </c>
      <c r="D3715" t="s">
        <v>5324</v>
      </c>
      <c r="E3715" t="s">
        <v>5253</v>
      </c>
      <c r="F3715" s="1">
        <v>41430</v>
      </c>
      <c r="G3715" t="s">
        <v>3899</v>
      </c>
      <c r="H3715" t="s">
        <v>13</v>
      </c>
      <c r="I3715" t="s">
        <v>14</v>
      </c>
      <c r="J3715" t="str" cm="1">
        <f t="array" ref="J37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15" t="str">
        <f>IF(data_to_clean[[#This Row],[Price Formatted Step 1]]="No Data","No Data",SUBSTITUTE(data_to_clean[[#This Row],[Price Formatted Step 1]],",","."))</f>
        <v>No Data</v>
      </c>
      <c r="L3715" t="str">
        <f>IF(data_to_clean[[#This Row],[Price Formatted Step 2]]="No Data","No Data",VALUE(SUBSTITUTE(data_to_clean[[#This Row],[Price Formatted Step 2]],".","")))</f>
        <v>No Data</v>
      </c>
      <c r="M3715" t="s">
        <v>15</v>
      </c>
    </row>
    <row r="3716" spans="1:13" x14ac:dyDescent="0.25">
      <c r="A3716" t="s">
        <v>973</v>
      </c>
      <c r="B3716" t="str">
        <f>VLOOKUP(data_to_clean[[#This Row],[Company]],tb_countries[],2,0)</f>
        <v>China</v>
      </c>
      <c r="C3716" t="s">
        <v>4199</v>
      </c>
      <c r="D3716" t="s">
        <v>5263</v>
      </c>
      <c r="E3716" t="s">
        <v>5252</v>
      </c>
      <c r="F3716" s="1">
        <v>41436</v>
      </c>
      <c r="G3716" t="s">
        <v>3940</v>
      </c>
      <c r="H3716" t="s">
        <v>2227</v>
      </c>
      <c r="I3716" t="s">
        <v>14</v>
      </c>
      <c r="J3716" t="str" cm="1">
        <f t="array" ref="J37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16" t="str">
        <f>IF(data_to_clean[[#This Row],[Price Formatted Step 1]]="No Data","No Data",SUBSTITUTE(data_to_clean[[#This Row],[Price Formatted Step 1]],",","."))</f>
        <v>No Data</v>
      </c>
      <c r="L3716" t="str">
        <f>IF(data_to_clean[[#This Row],[Price Formatted Step 2]]="No Data","No Data",VALUE(SUBSTITUTE(data_to_clean[[#This Row],[Price Formatted Step 2]],".","")))</f>
        <v>No Data</v>
      </c>
      <c r="M3716" t="s">
        <v>15</v>
      </c>
    </row>
    <row r="3717" spans="1:13" x14ac:dyDescent="0.25">
      <c r="A3717" t="s">
        <v>2338</v>
      </c>
      <c r="B3717" t="str">
        <f>VLOOKUP(data_to_clean[[#This Row],[Company]],tb_countries[],2,0)</f>
        <v>France</v>
      </c>
      <c r="C3717" t="s">
        <v>5285</v>
      </c>
      <c r="D3717" t="s">
        <v>5324</v>
      </c>
      <c r="E3717" t="s">
        <v>5253</v>
      </c>
      <c r="F3717" s="1">
        <v>41450</v>
      </c>
      <c r="G3717" t="s">
        <v>4101</v>
      </c>
      <c r="H3717" t="s">
        <v>2227</v>
      </c>
      <c r="I3717" t="s">
        <v>4103</v>
      </c>
      <c r="J3717" t="str" cm="1">
        <f t="array" ref="J37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717" t="str">
        <f>IF(data_to_clean[[#This Row],[Price Formatted Step 1]]="No Data","No Data",SUBSTITUTE(data_to_clean[[#This Row],[Price Formatted Step 1]],",","."))</f>
        <v>30000000</v>
      </c>
      <c r="L3717" s="3">
        <f>IF(data_to_clean[[#This Row],[Price Formatted Step 2]]="No Data","No Data",VALUE(SUBSTITUTE(data_to_clean[[#This Row],[Price Formatted Step 2]],".","")))</f>
        <v>30000000</v>
      </c>
      <c r="M3717" t="s">
        <v>15</v>
      </c>
    </row>
    <row r="3718" spans="1:13" x14ac:dyDescent="0.25">
      <c r="A3718" t="s">
        <v>2882</v>
      </c>
      <c r="B3718" t="str">
        <f>VLOOKUP(data_to_clean[[#This Row],[Company]],tb_countries[],2,0)</f>
        <v>USSR/Russia</v>
      </c>
      <c r="C3718" t="s">
        <v>5272</v>
      </c>
      <c r="D3718" t="s">
        <v>5312</v>
      </c>
      <c r="E3718" t="s">
        <v>5245</v>
      </c>
      <c r="F3718" s="1">
        <v>41452</v>
      </c>
      <c r="G3718" t="s">
        <v>3681</v>
      </c>
      <c r="H3718" t="s">
        <v>13</v>
      </c>
      <c r="I3718" t="s">
        <v>14</v>
      </c>
      <c r="J3718" t="str" cm="1">
        <f t="array" ref="J37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18" t="str">
        <f>IF(data_to_clean[[#This Row],[Price Formatted Step 1]]="No Data","No Data",SUBSTITUTE(data_to_clean[[#This Row],[Price Formatted Step 1]],",","."))</f>
        <v>No Data</v>
      </c>
      <c r="L3718" t="str">
        <f>IF(data_to_clean[[#This Row],[Price Formatted Step 2]]="No Data","No Data",VALUE(SUBSTITUTE(data_to_clean[[#This Row],[Price Formatted Step 2]],".","")))</f>
        <v>No Data</v>
      </c>
      <c r="M3718" t="s">
        <v>15</v>
      </c>
    </row>
    <row r="3719" spans="1:13" x14ac:dyDescent="0.25">
      <c r="A3719" t="s">
        <v>2740</v>
      </c>
      <c r="B3719" t="str">
        <f>VLOOKUP(data_to_clean[[#This Row],[Company]],tb_countries[],2,0)</f>
        <v>USA</v>
      </c>
      <c r="C3719" t="s">
        <v>5275</v>
      </c>
      <c r="D3719" t="s">
        <v>5315</v>
      </c>
      <c r="E3719" t="s">
        <v>5246</v>
      </c>
      <c r="F3719" s="1">
        <v>41453</v>
      </c>
      <c r="G3719" t="s">
        <v>3043</v>
      </c>
      <c r="H3719" t="s">
        <v>2227</v>
      </c>
      <c r="I3719" t="s">
        <v>2744</v>
      </c>
      <c r="J3719" t="str" cm="1">
        <f t="array" ref="J37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719" t="str">
        <f>IF(data_to_clean[[#This Row],[Price Formatted Step 1]]="No Data","No Data",SUBSTITUTE(data_to_clean[[#This Row],[Price Formatted Step 1]],",","."))</f>
        <v>40000000</v>
      </c>
      <c r="L3719" s="3">
        <f>IF(data_to_clean[[#This Row],[Price Formatted Step 2]]="No Data","No Data",VALUE(SUBSTITUTE(data_to_clean[[#This Row],[Price Formatted Step 2]],".","")))</f>
        <v>40000000</v>
      </c>
      <c r="M3719" t="s">
        <v>15</v>
      </c>
    </row>
    <row r="3720" spans="1:13" x14ac:dyDescent="0.25">
      <c r="A3720" t="s">
        <v>2025</v>
      </c>
      <c r="B3720" t="str">
        <f>VLOOKUP(data_to_clean[[#This Row],[Company]],tb_countries[],2,0)</f>
        <v>India</v>
      </c>
      <c r="C3720" t="s">
        <v>5287</v>
      </c>
      <c r="D3720" t="s">
        <v>5326</v>
      </c>
      <c r="E3720" t="s">
        <v>5254</v>
      </c>
      <c r="F3720" s="1">
        <v>41456</v>
      </c>
      <c r="G3720" t="s">
        <v>3945</v>
      </c>
      <c r="H3720" t="s">
        <v>2227</v>
      </c>
      <c r="I3720" t="s">
        <v>3947</v>
      </c>
      <c r="J3720" t="str" cm="1">
        <f t="array" ref="J37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720" t="str">
        <f>IF(data_to_clean[[#This Row],[Price Formatted Step 1]]="No Data","No Data",SUBSTITUTE(data_to_clean[[#This Row],[Price Formatted Step 1]],",","."))</f>
        <v>31000000</v>
      </c>
      <c r="L3720" s="3">
        <f>IF(data_to_clean[[#This Row],[Price Formatted Step 2]]="No Data","No Data",VALUE(SUBSTITUTE(data_to_clean[[#This Row],[Price Formatted Step 2]],".","")))</f>
        <v>31000000</v>
      </c>
      <c r="M3720" t="s">
        <v>15</v>
      </c>
    </row>
    <row r="3721" spans="1:13" x14ac:dyDescent="0.25">
      <c r="A3721" t="s">
        <v>2882</v>
      </c>
      <c r="B3721" t="str">
        <f>VLOOKUP(data_to_clean[[#This Row],[Company]],tb_countries[],2,0)</f>
        <v>USSR/Russia</v>
      </c>
      <c r="C3721" t="s">
        <v>5272</v>
      </c>
      <c r="D3721" t="s">
        <v>5312</v>
      </c>
      <c r="E3721" t="s">
        <v>5245</v>
      </c>
      <c r="F3721" s="1">
        <v>41457</v>
      </c>
      <c r="G3721" t="s">
        <v>4179</v>
      </c>
      <c r="H3721" t="s">
        <v>2227</v>
      </c>
      <c r="I3721" t="s">
        <v>4181</v>
      </c>
      <c r="J3721" t="str" cm="1">
        <f t="array" ref="J37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3721" t="str">
        <f>IF(data_to_clean[[#This Row],[Price Formatted Step 1]]="No Data","No Data",SUBSTITUTE(data_to_clean[[#This Row],[Price Formatted Step 1]],",","."))</f>
        <v>65000000</v>
      </c>
      <c r="L3721" s="3">
        <f>IF(data_to_clean[[#This Row],[Price Formatted Step 2]]="No Data","No Data",VALUE(SUBSTITUTE(data_to_clean[[#This Row],[Price Formatted Step 2]],".","")))</f>
        <v>65000000</v>
      </c>
      <c r="M3721" t="s">
        <v>21</v>
      </c>
    </row>
    <row r="3722" spans="1:13" x14ac:dyDescent="0.25">
      <c r="A3722" t="s">
        <v>3831</v>
      </c>
      <c r="B3722" t="str">
        <f>VLOOKUP(data_to_clean[[#This Row],[Company]],tb_countries[],2,0)</f>
        <v>USA</v>
      </c>
      <c r="C3722" t="s">
        <v>5273</v>
      </c>
      <c r="D3722" t="s">
        <v>5313</v>
      </c>
      <c r="E3722" t="s">
        <v>5246</v>
      </c>
      <c r="F3722" s="1">
        <v>41474</v>
      </c>
      <c r="G3722" t="s">
        <v>3774</v>
      </c>
      <c r="H3722" t="s">
        <v>2227</v>
      </c>
      <c r="I3722" t="s">
        <v>3776</v>
      </c>
      <c r="J3722" t="str" cm="1">
        <f t="array" ref="J37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722" t="str">
        <f>IF(data_to_clean[[#This Row],[Price Formatted Step 1]]="No Data","No Data",SUBSTITUTE(data_to_clean[[#This Row],[Price Formatted Step 1]],",","."))</f>
        <v>153000000</v>
      </c>
      <c r="L3722" s="3">
        <f>IF(data_to_clean[[#This Row],[Price Formatted Step 2]]="No Data","No Data",VALUE(SUBSTITUTE(data_to_clean[[#This Row],[Price Formatted Step 2]],".","")))</f>
        <v>153000000</v>
      </c>
      <c r="M3722" t="s">
        <v>15</v>
      </c>
    </row>
    <row r="3723" spans="1:13" x14ac:dyDescent="0.25">
      <c r="A3723" t="s">
        <v>2338</v>
      </c>
      <c r="B3723" t="str">
        <f>VLOOKUP(data_to_clean[[#This Row],[Company]],tb_countries[],2,0)</f>
        <v>France</v>
      </c>
      <c r="C3723" t="s">
        <v>5285</v>
      </c>
      <c r="D3723" t="s">
        <v>5324</v>
      </c>
      <c r="E3723" t="s">
        <v>5253</v>
      </c>
      <c r="F3723" s="1">
        <v>41480</v>
      </c>
      <c r="G3723" t="s">
        <v>3614</v>
      </c>
      <c r="H3723" t="s">
        <v>2227</v>
      </c>
      <c r="I3723" t="s">
        <v>3616</v>
      </c>
      <c r="J3723" t="str" cm="1">
        <f t="array" ref="J37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23" t="str">
        <f>IF(data_to_clean[[#This Row],[Price Formatted Step 1]]="No Data","No Data",SUBSTITUTE(data_to_clean[[#This Row],[Price Formatted Step 1]],",","."))</f>
        <v>200000000</v>
      </c>
      <c r="L3723" s="3">
        <f>IF(data_to_clean[[#This Row],[Price Formatted Step 2]]="No Data","No Data",VALUE(SUBSTITUTE(data_to_clean[[#This Row],[Price Formatted Step 2]],".","")))</f>
        <v>200000000</v>
      </c>
      <c r="M3723" t="s">
        <v>15</v>
      </c>
    </row>
    <row r="3724" spans="1:13" x14ac:dyDescent="0.25">
      <c r="A3724" t="s">
        <v>1620</v>
      </c>
      <c r="B3724" t="str">
        <f>VLOOKUP(data_to_clean[[#This Row],[Company]],tb_countries[],2,0)</f>
        <v>Japan</v>
      </c>
      <c r="C3724" t="s">
        <v>5286</v>
      </c>
      <c r="D3724" t="s">
        <v>5325</v>
      </c>
      <c r="E3724" t="s">
        <v>5249</v>
      </c>
      <c r="F3724" s="1">
        <v>41489</v>
      </c>
      <c r="G3724" t="s">
        <v>3995</v>
      </c>
      <c r="H3724" t="s">
        <v>13</v>
      </c>
      <c r="I3724" t="s">
        <v>3997</v>
      </c>
      <c r="J3724" t="str" cm="1">
        <f t="array" ref="J37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3724" t="str">
        <f>IF(data_to_clean[[#This Row],[Price Formatted Step 1]]="No Data","No Data",SUBSTITUTE(data_to_clean[[#This Row],[Price Formatted Step 1]],",","."))</f>
        <v>112.500000</v>
      </c>
      <c r="L3724" s="3">
        <f>IF(data_to_clean[[#This Row],[Price Formatted Step 2]]="No Data","No Data",VALUE(SUBSTITUTE(data_to_clean[[#This Row],[Price Formatted Step 2]],".","")))</f>
        <v>112500000</v>
      </c>
      <c r="M3724" t="s">
        <v>15</v>
      </c>
    </row>
    <row r="3725" spans="1:13" x14ac:dyDescent="0.25">
      <c r="A3725" t="s">
        <v>3831</v>
      </c>
      <c r="B3725" t="str">
        <f>VLOOKUP(data_to_clean[[#This Row],[Company]],tb_countries[],2,0)</f>
        <v>USA</v>
      </c>
      <c r="C3725" t="s">
        <v>5273</v>
      </c>
      <c r="D3725" t="s">
        <v>5313</v>
      </c>
      <c r="E3725" t="s">
        <v>5246</v>
      </c>
      <c r="F3725" s="1">
        <v>41494</v>
      </c>
      <c r="G3725" t="s">
        <v>4011</v>
      </c>
      <c r="H3725" t="s">
        <v>13</v>
      </c>
      <c r="I3725" t="s">
        <v>14</v>
      </c>
      <c r="J3725" t="str" cm="1">
        <f t="array" ref="J37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25" t="str">
        <f>IF(data_to_clean[[#This Row],[Price Formatted Step 1]]="No Data","No Data",SUBSTITUTE(data_to_clean[[#This Row],[Price Formatted Step 1]],",","."))</f>
        <v>No Data</v>
      </c>
      <c r="L3725" t="str">
        <f>IF(data_to_clean[[#This Row],[Price Formatted Step 2]]="No Data","No Data",VALUE(SUBSTITUTE(data_to_clean[[#This Row],[Price Formatted Step 2]],".","")))</f>
        <v>No Data</v>
      </c>
      <c r="M3725" t="s">
        <v>15</v>
      </c>
    </row>
    <row r="3726" spans="1:13" x14ac:dyDescent="0.25">
      <c r="A3726" t="s">
        <v>3393</v>
      </c>
      <c r="B3726" t="str">
        <f>VLOOKUP(data_to_clean[[#This Row],[Company]],tb_countries[],2,0)</f>
        <v>USSR/Russia</v>
      </c>
      <c r="C3726" t="s">
        <v>5282</v>
      </c>
      <c r="D3726" t="s">
        <v>5336</v>
      </c>
      <c r="E3726" t="s">
        <v>5247</v>
      </c>
      <c r="F3726" s="1">
        <v>41508</v>
      </c>
      <c r="G3726" t="s">
        <v>3395</v>
      </c>
      <c r="H3726" t="s">
        <v>13</v>
      </c>
      <c r="I3726" t="s">
        <v>3397</v>
      </c>
      <c r="J3726" t="str" cm="1">
        <f t="array" ref="J37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726" t="str">
        <f>IF(data_to_clean[[#This Row],[Price Formatted Step 1]]="No Data","No Data",SUBSTITUTE(data_to_clean[[#This Row],[Price Formatted Step 1]],",","."))</f>
        <v>29000000</v>
      </c>
      <c r="L3726" s="3">
        <f>IF(data_to_clean[[#This Row],[Price Formatted Step 2]]="No Data","No Data",VALUE(SUBSTITUTE(data_to_clean[[#This Row],[Price Formatted Step 2]],".","")))</f>
        <v>29000000</v>
      </c>
      <c r="M3726" t="s">
        <v>15</v>
      </c>
    </row>
    <row r="3727" spans="1:13" x14ac:dyDescent="0.25">
      <c r="A3727" t="s">
        <v>3831</v>
      </c>
      <c r="B3727" t="str">
        <f>VLOOKUP(data_to_clean[[#This Row],[Company]],tb_countries[],2,0)</f>
        <v>USA</v>
      </c>
      <c r="C3727" t="s">
        <v>5275</v>
      </c>
      <c r="D3727" t="s">
        <v>5315</v>
      </c>
      <c r="E3727" t="s">
        <v>5246</v>
      </c>
      <c r="F3727" s="1">
        <v>41514</v>
      </c>
      <c r="G3727" t="s">
        <v>3727</v>
      </c>
      <c r="H3727" t="s">
        <v>2227</v>
      </c>
      <c r="I3727" t="s">
        <v>3729</v>
      </c>
      <c r="J3727" t="str" cm="1">
        <f t="array" ref="J37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727" t="str">
        <f>IF(data_to_clean[[#This Row],[Price Formatted Step 1]]="No Data","No Data",SUBSTITUTE(data_to_clean[[#This Row],[Price Formatted Step 1]],",","."))</f>
        <v>350000000</v>
      </c>
      <c r="L3727" s="3">
        <f>IF(data_to_clean[[#This Row],[Price Formatted Step 2]]="No Data","No Data",VALUE(SUBSTITUTE(data_to_clean[[#This Row],[Price Formatted Step 2]],".","")))</f>
        <v>350000000</v>
      </c>
      <c r="M3727" t="s">
        <v>15</v>
      </c>
    </row>
    <row r="3728" spans="1:13" x14ac:dyDescent="0.25">
      <c r="A3728" t="s">
        <v>2338</v>
      </c>
      <c r="B3728" t="str">
        <f>VLOOKUP(data_to_clean[[#This Row],[Company]],tb_countries[],2,0)</f>
        <v>France</v>
      </c>
      <c r="C3728" t="s">
        <v>5285</v>
      </c>
      <c r="D3728" t="s">
        <v>5324</v>
      </c>
      <c r="E3728" t="s">
        <v>5253</v>
      </c>
      <c r="F3728" s="1">
        <v>41515</v>
      </c>
      <c r="G3728" t="s">
        <v>3614</v>
      </c>
      <c r="H3728" t="s">
        <v>2227</v>
      </c>
      <c r="I3728" t="s">
        <v>3616</v>
      </c>
      <c r="J3728" t="str" cm="1">
        <f t="array" ref="J37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28" t="str">
        <f>IF(data_to_clean[[#This Row],[Price Formatted Step 1]]="No Data","No Data",SUBSTITUTE(data_to_clean[[#This Row],[Price Formatted Step 1]],",","."))</f>
        <v>200000000</v>
      </c>
      <c r="L3728" s="3">
        <f>IF(data_to_clean[[#This Row],[Price Formatted Step 2]]="No Data","No Data",VALUE(SUBSTITUTE(data_to_clean[[#This Row],[Price Formatted Step 2]],".","")))</f>
        <v>200000000</v>
      </c>
      <c r="M3728" t="s">
        <v>15</v>
      </c>
    </row>
    <row r="3729" spans="1:13" x14ac:dyDescent="0.25">
      <c r="A3729" t="s">
        <v>3913</v>
      </c>
      <c r="B3729" t="str">
        <f>VLOOKUP(data_to_clean[[#This Row],[Company]],tb_countries[],2,0)</f>
        <v>USSR/Russia</v>
      </c>
      <c r="C3729" t="s">
        <v>5272</v>
      </c>
      <c r="D3729" t="s">
        <v>5312</v>
      </c>
      <c r="E3729" t="s">
        <v>5245</v>
      </c>
      <c r="F3729" s="1">
        <v>41517</v>
      </c>
      <c r="G3729" t="s">
        <v>3914</v>
      </c>
      <c r="H3729" t="s">
        <v>13</v>
      </c>
      <c r="I3729" t="s">
        <v>14</v>
      </c>
      <c r="J3729" t="str" cm="1">
        <f t="array" ref="J37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29" t="str">
        <f>IF(data_to_clean[[#This Row],[Price Formatted Step 1]]="No Data","No Data",SUBSTITUTE(data_to_clean[[#This Row],[Price Formatted Step 1]],",","."))</f>
        <v>No Data</v>
      </c>
      <c r="L3729" t="str">
        <f>IF(data_to_clean[[#This Row],[Price Formatted Step 2]]="No Data","No Data",VALUE(SUBSTITUTE(data_to_clean[[#This Row],[Price Formatted Step 2]],".","")))</f>
        <v>No Data</v>
      </c>
      <c r="M3729" t="s">
        <v>15</v>
      </c>
    </row>
    <row r="3730" spans="1:13" x14ac:dyDescent="0.25">
      <c r="A3730" t="s">
        <v>2740</v>
      </c>
      <c r="B3730" t="str">
        <f>VLOOKUP(data_to_clean[[#This Row],[Company]],tb_countries[],2,0)</f>
        <v>USA</v>
      </c>
      <c r="C3730" t="s">
        <v>5276</v>
      </c>
      <c r="D3730" t="s">
        <v>5316</v>
      </c>
      <c r="E3730" t="s">
        <v>5246</v>
      </c>
      <c r="F3730" s="1">
        <v>41524</v>
      </c>
      <c r="G3730" t="s">
        <v>4190</v>
      </c>
      <c r="H3730" t="s">
        <v>2227</v>
      </c>
      <c r="I3730" t="s">
        <v>4192</v>
      </c>
      <c r="J3730" t="str" cm="1">
        <f t="array" ref="J37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55000000</v>
      </c>
      <c r="K3730" t="str">
        <f>IF(data_to_clean[[#This Row],[Price Formatted Step 1]]="No Data","No Data",SUBSTITUTE(data_to_clean[[#This Row],[Price Formatted Step 1]],",","."))</f>
        <v>55000000</v>
      </c>
      <c r="L3730" s="3">
        <f>IF(data_to_clean[[#This Row],[Price Formatted Step 2]]="No Data","No Data",VALUE(SUBSTITUTE(data_to_clean[[#This Row],[Price Formatted Step 2]],".","")))</f>
        <v>55000000</v>
      </c>
      <c r="M3730" t="s">
        <v>15</v>
      </c>
    </row>
    <row r="3731" spans="1:13" x14ac:dyDescent="0.25">
      <c r="A3731" t="s">
        <v>2882</v>
      </c>
      <c r="B3731" t="str">
        <f>VLOOKUP(data_to_clean[[#This Row],[Company]],tb_countries[],2,0)</f>
        <v>USSR/Russia</v>
      </c>
      <c r="C3731" t="s">
        <v>5279</v>
      </c>
      <c r="D3731" t="s">
        <v>5320</v>
      </c>
      <c r="E3731" t="s">
        <v>5247</v>
      </c>
      <c r="F3731" s="1">
        <v>41528</v>
      </c>
      <c r="G3731" t="s">
        <v>3470</v>
      </c>
      <c r="H3731" t="s">
        <v>13</v>
      </c>
      <c r="I3731" t="s">
        <v>3472</v>
      </c>
      <c r="J3731" t="str" cm="1">
        <f t="array" ref="J37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731" t="str">
        <f>IF(data_to_clean[[#This Row],[Price Formatted Step 1]]="No Data","No Data",SUBSTITUTE(data_to_clean[[#This Row],[Price Formatted Step 1]],",","."))</f>
        <v>41.800000</v>
      </c>
      <c r="L3731" s="3">
        <f>IF(data_to_clean[[#This Row],[Price Formatted Step 2]]="No Data","No Data",VALUE(SUBSTITUTE(data_to_clean[[#This Row],[Price Formatted Step 2]],".","")))</f>
        <v>41800000</v>
      </c>
      <c r="M3731" t="s">
        <v>15</v>
      </c>
    </row>
    <row r="3732" spans="1:13" x14ac:dyDescent="0.25">
      <c r="A3732" t="s">
        <v>2740</v>
      </c>
      <c r="B3732" t="str">
        <f>VLOOKUP(data_to_clean[[#This Row],[Company]],tb_countries[],2,0)</f>
        <v>USA</v>
      </c>
      <c r="C3732" t="s">
        <v>5276</v>
      </c>
      <c r="D3732" t="s">
        <v>5316</v>
      </c>
      <c r="E3732" t="s">
        <v>5246</v>
      </c>
      <c r="F3732" s="1">
        <v>41530</v>
      </c>
      <c r="G3732" t="s">
        <v>4168</v>
      </c>
      <c r="H3732" t="s">
        <v>13</v>
      </c>
      <c r="I3732" t="s">
        <v>4114</v>
      </c>
      <c r="J3732" t="str" cm="1">
        <f t="array" ref="J37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732" t="str">
        <f>IF(data_to_clean[[#This Row],[Price Formatted Step 1]]="No Data","No Data",SUBSTITUTE(data_to_clean[[#This Row],[Price Formatted Step 1]],",","."))</f>
        <v>80000000</v>
      </c>
      <c r="L3732" s="3">
        <f>IF(data_to_clean[[#This Row],[Price Formatted Step 2]]="No Data","No Data",VALUE(SUBSTITUTE(data_to_clean[[#This Row],[Price Formatted Step 2]],".","")))</f>
        <v>80000000</v>
      </c>
      <c r="M3732" t="s">
        <v>15</v>
      </c>
    </row>
    <row r="3733" spans="1:13" x14ac:dyDescent="0.25">
      <c r="A3733" t="s">
        <v>4195</v>
      </c>
      <c r="B3733" t="str">
        <f>VLOOKUP(data_to_clean[[#This Row],[Company]],tb_countries[],2,0)</f>
        <v>Japan</v>
      </c>
      <c r="C3733" t="s">
        <v>608</v>
      </c>
      <c r="D3733" t="s">
        <v>5248</v>
      </c>
      <c r="E3733" t="s">
        <v>5249</v>
      </c>
      <c r="F3733" s="1">
        <v>41531</v>
      </c>
      <c r="G3733" t="s">
        <v>4196</v>
      </c>
      <c r="H3733" t="s">
        <v>13</v>
      </c>
      <c r="I3733" t="s">
        <v>14</v>
      </c>
      <c r="J3733" t="str" cm="1">
        <f t="array" ref="J37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33" t="str">
        <f>IF(data_to_clean[[#This Row],[Price Formatted Step 1]]="No Data","No Data",SUBSTITUTE(data_to_clean[[#This Row],[Price Formatted Step 1]],",","."))</f>
        <v>No Data</v>
      </c>
      <c r="L3733" t="str">
        <f>IF(data_to_clean[[#This Row],[Price Formatted Step 2]]="No Data","No Data",VALUE(SUBSTITUTE(data_to_clean[[#This Row],[Price Formatted Step 2]],".","")))</f>
        <v>No Data</v>
      </c>
      <c r="M3733" t="s">
        <v>15</v>
      </c>
    </row>
    <row r="3734" spans="1:13" x14ac:dyDescent="0.25">
      <c r="A3734" t="s">
        <v>3831</v>
      </c>
      <c r="B3734" t="str">
        <f>VLOOKUP(data_to_clean[[#This Row],[Company]],tb_countries[],2,0)</f>
        <v>USA</v>
      </c>
      <c r="C3734" t="s">
        <v>5273</v>
      </c>
      <c r="D3734" t="s">
        <v>5313</v>
      </c>
      <c r="E3734" t="s">
        <v>5246</v>
      </c>
      <c r="F3734" s="1">
        <v>41535</v>
      </c>
      <c r="G3734" t="s">
        <v>4045</v>
      </c>
      <c r="H3734" t="s">
        <v>2227</v>
      </c>
      <c r="I3734" t="s">
        <v>4047</v>
      </c>
      <c r="J3734" t="str" cm="1">
        <f t="array" ref="J37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140000000</v>
      </c>
      <c r="K3734" t="str">
        <f>IF(data_to_clean[[#This Row],[Price Formatted Step 1]]="No Data","No Data",SUBSTITUTE(data_to_clean[[#This Row],[Price Formatted Step 1]],",","."))</f>
        <v>140000000</v>
      </c>
      <c r="L3734" s="3">
        <f>IF(data_to_clean[[#This Row],[Price Formatted Step 2]]="No Data","No Data",VALUE(SUBSTITUTE(data_to_clean[[#This Row],[Price Formatted Step 2]],".","")))</f>
        <v>140000000</v>
      </c>
      <c r="M3734" t="s">
        <v>15</v>
      </c>
    </row>
    <row r="3735" spans="1:13" x14ac:dyDescent="0.25">
      <c r="A3735" t="s">
        <v>3601</v>
      </c>
      <c r="B3735" t="str">
        <f>VLOOKUP(data_to_clean[[#This Row],[Company]],tb_countries[],2,0)</f>
        <v>China</v>
      </c>
      <c r="C3735" t="s">
        <v>4199</v>
      </c>
      <c r="D3735" t="s">
        <v>5263</v>
      </c>
      <c r="E3735" t="s">
        <v>5252</v>
      </c>
      <c r="F3735" s="1">
        <v>41542</v>
      </c>
      <c r="G3735" t="s">
        <v>4200</v>
      </c>
      <c r="H3735" t="s">
        <v>13</v>
      </c>
      <c r="I3735" t="s">
        <v>14</v>
      </c>
      <c r="J3735" t="str" cm="1">
        <f t="array" ref="J37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35" t="str">
        <f>IF(data_to_clean[[#This Row],[Price Formatted Step 1]]="No Data","No Data",SUBSTITUTE(data_to_clean[[#This Row],[Price Formatted Step 1]],",","."))</f>
        <v>No Data</v>
      </c>
      <c r="L3735" t="str">
        <f>IF(data_to_clean[[#This Row],[Price Formatted Step 2]]="No Data","No Data",VALUE(SUBSTITUTE(data_to_clean[[#This Row],[Price Formatted Step 2]],".","")))</f>
        <v>No Data</v>
      </c>
      <c r="M3735" t="s">
        <v>15</v>
      </c>
    </row>
    <row r="3736" spans="1:13" x14ac:dyDescent="0.25">
      <c r="A3736" t="s">
        <v>3782</v>
      </c>
      <c r="B3736" t="str">
        <f>VLOOKUP(data_to_clean[[#This Row],[Company]],tb_countries[],2,0)</f>
        <v>USA</v>
      </c>
      <c r="C3736" t="s">
        <v>5275</v>
      </c>
      <c r="D3736" t="s">
        <v>5315</v>
      </c>
      <c r="E3736" t="s">
        <v>5246</v>
      </c>
      <c r="F3736" s="1">
        <v>41546</v>
      </c>
      <c r="G3736" t="s">
        <v>4201</v>
      </c>
      <c r="H3736" t="s">
        <v>13</v>
      </c>
      <c r="I3736" t="s">
        <v>4203</v>
      </c>
      <c r="J3736" t="str" cm="1">
        <f t="array" ref="J37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36" t="str">
        <f>IF(data_to_clean[[#This Row],[Price Formatted Step 1]]="No Data","No Data",SUBSTITUTE(data_to_clean[[#This Row],[Price Formatted Step 1]],",","."))</f>
        <v>56.500000</v>
      </c>
      <c r="L3736" s="3">
        <f>IF(data_to_clean[[#This Row],[Price Formatted Step 2]]="No Data","No Data",VALUE(SUBSTITUTE(data_to_clean[[#This Row],[Price Formatted Step 2]],".","")))</f>
        <v>56500000</v>
      </c>
      <c r="M3736" t="s">
        <v>15</v>
      </c>
    </row>
    <row r="3737" spans="1:13" x14ac:dyDescent="0.25">
      <c r="A3737" t="s">
        <v>2025</v>
      </c>
      <c r="B3737" t="str">
        <f>VLOOKUP(data_to_clean[[#This Row],[Company]],tb_countries[],2,0)</f>
        <v>India</v>
      </c>
      <c r="C3737" t="s">
        <v>5287</v>
      </c>
      <c r="D3737" t="s">
        <v>5326</v>
      </c>
      <c r="E3737" t="s">
        <v>5254</v>
      </c>
      <c r="F3737" s="1">
        <v>41583</v>
      </c>
      <c r="G3737" t="s">
        <v>3945</v>
      </c>
      <c r="H3737" t="s">
        <v>2227</v>
      </c>
      <c r="I3737" t="s">
        <v>3947</v>
      </c>
      <c r="J3737" t="str" cm="1">
        <f t="array" ref="J37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737" t="str">
        <f>IF(data_to_clean[[#This Row],[Price Formatted Step 1]]="No Data","No Data",SUBSTITUTE(data_to_clean[[#This Row],[Price Formatted Step 1]],",","."))</f>
        <v>31000000</v>
      </c>
      <c r="L3737" s="3">
        <f>IF(data_to_clean[[#This Row],[Price Formatted Step 2]]="No Data","No Data",VALUE(SUBSTITUTE(data_to_clean[[#This Row],[Price Formatted Step 2]],".","")))</f>
        <v>31000000</v>
      </c>
      <c r="M3737" t="s">
        <v>15</v>
      </c>
    </row>
    <row r="3738" spans="1:13" x14ac:dyDescent="0.25">
      <c r="A3738" t="s">
        <v>3831</v>
      </c>
      <c r="B3738" t="str">
        <f>VLOOKUP(data_to_clean[[#This Row],[Company]],tb_countries[],2,0)</f>
        <v>USA</v>
      </c>
      <c r="C3738" t="s">
        <v>5273</v>
      </c>
      <c r="D3738" t="s">
        <v>5313</v>
      </c>
      <c r="E3738" t="s">
        <v>5246</v>
      </c>
      <c r="F3738" s="1">
        <v>41596</v>
      </c>
      <c r="G3738" t="s">
        <v>3594</v>
      </c>
      <c r="H3738" t="s">
        <v>2227</v>
      </c>
      <c r="I3738" t="s">
        <v>3596</v>
      </c>
      <c r="J3738" t="str" cm="1">
        <f t="array" ref="J37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38" t="str">
        <f>IF(data_to_clean[[#This Row],[Price Formatted Step 1]]="No Data","No Data",SUBSTITUTE(data_to_clean[[#This Row],[Price Formatted Step 1]],",","."))</f>
        <v>109000000</v>
      </c>
      <c r="L3738" s="3">
        <f>IF(data_to_clean[[#This Row],[Price Formatted Step 2]]="No Data","No Data",VALUE(SUBSTITUTE(data_to_clean[[#This Row],[Price Formatted Step 2]],".","")))</f>
        <v>109000000</v>
      </c>
      <c r="M3738" t="s">
        <v>15</v>
      </c>
    </row>
    <row r="3739" spans="1:13" x14ac:dyDescent="0.25">
      <c r="A3739" t="s">
        <v>2740</v>
      </c>
      <c r="B3739" t="str">
        <f>VLOOKUP(data_to_clean[[#This Row],[Company]],tb_countries[],2,0)</f>
        <v>USA</v>
      </c>
      <c r="C3739" t="s">
        <v>5276</v>
      </c>
      <c r="D3739" t="s">
        <v>5316</v>
      </c>
      <c r="E3739" t="s">
        <v>5246</v>
      </c>
      <c r="F3739" s="1">
        <v>41598</v>
      </c>
      <c r="G3739" t="s">
        <v>3453</v>
      </c>
      <c r="H3739" t="s">
        <v>2227</v>
      </c>
      <c r="I3739" t="s">
        <v>2744</v>
      </c>
      <c r="J3739" t="str" cm="1">
        <f t="array" ref="J37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739" t="str">
        <f>IF(data_to_clean[[#This Row],[Price Formatted Step 1]]="No Data","No Data",SUBSTITUTE(data_to_clean[[#This Row],[Price Formatted Step 1]],",","."))</f>
        <v>40000000</v>
      </c>
      <c r="L3739" s="3">
        <f>IF(data_to_clean[[#This Row],[Price Formatted Step 2]]="No Data","No Data",VALUE(SUBSTITUTE(data_to_clean[[#This Row],[Price Formatted Step 2]],".","")))</f>
        <v>40000000</v>
      </c>
      <c r="M3739" t="s">
        <v>15</v>
      </c>
    </row>
    <row r="3740" spans="1:13" x14ac:dyDescent="0.25">
      <c r="A3740" t="s">
        <v>3393</v>
      </c>
      <c r="B3740" t="str">
        <f>VLOOKUP(data_to_clean[[#This Row],[Company]],tb_countries[],2,0)</f>
        <v>USSR/Russia</v>
      </c>
      <c r="C3740" t="s">
        <v>5282</v>
      </c>
      <c r="D3740" t="s">
        <v>5336</v>
      </c>
      <c r="E3740" t="s">
        <v>5247</v>
      </c>
      <c r="F3740" s="1">
        <v>41599</v>
      </c>
      <c r="G3740" t="s">
        <v>3395</v>
      </c>
      <c r="H3740" t="s">
        <v>13</v>
      </c>
      <c r="I3740" t="s">
        <v>3397</v>
      </c>
      <c r="J3740" t="str" cm="1">
        <f t="array" ref="J37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740" t="str">
        <f>IF(data_to_clean[[#This Row],[Price Formatted Step 1]]="No Data","No Data",SUBSTITUTE(data_to_clean[[#This Row],[Price Formatted Step 1]],",","."))</f>
        <v>29000000</v>
      </c>
      <c r="L3740" s="3">
        <f>IF(data_to_clean[[#This Row],[Price Formatted Step 2]]="No Data","No Data",VALUE(SUBSTITUTE(data_to_clean[[#This Row],[Price Formatted Step 2]],".","")))</f>
        <v>29000000</v>
      </c>
      <c r="M3740" t="s">
        <v>15</v>
      </c>
    </row>
    <row r="3741" spans="1:13" x14ac:dyDescent="0.25">
      <c r="A3741" t="s">
        <v>2882</v>
      </c>
      <c r="B3741" t="str">
        <f>VLOOKUP(data_to_clean[[#This Row],[Company]],tb_countries[],2,0)</f>
        <v>USSR/Russia</v>
      </c>
      <c r="C3741" t="s">
        <v>5279</v>
      </c>
      <c r="D3741" t="s">
        <v>5320</v>
      </c>
      <c r="E3741" t="s">
        <v>5247</v>
      </c>
      <c r="F3741" s="1">
        <v>41600</v>
      </c>
      <c r="G3741" t="s">
        <v>3470</v>
      </c>
      <c r="H3741" t="s">
        <v>13</v>
      </c>
      <c r="I3741" t="s">
        <v>3472</v>
      </c>
      <c r="J3741" t="str" cm="1">
        <f t="array" ref="J37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741" t="str">
        <f>IF(data_to_clean[[#This Row],[Price Formatted Step 1]]="No Data","No Data",SUBSTITUTE(data_to_clean[[#This Row],[Price Formatted Step 1]],",","."))</f>
        <v>41.800000</v>
      </c>
      <c r="L3741" s="3">
        <f>IF(data_to_clean[[#This Row],[Price Formatted Step 2]]="No Data","No Data",VALUE(SUBSTITUTE(data_to_clean[[#This Row],[Price Formatted Step 2]],".","")))</f>
        <v>41800000</v>
      </c>
      <c r="M3741" t="s">
        <v>15</v>
      </c>
    </row>
    <row r="3742" spans="1:13" x14ac:dyDescent="0.25">
      <c r="A3742" t="s">
        <v>3782</v>
      </c>
      <c r="B3742" t="str">
        <f>VLOOKUP(data_to_clean[[#This Row],[Company]],tb_countries[],2,0)</f>
        <v>USA</v>
      </c>
      <c r="C3742" t="s">
        <v>5273</v>
      </c>
      <c r="D3742" t="s">
        <v>5313</v>
      </c>
      <c r="E3742" t="s">
        <v>5246</v>
      </c>
      <c r="F3742" s="1">
        <v>41611</v>
      </c>
      <c r="G3742" t="s">
        <v>4201</v>
      </c>
      <c r="H3742" t="s">
        <v>13</v>
      </c>
      <c r="I3742" t="s">
        <v>4203</v>
      </c>
      <c r="J3742" t="str" cm="1">
        <f t="array" ref="J37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42" t="str">
        <f>IF(data_to_clean[[#This Row],[Price Formatted Step 1]]="No Data","No Data",SUBSTITUTE(data_to_clean[[#This Row],[Price Formatted Step 1]],",","."))</f>
        <v>56.500000</v>
      </c>
      <c r="L3742" s="3">
        <f>IF(data_to_clean[[#This Row],[Price Formatted Step 2]]="No Data","No Data",VALUE(SUBSTITUTE(data_to_clean[[#This Row],[Price Formatted Step 2]],".","")))</f>
        <v>56500000</v>
      </c>
      <c r="M3742" t="s">
        <v>15</v>
      </c>
    </row>
    <row r="3743" spans="1:13" x14ac:dyDescent="0.25">
      <c r="A3743" t="s">
        <v>3831</v>
      </c>
      <c r="B3743" t="str">
        <f>VLOOKUP(data_to_clean[[#This Row],[Company]],tb_countries[],2,0)</f>
        <v>USA</v>
      </c>
      <c r="C3743" t="s">
        <v>5275</v>
      </c>
      <c r="D3743" t="s">
        <v>5315</v>
      </c>
      <c r="E3743" t="s">
        <v>5246</v>
      </c>
      <c r="F3743" s="1">
        <v>41614</v>
      </c>
      <c r="G3743" t="s">
        <v>4025</v>
      </c>
      <c r="H3743" t="s">
        <v>13</v>
      </c>
      <c r="I3743" t="s">
        <v>4027</v>
      </c>
      <c r="J3743" t="str" cm="1">
        <f t="array" ref="J37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3743" t="str">
        <f>IF(data_to_clean[[#This Row],[Price Formatted Step 1]]="No Data","No Data",SUBSTITUTE(data_to_clean[[#This Row],[Price Formatted Step 1]],",","."))</f>
        <v>120000000</v>
      </c>
      <c r="L3743" s="3">
        <f>IF(data_to_clean[[#This Row],[Price Formatted Step 2]]="No Data","No Data",VALUE(SUBSTITUTE(data_to_clean[[#This Row],[Price Formatted Step 2]],".","")))</f>
        <v>120000000</v>
      </c>
      <c r="M3743" t="s">
        <v>15</v>
      </c>
    </row>
    <row r="3744" spans="1:13" x14ac:dyDescent="0.25">
      <c r="A3744" t="s">
        <v>2338</v>
      </c>
      <c r="B3744" t="str">
        <f>VLOOKUP(data_to_clean[[#This Row],[Company]],tb_countries[],2,0)</f>
        <v>France</v>
      </c>
      <c r="C3744" t="s">
        <v>5285</v>
      </c>
      <c r="D3744" t="s">
        <v>5324</v>
      </c>
      <c r="E3744" t="s">
        <v>5253</v>
      </c>
      <c r="F3744" s="1">
        <v>41627</v>
      </c>
      <c r="G3744" t="s">
        <v>4101</v>
      </c>
      <c r="H3744" t="s">
        <v>2227</v>
      </c>
      <c r="I3744" t="s">
        <v>4103</v>
      </c>
      <c r="J3744" t="str" cm="1">
        <f t="array" ref="J37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744" t="str">
        <f>IF(data_to_clean[[#This Row],[Price Formatted Step 1]]="No Data","No Data",SUBSTITUTE(data_to_clean[[#This Row],[Price Formatted Step 1]],",","."))</f>
        <v>30000000</v>
      </c>
      <c r="L3744" s="3">
        <f>IF(data_to_clean[[#This Row],[Price Formatted Step 2]]="No Data","No Data",VALUE(SUBSTITUTE(data_to_clean[[#This Row],[Price Formatted Step 2]],".","")))</f>
        <v>30000000</v>
      </c>
      <c r="M3744" t="s">
        <v>15</v>
      </c>
    </row>
    <row r="3745" spans="1:13" x14ac:dyDescent="0.25">
      <c r="A3745" t="s">
        <v>2882</v>
      </c>
      <c r="B3745" t="str">
        <f>VLOOKUP(data_to_clean[[#This Row],[Company]],tb_countries[],2,0)</f>
        <v>USSR/Russia</v>
      </c>
      <c r="C3745" t="s">
        <v>5279</v>
      </c>
      <c r="D3745" t="s">
        <v>5320</v>
      </c>
      <c r="E3745" t="s">
        <v>5247</v>
      </c>
      <c r="F3745" s="1">
        <v>41633</v>
      </c>
      <c r="G3745" t="s">
        <v>3470</v>
      </c>
      <c r="H3745" t="s">
        <v>13</v>
      </c>
      <c r="I3745" t="s">
        <v>3472</v>
      </c>
      <c r="J3745" t="str" cm="1">
        <f t="array" ref="J37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745" t="str">
        <f>IF(data_to_clean[[#This Row],[Price Formatted Step 1]]="No Data","No Data",SUBSTITUTE(data_to_clean[[#This Row],[Price Formatted Step 1]],",","."))</f>
        <v>41.800000</v>
      </c>
      <c r="L3745" s="3">
        <f>IF(data_to_clean[[#This Row],[Price Formatted Step 2]]="No Data","No Data",VALUE(SUBSTITUTE(data_to_clean[[#This Row],[Price Formatted Step 2]],".","")))</f>
        <v>41800000</v>
      </c>
      <c r="M3745" t="s">
        <v>15</v>
      </c>
    </row>
    <row r="3746" spans="1:13" x14ac:dyDescent="0.25">
      <c r="A3746" t="s">
        <v>2882</v>
      </c>
      <c r="B3746" t="str">
        <f>VLOOKUP(data_to_clean[[#This Row],[Company]],tb_countries[],2,0)</f>
        <v>USSR/Russia</v>
      </c>
      <c r="C3746" t="s">
        <v>5279</v>
      </c>
      <c r="D3746" t="s">
        <v>5320</v>
      </c>
      <c r="E3746" t="s">
        <v>5247</v>
      </c>
      <c r="F3746" s="1">
        <v>41636</v>
      </c>
      <c r="G3746" t="s">
        <v>4213</v>
      </c>
      <c r="H3746" t="s">
        <v>2227</v>
      </c>
      <c r="I3746" t="s">
        <v>14</v>
      </c>
      <c r="J3746" t="str" cm="1">
        <f t="array" ref="J37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46" t="str">
        <f>IF(data_to_clean[[#This Row],[Price Formatted Step 1]]="No Data","No Data",SUBSTITUTE(data_to_clean[[#This Row],[Price Formatted Step 1]],",","."))</f>
        <v>No Data</v>
      </c>
      <c r="L3746" t="str">
        <f>IF(data_to_clean[[#This Row],[Price Formatted Step 2]]="No Data","No Data",VALUE(SUBSTITUTE(data_to_clean[[#This Row],[Price Formatted Step 2]],".","")))</f>
        <v>No Data</v>
      </c>
      <c r="M3746" t="s">
        <v>15</v>
      </c>
    </row>
    <row r="3747" spans="1:13" x14ac:dyDescent="0.25">
      <c r="A3747" t="s">
        <v>2025</v>
      </c>
      <c r="B3747" t="str">
        <f>VLOOKUP(data_to_clean[[#This Row],[Company]],tb_countries[],2,0)</f>
        <v>India</v>
      </c>
      <c r="C3747" t="s">
        <v>5287</v>
      </c>
      <c r="D3747" t="s">
        <v>5326</v>
      </c>
      <c r="E3747" t="s">
        <v>5254</v>
      </c>
      <c r="F3747" s="1">
        <v>41644</v>
      </c>
      <c r="G3747" t="s">
        <v>4023</v>
      </c>
      <c r="H3747" t="s">
        <v>2227</v>
      </c>
      <c r="I3747" t="s">
        <v>3527</v>
      </c>
      <c r="J3747" t="str" cm="1">
        <f t="array" ref="J37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747" t="str">
        <f>IF(data_to_clean[[#This Row],[Price Formatted Step 1]]="No Data","No Data",SUBSTITUTE(data_to_clean[[#This Row],[Price Formatted Step 1]],",","."))</f>
        <v>47000000</v>
      </c>
      <c r="L3747" s="3">
        <f>IF(data_to_clean[[#This Row],[Price Formatted Step 2]]="No Data","No Data",VALUE(SUBSTITUTE(data_to_clean[[#This Row],[Price Formatted Step 2]],".","")))</f>
        <v>47000000</v>
      </c>
      <c r="M3747" t="s">
        <v>15</v>
      </c>
    </row>
    <row r="3748" spans="1:13" x14ac:dyDescent="0.25">
      <c r="A3748" t="s">
        <v>3782</v>
      </c>
      <c r="B3748" t="str">
        <f>VLOOKUP(data_to_clean[[#This Row],[Company]],tb_countries[],2,0)</f>
        <v>USA</v>
      </c>
      <c r="C3748" t="s">
        <v>5273</v>
      </c>
      <c r="D3748" t="s">
        <v>5313</v>
      </c>
      <c r="E3748" t="s">
        <v>5246</v>
      </c>
      <c r="F3748" s="1">
        <v>41645</v>
      </c>
      <c r="G3748" t="s">
        <v>4201</v>
      </c>
      <c r="H3748" t="s">
        <v>13</v>
      </c>
      <c r="I3748" t="s">
        <v>4203</v>
      </c>
      <c r="J3748" t="str" cm="1">
        <f t="array" ref="J37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48" t="str">
        <f>IF(data_to_clean[[#This Row],[Price Formatted Step 1]]="No Data","No Data",SUBSTITUTE(data_to_clean[[#This Row],[Price Formatted Step 1]],",","."))</f>
        <v>56.500000</v>
      </c>
      <c r="L3748" s="3">
        <f>IF(data_to_clean[[#This Row],[Price Formatted Step 2]]="No Data","No Data",VALUE(SUBSTITUTE(data_to_clean[[#This Row],[Price Formatted Step 2]],".","")))</f>
        <v>56500000</v>
      </c>
      <c r="M3748" t="s">
        <v>15</v>
      </c>
    </row>
    <row r="3749" spans="1:13" x14ac:dyDescent="0.25">
      <c r="A3749" t="s">
        <v>2740</v>
      </c>
      <c r="B3749" t="str">
        <f>VLOOKUP(data_to_clean[[#This Row],[Company]],tb_countries[],2,0)</f>
        <v>USA</v>
      </c>
      <c r="C3749" t="s">
        <v>5276</v>
      </c>
      <c r="D3749" t="s">
        <v>5316</v>
      </c>
      <c r="E3749" t="s">
        <v>5246</v>
      </c>
      <c r="F3749" s="1">
        <v>41648</v>
      </c>
      <c r="G3749" t="s">
        <v>4217</v>
      </c>
      <c r="H3749" t="s">
        <v>13</v>
      </c>
      <c r="I3749" t="s">
        <v>4114</v>
      </c>
      <c r="J3749" t="str" cm="1">
        <f t="array" ref="J37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749" t="str">
        <f>IF(data_to_clean[[#This Row],[Price Formatted Step 1]]="No Data","No Data",SUBSTITUTE(data_to_clean[[#This Row],[Price Formatted Step 1]],",","."))</f>
        <v>80000000</v>
      </c>
      <c r="L3749" s="3">
        <f>IF(data_to_clean[[#This Row],[Price Formatted Step 2]]="No Data","No Data",VALUE(SUBSTITUTE(data_to_clean[[#This Row],[Price Formatted Step 2]],".","")))</f>
        <v>80000000</v>
      </c>
      <c r="M3749" t="s">
        <v>15</v>
      </c>
    </row>
    <row r="3750" spans="1:13" x14ac:dyDescent="0.25">
      <c r="A3750" t="s">
        <v>3831</v>
      </c>
      <c r="B3750" t="str">
        <f>VLOOKUP(data_to_clean[[#This Row],[Company]],tb_countries[],2,0)</f>
        <v>USA</v>
      </c>
      <c r="C3750" t="s">
        <v>5273</v>
      </c>
      <c r="D3750" t="s">
        <v>5313</v>
      </c>
      <c r="E3750" t="s">
        <v>5246</v>
      </c>
      <c r="F3750" s="1">
        <v>41663</v>
      </c>
      <c r="G3750" t="s">
        <v>3594</v>
      </c>
      <c r="H3750" t="s">
        <v>2227</v>
      </c>
      <c r="I3750" t="s">
        <v>3596</v>
      </c>
      <c r="J3750" t="str" cm="1">
        <f t="array" ref="J37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50" t="str">
        <f>IF(data_to_clean[[#This Row],[Price Formatted Step 1]]="No Data","No Data",SUBSTITUTE(data_to_clean[[#This Row],[Price Formatted Step 1]],",","."))</f>
        <v>109000000</v>
      </c>
      <c r="L3750" s="3">
        <f>IF(data_to_clean[[#This Row],[Price Formatted Step 2]]="No Data","No Data",VALUE(SUBSTITUTE(data_to_clean[[#This Row],[Price Formatted Step 2]],".","")))</f>
        <v>109000000</v>
      </c>
      <c r="M3750" t="s">
        <v>15</v>
      </c>
    </row>
    <row r="3751" spans="1:13" x14ac:dyDescent="0.25">
      <c r="A3751" t="s">
        <v>2338</v>
      </c>
      <c r="B3751" t="str">
        <f>VLOOKUP(data_to_clean[[#This Row],[Company]],tb_countries[],2,0)</f>
        <v>France</v>
      </c>
      <c r="C3751" t="s">
        <v>5285</v>
      </c>
      <c r="D3751" t="s">
        <v>5324</v>
      </c>
      <c r="E3751" t="s">
        <v>5253</v>
      </c>
      <c r="F3751" s="1">
        <v>41676</v>
      </c>
      <c r="G3751" t="s">
        <v>3614</v>
      </c>
      <c r="H3751" t="s">
        <v>2227</v>
      </c>
      <c r="I3751" t="s">
        <v>3616</v>
      </c>
      <c r="J3751" t="str" cm="1">
        <f t="array" ref="J37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51" t="str">
        <f>IF(data_to_clean[[#This Row],[Price Formatted Step 1]]="No Data","No Data",SUBSTITUTE(data_to_clean[[#This Row],[Price Formatted Step 1]],",","."))</f>
        <v>200000000</v>
      </c>
      <c r="L3751" s="3">
        <f>IF(data_to_clean[[#This Row],[Price Formatted Step 2]]="No Data","No Data",VALUE(SUBSTITUTE(data_to_clean[[#This Row],[Price Formatted Step 2]],".","")))</f>
        <v>200000000</v>
      </c>
      <c r="M3751" t="s">
        <v>15</v>
      </c>
    </row>
    <row r="3752" spans="1:13" x14ac:dyDescent="0.25">
      <c r="A3752" t="s">
        <v>3831</v>
      </c>
      <c r="B3752" t="str">
        <f>VLOOKUP(data_to_clean[[#This Row],[Company]],tb_countries[],2,0)</f>
        <v>USA</v>
      </c>
      <c r="C3752" t="s">
        <v>5273</v>
      </c>
      <c r="D3752" t="s">
        <v>5313</v>
      </c>
      <c r="E3752" t="s">
        <v>5246</v>
      </c>
      <c r="F3752" s="1">
        <v>41691</v>
      </c>
      <c r="G3752" t="s">
        <v>3608</v>
      </c>
      <c r="H3752" t="s">
        <v>13</v>
      </c>
      <c r="I3752" t="s">
        <v>3610</v>
      </c>
      <c r="J3752" t="str" cm="1">
        <f t="array" ref="J37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752" t="str">
        <f>IF(data_to_clean[[#This Row],[Price Formatted Step 1]]="No Data","No Data",SUBSTITUTE(data_to_clean[[#This Row],[Price Formatted Step 1]],",","."))</f>
        <v>164000000</v>
      </c>
      <c r="L3752" s="3">
        <f>IF(data_to_clean[[#This Row],[Price Formatted Step 2]]="No Data","No Data",VALUE(SUBSTITUTE(data_to_clean[[#This Row],[Price Formatted Step 2]],".","")))</f>
        <v>164000000</v>
      </c>
      <c r="M3752" t="s">
        <v>15</v>
      </c>
    </row>
    <row r="3753" spans="1:13" x14ac:dyDescent="0.25">
      <c r="A3753" t="s">
        <v>1620</v>
      </c>
      <c r="B3753" t="str">
        <f>VLOOKUP(data_to_clean[[#This Row],[Company]],tb_countries[],2,0)</f>
        <v>Japan</v>
      </c>
      <c r="C3753" t="s">
        <v>5286</v>
      </c>
      <c r="D3753" t="s">
        <v>5325</v>
      </c>
      <c r="E3753" t="s">
        <v>5249</v>
      </c>
      <c r="F3753" s="1">
        <v>41697</v>
      </c>
      <c r="G3753" t="s">
        <v>3542</v>
      </c>
      <c r="H3753" t="s">
        <v>2227</v>
      </c>
      <c r="I3753" t="s">
        <v>3544</v>
      </c>
      <c r="J3753" t="str" cm="1">
        <f t="array" ref="J37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753" t="str">
        <f>IF(data_to_clean[[#This Row],[Price Formatted Step 1]]="No Data","No Data",SUBSTITUTE(data_to_clean[[#This Row],[Price Formatted Step 1]],",","."))</f>
        <v>90000000</v>
      </c>
      <c r="L3753" s="3">
        <f>IF(data_to_clean[[#This Row],[Price Formatted Step 2]]="No Data","No Data",VALUE(SUBSTITUTE(data_to_clean[[#This Row],[Price Formatted Step 2]],".","")))</f>
        <v>90000000</v>
      </c>
      <c r="M3753" t="s">
        <v>15</v>
      </c>
    </row>
    <row r="3754" spans="1:13" x14ac:dyDescent="0.25">
      <c r="A3754" t="s">
        <v>2338</v>
      </c>
      <c r="B3754" t="str">
        <f>VLOOKUP(data_to_clean[[#This Row],[Company]],tb_countries[],2,0)</f>
        <v>France</v>
      </c>
      <c r="C3754" t="s">
        <v>5285</v>
      </c>
      <c r="D3754" t="s">
        <v>5324</v>
      </c>
      <c r="E3754" t="s">
        <v>5253</v>
      </c>
      <c r="F3754" s="1">
        <v>41720</v>
      </c>
      <c r="G3754" t="s">
        <v>3614</v>
      </c>
      <c r="H3754" t="s">
        <v>2227</v>
      </c>
      <c r="I3754" t="s">
        <v>3616</v>
      </c>
      <c r="J3754" t="str" cm="1">
        <f t="array" ref="J37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54" t="str">
        <f>IF(data_to_clean[[#This Row],[Price Formatted Step 1]]="No Data","No Data",SUBSTITUTE(data_to_clean[[#This Row],[Price Formatted Step 1]],",","."))</f>
        <v>200000000</v>
      </c>
      <c r="L3754" s="3">
        <f>IF(data_to_clean[[#This Row],[Price Formatted Step 2]]="No Data","No Data",VALUE(SUBSTITUTE(data_to_clean[[#This Row],[Price Formatted Step 2]],".","")))</f>
        <v>200000000</v>
      </c>
      <c r="M3754" t="s">
        <v>15</v>
      </c>
    </row>
    <row r="3755" spans="1:13" x14ac:dyDescent="0.25">
      <c r="A3755" t="s">
        <v>3831</v>
      </c>
      <c r="B3755" t="str">
        <f>VLOOKUP(data_to_clean[[#This Row],[Company]],tb_countries[],2,0)</f>
        <v>USA</v>
      </c>
      <c r="C3755" t="s">
        <v>5275</v>
      </c>
      <c r="D3755" t="s">
        <v>5315</v>
      </c>
      <c r="E3755" t="s">
        <v>5246</v>
      </c>
      <c r="F3755" s="1">
        <v>41732</v>
      </c>
      <c r="G3755" t="s">
        <v>3594</v>
      </c>
      <c r="H3755" t="s">
        <v>2227</v>
      </c>
      <c r="I3755" t="s">
        <v>3596</v>
      </c>
      <c r="J3755" t="str" cm="1">
        <f t="array" ref="J37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55" t="str">
        <f>IF(data_to_clean[[#This Row],[Price Formatted Step 1]]="No Data","No Data",SUBSTITUTE(data_to_clean[[#This Row],[Price Formatted Step 1]],",","."))</f>
        <v>109000000</v>
      </c>
      <c r="L3755" s="3">
        <f>IF(data_to_clean[[#This Row],[Price Formatted Step 2]]="No Data","No Data",VALUE(SUBSTITUTE(data_to_clean[[#This Row],[Price Formatted Step 2]],".","")))</f>
        <v>109000000</v>
      </c>
      <c r="M3755" t="s">
        <v>15</v>
      </c>
    </row>
    <row r="3756" spans="1:13" x14ac:dyDescent="0.25">
      <c r="A3756" t="s">
        <v>2338</v>
      </c>
      <c r="B3756" t="str">
        <f>VLOOKUP(data_to_clean[[#This Row],[Company]],tb_countries[],2,0)</f>
        <v>France</v>
      </c>
      <c r="C3756" t="s">
        <v>5285</v>
      </c>
      <c r="D3756" t="s">
        <v>5324</v>
      </c>
      <c r="E3756" t="s">
        <v>5253</v>
      </c>
      <c r="F3756" s="1">
        <v>41732</v>
      </c>
      <c r="G3756" t="s">
        <v>4225</v>
      </c>
      <c r="H3756" t="s">
        <v>2227</v>
      </c>
      <c r="I3756" t="s">
        <v>4103</v>
      </c>
      <c r="J3756" t="str" cm="1">
        <f t="array" ref="J37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756" t="str">
        <f>IF(data_to_clean[[#This Row],[Price Formatted Step 1]]="No Data","No Data",SUBSTITUTE(data_to_clean[[#This Row],[Price Formatted Step 1]],",","."))</f>
        <v>30000000</v>
      </c>
      <c r="L3756" s="3">
        <f>IF(data_to_clean[[#This Row],[Price Formatted Step 2]]="No Data","No Data",VALUE(SUBSTITUTE(data_to_clean[[#This Row],[Price Formatted Step 2]],".","")))</f>
        <v>30000000</v>
      </c>
      <c r="M3756" t="s">
        <v>15</v>
      </c>
    </row>
    <row r="3757" spans="1:13" x14ac:dyDescent="0.25">
      <c r="A3757" t="s">
        <v>2025</v>
      </c>
      <c r="B3757" t="str">
        <f>VLOOKUP(data_to_clean[[#This Row],[Company]],tb_countries[],2,0)</f>
        <v>India</v>
      </c>
      <c r="C3757" t="s">
        <v>5287</v>
      </c>
      <c r="D3757" t="s">
        <v>5326</v>
      </c>
      <c r="E3757" t="s">
        <v>5254</v>
      </c>
      <c r="F3757" s="1">
        <v>41733</v>
      </c>
      <c r="G3757" t="s">
        <v>3945</v>
      </c>
      <c r="H3757" t="s">
        <v>2227</v>
      </c>
      <c r="I3757" t="s">
        <v>3947</v>
      </c>
      <c r="J3757" t="str" cm="1">
        <f t="array" ref="J37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757" t="str">
        <f>IF(data_to_clean[[#This Row],[Price Formatted Step 1]]="No Data","No Data",SUBSTITUTE(data_to_clean[[#This Row],[Price Formatted Step 1]],",","."))</f>
        <v>31000000</v>
      </c>
      <c r="L3757" s="3">
        <f>IF(data_to_clean[[#This Row],[Price Formatted Step 2]]="No Data","No Data",VALUE(SUBSTITUTE(data_to_clean[[#This Row],[Price Formatted Step 2]],".","")))</f>
        <v>31000000</v>
      </c>
      <c r="M3757" t="s">
        <v>15</v>
      </c>
    </row>
    <row r="3758" spans="1:13" x14ac:dyDescent="0.25">
      <c r="A3758" t="s">
        <v>2630</v>
      </c>
      <c r="B3758" t="str">
        <f>VLOOKUP(data_to_clean[[#This Row],[Company]],tb_countries[],2,0)</f>
        <v>Israel</v>
      </c>
      <c r="C3758" t="s">
        <v>5288</v>
      </c>
      <c r="D3758" t="s">
        <v>5327</v>
      </c>
      <c r="E3758" t="s">
        <v>5256</v>
      </c>
      <c r="F3758" s="1">
        <v>41738</v>
      </c>
      <c r="G3758" t="s">
        <v>3862</v>
      </c>
      <c r="H3758" t="s">
        <v>2227</v>
      </c>
      <c r="I3758" t="s">
        <v>14</v>
      </c>
      <c r="J3758" t="str" cm="1">
        <f t="array" ref="J37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58" t="str">
        <f>IF(data_to_clean[[#This Row],[Price Formatted Step 1]]="No Data","No Data",SUBSTITUTE(data_to_clean[[#This Row],[Price Formatted Step 1]],",","."))</f>
        <v>No Data</v>
      </c>
      <c r="L3758" t="str">
        <f>IF(data_to_clean[[#This Row],[Price Formatted Step 2]]="No Data","No Data",VALUE(SUBSTITUTE(data_to_clean[[#This Row],[Price Formatted Step 2]],".","")))</f>
        <v>No Data</v>
      </c>
      <c r="M3758" t="s">
        <v>15</v>
      </c>
    </row>
    <row r="3759" spans="1:13" x14ac:dyDescent="0.25">
      <c r="A3759" t="s">
        <v>3831</v>
      </c>
      <c r="B3759" t="str">
        <f>VLOOKUP(data_to_clean[[#This Row],[Company]],tb_countries[],2,0)</f>
        <v>USA</v>
      </c>
      <c r="C3759" t="s">
        <v>5273</v>
      </c>
      <c r="D3759" t="s">
        <v>5313</v>
      </c>
      <c r="E3759" t="s">
        <v>5246</v>
      </c>
      <c r="F3759" s="1">
        <v>41739</v>
      </c>
      <c r="G3759" t="s">
        <v>4108</v>
      </c>
      <c r="H3759" t="s">
        <v>2227</v>
      </c>
      <c r="I3759" t="s">
        <v>4110</v>
      </c>
      <c r="J3759" t="str" cm="1">
        <f t="array" ref="J37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3759" t="str">
        <f>IF(data_to_clean[[#This Row],[Price Formatted Step 1]]="No Data","No Data",SUBSTITUTE(data_to_clean[[#This Row],[Price Formatted Step 1]],",","."))</f>
        <v>145000000</v>
      </c>
      <c r="L3759" s="3">
        <f>IF(data_to_clean[[#This Row],[Price Formatted Step 2]]="No Data","No Data",VALUE(SUBSTITUTE(data_to_clean[[#This Row],[Price Formatted Step 2]],".","")))</f>
        <v>145000000</v>
      </c>
      <c r="M3759" t="s">
        <v>15</v>
      </c>
    </row>
    <row r="3760" spans="1:13" x14ac:dyDescent="0.25">
      <c r="A3760" t="s">
        <v>3782</v>
      </c>
      <c r="B3760" t="str">
        <f>VLOOKUP(data_to_clean[[#This Row],[Company]],tb_countries[],2,0)</f>
        <v>USA</v>
      </c>
      <c r="C3760" t="s">
        <v>5273</v>
      </c>
      <c r="D3760" t="s">
        <v>5313</v>
      </c>
      <c r="E3760" t="s">
        <v>5246</v>
      </c>
      <c r="F3760" s="1">
        <v>41747</v>
      </c>
      <c r="G3760" t="s">
        <v>4201</v>
      </c>
      <c r="H3760" t="s">
        <v>13</v>
      </c>
      <c r="I3760" t="s">
        <v>4203</v>
      </c>
      <c r="J3760" t="str" cm="1">
        <f t="array" ref="J37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60" t="str">
        <f>IF(data_to_clean[[#This Row],[Price Formatted Step 1]]="No Data","No Data",SUBSTITUTE(data_to_clean[[#This Row],[Price Formatted Step 1]],",","."))</f>
        <v>56.500000</v>
      </c>
      <c r="L3760" s="3">
        <f>IF(data_to_clean[[#This Row],[Price Formatted Step 2]]="No Data","No Data",VALUE(SUBSTITUTE(data_to_clean[[#This Row],[Price Formatted Step 2]],".","")))</f>
        <v>56500000</v>
      </c>
      <c r="M3760" t="s">
        <v>15</v>
      </c>
    </row>
    <row r="3761" spans="1:13" x14ac:dyDescent="0.25">
      <c r="A3761" t="s">
        <v>2338</v>
      </c>
      <c r="B3761" t="str">
        <f>VLOOKUP(data_to_clean[[#This Row],[Company]],tb_countries[],2,0)</f>
        <v>France</v>
      </c>
      <c r="C3761" t="s">
        <v>5285</v>
      </c>
      <c r="D3761" t="s">
        <v>5324</v>
      </c>
      <c r="E3761" t="s">
        <v>5253</v>
      </c>
      <c r="F3761" s="1">
        <v>41759</v>
      </c>
      <c r="G3761" t="s">
        <v>4118</v>
      </c>
      <c r="H3761" t="s">
        <v>2227</v>
      </c>
      <c r="I3761" t="s">
        <v>4120</v>
      </c>
      <c r="J3761" t="str" cm="1">
        <f t="array" ref="J37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761" t="str">
        <f>IF(data_to_clean[[#This Row],[Price Formatted Step 1]]="No Data","No Data",SUBSTITUTE(data_to_clean[[#This Row],[Price Formatted Step 1]],",","."))</f>
        <v>37000000</v>
      </c>
      <c r="L3761" s="3">
        <f>IF(data_to_clean[[#This Row],[Price Formatted Step 2]]="No Data","No Data",VALUE(SUBSTITUTE(data_to_clean[[#This Row],[Price Formatted Step 2]],".","")))</f>
        <v>37000000</v>
      </c>
      <c r="M3761" t="s">
        <v>15</v>
      </c>
    </row>
    <row r="3762" spans="1:13" x14ac:dyDescent="0.25">
      <c r="A3762" t="s">
        <v>3831</v>
      </c>
      <c r="B3762" t="str">
        <f>VLOOKUP(data_to_clean[[#This Row],[Company]],tb_countries[],2,0)</f>
        <v>USA</v>
      </c>
      <c r="C3762" t="s">
        <v>5273</v>
      </c>
      <c r="D3762" t="s">
        <v>5313</v>
      </c>
      <c r="E3762" t="s">
        <v>5246</v>
      </c>
      <c r="F3762" s="1">
        <v>41776</v>
      </c>
      <c r="G3762" t="s">
        <v>3608</v>
      </c>
      <c r="H3762" t="s">
        <v>13</v>
      </c>
      <c r="I3762" t="s">
        <v>3610</v>
      </c>
      <c r="J3762" t="str" cm="1">
        <f t="array" ref="J37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762" t="str">
        <f>IF(data_to_clean[[#This Row],[Price Formatted Step 1]]="No Data","No Data",SUBSTITUTE(data_to_clean[[#This Row],[Price Formatted Step 1]],",","."))</f>
        <v>164000000</v>
      </c>
      <c r="L3762" s="3">
        <f>IF(data_to_clean[[#This Row],[Price Formatted Step 2]]="No Data","No Data",VALUE(SUBSTITUTE(data_to_clean[[#This Row],[Price Formatted Step 2]],".","")))</f>
        <v>164000000</v>
      </c>
      <c r="M3762" t="s">
        <v>15</v>
      </c>
    </row>
    <row r="3763" spans="1:13" x14ac:dyDescent="0.25">
      <c r="A3763" t="s">
        <v>3831</v>
      </c>
      <c r="B3763" t="str">
        <f>VLOOKUP(data_to_clean[[#This Row],[Company]],tb_countries[],2,0)</f>
        <v>USA</v>
      </c>
      <c r="C3763" t="s">
        <v>5273</v>
      </c>
      <c r="D3763" t="s">
        <v>5313</v>
      </c>
      <c r="E3763" t="s">
        <v>5246</v>
      </c>
      <c r="F3763" s="1">
        <v>41781</v>
      </c>
      <c r="G3763" t="s">
        <v>3594</v>
      </c>
      <c r="H3763" t="s">
        <v>2227</v>
      </c>
      <c r="I3763" t="s">
        <v>3596</v>
      </c>
      <c r="J3763" t="str" cm="1">
        <f t="array" ref="J37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63" t="str">
        <f>IF(data_to_clean[[#This Row],[Price Formatted Step 1]]="No Data","No Data",SUBSTITUTE(data_to_clean[[#This Row],[Price Formatted Step 1]],",","."))</f>
        <v>109000000</v>
      </c>
      <c r="L3763" s="3">
        <f>IF(data_to_clean[[#This Row],[Price Formatted Step 2]]="No Data","No Data",VALUE(SUBSTITUTE(data_to_clean[[#This Row],[Price Formatted Step 2]],".","")))</f>
        <v>109000000</v>
      </c>
      <c r="M3763" t="s">
        <v>15</v>
      </c>
    </row>
    <row r="3764" spans="1:13" x14ac:dyDescent="0.25">
      <c r="A3764" t="s">
        <v>2882</v>
      </c>
      <c r="B3764" t="str">
        <f>VLOOKUP(data_to_clean[[#This Row],[Company]],tb_countries[],2,0)</f>
        <v>USSR/Russia</v>
      </c>
      <c r="C3764" t="s">
        <v>5279</v>
      </c>
      <c r="D3764" t="s">
        <v>5320</v>
      </c>
      <c r="E3764" t="s">
        <v>5247</v>
      </c>
      <c r="F3764" s="1">
        <v>41782</v>
      </c>
      <c r="G3764" t="s">
        <v>3470</v>
      </c>
      <c r="H3764" t="s">
        <v>13</v>
      </c>
      <c r="I3764" t="s">
        <v>3472</v>
      </c>
      <c r="J3764" t="str" cm="1">
        <f t="array" ref="J37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764" t="str">
        <f>IF(data_to_clean[[#This Row],[Price Formatted Step 1]]="No Data","No Data",SUBSTITUTE(data_to_clean[[#This Row],[Price Formatted Step 1]],",","."))</f>
        <v>41.800000</v>
      </c>
      <c r="L3764" s="3">
        <f>IF(data_to_clean[[#This Row],[Price Formatted Step 2]]="No Data","No Data",VALUE(SUBSTITUTE(data_to_clean[[#This Row],[Price Formatted Step 2]],".","")))</f>
        <v>41800000</v>
      </c>
      <c r="M3764" t="s">
        <v>15</v>
      </c>
    </row>
    <row r="3765" spans="1:13" x14ac:dyDescent="0.25">
      <c r="A3765" t="s">
        <v>1620</v>
      </c>
      <c r="B3765" t="str">
        <f>VLOOKUP(data_to_clean[[#This Row],[Company]],tb_countries[],2,0)</f>
        <v>Japan</v>
      </c>
      <c r="C3765" t="s">
        <v>5286</v>
      </c>
      <c r="D3765" t="s">
        <v>5325</v>
      </c>
      <c r="E3765" t="s">
        <v>5249</v>
      </c>
      <c r="F3765" s="1">
        <v>41783</v>
      </c>
      <c r="G3765" t="s">
        <v>3542</v>
      </c>
      <c r="H3765" t="s">
        <v>2227</v>
      </c>
      <c r="I3765" t="s">
        <v>3544</v>
      </c>
      <c r="J3765" t="str" cm="1">
        <f t="array" ref="J37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765" t="str">
        <f>IF(data_to_clean[[#This Row],[Price Formatted Step 1]]="No Data","No Data",SUBSTITUTE(data_to_clean[[#This Row],[Price Formatted Step 1]],",","."))</f>
        <v>90000000</v>
      </c>
      <c r="L3765" s="3">
        <f>IF(data_to_clean[[#This Row],[Price Formatted Step 2]]="No Data","No Data",VALUE(SUBSTITUTE(data_to_clean[[#This Row],[Price Formatted Step 2]],".","")))</f>
        <v>90000000</v>
      </c>
      <c r="M3765" t="s">
        <v>15</v>
      </c>
    </row>
    <row r="3766" spans="1:13" x14ac:dyDescent="0.25">
      <c r="A3766" t="s">
        <v>3386</v>
      </c>
      <c r="B3766" t="str">
        <f>VLOOKUP(data_to_clean[[#This Row],[Company]],tb_countries[],2,0)</f>
        <v>USSR/Russia</v>
      </c>
      <c r="C3766" t="s">
        <v>5294</v>
      </c>
      <c r="D3766" t="s">
        <v>5333</v>
      </c>
      <c r="E3766" t="s">
        <v>5260</v>
      </c>
      <c r="F3766" s="1">
        <v>41783</v>
      </c>
      <c r="G3766" t="s">
        <v>3388</v>
      </c>
      <c r="H3766" t="s">
        <v>13</v>
      </c>
      <c r="I3766" t="s">
        <v>14</v>
      </c>
      <c r="J3766" t="str" cm="1">
        <f t="array" ref="J37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66" t="str">
        <f>IF(data_to_clean[[#This Row],[Price Formatted Step 1]]="No Data","No Data",SUBSTITUTE(data_to_clean[[#This Row],[Price Formatted Step 1]],",","."))</f>
        <v>No Data</v>
      </c>
      <c r="L3766" t="str">
        <f>IF(data_to_clean[[#This Row],[Price Formatted Step 2]]="No Data","No Data",VALUE(SUBSTITUTE(data_to_clean[[#This Row],[Price Formatted Step 2]],".","")))</f>
        <v>No Data</v>
      </c>
      <c r="M3766" t="s">
        <v>15</v>
      </c>
    </row>
    <row r="3767" spans="1:13" x14ac:dyDescent="0.25">
      <c r="A3767" t="s">
        <v>3393</v>
      </c>
      <c r="B3767" t="str">
        <f>VLOOKUP(data_to_clean[[#This Row],[Company]],tb_countries[],2,0)</f>
        <v>USSR/Russia</v>
      </c>
      <c r="C3767" t="s">
        <v>5282</v>
      </c>
      <c r="D3767" t="s">
        <v>5336</v>
      </c>
      <c r="E3767" t="s">
        <v>5247</v>
      </c>
      <c r="F3767" s="1">
        <v>41809</v>
      </c>
      <c r="G3767" t="s">
        <v>3395</v>
      </c>
      <c r="H3767" t="s">
        <v>13</v>
      </c>
      <c r="I3767" t="s">
        <v>3397</v>
      </c>
      <c r="J3767" t="str" cm="1">
        <f t="array" ref="J37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767" t="str">
        <f>IF(data_to_clean[[#This Row],[Price Formatted Step 1]]="No Data","No Data",SUBSTITUTE(data_to_clean[[#This Row],[Price Formatted Step 1]],",","."))</f>
        <v>29000000</v>
      </c>
      <c r="L3767" s="3">
        <f>IF(data_to_clean[[#This Row],[Price Formatted Step 2]]="No Data","No Data",VALUE(SUBSTITUTE(data_to_clean[[#This Row],[Price Formatted Step 2]],".","")))</f>
        <v>29000000</v>
      </c>
      <c r="M3767" t="s">
        <v>15</v>
      </c>
    </row>
    <row r="3768" spans="1:13" x14ac:dyDescent="0.25">
      <c r="A3768" t="s">
        <v>2025</v>
      </c>
      <c r="B3768" t="str">
        <f>VLOOKUP(data_to_clean[[#This Row],[Company]],tb_countries[],2,0)</f>
        <v>India</v>
      </c>
      <c r="C3768" t="s">
        <v>5287</v>
      </c>
      <c r="D3768" t="s">
        <v>5326</v>
      </c>
      <c r="E3768" t="s">
        <v>5254</v>
      </c>
      <c r="F3768" s="1">
        <v>41820</v>
      </c>
      <c r="G3768" t="s">
        <v>3849</v>
      </c>
      <c r="H3768" t="s">
        <v>2227</v>
      </c>
      <c r="I3768" t="s">
        <v>3851</v>
      </c>
      <c r="J3768" t="str" cm="1">
        <f t="array" ref="J37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768" t="str">
        <f>IF(data_to_clean[[#This Row],[Price Formatted Step 1]]="No Data","No Data",SUBSTITUTE(data_to_clean[[#This Row],[Price Formatted Step 1]],",","."))</f>
        <v>21000000</v>
      </c>
      <c r="L3768" s="3">
        <f>IF(data_to_clean[[#This Row],[Price Formatted Step 2]]="No Data","No Data",VALUE(SUBSTITUTE(data_to_clean[[#This Row],[Price Formatted Step 2]],".","")))</f>
        <v>21000000</v>
      </c>
      <c r="M3768" t="s">
        <v>15</v>
      </c>
    </row>
    <row r="3769" spans="1:13" x14ac:dyDescent="0.25">
      <c r="A3769" t="s">
        <v>3831</v>
      </c>
      <c r="B3769" t="str">
        <f>VLOOKUP(data_to_clean[[#This Row],[Company]],tb_countries[],2,0)</f>
        <v>USA</v>
      </c>
      <c r="C3769" t="s">
        <v>5275</v>
      </c>
      <c r="D3769" t="s">
        <v>5315</v>
      </c>
      <c r="E3769" t="s">
        <v>5246</v>
      </c>
      <c r="F3769" s="1">
        <v>41822</v>
      </c>
      <c r="G3769" t="s">
        <v>3413</v>
      </c>
      <c r="H3769" t="s">
        <v>13</v>
      </c>
      <c r="I3769" t="s">
        <v>14</v>
      </c>
      <c r="J3769" t="str" cm="1">
        <f t="array" ref="J37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69" t="str">
        <f>IF(data_to_clean[[#This Row],[Price Formatted Step 1]]="No Data","No Data",SUBSTITUTE(data_to_clean[[#This Row],[Price Formatted Step 1]],",","."))</f>
        <v>No Data</v>
      </c>
      <c r="L3769" t="str">
        <f>IF(data_to_clean[[#This Row],[Price Formatted Step 2]]="No Data","No Data",VALUE(SUBSTITUTE(data_to_clean[[#This Row],[Price Formatted Step 2]],".","")))</f>
        <v>No Data</v>
      </c>
      <c r="M3769" t="s">
        <v>15</v>
      </c>
    </row>
    <row r="3770" spans="1:13" x14ac:dyDescent="0.25">
      <c r="A3770" t="s">
        <v>2882</v>
      </c>
      <c r="B3770" t="str">
        <f>VLOOKUP(data_to_clean[[#This Row],[Company]],tb_countries[],2,0)</f>
        <v>USSR/Russia</v>
      </c>
      <c r="C3770" t="s">
        <v>5279</v>
      </c>
      <c r="D3770" t="s">
        <v>5320</v>
      </c>
      <c r="E3770" t="s">
        <v>5247</v>
      </c>
      <c r="F3770" s="1">
        <v>41823</v>
      </c>
      <c r="G3770" t="s">
        <v>3470</v>
      </c>
      <c r="H3770" t="s">
        <v>13</v>
      </c>
      <c r="I3770" t="s">
        <v>3472</v>
      </c>
      <c r="J3770" t="str" cm="1">
        <f t="array" ref="J37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770" t="str">
        <f>IF(data_to_clean[[#This Row],[Price Formatted Step 1]]="No Data","No Data",SUBSTITUTE(data_to_clean[[#This Row],[Price Formatted Step 1]],",","."))</f>
        <v>41.800000</v>
      </c>
      <c r="L3770" s="3">
        <f>IF(data_to_clean[[#This Row],[Price Formatted Step 2]]="No Data","No Data",VALUE(SUBSTITUTE(data_to_clean[[#This Row],[Price Formatted Step 2]],".","")))</f>
        <v>41800000</v>
      </c>
      <c r="M3770" t="s">
        <v>15</v>
      </c>
    </row>
    <row r="3771" spans="1:13" x14ac:dyDescent="0.25">
      <c r="A3771" t="s">
        <v>2882</v>
      </c>
      <c r="B3771" t="str">
        <f>VLOOKUP(data_to_clean[[#This Row],[Company]],tb_countries[],2,0)</f>
        <v>USSR/Russia</v>
      </c>
      <c r="C3771" t="s">
        <v>5279</v>
      </c>
      <c r="D3771" t="s">
        <v>5320</v>
      </c>
      <c r="E3771" t="s">
        <v>5247</v>
      </c>
      <c r="F3771" s="1">
        <v>41829</v>
      </c>
      <c r="G3771" t="s">
        <v>4242</v>
      </c>
      <c r="H3771" t="s">
        <v>2227</v>
      </c>
      <c r="I3771" t="s">
        <v>14</v>
      </c>
      <c r="J3771" t="str" cm="1">
        <f t="array" ref="J37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71" t="str">
        <f>IF(data_to_clean[[#This Row],[Price Formatted Step 1]]="No Data","No Data",SUBSTITUTE(data_to_clean[[#This Row],[Price Formatted Step 1]],",","."))</f>
        <v>No Data</v>
      </c>
      <c r="L3771" t="str">
        <f>IF(data_to_clean[[#This Row],[Price Formatted Step 2]]="No Data","No Data",VALUE(SUBSTITUTE(data_to_clean[[#This Row],[Price Formatted Step 2]],".","")))</f>
        <v>No Data</v>
      </c>
      <c r="M3771" t="s">
        <v>15</v>
      </c>
    </row>
    <row r="3772" spans="1:13" x14ac:dyDescent="0.25">
      <c r="A3772" t="s">
        <v>2338</v>
      </c>
      <c r="B3772" t="str">
        <f>VLOOKUP(data_to_clean[[#This Row],[Company]],tb_countries[],2,0)</f>
        <v>France</v>
      </c>
      <c r="C3772" t="s">
        <v>5285</v>
      </c>
      <c r="D3772" t="s">
        <v>5324</v>
      </c>
      <c r="E3772" t="s">
        <v>5253</v>
      </c>
      <c r="F3772" s="1">
        <v>41830</v>
      </c>
      <c r="G3772" t="s">
        <v>4101</v>
      </c>
      <c r="H3772" t="s">
        <v>2227</v>
      </c>
      <c r="I3772" t="s">
        <v>4103</v>
      </c>
      <c r="J3772" t="str" cm="1">
        <f t="array" ref="J37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772" t="str">
        <f>IF(data_to_clean[[#This Row],[Price Formatted Step 1]]="No Data","No Data",SUBSTITUTE(data_to_clean[[#This Row],[Price Formatted Step 1]],",","."))</f>
        <v>30000000</v>
      </c>
      <c r="L3772" s="3">
        <f>IF(data_to_clean[[#This Row],[Price Formatted Step 2]]="No Data","No Data",VALUE(SUBSTITUTE(data_to_clean[[#This Row],[Price Formatted Step 2]],".","")))</f>
        <v>30000000</v>
      </c>
      <c r="M3772" t="s">
        <v>15</v>
      </c>
    </row>
    <row r="3773" spans="1:13" x14ac:dyDescent="0.25">
      <c r="A3773" t="s">
        <v>2740</v>
      </c>
      <c r="B3773" t="str">
        <f>VLOOKUP(data_to_clean[[#This Row],[Company]],tb_countries[],2,0)</f>
        <v>USA</v>
      </c>
      <c r="C3773" t="s">
        <v>5276</v>
      </c>
      <c r="D3773" t="s">
        <v>5316</v>
      </c>
      <c r="E3773" t="s">
        <v>5246</v>
      </c>
      <c r="F3773" s="1">
        <v>41833</v>
      </c>
      <c r="G3773" t="s">
        <v>4217</v>
      </c>
      <c r="H3773" t="s">
        <v>13</v>
      </c>
      <c r="I3773" t="s">
        <v>4114</v>
      </c>
      <c r="J3773" t="str" cm="1">
        <f t="array" ref="J37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773" t="str">
        <f>IF(data_to_clean[[#This Row],[Price Formatted Step 1]]="No Data","No Data",SUBSTITUTE(data_to_clean[[#This Row],[Price Formatted Step 1]],",","."))</f>
        <v>80000000</v>
      </c>
      <c r="L3773" s="3">
        <f>IF(data_to_clean[[#This Row],[Price Formatted Step 2]]="No Data","No Data",VALUE(SUBSTITUTE(data_to_clean[[#This Row],[Price Formatted Step 2]],".","")))</f>
        <v>80000000</v>
      </c>
      <c r="M3773" t="s">
        <v>15</v>
      </c>
    </row>
    <row r="3774" spans="1:13" x14ac:dyDescent="0.25">
      <c r="A3774" t="s">
        <v>3782</v>
      </c>
      <c r="B3774" t="str">
        <f>VLOOKUP(data_to_clean[[#This Row],[Company]],tb_countries[],2,0)</f>
        <v>USA</v>
      </c>
      <c r="C3774" t="s">
        <v>5273</v>
      </c>
      <c r="D3774" t="s">
        <v>5313</v>
      </c>
      <c r="E3774" t="s">
        <v>5246</v>
      </c>
      <c r="F3774" s="1">
        <v>41834</v>
      </c>
      <c r="G3774" t="s">
        <v>4201</v>
      </c>
      <c r="H3774" t="s">
        <v>13</v>
      </c>
      <c r="I3774" t="s">
        <v>4203</v>
      </c>
      <c r="J3774" t="str" cm="1">
        <f t="array" ref="J37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74" t="str">
        <f>IF(data_to_clean[[#This Row],[Price Formatted Step 1]]="No Data","No Data",SUBSTITUTE(data_to_clean[[#This Row],[Price Formatted Step 1]],",","."))</f>
        <v>56.500000</v>
      </c>
      <c r="L3774" s="3">
        <f>IF(data_to_clean[[#This Row],[Price Formatted Step 2]]="No Data","No Data",VALUE(SUBSTITUTE(data_to_clean[[#This Row],[Price Formatted Step 2]],".","")))</f>
        <v>56500000</v>
      </c>
      <c r="M3774" t="s">
        <v>15</v>
      </c>
    </row>
    <row r="3775" spans="1:13" x14ac:dyDescent="0.25">
      <c r="A3775" t="s">
        <v>3831</v>
      </c>
      <c r="B3775" t="str">
        <f>VLOOKUP(data_to_clean[[#This Row],[Company]],tb_countries[],2,0)</f>
        <v>USA</v>
      </c>
      <c r="C3775" t="s">
        <v>5273</v>
      </c>
      <c r="D3775" t="s">
        <v>5313</v>
      </c>
      <c r="E3775" t="s">
        <v>5246</v>
      </c>
      <c r="F3775" s="1">
        <v>41848</v>
      </c>
      <c r="G3775" t="s">
        <v>3608</v>
      </c>
      <c r="H3775" t="s">
        <v>13</v>
      </c>
      <c r="I3775" t="s">
        <v>3610</v>
      </c>
      <c r="J3775" t="str" cm="1">
        <f t="array" ref="J37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775" t="str">
        <f>IF(data_to_clean[[#This Row],[Price Formatted Step 1]]="No Data","No Data",SUBSTITUTE(data_to_clean[[#This Row],[Price Formatted Step 1]],",","."))</f>
        <v>164000000</v>
      </c>
      <c r="L3775" s="3">
        <f>IF(data_to_clean[[#This Row],[Price Formatted Step 2]]="No Data","No Data",VALUE(SUBSTITUTE(data_to_clean[[#This Row],[Price Formatted Step 2]],".","")))</f>
        <v>164000000</v>
      </c>
      <c r="M3775" t="s">
        <v>15</v>
      </c>
    </row>
    <row r="3776" spans="1:13" x14ac:dyDescent="0.25">
      <c r="A3776" t="s">
        <v>2338</v>
      </c>
      <c r="B3776" t="str">
        <f>VLOOKUP(data_to_clean[[#This Row],[Company]],tb_countries[],2,0)</f>
        <v>France</v>
      </c>
      <c r="C3776" t="s">
        <v>5285</v>
      </c>
      <c r="D3776" t="s">
        <v>5324</v>
      </c>
      <c r="E3776" t="s">
        <v>5253</v>
      </c>
      <c r="F3776" s="1">
        <v>41849</v>
      </c>
      <c r="G3776" t="s">
        <v>3899</v>
      </c>
      <c r="H3776" t="s">
        <v>13</v>
      </c>
      <c r="I3776" t="s">
        <v>14</v>
      </c>
      <c r="J3776" t="str" cm="1">
        <f t="array" ref="J37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76" t="str">
        <f>IF(data_to_clean[[#This Row],[Price Formatted Step 1]]="No Data","No Data",SUBSTITUTE(data_to_clean[[#This Row],[Price Formatted Step 1]],",","."))</f>
        <v>No Data</v>
      </c>
      <c r="L3776" t="str">
        <f>IF(data_to_clean[[#This Row],[Price Formatted Step 2]]="No Data","No Data",VALUE(SUBSTITUTE(data_to_clean[[#This Row],[Price Formatted Step 2]],".","")))</f>
        <v>No Data</v>
      </c>
      <c r="M3776" t="s">
        <v>15</v>
      </c>
    </row>
    <row r="3777" spans="1:13" x14ac:dyDescent="0.25">
      <c r="A3777" t="s">
        <v>3831</v>
      </c>
      <c r="B3777" t="str">
        <f>VLOOKUP(data_to_clean[[#This Row],[Company]],tb_countries[],2,0)</f>
        <v>USA</v>
      </c>
      <c r="C3777" t="s">
        <v>5273</v>
      </c>
      <c r="D3777" t="s">
        <v>5313</v>
      </c>
      <c r="E3777" t="s">
        <v>5246</v>
      </c>
      <c r="F3777" s="1">
        <v>41853</v>
      </c>
      <c r="G3777" t="s">
        <v>3594</v>
      </c>
      <c r="H3777" t="s">
        <v>2227</v>
      </c>
      <c r="I3777" t="s">
        <v>3596</v>
      </c>
      <c r="J3777" t="str" cm="1">
        <f t="array" ref="J37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77" t="str">
        <f>IF(data_to_clean[[#This Row],[Price Formatted Step 1]]="No Data","No Data",SUBSTITUTE(data_to_clean[[#This Row],[Price Formatted Step 1]],",","."))</f>
        <v>109000000</v>
      </c>
      <c r="L3777" s="3">
        <f>IF(data_to_clean[[#This Row],[Price Formatted Step 2]]="No Data","No Data",VALUE(SUBSTITUTE(data_to_clean[[#This Row],[Price Formatted Step 2]],".","")))</f>
        <v>109000000</v>
      </c>
      <c r="M3777" t="s">
        <v>15</v>
      </c>
    </row>
    <row r="3778" spans="1:13" x14ac:dyDescent="0.25">
      <c r="A3778" t="s">
        <v>3782</v>
      </c>
      <c r="B3778" t="str">
        <f>VLOOKUP(data_to_clean[[#This Row],[Company]],tb_countries[],2,0)</f>
        <v>USA</v>
      </c>
      <c r="C3778" t="s">
        <v>5273</v>
      </c>
      <c r="D3778" t="s">
        <v>5313</v>
      </c>
      <c r="E3778" t="s">
        <v>5246</v>
      </c>
      <c r="F3778" s="1">
        <v>41856</v>
      </c>
      <c r="G3778" t="s">
        <v>4201</v>
      </c>
      <c r="H3778" t="s">
        <v>13</v>
      </c>
      <c r="I3778" t="s">
        <v>4203</v>
      </c>
      <c r="J3778" t="str" cm="1">
        <f t="array" ref="J37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78" t="str">
        <f>IF(data_to_clean[[#This Row],[Price Formatted Step 1]]="No Data","No Data",SUBSTITUTE(data_to_clean[[#This Row],[Price Formatted Step 1]],",","."))</f>
        <v>56.500000</v>
      </c>
      <c r="L3778" s="3">
        <f>IF(data_to_clean[[#This Row],[Price Formatted Step 2]]="No Data","No Data",VALUE(SUBSTITUTE(data_to_clean[[#This Row],[Price Formatted Step 2]],".","")))</f>
        <v>56500000</v>
      </c>
      <c r="M3778" t="s">
        <v>15</v>
      </c>
    </row>
    <row r="3779" spans="1:13" x14ac:dyDescent="0.25">
      <c r="A3779" t="s">
        <v>3831</v>
      </c>
      <c r="B3779" t="str">
        <f>VLOOKUP(data_to_clean[[#This Row],[Company]],tb_countries[],2,0)</f>
        <v>USA</v>
      </c>
      <c r="C3779" t="s">
        <v>5275</v>
      </c>
      <c r="D3779" t="s">
        <v>5315</v>
      </c>
      <c r="E3779" t="s">
        <v>5246</v>
      </c>
      <c r="F3779" s="1">
        <v>41864</v>
      </c>
      <c r="G3779" t="s">
        <v>3594</v>
      </c>
      <c r="H3779" t="s">
        <v>2227</v>
      </c>
      <c r="I3779" t="s">
        <v>3596</v>
      </c>
      <c r="J3779" t="str" cm="1">
        <f t="array" ref="J37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79" t="str">
        <f>IF(data_to_clean[[#This Row],[Price Formatted Step 1]]="No Data","No Data",SUBSTITUTE(data_to_clean[[#This Row],[Price Formatted Step 1]],",","."))</f>
        <v>109000000</v>
      </c>
      <c r="L3779" s="3">
        <f>IF(data_to_clean[[#This Row],[Price Formatted Step 2]]="No Data","No Data",VALUE(SUBSTITUTE(data_to_clean[[#This Row],[Price Formatted Step 2]],".","")))</f>
        <v>109000000</v>
      </c>
      <c r="M3779" t="s">
        <v>15</v>
      </c>
    </row>
    <row r="3780" spans="1:13" x14ac:dyDescent="0.25">
      <c r="A3780" t="s">
        <v>2338</v>
      </c>
      <c r="B3780" t="str">
        <f>VLOOKUP(data_to_clean[[#This Row],[Company]],tb_countries[],2,0)</f>
        <v>France</v>
      </c>
      <c r="C3780" t="s">
        <v>5285</v>
      </c>
      <c r="D3780" t="s">
        <v>5324</v>
      </c>
      <c r="E3780" t="s">
        <v>5253</v>
      </c>
      <c r="F3780" s="1">
        <v>41873</v>
      </c>
      <c r="G3780" t="s">
        <v>4101</v>
      </c>
      <c r="H3780" t="s">
        <v>2227</v>
      </c>
      <c r="I3780" t="s">
        <v>4103</v>
      </c>
      <c r="J3780" t="str" cm="1">
        <f t="array" ref="J37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780" t="str">
        <f>IF(data_to_clean[[#This Row],[Price Formatted Step 1]]="No Data","No Data",SUBSTITUTE(data_to_clean[[#This Row],[Price Formatted Step 1]],",","."))</f>
        <v>30000000</v>
      </c>
      <c r="L3780" s="3">
        <f>IF(data_to_clean[[#This Row],[Price Formatted Step 2]]="No Data","No Data",VALUE(SUBSTITUTE(data_to_clean[[#This Row],[Price Formatted Step 2]],".","")))</f>
        <v>30000000</v>
      </c>
      <c r="M3780" t="s">
        <v>56</v>
      </c>
    </row>
    <row r="3781" spans="1:13" x14ac:dyDescent="0.25">
      <c r="A3781" t="s">
        <v>3782</v>
      </c>
      <c r="B3781" t="str">
        <f>VLOOKUP(data_to_clean[[#This Row],[Company]],tb_countries[],2,0)</f>
        <v>USA</v>
      </c>
      <c r="C3781" t="s">
        <v>5273</v>
      </c>
      <c r="D3781" t="s">
        <v>5313</v>
      </c>
      <c r="E3781" t="s">
        <v>5246</v>
      </c>
      <c r="F3781" s="1">
        <v>41889</v>
      </c>
      <c r="G3781" t="s">
        <v>4201</v>
      </c>
      <c r="H3781" t="s">
        <v>13</v>
      </c>
      <c r="I3781" t="s">
        <v>4203</v>
      </c>
      <c r="J3781" t="str" cm="1">
        <f t="array" ref="J37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81" t="str">
        <f>IF(data_to_clean[[#This Row],[Price Formatted Step 1]]="No Data","No Data",SUBSTITUTE(data_to_clean[[#This Row],[Price Formatted Step 1]],",","."))</f>
        <v>56.500000</v>
      </c>
      <c r="L3781" s="3">
        <f>IF(data_to_clean[[#This Row],[Price Formatted Step 2]]="No Data","No Data",VALUE(SUBSTITUTE(data_to_clean[[#This Row],[Price Formatted Step 2]],".","")))</f>
        <v>56500000</v>
      </c>
      <c r="M3781" t="s">
        <v>15</v>
      </c>
    </row>
    <row r="3782" spans="1:13" x14ac:dyDescent="0.25">
      <c r="A3782" t="s">
        <v>2338</v>
      </c>
      <c r="B3782" t="str">
        <f>VLOOKUP(data_to_clean[[#This Row],[Company]],tb_countries[],2,0)</f>
        <v>France</v>
      </c>
      <c r="C3782" t="s">
        <v>5285</v>
      </c>
      <c r="D3782" t="s">
        <v>5324</v>
      </c>
      <c r="E3782" t="s">
        <v>5253</v>
      </c>
      <c r="F3782" s="1">
        <v>41893</v>
      </c>
      <c r="G3782" t="s">
        <v>3614</v>
      </c>
      <c r="H3782" t="s">
        <v>2227</v>
      </c>
      <c r="I3782" t="s">
        <v>3616</v>
      </c>
      <c r="J3782" t="str" cm="1">
        <f t="array" ref="J37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82" t="str">
        <f>IF(data_to_clean[[#This Row],[Price Formatted Step 1]]="No Data","No Data",SUBSTITUTE(data_to_clean[[#This Row],[Price Formatted Step 1]],",","."))</f>
        <v>200000000</v>
      </c>
      <c r="L3782" s="3">
        <f>IF(data_to_clean[[#This Row],[Price Formatted Step 2]]="No Data","No Data",VALUE(SUBSTITUTE(data_to_clean[[#This Row],[Price Formatted Step 2]],".","")))</f>
        <v>200000000</v>
      </c>
      <c r="M3782" t="s">
        <v>15</v>
      </c>
    </row>
    <row r="3783" spans="1:13" x14ac:dyDescent="0.25">
      <c r="A3783" t="s">
        <v>3831</v>
      </c>
      <c r="B3783" t="str">
        <f>VLOOKUP(data_to_clean[[#This Row],[Company]],tb_countries[],2,0)</f>
        <v>USA</v>
      </c>
      <c r="C3783" t="s">
        <v>5273</v>
      </c>
      <c r="D3783" t="s">
        <v>5313</v>
      </c>
      <c r="E3783" t="s">
        <v>5246</v>
      </c>
      <c r="F3783" s="1">
        <v>41899</v>
      </c>
      <c r="G3783" t="s">
        <v>3594</v>
      </c>
      <c r="H3783" t="s">
        <v>2227</v>
      </c>
      <c r="I3783" t="s">
        <v>3596</v>
      </c>
      <c r="J3783" t="str" cm="1">
        <f t="array" ref="J37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83" t="str">
        <f>IF(data_to_clean[[#This Row],[Price Formatted Step 1]]="No Data","No Data",SUBSTITUTE(data_to_clean[[#This Row],[Price Formatted Step 1]],",","."))</f>
        <v>109000000</v>
      </c>
      <c r="L3783" s="3">
        <f>IF(data_to_clean[[#This Row],[Price Formatted Step 2]]="No Data","No Data",VALUE(SUBSTITUTE(data_to_clean[[#This Row],[Price Formatted Step 2]],".","")))</f>
        <v>109000000</v>
      </c>
      <c r="M3783" t="s">
        <v>15</v>
      </c>
    </row>
    <row r="3784" spans="1:13" x14ac:dyDescent="0.25">
      <c r="A3784" t="s">
        <v>3782</v>
      </c>
      <c r="B3784" t="str">
        <f>VLOOKUP(data_to_clean[[#This Row],[Company]],tb_countries[],2,0)</f>
        <v>USA</v>
      </c>
      <c r="C3784" t="s">
        <v>5273</v>
      </c>
      <c r="D3784" t="s">
        <v>5313</v>
      </c>
      <c r="E3784" t="s">
        <v>5246</v>
      </c>
      <c r="F3784" s="1">
        <v>41903</v>
      </c>
      <c r="G3784" t="s">
        <v>4201</v>
      </c>
      <c r="H3784" t="s">
        <v>13</v>
      </c>
      <c r="I3784" t="s">
        <v>4203</v>
      </c>
      <c r="J3784" t="str" cm="1">
        <f t="array" ref="J37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784" t="str">
        <f>IF(data_to_clean[[#This Row],[Price Formatted Step 1]]="No Data","No Data",SUBSTITUTE(data_to_clean[[#This Row],[Price Formatted Step 1]],",","."))</f>
        <v>56.500000</v>
      </c>
      <c r="L3784" s="3">
        <f>IF(data_to_clean[[#This Row],[Price Formatted Step 2]]="No Data","No Data",VALUE(SUBSTITUTE(data_to_clean[[#This Row],[Price Formatted Step 2]],".","")))</f>
        <v>56500000</v>
      </c>
      <c r="M3784" t="s">
        <v>15</v>
      </c>
    </row>
    <row r="3785" spans="1:13" x14ac:dyDescent="0.25">
      <c r="A3785" t="s">
        <v>1620</v>
      </c>
      <c r="B3785" t="str">
        <f>VLOOKUP(data_to_clean[[#This Row],[Company]],tb_countries[],2,0)</f>
        <v>Japan</v>
      </c>
      <c r="C3785" t="s">
        <v>5286</v>
      </c>
      <c r="D3785" t="s">
        <v>5325</v>
      </c>
      <c r="E3785" t="s">
        <v>5249</v>
      </c>
      <c r="F3785" s="1">
        <v>41919</v>
      </c>
      <c r="G3785" t="s">
        <v>3542</v>
      </c>
      <c r="H3785" t="s">
        <v>2227</v>
      </c>
      <c r="I3785" t="s">
        <v>3544</v>
      </c>
      <c r="J3785" t="str" cm="1">
        <f t="array" ref="J37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785" t="str">
        <f>IF(data_to_clean[[#This Row],[Price Formatted Step 1]]="No Data","No Data",SUBSTITUTE(data_to_clean[[#This Row],[Price Formatted Step 1]],",","."))</f>
        <v>90000000</v>
      </c>
      <c r="L3785" s="3">
        <f>IF(data_to_clean[[#This Row],[Price Formatted Step 2]]="No Data","No Data",VALUE(SUBSTITUTE(data_to_clean[[#This Row],[Price Formatted Step 2]],".","")))</f>
        <v>90000000</v>
      </c>
      <c r="M3785" t="s">
        <v>15</v>
      </c>
    </row>
    <row r="3786" spans="1:13" x14ac:dyDescent="0.25">
      <c r="A3786" t="s">
        <v>2025</v>
      </c>
      <c r="B3786" t="str">
        <f>VLOOKUP(data_to_clean[[#This Row],[Company]],tb_countries[],2,0)</f>
        <v>India</v>
      </c>
      <c r="C3786" t="s">
        <v>5287</v>
      </c>
      <c r="D3786" t="s">
        <v>5326</v>
      </c>
      <c r="E3786" t="s">
        <v>5254</v>
      </c>
      <c r="F3786" s="1">
        <v>41928</v>
      </c>
      <c r="G3786" t="s">
        <v>3945</v>
      </c>
      <c r="H3786" t="s">
        <v>2227</v>
      </c>
      <c r="I3786" t="s">
        <v>3947</v>
      </c>
      <c r="J3786" t="str" cm="1">
        <f t="array" ref="J37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786" t="str">
        <f>IF(data_to_clean[[#This Row],[Price Formatted Step 1]]="No Data","No Data",SUBSTITUTE(data_to_clean[[#This Row],[Price Formatted Step 1]],",","."))</f>
        <v>31000000</v>
      </c>
      <c r="L3786" s="3">
        <f>IF(data_to_clean[[#This Row],[Price Formatted Step 2]]="No Data","No Data",VALUE(SUBSTITUTE(data_to_clean[[#This Row],[Price Formatted Step 2]],".","")))</f>
        <v>31000000</v>
      </c>
      <c r="M3786" t="s">
        <v>15</v>
      </c>
    </row>
    <row r="3787" spans="1:13" x14ac:dyDescent="0.25">
      <c r="A3787" t="s">
        <v>2338</v>
      </c>
      <c r="B3787" t="str">
        <f>VLOOKUP(data_to_clean[[#This Row],[Company]],tb_countries[],2,0)</f>
        <v>France</v>
      </c>
      <c r="C3787" t="s">
        <v>5285</v>
      </c>
      <c r="D3787" t="s">
        <v>5324</v>
      </c>
      <c r="E3787" t="s">
        <v>5253</v>
      </c>
      <c r="F3787" s="1">
        <v>41928</v>
      </c>
      <c r="G3787" t="s">
        <v>3614</v>
      </c>
      <c r="H3787" t="s">
        <v>2227</v>
      </c>
      <c r="I3787" t="s">
        <v>3616</v>
      </c>
      <c r="J3787" t="str" cm="1">
        <f t="array" ref="J37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87" t="str">
        <f>IF(data_to_clean[[#This Row],[Price Formatted Step 1]]="No Data","No Data",SUBSTITUTE(data_to_clean[[#This Row],[Price Formatted Step 1]],",","."))</f>
        <v>200000000</v>
      </c>
      <c r="L3787" s="3">
        <f>IF(data_to_clean[[#This Row],[Price Formatted Step 2]]="No Data","No Data",VALUE(SUBSTITUTE(data_to_clean[[#This Row],[Price Formatted Step 2]],".","")))</f>
        <v>200000000</v>
      </c>
      <c r="M3787" t="s">
        <v>15</v>
      </c>
    </row>
    <row r="3788" spans="1:13" x14ac:dyDescent="0.25">
      <c r="A3788" t="s">
        <v>2740</v>
      </c>
      <c r="B3788" t="str">
        <f>VLOOKUP(data_to_clean[[#This Row],[Company]],tb_countries[],2,0)</f>
        <v>USA</v>
      </c>
      <c r="C3788" t="s">
        <v>5276</v>
      </c>
      <c r="D3788" t="s">
        <v>5316</v>
      </c>
      <c r="E3788" t="s">
        <v>5246</v>
      </c>
      <c r="F3788" s="1">
        <v>41940</v>
      </c>
      <c r="G3788" t="s">
        <v>4259</v>
      </c>
      <c r="H3788" t="s">
        <v>13</v>
      </c>
      <c r="I3788" t="s">
        <v>4114</v>
      </c>
      <c r="J3788" t="str" cm="1">
        <f t="array" ref="J37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80000000</v>
      </c>
      <c r="K3788" t="str">
        <f>IF(data_to_clean[[#This Row],[Price Formatted Step 1]]="No Data","No Data",SUBSTITUTE(data_to_clean[[#This Row],[Price Formatted Step 1]],",","."))</f>
        <v>80000000</v>
      </c>
      <c r="L3788" s="3">
        <f>IF(data_to_clean[[#This Row],[Price Formatted Step 2]]="No Data","No Data",VALUE(SUBSTITUTE(data_to_clean[[#This Row],[Price Formatted Step 2]],".","")))</f>
        <v>80000000</v>
      </c>
      <c r="M3788" t="s">
        <v>21</v>
      </c>
    </row>
    <row r="3789" spans="1:13" x14ac:dyDescent="0.25">
      <c r="A3789" t="s">
        <v>3831</v>
      </c>
      <c r="B3789" t="str">
        <f>VLOOKUP(data_to_clean[[#This Row],[Company]],tb_countries[],2,0)</f>
        <v>USA</v>
      </c>
      <c r="C3789" t="s">
        <v>5273</v>
      </c>
      <c r="D3789" t="s">
        <v>5313</v>
      </c>
      <c r="E3789" t="s">
        <v>5246</v>
      </c>
      <c r="F3789" s="1">
        <v>41941</v>
      </c>
      <c r="G3789" t="s">
        <v>3594</v>
      </c>
      <c r="H3789" t="s">
        <v>2227</v>
      </c>
      <c r="I3789" t="s">
        <v>3596</v>
      </c>
      <c r="J3789" t="str" cm="1">
        <f t="array" ref="J37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789" t="str">
        <f>IF(data_to_clean[[#This Row],[Price Formatted Step 1]]="No Data","No Data",SUBSTITUTE(data_to_clean[[#This Row],[Price Formatted Step 1]],",","."))</f>
        <v>109000000</v>
      </c>
      <c r="L3789" s="3">
        <f>IF(data_to_clean[[#This Row],[Price Formatted Step 2]]="No Data","No Data",VALUE(SUBSTITUTE(data_to_clean[[#This Row],[Price Formatted Step 2]],".","")))</f>
        <v>109000000</v>
      </c>
      <c r="M3789" t="s">
        <v>15</v>
      </c>
    </row>
    <row r="3790" spans="1:13" x14ac:dyDescent="0.25">
      <c r="A3790" t="s">
        <v>3393</v>
      </c>
      <c r="B3790" t="str">
        <f>VLOOKUP(data_to_clean[[#This Row],[Company]],tb_countries[],2,0)</f>
        <v>USSR/Russia</v>
      </c>
      <c r="C3790" t="s">
        <v>5282</v>
      </c>
      <c r="D3790" t="s">
        <v>5336</v>
      </c>
      <c r="E3790" t="s">
        <v>5247</v>
      </c>
      <c r="F3790" s="1">
        <v>41949</v>
      </c>
      <c r="G3790" t="s">
        <v>3395</v>
      </c>
      <c r="H3790" t="s">
        <v>13</v>
      </c>
      <c r="I3790" t="s">
        <v>3397</v>
      </c>
      <c r="J3790" t="str" cm="1">
        <f t="array" ref="J37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790" t="str">
        <f>IF(data_to_clean[[#This Row],[Price Formatted Step 1]]="No Data","No Data",SUBSTITUTE(data_to_clean[[#This Row],[Price Formatted Step 1]],",","."))</f>
        <v>29000000</v>
      </c>
      <c r="L3790" s="3">
        <f>IF(data_to_clean[[#This Row],[Price Formatted Step 2]]="No Data","No Data",VALUE(SUBSTITUTE(data_to_clean[[#This Row],[Price Formatted Step 2]],".","")))</f>
        <v>29000000</v>
      </c>
      <c r="M3790" t="s">
        <v>15</v>
      </c>
    </row>
    <row r="3791" spans="1:13" x14ac:dyDescent="0.25">
      <c r="A3791" t="s">
        <v>3601</v>
      </c>
      <c r="B3791" t="str">
        <f>VLOOKUP(data_to_clean[[#This Row],[Company]],tb_countries[],2,0)</f>
        <v>China</v>
      </c>
      <c r="C3791" t="s">
        <v>4199</v>
      </c>
      <c r="D3791" t="s">
        <v>5263</v>
      </c>
      <c r="E3791" t="s">
        <v>5252</v>
      </c>
      <c r="F3791" s="1">
        <v>41964</v>
      </c>
      <c r="G3791" t="s">
        <v>4200</v>
      </c>
      <c r="H3791" t="s">
        <v>13</v>
      </c>
      <c r="I3791" t="s">
        <v>14</v>
      </c>
      <c r="J3791" t="str" cm="1">
        <f t="array" ref="J37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91" t="str">
        <f>IF(data_to_clean[[#This Row],[Price Formatted Step 1]]="No Data","No Data",SUBSTITUTE(data_to_clean[[#This Row],[Price Formatted Step 1]],",","."))</f>
        <v>No Data</v>
      </c>
      <c r="L3791" t="str">
        <f>IF(data_to_clean[[#This Row],[Price Formatted Step 2]]="No Data","No Data",VALUE(SUBSTITUTE(data_to_clean[[#This Row],[Price Formatted Step 2]],".","")))</f>
        <v>No Data</v>
      </c>
      <c r="M3791" t="s">
        <v>15</v>
      </c>
    </row>
    <row r="3792" spans="1:13" x14ac:dyDescent="0.25">
      <c r="A3792" t="s">
        <v>1620</v>
      </c>
      <c r="B3792" t="str">
        <f>VLOOKUP(data_to_clean[[#This Row],[Company]],tb_countries[],2,0)</f>
        <v>Japan</v>
      </c>
      <c r="C3792" t="s">
        <v>5286</v>
      </c>
      <c r="D3792" t="s">
        <v>5325</v>
      </c>
      <c r="E3792" t="s">
        <v>5249</v>
      </c>
      <c r="F3792" s="1">
        <v>41976</v>
      </c>
      <c r="G3792" t="s">
        <v>3542</v>
      </c>
      <c r="H3792" t="s">
        <v>2227</v>
      </c>
      <c r="I3792" t="s">
        <v>3544</v>
      </c>
      <c r="J3792" t="str" cm="1">
        <f t="array" ref="J37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792" t="str">
        <f>IF(data_to_clean[[#This Row],[Price Formatted Step 1]]="No Data","No Data",SUBSTITUTE(data_to_clean[[#This Row],[Price Formatted Step 1]],",","."))</f>
        <v>90000000</v>
      </c>
      <c r="L3792" s="3">
        <f>IF(data_to_clean[[#This Row],[Price Formatted Step 2]]="No Data","No Data",VALUE(SUBSTITUTE(data_to_clean[[#This Row],[Price Formatted Step 2]],".","")))</f>
        <v>90000000</v>
      </c>
      <c r="M3792" t="s">
        <v>15</v>
      </c>
    </row>
    <row r="3793" spans="1:13" x14ac:dyDescent="0.25">
      <c r="A3793" t="s">
        <v>3831</v>
      </c>
      <c r="B3793" t="str">
        <f>VLOOKUP(data_to_clean[[#This Row],[Company]],tb_countries[],2,0)</f>
        <v>USA</v>
      </c>
      <c r="C3793" t="s">
        <v>5273</v>
      </c>
      <c r="D3793" t="s">
        <v>5313</v>
      </c>
      <c r="E3793" t="s">
        <v>5246</v>
      </c>
      <c r="F3793" s="1">
        <v>41978</v>
      </c>
      <c r="G3793" t="s">
        <v>3727</v>
      </c>
      <c r="H3793" t="s">
        <v>2227</v>
      </c>
      <c r="I3793" t="s">
        <v>3729</v>
      </c>
      <c r="J3793" t="str" cm="1">
        <f t="array" ref="J37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793" t="str">
        <f>IF(data_to_clean[[#This Row],[Price Formatted Step 1]]="No Data","No Data",SUBSTITUTE(data_to_clean[[#This Row],[Price Formatted Step 1]],",","."))</f>
        <v>350000000</v>
      </c>
      <c r="L3793" s="3">
        <f>IF(data_to_clean[[#This Row],[Price Formatted Step 2]]="No Data","No Data",VALUE(SUBSTITUTE(data_to_clean[[#This Row],[Price Formatted Step 2]],".","")))</f>
        <v>350000000</v>
      </c>
      <c r="M3793" t="s">
        <v>15</v>
      </c>
    </row>
    <row r="3794" spans="1:13" x14ac:dyDescent="0.25">
      <c r="A3794" t="s">
        <v>2338</v>
      </c>
      <c r="B3794" t="str">
        <f>VLOOKUP(data_to_clean[[#This Row],[Company]],tb_countries[],2,0)</f>
        <v>France</v>
      </c>
      <c r="C3794" t="s">
        <v>5285</v>
      </c>
      <c r="D3794" t="s">
        <v>5324</v>
      </c>
      <c r="E3794" t="s">
        <v>5253</v>
      </c>
      <c r="F3794" s="1">
        <v>41979</v>
      </c>
      <c r="G3794" t="s">
        <v>3614</v>
      </c>
      <c r="H3794" t="s">
        <v>2227</v>
      </c>
      <c r="I3794" t="s">
        <v>3616</v>
      </c>
      <c r="J3794" t="str" cm="1">
        <f t="array" ref="J37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794" t="str">
        <f>IF(data_to_clean[[#This Row],[Price Formatted Step 1]]="No Data","No Data",SUBSTITUTE(data_to_clean[[#This Row],[Price Formatted Step 1]],",","."))</f>
        <v>200000000</v>
      </c>
      <c r="L3794" s="3">
        <f>IF(data_to_clean[[#This Row],[Price Formatted Step 2]]="No Data","No Data",VALUE(SUBSTITUTE(data_to_clean[[#This Row],[Price Formatted Step 2]],".","")))</f>
        <v>200000000</v>
      </c>
      <c r="M3794" t="s">
        <v>15</v>
      </c>
    </row>
    <row r="3795" spans="1:13" x14ac:dyDescent="0.25">
      <c r="A3795" t="s">
        <v>3831</v>
      </c>
      <c r="B3795" t="str">
        <f>VLOOKUP(data_to_clean[[#This Row],[Company]],tb_countries[],2,0)</f>
        <v>USA</v>
      </c>
      <c r="C3795" t="s">
        <v>5275</v>
      </c>
      <c r="D3795" t="s">
        <v>5315</v>
      </c>
      <c r="E3795" t="s">
        <v>5246</v>
      </c>
      <c r="F3795" s="1">
        <v>41986</v>
      </c>
      <c r="G3795" t="s">
        <v>4108</v>
      </c>
      <c r="H3795" t="s">
        <v>2227</v>
      </c>
      <c r="I3795" t="s">
        <v>4110</v>
      </c>
      <c r="J3795" t="str" cm="1">
        <f t="array" ref="J37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3795" t="str">
        <f>IF(data_to_clean[[#This Row],[Price Formatted Step 1]]="No Data","No Data",SUBSTITUTE(data_to_clean[[#This Row],[Price Formatted Step 1]],",","."))</f>
        <v>145000000</v>
      </c>
      <c r="L3795" s="3">
        <f>IF(data_to_clean[[#This Row],[Price Formatted Step 2]]="No Data","No Data",VALUE(SUBSTITUTE(data_to_clean[[#This Row],[Price Formatted Step 2]],".","")))</f>
        <v>145000000</v>
      </c>
      <c r="M3795" t="s">
        <v>15</v>
      </c>
    </row>
    <row r="3796" spans="1:13" x14ac:dyDescent="0.25">
      <c r="A3796" t="s">
        <v>2025</v>
      </c>
      <c r="B3796" t="str">
        <f>VLOOKUP(data_to_clean[[#This Row],[Company]],tb_countries[],2,0)</f>
        <v>India</v>
      </c>
      <c r="C3796" t="s">
        <v>5287</v>
      </c>
      <c r="D3796" t="s">
        <v>5326</v>
      </c>
      <c r="E3796" t="s">
        <v>5254</v>
      </c>
      <c r="F3796" s="1">
        <v>41991</v>
      </c>
      <c r="G3796" t="s">
        <v>4269</v>
      </c>
      <c r="H3796" t="s">
        <v>2227</v>
      </c>
      <c r="I3796" t="s">
        <v>4271</v>
      </c>
      <c r="J3796" t="str" cm="1">
        <f t="array" ref="J37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796" t="str">
        <f>IF(data_to_clean[[#This Row],[Price Formatted Step 1]]="No Data","No Data",SUBSTITUTE(data_to_clean[[#This Row],[Price Formatted Step 1]],",","."))</f>
        <v>62000000</v>
      </c>
      <c r="L3796" s="3">
        <f>IF(data_to_clean[[#This Row],[Price Formatted Step 2]]="No Data","No Data",VALUE(SUBSTITUTE(data_to_clean[[#This Row],[Price Formatted Step 2]],".","")))</f>
        <v>62000000</v>
      </c>
      <c r="M3796" t="s">
        <v>15</v>
      </c>
    </row>
    <row r="3797" spans="1:13" x14ac:dyDescent="0.25">
      <c r="A3797" t="s">
        <v>2338</v>
      </c>
      <c r="B3797" t="str">
        <f>VLOOKUP(data_to_clean[[#This Row],[Company]],tb_countries[],2,0)</f>
        <v>France</v>
      </c>
      <c r="C3797" t="s">
        <v>5285</v>
      </c>
      <c r="D3797" t="s">
        <v>5324</v>
      </c>
      <c r="E3797" t="s">
        <v>5253</v>
      </c>
      <c r="F3797" s="1">
        <v>41991</v>
      </c>
      <c r="G3797" t="s">
        <v>4101</v>
      </c>
      <c r="H3797" t="s">
        <v>2227</v>
      </c>
      <c r="I3797" t="s">
        <v>4103</v>
      </c>
      <c r="J3797" t="str" cm="1">
        <f t="array" ref="J37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797" t="str">
        <f>IF(data_to_clean[[#This Row],[Price Formatted Step 1]]="No Data","No Data",SUBSTITUTE(data_to_clean[[#This Row],[Price Formatted Step 1]],",","."))</f>
        <v>30000000</v>
      </c>
      <c r="L3797" s="3">
        <f>IF(data_to_clean[[#This Row],[Price Formatted Step 2]]="No Data","No Data",VALUE(SUBSTITUTE(data_to_clean[[#This Row],[Price Formatted Step 2]],".","")))</f>
        <v>30000000</v>
      </c>
      <c r="M3797" t="s">
        <v>15</v>
      </c>
    </row>
    <row r="3798" spans="1:13" x14ac:dyDescent="0.25">
      <c r="A3798" t="s">
        <v>2882</v>
      </c>
      <c r="B3798" t="str">
        <f>VLOOKUP(data_to_clean[[#This Row],[Company]],tb_countries[],2,0)</f>
        <v>USSR/Russia</v>
      </c>
      <c r="C3798" t="s">
        <v>5272</v>
      </c>
      <c r="D3798" t="s">
        <v>5312</v>
      </c>
      <c r="E3798" t="s">
        <v>5245</v>
      </c>
      <c r="F3798" s="1">
        <v>41992</v>
      </c>
      <c r="G3798" t="s">
        <v>3681</v>
      </c>
      <c r="H3798" t="s">
        <v>13</v>
      </c>
      <c r="I3798" t="s">
        <v>14</v>
      </c>
      <c r="J3798" t="str" cm="1">
        <f t="array" ref="J37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798" t="str">
        <f>IF(data_to_clean[[#This Row],[Price Formatted Step 1]]="No Data","No Data",SUBSTITUTE(data_to_clean[[#This Row],[Price Formatted Step 1]],",","."))</f>
        <v>No Data</v>
      </c>
      <c r="L3798" t="str">
        <f>IF(data_to_clean[[#This Row],[Price Formatted Step 2]]="No Data","No Data",VALUE(SUBSTITUTE(data_to_clean[[#This Row],[Price Formatted Step 2]],".","")))</f>
        <v>No Data</v>
      </c>
      <c r="M3798" t="s">
        <v>15</v>
      </c>
    </row>
    <row r="3799" spans="1:13" x14ac:dyDescent="0.25">
      <c r="A3799" t="s">
        <v>4274</v>
      </c>
      <c r="B3799" t="str">
        <f>VLOOKUP(data_to_clean[[#This Row],[Company]],tb_countries[],2,0)</f>
        <v>USSR/Russia</v>
      </c>
      <c r="C3799" t="s">
        <v>5279</v>
      </c>
      <c r="D3799" t="s">
        <v>5320</v>
      </c>
      <c r="E3799" t="s">
        <v>5247</v>
      </c>
      <c r="F3799" s="1">
        <v>41996</v>
      </c>
      <c r="G3799" t="s">
        <v>4275</v>
      </c>
      <c r="H3799" t="s">
        <v>2227</v>
      </c>
      <c r="I3799" t="s">
        <v>4276</v>
      </c>
      <c r="J3799" t="str" cm="1">
        <f t="array" ref="J37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100000000</v>
      </c>
      <c r="K3799" t="str">
        <f>IF(data_to_clean[[#This Row],[Price Formatted Step 1]]="No Data","No Data",SUBSTITUTE(data_to_clean[[#This Row],[Price Formatted Step 1]],",","."))</f>
        <v>100000000</v>
      </c>
      <c r="L3799" s="3">
        <f>IF(data_to_clean[[#This Row],[Price Formatted Step 2]]="No Data","No Data",VALUE(SUBSTITUTE(data_to_clean[[#This Row],[Price Formatted Step 2]],".","")))</f>
        <v>100000000</v>
      </c>
      <c r="M3799" t="s">
        <v>15</v>
      </c>
    </row>
    <row r="3800" spans="1:13" x14ac:dyDescent="0.25">
      <c r="A3800" t="s">
        <v>3782</v>
      </c>
      <c r="B3800" t="str">
        <f>VLOOKUP(data_to_clean[[#This Row],[Company]],tb_countries[],2,0)</f>
        <v>USA</v>
      </c>
      <c r="C3800" t="s">
        <v>5273</v>
      </c>
      <c r="D3800" t="s">
        <v>5313</v>
      </c>
      <c r="E3800" t="s">
        <v>5246</v>
      </c>
      <c r="F3800" s="1">
        <v>42014</v>
      </c>
      <c r="G3800" t="s">
        <v>4201</v>
      </c>
      <c r="H3800" t="s">
        <v>13</v>
      </c>
      <c r="I3800" t="s">
        <v>4203</v>
      </c>
      <c r="J3800" t="str" cm="1">
        <f t="array" ref="J38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00" t="str">
        <f>IF(data_to_clean[[#This Row],[Price Formatted Step 1]]="No Data","No Data",SUBSTITUTE(data_to_clean[[#This Row],[Price Formatted Step 1]],",","."))</f>
        <v>56.500000</v>
      </c>
      <c r="L3800" s="3">
        <f>IF(data_to_clean[[#This Row],[Price Formatted Step 2]]="No Data","No Data",VALUE(SUBSTITUTE(data_to_clean[[#This Row],[Price Formatted Step 2]],".","")))</f>
        <v>56500000</v>
      </c>
      <c r="M3800" t="s">
        <v>15</v>
      </c>
    </row>
    <row r="3801" spans="1:13" x14ac:dyDescent="0.25">
      <c r="A3801" t="s">
        <v>3831</v>
      </c>
      <c r="B3801" t="str">
        <f>VLOOKUP(data_to_clean[[#This Row],[Company]],tb_countries[],2,0)</f>
        <v>USA</v>
      </c>
      <c r="C3801" t="s">
        <v>5273</v>
      </c>
      <c r="D3801" t="s">
        <v>5313</v>
      </c>
      <c r="E3801" t="s">
        <v>5246</v>
      </c>
      <c r="F3801" s="1">
        <v>42025</v>
      </c>
      <c r="G3801" t="s">
        <v>3774</v>
      </c>
      <c r="H3801" t="s">
        <v>2227</v>
      </c>
      <c r="I3801" t="s">
        <v>3776</v>
      </c>
      <c r="J3801" t="str" cm="1">
        <f t="array" ref="J38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801" t="str">
        <f>IF(data_to_clean[[#This Row],[Price Formatted Step 1]]="No Data","No Data",SUBSTITUTE(data_to_clean[[#This Row],[Price Formatted Step 1]],",","."))</f>
        <v>153000000</v>
      </c>
      <c r="L3801" s="3">
        <f>IF(data_to_clean[[#This Row],[Price Formatted Step 2]]="No Data","No Data",VALUE(SUBSTITUTE(data_to_clean[[#This Row],[Price Formatted Step 2]],".","")))</f>
        <v>153000000</v>
      </c>
      <c r="M3801" t="s">
        <v>15</v>
      </c>
    </row>
    <row r="3802" spans="1:13" x14ac:dyDescent="0.25">
      <c r="A3802" t="s">
        <v>3831</v>
      </c>
      <c r="B3802" t="str">
        <f>VLOOKUP(data_to_clean[[#This Row],[Company]],tb_countries[],2,0)</f>
        <v>USA</v>
      </c>
      <c r="C3802" t="s">
        <v>5275</v>
      </c>
      <c r="D3802" t="s">
        <v>5315</v>
      </c>
      <c r="E3802" t="s">
        <v>5246</v>
      </c>
      <c r="F3802" s="1">
        <v>42035</v>
      </c>
      <c r="G3802" t="s">
        <v>3413</v>
      </c>
      <c r="H3802" t="s">
        <v>13</v>
      </c>
      <c r="I3802" t="s">
        <v>14</v>
      </c>
      <c r="J3802" t="str" cm="1">
        <f t="array" ref="J38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02" t="str">
        <f>IF(data_to_clean[[#This Row],[Price Formatted Step 1]]="No Data","No Data",SUBSTITUTE(data_to_clean[[#This Row],[Price Formatted Step 1]],",","."))</f>
        <v>No Data</v>
      </c>
      <c r="L3802" t="str">
        <f>IF(data_to_clean[[#This Row],[Price Formatted Step 2]]="No Data","No Data",VALUE(SUBSTITUTE(data_to_clean[[#This Row],[Price Formatted Step 2]],".","")))</f>
        <v>No Data</v>
      </c>
      <c r="M3802" t="s">
        <v>15</v>
      </c>
    </row>
    <row r="3803" spans="1:13" x14ac:dyDescent="0.25">
      <c r="A3803" t="s">
        <v>1620</v>
      </c>
      <c r="B3803" t="str">
        <f>VLOOKUP(data_to_clean[[#This Row],[Company]],tb_countries[],2,0)</f>
        <v>Japan</v>
      </c>
      <c r="C3803" t="s">
        <v>5286</v>
      </c>
      <c r="D3803" t="s">
        <v>5325</v>
      </c>
      <c r="E3803" t="s">
        <v>5249</v>
      </c>
      <c r="F3803" s="1">
        <v>42036</v>
      </c>
      <c r="G3803" t="s">
        <v>3542</v>
      </c>
      <c r="H3803" t="s">
        <v>2227</v>
      </c>
      <c r="I3803" t="s">
        <v>3544</v>
      </c>
      <c r="J3803" t="str" cm="1">
        <f t="array" ref="J38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803" t="str">
        <f>IF(data_to_clean[[#This Row],[Price Formatted Step 1]]="No Data","No Data",SUBSTITUTE(data_to_clean[[#This Row],[Price Formatted Step 1]],",","."))</f>
        <v>90000000</v>
      </c>
      <c r="L3803" s="3">
        <f>IF(data_to_clean[[#This Row],[Price Formatted Step 2]]="No Data","No Data",VALUE(SUBSTITUTE(data_to_clean[[#This Row],[Price Formatted Step 2]],".","")))</f>
        <v>90000000</v>
      </c>
      <c r="M3803" t="s">
        <v>15</v>
      </c>
    </row>
    <row r="3804" spans="1:13" x14ac:dyDescent="0.25">
      <c r="A3804" t="s">
        <v>3931</v>
      </c>
      <c r="B3804" t="str">
        <f>VLOOKUP(data_to_clean[[#This Row],[Company]],tb_countries[],2,0)</f>
        <v>Israel</v>
      </c>
      <c r="C3804" t="s">
        <v>5296</v>
      </c>
      <c r="D3804" t="s">
        <v>5337</v>
      </c>
      <c r="E3804" t="s">
        <v>5261</v>
      </c>
      <c r="F3804" s="1">
        <v>42037</v>
      </c>
      <c r="G3804" t="s">
        <v>4134</v>
      </c>
      <c r="H3804" t="s">
        <v>2227</v>
      </c>
      <c r="I3804" t="s">
        <v>14</v>
      </c>
      <c r="J3804" t="str" cm="1">
        <f t="array" ref="J38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04" t="str">
        <f>IF(data_to_clean[[#This Row],[Price Formatted Step 1]]="No Data","No Data",SUBSTITUTE(data_to_clean[[#This Row],[Price Formatted Step 1]],",","."))</f>
        <v>No Data</v>
      </c>
      <c r="L3804" t="str">
        <f>IF(data_to_clean[[#This Row],[Price Formatted Step 2]]="No Data","No Data",VALUE(SUBSTITUTE(data_to_clean[[#This Row],[Price Formatted Step 2]],".","")))</f>
        <v>No Data</v>
      </c>
      <c r="M3804" t="s">
        <v>15</v>
      </c>
    </row>
    <row r="3805" spans="1:13" x14ac:dyDescent="0.25">
      <c r="A3805" t="s">
        <v>2338</v>
      </c>
      <c r="B3805" t="str">
        <f>VLOOKUP(data_to_clean[[#This Row],[Company]],tb_countries[],2,0)</f>
        <v>France</v>
      </c>
      <c r="C3805" t="s">
        <v>5285</v>
      </c>
      <c r="D3805" t="s">
        <v>5324</v>
      </c>
      <c r="E3805" t="s">
        <v>5253</v>
      </c>
      <c r="F3805" s="1">
        <v>42046</v>
      </c>
      <c r="G3805" t="s">
        <v>4118</v>
      </c>
      <c r="H3805" t="s">
        <v>2227</v>
      </c>
      <c r="I3805" t="s">
        <v>4120</v>
      </c>
      <c r="J3805" t="str" cm="1">
        <f t="array" ref="J38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805" t="str">
        <f>IF(data_to_clean[[#This Row],[Price Formatted Step 1]]="No Data","No Data",SUBSTITUTE(data_to_clean[[#This Row],[Price Formatted Step 1]],",","."))</f>
        <v>37000000</v>
      </c>
      <c r="L3805" s="3">
        <f>IF(data_to_clean[[#This Row],[Price Formatted Step 2]]="No Data","No Data",VALUE(SUBSTITUTE(data_to_clean[[#This Row],[Price Formatted Step 2]],".","")))</f>
        <v>37000000</v>
      </c>
      <c r="M3805" t="s">
        <v>15</v>
      </c>
    </row>
    <row r="3806" spans="1:13" x14ac:dyDescent="0.25">
      <c r="A3806" t="s">
        <v>3782</v>
      </c>
      <c r="B3806" t="str">
        <f>VLOOKUP(data_to_clean[[#This Row],[Company]],tb_countries[],2,0)</f>
        <v>USA</v>
      </c>
      <c r="C3806" t="s">
        <v>5273</v>
      </c>
      <c r="D3806" t="s">
        <v>5313</v>
      </c>
      <c r="E3806" t="s">
        <v>5246</v>
      </c>
      <c r="F3806" s="1">
        <v>42046</v>
      </c>
      <c r="G3806" t="s">
        <v>4201</v>
      </c>
      <c r="H3806" t="s">
        <v>13</v>
      </c>
      <c r="I3806" t="s">
        <v>4203</v>
      </c>
      <c r="J3806" t="str" cm="1">
        <f t="array" ref="J38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06" t="str">
        <f>IF(data_to_clean[[#This Row],[Price Formatted Step 1]]="No Data","No Data",SUBSTITUTE(data_to_clean[[#This Row],[Price Formatted Step 1]],",","."))</f>
        <v>56.500000</v>
      </c>
      <c r="L3806" s="3">
        <f>IF(data_to_clean[[#This Row],[Price Formatted Step 2]]="No Data","No Data",VALUE(SUBSTITUTE(data_to_clean[[#This Row],[Price Formatted Step 2]],".","")))</f>
        <v>56500000</v>
      </c>
      <c r="M3806" t="s">
        <v>15</v>
      </c>
    </row>
    <row r="3807" spans="1:13" x14ac:dyDescent="0.25">
      <c r="A3807" t="s">
        <v>3931</v>
      </c>
      <c r="B3807" t="str">
        <f>VLOOKUP(data_to_clean[[#This Row],[Company]],tb_countries[],2,0)</f>
        <v>Israel</v>
      </c>
      <c r="C3807" t="s">
        <v>5296</v>
      </c>
      <c r="D3807" t="s">
        <v>5337</v>
      </c>
      <c r="E3807" t="s">
        <v>5261</v>
      </c>
      <c r="F3807" s="1">
        <v>42052</v>
      </c>
      <c r="G3807" t="s">
        <v>4134</v>
      </c>
      <c r="H3807" t="s">
        <v>2227</v>
      </c>
      <c r="I3807" t="s">
        <v>14</v>
      </c>
      <c r="J3807" t="str" cm="1">
        <f t="array" ref="J38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07" t="str">
        <f>IF(data_to_clean[[#This Row],[Price Formatted Step 1]]="No Data","No Data",SUBSTITUTE(data_to_clean[[#This Row],[Price Formatted Step 1]],",","."))</f>
        <v>No Data</v>
      </c>
      <c r="L3807" t="str">
        <f>IF(data_to_clean[[#This Row],[Price Formatted Step 2]]="No Data","No Data",VALUE(SUBSTITUTE(data_to_clean[[#This Row],[Price Formatted Step 2]],".","")))</f>
        <v>No Data</v>
      </c>
      <c r="M3807" t="s">
        <v>21</v>
      </c>
    </row>
    <row r="3808" spans="1:13" x14ac:dyDescent="0.25">
      <c r="A3808" t="s">
        <v>3782</v>
      </c>
      <c r="B3808" t="str">
        <f>VLOOKUP(data_to_clean[[#This Row],[Company]],tb_countries[],2,0)</f>
        <v>USA</v>
      </c>
      <c r="C3808" t="s">
        <v>5273</v>
      </c>
      <c r="D3808" t="s">
        <v>5313</v>
      </c>
      <c r="E3808" t="s">
        <v>5246</v>
      </c>
      <c r="F3808" s="1">
        <v>42065</v>
      </c>
      <c r="G3808" t="s">
        <v>4201</v>
      </c>
      <c r="H3808" t="s">
        <v>13</v>
      </c>
      <c r="I3808" t="s">
        <v>4203</v>
      </c>
      <c r="J3808" t="str" cm="1">
        <f t="array" ref="J38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08" t="str">
        <f>IF(data_to_clean[[#This Row],[Price Formatted Step 1]]="No Data","No Data",SUBSTITUTE(data_to_clean[[#This Row],[Price Formatted Step 1]],",","."))</f>
        <v>56.500000</v>
      </c>
      <c r="L3808" s="3">
        <f>IF(data_to_clean[[#This Row],[Price Formatted Step 2]]="No Data","No Data",VALUE(SUBSTITUTE(data_to_clean[[#This Row],[Price Formatted Step 2]],".","")))</f>
        <v>56500000</v>
      </c>
      <c r="M3808" t="s">
        <v>15</v>
      </c>
    </row>
    <row r="3809" spans="1:13" x14ac:dyDescent="0.25">
      <c r="A3809" t="s">
        <v>3831</v>
      </c>
      <c r="B3809" t="str">
        <f>VLOOKUP(data_to_clean[[#This Row],[Company]],tb_countries[],2,0)</f>
        <v>USA</v>
      </c>
      <c r="C3809" t="s">
        <v>5273</v>
      </c>
      <c r="D3809" t="s">
        <v>5313</v>
      </c>
      <c r="E3809" t="s">
        <v>5246</v>
      </c>
      <c r="F3809" s="1">
        <v>42076</v>
      </c>
      <c r="G3809" t="s">
        <v>3880</v>
      </c>
      <c r="H3809" t="s">
        <v>2227</v>
      </c>
      <c r="I3809" t="s">
        <v>3882</v>
      </c>
      <c r="J3809" t="str" cm="1">
        <f t="array" ref="J38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809" t="str">
        <f>IF(data_to_clean[[#This Row],[Price Formatted Step 1]]="No Data","No Data",SUBSTITUTE(data_to_clean[[#This Row],[Price Formatted Step 1]],",","."))</f>
        <v>123000000</v>
      </c>
      <c r="L3809" s="3">
        <f>IF(data_to_clean[[#This Row],[Price Formatted Step 2]]="No Data","No Data",VALUE(SUBSTITUTE(data_to_clean[[#This Row],[Price Formatted Step 2]],".","")))</f>
        <v>123000000</v>
      </c>
      <c r="M3809" t="s">
        <v>15</v>
      </c>
    </row>
    <row r="3810" spans="1:13" x14ac:dyDescent="0.25">
      <c r="A3810" t="s">
        <v>3831</v>
      </c>
      <c r="B3810" t="str">
        <f>VLOOKUP(data_to_clean[[#This Row],[Company]],tb_countries[],2,0)</f>
        <v>USA</v>
      </c>
      <c r="C3810" t="s">
        <v>5273</v>
      </c>
      <c r="D3810" t="s">
        <v>5313</v>
      </c>
      <c r="E3810" t="s">
        <v>5246</v>
      </c>
      <c r="F3810" s="1">
        <v>42088</v>
      </c>
      <c r="G3810" t="s">
        <v>3608</v>
      </c>
      <c r="H3810" t="s">
        <v>13</v>
      </c>
      <c r="I3810" t="s">
        <v>3610</v>
      </c>
      <c r="J3810" t="str" cm="1">
        <f t="array" ref="J38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810" t="str">
        <f>IF(data_to_clean[[#This Row],[Price Formatted Step 1]]="No Data","No Data",SUBSTITUTE(data_to_clean[[#This Row],[Price Formatted Step 1]],",","."))</f>
        <v>164000000</v>
      </c>
      <c r="L3810" s="3">
        <f>IF(data_to_clean[[#This Row],[Price Formatted Step 2]]="No Data","No Data",VALUE(SUBSTITUTE(data_to_clean[[#This Row],[Price Formatted Step 2]],".","")))</f>
        <v>164000000</v>
      </c>
      <c r="M3810" t="s">
        <v>15</v>
      </c>
    </row>
    <row r="3811" spans="1:13" x14ac:dyDescent="0.25">
      <c r="A3811" t="s">
        <v>3393</v>
      </c>
      <c r="B3811" t="str">
        <f>VLOOKUP(data_to_clean[[#This Row],[Company]],tb_countries[],2,0)</f>
        <v>USSR/Russia</v>
      </c>
      <c r="C3811" t="s">
        <v>5282</v>
      </c>
      <c r="D3811" t="s">
        <v>5336</v>
      </c>
      <c r="E3811" t="s">
        <v>5247</v>
      </c>
      <c r="F3811" s="1">
        <v>42088</v>
      </c>
      <c r="G3811" t="s">
        <v>3395</v>
      </c>
      <c r="H3811" t="s">
        <v>13</v>
      </c>
      <c r="I3811" t="s">
        <v>3397</v>
      </c>
      <c r="J3811" t="str" cm="1">
        <f t="array" ref="J38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29000000</v>
      </c>
      <c r="K3811" t="str">
        <f>IF(data_to_clean[[#This Row],[Price Formatted Step 1]]="No Data","No Data",SUBSTITUTE(data_to_clean[[#This Row],[Price Formatted Step 1]],",","."))</f>
        <v>29000000</v>
      </c>
      <c r="L3811" s="3">
        <f>IF(data_to_clean[[#This Row],[Price Formatted Step 2]]="No Data","No Data",VALUE(SUBSTITUTE(data_to_clean[[#This Row],[Price Formatted Step 2]],".","")))</f>
        <v>29000000</v>
      </c>
      <c r="M3811" t="s">
        <v>15</v>
      </c>
    </row>
    <row r="3812" spans="1:13" x14ac:dyDescent="0.25">
      <c r="A3812" t="s">
        <v>1620</v>
      </c>
      <c r="B3812" t="str">
        <f>VLOOKUP(data_to_clean[[#This Row],[Company]],tb_countries[],2,0)</f>
        <v>Japan</v>
      </c>
      <c r="C3812" t="s">
        <v>5286</v>
      </c>
      <c r="D3812" t="s">
        <v>5325</v>
      </c>
      <c r="E3812" t="s">
        <v>5249</v>
      </c>
      <c r="F3812" s="1">
        <v>42089</v>
      </c>
      <c r="G3812" t="s">
        <v>3542</v>
      </c>
      <c r="H3812" t="s">
        <v>2227</v>
      </c>
      <c r="I3812" t="s">
        <v>3544</v>
      </c>
      <c r="J3812" t="str" cm="1">
        <f t="array" ref="J38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812" t="str">
        <f>IF(data_to_clean[[#This Row],[Price Formatted Step 1]]="No Data","No Data",SUBSTITUTE(data_to_clean[[#This Row],[Price Formatted Step 1]],",","."))</f>
        <v>90000000</v>
      </c>
      <c r="L3812" s="3">
        <f>IF(data_to_clean[[#This Row],[Price Formatted Step 2]]="No Data","No Data",VALUE(SUBSTITUTE(data_to_clean[[#This Row],[Price Formatted Step 2]],".","")))</f>
        <v>90000000</v>
      </c>
      <c r="M3812" t="s">
        <v>15</v>
      </c>
    </row>
    <row r="3813" spans="1:13" x14ac:dyDescent="0.25">
      <c r="A3813" t="s">
        <v>2338</v>
      </c>
      <c r="B3813" t="str">
        <f>VLOOKUP(data_to_clean[[#This Row],[Company]],tb_countries[],2,0)</f>
        <v>France</v>
      </c>
      <c r="C3813" t="s">
        <v>5285</v>
      </c>
      <c r="D3813" t="s">
        <v>5324</v>
      </c>
      <c r="E3813" t="s">
        <v>5253</v>
      </c>
      <c r="F3813" s="1">
        <v>42090</v>
      </c>
      <c r="G3813" t="s">
        <v>4101</v>
      </c>
      <c r="H3813" t="s">
        <v>2227</v>
      </c>
      <c r="I3813" t="s">
        <v>4103</v>
      </c>
      <c r="J3813" t="str" cm="1">
        <f t="array" ref="J38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813" t="str">
        <f>IF(data_to_clean[[#This Row],[Price Formatted Step 1]]="No Data","No Data",SUBSTITUTE(data_to_clean[[#This Row],[Price Formatted Step 1]],",","."))</f>
        <v>30000000</v>
      </c>
      <c r="L3813" s="3">
        <f>IF(data_to_clean[[#This Row],[Price Formatted Step 2]]="No Data","No Data",VALUE(SUBSTITUTE(data_to_clean[[#This Row],[Price Formatted Step 2]],".","")))</f>
        <v>30000000</v>
      </c>
      <c r="M3813" t="s">
        <v>15</v>
      </c>
    </row>
    <row r="3814" spans="1:13" x14ac:dyDescent="0.25">
      <c r="A3814" t="s">
        <v>2025</v>
      </c>
      <c r="B3814" t="str">
        <f>VLOOKUP(data_to_clean[[#This Row],[Company]],tb_countries[],2,0)</f>
        <v>India</v>
      </c>
      <c r="C3814" t="s">
        <v>5287</v>
      </c>
      <c r="D3814" t="s">
        <v>5326</v>
      </c>
      <c r="E3814" t="s">
        <v>5254</v>
      </c>
      <c r="F3814" s="1">
        <v>42091</v>
      </c>
      <c r="G3814" t="s">
        <v>3945</v>
      </c>
      <c r="H3814" t="s">
        <v>2227</v>
      </c>
      <c r="I3814" t="s">
        <v>3947</v>
      </c>
      <c r="J3814" t="str" cm="1">
        <f t="array" ref="J38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14" t="str">
        <f>IF(data_to_clean[[#This Row],[Price Formatted Step 1]]="No Data","No Data",SUBSTITUTE(data_to_clean[[#This Row],[Price Formatted Step 1]],",","."))</f>
        <v>31000000</v>
      </c>
      <c r="L3814" s="3">
        <f>IF(data_to_clean[[#This Row],[Price Formatted Step 2]]="No Data","No Data",VALUE(SUBSTITUTE(data_to_clean[[#This Row],[Price Formatted Step 2]],".","")))</f>
        <v>31000000</v>
      </c>
      <c r="M3814" t="s">
        <v>15</v>
      </c>
    </row>
    <row r="3815" spans="1:13" x14ac:dyDescent="0.25">
      <c r="A3815" t="s">
        <v>2882</v>
      </c>
      <c r="B3815" t="str">
        <f>VLOOKUP(data_to_clean[[#This Row],[Company]],tb_countries[],2,0)</f>
        <v>USSR/Russia</v>
      </c>
      <c r="C3815" t="s">
        <v>5279</v>
      </c>
      <c r="D3815" t="s">
        <v>5320</v>
      </c>
      <c r="E3815" t="s">
        <v>5247</v>
      </c>
      <c r="F3815" s="1">
        <v>42094</v>
      </c>
      <c r="G3815" t="s">
        <v>3470</v>
      </c>
      <c r="H3815" t="s">
        <v>13</v>
      </c>
      <c r="I3815" t="s">
        <v>3472</v>
      </c>
      <c r="J3815" t="str" cm="1">
        <f t="array" ref="J38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815" t="str">
        <f>IF(data_to_clean[[#This Row],[Price Formatted Step 1]]="No Data","No Data",SUBSTITUTE(data_to_clean[[#This Row],[Price Formatted Step 1]],",","."))</f>
        <v>41.800000</v>
      </c>
      <c r="L3815" s="3">
        <f>IF(data_to_clean[[#This Row],[Price Formatted Step 2]]="No Data","No Data",VALUE(SUBSTITUTE(data_to_clean[[#This Row],[Price Formatted Step 2]],".","")))</f>
        <v>41800000</v>
      </c>
      <c r="M3815" t="s">
        <v>15</v>
      </c>
    </row>
    <row r="3816" spans="1:13" x14ac:dyDescent="0.25">
      <c r="A3816" t="s">
        <v>3782</v>
      </c>
      <c r="B3816" t="str">
        <f>VLOOKUP(data_to_clean[[#This Row],[Company]],tb_countries[],2,0)</f>
        <v>USA</v>
      </c>
      <c r="C3816" t="s">
        <v>5273</v>
      </c>
      <c r="D3816" t="s">
        <v>5313</v>
      </c>
      <c r="E3816" t="s">
        <v>5246</v>
      </c>
      <c r="F3816" s="1">
        <v>42109</v>
      </c>
      <c r="G3816" t="s">
        <v>4201</v>
      </c>
      <c r="H3816" t="s">
        <v>13</v>
      </c>
      <c r="I3816" t="s">
        <v>4203</v>
      </c>
      <c r="J3816" t="str" cm="1">
        <f t="array" ref="J38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16" t="str">
        <f>IF(data_to_clean[[#This Row],[Price Formatted Step 1]]="No Data","No Data",SUBSTITUTE(data_to_clean[[#This Row],[Price Formatted Step 1]],",","."))</f>
        <v>56.500000</v>
      </c>
      <c r="L3816" s="3">
        <f>IF(data_to_clean[[#This Row],[Price Formatted Step 2]]="No Data","No Data",VALUE(SUBSTITUTE(data_to_clean[[#This Row],[Price Formatted Step 2]],".","")))</f>
        <v>56500000</v>
      </c>
      <c r="M3816" t="s">
        <v>15</v>
      </c>
    </row>
    <row r="3817" spans="1:13" x14ac:dyDescent="0.25">
      <c r="A3817" t="s">
        <v>2338</v>
      </c>
      <c r="B3817" t="str">
        <f>VLOOKUP(data_to_clean[[#This Row],[Company]],tb_countries[],2,0)</f>
        <v>France</v>
      </c>
      <c r="C3817" t="s">
        <v>5285</v>
      </c>
      <c r="D3817" t="s">
        <v>5324</v>
      </c>
      <c r="E3817" t="s">
        <v>5253</v>
      </c>
      <c r="F3817" s="1">
        <v>42120</v>
      </c>
      <c r="G3817" t="s">
        <v>3614</v>
      </c>
      <c r="H3817" t="s">
        <v>2227</v>
      </c>
      <c r="I3817" t="s">
        <v>3616</v>
      </c>
      <c r="J3817" t="str" cm="1">
        <f t="array" ref="J38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17" t="str">
        <f>IF(data_to_clean[[#This Row],[Price Formatted Step 1]]="No Data","No Data",SUBSTITUTE(data_to_clean[[#This Row],[Price Formatted Step 1]],",","."))</f>
        <v>200000000</v>
      </c>
      <c r="L3817" s="3">
        <f>IF(data_to_clean[[#This Row],[Price Formatted Step 2]]="No Data","No Data",VALUE(SUBSTITUTE(data_to_clean[[#This Row],[Price Formatted Step 2]],".","")))</f>
        <v>200000000</v>
      </c>
      <c r="M3817" t="s">
        <v>15</v>
      </c>
    </row>
    <row r="3818" spans="1:13" x14ac:dyDescent="0.25">
      <c r="A3818" t="s">
        <v>3782</v>
      </c>
      <c r="B3818" t="str">
        <f>VLOOKUP(data_to_clean[[#This Row],[Company]],tb_countries[],2,0)</f>
        <v>USA</v>
      </c>
      <c r="C3818" t="s">
        <v>5273</v>
      </c>
      <c r="D3818" t="s">
        <v>5313</v>
      </c>
      <c r="E3818" t="s">
        <v>5246</v>
      </c>
      <c r="F3818" s="1">
        <v>42121</v>
      </c>
      <c r="G3818" t="s">
        <v>4201</v>
      </c>
      <c r="H3818" t="s">
        <v>13</v>
      </c>
      <c r="I3818" t="s">
        <v>4203</v>
      </c>
      <c r="J3818" t="str" cm="1">
        <f t="array" ref="J38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18" t="str">
        <f>IF(data_to_clean[[#This Row],[Price Formatted Step 1]]="No Data","No Data",SUBSTITUTE(data_to_clean[[#This Row],[Price Formatted Step 1]],",","."))</f>
        <v>56.500000</v>
      </c>
      <c r="L3818" s="3">
        <f>IF(data_to_clean[[#This Row],[Price Formatted Step 2]]="No Data","No Data",VALUE(SUBSTITUTE(data_to_clean[[#This Row],[Price Formatted Step 2]],".","")))</f>
        <v>56500000</v>
      </c>
      <c r="M3818" t="s">
        <v>15</v>
      </c>
    </row>
    <row r="3819" spans="1:13" x14ac:dyDescent="0.25">
      <c r="A3819" t="s">
        <v>4295</v>
      </c>
      <c r="B3819" t="str">
        <f>VLOOKUP(data_to_clean[[#This Row],[Company]],tb_countries[],2,0)</f>
        <v>USA</v>
      </c>
      <c r="C3819" t="s">
        <v>5299</v>
      </c>
      <c r="D3819" t="s">
        <v>5264</v>
      </c>
      <c r="E3819" t="s">
        <v>5246</v>
      </c>
      <c r="F3819" s="1">
        <v>42123</v>
      </c>
      <c r="G3819" t="s">
        <v>4297</v>
      </c>
      <c r="H3819" t="s">
        <v>2227</v>
      </c>
      <c r="I3819" t="s">
        <v>14</v>
      </c>
      <c r="J3819" t="str" cm="1">
        <f t="array" ref="J38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19" t="str">
        <f>IF(data_to_clean[[#This Row],[Price Formatted Step 1]]="No Data","No Data",SUBSTITUTE(data_to_clean[[#This Row],[Price Formatted Step 1]],",","."))</f>
        <v>No Data</v>
      </c>
      <c r="L3819" t="str">
        <f>IF(data_to_clean[[#This Row],[Price Formatted Step 2]]="No Data","No Data",VALUE(SUBSTITUTE(data_to_clean[[#This Row],[Price Formatted Step 2]],".","")))</f>
        <v>No Data</v>
      </c>
      <c r="M3819" t="s">
        <v>15</v>
      </c>
    </row>
    <row r="3820" spans="1:13" x14ac:dyDescent="0.25">
      <c r="A3820" t="s">
        <v>3831</v>
      </c>
      <c r="B3820" t="str">
        <f>VLOOKUP(data_to_clean[[#This Row],[Company]],tb_countries[],2,0)</f>
        <v>USA</v>
      </c>
      <c r="C3820" t="s">
        <v>5273</v>
      </c>
      <c r="D3820" t="s">
        <v>5313</v>
      </c>
      <c r="E3820" t="s">
        <v>5246</v>
      </c>
      <c r="F3820" s="1">
        <v>42144</v>
      </c>
      <c r="G3820" t="s">
        <v>4025</v>
      </c>
      <c r="H3820" t="s">
        <v>13</v>
      </c>
      <c r="I3820" t="s">
        <v>4027</v>
      </c>
      <c r="J3820" t="str" cm="1">
        <f t="array" ref="J38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3820" t="str">
        <f>IF(data_to_clean[[#This Row],[Price Formatted Step 1]]="No Data","No Data",SUBSTITUTE(data_to_clean[[#This Row],[Price Formatted Step 1]],",","."))</f>
        <v>120000000</v>
      </c>
      <c r="L3820" s="3">
        <f>IF(data_to_clean[[#This Row],[Price Formatted Step 2]]="No Data","No Data",VALUE(SUBSTITUTE(data_to_clean[[#This Row],[Price Formatted Step 2]],".","")))</f>
        <v>120000000</v>
      </c>
      <c r="M3820" t="s">
        <v>15</v>
      </c>
    </row>
    <row r="3821" spans="1:13" x14ac:dyDescent="0.25">
      <c r="A3821" t="s">
        <v>2338</v>
      </c>
      <c r="B3821" t="str">
        <f>VLOOKUP(data_to_clean[[#This Row],[Company]],tb_countries[],2,0)</f>
        <v>France</v>
      </c>
      <c r="C3821" t="s">
        <v>5285</v>
      </c>
      <c r="D3821" t="s">
        <v>5324</v>
      </c>
      <c r="E3821" t="s">
        <v>5253</v>
      </c>
      <c r="F3821" s="1">
        <v>42151</v>
      </c>
      <c r="G3821" t="s">
        <v>3614</v>
      </c>
      <c r="H3821" t="s">
        <v>2227</v>
      </c>
      <c r="I3821" t="s">
        <v>3616</v>
      </c>
      <c r="J3821" t="str" cm="1">
        <f t="array" ref="J38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21" t="str">
        <f>IF(data_to_clean[[#This Row],[Price Formatted Step 1]]="No Data","No Data",SUBSTITUTE(data_to_clean[[#This Row],[Price Formatted Step 1]],",","."))</f>
        <v>200000000</v>
      </c>
      <c r="L3821" s="3">
        <f>IF(data_to_clean[[#This Row],[Price Formatted Step 2]]="No Data","No Data",VALUE(SUBSTITUTE(data_to_clean[[#This Row],[Price Formatted Step 2]],".","")))</f>
        <v>200000000</v>
      </c>
      <c r="M3821" t="s">
        <v>15</v>
      </c>
    </row>
    <row r="3822" spans="1:13" x14ac:dyDescent="0.25">
      <c r="A3822" t="s">
        <v>2338</v>
      </c>
      <c r="B3822" t="str">
        <f>VLOOKUP(data_to_clean[[#This Row],[Company]],tb_countries[],2,0)</f>
        <v>France</v>
      </c>
      <c r="C3822" t="s">
        <v>5285</v>
      </c>
      <c r="D3822" t="s">
        <v>5324</v>
      </c>
      <c r="E3822" t="s">
        <v>5253</v>
      </c>
      <c r="F3822" s="1">
        <v>42178</v>
      </c>
      <c r="G3822" t="s">
        <v>4118</v>
      </c>
      <c r="H3822" t="s">
        <v>2227</v>
      </c>
      <c r="I3822" t="s">
        <v>4120</v>
      </c>
      <c r="J3822" t="str" cm="1">
        <f t="array" ref="J38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822" t="str">
        <f>IF(data_to_clean[[#This Row],[Price Formatted Step 1]]="No Data","No Data",SUBSTITUTE(data_to_clean[[#This Row],[Price Formatted Step 1]],",","."))</f>
        <v>37000000</v>
      </c>
      <c r="L3822" s="3">
        <f>IF(data_to_clean[[#This Row],[Price Formatted Step 2]]="No Data","No Data",VALUE(SUBSTITUTE(data_to_clean[[#This Row],[Price Formatted Step 2]],".","")))</f>
        <v>37000000</v>
      </c>
      <c r="M3822" t="s">
        <v>15</v>
      </c>
    </row>
    <row r="3823" spans="1:13" x14ac:dyDescent="0.25">
      <c r="A3823" t="s">
        <v>3782</v>
      </c>
      <c r="B3823" t="str">
        <f>VLOOKUP(data_to_clean[[#This Row],[Company]],tb_countries[],2,0)</f>
        <v>USA</v>
      </c>
      <c r="C3823" t="s">
        <v>5273</v>
      </c>
      <c r="D3823" t="s">
        <v>5313</v>
      </c>
      <c r="E3823" t="s">
        <v>5246</v>
      </c>
      <c r="F3823" s="1">
        <v>42183</v>
      </c>
      <c r="G3823" t="s">
        <v>4201</v>
      </c>
      <c r="H3823" t="s">
        <v>13</v>
      </c>
      <c r="I3823" t="s">
        <v>4203</v>
      </c>
      <c r="J3823" t="str" cm="1">
        <f t="array" ref="J38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23" t="str">
        <f>IF(data_to_clean[[#This Row],[Price Formatted Step 1]]="No Data","No Data",SUBSTITUTE(data_to_clean[[#This Row],[Price Formatted Step 1]],",","."))</f>
        <v>56.500000</v>
      </c>
      <c r="L3823" s="3">
        <f>IF(data_to_clean[[#This Row],[Price Formatted Step 2]]="No Data","No Data",VALUE(SUBSTITUTE(data_to_clean[[#This Row],[Price Formatted Step 2]],".","")))</f>
        <v>56500000</v>
      </c>
      <c r="M3823" t="s">
        <v>21</v>
      </c>
    </row>
    <row r="3824" spans="1:13" x14ac:dyDescent="0.25">
      <c r="A3824" t="s">
        <v>2025</v>
      </c>
      <c r="B3824" t="str">
        <f>VLOOKUP(data_to_clean[[#This Row],[Company]],tb_countries[],2,0)</f>
        <v>India</v>
      </c>
      <c r="C3824" t="s">
        <v>5287</v>
      </c>
      <c r="D3824" t="s">
        <v>5326</v>
      </c>
      <c r="E3824" t="s">
        <v>5254</v>
      </c>
      <c r="F3824" s="1">
        <v>42195</v>
      </c>
      <c r="G3824" t="s">
        <v>3945</v>
      </c>
      <c r="H3824" t="s">
        <v>2227</v>
      </c>
      <c r="I3824" t="s">
        <v>3947</v>
      </c>
      <c r="J3824" t="str" cm="1">
        <f t="array" ref="J38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24" t="str">
        <f>IF(data_to_clean[[#This Row],[Price Formatted Step 1]]="No Data","No Data",SUBSTITUTE(data_to_clean[[#This Row],[Price Formatted Step 1]],",","."))</f>
        <v>31000000</v>
      </c>
      <c r="L3824" s="3">
        <f>IF(data_to_clean[[#This Row],[Price Formatted Step 2]]="No Data","No Data",VALUE(SUBSTITUTE(data_to_clean[[#This Row],[Price Formatted Step 2]],".","")))</f>
        <v>31000000</v>
      </c>
      <c r="M3824" t="s">
        <v>15</v>
      </c>
    </row>
    <row r="3825" spans="1:13" x14ac:dyDescent="0.25">
      <c r="A3825" t="s">
        <v>3831</v>
      </c>
      <c r="B3825" t="str">
        <f>VLOOKUP(data_to_clean[[#This Row],[Company]],tb_countries[],2,0)</f>
        <v>USA</v>
      </c>
      <c r="C3825" t="s">
        <v>5273</v>
      </c>
      <c r="D3825" t="s">
        <v>5313</v>
      </c>
      <c r="E3825" t="s">
        <v>5246</v>
      </c>
      <c r="F3825" s="1">
        <v>42200</v>
      </c>
      <c r="G3825" t="s">
        <v>3594</v>
      </c>
      <c r="H3825" t="s">
        <v>2227</v>
      </c>
      <c r="I3825" t="s">
        <v>3596</v>
      </c>
      <c r="J3825" t="str" cm="1">
        <f t="array" ref="J38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825" t="str">
        <f>IF(data_to_clean[[#This Row],[Price Formatted Step 1]]="No Data","No Data",SUBSTITUTE(data_to_clean[[#This Row],[Price Formatted Step 1]],",","."))</f>
        <v>109000000</v>
      </c>
      <c r="L3825" s="3">
        <f>IF(data_to_clean[[#This Row],[Price Formatted Step 2]]="No Data","No Data",VALUE(SUBSTITUTE(data_to_clean[[#This Row],[Price Formatted Step 2]],".","")))</f>
        <v>109000000</v>
      </c>
      <c r="M3825" t="s">
        <v>15</v>
      </c>
    </row>
    <row r="3826" spans="1:13" x14ac:dyDescent="0.25">
      <c r="A3826" t="s">
        <v>2338</v>
      </c>
      <c r="B3826" t="str">
        <f>VLOOKUP(data_to_clean[[#This Row],[Company]],tb_countries[],2,0)</f>
        <v>France</v>
      </c>
      <c r="C3826" t="s">
        <v>5285</v>
      </c>
      <c r="D3826" t="s">
        <v>5324</v>
      </c>
      <c r="E3826" t="s">
        <v>5253</v>
      </c>
      <c r="F3826" s="1">
        <v>42200</v>
      </c>
      <c r="G3826" t="s">
        <v>3614</v>
      </c>
      <c r="H3826" t="s">
        <v>2227</v>
      </c>
      <c r="I3826" t="s">
        <v>3616</v>
      </c>
      <c r="J3826" t="str" cm="1">
        <f t="array" ref="J38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26" t="str">
        <f>IF(data_to_clean[[#This Row],[Price Formatted Step 1]]="No Data","No Data",SUBSTITUTE(data_to_clean[[#This Row],[Price Formatted Step 1]],",","."))</f>
        <v>200000000</v>
      </c>
      <c r="L3826" s="3">
        <f>IF(data_to_clean[[#This Row],[Price Formatted Step 2]]="No Data","No Data",VALUE(SUBSTITUTE(data_to_clean[[#This Row],[Price Formatted Step 2]],".","")))</f>
        <v>200000000</v>
      </c>
      <c r="M3826" t="s">
        <v>15</v>
      </c>
    </row>
    <row r="3827" spans="1:13" x14ac:dyDescent="0.25">
      <c r="A3827" t="s">
        <v>3831</v>
      </c>
      <c r="B3827" t="str">
        <f>VLOOKUP(data_to_clean[[#This Row],[Company]],tb_countries[],2,0)</f>
        <v>USA</v>
      </c>
      <c r="C3827" t="s">
        <v>5273</v>
      </c>
      <c r="D3827" t="s">
        <v>5313</v>
      </c>
      <c r="E3827" t="s">
        <v>5246</v>
      </c>
      <c r="F3827" s="1">
        <v>42209</v>
      </c>
      <c r="G3827" t="s">
        <v>4011</v>
      </c>
      <c r="H3827" t="s">
        <v>13</v>
      </c>
      <c r="I3827" t="s">
        <v>14</v>
      </c>
      <c r="J3827" t="str" cm="1">
        <f t="array" ref="J38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27" t="str">
        <f>IF(data_to_clean[[#This Row],[Price Formatted Step 1]]="No Data","No Data",SUBSTITUTE(data_to_clean[[#This Row],[Price Formatted Step 1]],",","."))</f>
        <v>No Data</v>
      </c>
      <c r="L3827" t="str">
        <f>IF(data_to_clean[[#This Row],[Price Formatted Step 2]]="No Data","No Data",VALUE(SUBSTITUTE(data_to_clean[[#This Row],[Price Formatted Step 2]],".","")))</f>
        <v>No Data</v>
      </c>
      <c r="M3827" t="s">
        <v>15</v>
      </c>
    </row>
    <row r="3828" spans="1:13" x14ac:dyDescent="0.25">
      <c r="A3828" t="s">
        <v>1620</v>
      </c>
      <c r="B3828" t="str">
        <f>VLOOKUP(data_to_clean[[#This Row],[Company]],tb_countries[],2,0)</f>
        <v>Japan</v>
      </c>
      <c r="C3828" t="s">
        <v>5286</v>
      </c>
      <c r="D3828" t="s">
        <v>5325</v>
      </c>
      <c r="E3828" t="s">
        <v>5249</v>
      </c>
      <c r="F3828" s="1">
        <v>42235</v>
      </c>
      <c r="G3828" t="s">
        <v>3995</v>
      </c>
      <c r="H3828" t="s">
        <v>13</v>
      </c>
      <c r="I3828" t="s">
        <v>3997</v>
      </c>
      <c r="J3828" t="str" cm="1">
        <f t="array" ref="J38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3828" t="str">
        <f>IF(data_to_clean[[#This Row],[Price Formatted Step 1]]="No Data","No Data",SUBSTITUTE(data_to_clean[[#This Row],[Price Formatted Step 1]],",","."))</f>
        <v>112.500000</v>
      </c>
      <c r="L3828" s="3">
        <f>IF(data_to_clean[[#This Row],[Price Formatted Step 2]]="No Data","No Data",VALUE(SUBSTITUTE(data_to_clean[[#This Row],[Price Formatted Step 2]],".","")))</f>
        <v>112500000</v>
      </c>
      <c r="M3828" t="s">
        <v>15</v>
      </c>
    </row>
    <row r="3829" spans="1:13" x14ac:dyDescent="0.25">
      <c r="A3829" t="s">
        <v>2338</v>
      </c>
      <c r="B3829" t="str">
        <f>VLOOKUP(data_to_clean[[#This Row],[Company]],tb_countries[],2,0)</f>
        <v>France</v>
      </c>
      <c r="C3829" t="s">
        <v>5285</v>
      </c>
      <c r="D3829" t="s">
        <v>5324</v>
      </c>
      <c r="E3829" t="s">
        <v>5253</v>
      </c>
      <c r="F3829" s="1">
        <v>42236</v>
      </c>
      <c r="G3829" t="s">
        <v>3614</v>
      </c>
      <c r="H3829" t="s">
        <v>2227</v>
      </c>
      <c r="I3829" t="s">
        <v>3616</v>
      </c>
      <c r="J3829" t="str" cm="1">
        <f t="array" ref="J38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29" t="str">
        <f>IF(data_to_clean[[#This Row],[Price Formatted Step 1]]="No Data","No Data",SUBSTITUTE(data_to_clean[[#This Row],[Price Formatted Step 1]],",","."))</f>
        <v>200000000</v>
      </c>
      <c r="L3829" s="3">
        <f>IF(data_to_clean[[#This Row],[Price Formatted Step 2]]="No Data","No Data",VALUE(SUBSTITUTE(data_to_clean[[#This Row],[Price Formatted Step 2]],".","")))</f>
        <v>200000000</v>
      </c>
      <c r="M3829" t="s">
        <v>15</v>
      </c>
    </row>
    <row r="3830" spans="1:13" x14ac:dyDescent="0.25">
      <c r="A3830" t="s">
        <v>2025</v>
      </c>
      <c r="B3830" t="str">
        <f>VLOOKUP(data_to_clean[[#This Row],[Company]],tb_countries[],2,0)</f>
        <v>India</v>
      </c>
      <c r="C3830" t="s">
        <v>5287</v>
      </c>
      <c r="D3830" t="s">
        <v>5326</v>
      </c>
      <c r="E3830" t="s">
        <v>5254</v>
      </c>
      <c r="F3830" s="1">
        <v>42243</v>
      </c>
      <c r="G3830" t="s">
        <v>4023</v>
      </c>
      <c r="H3830" t="s">
        <v>2227</v>
      </c>
      <c r="I3830" t="s">
        <v>3527</v>
      </c>
      <c r="J3830" t="str" cm="1">
        <f t="array" ref="J38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830" t="str">
        <f>IF(data_to_clean[[#This Row],[Price Formatted Step 1]]="No Data","No Data",SUBSTITUTE(data_to_clean[[#This Row],[Price Formatted Step 1]],",","."))</f>
        <v>47000000</v>
      </c>
      <c r="L3830" s="3">
        <f>IF(data_to_clean[[#This Row],[Price Formatted Step 2]]="No Data","No Data",VALUE(SUBSTITUTE(data_to_clean[[#This Row],[Price Formatted Step 2]],".","")))</f>
        <v>47000000</v>
      </c>
      <c r="M3830" t="s">
        <v>15</v>
      </c>
    </row>
    <row r="3831" spans="1:13" x14ac:dyDescent="0.25">
      <c r="A3831" t="s">
        <v>3831</v>
      </c>
      <c r="B3831" t="str">
        <f>VLOOKUP(data_to_clean[[#This Row],[Company]],tb_countries[],2,0)</f>
        <v>USA</v>
      </c>
      <c r="C3831" t="s">
        <v>5273</v>
      </c>
      <c r="D3831" t="s">
        <v>5313</v>
      </c>
      <c r="E3831" t="s">
        <v>5246</v>
      </c>
      <c r="F3831" s="1">
        <v>42249</v>
      </c>
      <c r="G3831" t="s">
        <v>3774</v>
      </c>
      <c r="H3831" t="s">
        <v>2227</v>
      </c>
      <c r="I3831" t="s">
        <v>3776</v>
      </c>
      <c r="J3831" t="str" cm="1">
        <f t="array" ref="J38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831" t="str">
        <f>IF(data_to_clean[[#This Row],[Price Formatted Step 1]]="No Data","No Data",SUBSTITUTE(data_to_clean[[#This Row],[Price Formatted Step 1]],",","."))</f>
        <v>153000000</v>
      </c>
      <c r="L3831" s="3">
        <f>IF(data_to_clean[[#This Row],[Price Formatted Step 2]]="No Data","No Data",VALUE(SUBSTITUTE(data_to_clean[[#This Row],[Price Formatted Step 2]],".","")))</f>
        <v>153000000</v>
      </c>
      <c r="M3831" t="s">
        <v>15</v>
      </c>
    </row>
    <row r="3832" spans="1:13" x14ac:dyDescent="0.25">
      <c r="A3832" t="s">
        <v>2338</v>
      </c>
      <c r="B3832" t="str">
        <f>VLOOKUP(data_to_clean[[#This Row],[Company]],tb_countries[],2,0)</f>
        <v>France</v>
      </c>
      <c r="C3832" t="s">
        <v>5285</v>
      </c>
      <c r="D3832" t="s">
        <v>5324</v>
      </c>
      <c r="E3832" t="s">
        <v>5253</v>
      </c>
      <c r="F3832" s="1">
        <v>42258</v>
      </c>
      <c r="G3832" t="s">
        <v>4101</v>
      </c>
      <c r="H3832" t="s">
        <v>2227</v>
      </c>
      <c r="I3832" t="s">
        <v>4103</v>
      </c>
      <c r="J3832" t="str" cm="1">
        <f t="array" ref="J38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832" t="str">
        <f>IF(data_to_clean[[#This Row],[Price Formatted Step 1]]="No Data","No Data",SUBSTITUTE(data_to_clean[[#This Row],[Price Formatted Step 1]],",","."))</f>
        <v>30000000</v>
      </c>
      <c r="L3832" s="3">
        <f>IF(data_to_clean[[#This Row],[Price Formatted Step 2]]="No Data","No Data",VALUE(SUBSTITUTE(data_to_clean[[#This Row],[Price Formatted Step 2]],".","")))</f>
        <v>30000000</v>
      </c>
      <c r="M3832" t="s">
        <v>15</v>
      </c>
    </row>
    <row r="3833" spans="1:13" x14ac:dyDescent="0.25">
      <c r="A3833" t="s">
        <v>973</v>
      </c>
      <c r="B3833" t="str">
        <f>VLOOKUP(data_to_clean[[#This Row],[Company]],tb_countries[],2,0)</f>
        <v>China</v>
      </c>
      <c r="C3833" t="s">
        <v>2625</v>
      </c>
      <c r="D3833" t="s">
        <v>5255</v>
      </c>
      <c r="E3833" t="s">
        <v>5252</v>
      </c>
      <c r="F3833" s="1">
        <v>42266</v>
      </c>
      <c r="G3833" t="s">
        <v>4313</v>
      </c>
      <c r="H3833" t="s">
        <v>2227</v>
      </c>
      <c r="I3833" t="s">
        <v>4314</v>
      </c>
      <c r="J3833" t="str" cm="1">
        <f t="array" ref="J38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3833" t="str">
        <f>IF(data_to_clean[[#This Row],[Price Formatted Step 1]]="No Data","No Data",SUBSTITUTE(data_to_clean[[#This Row],[Price Formatted Step 1]],",","."))</f>
        <v>19000000</v>
      </c>
      <c r="L3833" s="3">
        <f>IF(data_to_clean[[#This Row],[Price Formatted Step 2]]="No Data","No Data",VALUE(SUBSTITUTE(data_to_clean[[#This Row],[Price Formatted Step 2]],".","")))</f>
        <v>19000000</v>
      </c>
      <c r="M3833" t="s">
        <v>15</v>
      </c>
    </row>
    <row r="3834" spans="1:13" x14ac:dyDescent="0.25">
      <c r="A3834" t="s">
        <v>2882</v>
      </c>
      <c r="B3834" t="str">
        <f>VLOOKUP(data_to_clean[[#This Row],[Company]],tb_countries[],2,0)</f>
        <v>USSR/Russia</v>
      </c>
      <c r="C3834" t="s">
        <v>5279</v>
      </c>
      <c r="D3834" t="s">
        <v>5320</v>
      </c>
      <c r="E3834" t="s">
        <v>5247</v>
      </c>
      <c r="F3834" s="1">
        <v>42270</v>
      </c>
      <c r="G3834" t="s">
        <v>3470</v>
      </c>
      <c r="H3834" t="s">
        <v>13</v>
      </c>
      <c r="I3834" t="s">
        <v>3472</v>
      </c>
      <c r="J3834" t="str" cm="1">
        <f t="array" ref="J38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834" t="str">
        <f>IF(data_to_clean[[#This Row],[Price Formatted Step 1]]="No Data","No Data",SUBSTITUTE(data_to_clean[[#This Row],[Price Formatted Step 1]],",","."))</f>
        <v>41.800000</v>
      </c>
      <c r="L3834" s="3">
        <f>IF(data_to_clean[[#This Row],[Price Formatted Step 2]]="No Data","No Data",VALUE(SUBSTITUTE(data_to_clean[[#This Row],[Price Formatted Step 2]],".","")))</f>
        <v>41800000</v>
      </c>
      <c r="M3834" t="s">
        <v>15</v>
      </c>
    </row>
    <row r="3835" spans="1:13" x14ac:dyDescent="0.25">
      <c r="A3835" t="s">
        <v>973</v>
      </c>
      <c r="B3835" t="str">
        <f>VLOOKUP(data_to_clean[[#This Row],[Company]],tb_countries[],2,0)</f>
        <v>China</v>
      </c>
      <c r="C3835" t="s">
        <v>4199</v>
      </c>
      <c r="D3835" t="s">
        <v>5263</v>
      </c>
      <c r="E3835" t="s">
        <v>5252</v>
      </c>
      <c r="F3835" s="1">
        <v>42272</v>
      </c>
      <c r="G3835" t="s">
        <v>4316</v>
      </c>
      <c r="H3835" t="s">
        <v>2227</v>
      </c>
      <c r="I3835" t="s">
        <v>4318</v>
      </c>
      <c r="J3835" t="str" cm="1">
        <f t="array" ref="J38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3835" t="str">
        <f>IF(data_to_clean[[#This Row],[Price Formatted Step 1]]="No Data","No Data",SUBSTITUTE(data_to_clean[[#This Row],[Price Formatted Step 1]],",","."))</f>
        <v>5.300000</v>
      </c>
      <c r="L3835" s="3">
        <f>IF(data_to_clean[[#This Row],[Price Formatted Step 2]]="No Data","No Data",VALUE(SUBSTITUTE(data_to_clean[[#This Row],[Price Formatted Step 2]],".","")))</f>
        <v>5300000</v>
      </c>
      <c r="M3835" t="s">
        <v>15</v>
      </c>
    </row>
    <row r="3836" spans="1:13" x14ac:dyDescent="0.25">
      <c r="A3836" t="s">
        <v>2025</v>
      </c>
      <c r="B3836" t="str">
        <f>VLOOKUP(data_to_clean[[#This Row],[Company]],tb_countries[],2,0)</f>
        <v>India</v>
      </c>
      <c r="C3836" t="s">
        <v>5287</v>
      </c>
      <c r="D3836" t="s">
        <v>5326</v>
      </c>
      <c r="E3836" t="s">
        <v>5254</v>
      </c>
      <c r="F3836" s="1">
        <v>42275</v>
      </c>
      <c r="G3836" t="s">
        <v>3945</v>
      </c>
      <c r="H3836" t="s">
        <v>2227</v>
      </c>
      <c r="I3836" t="s">
        <v>3947</v>
      </c>
      <c r="J3836" t="str" cm="1">
        <f t="array" ref="J38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36" t="str">
        <f>IF(data_to_clean[[#This Row],[Price Formatted Step 1]]="No Data","No Data",SUBSTITUTE(data_to_clean[[#This Row],[Price Formatted Step 1]],",","."))</f>
        <v>31000000</v>
      </c>
      <c r="L3836" s="3">
        <f>IF(data_to_clean[[#This Row],[Price Formatted Step 2]]="No Data","No Data",VALUE(SUBSTITUTE(data_to_clean[[#This Row],[Price Formatted Step 2]],".","")))</f>
        <v>31000000</v>
      </c>
      <c r="M3836" t="s">
        <v>15</v>
      </c>
    </row>
    <row r="3837" spans="1:13" x14ac:dyDescent="0.25">
      <c r="A3837" t="s">
        <v>2338</v>
      </c>
      <c r="B3837" t="str">
        <f>VLOOKUP(data_to_clean[[#This Row],[Company]],tb_countries[],2,0)</f>
        <v>France</v>
      </c>
      <c r="C3837" t="s">
        <v>5285</v>
      </c>
      <c r="D3837" t="s">
        <v>5324</v>
      </c>
      <c r="E3837" t="s">
        <v>5253</v>
      </c>
      <c r="F3837" s="1">
        <v>42277</v>
      </c>
      <c r="G3837" t="s">
        <v>3614</v>
      </c>
      <c r="H3837" t="s">
        <v>2227</v>
      </c>
      <c r="I3837" t="s">
        <v>3616</v>
      </c>
      <c r="J3837" t="str" cm="1">
        <f t="array" ref="J38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37" t="str">
        <f>IF(data_to_clean[[#This Row],[Price Formatted Step 1]]="No Data","No Data",SUBSTITUTE(data_to_clean[[#This Row],[Price Formatted Step 1]],",","."))</f>
        <v>200000000</v>
      </c>
      <c r="L3837" s="3">
        <f>IF(data_to_clean[[#This Row],[Price Formatted Step 2]]="No Data","No Data",VALUE(SUBSTITUTE(data_to_clean[[#This Row],[Price Formatted Step 2]],".","")))</f>
        <v>200000000</v>
      </c>
      <c r="M3837" t="s">
        <v>15</v>
      </c>
    </row>
    <row r="3838" spans="1:13" x14ac:dyDescent="0.25">
      <c r="A3838" t="s">
        <v>3831</v>
      </c>
      <c r="B3838" t="str">
        <f>VLOOKUP(data_to_clean[[#This Row],[Company]],tb_countries[],2,0)</f>
        <v>USA</v>
      </c>
      <c r="C3838" t="s">
        <v>5273</v>
      </c>
      <c r="D3838" t="s">
        <v>5313</v>
      </c>
      <c r="E3838" t="s">
        <v>5246</v>
      </c>
      <c r="F3838" s="1">
        <v>42279</v>
      </c>
      <c r="G3838" t="s">
        <v>3880</v>
      </c>
      <c r="H3838" t="s">
        <v>2227</v>
      </c>
      <c r="I3838" t="s">
        <v>3882</v>
      </c>
      <c r="J3838" t="str" cm="1">
        <f t="array" ref="J38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838" t="str">
        <f>IF(data_to_clean[[#This Row],[Price Formatted Step 1]]="No Data","No Data",SUBSTITUTE(data_to_clean[[#This Row],[Price Formatted Step 1]],",","."))</f>
        <v>123000000</v>
      </c>
      <c r="L3838" s="3">
        <f>IF(data_to_clean[[#This Row],[Price Formatted Step 2]]="No Data","No Data",VALUE(SUBSTITUTE(data_to_clean[[#This Row],[Price Formatted Step 2]],".","")))</f>
        <v>123000000</v>
      </c>
      <c r="M3838" t="s">
        <v>15</v>
      </c>
    </row>
    <row r="3839" spans="1:13" x14ac:dyDescent="0.25">
      <c r="A3839" t="s">
        <v>3831</v>
      </c>
      <c r="B3839" t="str">
        <f>VLOOKUP(data_to_clean[[#This Row],[Company]],tb_countries[],2,0)</f>
        <v>USA</v>
      </c>
      <c r="C3839" t="s">
        <v>5275</v>
      </c>
      <c r="D3839" t="s">
        <v>5315</v>
      </c>
      <c r="E3839" t="s">
        <v>5246</v>
      </c>
      <c r="F3839" s="1">
        <v>42285</v>
      </c>
      <c r="G3839" t="s">
        <v>3594</v>
      </c>
      <c r="H3839" t="s">
        <v>2227</v>
      </c>
      <c r="I3839" t="s">
        <v>3596</v>
      </c>
      <c r="J3839" t="str" cm="1">
        <f t="array" ref="J38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839" t="str">
        <f>IF(data_to_clean[[#This Row],[Price Formatted Step 1]]="No Data","No Data",SUBSTITUTE(data_to_clean[[#This Row],[Price Formatted Step 1]],",","."))</f>
        <v>109000000</v>
      </c>
      <c r="L3839" s="3">
        <f>IF(data_to_clean[[#This Row],[Price Formatted Step 2]]="No Data","No Data",VALUE(SUBSTITUTE(data_to_clean[[#This Row],[Price Formatted Step 2]],".","")))</f>
        <v>109000000</v>
      </c>
      <c r="M3839" t="s">
        <v>15</v>
      </c>
    </row>
    <row r="3840" spans="1:13" x14ac:dyDescent="0.25">
      <c r="A3840" t="s">
        <v>3831</v>
      </c>
      <c r="B3840" t="str">
        <f>VLOOKUP(data_to_clean[[#This Row],[Company]],tb_countries[],2,0)</f>
        <v>USA</v>
      </c>
      <c r="C3840" t="s">
        <v>5273</v>
      </c>
      <c r="D3840" t="s">
        <v>5313</v>
      </c>
      <c r="E3840" t="s">
        <v>5246</v>
      </c>
      <c r="F3840" s="1">
        <v>42308</v>
      </c>
      <c r="G3840" t="s">
        <v>3594</v>
      </c>
      <c r="H3840" t="s">
        <v>2227</v>
      </c>
      <c r="I3840" t="s">
        <v>3596</v>
      </c>
      <c r="J3840" t="str" cm="1">
        <f t="array" ref="J38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840" t="str">
        <f>IF(data_to_clean[[#This Row],[Price Formatted Step 1]]="No Data","No Data",SUBSTITUTE(data_to_clean[[#This Row],[Price Formatted Step 1]],",","."))</f>
        <v>109000000</v>
      </c>
      <c r="L3840" s="3">
        <f>IF(data_to_clean[[#This Row],[Price Formatted Step 2]]="No Data","No Data",VALUE(SUBSTITUTE(data_to_clean[[#This Row],[Price Formatted Step 2]],".","")))</f>
        <v>109000000</v>
      </c>
      <c r="M3840" t="s">
        <v>15</v>
      </c>
    </row>
    <row r="3841" spans="1:13" x14ac:dyDescent="0.25">
      <c r="A3841" t="s">
        <v>4324</v>
      </c>
      <c r="B3841" t="str">
        <f>VLOOKUP(data_to_clean[[#This Row],[Company]],tb_countries[],2,0)</f>
        <v>USA</v>
      </c>
      <c r="C3841" t="s">
        <v>5300</v>
      </c>
      <c r="D3841" t="s">
        <v>5340</v>
      </c>
      <c r="E3841" t="s">
        <v>5260</v>
      </c>
      <c r="F3841" s="1">
        <v>42312</v>
      </c>
      <c r="G3841" t="s">
        <v>4326</v>
      </c>
      <c r="H3841" t="s">
        <v>2227</v>
      </c>
      <c r="I3841" t="s">
        <v>4328</v>
      </c>
      <c r="J3841" t="str" cm="1">
        <f t="array" ref="J38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15000000</v>
      </c>
      <c r="K3841" t="str">
        <f>IF(data_to_clean[[#This Row],[Price Formatted Step 1]]="No Data","No Data",SUBSTITUTE(data_to_clean[[#This Row],[Price Formatted Step 1]],",","."))</f>
        <v>15000000</v>
      </c>
      <c r="L3841" s="3">
        <f>IF(data_to_clean[[#This Row],[Price Formatted Step 2]]="No Data","No Data",VALUE(SUBSTITUTE(data_to_clean[[#This Row],[Price Formatted Step 2]],".","")))</f>
        <v>15000000</v>
      </c>
      <c r="M3841" t="s">
        <v>21</v>
      </c>
    </row>
    <row r="3842" spans="1:13" x14ac:dyDescent="0.25">
      <c r="A3842" t="s">
        <v>2338</v>
      </c>
      <c r="B3842" t="str">
        <f>VLOOKUP(data_to_clean[[#This Row],[Company]],tb_countries[],2,0)</f>
        <v>France</v>
      </c>
      <c r="C3842" t="s">
        <v>5285</v>
      </c>
      <c r="D3842" t="s">
        <v>5324</v>
      </c>
      <c r="E3842" t="s">
        <v>5253</v>
      </c>
      <c r="F3842" s="1">
        <v>42318</v>
      </c>
      <c r="G3842" t="s">
        <v>3614</v>
      </c>
      <c r="H3842" t="s">
        <v>2227</v>
      </c>
      <c r="I3842" t="s">
        <v>3616</v>
      </c>
      <c r="J3842" t="str" cm="1">
        <f t="array" ref="J38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42" t="str">
        <f>IF(data_to_clean[[#This Row],[Price Formatted Step 1]]="No Data","No Data",SUBSTITUTE(data_to_clean[[#This Row],[Price Formatted Step 1]],",","."))</f>
        <v>200000000</v>
      </c>
      <c r="L3842" s="3">
        <f>IF(data_to_clean[[#This Row],[Price Formatted Step 2]]="No Data","No Data",VALUE(SUBSTITUTE(data_to_clean[[#This Row],[Price Formatted Step 2]],".","")))</f>
        <v>200000000</v>
      </c>
      <c r="M3842" t="s">
        <v>15</v>
      </c>
    </row>
    <row r="3843" spans="1:13" x14ac:dyDescent="0.25">
      <c r="A3843" t="s">
        <v>4295</v>
      </c>
      <c r="B3843" t="str">
        <f>VLOOKUP(data_to_clean[[#This Row],[Company]],tb_countries[],2,0)</f>
        <v>USA</v>
      </c>
      <c r="C3843" t="s">
        <v>5299</v>
      </c>
      <c r="D3843" t="s">
        <v>5264</v>
      </c>
      <c r="E3843" t="s">
        <v>5246</v>
      </c>
      <c r="F3843" s="1">
        <v>42331</v>
      </c>
      <c r="G3843" t="s">
        <v>4297</v>
      </c>
      <c r="H3843" t="s">
        <v>2227</v>
      </c>
      <c r="I3843" t="s">
        <v>14</v>
      </c>
      <c r="J3843" t="str" cm="1">
        <f t="array" ref="J38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43" t="str">
        <f>IF(data_to_clean[[#This Row],[Price Formatted Step 1]]="No Data","No Data",SUBSTITUTE(data_to_clean[[#This Row],[Price Formatted Step 1]],",","."))</f>
        <v>No Data</v>
      </c>
      <c r="L3843" t="str">
        <f>IF(data_to_clean[[#This Row],[Price Formatted Step 2]]="No Data","No Data",VALUE(SUBSTITUTE(data_to_clean[[#This Row],[Price Formatted Step 2]],".","")))</f>
        <v>No Data</v>
      </c>
      <c r="M3843" t="s">
        <v>15</v>
      </c>
    </row>
    <row r="3844" spans="1:13" x14ac:dyDescent="0.25">
      <c r="A3844" t="s">
        <v>1620</v>
      </c>
      <c r="B3844" t="str">
        <f>VLOOKUP(data_to_clean[[#This Row],[Company]],tb_countries[],2,0)</f>
        <v>Japan</v>
      </c>
      <c r="C3844" t="s">
        <v>5286</v>
      </c>
      <c r="D3844" t="s">
        <v>5325</v>
      </c>
      <c r="E3844" t="s">
        <v>5249</v>
      </c>
      <c r="F3844" s="1">
        <v>42332</v>
      </c>
      <c r="G3844" t="s">
        <v>3835</v>
      </c>
      <c r="H3844" t="s">
        <v>2227</v>
      </c>
      <c r="I3844" t="s">
        <v>14</v>
      </c>
      <c r="J3844" t="str" cm="1">
        <f t="array" ref="J38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44" t="str">
        <f>IF(data_to_clean[[#This Row],[Price Formatted Step 1]]="No Data","No Data",SUBSTITUTE(data_to_clean[[#This Row],[Price Formatted Step 1]],",","."))</f>
        <v>No Data</v>
      </c>
      <c r="L3844" t="str">
        <f>IF(data_to_clean[[#This Row],[Price Formatted Step 2]]="No Data","No Data",VALUE(SUBSTITUTE(data_to_clean[[#This Row],[Price Formatted Step 2]],".","")))</f>
        <v>No Data</v>
      </c>
      <c r="M3844" t="s">
        <v>15</v>
      </c>
    </row>
    <row r="3845" spans="1:13" x14ac:dyDescent="0.25">
      <c r="A3845" t="s">
        <v>2338</v>
      </c>
      <c r="B3845" t="str">
        <f>VLOOKUP(data_to_clean[[#This Row],[Company]],tb_countries[],2,0)</f>
        <v>France</v>
      </c>
      <c r="C3845" t="s">
        <v>5285</v>
      </c>
      <c r="D3845" t="s">
        <v>5324</v>
      </c>
      <c r="E3845" t="s">
        <v>5253</v>
      </c>
      <c r="F3845" s="1">
        <v>42341</v>
      </c>
      <c r="G3845" t="s">
        <v>4118</v>
      </c>
      <c r="H3845" t="s">
        <v>2227</v>
      </c>
      <c r="I3845" t="s">
        <v>4120</v>
      </c>
      <c r="J3845" t="str" cm="1">
        <f t="array" ref="J38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845" t="str">
        <f>IF(data_to_clean[[#This Row],[Price Formatted Step 1]]="No Data","No Data",SUBSTITUTE(data_to_clean[[#This Row],[Price Formatted Step 1]],",","."))</f>
        <v>37000000</v>
      </c>
      <c r="L3845" s="3">
        <f>IF(data_to_clean[[#This Row],[Price Formatted Step 2]]="No Data","No Data",VALUE(SUBSTITUTE(data_to_clean[[#This Row],[Price Formatted Step 2]],".","")))</f>
        <v>37000000</v>
      </c>
      <c r="M3845" t="s">
        <v>15</v>
      </c>
    </row>
    <row r="3846" spans="1:13" x14ac:dyDescent="0.25">
      <c r="A3846" t="s">
        <v>2882</v>
      </c>
      <c r="B3846" t="str">
        <f>VLOOKUP(data_to_clean[[#This Row],[Company]],tb_countries[],2,0)</f>
        <v>USSR/Russia</v>
      </c>
      <c r="C3846" t="s">
        <v>5279</v>
      </c>
      <c r="D3846" t="s">
        <v>5320</v>
      </c>
      <c r="E3846" t="s">
        <v>5247</v>
      </c>
      <c r="F3846" s="1">
        <v>42343</v>
      </c>
      <c r="G3846" t="s">
        <v>4213</v>
      </c>
      <c r="H3846" t="s">
        <v>2227</v>
      </c>
      <c r="I3846" t="s">
        <v>14</v>
      </c>
      <c r="J3846" t="str" cm="1">
        <f t="array" ref="J38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46" t="str">
        <f>IF(data_to_clean[[#This Row],[Price Formatted Step 1]]="No Data","No Data",SUBSTITUTE(data_to_clean[[#This Row],[Price Formatted Step 1]],",","."))</f>
        <v>No Data</v>
      </c>
      <c r="L3846" t="str">
        <f>IF(data_to_clean[[#This Row],[Price Formatted Step 2]]="No Data","No Data",VALUE(SUBSTITUTE(data_to_clean[[#This Row],[Price Formatted Step 2]],".","")))</f>
        <v>No Data</v>
      </c>
      <c r="M3846" t="s">
        <v>56</v>
      </c>
    </row>
    <row r="3847" spans="1:13" x14ac:dyDescent="0.25">
      <c r="A3847" t="s">
        <v>3831</v>
      </c>
      <c r="B3847" t="str">
        <f>VLOOKUP(data_to_clean[[#This Row],[Company]],tb_countries[],2,0)</f>
        <v>USA</v>
      </c>
      <c r="C3847" t="s">
        <v>5273</v>
      </c>
      <c r="D3847" t="s">
        <v>5313</v>
      </c>
      <c r="E3847" t="s">
        <v>5246</v>
      </c>
      <c r="F3847" s="1">
        <v>42344</v>
      </c>
      <c r="G3847" t="s">
        <v>3594</v>
      </c>
      <c r="H3847" t="s">
        <v>2227</v>
      </c>
      <c r="I3847" t="s">
        <v>3596</v>
      </c>
      <c r="J3847" t="str" cm="1">
        <f t="array" ref="J38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847" t="str">
        <f>IF(data_to_clean[[#This Row],[Price Formatted Step 1]]="No Data","No Data",SUBSTITUTE(data_to_clean[[#This Row],[Price Formatted Step 1]],",","."))</f>
        <v>109000000</v>
      </c>
      <c r="L3847" s="3">
        <f>IF(data_to_clean[[#This Row],[Price Formatted Step 2]]="No Data","No Data",VALUE(SUBSTITUTE(data_to_clean[[#This Row],[Price Formatted Step 2]],".","")))</f>
        <v>109000000</v>
      </c>
      <c r="M3847" t="s">
        <v>15</v>
      </c>
    </row>
    <row r="3848" spans="1:13" x14ac:dyDescent="0.25">
      <c r="A3848" t="s">
        <v>1024</v>
      </c>
      <c r="B3848" t="str">
        <f>VLOOKUP(data_to_clean[[#This Row],[Company]],tb_countries[],2,0)</f>
        <v>USSR/Russia</v>
      </c>
      <c r="C3848" t="s">
        <v>5272</v>
      </c>
      <c r="D3848" t="s">
        <v>5312</v>
      </c>
      <c r="E3848" t="s">
        <v>5245</v>
      </c>
      <c r="F3848" s="1">
        <v>42349</v>
      </c>
      <c r="G3848" t="s">
        <v>4062</v>
      </c>
      <c r="H3848" t="s">
        <v>13</v>
      </c>
      <c r="I3848" t="s">
        <v>14</v>
      </c>
      <c r="J3848" t="str" cm="1">
        <f t="array" ref="J38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48" t="str">
        <f>IF(data_to_clean[[#This Row],[Price Formatted Step 1]]="No Data","No Data",SUBSTITUTE(data_to_clean[[#This Row],[Price Formatted Step 1]],",","."))</f>
        <v>No Data</v>
      </c>
      <c r="L3848" t="str">
        <f>IF(data_to_clean[[#This Row],[Price Formatted Step 2]]="No Data","No Data",VALUE(SUBSTITUTE(data_to_clean[[#This Row],[Price Formatted Step 2]],".","")))</f>
        <v>No Data</v>
      </c>
      <c r="M3848" t="s">
        <v>15</v>
      </c>
    </row>
    <row r="3849" spans="1:13" x14ac:dyDescent="0.25">
      <c r="A3849" t="s">
        <v>2025</v>
      </c>
      <c r="B3849" t="str">
        <f>VLOOKUP(data_to_clean[[#This Row],[Company]],tb_countries[],2,0)</f>
        <v>India</v>
      </c>
      <c r="C3849" t="s">
        <v>5287</v>
      </c>
      <c r="D3849" t="s">
        <v>5326</v>
      </c>
      <c r="E3849" t="s">
        <v>5254</v>
      </c>
      <c r="F3849" s="1">
        <v>42354</v>
      </c>
      <c r="G3849" t="s">
        <v>3849</v>
      </c>
      <c r="H3849" t="s">
        <v>2227</v>
      </c>
      <c r="I3849" t="s">
        <v>3851</v>
      </c>
      <c r="J3849" t="str" cm="1">
        <f t="array" ref="J38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3849" t="str">
        <f>IF(data_to_clean[[#This Row],[Price Formatted Step 1]]="No Data","No Data",SUBSTITUTE(data_to_clean[[#This Row],[Price Formatted Step 1]],",","."))</f>
        <v>21000000</v>
      </c>
      <c r="L3849" s="3">
        <f>IF(data_to_clean[[#This Row],[Price Formatted Step 2]]="No Data","No Data",VALUE(SUBSTITUTE(data_to_clean[[#This Row],[Price Formatted Step 2]],".","")))</f>
        <v>21000000</v>
      </c>
      <c r="M3849" t="s">
        <v>15</v>
      </c>
    </row>
    <row r="3850" spans="1:13" x14ac:dyDescent="0.25">
      <c r="A3850" t="s">
        <v>2338</v>
      </c>
      <c r="B3850" t="str">
        <f>VLOOKUP(data_to_clean[[#This Row],[Company]],tb_countries[],2,0)</f>
        <v>France</v>
      </c>
      <c r="C3850" t="s">
        <v>5285</v>
      </c>
      <c r="D3850" t="s">
        <v>5324</v>
      </c>
      <c r="E3850" t="s">
        <v>5253</v>
      </c>
      <c r="F3850" s="1">
        <v>42355</v>
      </c>
      <c r="G3850" t="s">
        <v>4101</v>
      </c>
      <c r="H3850" t="s">
        <v>2227</v>
      </c>
      <c r="I3850" t="s">
        <v>4103</v>
      </c>
      <c r="J3850" t="str" cm="1">
        <f t="array" ref="J38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850" t="str">
        <f>IF(data_to_clean[[#This Row],[Price Formatted Step 1]]="No Data","No Data",SUBSTITUTE(data_to_clean[[#This Row],[Price Formatted Step 1]],",","."))</f>
        <v>30000000</v>
      </c>
      <c r="L3850" s="3">
        <f>IF(data_to_clean[[#This Row],[Price Formatted Step 2]]="No Data","No Data",VALUE(SUBSTITUTE(data_to_clean[[#This Row],[Price Formatted Step 2]],".","")))</f>
        <v>30000000</v>
      </c>
      <c r="M3850" t="s">
        <v>15</v>
      </c>
    </row>
    <row r="3851" spans="1:13" x14ac:dyDescent="0.25">
      <c r="A3851" t="s">
        <v>3782</v>
      </c>
      <c r="B3851" t="str">
        <f>VLOOKUP(data_to_clean[[#This Row],[Company]],tb_countries[],2,0)</f>
        <v>USA</v>
      </c>
      <c r="C3851" t="s">
        <v>5273</v>
      </c>
      <c r="D3851" t="s">
        <v>5313</v>
      </c>
      <c r="E3851" t="s">
        <v>5246</v>
      </c>
      <c r="F3851" s="1">
        <v>42360</v>
      </c>
      <c r="G3851" t="s">
        <v>4338</v>
      </c>
      <c r="H3851" t="s">
        <v>13</v>
      </c>
      <c r="I3851" t="s">
        <v>4271</v>
      </c>
      <c r="J3851" t="str" cm="1">
        <f t="array" ref="J38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851" t="str">
        <f>IF(data_to_clean[[#This Row],[Price Formatted Step 1]]="No Data","No Data",SUBSTITUTE(data_to_clean[[#This Row],[Price Formatted Step 1]],",","."))</f>
        <v>62000000</v>
      </c>
      <c r="L3851" s="3">
        <f>IF(data_to_clean[[#This Row],[Price Formatted Step 2]]="No Data","No Data",VALUE(SUBSTITUTE(data_to_clean[[#This Row],[Price Formatted Step 2]],".","")))</f>
        <v>62000000</v>
      </c>
      <c r="M3851" t="s">
        <v>15</v>
      </c>
    </row>
    <row r="3852" spans="1:13" x14ac:dyDescent="0.25">
      <c r="A3852" t="s">
        <v>973</v>
      </c>
      <c r="B3852" t="str">
        <f>VLOOKUP(data_to_clean[[#This Row],[Company]],tb_countries[],2,0)</f>
        <v>China</v>
      </c>
      <c r="C3852" t="s">
        <v>4847</v>
      </c>
      <c r="D3852" t="s">
        <v>5268</v>
      </c>
      <c r="E3852" t="s">
        <v>5252</v>
      </c>
      <c r="F3852" s="1">
        <v>42384</v>
      </c>
      <c r="G3852" t="s">
        <v>3855</v>
      </c>
      <c r="H3852" t="s">
        <v>2227</v>
      </c>
      <c r="I3852" t="s">
        <v>3857</v>
      </c>
      <c r="J3852" t="str" cm="1">
        <f t="array" ref="J38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852" t="str">
        <f>IF(data_to_clean[[#This Row],[Price Formatted Step 1]]="No Data","No Data",SUBSTITUTE(data_to_clean[[#This Row],[Price Formatted Step 1]],",","."))</f>
        <v>29.150000</v>
      </c>
      <c r="L3852" s="3">
        <f>IF(data_to_clean[[#This Row],[Price Formatted Step 2]]="No Data","No Data",VALUE(SUBSTITUTE(data_to_clean[[#This Row],[Price Formatted Step 2]],".","")))</f>
        <v>29150000</v>
      </c>
      <c r="M3852" t="s">
        <v>15</v>
      </c>
    </row>
    <row r="3853" spans="1:13" x14ac:dyDescent="0.25">
      <c r="A3853" t="s">
        <v>3782</v>
      </c>
      <c r="B3853" t="str">
        <f>VLOOKUP(data_to_clean[[#This Row],[Company]],tb_countries[],2,0)</f>
        <v>USA</v>
      </c>
      <c r="C3853" t="s">
        <v>5275</v>
      </c>
      <c r="D3853" t="s">
        <v>5315</v>
      </c>
      <c r="E3853" t="s">
        <v>5246</v>
      </c>
      <c r="F3853" s="1">
        <v>42386</v>
      </c>
      <c r="G3853" t="s">
        <v>4201</v>
      </c>
      <c r="H3853" t="s">
        <v>13</v>
      </c>
      <c r="I3853" t="s">
        <v>4203</v>
      </c>
      <c r="J3853" t="str" cm="1">
        <f t="array" ref="J38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56.500000</v>
      </c>
      <c r="K3853" t="str">
        <f>IF(data_to_clean[[#This Row],[Price Formatted Step 1]]="No Data","No Data",SUBSTITUTE(data_to_clean[[#This Row],[Price Formatted Step 1]],",","."))</f>
        <v>56.500000</v>
      </c>
      <c r="L3853" s="3">
        <f>IF(data_to_clean[[#This Row],[Price Formatted Step 2]]="No Data","No Data",VALUE(SUBSTITUTE(data_to_clean[[#This Row],[Price Formatted Step 2]],".","")))</f>
        <v>56500000</v>
      </c>
      <c r="M3853" t="s">
        <v>15</v>
      </c>
    </row>
    <row r="3854" spans="1:13" x14ac:dyDescent="0.25">
      <c r="A3854" t="s">
        <v>2025</v>
      </c>
      <c r="B3854" t="str">
        <f>VLOOKUP(data_to_clean[[#This Row],[Company]],tb_countries[],2,0)</f>
        <v>India</v>
      </c>
      <c r="C3854" t="s">
        <v>5287</v>
      </c>
      <c r="D3854" t="s">
        <v>5326</v>
      </c>
      <c r="E3854" t="s">
        <v>5254</v>
      </c>
      <c r="F3854" s="1">
        <v>42389</v>
      </c>
      <c r="G3854" t="s">
        <v>3945</v>
      </c>
      <c r="H3854" t="s">
        <v>2227</v>
      </c>
      <c r="I3854" t="s">
        <v>3947</v>
      </c>
      <c r="J3854" t="str" cm="1">
        <f t="array" ref="J38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54" t="str">
        <f>IF(data_to_clean[[#This Row],[Price Formatted Step 1]]="No Data","No Data",SUBSTITUTE(data_to_clean[[#This Row],[Price Formatted Step 1]],",","."))</f>
        <v>31000000</v>
      </c>
      <c r="L3854" s="3">
        <f>IF(data_to_clean[[#This Row],[Price Formatted Step 2]]="No Data","No Data",VALUE(SUBSTITUTE(data_to_clean[[#This Row],[Price Formatted Step 2]],".","")))</f>
        <v>31000000</v>
      </c>
      <c r="M3854" t="s">
        <v>15</v>
      </c>
    </row>
    <row r="3855" spans="1:13" x14ac:dyDescent="0.25">
      <c r="A3855" t="s">
        <v>4295</v>
      </c>
      <c r="B3855" t="str">
        <f>VLOOKUP(data_to_clean[[#This Row],[Company]],tb_countries[],2,0)</f>
        <v>USA</v>
      </c>
      <c r="C3855" t="s">
        <v>5299</v>
      </c>
      <c r="D3855" t="s">
        <v>5264</v>
      </c>
      <c r="E3855" t="s">
        <v>5246</v>
      </c>
      <c r="F3855" s="1">
        <v>42391</v>
      </c>
      <c r="G3855" t="s">
        <v>4297</v>
      </c>
      <c r="H3855" t="s">
        <v>2227</v>
      </c>
      <c r="I3855" t="s">
        <v>14</v>
      </c>
      <c r="J3855" t="str" cm="1">
        <f t="array" ref="J38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55" t="str">
        <f>IF(data_to_clean[[#This Row],[Price Formatted Step 1]]="No Data","No Data",SUBSTITUTE(data_to_clean[[#This Row],[Price Formatted Step 1]],",","."))</f>
        <v>No Data</v>
      </c>
      <c r="L3855" t="str">
        <f>IF(data_to_clean[[#This Row],[Price Formatted Step 2]]="No Data","No Data",VALUE(SUBSTITUTE(data_to_clean[[#This Row],[Price Formatted Step 2]],".","")))</f>
        <v>No Data</v>
      </c>
      <c r="M3855" t="s">
        <v>15</v>
      </c>
    </row>
    <row r="3856" spans="1:13" x14ac:dyDescent="0.25">
      <c r="A3856" t="s">
        <v>2338</v>
      </c>
      <c r="B3856" t="str">
        <f>VLOOKUP(data_to_clean[[#This Row],[Company]],tb_countries[],2,0)</f>
        <v>France</v>
      </c>
      <c r="C3856" t="s">
        <v>5285</v>
      </c>
      <c r="D3856" t="s">
        <v>5324</v>
      </c>
      <c r="E3856" t="s">
        <v>5253</v>
      </c>
      <c r="F3856" s="1">
        <v>42396</v>
      </c>
      <c r="G3856" t="s">
        <v>3614</v>
      </c>
      <c r="H3856" t="s">
        <v>2227</v>
      </c>
      <c r="I3856" t="s">
        <v>3616</v>
      </c>
      <c r="J3856" t="str" cm="1">
        <f t="array" ref="J38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56" t="str">
        <f>IF(data_to_clean[[#This Row],[Price Formatted Step 1]]="No Data","No Data",SUBSTITUTE(data_to_clean[[#This Row],[Price Formatted Step 1]],",","."))</f>
        <v>200000000</v>
      </c>
      <c r="L3856" s="3">
        <f>IF(data_to_clean[[#This Row],[Price Formatted Step 2]]="No Data","No Data",VALUE(SUBSTITUTE(data_to_clean[[#This Row],[Price Formatted Step 2]],".","")))</f>
        <v>200000000</v>
      </c>
      <c r="M3856" t="s">
        <v>15</v>
      </c>
    </row>
    <row r="3857" spans="1:13" x14ac:dyDescent="0.25">
      <c r="A3857" t="s">
        <v>3085</v>
      </c>
      <c r="B3857" t="str">
        <f>VLOOKUP(data_to_clean[[#This Row],[Company]],tb_countries[],2,0)</f>
        <v>USA</v>
      </c>
      <c r="C3857" t="s">
        <v>5272</v>
      </c>
      <c r="D3857" t="s">
        <v>5312</v>
      </c>
      <c r="E3857" t="s">
        <v>5245</v>
      </c>
      <c r="F3857" s="1">
        <v>42398</v>
      </c>
      <c r="G3857" t="s">
        <v>4346</v>
      </c>
      <c r="H3857" t="s">
        <v>2227</v>
      </c>
      <c r="I3857" t="s">
        <v>4181</v>
      </c>
      <c r="J3857" t="str" cm="1">
        <f t="array" ref="J38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3857" t="str">
        <f>IF(data_to_clean[[#This Row],[Price Formatted Step 1]]="No Data","No Data",SUBSTITUTE(data_to_clean[[#This Row],[Price Formatted Step 1]],",","."))</f>
        <v>65000000</v>
      </c>
      <c r="L3857" s="3">
        <f>IF(data_to_clean[[#This Row],[Price Formatted Step 2]]="No Data","No Data",VALUE(SUBSTITUTE(data_to_clean[[#This Row],[Price Formatted Step 2]],".","")))</f>
        <v>65000000</v>
      </c>
      <c r="M3857" t="s">
        <v>15</v>
      </c>
    </row>
    <row r="3858" spans="1:13" x14ac:dyDescent="0.25">
      <c r="A3858" t="s">
        <v>973</v>
      </c>
      <c r="B3858" t="str">
        <f>VLOOKUP(data_to_clean[[#This Row],[Company]],tb_countries[],2,0)</f>
        <v>China</v>
      </c>
      <c r="C3858" t="s">
        <v>4847</v>
      </c>
      <c r="D3858" t="s">
        <v>5268</v>
      </c>
      <c r="E3858" t="s">
        <v>5252</v>
      </c>
      <c r="F3858" s="1">
        <v>42401</v>
      </c>
      <c r="G3858" t="s">
        <v>4348</v>
      </c>
      <c r="H3858" t="s">
        <v>2227</v>
      </c>
      <c r="I3858" t="s">
        <v>14</v>
      </c>
      <c r="J3858" t="str" cm="1">
        <f t="array" ref="J38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58" t="str">
        <f>IF(data_to_clean[[#This Row],[Price Formatted Step 1]]="No Data","No Data",SUBSTITUTE(data_to_clean[[#This Row],[Price Formatted Step 1]],",","."))</f>
        <v>No Data</v>
      </c>
      <c r="L3858" t="str">
        <f>IF(data_to_clean[[#This Row],[Price Formatted Step 2]]="No Data","No Data",VALUE(SUBSTITUTE(data_to_clean[[#This Row],[Price Formatted Step 2]],".","")))</f>
        <v>No Data</v>
      </c>
      <c r="M3858" t="s">
        <v>15</v>
      </c>
    </row>
    <row r="3859" spans="1:13" x14ac:dyDescent="0.25">
      <c r="A3859" t="s">
        <v>3831</v>
      </c>
      <c r="B3859" t="str">
        <f>VLOOKUP(data_to_clean[[#This Row],[Company]],tb_countries[],2,0)</f>
        <v>USA</v>
      </c>
      <c r="C3859" t="s">
        <v>5273</v>
      </c>
      <c r="D3859" t="s">
        <v>5313</v>
      </c>
      <c r="E3859" t="s">
        <v>5246</v>
      </c>
      <c r="F3859" s="1">
        <v>42405</v>
      </c>
      <c r="G3859" t="s">
        <v>3594</v>
      </c>
      <c r="H3859" t="s">
        <v>2227</v>
      </c>
      <c r="I3859" t="s">
        <v>3596</v>
      </c>
      <c r="J3859" t="str" cm="1">
        <f t="array" ref="J38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859" t="str">
        <f>IF(data_to_clean[[#This Row],[Price Formatted Step 1]]="No Data","No Data",SUBSTITUTE(data_to_clean[[#This Row],[Price Formatted Step 1]],",","."))</f>
        <v>109000000</v>
      </c>
      <c r="L3859" s="3">
        <f>IF(data_to_clean[[#This Row],[Price Formatted Step 2]]="No Data","No Data",VALUE(SUBSTITUTE(data_to_clean[[#This Row],[Price Formatted Step 2]],".","")))</f>
        <v>109000000</v>
      </c>
      <c r="M3859" t="s">
        <v>15</v>
      </c>
    </row>
    <row r="3860" spans="1:13" x14ac:dyDescent="0.25">
      <c r="A3860" t="s">
        <v>2882</v>
      </c>
      <c r="B3860" t="str">
        <f>VLOOKUP(data_to_clean[[#This Row],[Company]],tb_countries[],2,0)</f>
        <v>USSR/Russia</v>
      </c>
      <c r="C3860" t="s">
        <v>5279</v>
      </c>
      <c r="D3860" t="s">
        <v>5320</v>
      </c>
      <c r="E3860" t="s">
        <v>5247</v>
      </c>
      <c r="F3860" s="1">
        <v>42407</v>
      </c>
      <c r="G3860" t="s">
        <v>4351</v>
      </c>
      <c r="H3860" t="s">
        <v>2227</v>
      </c>
      <c r="I3860" t="s">
        <v>2995</v>
      </c>
      <c r="J3860" t="str" cm="1">
        <f t="array" ref="J38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860" t="str">
        <f>IF(data_to_clean[[#This Row],[Price Formatted Step 1]]="No Data","No Data",SUBSTITUTE(data_to_clean[[#This Row],[Price Formatted Step 1]],",","."))</f>
        <v>25000000</v>
      </c>
      <c r="L3860" s="3">
        <f>IF(data_to_clean[[#This Row],[Price Formatted Step 2]]="No Data","No Data",VALUE(SUBSTITUTE(data_to_clean[[#This Row],[Price Formatted Step 2]],".","")))</f>
        <v>25000000</v>
      </c>
      <c r="M3860" t="s">
        <v>15</v>
      </c>
    </row>
    <row r="3861" spans="1:13" x14ac:dyDescent="0.25">
      <c r="A3861" t="s">
        <v>3349</v>
      </c>
      <c r="B3861" t="str">
        <f>VLOOKUP(data_to_clean[[#This Row],[Company]],tb_countries[],2,0)</f>
        <v>North Korea</v>
      </c>
      <c r="C3861" t="s">
        <v>5298</v>
      </c>
      <c r="D3861" t="s">
        <v>5339</v>
      </c>
      <c r="E3861" t="s">
        <v>5259</v>
      </c>
      <c r="F3861" s="1">
        <v>42407</v>
      </c>
      <c r="G3861" t="s">
        <v>4126</v>
      </c>
      <c r="H3861" t="s">
        <v>2227</v>
      </c>
      <c r="I3861" t="s">
        <v>14</v>
      </c>
      <c r="J3861" t="str" cm="1">
        <f t="array" ref="J38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61" t="str">
        <f>IF(data_to_clean[[#This Row],[Price Formatted Step 1]]="No Data","No Data",SUBSTITUTE(data_to_clean[[#This Row],[Price Formatted Step 1]],",","."))</f>
        <v>No Data</v>
      </c>
      <c r="L3861" t="str">
        <f>IF(data_to_clean[[#This Row],[Price Formatted Step 2]]="No Data","No Data",VALUE(SUBSTITUTE(data_to_clean[[#This Row],[Price Formatted Step 2]],".","")))</f>
        <v>No Data</v>
      </c>
      <c r="M3861" t="s">
        <v>15</v>
      </c>
    </row>
    <row r="3862" spans="1:13" x14ac:dyDescent="0.25">
      <c r="A3862" t="s">
        <v>3831</v>
      </c>
      <c r="B3862" t="str">
        <f>VLOOKUP(data_to_clean[[#This Row],[Company]],tb_countries[],2,0)</f>
        <v>USA</v>
      </c>
      <c r="C3862" t="s">
        <v>5275</v>
      </c>
      <c r="D3862" t="s">
        <v>5315</v>
      </c>
      <c r="E3862" t="s">
        <v>5246</v>
      </c>
      <c r="F3862" s="1">
        <v>42410</v>
      </c>
      <c r="G3862" t="s">
        <v>4123</v>
      </c>
      <c r="H3862" t="s">
        <v>13</v>
      </c>
      <c r="I3862" t="s">
        <v>14</v>
      </c>
      <c r="J3862" t="str" cm="1">
        <f t="array" ref="J38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62" t="str">
        <f>IF(data_to_clean[[#This Row],[Price Formatted Step 1]]="No Data","No Data",SUBSTITUTE(data_to_clean[[#This Row],[Price Formatted Step 1]],",","."))</f>
        <v>No Data</v>
      </c>
      <c r="L3862" t="str">
        <f>IF(data_to_clean[[#This Row],[Price Formatted Step 2]]="No Data","No Data",VALUE(SUBSTITUTE(data_to_clean[[#This Row],[Price Formatted Step 2]],".","")))</f>
        <v>No Data</v>
      </c>
      <c r="M3862" t="s">
        <v>15</v>
      </c>
    </row>
    <row r="3863" spans="1:13" x14ac:dyDescent="0.25">
      <c r="A3863" t="s">
        <v>3469</v>
      </c>
      <c r="B3863" t="str">
        <f>VLOOKUP(data_to_clean[[#This Row],[Company]],tb_countries[],2,0)</f>
        <v>USSR/Russia</v>
      </c>
      <c r="C3863" t="s">
        <v>5279</v>
      </c>
      <c r="D3863" t="s">
        <v>5320</v>
      </c>
      <c r="E3863" t="s">
        <v>5247</v>
      </c>
      <c r="F3863" s="1">
        <v>42416</v>
      </c>
      <c r="G3863" t="s">
        <v>3470</v>
      </c>
      <c r="H3863" t="s">
        <v>13</v>
      </c>
      <c r="I3863" t="s">
        <v>3472</v>
      </c>
      <c r="J3863" t="str" cm="1">
        <f t="array" ref="J38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863" t="str">
        <f>IF(data_to_clean[[#This Row],[Price Formatted Step 1]]="No Data","No Data",SUBSTITUTE(data_to_clean[[#This Row],[Price Formatted Step 1]],",","."))</f>
        <v>41.800000</v>
      </c>
      <c r="L3863" s="3">
        <f>IF(data_to_clean[[#This Row],[Price Formatted Step 2]]="No Data","No Data",VALUE(SUBSTITUTE(data_to_clean[[#This Row],[Price Formatted Step 2]],".","")))</f>
        <v>41800000</v>
      </c>
      <c r="M3863" t="s">
        <v>15</v>
      </c>
    </row>
    <row r="3864" spans="1:13" x14ac:dyDescent="0.25">
      <c r="A3864" t="s">
        <v>1620</v>
      </c>
      <c r="B3864" t="str">
        <f>VLOOKUP(data_to_clean[[#This Row],[Company]],tb_countries[],2,0)</f>
        <v>Japan</v>
      </c>
      <c r="C3864" t="s">
        <v>5286</v>
      </c>
      <c r="D3864" t="s">
        <v>5325</v>
      </c>
      <c r="E3864" t="s">
        <v>5249</v>
      </c>
      <c r="F3864" s="1">
        <v>42417</v>
      </c>
      <c r="G3864" t="s">
        <v>3542</v>
      </c>
      <c r="H3864" t="s">
        <v>2227</v>
      </c>
      <c r="I3864" t="s">
        <v>3544</v>
      </c>
      <c r="J3864" t="str" cm="1">
        <f t="array" ref="J38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864" t="str">
        <f>IF(data_to_clean[[#This Row],[Price Formatted Step 1]]="No Data","No Data",SUBSTITUTE(data_to_clean[[#This Row],[Price Formatted Step 1]],",","."))</f>
        <v>90000000</v>
      </c>
      <c r="L3864" s="3">
        <f>IF(data_to_clean[[#This Row],[Price Formatted Step 2]]="No Data","No Data",VALUE(SUBSTITUTE(data_to_clean[[#This Row],[Price Formatted Step 2]],".","")))</f>
        <v>90000000</v>
      </c>
      <c r="M3864" t="s">
        <v>15</v>
      </c>
    </row>
    <row r="3865" spans="1:13" x14ac:dyDescent="0.25">
      <c r="A3865" t="s">
        <v>3782</v>
      </c>
      <c r="B3865" t="str">
        <f>VLOOKUP(data_to_clean[[#This Row],[Company]],tb_countries[],2,0)</f>
        <v>USA</v>
      </c>
      <c r="C3865" t="s">
        <v>5273</v>
      </c>
      <c r="D3865" t="s">
        <v>5313</v>
      </c>
      <c r="E3865" t="s">
        <v>5246</v>
      </c>
      <c r="F3865" s="1">
        <v>42433</v>
      </c>
      <c r="G3865" t="s">
        <v>4338</v>
      </c>
      <c r="H3865" t="s">
        <v>13</v>
      </c>
      <c r="I3865" t="s">
        <v>4271</v>
      </c>
      <c r="J3865" t="str" cm="1">
        <f t="array" ref="J38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865" t="str">
        <f>IF(data_to_clean[[#This Row],[Price Formatted Step 1]]="No Data","No Data",SUBSTITUTE(data_to_clean[[#This Row],[Price Formatted Step 1]],",","."))</f>
        <v>62000000</v>
      </c>
      <c r="L3865" s="3">
        <f>IF(data_to_clean[[#This Row],[Price Formatted Step 2]]="No Data","No Data",VALUE(SUBSTITUTE(data_to_clean[[#This Row],[Price Formatted Step 2]],".","")))</f>
        <v>62000000</v>
      </c>
      <c r="M3865" t="s">
        <v>15</v>
      </c>
    </row>
    <row r="3866" spans="1:13" x14ac:dyDescent="0.25">
      <c r="A3866" t="s">
        <v>2338</v>
      </c>
      <c r="B3866" t="str">
        <f>VLOOKUP(data_to_clean[[#This Row],[Company]],tb_countries[],2,0)</f>
        <v>France</v>
      </c>
      <c r="C3866" t="s">
        <v>5285</v>
      </c>
      <c r="D3866" t="s">
        <v>5324</v>
      </c>
      <c r="E3866" t="s">
        <v>5253</v>
      </c>
      <c r="F3866" s="1">
        <v>42438</v>
      </c>
      <c r="G3866" t="s">
        <v>3614</v>
      </c>
      <c r="H3866" t="s">
        <v>2227</v>
      </c>
      <c r="I3866" t="s">
        <v>3616</v>
      </c>
      <c r="J3866" t="str" cm="1">
        <f t="array" ref="J38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66" t="str">
        <f>IF(data_to_clean[[#This Row],[Price Formatted Step 1]]="No Data","No Data",SUBSTITUTE(data_to_clean[[#This Row],[Price Formatted Step 1]],",","."))</f>
        <v>200000000</v>
      </c>
      <c r="L3866" s="3">
        <f>IF(data_to_clean[[#This Row],[Price Formatted Step 2]]="No Data","No Data",VALUE(SUBSTITUTE(data_to_clean[[#This Row],[Price Formatted Step 2]],".","")))</f>
        <v>200000000</v>
      </c>
      <c r="M3866" t="s">
        <v>15</v>
      </c>
    </row>
    <row r="3867" spans="1:13" x14ac:dyDescent="0.25">
      <c r="A3867" t="s">
        <v>2025</v>
      </c>
      <c r="B3867" t="str">
        <f>VLOOKUP(data_to_clean[[#This Row],[Company]],tb_countries[],2,0)</f>
        <v>India</v>
      </c>
      <c r="C3867" t="s">
        <v>5287</v>
      </c>
      <c r="D3867" t="s">
        <v>5326</v>
      </c>
      <c r="E3867" t="s">
        <v>5254</v>
      </c>
      <c r="F3867" s="1">
        <v>42439</v>
      </c>
      <c r="G3867" t="s">
        <v>3945</v>
      </c>
      <c r="H3867" t="s">
        <v>2227</v>
      </c>
      <c r="I3867" t="s">
        <v>3947</v>
      </c>
      <c r="J3867" t="str" cm="1">
        <f t="array" ref="J38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67" t="str">
        <f>IF(data_to_clean[[#This Row],[Price Formatted Step 1]]="No Data","No Data",SUBSTITUTE(data_to_clean[[#This Row],[Price Formatted Step 1]],",","."))</f>
        <v>31000000</v>
      </c>
      <c r="L3867" s="3">
        <f>IF(data_to_clean[[#This Row],[Price Formatted Step 2]]="No Data","No Data",VALUE(SUBSTITUTE(data_to_clean[[#This Row],[Price Formatted Step 2]],".","")))</f>
        <v>31000000</v>
      </c>
      <c r="M3867" t="s">
        <v>15</v>
      </c>
    </row>
    <row r="3868" spans="1:13" x14ac:dyDescent="0.25">
      <c r="A3868" t="s">
        <v>1024</v>
      </c>
      <c r="B3868" t="str">
        <f>VLOOKUP(data_to_clean[[#This Row],[Company]],tb_countries[],2,0)</f>
        <v>USSR/Russia</v>
      </c>
      <c r="C3868" t="s">
        <v>5272</v>
      </c>
      <c r="D3868" t="s">
        <v>5312</v>
      </c>
      <c r="E3868" t="s">
        <v>5245</v>
      </c>
      <c r="F3868" s="1">
        <v>42442</v>
      </c>
      <c r="G3868" t="s">
        <v>4360</v>
      </c>
      <c r="H3868" t="s">
        <v>2227</v>
      </c>
      <c r="I3868" t="s">
        <v>3138</v>
      </c>
      <c r="J3868" t="str" cm="1">
        <f t="array" ref="J38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3868" t="str">
        <f>IF(data_to_clean[[#This Row],[Price Formatted Step 1]]="No Data","No Data",SUBSTITUTE(data_to_clean[[#This Row],[Price Formatted Step 1]],",","."))</f>
        <v>20000000</v>
      </c>
      <c r="L3868" s="3">
        <f>IF(data_to_clean[[#This Row],[Price Formatted Step 2]]="No Data","No Data",VALUE(SUBSTITUTE(data_to_clean[[#This Row],[Price Formatted Step 2]],".","")))</f>
        <v>20000000</v>
      </c>
      <c r="M3868" t="s">
        <v>15</v>
      </c>
    </row>
    <row r="3869" spans="1:13" x14ac:dyDescent="0.25">
      <c r="A3869" t="s">
        <v>1024</v>
      </c>
      <c r="B3869" t="str">
        <f>VLOOKUP(data_to_clean[[#This Row],[Company]],tb_countries[],2,0)</f>
        <v>USSR/Russia</v>
      </c>
      <c r="C3869" t="s">
        <v>5272</v>
      </c>
      <c r="D3869" t="s">
        <v>5312</v>
      </c>
      <c r="E3869" t="s">
        <v>5245</v>
      </c>
      <c r="F3869" s="1">
        <v>42443</v>
      </c>
      <c r="G3869" t="s">
        <v>4346</v>
      </c>
      <c r="H3869" t="s">
        <v>2227</v>
      </c>
      <c r="I3869" t="s">
        <v>4181</v>
      </c>
      <c r="J3869" t="str" cm="1">
        <f t="array" ref="J38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3869" t="str">
        <f>IF(data_to_clean[[#This Row],[Price Formatted Step 1]]="No Data","No Data",SUBSTITUTE(data_to_clean[[#This Row],[Price Formatted Step 1]],",","."))</f>
        <v>65000000</v>
      </c>
      <c r="L3869" s="3">
        <f>IF(data_to_clean[[#This Row],[Price Formatted Step 2]]="No Data","No Data",VALUE(SUBSTITUTE(data_to_clean[[#This Row],[Price Formatted Step 2]],".","")))</f>
        <v>65000000</v>
      </c>
      <c r="M3869" t="s">
        <v>15</v>
      </c>
    </row>
    <row r="3870" spans="1:13" x14ac:dyDescent="0.25">
      <c r="A3870" t="s">
        <v>1024</v>
      </c>
      <c r="B3870" t="str">
        <f>VLOOKUP(data_to_clean[[#This Row],[Company]],tb_countries[],2,0)</f>
        <v>USSR/Russia</v>
      </c>
      <c r="C3870" t="s">
        <v>5272</v>
      </c>
      <c r="D3870" t="s">
        <v>5312</v>
      </c>
      <c r="E3870" t="s">
        <v>5245</v>
      </c>
      <c r="F3870" s="1">
        <v>42447</v>
      </c>
      <c r="G3870" t="s">
        <v>4019</v>
      </c>
      <c r="H3870" t="s">
        <v>13</v>
      </c>
      <c r="I3870" t="s">
        <v>14</v>
      </c>
      <c r="J3870" t="str" cm="1">
        <f t="array" ref="J38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70" t="str">
        <f>IF(data_to_clean[[#This Row],[Price Formatted Step 1]]="No Data","No Data",SUBSTITUTE(data_to_clean[[#This Row],[Price Formatted Step 1]],",","."))</f>
        <v>No Data</v>
      </c>
      <c r="L3870" t="str">
        <f>IF(data_to_clean[[#This Row],[Price Formatted Step 2]]="No Data","No Data",VALUE(SUBSTITUTE(data_to_clean[[#This Row],[Price Formatted Step 2]],".","")))</f>
        <v>No Data</v>
      </c>
      <c r="M3870" t="s">
        <v>15</v>
      </c>
    </row>
    <row r="3871" spans="1:13" x14ac:dyDescent="0.25">
      <c r="A3871" t="s">
        <v>3831</v>
      </c>
      <c r="B3871" t="str">
        <f>VLOOKUP(data_to_clean[[#This Row],[Company]],tb_countries[],2,0)</f>
        <v>USA</v>
      </c>
      <c r="C3871" t="s">
        <v>5273</v>
      </c>
      <c r="D3871" t="s">
        <v>5313</v>
      </c>
      <c r="E3871" t="s">
        <v>5246</v>
      </c>
      <c r="F3871" s="1">
        <v>42452</v>
      </c>
      <c r="G3871" t="s">
        <v>3594</v>
      </c>
      <c r="H3871" t="s">
        <v>2227</v>
      </c>
      <c r="I3871" t="s">
        <v>3596</v>
      </c>
      <c r="J3871" t="str" cm="1">
        <f t="array" ref="J38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871" t="str">
        <f>IF(data_to_clean[[#This Row],[Price Formatted Step 1]]="No Data","No Data",SUBSTITUTE(data_to_clean[[#This Row],[Price Formatted Step 1]],",","."))</f>
        <v>109000000</v>
      </c>
      <c r="L3871" s="3">
        <f>IF(data_to_clean[[#This Row],[Price Formatted Step 2]]="No Data","No Data",VALUE(SUBSTITUTE(data_to_clean[[#This Row],[Price Formatted Step 2]],".","")))</f>
        <v>109000000</v>
      </c>
      <c r="M3871" t="s">
        <v>15</v>
      </c>
    </row>
    <row r="3872" spans="1:13" x14ac:dyDescent="0.25">
      <c r="A3872" t="s">
        <v>2882</v>
      </c>
      <c r="B3872" t="str">
        <f>VLOOKUP(data_to_clean[[#This Row],[Company]],tb_countries[],2,0)</f>
        <v>USSR/Russia</v>
      </c>
      <c r="C3872" t="s">
        <v>5279</v>
      </c>
      <c r="D3872" t="s">
        <v>5320</v>
      </c>
      <c r="E3872" t="s">
        <v>5247</v>
      </c>
      <c r="F3872" s="1">
        <v>42453</v>
      </c>
      <c r="G3872" t="s">
        <v>3720</v>
      </c>
      <c r="H3872" t="s">
        <v>2227</v>
      </c>
      <c r="I3872" t="s">
        <v>3722</v>
      </c>
      <c r="J3872" t="str" cm="1">
        <f t="array" ref="J38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3872" t="str">
        <f>IF(data_to_clean[[#This Row],[Price Formatted Step 1]]="No Data","No Data",SUBSTITUTE(data_to_clean[[#This Row],[Price Formatted Step 1]],",","."))</f>
        <v>17.420000</v>
      </c>
      <c r="L3872" s="3">
        <f>IF(data_to_clean[[#This Row],[Price Formatted Step 2]]="No Data","No Data",VALUE(SUBSTITUTE(data_to_clean[[#This Row],[Price Formatted Step 2]],".","")))</f>
        <v>17420000</v>
      </c>
      <c r="M3872" t="s">
        <v>15</v>
      </c>
    </row>
    <row r="3873" spans="1:13" x14ac:dyDescent="0.25">
      <c r="A3873" t="s">
        <v>973</v>
      </c>
      <c r="B3873" t="str">
        <f>VLOOKUP(data_to_clean[[#This Row],[Company]],tb_countries[],2,0)</f>
        <v>China</v>
      </c>
      <c r="C3873" t="s">
        <v>4847</v>
      </c>
      <c r="D3873" t="s">
        <v>5268</v>
      </c>
      <c r="E3873" t="s">
        <v>5252</v>
      </c>
      <c r="F3873" s="1">
        <v>42458</v>
      </c>
      <c r="G3873" t="s">
        <v>3020</v>
      </c>
      <c r="H3873" t="s">
        <v>2227</v>
      </c>
      <c r="I3873" t="s">
        <v>3022</v>
      </c>
      <c r="J3873" t="str" cm="1">
        <f t="array" ref="J38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3873" t="str">
        <f>IF(data_to_clean[[#This Row],[Price Formatted Step 1]]="No Data","No Data",SUBSTITUTE(data_to_clean[[#This Row],[Price Formatted Step 1]],",","."))</f>
        <v>69.700000</v>
      </c>
      <c r="L3873" s="3">
        <f>IF(data_to_clean[[#This Row],[Price Formatted Step 2]]="No Data","No Data",VALUE(SUBSTITUTE(data_to_clean[[#This Row],[Price Formatted Step 2]],".","")))</f>
        <v>69700000</v>
      </c>
      <c r="M3873" t="s">
        <v>15</v>
      </c>
    </row>
    <row r="3874" spans="1:13" x14ac:dyDescent="0.25">
      <c r="A3874" t="s">
        <v>1024</v>
      </c>
      <c r="B3874" t="str">
        <f>VLOOKUP(data_to_clean[[#This Row],[Company]],tb_countries[],2,0)</f>
        <v>USSR/Russia</v>
      </c>
      <c r="C3874" t="s">
        <v>5272</v>
      </c>
      <c r="D3874" t="s">
        <v>5312</v>
      </c>
      <c r="E3874" t="s">
        <v>5245</v>
      </c>
      <c r="F3874" s="1">
        <v>42460</v>
      </c>
      <c r="G3874" t="s">
        <v>3720</v>
      </c>
      <c r="H3874" t="s">
        <v>2227</v>
      </c>
      <c r="I3874" t="s">
        <v>3722</v>
      </c>
      <c r="J3874" t="str" cm="1">
        <f t="array" ref="J38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3874" t="str">
        <f>IF(data_to_clean[[#This Row],[Price Formatted Step 1]]="No Data","No Data",SUBSTITUTE(data_to_clean[[#This Row],[Price Formatted Step 1]],",","."))</f>
        <v>17.420000</v>
      </c>
      <c r="L3874" s="3">
        <f>IF(data_to_clean[[#This Row],[Price Formatted Step 2]]="No Data","No Data",VALUE(SUBSTITUTE(data_to_clean[[#This Row],[Price Formatted Step 2]],".","")))</f>
        <v>17420000</v>
      </c>
      <c r="M3874" t="s">
        <v>15</v>
      </c>
    </row>
    <row r="3875" spans="1:13" x14ac:dyDescent="0.25">
      <c r="A3875" t="s">
        <v>4295</v>
      </c>
      <c r="B3875" t="str">
        <f>VLOOKUP(data_to_clean[[#This Row],[Company]],tb_countries[],2,0)</f>
        <v>USA</v>
      </c>
      <c r="C3875" t="s">
        <v>5299</v>
      </c>
      <c r="D3875" t="s">
        <v>5264</v>
      </c>
      <c r="E3875" t="s">
        <v>5246</v>
      </c>
      <c r="F3875" s="1">
        <v>42462</v>
      </c>
      <c r="G3875" t="s">
        <v>4297</v>
      </c>
      <c r="H3875" t="s">
        <v>2227</v>
      </c>
      <c r="I3875" t="s">
        <v>14</v>
      </c>
      <c r="J3875" t="str" cm="1">
        <f t="array" ref="J38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75" t="str">
        <f>IF(data_to_clean[[#This Row],[Price Formatted Step 1]]="No Data","No Data",SUBSTITUTE(data_to_clean[[#This Row],[Price Formatted Step 1]],",","."))</f>
        <v>No Data</v>
      </c>
      <c r="L3875" t="str">
        <f>IF(data_to_clean[[#This Row],[Price Formatted Step 2]]="No Data","No Data",VALUE(SUBSTITUTE(data_to_clean[[#This Row],[Price Formatted Step 2]],".","")))</f>
        <v>No Data</v>
      </c>
      <c r="M3875" t="s">
        <v>15</v>
      </c>
    </row>
    <row r="3876" spans="1:13" x14ac:dyDescent="0.25">
      <c r="A3876" t="s">
        <v>973</v>
      </c>
      <c r="B3876" t="str">
        <f>VLOOKUP(data_to_clean[[#This Row],[Company]],tb_countries[],2,0)</f>
        <v>China</v>
      </c>
      <c r="C3876" t="s">
        <v>4199</v>
      </c>
      <c r="D3876" t="s">
        <v>5263</v>
      </c>
      <c r="E3876" t="s">
        <v>5252</v>
      </c>
      <c r="F3876" s="1">
        <v>42465</v>
      </c>
      <c r="G3876" t="s">
        <v>2910</v>
      </c>
      <c r="H3876" t="s">
        <v>2227</v>
      </c>
      <c r="I3876" t="s">
        <v>2912</v>
      </c>
      <c r="J3876" t="str" cm="1">
        <f t="array" ref="J38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876" t="str">
        <f>IF(data_to_clean[[#This Row],[Price Formatted Step 1]]="No Data","No Data",SUBSTITUTE(data_to_clean[[#This Row],[Price Formatted Step 1]],",","."))</f>
        <v>29.750000</v>
      </c>
      <c r="L3876" s="3">
        <f>IF(data_to_clean[[#This Row],[Price Formatted Step 2]]="No Data","No Data",VALUE(SUBSTITUTE(data_to_clean[[#This Row],[Price Formatted Step 2]],".","")))</f>
        <v>29750000</v>
      </c>
      <c r="M3876" t="s">
        <v>15</v>
      </c>
    </row>
    <row r="3877" spans="1:13" x14ac:dyDescent="0.25">
      <c r="A3877" t="s">
        <v>3782</v>
      </c>
      <c r="B3877" t="str">
        <f>VLOOKUP(data_to_clean[[#This Row],[Company]],tb_countries[],2,0)</f>
        <v>USA</v>
      </c>
      <c r="C3877" t="s">
        <v>5273</v>
      </c>
      <c r="D3877" t="s">
        <v>5313</v>
      </c>
      <c r="E3877" t="s">
        <v>5246</v>
      </c>
      <c r="F3877" s="1">
        <v>42468</v>
      </c>
      <c r="G3877" t="s">
        <v>4338</v>
      </c>
      <c r="H3877" t="s">
        <v>13</v>
      </c>
      <c r="I3877" t="s">
        <v>4271</v>
      </c>
      <c r="J3877" t="str" cm="1">
        <f t="array" ref="J38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877" t="str">
        <f>IF(data_to_clean[[#This Row],[Price Formatted Step 1]]="No Data","No Data",SUBSTITUTE(data_to_clean[[#This Row],[Price Formatted Step 1]],",","."))</f>
        <v>62000000</v>
      </c>
      <c r="L3877" s="3">
        <f>IF(data_to_clean[[#This Row],[Price Formatted Step 2]]="No Data","No Data",VALUE(SUBSTITUTE(data_to_clean[[#This Row],[Price Formatted Step 2]],".","")))</f>
        <v>62000000</v>
      </c>
      <c r="M3877" t="s">
        <v>15</v>
      </c>
    </row>
    <row r="3878" spans="1:13" x14ac:dyDescent="0.25">
      <c r="A3878" t="s">
        <v>2338</v>
      </c>
      <c r="B3878" t="str">
        <f>VLOOKUP(data_to_clean[[#This Row],[Company]],tb_countries[],2,0)</f>
        <v>France</v>
      </c>
      <c r="C3878" t="s">
        <v>5285</v>
      </c>
      <c r="D3878" t="s">
        <v>5324</v>
      </c>
      <c r="E3878" t="s">
        <v>5253</v>
      </c>
      <c r="F3878" s="1">
        <v>42485</v>
      </c>
      <c r="G3878" t="s">
        <v>4225</v>
      </c>
      <c r="H3878" t="s">
        <v>2227</v>
      </c>
      <c r="I3878" t="s">
        <v>4103</v>
      </c>
      <c r="J3878" t="str" cm="1">
        <f t="array" ref="J38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878" t="str">
        <f>IF(data_to_clean[[#This Row],[Price Formatted Step 1]]="No Data","No Data",SUBSTITUTE(data_to_clean[[#This Row],[Price Formatted Step 1]],",","."))</f>
        <v>30000000</v>
      </c>
      <c r="L3878" s="3">
        <f>IF(data_to_clean[[#This Row],[Price Formatted Step 2]]="No Data","No Data",VALUE(SUBSTITUTE(data_to_clean[[#This Row],[Price Formatted Step 2]],".","")))</f>
        <v>30000000</v>
      </c>
      <c r="M3878" t="s">
        <v>15</v>
      </c>
    </row>
    <row r="3879" spans="1:13" x14ac:dyDescent="0.25">
      <c r="A3879" t="s">
        <v>1024</v>
      </c>
      <c r="B3879" t="str">
        <f>VLOOKUP(data_to_clean[[#This Row],[Company]],tb_countries[],2,0)</f>
        <v>USSR/Russia</v>
      </c>
      <c r="C3879" t="s">
        <v>5301</v>
      </c>
      <c r="D3879" t="s">
        <v>5341</v>
      </c>
      <c r="E3879" t="s">
        <v>5247</v>
      </c>
      <c r="F3879" s="1">
        <v>42488</v>
      </c>
      <c r="G3879" t="s">
        <v>4373</v>
      </c>
      <c r="H3879" t="s">
        <v>2227</v>
      </c>
      <c r="I3879" t="s">
        <v>14</v>
      </c>
      <c r="J3879" t="str" cm="1">
        <f t="array" ref="J38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79" t="str">
        <f>IF(data_to_clean[[#This Row],[Price Formatted Step 1]]="No Data","No Data",SUBSTITUTE(data_to_clean[[#This Row],[Price Formatted Step 1]],",","."))</f>
        <v>No Data</v>
      </c>
      <c r="L3879" t="str">
        <f>IF(data_to_clean[[#This Row],[Price Formatted Step 2]]="No Data","No Data",VALUE(SUBSTITUTE(data_to_clean[[#This Row],[Price Formatted Step 2]],".","")))</f>
        <v>No Data</v>
      </c>
      <c r="M3879" t="s">
        <v>15</v>
      </c>
    </row>
    <row r="3880" spans="1:13" x14ac:dyDescent="0.25">
      <c r="A3880" t="s">
        <v>2025</v>
      </c>
      <c r="B3880" t="str">
        <f>VLOOKUP(data_to_clean[[#This Row],[Company]],tb_countries[],2,0)</f>
        <v>India</v>
      </c>
      <c r="C3880" t="s">
        <v>5287</v>
      </c>
      <c r="D3880" t="s">
        <v>5326</v>
      </c>
      <c r="E3880" t="s">
        <v>5254</v>
      </c>
      <c r="F3880" s="1">
        <v>42488</v>
      </c>
      <c r="G3880" t="s">
        <v>3945</v>
      </c>
      <c r="H3880" t="s">
        <v>2227</v>
      </c>
      <c r="I3880" t="s">
        <v>3947</v>
      </c>
      <c r="J3880" t="str" cm="1">
        <f t="array" ref="J38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80" t="str">
        <f>IF(data_to_clean[[#This Row],[Price Formatted Step 1]]="No Data","No Data",SUBSTITUTE(data_to_clean[[#This Row],[Price Formatted Step 1]],",","."))</f>
        <v>31000000</v>
      </c>
      <c r="L3880" s="3">
        <f>IF(data_to_clean[[#This Row],[Price Formatted Step 2]]="No Data","No Data",VALUE(SUBSTITUTE(data_to_clean[[#This Row],[Price Formatted Step 2]],".","")))</f>
        <v>31000000</v>
      </c>
      <c r="M3880" t="s">
        <v>15</v>
      </c>
    </row>
    <row r="3881" spans="1:13" x14ac:dyDescent="0.25">
      <c r="A3881" t="s">
        <v>3782</v>
      </c>
      <c r="B3881" t="str">
        <f>VLOOKUP(data_to_clean[[#This Row],[Company]],tb_countries[],2,0)</f>
        <v>USA</v>
      </c>
      <c r="C3881" t="s">
        <v>5273</v>
      </c>
      <c r="D3881" t="s">
        <v>5313</v>
      </c>
      <c r="E3881" t="s">
        <v>5246</v>
      </c>
      <c r="F3881" s="1">
        <v>42496</v>
      </c>
      <c r="G3881" t="s">
        <v>4338</v>
      </c>
      <c r="H3881" t="s">
        <v>13</v>
      </c>
      <c r="I3881" t="s">
        <v>4271</v>
      </c>
      <c r="J3881" t="str" cm="1">
        <f t="array" ref="J38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881" t="str">
        <f>IF(data_to_clean[[#This Row],[Price Formatted Step 1]]="No Data","No Data",SUBSTITUTE(data_to_clean[[#This Row],[Price Formatted Step 1]],",","."))</f>
        <v>62000000</v>
      </c>
      <c r="L3881" s="3">
        <f>IF(data_to_clean[[#This Row],[Price Formatted Step 2]]="No Data","No Data",VALUE(SUBSTITUTE(data_to_clean[[#This Row],[Price Formatted Step 2]],".","")))</f>
        <v>62000000</v>
      </c>
      <c r="M3881" t="s">
        <v>15</v>
      </c>
    </row>
    <row r="3882" spans="1:13" x14ac:dyDescent="0.25">
      <c r="A3882" t="s">
        <v>973</v>
      </c>
      <c r="B3882" t="str">
        <f>VLOOKUP(data_to_clean[[#This Row],[Company]],tb_countries[],2,0)</f>
        <v>China</v>
      </c>
      <c r="C3882" t="s">
        <v>4199</v>
      </c>
      <c r="D3882" t="s">
        <v>5263</v>
      </c>
      <c r="E3882" t="s">
        <v>5252</v>
      </c>
      <c r="F3882" s="1">
        <v>42505</v>
      </c>
      <c r="G3882" t="s">
        <v>2910</v>
      </c>
      <c r="H3882" t="s">
        <v>2227</v>
      </c>
      <c r="I3882" t="s">
        <v>2912</v>
      </c>
      <c r="J3882" t="str" cm="1">
        <f t="array" ref="J38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882" t="str">
        <f>IF(data_to_clean[[#This Row],[Price Formatted Step 1]]="No Data","No Data",SUBSTITUTE(data_to_clean[[#This Row],[Price Formatted Step 1]],",","."))</f>
        <v>29.750000</v>
      </c>
      <c r="L3882" s="3">
        <f>IF(data_to_clean[[#This Row],[Price Formatted Step 2]]="No Data","No Data",VALUE(SUBSTITUTE(data_to_clean[[#This Row],[Price Formatted Step 2]],".","")))</f>
        <v>29750000</v>
      </c>
      <c r="M3882" t="s">
        <v>15</v>
      </c>
    </row>
    <row r="3883" spans="1:13" x14ac:dyDescent="0.25">
      <c r="A3883" t="s">
        <v>2338</v>
      </c>
      <c r="B3883" t="str">
        <f>VLOOKUP(data_to_clean[[#This Row],[Company]],tb_countries[],2,0)</f>
        <v>France</v>
      </c>
      <c r="C3883" t="s">
        <v>5285</v>
      </c>
      <c r="D3883" t="s">
        <v>5324</v>
      </c>
      <c r="E3883" t="s">
        <v>5253</v>
      </c>
      <c r="F3883" s="1">
        <v>42514</v>
      </c>
      <c r="G3883" t="s">
        <v>4101</v>
      </c>
      <c r="H3883" t="s">
        <v>2227</v>
      </c>
      <c r="I3883" t="s">
        <v>4103</v>
      </c>
      <c r="J3883" t="str" cm="1">
        <f t="array" ref="J38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883" t="str">
        <f>IF(data_to_clean[[#This Row],[Price Formatted Step 1]]="No Data","No Data",SUBSTITUTE(data_to_clean[[#This Row],[Price Formatted Step 1]],",","."))</f>
        <v>30000000</v>
      </c>
      <c r="L3883" s="3">
        <f>IF(data_to_clean[[#This Row],[Price Formatted Step 2]]="No Data","No Data",VALUE(SUBSTITUTE(data_to_clean[[#This Row],[Price Formatted Step 2]],".","")))</f>
        <v>30000000</v>
      </c>
      <c r="M3883" t="s">
        <v>15</v>
      </c>
    </row>
    <row r="3884" spans="1:13" x14ac:dyDescent="0.25">
      <c r="A3884" t="s">
        <v>3782</v>
      </c>
      <c r="B3884" t="str">
        <f>VLOOKUP(data_to_clean[[#This Row],[Company]],tb_countries[],2,0)</f>
        <v>USA</v>
      </c>
      <c r="C3884" t="s">
        <v>5273</v>
      </c>
      <c r="D3884" t="s">
        <v>5313</v>
      </c>
      <c r="E3884" t="s">
        <v>5246</v>
      </c>
      <c r="F3884" s="1">
        <v>42517</v>
      </c>
      <c r="G3884" t="s">
        <v>4338</v>
      </c>
      <c r="H3884" t="s">
        <v>13</v>
      </c>
      <c r="I3884" t="s">
        <v>4271</v>
      </c>
      <c r="J3884" t="str" cm="1">
        <f t="array" ref="J38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884" t="str">
        <f>IF(data_to_clean[[#This Row],[Price Formatted Step 1]]="No Data","No Data",SUBSTITUTE(data_to_clean[[#This Row],[Price Formatted Step 1]],",","."))</f>
        <v>62000000</v>
      </c>
      <c r="L3884" s="3">
        <f>IF(data_to_clean[[#This Row],[Price Formatted Step 2]]="No Data","No Data",VALUE(SUBSTITUTE(data_to_clean[[#This Row],[Price Formatted Step 2]],".","")))</f>
        <v>62000000</v>
      </c>
      <c r="M3884" t="s">
        <v>15</v>
      </c>
    </row>
    <row r="3885" spans="1:13" x14ac:dyDescent="0.25">
      <c r="A3885" t="s">
        <v>2882</v>
      </c>
      <c r="B3885" t="str">
        <f>VLOOKUP(data_to_clean[[#This Row],[Company]],tb_countries[],2,0)</f>
        <v>USSR/Russia</v>
      </c>
      <c r="C3885" t="s">
        <v>5279</v>
      </c>
      <c r="D3885" t="s">
        <v>5320</v>
      </c>
      <c r="E3885" t="s">
        <v>5247</v>
      </c>
      <c r="F3885" s="1">
        <v>42519</v>
      </c>
      <c r="G3885" t="s">
        <v>4351</v>
      </c>
      <c r="H3885" t="s">
        <v>2227</v>
      </c>
      <c r="I3885" t="s">
        <v>2995</v>
      </c>
      <c r="J3885" t="str" cm="1">
        <f t="array" ref="J38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885" t="str">
        <f>IF(data_to_clean[[#This Row],[Price Formatted Step 1]]="No Data","No Data",SUBSTITUTE(data_to_clean[[#This Row],[Price Formatted Step 1]],",","."))</f>
        <v>25000000</v>
      </c>
      <c r="L3885" s="3">
        <f>IF(data_to_clean[[#This Row],[Price Formatted Step 2]]="No Data","No Data",VALUE(SUBSTITUTE(data_to_clean[[#This Row],[Price Formatted Step 2]],".","")))</f>
        <v>25000000</v>
      </c>
      <c r="M3885" t="s">
        <v>15</v>
      </c>
    </row>
    <row r="3886" spans="1:13" x14ac:dyDescent="0.25">
      <c r="A3886" t="s">
        <v>973</v>
      </c>
      <c r="B3886" t="str">
        <f>VLOOKUP(data_to_clean[[#This Row],[Company]],tb_countries[],2,0)</f>
        <v>China</v>
      </c>
      <c r="C3886" t="s">
        <v>2625</v>
      </c>
      <c r="D3886" t="s">
        <v>5255</v>
      </c>
      <c r="E3886" t="s">
        <v>5252</v>
      </c>
      <c r="F3886" s="1">
        <v>42520</v>
      </c>
      <c r="G3886" t="s">
        <v>3402</v>
      </c>
      <c r="H3886" t="s">
        <v>2227</v>
      </c>
      <c r="I3886" t="s">
        <v>3404</v>
      </c>
      <c r="J3886" t="str" cm="1">
        <f t="array" ref="J38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886" t="str">
        <f>IF(data_to_clean[[#This Row],[Price Formatted Step 1]]="No Data","No Data",SUBSTITUTE(data_to_clean[[#This Row],[Price Formatted Step 1]],",","."))</f>
        <v>64.680000</v>
      </c>
      <c r="L3886" s="3">
        <f>IF(data_to_clean[[#This Row],[Price Formatted Step 2]]="No Data","No Data",VALUE(SUBSTITUTE(data_to_clean[[#This Row],[Price Formatted Step 2]],".","")))</f>
        <v>64680000</v>
      </c>
      <c r="M3886" t="s">
        <v>15</v>
      </c>
    </row>
    <row r="3887" spans="1:13" x14ac:dyDescent="0.25">
      <c r="A3887" t="s">
        <v>2882</v>
      </c>
      <c r="B3887" t="str">
        <f>VLOOKUP(data_to_clean[[#This Row],[Company]],tb_countries[],2,0)</f>
        <v>USSR/Russia</v>
      </c>
      <c r="C3887" t="s">
        <v>5279</v>
      </c>
      <c r="D3887" t="s">
        <v>5320</v>
      </c>
      <c r="E3887" t="s">
        <v>5247</v>
      </c>
      <c r="F3887" s="1">
        <v>42525</v>
      </c>
      <c r="G3887" t="s">
        <v>3470</v>
      </c>
      <c r="H3887" t="s">
        <v>13</v>
      </c>
      <c r="I3887" t="s">
        <v>3472</v>
      </c>
      <c r="J3887" t="str" cm="1">
        <f t="array" ref="J38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3887" t="str">
        <f>IF(data_to_clean[[#This Row],[Price Formatted Step 1]]="No Data","No Data",SUBSTITUTE(data_to_clean[[#This Row],[Price Formatted Step 1]],",","."))</f>
        <v>41.800000</v>
      </c>
      <c r="L3887" s="3">
        <f>IF(data_to_clean[[#This Row],[Price Formatted Step 2]]="No Data","No Data",VALUE(SUBSTITUTE(data_to_clean[[#This Row],[Price Formatted Step 2]],".","")))</f>
        <v>41800000</v>
      </c>
      <c r="M3887" t="s">
        <v>15</v>
      </c>
    </row>
    <row r="3888" spans="1:13" x14ac:dyDescent="0.25">
      <c r="A3888" t="s">
        <v>3085</v>
      </c>
      <c r="B3888" t="str">
        <f>VLOOKUP(data_to_clean[[#This Row],[Company]],tb_countries[],2,0)</f>
        <v>USA</v>
      </c>
      <c r="C3888" t="s">
        <v>5272</v>
      </c>
      <c r="D3888" t="s">
        <v>5312</v>
      </c>
      <c r="E3888" t="s">
        <v>5245</v>
      </c>
      <c r="F3888" s="1">
        <v>42530</v>
      </c>
      <c r="G3888" t="s">
        <v>4346</v>
      </c>
      <c r="H3888" t="s">
        <v>2227</v>
      </c>
      <c r="I3888" t="s">
        <v>4181</v>
      </c>
      <c r="J3888" t="str" cm="1">
        <f t="array" ref="J38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3888" t="str">
        <f>IF(data_to_clean[[#This Row],[Price Formatted Step 1]]="No Data","No Data",SUBSTITUTE(data_to_clean[[#This Row],[Price Formatted Step 1]],",","."))</f>
        <v>65000000</v>
      </c>
      <c r="L3888" s="3">
        <f>IF(data_to_clean[[#This Row],[Price Formatted Step 2]]="No Data","No Data",VALUE(SUBSTITUTE(data_to_clean[[#This Row],[Price Formatted Step 2]],".","")))</f>
        <v>65000000</v>
      </c>
      <c r="M3888" t="s">
        <v>15</v>
      </c>
    </row>
    <row r="3889" spans="1:13" x14ac:dyDescent="0.25">
      <c r="A3889" t="s">
        <v>3831</v>
      </c>
      <c r="B3889" t="str">
        <f>VLOOKUP(data_to_clean[[#This Row],[Company]],tb_countries[],2,0)</f>
        <v>USA</v>
      </c>
      <c r="C3889" t="s">
        <v>5273</v>
      </c>
      <c r="D3889" t="s">
        <v>5313</v>
      </c>
      <c r="E3889" t="s">
        <v>5246</v>
      </c>
      <c r="F3889" s="1">
        <v>42532</v>
      </c>
      <c r="G3889" t="s">
        <v>3727</v>
      </c>
      <c r="H3889" t="s">
        <v>2227</v>
      </c>
      <c r="I3889" t="s">
        <v>3729</v>
      </c>
      <c r="J3889" t="str" cm="1">
        <f t="array" ref="J38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3889" t="str">
        <f>IF(data_to_clean[[#This Row],[Price Formatted Step 1]]="No Data","No Data",SUBSTITUTE(data_to_clean[[#This Row],[Price Formatted Step 1]],",","."))</f>
        <v>350000000</v>
      </c>
      <c r="L3889" s="3">
        <f>IF(data_to_clean[[#This Row],[Price Formatted Step 2]]="No Data","No Data",VALUE(SUBSTITUTE(data_to_clean[[#This Row],[Price Formatted Step 2]],".","")))</f>
        <v>350000000</v>
      </c>
      <c r="M3889" t="s">
        <v>15</v>
      </c>
    </row>
    <row r="3890" spans="1:13" x14ac:dyDescent="0.25">
      <c r="A3890" t="s">
        <v>973</v>
      </c>
      <c r="B3890" t="str">
        <f>VLOOKUP(data_to_clean[[#This Row],[Company]],tb_countries[],2,0)</f>
        <v>China</v>
      </c>
      <c r="C3890" t="s">
        <v>4847</v>
      </c>
      <c r="D3890" t="s">
        <v>5268</v>
      </c>
      <c r="E3890" t="s">
        <v>5252</v>
      </c>
      <c r="F3890" s="1">
        <v>42533</v>
      </c>
      <c r="G3890" t="s">
        <v>4385</v>
      </c>
      <c r="H3890" t="s">
        <v>2227</v>
      </c>
      <c r="I3890" t="s">
        <v>3138</v>
      </c>
      <c r="J3890" t="str" cm="1">
        <f t="array" ref="J38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3890" t="str">
        <f>IF(data_to_clean[[#This Row],[Price Formatted Step 1]]="No Data","No Data",SUBSTITUTE(data_to_clean[[#This Row],[Price Formatted Step 1]],",","."))</f>
        <v>20000000</v>
      </c>
      <c r="L3890" s="3">
        <f>IF(data_to_clean[[#This Row],[Price Formatted Step 2]]="No Data","No Data",VALUE(SUBSTITUTE(data_to_clean[[#This Row],[Price Formatted Step 2]],".","")))</f>
        <v>20000000</v>
      </c>
      <c r="M3890" t="s">
        <v>15</v>
      </c>
    </row>
    <row r="3891" spans="1:13" x14ac:dyDescent="0.25">
      <c r="A3891" t="s">
        <v>3782</v>
      </c>
      <c r="B3891" t="str">
        <f>VLOOKUP(data_to_clean[[#This Row],[Company]],tb_countries[],2,0)</f>
        <v>USA</v>
      </c>
      <c r="C3891" t="s">
        <v>5273</v>
      </c>
      <c r="D3891" t="s">
        <v>5313</v>
      </c>
      <c r="E3891" t="s">
        <v>5246</v>
      </c>
      <c r="F3891" s="1">
        <v>42536</v>
      </c>
      <c r="G3891" t="s">
        <v>4338</v>
      </c>
      <c r="H3891" t="s">
        <v>13</v>
      </c>
      <c r="I3891" t="s">
        <v>4271</v>
      </c>
      <c r="J3891" t="str" cm="1">
        <f t="array" ref="J38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891" t="str">
        <f>IF(data_to_clean[[#This Row],[Price Formatted Step 1]]="No Data","No Data",SUBSTITUTE(data_to_clean[[#This Row],[Price Formatted Step 1]],",","."))</f>
        <v>62000000</v>
      </c>
      <c r="L3891" s="3">
        <f>IF(data_to_clean[[#This Row],[Price Formatted Step 2]]="No Data","No Data",VALUE(SUBSTITUTE(data_to_clean[[#This Row],[Price Formatted Step 2]],".","")))</f>
        <v>62000000</v>
      </c>
      <c r="M3891" t="s">
        <v>15</v>
      </c>
    </row>
    <row r="3892" spans="1:13" x14ac:dyDescent="0.25">
      <c r="A3892" t="s">
        <v>2338</v>
      </c>
      <c r="B3892" t="str">
        <f>VLOOKUP(data_to_clean[[#This Row],[Company]],tb_countries[],2,0)</f>
        <v>France</v>
      </c>
      <c r="C3892" t="s">
        <v>5285</v>
      </c>
      <c r="D3892" t="s">
        <v>5324</v>
      </c>
      <c r="E3892" t="s">
        <v>5253</v>
      </c>
      <c r="F3892" s="1">
        <v>42539</v>
      </c>
      <c r="G3892" t="s">
        <v>3614</v>
      </c>
      <c r="H3892" t="s">
        <v>2227</v>
      </c>
      <c r="I3892" t="s">
        <v>3616</v>
      </c>
      <c r="J3892" t="str" cm="1">
        <f t="array" ref="J38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892" t="str">
        <f>IF(data_to_clean[[#This Row],[Price Formatted Step 1]]="No Data","No Data",SUBSTITUTE(data_to_clean[[#This Row],[Price Formatted Step 1]],",","."))</f>
        <v>200000000</v>
      </c>
      <c r="L3892" s="3">
        <f>IF(data_to_clean[[#This Row],[Price Formatted Step 2]]="No Data","No Data",VALUE(SUBSTITUTE(data_to_clean[[#This Row],[Price Formatted Step 2]],".","")))</f>
        <v>200000000</v>
      </c>
      <c r="M3892" t="s">
        <v>15</v>
      </c>
    </row>
    <row r="3893" spans="1:13" x14ac:dyDescent="0.25">
      <c r="A3893" t="s">
        <v>4295</v>
      </c>
      <c r="B3893" t="str">
        <f>VLOOKUP(data_to_clean[[#This Row],[Company]],tb_countries[],2,0)</f>
        <v>USA</v>
      </c>
      <c r="C3893" t="s">
        <v>5299</v>
      </c>
      <c r="D3893" t="s">
        <v>5264</v>
      </c>
      <c r="E3893" t="s">
        <v>5246</v>
      </c>
      <c r="F3893" s="1">
        <v>42540</v>
      </c>
      <c r="G3893" t="s">
        <v>4297</v>
      </c>
      <c r="H3893" t="s">
        <v>2227</v>
      </c>
      <c r="I3893" t="s">
        <v>14</v>
      </c>
      <c r="J3893" t="str" cm="1">
        <f t="array" ref="J38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93" t="str">
        <f>IF(data_to_clean[[#This Row],[Price Formatted Step 1]]="No Data","No Data",SUBSTITUTE(data_to_clean[[#This Row],[Price Formatted Step 1]],",","."))</f>
        <v>No Data</v>
      </c>
      <c r="L3893" t="str">
        <f>IF(data_to_clean[[#This Row],[Price Formatted Step 2]]="No Data","No Data",VALUE(SUBSTITUTE(data_to_clean[[#This Row],[Price Formatted Step 2]],".","")))</f>
        <v>No Data</v>
      </c>
      <c r="M3893" t="s">
        <v>15</v>
      </c>
    </row>
    <row r="3894" spans="1:13" x14ac:dyDescent="0.25">
      <c r="A3894" t="s">
        <v>2025</v>
      </c>
      <c r="B3894" t="str">
        <f>VLOOKUP(data_to_clean[[#This Row],[Company]],tb_countries[],2,0)</f>
        <v>India</v>
      </c>
      <c r="C3894" t="s">
        <v>5287</v>
      </c>
      <c r="D3894" t="s">
        <v>5326</v>
      </c>
      <c r="E3894" t="s">
        <v>5254</v>
      </c>
      <c r="F3894" s="1">
        <v>42543</v>
      </c>
      <c r="G3894" t="s">
        <v>3945</v>
      </c>
      <c r="H3894" t="s">
        <v>2227</v>
      </c>
      <c r="I3894" t="s">
        <v>3947</v>
      </c>
      <c r="J3894" t="str" cm="1">
        <f t="array" ref="J38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894" t="str">
        <f>IF(data_to_clean[[#This Row],[Price Formatted Step 1]]="No Data","No Data",SUBSTITUTE(data_to_clean[[#This Row],[Price Formatted Step 1]],",","."))</f>
        <v>31000000</v>
      </c>
      <c r="L3894" s="3">
        <f>IF(data_to_clean[[#This Row],[Price Formatted Step 2]]="No Data","No Data",VALUE(SUBSTITUTE(data_to_clean[[#This Row],[Price Formatted Step 2]],".","")))</f>
        <v>31000000</v>
      </c>
      <c r="M3894" t="s">
        <v>15</v>
      </c>
    </row>
    <row r="3895" spans="1:13" x14ac:dyDescent="0.25">
      <c r="A3895" t="s">
        <v>3831</v>
      </c>
      <c r="B3895" t="str">
        <f>VLOOKUP(data_to_clean[[#This Row],[Company]],tb_countries[],2,0)</f>
        <v>USA</v>
      </c>
      <c r="C3895" t="s">
        <v>5273</v>
      </c>
      <c r="D3895" t="s">
        <v>5313</v>
      </c>
      <c r="E3895" t="s">
        <v>5246</v>
      </c>
      <c r="F3895" s="1">
        <v>42545</v>
      </c>
      <c r="G3895" t="s">
        <v>3774</v>
      </c>
      <c r="H3895" t="s">
        <v>2227</v>
      </c>
      <c r="I3895" t="s">
        <v>3776</v>
      </c>
      <c r="J3895" t="str" cm="1">
        <f t="array" ref="J38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3895" t="str">
        <f>IF(data_to_clean[[#This Row],[Price Formatted Step 1]]="No Data","No Data",SUBSTITUTE(data_to_clean[[#This Row],[Price Formatted Step 1]],",","."))</f>
        <v>153000000</v>
      </c>
      <c r="L3895" s="3">
        <f>IF(data_to_clean[[#This Row],[Price Formatted Step 2]]="No Data","No Data",VALUE(SUBSTITUTE(data_to_clean[[#This Row],[Price Formatted Step 2]],".","")))</f>
        <v>153000000</v>
      </c>
      <c r="M3895" t="s">
        <v>15</v>
      </c>
    </row>
    <row r="3896" spans="1:13" x14ac:dyDescent="0.25">
      <c r="A3896" t="s">
        <v>973</v>
      </c>
      <c r="B3896" t="str">
        <f>VLOOKUP(data_to_clean[[#This Row],[Company]],tb_countries[],2,0)</f>
        <v>China</v>
      </c>
      <c r="C3896" t="s">
        <v>5302</v>
      </c>
      <c r="D3896" t="s">
        <v>5342</v>
      </c>
      <c r="E3896" t="s">
        <v>5252</v>
      </c>
      <c r="F3896" s="1">
        <v>42546</v>
      </c>
      <c r="G3896" t="s">
        <v>4393</v>
      </c>
      <c r="H3896" t="s">
        <v>2227</v>
      </c>
      <c r="I3896" t="s">
        <v>14</v>
      </c>
      <c r="J3896" t="str" cm="1">
        <f t="array" ref="J38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96" t="str">
        <f>IF(data_to_clean[[#This Row],[Price Formatted Step 1]]="No Data","No Data",SUBSTITUTE(data_to_clean[[#This Row],[Price Formatted Step 1]],",","."))</f>
        <v>No Data</v>
      </c>
      <c r="L3896" t="str">
        <f>IF(data_to_clean[[#This Row],[Price Formatted Step 2]]="No Data","No Data",VALUE(SUBSTITUTE(data_to_clean[[#This Row],[Price Formatted Step 2]],".","")))</f>
        <v>No Data</v>
      </c>
      <c r="M3896" t="s">
        <v>15</v>
      </c>
    </row>
    <row r="3897" spans="1:13" x14ac:dyDescent="0.25">
      <c r="A3897" t="s">
        <v>973</v>
      </c>
      <c r="B3897" t="str">
        <f>VLOOKUP(data_to_clean[[#This Row],[Company]],tb_countries[],2,0)</f>
        <v>China</v>
      </c>
      <c r="C3897" t="s">
        <v>4199</v>
      </c>
      <c r="D3897" t="s">
        <v>5263</v>
      </c>
      <c r="E3897" t="s">
        <v>5252</v>
      </c>
      <c r="F3897" s="1">
        <v>42550</v>
      </c>
      <c r="G3897" t="s">
        <v>3402</v>
      </c>
      <c r="H3897" t="s">
        <v>2227</v>
      </c>
      <c r="I3897" t="s">
        <v>3404</v>
      </c>
      <c r="J3897" t="str" cm="1">
        <f t="array" ref="J38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897" t="str">
        <f>IF(data_to_clean[[#This Row],[Price Formatted Step 1]]="No Data","No Data",SUBSTITUTE(data_to_clean[[#This Row],[Price Formatted Step 1]],",","."))</f>
        <v>64.680000</v>
      </c>
      <c r="L3897" s="3">
        <f>IF(data_to_clean[[#This Row],[Price Formatted Step 2]]="No Data","No Data",VALUE(SUBSTITUTE(data_to_clean[[#This Row],[Price Formatted Step 2]],".","")))</f>
        <v>64680000</v>
      </c>
      <c r="M3897" t="s">
        <v>15</v>
      </c>
    </row>
    <row r="3898" spans="1:13" x14ac:dyDescent="0.25">
      <c r="A3898" t="s">
        <v>1024</v>
      </c>
      <c r="B3898" t="str">
        <f>VLOOKUP(data_to_clean[[#This Row],[Company]],tb_countries[],2,0)</f>
        <v>USSR/Russia</v>
      </c>
      <c r="C3898" t="s">
        <v>5272</v>
      </c>
      <c r="D3898" t="s">
        <v>5312</v>
      </c>
      <c r="E3898" t="s">
        <v>5245</v>
      </c>
      <c r="F3898" s="1">
        <v>42558</v>
      </c>
      <c r="G3898" t="s">
        <v>4019</v>
      </c>
      <c r="H3898" t="s">
        <v>13</v>
      </c>
      <c r="I3898" t="s">
        <v>14</v>
      </c>
      <c r="J3898" t="str" cm="1">
        <f t="array" ref="J38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98" t="str">
        <f>IF(data_to_clean[[#This Row],[Price Formatted Step 1]]="No Data","No Data",SUBSTITUTE(data_to_clean[[#This Row],[Price Formatted Step 1]],",","."))</f>
        <v>No Data</v>
      </c>
      <c r="L3898" t="str">
        <f>IF(data_to_clean[[#This Row],[Price Formatted Step 2]]="No Data","No Data",VALUE(SUBSTITUTE(data_to_clean[[#This Row],[Price Formatted Step 2]],".","")))</f>
        <v>No Data</v>
      </c>
      <c r="M3898" t="s">
        <v>15</v>
      </c>
    </row>
    <row r="3899" spans="1:13" x14ac:dyDescent="0.25">
      <c r="A3899" t="s">
        <v>1024</v>
      </c>
      <c r="B3899" t="str">
        <f>VLOOKUP(data_to_clean[[#This Row],[Company]],tb_countries[],2,0)</f>
        <v>USSR/Russia</v>
      </c>
      <c r="C3899" t="s">
        <v>5272</v>
      </c>
      <c r="D3899" t="s">
        <v>5312</v>
      </c>
      <c r="E3899" t="s">
        <v>5245</v>
      </c>
      <c r="F3899" s="1">
        <v>42567</v>
      </c>
      <c r="G3899" t="s">
        <v>1362</v>
      </c>
      <c r="H3899" t="s">
        <v>13</v>
      </c>
      <c r="I3899" t="s">
        <v>14</v>
      </c>
      <c r="J3899" t="str" cm="1">
        <f t="array" ref="J38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899" t="str">
        <f>IF(data_to_clean[[#This Row],[Price Formatted Step 1]]="No Data","No Data",SUBSTITUTE(data_to_clean[[#This Row],[Price Formatted Step 1]],",","."))</f>
        <v>No Data</v>
      </c>
      <c r="L3899" t="str">
        <f>IF(data_to_clean[[#This Row],[Price Formatted Step 2]]="No Data","No Data",VALUE(SUBSTITUTE(data_to_clean[[#This Row],[Price Formatted Step 2]],".","")))</f>
        <v>No Data</v>
      </c>
      <c r="M3899" t="s">
        <v>15</v>
      </c>
    </row>
    <row r="3900" spans="1:13" x14ac:dyDescent="0.25">
      <c r="A3900" t="s">
        <v>3782</v>
      </c>
      <c r="B3900" t="str">
        <f>VLOOKUP(data_to_clean[[#This Row],[Company]],tb_countries[],2,0)</f>
        <v>USA</v>
      </c>
      <c r="C3900" t="s">
        <v>5273</v>
      </c>
      <c r="D3900" t="s">
        <v>5313</v>
      </c>
      <c r="E3900" t="s">
        <v>5246</v>
      </c>
      <c r="F3900" s="1">
        <v>42569</v>
      </c>
      <c r="G3900" t="s">
        <v>4338</v>
      </c>
      <c r="H3900" t="s">
        <v>13</v>
      </c>
      <c r="I3900" t="s">
        <v>4271</v>
      </c>
      <c r="J3900" t="str" cm="1">
        <f t="array" ref="J39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00" t="str">
        <f>IF(data_to_clean[[#This Row],[Price Formatted Step 1]]="No Data","No Data",SUBSTITUTE(data_to_clean[[#This Row],[Price Formatted Step 1]],",","."))</f>
        <v>62000000</v>
      </c>
      <c r="L3900" s="3">
        <f>IF(data_to_clean[[#This Row],[Price Formatted Step 2]]="No Data","No Data",VALUE(SUBSTITUTE(data_to_clean[[#This Row],[Price Formatted Step 2]],".","")))</f>
        <v>62000000</v>
      </c>
      <c r="M3900" t="s">
        <v>15</v>
      </c>
    </row>
    <row r="3901" spans="1:13" x14ac:dyDescent="0.25">
      <c r="A3901" t="s">
        <v>3831</v>
      </c>
      <c r="B3901" t="str">
        <f>VLOOKUP(data_to_clean[[#This Row],[Company]],tb_countries[],2,0)</f>
        <v>USA</v>
      </c>
      <c r="C3901" t="s">
        <v>5273</v>
      </c>
      <c r="D3901" t="s">
        <v>5313</v>
      </c>
      <c r="E3901" t="s">
        <v>5246</v>
      </c>
      <c r="F3901" s="1">
        <v>42579</v>
      </c>
      <c r="G3901" t="s">
        <v>3880</v>
      </c>
      <c r="H3901" t="s">
        <v>2227</v>
      </c>
      <c r="I3901" t="s">
        <v>3882</v>
      </c>
      <c r="J3901" t="str" cm="1">
        <f t="array" ref="J39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3901" t="str">
        <f>IF(data_to_clean[[#This Row],[Price Formatted Step 1]]="No Data","No Data",SUBSTITUTE(data_to_clean[[#This Row],[Price Formatted Step 1]],",","."))</f>
        <v>123000000</v>
      </c>
      <c r="L3901" s="3">
        <f>IF(data_to_clean[[#This Row],[Price Formatted Step 2]]="No Data","No Data",VALUE(SUBSTITUTE(data_to_clean[[#This Row],[Price Formatted Step 2]],".","")))</f>
        <v>123000000</v>
      </c>
      <c r="M3901" t="s">
        <v>15</v>
      </c>
    </row>
    <row r="3902" spans="1:13" x14ac:dyDescent="0.25">
      <c r="A3902" t="s">
        <v>973</v>
      </c>
      <c r="B3902" t="str">
        <f>VLOOKUP(data_to_clean[[#This Row],[Company]],tb_countries[],2,0)</f>
        <v>China</v>
      </c>
      <c r="C3902" t="s">
        <v>4847</v>
      </c>
      <c r="D3902" t="s">
        <v>5268</v>
      </c>
      <c r="E3902" t="s">
        <v>5252</v>
      </c>
      <c r="F3902" s="1">
        <v>42587</v>
      </c>
      <c r="G3902" t="s">
        <v>3855</v>
      </c>
      <c r="H3902" t="s">
        <v>2227</v>
      </c>
      <c r="I3902" t="s">
        <v>3857</v>
      </c>
      <c r="J3902" t="str" cm="1">
        <f t="array" ref="J39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902" t="str">
        <f>IF(data_to_clean[[#This Row],[Price Formatted Step 1]]="No Data","No Data",SUBSTITUTE(data_to_clean[[#This Row],[Price Formatted Step 1]],",","."))</f>
        <v>29.150000</v>
      </c>
      <c r="L3902" s="3">
        <f>IF(data_to_clean[[#This Row],[Price Formatted Step 2]]="No Data","No Data",VALUE(SUBSTITUTE(data_to_clean[[#This Row],[Price Formatted Step 2]],".","")))</f>
        <v>29150000</v>
      </c>
      <c r="M3902" t="s">
        <v>15</v>
      </c>
    </row>
    <row r="3903" spans="1:13" x14ac:dyDescent="0.25">
      <c r="A3903" t="s">
        <v>973</v>
      </c>
      <c r="B3903" t="str">
        <f>VLOOKUP(data_to_clean[[#This Row],[Company]],tb_countries[],2,0)</f>
        <v>China</v>
      </c>
      <c r="C3903" t="s">
        <v>2625</v>
      </c>
      <c r="D3903" t="s">
        <v>5255</v>
      </c>
      <c r="E3903" t="s">
        <v>5252</v>
      </c>
      <c r="F3903" s="1">
        <v>42591</v>
      </c>
      <c r="G3903" t="s">
        <v>3794</v>
      </c>
      <c r="H3903" t="s">
        <v>2227</v>
      </c>
      <c r="I3903" t="s">
        <v>3404</v>
      </c>
      <c r="J3903" t="str" cm="1">
        <f t="array" ref="J39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903" t="str">
        <f>IF(data_to_clean[[#This Row],[Price Formatted Step 1]]="No Data","No Data",SUBSTITUTE(data_to_clean[[#This Row],[Price Formatted Step 1]],",","."))</f>
        <v>64.680000</v>
      </c>
      <c r="L3903" s="3">
        <f>IF(data_to_clean[[#This Row],[Price Formatted Step 2]]="No Data","No Data",VALUE(SUBSTITUTE(data_to_clean[[#This Row],[Price Formatted Step 2]],".","")))</f>
        <v>64680000</v>
      </c>
      <c r="M3903" t="s">
        <v>15</v>
      </c>
    </row>
    <row r="3904" spans="1:13" x14ac:dyDescent="0.25">
      <c r="A3904" t="s">
        <v>3782</v>
      </c>
      <c r="B3904" t="str">
        <f>VLOOKUP(data_to_clean[[#This Row],[Company]],tb_countries[],2,0)</f>
        <v>USA</v>
      </c>
      <c r="C3904" t="s">
        <v>5273</v>
      </c>
      <c r="D3904" t="s">
        <v>5313</v>
      </c>
      <c r="E3904" t="s">
        <v>5246</v>
      </c>
      <c r="F3904" s="1">
        <v>42596</v>
      </c>
      <c r="G3904" t="s">
        <v>4338</v>
      </c>
      <c r="H3904" t="s">
        <v>13</v>
      </c>
      <c r="I3904" t="s">
        <v>4271</v>
      </c>
      <c r="J3904" t="str" cm="1">
        <f t="array" ref="J39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04" t="str">
        <f>IF(data_to_clean[[#This Row],[Price Formatted Step 1]]="No Data","No Data",SUBSTITUTE(data_to_clean[[#This Row],[Price Formatted Step 1]],",","."))</f>
        <v>62000000</v>
      </c>
      <c r="L3904" s="3">
        <f>IF(data_to_clean[[#This Row],[Price Formatted Step 2]]="No Data","No Data",VALUE(SUBSTITUTE(data_to_clean[[#This Row],[Price Formatted Step 2]],".","")))</f>
        <v>62000000</v>
      </c>
      <c r="M3904" t="s">
        <v>15</v>
      </c>
    </row>
    <row r="3905" spans="1:13" x14ac:dyDescent="0.25">
      <c r="A3905" t="s">
        <v>973</v>
      </c>
      <c r="B3905" t="str">
        <f>VLOOKUP(data_to_clean[[#This Row],[Company]],tb_countries[],2,0)</f>
        <v>China</v>
      </c>
      <c r="C3905" t="s">
        <v>4199</v>
      </c>
      <c r="D3905" t="s">
        <v>5263</v>
      </c>
      <c r="E3905" t="s">
        <v>5252</v>
      </c>
      <c r="F3905" s="1">
        <v>42597</v>
      </c>
      <c r="G3905" t="s">
        <v>2910</v>
      </c>
      <c r="H3905" t="s">
        <v>2227</v>
      </c>
      <c r="I3905" t="s">
        <v>2912</v>
      </c>
      <c r="J3905" t="str" cm="1">
        <f t="array" ref="J39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905" t="str">
        <f>IF(data_to_clean[[#This Row],[Price Formatted Step 1]]="No Data","No Data",SUBSTITUTE(data_to_clean[[#This Row],[Price Formatted Step 1]],",","."))</f>
        <v>29.750000</v>
      </c>
      <c r="L3905" s="3">
        <f>IF(data_to_clean[[#This Row],[Price Formatted Step 2]]="No Data","No Data",VALUE(SUBSTITUTE(data_to_clean[[#This Row],[Price Formatted Step 2]],".","")))</f>
        <v>29750000</v>
      </c>
      <c r="M3905" t="s">
        <v>15</v>
      </c>
    </row>
    <row r="3906" spans="1:13" x14ac:dyDescent="0.25">
      <c r="A3906" t="s">
        <v>3831</v>
      </c>
      <c r="B3906" t="str">
        <f>VLOOKUP(data_to_clean[[#This Row],[Company]],tb_countries[],2,0)</f>
        <v>USA</v>
      </c>
      <c r="C3906" t="s">
        <v>5273</v>
      </c>
      <c r="D3906" t="s">
        <v>5313</v>
      </c>
      <c r="E3906" t="s">
        <v>5246</v>
      </c>
      <c r="F3906" s="1">
        <v>42601</v>
      </c>
      <c r="G3906" t="s">
        <v>3608</v>
      </c>
      <c r="H3906" t="s">
        <v>13</v>
      </c>
      <c r="I3906" t="s">
        <v>3610</v>
      </c>
      <c r="J3906" t="str" cm="1">
        <f t="array" ref="J39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3906" t="str">
        <f>IF(data_to_clean[[#This Row],[Price Formatted Step 1]]="No Data","No Data",SUBSTITUTE(data_to_clean[[#This Row],[Price Formatted Step 1]],",","."))</f>
        <v>164000000</v>
      </c>
      <c r="L3906" s="3">
        <f>IF(data_to_clean[[#This Row],[Price Formatted Step 2]]="No Data","No Data",VALUE(SUBSTITUTE(data_to_clean[[#This Row],[Price Formatted Step 2]],".","")))</f>
        <v>164000000</v>
      </c>
      <c r="M3906" t="s">
        <v>15</v>
      </c>
    </row>
    <row r="3907" spans="1:13" x14ac:dyDescent="0.25">
      <c r="A3907" t="s">
        <v>2338</v>
      </c>
      <c r="B3907" t="str">
        <f>VLOOKUP(data_to_clean[[#This Row],[Company]],tb_countries[],2,0)</f>
        <v>France</v>
      </c>
      <c r="C3907" t="s">
        <v>5285</v>
      </c>
      <c r="D3907" t="s">
        <v>5324</v>
      </c>
      <c r="E3907" t="s">
        <v>5253</v>
      </c>
      <c r="F3907" s="1">
        <v>42606</v>
      </c>
      <c r="G3907" t="s">
        <v>3614</v>
      </c>
      <c r="H3907" t="s">
        <v>2227</v>
      </c>
      <c r="I3907" t="s">
        <v>3616</v>
      </c>
      <c r="J3907" t="str" cm="1">
        <f t="array" ref="J39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07" t="str">
        <f>IF(data_to_clean[[#This Row],[Price Formatted Step 1]]="No Data","No Data",SUBSTITUTE(data_to_clean[[#This Row],[Price Formatted Step 1]],",","."))</f>
        <v>200000000</v>
      </c>
      <c r="L3907" s="3">
        <f>IF(data_to_clean[[#This Row],[Price Formatted Step 2]]="No Data","No Data",VALUE(SUBSTITUTE(data_to_clean[[#This Row],[Price Formatted Step 2]],".","")))</f>
        <v>200000000</v>
      </c>
      <c r="M3907" t="s">
        <v>15</v>
      </c>
    </row>
    <row r="3908" spans="1:13" x14ac:dyDescent="0.25">
      <c r="A3908" t="s">
        <v>973</v>
      </c>
      <c r="B3908" t="str">
        <f>VLOOKUP(data_to_clean[[#This Row],[Company]],tb_countries[],2,0)</f>
        <v>China</v>
      </c>
      <c r="C3908" t="s">
        <v>2625</v>
      </c>
      <c r="D3908" t="s">
        <v>5255</v>
      </c>
      <c r="E3908" t="s">
        <v>5252</v>
      </c>
      <c r="F3908" s="1">
        <v>42613</v>
      </c>
      <c r="G3908" t="s">
        <v>3794</v>
      </c>
      <c r="H3908" t="s">
        <v>2227</v>
      </c>
      <c r="I3908" t="s">
        <v>3404</v>
      </c>
      <c r="J3908" t="str" cm="1">
        <f t="array" ref="J39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908" t="str">
        <f>IF(data_to_clean[[#This Row],[Price Formatted Step 1]]="No Data","No Data",SUBSTITUTE(data_to_clean[[#This Row],[Price Formatted Step 1]],",","."))</f>
        <v>64.680000</v>
      </c>
      <c r="L3908" s="3">
        <f>IF(data_to_clean[[#This Row],[Price Formatted Step 2]]="No Data","No Data",VALUE(SUBSTITUTE(data_to_clean[[#This Row],[Price Formatted Step 2]],".","")))</f>
        <v>64680000</v>
      </c>
      <c r="M3908" t="s">
        <v>21</v>
      </c>
    </row>
    <row r="3909" spans="1:13" x14ac:dyDescent="0.25">
      <c r="A3909" t="s">
        <v>3782</v>
      </c>
      <c r="B3909" t="str">
        <f>VLOOKUP(data_to_clean[[#This Row],[Company]],tb_countries[],2,0)</f>
        <v>USA</v>
      </c>
      <c r="C3909" t="s">
        <v>5273</v>
      </c>
      <c r="D3909" t="s">
        <v>5313</v>
      </c>
      <c r="E3909" t="s">
        <v>5246</v>
      </c>
      <c r="F3909" s="1">
        <v>42614</v>
      </c>
      <c r="G3909" t="s">
        <v>4338</v>
      </c>
      <c r="H3909" t="s">
        <v>13</v>
      </c>
      <c r="I3909" t="s">
        <v>4271</v>
      </c>
      <c r="J3909" t="str" cm="1">
        <f t="array" ref="J39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09" t="str">
        <f>IF(data_to_clean[[#This Row],[Price Formatted Step 1]]="No Data","No Data",SUBSTITUTE(data_to_clean[[#This Row],[Price Formatted Step 1]],",","."))</f>
        <v>62000000</v>
      </c>
      <c r="L3909" s="3">
        <f>IF(data_to_clean[[#This Row],[Price Formatted Step 2]]="No Data","No Data",VALUE(SUBSTITUTE(data_to_clean[[#This Row],[Price Formatted Step 2]],".","")))</f>
        <v>62000000</v>
      </c>
      <c r="M3909" t="s">
        <v>637</v>
      </c>
    </row>
    <row r="3910" spans="1:13" x14ac:dyDescent="0.25">
      <c r="A3910" t="s">
        <v>2025</v>
      </c>
      <c r="B3910" t="str">
        <f>VLOOKUP(data_to_clean[[#This Row],[Company]],tb_countries[],2,0)</f>
        <v>India</v>
      </c>
      <c r="C3910" t="s">
        <v>5287</v>
      </c>
      <c r="D3910" t="s">
        <v>5326</v>
      </c>
      <c r="E3910" t="s">
        <v>5254</v>
      </c>
      <c r="F3910" s="1">
        <v>42621</v>
      </c>
      <c r="G3910" t="s">
        <v>4023</v>
      </c>
      <c r="H3910" t="s">
        <v>2227</v>
      </c>
      <c r="I3910" t="s">
        <v>3527</v>
      </c>
      <c r="J3910" t="str" cm="1">
        <f t="array" ref="J39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910" t="str">
        <f>IF(data_to_clean[[#This Row],[Price Formatted Step 1]]="No Data","No Data",SUBSTITUTE(data_to_clean[[#This Row],[Price Formatted Step 1]],",","."))</f>
        <v>47000000</v>
      </c>
      <c r="L3910" s="3">
        <f>IF(data_to_clean[[#This Row],[Price Formatted Step 2]]="No Data","No Data",VALUE(SUBSTITUTE(data_to_clean[[#This Row],[Price Formatted Step 2]],".","")))</f>
        <v>47000000</v>
      </c>
      <c r="M3910" t="s">
        <v>15</v>
      </c>
    </row>
    <row r="3911" spans="1:13" x14ac:dyDescent="0.25">
      <c r="A3911" t="s">
        <v>3831</v>
      </c>
      <c r="B3911" t="str">
        <f>VLOOKUP(data_to_clean[[#This Row],[Company]],tb_countries[],2,0)</f>
        <v>USA</v>
      </c>
      <c r="C3911" t="s">
        <v>5273</v>
      </c>
      <c r="D3911" t="s">
        <v>5313</v>
      </c>
      <c r="E3911" t="s">
        <v>5246</v>
      </c>
      <c r="F3911" s="1">
        <v>42621</v>
      </c>
      <c r="G3911" t="s">
        <v>3790</v>
      </c>
      <c r="H3911" t="s">
        <v>13</v>
      </c>
      <c r="I3911" t="s">
        <v>3792</v>
      </c>
      <c r="J3911" t="str" cm="1">
        <f t="array" ref="J39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115000000</v>
      </c>
      <c r="K3911" t="str">
        <f>IF(data_to_clean[[#This Row],[Price Formatted Step 1]]="No Data","No Data",SUBSTITUTE(data_to_clean[[#This Row],[Price Formatted Step 1]],",","."))</f>
        <v>115000000</v>
      </c>
      <c r="L3911" s="3">
        <f>IF(data_to_clean[[#This Row],[Price Formatted Step 2]]="No Data","No Data",VALUE(SUBSTITUTE(data_to_clean[[#This Row],[Price Formatted Step 2]],".","")))</f>
        <v>115000000</v>
      </c>
      <c r="M3911" t="s">
        <v>15</v>
      </c>
    </row>
    <row r="3912" spans="1:13" x14ac:dyDescent="0.25">
      <c r="A3912" t="s">
        <v>2630</v>
      </c>
      <c r="B3912" t="str">
        <f>VLOOKUP(data_to_clean[[#This Row],[Company]],tb_countries[],2,0)</f>
        <v>Israel</v>
      </c>
      <c r="C3912" t="s">
        <v>5288</v>
      </c>
      <c r="D3912" t="s">
        <v>5327</v>
      </c>
      <c r="E3912" t="s">
        <v>5256</v>
      </c>
      <c r="F3912" s="1">
        <v>42626</v>
      </c>
      <c r="G3912" t="s">
        <v>3862</v>
      </c>
      <c r="H3912" t="s">
        <v>2227</v>
      </c>
      <c r="I3912" t="s">
        <v>14</v>
      </c>
      <c r="J3912" t="str" cm="1">
        <f t="array" ref="J39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12" t="str">
        <f>IF(data_to_clean[[#This Row],[Price Formatted Step 1]]="No Data","No Data",SUBSTITUTE(data_to_clean[[#This Row],[Price Formatted Step 1]],",","."))</f>
        <v>No Data</v>
      </c>
      <c r="L3912" t="str">
        <f>IF(data_to_clean[[#This Row],[Price Formatted Step 2]]="No Data","No Data",VALUE(SUBSTITUTE(data_to_clean[[#This Row],[Price Formatted Step 2]],".","")))</f>
        <v>No Data</v>
      </c>
      <c r="M3912" t="s">
        <v>15</v>
      </c>
    </row>
    <row r="3913" spans="1:13" x14ac:dyDescent="0.25">
      <c r="A3913" t="s">
        <v>973</v>
      </c>
      <c r="B3913" t="str">
        <f>VLOOKUP(data_to_clean[[#This Row],[Company]],tb_countries[],2,0)</f>
        <v>China</v>
      </c>
      <c r="C3913" t="s">
        <v>4199</v>
      </c>
      <c r="D3913" t="s">
        <v>5263</v>
      </c>
      <c r="E3913" t="s">
        <v>5252</v>
      </c>
      <c r="F3913" s="1">
        <v>42628</v>
      </c>
      <c r="G3913" t="s">
        <v>4096</v>
      </c>
      <c r="H3913" t="s">
        <v>2227</v>
      </c>
      <c r="I3913" t="s">
        <v>14</v>
      </c>
      <c r="J3913" t="str" cm="1">
        <f t="array" ref="J39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13" t="str">
        <f>IF(data_to_clean[[#This Row],[Price Formatted Step 1]]="No Data","No Data",SUBSTITUTE(data_to_clean[[#This Row],[Price Formatted Step 1]],",","."))</f>
        <v>No Data</v>
      </c>
      <c r="L3913" t="str">
        <f>IF(data_to_clean[[#This Row],[Price Formatted Step 2]]="No Data","No Data",VALUE(SUBSTITUTE(data_to_clean[[#This Row],[Price Formatted Step 2]],".","")))</f>
        <v>No Data</v>
      </c>
      <c r="M3913" t="s">
        <v>15</v>
      </c>
    </row>
    <row r="3914" spans="1:13" x14ac:dyDescent="0.25">
      <c r="A3914" t="s">
        <v>2338</v>
      </c>
      <c r="B3914" t="str">
        <f>VLOOKUP(data_to_clean[[#This Row],[Company]],tb_countries[],2,0)</f>
        <v>France</v>
      </c>
      <c r="C3914" t="s">
        <v>5285</v>
      </c>
      <c r="D3914" t="s">
        <v>5324</v>
      </c>
      <c r="E3914" t="s">
        <v>5253</v>
      </c>
      <c r="F3914" s="1">
        <v>42629</v>
      </c>
      <c r="G3914" t="s">
        <v>4118</v>
      </c>
      <c r="H3914" t="s">
        <v>2227</v>
      </c>
      <c r="I3914" t="s">
        <v>4120</v>
      </c>
      <c r="J3914" t="str" cm="1">
        <f t="array" ref="J39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914" t="str">
        <f>IF(data_to_clean[[#This Row],[Price Formatted Step 1]]="No Data","No Data",SUBSTITUTE(data_to_clean[[#This Row],[Price Formatted Step 1]],",","."))</f>
        <v>37000000</v>
      </c>
      <c r="L3914" s="3">
        <f>IF(data_to_clean[[#This Row],[Price Formatted Step 2]]="No Data","No Data",VALUE(SUBSTITUTE(data_to_clean[[#This Row],[Price Formatted Step 2]],".","")))</f>
        <v>37000000</v>
      </c>
      <c r="M3914" t="s">
        <v>15</v>
      </c>
    </row>
    <row r="3915" spans="1:13" x14ac:dyDescent="0.25">
      <c r="A3915" t="s">
        <v>2025</v>
      </c>
      <c r="B3915" t="str">
        <f>VLOOKUP(data_to_clean[[#This Row],[Company]],tb_countries[],2,0)</f>
        <v>India</v>
      </c>
      <c r="C3915" t="s">
        <v>5287</v>
      </c>
      <c r="D3915" t="s">
        <v>5326</v>
      </c>
      <c r="E3915" t="s">
        <v>5254</v>
      </c>
      <c r="F3915" s="1">
        <v>42639</v>
      </c>
      <c r="G3915" t="s">
        <v>2993</v>
      </c>
      <c r="H3915" t="s">
        <v>13</v>
      </c>
      <c r="I3915" t="s">
        <v>2995</v>
      </c>
      <c r="J3915" t="str" cm="1">
        <f t="array" ref="J39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915" t="str">
        <f>IF(data_to_clean[[#This Row],[Price Formatted Step 1]]="No Data","No Data",SUBSTITUTE(data_to_clean[[#This Row],[Price Formatted Step 1]],",","."))</f>
        <v>25000000</v>
      </c>
      <c r="L3915" s="3">
        <f>IF(data_to_clean[[#This Row],[Price Formatted Step 2]]="No Data","No Data",VALUE(SUBSTITUTE(data_to_clean[[#This Row],[Price Formatted Step 2]],".","")))</f>
        <v>25000000</v>
      </c>
      <c r="M3915" t="s">
        <v>15</v>
      </c>
    </row>
    <row r="3916" spans="1:13" x14ac:dyDescent="0.25">
      <c r="A3916" t="s">
        <v>2338</v>
      </c>
      <c r="B3916" t="str">
        <f>VLOOKUP(data_to_clean[[#This Row],[Company]],tb_countries[],2,0)</f>
        <v>France</v>
      </c>
      <c r="C3916" t="s">
        <v>5285</v>
      </c>
      <c r="D3916" t="s">
        <v>5324</v>
      </c>
      <c r="E3916" t="s">
        <v>5253</v>
      </c>
      <c r="F3916" s="1">
        <v>42648</v>
      </c>
      <c r="G3916" t="s">
        <v>3614</v>
      </c>
      <c r="H3916" t="s">
        <v>2227</v>
      </c>
      <c r="I3916" t="s">
        <v>3616</v>
      </c>
      <c r="J3916" t="str" cm="1">
        <f t="array" ref="J39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16" t="str">
        <f>IF(data_to_clean[[#This Row],[Price Formatted Step 1]]="No Data","No Data",SUBSTITUTE(data_to_clean[[#This Row],[Price Formatted Step 1]],",","."))</f>
        <v>200000000</v>
      </c>
      <c r="L3916" s="3">
        <f>IF(data_to_clean[[#This Row],[Price Formatted Step 2]]="No Data","No Data",VALUE(SUBSTITUTE(data_to_clean[[#This Row],[Price Formatted Step 2]],".","")))</f>
        <v>200000000</v>
      </c>
      <c r="M3916" t="s">
        <v>15</v>
      </c>
    </row>
    <row r="3917" spans="1:13" x14ac:dyDescent="0.25">
      <c r="A3917" t="s">
        <v>4295</v>
      </c>
      <c r="B3917" t="str">
        <f>VLOOKUP(data_to_clean[[#This Row],[Company]],tb_countries[],2,0)</f>
        <v>USA</v>
      </c>
      <c r="C3917" t="s">
        <v>5299</v>
      </c>
      <c r="D3917" t="s">
        <v>5264</v>
      </c>
      <c r="E3917" t="s">
        <v>5246</v>
      </c>
      <c r="F3917" s="1">
        <v>42649</v>
      </c>
      <c r="G3917" t="s">
        <v>4297</v>
      </c>
      <c r="H3917" t="s">
        <v>2227</v>
      </c>
      <c r="I3917" t="s">
        <v>14</v>
      </c>
      <c r="J3917" t="str" cm="1">
        <f t="array" ref="J39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17" t="str">
        <f>IF(data_to_clean[[#This Row],[Price Formatted Step 1]]="No Data","No Data",SUBSTITUTE(data_to_clean[[#This Row],[Price Formatted Step 1]],",","."))</f>
        <v>No Data</v>
      </c>
      <c r="L3917" t="str">
        <f>IF(data_to_clean[[#This Row],[Price Formatted Step 2]]="No Data","No Data",VALUE(SUBSTITUTE(data_to_clean[[#This Row],[Price Formatted Step 2]],".","")))</f>
        <v>No Data</v>
      </c>
      <c r="M3917" t="s">
        <v>15</v>
      </c>
    </row>
    <row r="3918" spans="1:13" x14ac:dyDescent="0.25">
      <c r="A3918" t="s">
        <v>973</v>
      </c>
      <c r="B3918" t="str">
        <f>VLOOKUP(data_to_clean[[#This Row],[Company]],tb_countries[],2,0)</f>
        <v>China</v>
      </c>
      <c r="C3918" t="s">
        <v>4199</v>
      </c>
      <c r="D3918" t="s">
        <v>5263</v>
      </c>
      <c r="E3918" t="s">
        <v>5252</v>
      </c>
      <c r="F3918" s="1">
        <v>42659</v>
      </c>
      <c r="G3918" t="s">
        <v>3940</v>
      </c>
      <c r="H3918" t="s">
        <v>2227</v>
      </c>
      <c r="I3918" t="s">
        <v>14</v>
      </c>
      <c r="J3918" t="str" cm="1">
        <f t="array" ref="J39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18" t="str">
        <f>IF(data_to_clean[[#This Row],[Price Formatted Step 1]]="No Data","No Data",SUBSTITUTE(data_to_clean[[#This Row],[Price Formatted Step 1]],",","."))</f>
        <v>No Data</v>
      </c>
      <c r="L3918" t="str">
        <f>IF(data_to_clean[[#This Row],[Price Formatted Step 2]]="No Data","No Data",VALUE(SUBSTITUTE(data_to_clean[[#This Row],[Price Formatted Step 2]],".","")))</f>
        <v>No Data</v>
      </c>
      <c r="M3918" t="s">
        <v>15</v>
      </c>
    </row>
    <row r="3919" spans="1:13" x14ac:dyDescent="0.25">
      <c r="A3919" t="s">
        <v>2740</v>
      </c>
      <c r="B3919" t="str">
        <f>VLOOKUP(data_to_clean[[#This Row],[Company]],tb_countries[],2,0)</f>
        <v>USA</v>
      </c>
      <c r="C3919" t="s">
        <v>5276</v>
      </c>
      <c r="D3919" t="s">
        <v>5316</v>
      </c>
      <c r="E3919" t="s">
        <v>5246</v>
      </c>
      <c r="F3919" s="1">
        <v>42660</v>
      </c>
      <c r="G3919" t="s">
        <v>4416</v>
      </c>
      <c r="H3919" t="s">
        <v>13</v>
      </c>
      <c r="I3919" t="s">
        <v>4418</v>
      </c>
      <c r="J3919" t="str" cm="1">
        <f t="array" ref="J39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3919" t="str">
        <f>IF(data_to_clean[[#This Row],[Price Formatted Step 1]]="No Data","No Data",SUBSTITUTE(data_to_clean[[#This Row],[Price Formatted Step 1]],",","."))</f>
        <v>85000000</v>
      </c>
      <c r="L3919" s="3">
        <f>IF(data_to_clean[[#This Row],[Price Formatted Step 2]]="No Data","No Data",VALUE(SUBSTITUTE(data_to_clean[[#This Row],[Price Formatted Step 2]],".","")))</f>
        <v>85000000</v>
      </c>
      <c r="M3919" t="s">
        <v>15</v>
      </c>
    </row>
    <row r="3920" spans="1:13" x14ac:dyDescent="0.25">
      <c r="A3920" t="s">
        <v>1024</v>
      </c>
      <c r="B3920" t="str">
        <f>VLOOKUP(data_to_clean[[#This Row],[Company]],tb_countries[],2,0)</f>
        <v>USSR/Russia</v>
      </c>
      <c r="C3920" t="s">
        <v>5272</v>
      </c>
      <c r="D3920" t="s">
        <v>5312</v>
      </c>
      <c r="E3920" t="s">
        <v>5245</v>
      </c>
      <c r="F3920" s="1">
        <v>42662</v>
      </c>
      <c r="G3920" t="s">
        <v>4019</v>
      </c>
      <c r="H3920" t="s">
        <v>13</v>
      </c>
      <c r="I3920" t="s">
        <v>14</v>
      </c>
      <c r="J3920" t="str" cm="1">
        <f t="array" ref="J39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20" t="str">
        <f>IF(data_to_clean[[#This Row],[Price Formatted Step 1]]="No Data","No Data",SUBSTITUTE(data_to_clean[[#This Row],[Price Formatted Step 1]],",","."))</f>
        <v>No Data</v>
      </c>
      <c r="L3920" t="str">
        <f>IF(data_to_clean[[#This Row],[Price Formatted Step 2]]="No Data","No Data",VALUE(SUBSTITUTE(data_to_clean[[#This Row],[Price Formatted Step 2]],".","")))</f>
        <v>No Data</v>
      </c>
      <c r="M3920" t="s">
        <v>15</v>
      </c>
    </row>
    <row r="3921" spans="1:13" x14ac:dyDescent="0.25">
      <c r="A3921" t="s">
        <v>1620</v>
      </c>
      <c r="B3921" t="str">
        <f>VLOOKUP(data_to_clean[[#This Row],[Company]],tb_countries[],2,0)</f>
        <v>Japan</v>
      </c>
      <c r="C3921" t="s">
        <v>5286</v>
      </c>
      <c r="D3921" t="s">
        <v>5325</v>
      </c>
      <c r="E3921" t="s">
        <v>5249</v>
      </c>
      <c r="F3921" s="1">
        <v>42676</v>
      </c>
      <c r="G3921" t="s">
        <v>3542</v>
      </c>
      <c r="H3921" t="s">
        <v>2227</v>
      </c>
      <c r="I3921" t="s">
        <v>3544</v>
      </c>
      <c r="J3921" t="str" cm="1">
        <f t="array" ref="J39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921" t="str">
        <f>IF(data_to_clean[[#This Row],[Price Formatted Step 1]]="No Data","No Data",SUBSTITUTE(data_to_clean[[#This Row],[Price Formatted Step 1]],",","."))</f>
        <v>90000000</v>
      </c>
      <c r="L3921" s="3">
        <f>IF(data_to_clean[[#This Row],[Price Formatted Step 2]]="No Data","No Data",VALUE(SUBSTITUTE(data_to_clean[[#This Row],[Price Formatted Step 2]],".","")))</f>
        <v>90000000</v>
      </c>
      <c r="M3921" t="s">
        <v>15</v>
      </c>
    </row>
    <row r="3922" spans="1:13" x14ac:dyDescent="0.25">
      <c r="A3922" t="s">
        <v>973</v>
      </c>
      <c r="B3922" t="str">
        <f>VLOOKUP(data_to_clean[[#This Row],[Company]],tb_countries[],2,0)</f>
        <v>China</v>
      </c>
      <c r="C3922" t="s">
        <v>5302</v>
      </c>
      <c r="D3922" t="s">
        <v>5342</v>
      </c>
      <c r="E3922" t="s">
        <v>5252</v>
      </c>
      <c r="F3922" s="1">
        <v>42677</v>
      </c>
      <c r="G3922" t="s">
        <v>4422</v>
      </c>
      <c r="H3922" t="s">
        <v>2227</v>
      </c>
      <c r="I3922" t="s">
        <v>14</v>
      </c>
      <c r="J3922" t="str" cm="1">
        <f t="array" ref="J39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22" t="str">
        <f>IF(data_to_clean[[#This Row],[Price Formatted Step 1]]="No Data","No Data",SUBSTITUTE(data_to_clean[[#This Row],[Price Formatted Step 1]],",","."))</f>
        <v>No Data</v>
      </c>
      <c r="L3922" t="str">
        <f>IF(data_to_clean[[#This Row],[Price Formatted Step 2]]="No Data","No Data",VALUE(SUBSTITUTE(data_to_clean[[#This Row],[Price Formatted Step 2]],".","")))</f>
        <v>No Data</v>
      </c>
      <c r="M3922" t="s">
        <v>15</v>
      </c>
    </row>
    <row r="3923" spans="1:13" x14ac:dyDescent="0.25">
      <c r="A3923" t="s">
        <v>973</v>
      </c>
      <c r="B3923" t="str">
        <f>VLOOKUP(data_to_clean[[#This Row],[Company]],tb_countries[],2,0)</f>
        <v>China</v>
      </c>
      <c r="C3923" t="s">
        <v>4199</v>
      </c>
      <c r="D3923" t="s">
        <v>5263</v>
      </c>
      <c r="E3923" t="s">
        <v>5252</v>
      </c>
      <c r="F3923" s="1">
        <v>42683</v>
      </c>
      <c r="G3923" t="s">
        <v>4316</v>
      </c>
      <c r="H3923" t="s">
        <v>2227</v>
      </c>
      <c r="I3923" t="s">
        <v>4318</v>
      </c>
      <c r="J3923" t="str" cm="1">
        <f t="array" ref="J39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3923" t="str">
        <f>IF(data_to_clean[[#This Row],[Price Formatted Step 1]]="No Data","No Data",SUBSTITUTE(data_to_clean[[#This Row],[Price Formatted Step 1]],",","."))</f>
        <v>5.300000</v>
      </c>
      <c r="L3923" s="3">
        <f>IF(data_to_clean[[#This Row],[Price Formatted Step 2]]="No Data","No Data",VALUE(SUBSTITUTE(data_to_clean[[#This Row],[Price Formatted Step 2]],".","")))</f>
        <v>5300000</v>
      </c>
      <c r="M3923" t="s">
        <v>15</v>
      </c>
    </row>
    <row r="3924" spans="1:13" x14ac:dyDescent="0.25">
      <c r="A3924" t="s">
        <v>3831</v>
      </c>
      <c r="B3924" t="str">
        <f>VLOOKUP(data_to_clean[[#This Row],[Company]],tb_countries[],2,0)</f>
        <v>USA</v>
      </c>
      <c r="C3924" t="s">
        <v>5275</v>
      </c>
      <c r="D3924" t="s">
        <v>5315</v>
      </c>
      <c r="E3924" t="s">
        <v>5246</v>
      </c>
      <c r="F3924" s="1">
        <v>42685</v>
      </c>
      <c r="G3924" t="s">
        <v>3594</v>
      </c>
      <c r="H3924" t="s">
        <v>2227</v>
      </c>
      <c r="I3924" t="s">
        <v>3596</v>
      </c>
      <c r="J3924" t="str" cm="1">
        <f t="array" ref="J39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924" t="str">
        <f>IF(data_to_clean[[#This Row],[Price Formatted Step 1]]="No Data","No Data",SUBSTITUTE(data_to_clean[[#This Row],[Price Formatted Step 1]],",","."))</f>
        <v>109000000</v>
      </c>
      <c r="L3924" s="3">
        <f>IF(data_to_clean[[#This Row],[Price Formatted Step 2]]="No Data","No Data",VALUE(SUBSTITUTE(data_to_clean[[#This Row],[Price Formatted Step 2]],".","")))</f>
        <v>109000000</v>
      </c>
      <c r="M3924" t="s">
        <v>15</v>
      </c>
    </row>
    <row r="3925" spans="1:13" x14ac:dyDescent="0.25">
      <c r="A3925" t="s">
        <v>973</v>
      </c>
      <c r="B3925" t="str">
        <f>VLOOKUP(data_to_clean[[#This Row],[Company]],tb_countries[],2,0)</f>
        <v>China</v>
      </c>
      <c r="C3925" t="s">
        <v>4199</v>
      </c>
      <c r="D3925" t="s">
        <v>5263</v>
      </c>
      <c r="E3925" t="s">
        <v>5252</v>
      </c>
      <c r="F3925" s="1">
        <v>42685</v>
      </c>
      <c r="G3925" t="s">
        <v>2910</v>
      </c>
      <c r="H3925" t="s">
        <v>2227</v>
      </c>
      <c r="I3925" t="s">
        <v>2912</v>
      </c>
      <c r="J3925" t="str" cm="1">
        <f t="array" ref="J39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925" t="str">
        <f>IF(data_to_clean[[#This Row],[Price Formatted Step 1]]="No Data","No Data",SUBSTITUTE(data_to_clean[[#This Row],[Price Formatted Step 1]],",","."))</f>
        <v>29.750000</v>
      </c>
      <c r="L3925" s="3">
        <f>IF(data_to_clean[[#This Row],[Price Formatted Step 2]]="No Data","No Data",VALUE(SUBSTITUTE(data_to_clean[[#This Row],[Price Formatted Step 2]],".","")))</f>
        <v>29750000</v>
      </c>
      <c r="M3925" t="s">
        <v>15</v>
      </c>
    </row>
    <row r="3926" spans="1:13" x14ac:dyDescent="0.25">
      <c r="A3926" t="s">
        <v>2338</v>
      </c>
      <c r="B3926" t="str">
        <f>VLOOKUP(data_to_clean[[#This Row],[Company]],tb_countries[],2,0)</f>
        <v>France</v>
      </c>
      <c r="C3926" t="s">
        <v>5285</v>
      </c>
      <c r="D3926" t="s">
        <v>5324</v>
      </c>
      <c r="E3926" t="s">
        <v>5253</v>
      </c>
      <c r="F3926" s="1">
        <v>42691</v>
      </c>
      <c r="G3926" t="s">
        <v>3899</v>
      </c>
      <c r="H3926" t="s">
        <v>13</v>
      </c>
      <c r="I3926" t="s">
        <v>14</v>
      </c>
      <c r="J3926" t="str" cm="1">
        <f t="array" ref="J39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26" t="str">
        <f>IF(data_to_clean[[#This Row],[Price Formatted Step 1]]="No Data","No Data",SUBSTITUTE(data_to_clean[[#This Row],[Price Formatted Step 1]],",","."))</f>
        <v>No Data</v>
      </c>
      <c r="L3926" t="str">
        <f>IF(data_to_clean[[#This Row],[Price Formatted Step 2]]="No Data","No Data",VALUE(SUBSTITUTE(data_to_clean[[#This Row],[Price Formatted Step 2]],".","")))</f>
        <v>No Data</v>
      </c>
      <c r="M3926" t="s">
        <v>15</v>
      </c>
    </row>
    <row r="3927" spans="1:13" x14ac:dyDescent="0.25">
      <c r="A3927" t="s">
        <v>1024</v>
      </c>
      <c r="B3927" t="str">
        <f>VLOOKUP(data_to_clean[[#This Row],[Company]],tb_countries[],2,0)</f>
        <v>USSR/Russia</v>
      </c>
      <c r="C3927" t="s">
        <v>5272</v>
      </c>
      <c r="D3927" t="s">
        <v>5312</v>
      </c>
      <c r="E3927" t="s">
        <v>5245</v>
      </c>
      <c r="F3927" s="1">
        <v>42691</v>
      </c>
      <c r="G3927" t="s">
        <v>4019</v>
      </c>
      <c r="H3927" t="s">
        <v>13</v>
      </c>
      <c r="I3927" t="s">
        <v>14</v>
      </c>
      <c r="J3927" t="str" cm="1">
        <f t="array" ref="J39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27" t="str">
        <f>IF(data_to_clean[[#This Row],[Price Formatted Step 1]]="No Data","No Data",SUBSTITUTE(data_to_clean[[#This Row],[Price Formatted Step 1]],",","."))</f>
        <v>No Data</v>
      </c>
      <c r="L3927" t="str">
        <f>IF(data_to_clean[[#This Row],[Price Formatted Step 2]]="No Data","No Data",VALUE(SUBSTITUTE(data_to_clean[[#This Row],[Price Formatted Step 2]],".","")))</f>
        <v>No Data</v>
      </c>
      <c r="M3927" t="s">
        <v>15</v>
      </c>
    </row>
    <row r="3928" spans="1:13" x14ac:dyDescent="0.25">
      <c r="A3928" t="s">
        <v>3831</v>
      </c>
      <c r="B3928" t="str">
        <f>VLOOKUP(data_to_clean[[#This Row],[Company]],tb_countries[],2,0)</f>
        <v>USA</v>
      </c>
      <c r="C3928" t="s">
        <v>5273</v>
      </c>
      <c r="D3928" t="s">
        <v>5313</v>
      </c>
      <c r="E3928" t="s">
        <v>5246</v>
      </c>
      <c r="F3928" s="1">
        <v>42693</v>
      </c>
      <c r="G3928" t="s">
        <v>4108</v>
      </c>
      <c r="H3928" t="s">
        <v>2227</v>
      </c>
      <c r="I3928" t="s">
        <v>4110</v>
      </c>
      <c r="J3928" t="str" cm="1">
        <f t="array" ref="J39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3928" t="str">
        <f>IF(data_to_clean[[#This Row],[Price Formatted Step 1]]="No Data","No Data",SUBSTITUTE(data_to_clean[[#This Row],[Price Formatted Step 1]],",","."))</f>
        <v>145000000</v>
      </c>
      <c r="L3928" s="3">
        <f>IF(data_to_clean[[#This Row],[Price Formatted Step 2]]="No Data","No Data",VALUE(SUBSTITUTE(data_to_clean[[#This Row],[Price Formatted Step 2]],".","")))</f>
        <v>145000000</v>
      </c>
      <c r="M3928" t="s">
        <v>15</v>
      </c>
    </row>
    <row r="3929" spans="1:13" x14ac:dyDescent="0.25">
      <c r="A3929" t="s">
        <v>973</v>
      </c>
      <c r="B3929" t="str">
        <f>VLOOKUP(data_to_clean[[#This Row],[Company]],tb_countries[],2,0)</f>
        <v>China</v>
      </c>
      <c r="C3929" t="s">
        <v>4847</v>
      </c>
      <c r="D3929" t="s">
        <v>5268</v>
      </c>
      <c r="E3929" t="s">
        <v>5252</v>
      </c>
      <c r="F3929" s="1">
        <v>42696</v>
      </c>
      <c r="G3929" t="s">
        <v>4385</v>
      </c>
      <c r="H3929" t="s">
        <v>2227</v>
      </c>
      <c r="I3929" t="s">
        <v>3138</v>
      </c>
      <c r="J3929" t="str" cm="1">
        <f t="array" ref="J39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3929" t="str">
        <f>IF(data_to_clean[[#This Row],[Price Formatted Step 1]]="No Data","No Data",SUBSTITUTE(data_to_clean[[#This Row],[Price Formatted Step 1]],",","."))</f>
        <v>20000000</v>
      </c>
      <c r="L3929" s="3">
        <f>IF(data_to_clean[[#This Row],[Price Formatted Step 2]]="No Data","No Data",VALUE(SUBSTITUTE(data_to_clean[[#This Row],[Price Formatted Step 2]],".","")))</f>
        <v>20000000</v>
      </c>
      <c r="M3929" t="s">
        <v>15</v>
      </c>
    </row>
    <row r="3930" spans="1:13" x14ac:dyDescent="0.25">
      <c r="A3930" t="s">
        <v>1024</v>
      </c>
      <c r="B3930" t="str">
        <f>VLOOKUP(data_to_clean[[#This Row],[Company]],tb_countries[],2,0)</f>
        <v>USSR/Russia</v>
      </c>
      <c r="C3930" t="s">
        <v>5272</v>
      </c>
      <c r="D3930" t="s">
        <v>5312</v>
      </c>
      <c r="E3930" t="s">
        <v>5245</v>
      </c>
      <c r="F3930" s="1">
        <v>42705</v>
      </c>
      <c r="G3930" t="s">
        <v>1362</v>
      </c>
      <c r="H3930" t="s">
        <v>13</v>
      </c>
      <c r="I3930" t="s">
        <v>14</v>
      </c>
      <c r="J3930" t="str" cm="1">
        <f t="array" ref="J39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30" t="str">
        <f>IF(data_to_clean[[#This Row],[Price Formatted Step 1]]="No Data","No Data",SUBSTITUTE(data_to_clean[[#This Row],[Price Formatted Step 1]],",","."))</f>
        <v>No Data</v>
      </c>
      <c r="L3930" t="str">
        <f>IF(data_to_clean[[#This Row],[Price Formatted Step 2]]="No Data","No Data",VALUE(SUBSTITUTE(data_to_clean[[#This Row],[Price Formatted Step 2]],".","")))</f>
        <v>No Data</v>
      </c>
      <c r="M3930" t="s">
        <v>21</v>
      </c>
    </row>
    <row r="3931" spans="1:13" x14ac:dyDescent="0.25">
      <c r="A3931" t="s">
        <v>2338</v>
      </c>
      <c r="B3931" t="str">
        <f>VLOOKUP(data_to_clean[[#This Row],[Company]],tb_countries[],2,0)</f>
        <v>France</v>
      </c>
      <c r="C3931" t="s">
        <v>5285</v>
      </c>
      <c r="D3931" t="s">
        <v>5324</v>
      </c>
      <c r="E3931" t="s">
        <v>5253</v>
      </c>
      <c r="F3931" s="1">
        <v>42709</v>
      </c>
      <c r="G3931" t="s">
        <v>4118</v>
      </c>
      <c r="H3931" t="s">
        <v>2227</v>
      </c>
      <c r="I3931" t="s">
        <v>4120</v>
      </c>
      <c r="J3931" t="str" cm="1">
        <f t="array" ref="J39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931" t="str">
        <f>IF(data_to_clean[[#This Row],[Price Formatted Step 1]]="No Data","No Data",SUBSTITUTE(data_to_clean[[#This Row],[Price Formatted Step 1]],",","."))</f>
        <v>37000000</v>
      </c>
      <c r="L3931" s="3">
        <f>IF(data_to_clean[[#This Row],[Price Formatted Step 2]]="No Data","No Data",VALUE(SUBSTITUTE(data_to_clean[[#This Row],[Price Formatted Step 2]],".","")))</f>
        <v>37000000</v>
      </c>
      <c r="M3931" t="s">
        <v>15</v>
      </c>
    </row>
    <row r="3932" spans="1:13" x14ac:dyDescent="0.25">
      <c r="A3932" t="s">
        <v>2025</v>
      </c>
      <c r="B3932" t="str">
        <f>VLOOKUP(data_to_clean[[#This Row],[Company]],tb_countries[],2,0)</f>
        <v>India</v>
      </c>
      <c r="C3932" t="s">
        <v>5287</v>
      </c>
      <c r="D3932" t="s">
        <v>5326</v>
      </c>
      <c r="E3932" t="s">
        <v>5254</v>
      </c>
      <c r="F3932" s="1">
        <v>42711</v>
      </c>
      <c r="G3932" t="s">
        <v>3945</v>
      </c>
      <c r="H3932" t="s">
        <v>2227</v>
      </c>
      <c r="I3932" t="s">
        <v>3947</v>
      </c>
      <c r="J3932" t="str" cm="1">
        <f t="array" ref="J39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932" t="str">
        <f>IF(data_to_clean[[#This Row],[Price Formatted Step 1]]="No Data","No Data",SUBSTITUTE(data_to_clean[[#This Row],[Price Formatted Step 1]],",","."))</f>
        <v>31000000</v>
      </c>
      <c r="L3932" s="3">
        <f>IF(data_to_clean[[#This Row],[Price Formatted Step 2]]="No Data","No Data",VALUE(SUBSTITUTE(data_to_clean[[#This Row],[Price Formatted Step 2]],".","")))</f>
        <v>31000000</v>
      </c>
      <c r="M3932" t="s">
        <v>15</v>
      </c>
    </row>
    <row r="3933" spans="1:13" x14ac:dyDescent="0.25">
      <c r="A3933" t="s">
        <v>3831</v>
      </c>
      <c r="B3933" t="str">
        <f>VLOOKUP(data_to_clean[[#This Row],[Company]],tb_countries[],2,0)</f>
        <v>USA</v>
      </c>
      <c r="C3933" t="s">
        <v>5273</v>
      </c>
      <c r="D3933" t="s">
        <v>5313</v>
      </c>
      <c r="E3933" t="s">
        <v>5246</v>
      </c>
      <c r="F3933" s="1">
        <v>42711</v>
      </c>
      <c r="G3933" t="s">
        <v>4011</v>
      </c>
      <c r="H3933" t="s">
        <v>13</v>
      </c>
      <c r="I3933" t="s">
        <v>14</v>
      </c>
      <c r="J3933" t="str" cm="1">
        <f t="array" ref="J39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33" t="str">
        <f>IF(data_to_clean[[#This Row],[Price Formatted Step 1]]="No Data","No Data",SUBSTITUTE(data_to_clean[[#This Row],[Price Formatted Step 1]],",","."))</f>
        <v>No Data</v>
      </c>
      <c r="L3933" t="str">
        <f>IF(data_to_clean[[#This Row],[Price Formatted Step 2]]="No Data","No Data",VALUE(SUBSTITUTE(data_to_clean[[#This Row],[Price Formatted Step 2]],".","")))</f>
        <v>No Data</v>
      </c>
      <c r="M3933" t="s">
        <v>15</v>
      </c>
    </row>
    <row r="3934" spans="1:13" x14ac:dyDescent="0.25">
      <c r="A3934" t="s">
        <v>1620</v>
      </c>
      <c r="B3934" t="str">
        <f>VLOOKUP(data_to_clean[[#This Row],[Company]],tb_countries[],2,0)</f>
        <v>Japan</v>
      </c>
      <c r="C3934" t="s">
        <v>5286</v>
      </c>
      <c r="D3934" t="s">
        <v>5325</v>
      </c>
      <c r="E3934" t="s">
        <v>5249</v>
      </c>
      <c r="F3934" s="1">
        <v>42713</v>
      </c>
      <c r="G3934" t="s">
        <v>3995</v>
      </c>
      <c r="H3934" t="s">
        <v>13</v>
      </c>
      <c r="I3934" t="s">
        <v>3997</v>
      </c>
      <c r="J3934" t="str" cm="1">
        <f t="array" ref="J39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3934" t="str">
        <f>IF(data_to_clean[[#This Row],[Price Formatted Step 1]]="No Data","No Data",SUBSTITUTE(data_to_clean[[#This Row],[Price Formatted Step 1]],",","."))</f>
        <v>112.500000</v>
      </c>
      <c r="L3934" s="3">
        <f>IF(data_to_clean[[#This Row],[Price Formatted Step 2]]="No Data","No Data",VALUE(SUBSTITUTE(data_to_clean[[#This Row],[Price Formatted Step 2]],".","")))</f>
        <v>112500000</v>
      </c>
      <c r="M3934" t="s">
        <v>15</v>
      </c>
    </row>
    <row r="3935" spans="1:13" x14ac:dyDescent="0.25">
      <c r="A3935" t="s">
        <v>973</v>
      </c>
      <c r="B3935" t="str">
        <f>VLOOKUP(data_to_clean[[#This Row],[Company]],tb_countries[],2,0)</f>
        <v>China</v>
      </c>
      <c r="C3935" t="s">
        <v>4847</v>
      </c>
      <c r="D3935" t="s">
        <v>5268</v>
      </c>
      <c r="E3935" t="s">
        <v>5252</v>
      </c>
      <c r="F3935" s="1">
        <v>42714</v>
      </c>
      <c r="G3935" t="s">
        <v>3855</v>
      </c>
      <c r="H3935" t="s">
        <v>2227</v>
      </c>
      <c r="I3935" t="s">
        <v>3857</v>
      </c>
      <c r="J3935" t="str" cm="1">
        <f t="array" ref="J39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935" t="str">
        <f>IF(data_to_clean[[#This Row],[Price Formatted Step 1]]="No Data","No Data",SUBSTITUTE(data_to_clean[[#This Row],[Price Formatted Step 1]],",","."))</f>
        <v>29.150000</v>
      </c>
      <c r="L3935" s="3">
        <f>IF(data_to_clean[[#This Row],[Price Formatted Step 2]]="No Data","No Data",VALUE(SUBSTITUTE(data_to_clean[[#This Row],[Price Formatted Step 2]],".","")))</f>
        <v>29150000</v>
      </c>
      <c r="M3935" t="s">
        <v>15</v>
      </c>
    </row>
    <row r="3936" spans="1:13" x14ac:dyDescent="0.25">
      <c r="A3936" t="s">
        <v>2740</v>
      </c>
      <c r="B3936" t="str">
        <f>VLOOKUP(data_to_clean[[#This Row],[Company]],tb_countries[],2,0)</f>
        <v>USA</v>
      </c>
      <c r="C3936" t="s">
        <v>5273</v>
      </c>
      <c r="D3936" t="s">
        <v>5313</v>
      </c>
      <c r="E3936" t="s">
        <v>5246</v>
      </c>
      <c r="F3936" s="1">
        <v>42719</v>
      </c>
      <c r="G3936" t="s">
        <v>3043</v>
      </c>
      <c r="H3936" t="s">
        <v>2227</v>
      </c>
      <c r="I3936" t="s">
        <v>2744</v>
      </c>
      <c r="J3936" t="str" cm="1">
        <f t="array" ref="J39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3936" t="str">
        <f>IF(data_to_clean[[#This Row],[Price Formatted Step 1]]="No Data","No Data",SUBSTITUTE(data_to_clean[[#This Row],[Price Formatted Step 1]],",","."))</f>
        <v>40000000</v>
      </c>
      <c r="L3936" s="3">
        <f>IF(data_to_clean[[#This Row],[Price Formatted Step 2]]="No Data","No Data",VALUE(SUBSTITUTE(data_to_clean[[#This Row],[Price Formatted Step 2]],".","")))</f>
        <v>40000000</v>
      </c>
      <c r="M3936" t="s">
        <v>15</v>
      </c>
    </row>
    <row r="3937" spans="1:13" x14ac:dyDescent="0.25">
      <c r="A3937" t="s">
        <v>3831</v>
      </c>
      <c r="B3937" t="str">
        <f>VLOOKUP(data_to_clean[[#This Row],[Company]],tb_countries[],2,0)</f>
        <v>USA</v>
      </c>
      <c r="C3937" t="s">
        <v>5273</v>
      </c>
      <c r="D3937" t="s">
        <v>5313</v>
      </c>
      <c r="E3937" t="s">
        <v>5246</v>
      </c>
      <c r="F3937" s="1">
        <v>42722</v>
      </c>
      <c r="G3937" t="s">
        <v>3737</v>
      </c>
      <c r="H3937" t="s">
        <v>13</v>
      </c>
      <c r="I3937" t="s">
        <v>3739</v>
      </c>
      <c r="J3937" t="str" cm="1">
        <f t="array" ref="J39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130000000</v>
      </c>
      <c r="K3937" t="str">
        <f>IF(data_to_clean[[#This Row],[Price Formatted Step 1]]="No Data","No Data",SUBSTITUTE(data_to_clean[[#This Row],[Price Formatted Step 1]],",","."))</f>
        <v>130000000</v>
      </c>
      <c r="L3937" s="3">
        <f>IF(data_to_clean[[#This Row],[Price Formatted Step 2]]="No Data","No Data",VALUE(SUBSTITUTE(data_to_clean[[#This Row],[Price Formatted Step 2]],".","")))</f>
        <v>130000000</v>
      </c>
      <c r="M3937" t="s">
        <v>15</v>
      </c>
    </row>
    <row r="3938" spans="1:13" x14ac:dyDescent="0.25">
      <c r="A3938" t="s">
        <v>4195</v>
      </c>
      <c r="B3938" t="str">
        <f>VLOOKUP(data_to_clean[[#This Row],[Company]],tb_countries[],2,0)</f>
        <v>Japan</v>
      </c>
      <c r="C3938" t="s">
        <v>608</v>
      </c>
      <c r="D3938" t="s">
        <v>5248</v>
      </c>
      <c r="E3938" t="s">
        <v>5249</v>
      </c>
      <c r="F3938" s="1">
        <v>42724</v>
      </c>
      <c r="G3938" t="s">
        <v>4439</v>
      </c>
      <c r="H3938" t="s">
        <v>2227</v>
      </c>
      <c r="I3938" t="s">
        <v>14</v>
      </c>
      <c r="J3938" t="str" cm="1">
        <f t="array" ref="J39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38" t="str">
        <f>IF(data_to_clean[[#This Row],[Price Formatted Step 1]]="No Data","No Data",SUBSTITUTE(data_to_clean[[#This Row],[Price Formatted Step 1]],",","."))</f>
        <v>No Data</v>
      </c>
      <c r="L3938" t="str">
        <f>IF(data_to_clean[[#This Row],[Price Formatted Step 2]]="No Data","No Data",VALUE(SUBSTITUTE(data_to_clean[[#This Row],[Price Formatted Step 2]],".","")))</f>
        <v>No Data</v>
      </c>
      <c r="M3938" t="s">
        <v>15</v>
      </c>
    </row>
    <row r="3939" spans="1:13" x14ac:dyDescent="0.25">
      <c r="A3939" t="s">
        <v>973</v>
      </c>
      <c r="B3939" t="str">
        <f>VLOOKUP(data_to_clean[[#This Row],[Company]],tb_countries[],2,0)</f>
        <v>China</v>
      </c>
      <c r="C3939" t="s">
        <v>4199</v>
      </c>
      <c r="D3939" t="s">
        <v>5263</v>
      </c>
      <c r="E3939" t="s">
        <v>5252</v>
      </c>
      <c r="F3939" s="1">
        <v>42725</v>
      </c>
      <c r="G3939" t="s">
        <v>2910</v>
      </c>
      <c r="H3939" t="s">
        <v>2227</v>
      </c>
      <c r="I3939" t="s">
        <v>2912</v>
      </c>
      <c r="J3939" t="str" cm="1">
        <f t="array" ref="J39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939" t="str">
        <f>IF(data_to_clean[[#This Row],[Price Formatted Step 1]]="No Data","No Data",SUBSTITUTE(data_to_clean[[#This Row],[Price Formatted Step 1]],",","."))</f>
        <v>29.750000</v>
      </c>
      <c r="L3939" s="3">
        <f>IF(data_to_clean[[#This Row],[Price Formatted Step 2]]="No Data","No Data",VALUE(SUBSTITUTE(data_to_clean[[#This Row],[Price Formatted Step 2]],".","")))</f>
        <v>29750000</v>
      </c>
      <c r="M3939" t="s">
        <v>15</v>
      </c>
    </row>
    <row r="3940" spans="1:13" x14ac:dyDescent="0.25">
      <c r="A3940" t="s">
        <v>2338</v>
      </c>
      <c r="B3940" t="str">
        <f>VLOOKUP(data_to_clean[[#This Row],[Company]],tb_countries[],2,0)</f>
        <v>France</v>
      </c>
      <c r="C3940" t="s">
        <v>5285</v>
      </c>
      <c r="D3940" t="s">
        <v>5324</v>
      </c>
      <c r="E3940" t="s">
        <v>5253</v>
      </c>
      <c r="F3940" s="1">
        <v>42725</v>
      </c>
      <c r="G3940" t="s">
        <v>3614</v>
      </c>
      <c r="H3940" t="s">
        <v>2227</v>
      </c>
      <c r="I3940" t="s">
        <v>3616</v>
      </c>
      <c r="J3940" t="str" cm="1">
        <f t="array" ref="J39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40" t="str">
        <f>IF(data_to_clean[[#This Row],[Price Formatted Step 1]]="No Data","No Data",SUBSTITUTE(data_to_clean[[#This Row],[Price Formatted Step 1]],",","."))</f>
        <v>200000000</v>
      </c>
      <c r="L3940" s="3">
        <f>IF(data_to_clean[[#This Row],[Price Formatted Step 2]]="No Data","No Data",VALUE(SUBSTITUTE(data_to_clean[[#This Row],[Price Formatted Step 2]],".","")))</f>
        <v>200000000</v>
      </c>
      <c r="M3940" t="s">
        <v>15</v>
      </c>
    </row>
    <row r="3941" spans="1:13" x14ac:dyDescent="0.25">
      <c r="A3941" t="s">
        <v>973</v>
      </c>
      <c r="B3941" t="str">
        <f>VLOOKUP(data_to_clean[[#This Row],[Company]],tb_countries[],2,0)</f>
        <v>China</v>
      </c>
      <c r="C3941" t="s">
        <v>2625</v>
      </c>
      <c r="D3941" t="s">
        <v>5255</v>
      </c>
      <c r="E3941" t="s">
        <v>5252</v>
      </c>
      <c r="F3941" s="1">
        <v>42732</v>
      </c>
      <c r="G3941" t="s">
        <v>2910</v>
      </c>
      <c r="H3941" t="s">
        <v>2227</v>
      </c>
      <c r="I3941" t="s">
        <v>2912</v>
      </c>
      <c r="J3941" t="str" cm="1">
        <f t="array" ref="J39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3941" t="str">
        <f>IF(data_to_clean[[#This Row],[Price Formatted Step 1]]="No Data","No Data",SUBSTITUTE(data_to_clean[[#This Row],[Price Formatted Step 1]],",","."))</f>
        <v>29.750000</v>
      </c>
      <c r="L3941" s="3">
        <f>IF(data_to_clean[[#This Row],[Price Formatted Step 2]]="No Data","No Data",VALUE(SUBSTITUTE(data_to_clean[[#This Row],[Price Formatted Step 2]],".","")))</f>
        <v>29750000</v>
      </c>
      <c r="M3941" t="s">
        <v>56</v>
      </c>
    </row>
    <row r="3942" spans="1:13" x14ac:dyDescent="0.25">
      <c r="A3942" t="s">
        <v>973</v>
      </c>
      <c r="B3942" t="str">
        <f>VLOOKUP(data_to_clean[[#This Row],[Company]],tb_countries[],2,0)</f>
        <v>China</v>
      </c>
      <c r="C3942" t="s">
        <v>4847</v>
      </c>
      <c r="D3942" t="s">
        <v>5268</v>
      </c>
      <c r="E3942" t="s">
        <v>5252</v>
      </c>
      <c r="F3942" s="1">
        <v>42740</v>
      </c>
      <c r="G3942" t="s">
        <v>3855</v>
      </c>
      <c r="H3942" t="s">
        <v>2227</v>
      </c>
      <c r="I3942" t="s">
        <v>3857</v>
      </c>
      <c r="J3942" t="str" cm="1">
        <f t="array" ref="J39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942" t="str">
        <f>IF(data_to_clean[[#This Row],[Price Formatted Step 1]]="No Data","No Data",SUBSTITUTE(data_to_clean[[#This Row],[Price Formatted Step 1]],",","."))</f>
        <v>29.150000</v>
      </c>
      <c r="L3942" s="3">
        <f>IF(data_to_clean[[#This Row],[Price Formatted Step 2]]="No Data","No Data",VALUE(SUBSTITUTE(data_to_clean[[#This Row],[Price Formatted Step 2]],".","")))</f>
        <v>29150000</v>
      </c>
      <c r="M3942" t="s">
        <v>15</v>
      </c>
    </row>
    <row r="3943" spans="1:13" x14ac:dyDescent="0.25">
      <c r="A3943" t="s">
        <v>4445</v>
      </c>
      <c r="B3943" t="str">
        <f>VLOOKUP(data_to_clean[[#This Row],[Company]],tb_countries[],2,0)</f>
        <v>China</v>
      </c>
      <c r="C3943" t="s">
        <v>4199</v>
      </c>
      <c r="D3943" t="s">
        <v>5263</v>
      </c>
      <c r="E3943" t="s">
        <v>5252</v>
      </c>
      <c r="F3943" s="1">
        <v>42744</v>
      </c>
      <c r="G3943" t="s">
        <v>4446</v>
      </c>
      <c r="H3943" t="s">
        <v>2227</v>
      </c>
      <c r="I3943" t="s">
        <v>4448</v>
      </c>
      <c r="J3943" t="str" cm="1">
        <f t="array" ref="J39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3943" t="str">
        <f>IF(data_to_clean[[#This Row],[Price Formatted Step 1]]="No Data","No Data",SUBSTITUTE(data_to_clean[[#This Row],[Price Formatted Step 1]],",","."))</f>
        <v>5.800000</v>
      </c>
      <c r="L3943" s="3">
        <f>IF(data_to_clean[[#This Row],[Price Formatted Step 2]]="No Data","No Data",VALUE(SUBSTITUTE(data_to_clean[[#This Row],[Price Formatted Step 2]],".","")))</f>
        <v>5800000</v>
      </c>
      <c r="M3943" t="s">
        <v>15</v>
      </c>
    </row>
    <row r="3944" spans="1:13" x14ac:dyDescent="0.25">
      <c r="A3944" t="s">
        <v>3782</v>
      </c>
      <c r="B3944" t="str">
        <f>VLOOKUP(data_to_clean[[#This Row],[Company]],tb_countries[],2,0)</f>
        <v>USA</v>
      </c>
      <c r="C3944" t="s">
        <v>5275</v>
      </c>
      <c r="D3944" t="s">
        <v>5315</v>
      </c>
      <c r="E3944" t="s">
        <v>5246</v>
      </c>
      <c r="F3944" s="1">
        <v>42749</v>
      </c>
      <c r="G3944" t="s">
        <v>4338</v>
      </c>
      <c r="H3944" t="s">
        <v>13</v>
      </c>
      <c r="I3944" t="s">
        <v>4271</v>
      </c>
      <c r="J3944" t="str" cm="1">
        <f t="array" ref="J39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44" t="str">
        <f>IF(data_to_clean[[#This Row],[Price Formatted Step 1]]="No Data","No Data",SUBSTITUTE(data_to_clean[[#This Row],[Price Formatted Step 1]],",","."))</f>
        <v>62000000</v>
      </c>
      <c r="L3944" s="3">
        <f>IF(data_to_clean[[#This Row],[Price Formatted Step 2]]="No Data","No Data",VALUE(SUBSTITUTE(data_to_clean[[#This Row],[Price Formatted Step 2]],".","")))</f>
        <v>62000000</v>
      </c>
      <c r="M3944" t="s">
        <v>15</v>
      </c>
    </row>
    <row r="3945" spans="1:13" x14ac:dyDescent="0.25">
      <c r="A3945" t="s">
        <v>4195</v>
      </c>
      <c r="B3945" t="str">
        <f>VLOOKUP(data_to_clean[[#This Row],[Company]],tb_countries[],2,0)</f>
        <v>Japan</v>
      </c>
      <c r="C3945" t="s">
        <v>608</v>
      </c>
      <c r="D3945" t="s">
        <v>5248</v>
      </c>
      <c r="E3945" t="s">
        <v>5249</v>
      </c>
      <c r="F3945" s="1">
        <v>42749</v>
      </c>
      <c r="G3945" t="s">
        <v>4450</v>
      </c>
      <c r="H3945" t="s">
        <v>2227</v>
      </c>
      <c r="I3945" t="s">
        <v>14</v>
      </c>
      <c r="J3945" t="str" cm="1">
        <f t="array" ref="J39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45" t="str">
        <f>IF(data_to_clean[[#This Row],[Price Formatted Step 1]]="No Data","No Data",SUBSTITUTE(data_to_clean[[#This Row],[Price Formatted Step 1]],",","."))</f>
        <v>No Data</v>
      </c>
      <c r="L3945" t="str">
        <f>IF(data_to_clean[[#This Row],[Price Formatted Step 2]]="No Data","No Data",VALUE(SUBSTITUTE(data_to_clean[[#This Row],[Price Formatted Step 2]],".","")))</f>
        <v>No Data</v>
      </c>
      <c r="M3945" t="s">
        <v>21</v>
      </c>
    </row>
    <row r="3946" spans="1:13" x14ac:dyDescent="0.25">
      <c r="A3946" t="s">
        <v>3831</v>
      </c>
      <c r="B3946" t="str">
        <f>VLOOKUP(data_to_clean[[#This Row],[Company]],tb_countries[],2,0)</f>
        <v>USA</v>
      </c>
      <c r="C3946" t="s">
        <v>5273</v>
      </c>
      <c r="D3946" t="s">
        <v>5313</v>
      </c>
      <c r="E3946" t="s">
        <v>5246</v>
      </c>
      <c r="F3946" s="1">
        <v>42756</v>
      </c>
      <c r="G3946" t="s">
        <v>3594</v>
      </c>
      <c r="H3946" t="s">
        <v>2227</v>
      </c>
      <c r="I3946" t="s">
        <v>3596</v>
      </c>
      <c r="J3946" t="str" cm="1">
        <f t="array" ref="J39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946" t="str">
        <f>IF(data_to_clean[[#This Row],[Price Formatted Step 1]]="No Data","No Data",SUBSTITUTE(data_to_clean[[#This Row],[Price Formatted Step 1]],",","."))</f>
        <v>109000000</v>
      </c>
      <c r="L3946" s="3">
        <f>IF(data_to_clean[[#This Row],[Price Formatted Step 2]]="No Data","No Data",VALUE(SUBSTITUTE(data_to_clean[[#This Row],[Price Formatted Step 2]],".","")))</f>
        <v>109000000</v>
      </c>
      <c r="M3946" t="s">
        <v>15</v>
      </c>
    </row>
    <row r="3947" spans="1:13" x14ac:dyDescent="0.25">
      <c r="A3947" t="s">
        <v>1620</v>
      </c>
      <c r="B3947" t="str">
        <f>VLOOKUP(data_to_clean[[#This Row],[Company]],tb_countries[],2,0)</f>
        <v>Japan</v>
      </c>
      <c r="C3947" t="s">
        <v>5286</v>
      </c>
      <c r="D3947" t="s">
        <v>5325</v>
      </c>
      <c r="E3947" t="s">
        <v>5249</v>
      </c>
      <c r="F3947" s="1">
        <v>42759</v>
      </c>
      <c r="G3947" t="s">
        <v>3835</v>
      </c>
      <c r="H3947" t="s">
        <v>2227</v>
      </c>
      <c r="I3947" t="s">
        <v>14</v>
      </c>
      <c r="J3947" t="str" cm="1">
        <f t="array" ref="J39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47" t="str">
        <f>IF(data_to_clean[[#This Row],[Price Formatted Step 1]]="No Data","No Data",SUBSTITUTE(data_to_clean[[#This Row],[Price Formatted Step 1]],",","."))</f>
        <v>No Data</v>
      </c>
      <c r="L3947" t="str">
        <f>IF(data_to_clean[[#This Row],[Price Formatted Step 2]]="No Data","No Data",VALUE(SUBSTITUTE(data_to_clean[[#This Row],[Price Formatted Step 2]],".","")))</f>
        <v>No Data</v>
      </c>
      <c r="M3947" t="s">
        <v>15</v>
      </c>
    </row>
    <row r="3948" spans="1:13" x14ac:dyDescent="0.25">
      <c r="A3948" t="s">
        <v>2338</v>
      </c>
      <c r="B3948" t="str">
        <f>VLOOKUP(data_to_clean[[#This Row],[Company]],tb_countries[],2,0)</f>
        <v>France</v>
      </c>
      <c r="C3948" t="s">
        <v>5285</v>
      </c>
      <c r="D3948" t="s">
        <v>5324</v>
      </c>
      <c r="E3948" t="s">
        <v>5253</v>
      </c>
      <c r="F3948" s="1">
        <v>42763</v>
      </c>
      <c r="G3948" t="s">
        <v>4101</v>
      </c>
      <c r="H3948" t="s">
        <v>2227</v>
      </c>
      <c r="I3948" t="s">
        <v>4103</v>
      </c>
      <c r="J3948" t="str" cm="1">
        <f t="array" ref="J39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948" t="str">
        <f>IF(data_to_clean[[#This Row],[Price Formatted Step 1]]="No Data","No Data",SUBSTITUTE(data_to_clean[[#This Row],[Price Formatted Step 1]],",","."))</f>
        <v>30000000</v>
      </c>
      <c r="L3948" s="3">
        <f>IF(data_to_clean[[#This Row],[Price Formatted Step 2]]="No Data","No Data",VALUE(SUBSTITUTE(data_to_clean[[#This Row],[Price Formatted Step 2]],".","")))</f>
        <v>30000000</v>
      </c>
      <c r="M3948" t="s">
        <v>15</v>
      </c>
    </row>
    <row r="3949" spans="1:13" x14ac:dyDescent="0.25">
      <c r="A3949" t="s">
        <v>2338</v>
      </c>
      <c r="B3949" t="str">
        <f>VLOOKUP(data_to_clean[[#This Row],[Company]],tb_countries[],2,0)</f>
        <v>France</v>
      </c>
      <c r="C3949" t="s">
        <v>5285</v>
      </c>
      <c r="D3949" t="s">
        <v>5324</v>
      </c>
      <c r="E3949" t="s">
        <v>5253</v>
      </c>
      <c r="F3949" s="1">
        <v>42780</v>
      </c>
      <c r="G3949" t="s">
        <v>3614</v>
      </c>
      <c r="H3949" t="s">
        <v>2227</v>
      </c>
      <c r="I3949" t="s">
        <v>3616</v>
      </c>
      <c r="J3949" t="str" cm="1">
        <f t="array" ref="J39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49" t="str">
        <f>IF(data_to_clean[[#This Row],[Price Formatted Step 1]]="No Data","No Data",SUBSTITUTE(data_to_clean[[#This Row],[Price Formatted Step 1]],",","."))</f>
        <v>200000000</v>
      </c>
      <c r="L3949" s="3">
        <f>IF(data_to_clean[[#This Row],[Price Formatted Step 2]]="No Data","No Data",VALUE(SUBSTITUTE(data_to_clean[[#This Row],[Price Formatted Step 2]],".","")))</f>
        <v>200000000</v>
      </c>
      <c r="M3949" t="s">
        <v>15</v>
      </c>
    </row>
    <row r="3950" spans="1:13" x14ac:dyDescent="0.25">
      <c r="A3950" t="s">
        <v>2025</v>
      </c>
      <c r="B3950" t="str">
        <f>VLOOKUP(data_to_clean[[#This Row],[Company]],tb_countries[],2,0)</f>
        <v>India</v>
      </c>
      <c r="C3950" t="s">
        <v>5287</v>
      </c>
      <c r="D3950" t="s">
        <v>5326</v>
      </c>
      <c r="E3950" t="s">
        <v>5254</v>
      </c>
      <c r="F3950" s="1">
        <v>42781</v>
      </c>
      <c r="G3950" t="s">
        <v>3945</v>
      </c>
      <c r="H3950" t="s">
        <v>2227</v>
      </c>
      <c r="I3950" t="s">
        <v>3947</v>
      </c>
      <c r="J3950" t="str" cm="1">
        <f t="array" ref="J39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950" t="str">
        <f>IF(data_to_clean[[#This Row],[Price Formatted Step 1]]="No Data","No Data",SUBSTITUTE(data_to_clean[[#This Row],[Price Formatted Step 1]],",","."))</f>
        <v>31000000</v>
      </c>
      <c r="L3950" s="3">
        <f>IF(data_to_clean[[#This Row],[Price Formatted Step 2]]="No Data","No Data",VALUE(SUBSTITUTE(data_to_clean[[#This Row],[Price Formatted Step 2]],".","")))</f>
        <v>31000000</v>
      </c>
      <c r="M3950" t="s">
        <v>15</v>
      </c>
    </row>
    <row r="3951" spans="1:13" x14ac:dyDescent="0.25">
      <c r="A3951" t="s">
        <v>3782</v>
      </c>
      <c r="B3951" t="str">
        <f>VLOOKUP(data_to_clean[[#This Row],[Company]],tb_countries[],2,0)</f>
        <v>USA</v>
      </c>
      <c r="C3951" t="s">
        <v>5281</v>
      </c>
      <c r="D3951" t="s">
        <v>5322</v>
      </c>
      <c r="E3951" t="s">
        <v>5246</v>
      </c>
      <c r="F3951" s="1">
        <v>42785</v>
      </c>
      <c r="G3951" t="s">
        <v>4338</v>
      </c>
      <c r="H3951" t="s">
        <v>13</v>
      </c>
      <c r="I3951" t="s">
        <v>4271</v>
      </c>
      <c r="J3951" t="str" cm="1">
        <f t="array" ref="J39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51" t="str">
        <f>IF(data_to_clean[[#This Row],[Price Formatted Step 1]]="No Data","No Data",SUBSTITUTE(data_to_clean[[#This Row],[Price Formatted Step 1]],",","."))</f>
        <v>62000000</v>
      </c>
      <c r="L3951" s="3">
        <f>IF(data_to_clean[[#This Row],[Price Formatted Step 2]]="No Data","No Data",VALUE(SUBSTITUTE(data_to_clean[[#This Row],[Price Formatted Step 2]],".","")))</f>
        <v>62000000</v>
      </c>
      <c r="M3951" t="s">
        <v>15</v>
      </c>
    </row>
    <row r="3952" spans="1:13" x14ac:dyDescent="0.25">
      <c r="A3952" t="s">
        <v>1024</v>
      </c>
      <c r="B3952" t="str">
        <f>VLOOKUP(data_to_clean[[#This Row],[Company]],tb_countries[],2,0)</f>
        <v>USSR/Russia</v>
      </c>
      <c r="C3952" t="s">
        <v>5272</v>
      </c>
      <c r="D3952" t="s">
        <v>5312</v>
      </c>
      <c r="E3952" t="s">
        <v>5245</v>
      </c>
      <c r="F3952" s="1">
        <v>42788</v>
      </c>
      <c r="G3952" t="s">
        <v>1362</v>
      </c>
      <c r="H3952" t="s">
        <v>13</v>
      </c>
      <c r="I3952" t="s">
        <v>14</v>
      </c>
      <c r="J3952" t="str" cm="1">
        <f t="array" ref="J39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52" t="str">
        <f>IF(data_to_clean[[#This Row],[Price Formatted Step 1]]="No Data","No Data",SUBSTITUTE(data_to_clean[[#This Row],[Price Formatted Step 1]],",","."))</f>
        <v>No Data</v>
      </c>
      <c r="L3952" t="str">
        <f>IF(data_to_clean[[#This Row],[Price Formatted Step 2]]="No Data","No Data",VALUE(SUBSTITUTE(data_to_clean[[#This Row],[Price Formatted Step 2]],".","")))</f>
        <v>No Data</v>
      </c>
      <c r="M3952" t="s">
        <v>15</v>
      </c>
    </row>
    <row r="3953" spans="1:13" x14ac:dyDescent="0.25">
      <c r="A3953" t="s">
        <v>3831</v>
      </c>
      <c r="B3953" t="str">
        <f>VLOOKUP(data_to_clean[[#This Row],[Company]],tb_countries[],2,0)</f>
        <v>USA</v>
      </c>
      <c r="C3953" t="s">
        <v>5275</v>
      </c>
      <c r="D3953" t="s">
        <v>5315</v>
      </c>
      <c r="E3953" t="s">
        <v>5246</v>
      </c>
      <c r="F3953" s="1">
        <v>42795</v>
      </c>
      <c r="G3953" t="s">
        <v>3594</v>
      </c>
      <c r="H3953" t="s">
        <v>2227</v>
      </c>
      <c r="I3953" t="s">
        <v>3596</v>
      </c>
      <c r="J3953" t="str" cm="1">
        <f t="array" ref="J39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953" t="str">
        <f>IF(data_to_clean[[#This Row],[Price Formatted Step 1]]="No Data","No Data",SUBSTITUTE(data_to_clean[[#This Row],[Price Formatted Step 1]],",","."))</f>
        <v>109000000</v>
      </c>
      <c r="L3953" s="3">
        <f>IF(data_to_clean[[#This Row],[Price Formatted Step 2]]="No Data","No Data",VALUE(SUBSTITUTE(data_to_clean[[#This Row],[Price Formatted Step 2]],".","")))</f>
        <v>109000000</v>
      </c>
      <c r="M3953" t="s">
        <v>15</v>
      </c>
    </row>
    <row r="3954" spans="1:13" x14ac:dyDescent="0.25">
      <c r="A3954" t="s">
        <v>3601</v>
      </c>
      <c r="B3954" t="str">
        <f>VLOOKUP(data_to_clean[[#This Row],[Company]],tb_countries[],2,0)</f>
        <v>China</v>
      </c>
      <c r="C3954" t="s">
        <v>4199</v>
      </c>
      <c r="D3954" t="s">
        <v>5263</v>
      </c>
      <c r="E3954" t="s">
        <v>5252</v>
      </c>
      <c r="F3954" s="1">
        <v>42796</v>
      </c>
      <c r="G3954" t="s">
        <v>4460</v>
      </c>
      <c r="H3954" t="s">
        <v>2227</v>
      </c>
      <c r="I3954" t="s">
        <v>14</v>
      </c>
      <c r="J3954" t="str" cm="1">
        <f t="array" ref="J39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54" t="str">
        <f>IF(data_to_clean[[#This Row],[Price Formatted Step 1]]="No Data","No Data",SUBSTITUTE(data_to_clean[[#This Row],[Price Formatted Step 1]],",","."))</f>
        <v>No Data</v>
      </c>
      <c r="L3954" t="str">
        <f>IF(data_to_clean[[#This Row],[Price Formatted Step 2]]="No Data","No Data",VALUE(SUBSTITUTE(data_to_clean[[#This Row],[Price Formatted Step 2]],".","")))</f>
        <v>No Data</v>
      </c>
      <c r="M3954" t="s">
        <v>15</v>
      </c>
    </row>
    <row r="3955" spans="1:13" x14ac:dyDescent="0.25">
      <c r="A3955" t="s">
        <v>2338</v>
      </c>
      <c r="B3955" t="str">
        <f>VLOOKUP(data_to_clean[[#This Row],[Company]],tb_countries[],2,0)</f>
        <v>France</v>
      </c>
      <c r="C3955" t="s">
        <v>5285</v>
      </c>
      <c r="D3955" t="s">
        <v>5324</v>
      </c>
      <c r="E3955" t="s">
        <v>5253</v>
      </c>
      <c r="F3955" s="1">
        <v>42801</v>
      </c>
      <c r="G3955" t="s">
        <v>4118</v>
      </c>
      <c r="H3955" t="s">
        <v>2227</v>
      </c>
      <c r="I3955" t="s">
        <v>4120</v>
      </c>
      <c r="J3955" t="str" cm="1">
        <f t="array" ref="J39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955" t="str">
        <f>IF(data_to_clean[[#This Row],[Price Formatted Step 1]]="No Data","No Data",SUBSTITUTE(data_to_clean[[#This Row],[Price Formatted Step 1]],",","."))</f>
        <v>37000000</v>
      </c>
      <c r="L3955" s="3">
        <f>IF(data_to_clean[[#This Row],[Price Formatted Step 2]]="No Data","No Data",VALUE(SUBSTITUTE(data_to_clean[[#This Row],[Price Formatted Step 2]],".","")))</f>
        <v>37000000</v>
      </c>
      <c r="M3955" t="s">
        <v>15</v>
      </c>
    </row>
    <row r="3956" spans="1:13" x14ac:dyDescent="0.25">
      <c r="A3956" t="s">
        <v>3782</v>
      </c>
      <c r="B3956" t="str">
        <f>VLOOKUP(data_to_clean[[#This Row],[Company]],tb_countries[],2,0)</f>
        <v>USA</v>
      </c>
      <c r="C3956" t="s">
        <v>5281</v>
      </c>
      <c r="D3956" t="s">
        <v>5322</v>
      </c>
      <c r="E3956" t="s">
        <v>5246</v>
      </c>
      <c r="F3956" s="1">
        <v>42810</v>
      </c>
      <c r="G3956" t="s">
        <v>4338</v>
      </c>
      <c r="H3956" t="s">
        <v>13</v>
      </c>
      <c r="I3956" t="s">
        <v>4271</v>
      </c>
      <c r="J3956" t="str" cm="1">
        <f t="array" ref="J39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56" t="str">
        <f>IF(data_to_clean[[#This Row],[Price Formatted Step 1]]="No Data","No Data",SUBSTITUTE(data_to_clean[[#This Row],[Price Formatted Step 1]],",","."))</f>
        <v>62000000</v>
      </c>
      <c r="L3956" s="3">
        <f>IF(data_to_clean[[#This Row],[Price Formatted Step 2]]="No Data","No Data",VALUE(SUBSTITUTE(data_to_clean[[#This Row],[Price Formatted Step 2]],".","")))</f>
        <v>62000000</v>
      </c>
      <c r="M3956" t="s">
        <v>15</v>
      </c>
    </row>
    <row r="3957" spans="1:13" x14ac:dyDescent="0.25">
      <c r="A3957" t="s">
        <v>1620</v>
      </c>
      <c r="B3957" t="str">
        <f>VLOOKUP(data_to_clean[[#This Row],[Company]],tb_countries[],2,0)</f>
        <v>Japan</v>
      </c>
      <c r="C3957" t="s">
        <v>5286</v>
      </c>
      <c r="D3957" t="s">
        <v>5325</v>
      </c>
      <c r="E3957" t="s">
        <v>5249</v>
      </c>
      <c r="F3957" s="1">
        <v>42811</v>
      </c>
      <c r="G3957" t="s">
        <v>3542</v>
      </c>
      <c r="H3957" t="s">
        <v>2227</v>
      </c>
      <c r="I3957" t="s">
        <v>3544</v>
      </c>
      <c r="J3957" t="str" cm="1">
        <f t="array" ref="J39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957" t="str">
        <f>IF(data_to_clean[[#This Row],[Price Formatted Step 1]]="No Data","No Data",SUBSTITUTE(data_to_clean[[#This Row],[Price Formatted Step 1]],",","."))</f>
        <v>90000000</v>
      </c>
      <c r="L3957" s="3">
        <f>IF(data_to_clean[[#This Row],[Price Formatted Step 2]]="No Data","No Data",VALUE(SUBSTITUTE(data_to_clean[[#This Row],[Price Formatted Step 2]],".","")))</f>
        <v>90000000</v>
      </c>
      <c r="M3957" t="s">
        <v>15</v>
      </c>
    </row>
    <row r="3958" spans="1:13" x14ac:dyDescent="0.25">
      <c r="A3958" t="s">
        <v>3831</v>
      </c>
      <c r="B3958" t="str">
        <f>VLOOKUP(data_to_clean[[#This Row],[Company]],tb_countries[],2,0)</f>
        <v>USA</v>
      </c>
      <c r="C3958" t="s">
        <v>5273</v>
      </c>
      <c r="D3958" t="s">
        <v>5313</v>
      </c>
      <c r="E3958" t="s">
        <v>5246</v>
      </c>
      <c r="F3958" s="1">
        <v>42813</v>
      </c>
      <c r="G3958" t="s">
        <v>4011</v>
      </c>
      <c r="H3958" t="s">
        <v>13</v>
      </c>
      <c r="I3958" t="s">
        <v>14</v>
      </c>
      <c r="J3958" t="str" cm="1">
        <f t="array" ref="J39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58" t="str">
        <f>IF(data_to_clean[[#This Row],[Price Formatted Step 1]]="No Data","No Data",SUBSTITUTE(data_to_clean[[#This Row],[Price Formatted Step 1]],",","."))</f>
        <v>No Data</v>
      </c>
      <c r="L3958" t="str">
        <f>IF(data_to_clean[[#This Row],[Price Formatted Step 2]]="No Data","No Data",VALUE(SUBSTITUTE(data_to_clean[[#This Row],[Price Formatted Step 2]],".","")))</f>
        <v>No Data</v>
      </c>
      <c r="M3958" t="s">
        <v>15</v>
      </c>
    </row>
    <row r="3959" spans="1:13" x14ac:dyDescent="0.25">
      <c r="A3959" t="s">
        <v>3782</v>
      </c>
      <c r="B3959" t="str">
        <f>VLOOKUP(data_to_clean[[#This Row],[Company]],tb_countries[],2,0)</f>
        <v>USA</v>
      </c>
      <c r="C3959" t="s">
        <v>5281</v>
      </c>
      <c r="D3959" t="s">
        <v>5322</v>
      </c>
      <c r="E3959" t="s">
        <v>5246</v>
      </c>
      <c r="F3959" s="1">
        <v>42824</v>
      </c>
      <c r="G3959" t="s">
        <v>4338</v>
      </c>
      <c r="H3959" t="s">
        <v>13</v>
      </c>
      <c r="I3959" t="s">
        <v>4271</v>
      </c>
      <c r="J3959" t="str" cm="1">
        <f t="array" ref="J39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59" t="str">
        <f>IF(data_to_clean[[#This Row],[Price Formatted Step 1]]="No Data","No Data",SUBSTITUTE(data_to_clean[[#This Row],[Price Formatted Step 1]],",","."))</f>
        <v>62000000</v>
      </c>
      <c r="L3959" s="3">
        <f>IF(data_to_clean[[#This Row],[Price Formatted Step 2]]="No Data","No Data",VALUE(SUBSTITUTE(data_to_clean[[#This Row],[Price Formatted Step 2]],".","")))</f>
        <v>62000000</v>
      </c>
      <c r="M3959" t="s">
        <v>15</v>
      </c>
    </row>
    <row r="3960" spans="1:13" x14ac:dyDescent="0.25">
      <c r="A3960" t="s">
        <v>973</v>
      </c>
      <c r="B3960" t="str">
        <f>VLOOKUP(data_to_clean[[#This Row],[Company]],tb_countries[],2,0)</f>
        <v>China</v>
      </c>
      <c r="C3960" t="s">
        <v>4847</v>
      </c>
      <c r="D3960" t="s">
        <v>5268</v>
      </c>
      <c r="E3960" t="s">
        <v>5252</v>
      </c>
      <c r="F3960" s="1">
        <v>42837</v>
      </c>
      <c r="G3960" t="s">
        <v>3855</v>
      </c>
      <c r="H3960" t="s">
        <v>2227</v>
      </c>
      <c r="I3960" t="s">
        <v>3857</v>
      </c>
      <c r="J3960" t="str" cm="1">
        <f t="array" ref="J39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960" t="str">
        <f>IF(data_to_clean[[#This Row],[Price Formatted Step 1]]="No Data","No Data",SUBSTITUTE(data_to_clean[[#This Row],[Price Formatted Step 1]],",","."))</f>
        <v>29.150000</v>
      </c>
      <c r="L3960" s="3">
        <f>IF(data_to_clean[[#This Row],[Price Formatted Step 2]]="No Data","No Data",VALUE(SUBSTITUTE(data_to_clean[[#This Row],[Price Formatted Step 2]],".","")))</f>
        <v>29150000</v>
      </c>
      <c r="M3960" t="s">
        <v>15</v>
      </c>
    </row>
    <row r="3961" spans="1:13" x14ac:dyDescent="0.25">
      <c r="A3961" t="s">
        <v>3831</v>
      </c>
      <c r="B3961" t="str">
        <f>VLOOKUP(data_to_clean[[#This Row],[Company]],tb_countries[],2,0)</f>
        <v>USA</v>
      </c>
      <c r="C3961" t="s">
        <v>5273</v>
      </c>
      <c r="D3961" t="s">
        <v>5313</v>
      </c>
      <c r="E3961" t="s">
        <v>5246</v>
      </c>
      <c r="F3961" s="1">
        <v>42843</v>
      </c>
      <c r="G3961" t="s">
        <v>3594</v>
      </c>
      <c r="H3961" t="s">
        <v>2227</v>
      </c>
      <c r="I3961" t="s">
        <v>3596</v>
      </c>
      <c r="J3961" t="str" cm="1">
        <f t="array" ref="J39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961" t="str">
        <f>IF(data_to_clean[[#This Row],[Price Formatted Step 1]]="No Data","No Data",SUBSTITUTE(data_to_clean[[#This Row],[Price Formatted Step 1]],",","."))</f>
        <v>109000000</v>
      </c>
      <c r="L3961" s="3">
        <f>IF(data_to_clean[[#This Row],[Price Formatted Step 2]]="No Data","No Data",VALUE(SUBSTITUTE(data_to_clean[[#This Row],[Price Formatted Step 2]],".","")))</f>
        <v>109000000</v>
      </c>
      <c r="M3961" t="s">
        <v>15</v>
      </c>
    </row>
    <row r="3962" spans="1:13" x14ac:dyDescent="0.25">
      <c r="A3962" t="s">
        <v>1024</v>
      </c>
      <c r="B3962" t="str">
        <f>VLOOKUP(data_to_clean[[#This Row],[Company]],tb_countries[],2,0)</f>
        <v>USSR/Russia</v>
      </c>
      <c r="C3962" t="s">
        <v>5272</v>
      </c>
      <c r="D3962" t="s">
        <v>5312</v>
      </c>
      <c r="E3962" t="s">
        <v>5245</v>
      </c>
      <c r="F3962" s="1">
        <v>42845</v>
      </c>
      <c r="G3962" t="s">
        <v>4019</v>
      </c>
      <c r="H3962" t="s">
        <v>13</v>
      </c>
      <c r="I3962" t="s">
        <v>14</v>
      </c>
      <c r="J3962" t="str" cm="1">
        <f t="array" ref="J39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62" t="str">
        <f>IF(data_to_clean[[#This Row],[Price Formatted Step 1]]="No Data","No Data",SUBSTITUTE(data_to_clean[[#This Row],[Price Formatted Step 1]],",","."))</f>
        <v>No Data</v>
      </c>
      <c r="L3962" t="str">
        <f>IF(data_to_clean[[#This Row],[Price Formatted Step 2]]="No Data","No Data",VALUE(SUBSTITUTE(data_to_clean[[#This Row],[Price Formatted Step 2]],".","")))</f>
        <v>No Data</v>
      </c>
      <c r="M3962" t="s">
        <v>15</v>
      </c>
    </row>
    <row r="3963" spans="1:13" x14ac:dyDescent="0.25">
      <c r="A3963" t="s">
        <v>973</v>
      </c>
      <c r="B3963" t="str">
        <f>VLOOKUP(data_to_clean[[#This Row],[Company]],tb_countries[],2,0)</f>
        <v>China</v>
      </c>
      <c r="C3963" t="s">
        <v>5302</v>
      </c>
      <c r="D3963" t="s">
        <v>5342</v>
      </c>
      <c r="E3963" t="s">
        <v>5252</v>
      </c>
      <c r="F3963" s="1">
        <v>42845</v>
      </c>
      <c r="G3963" t="s">
        <v>4393</v>
      </c>
      <c r="H3963" t="s">
        <v>2227</v>
      </c>
      <c r="I3963" t="s">
        <v>14</v>
      </c>
      <c r="J3963" t="str" cm="1">
        <f t="array" ref="J39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63" t="str">
        <f>IF(data_to_clean[[#This Row],[Price Formatted Step 1]]="No Data","No Data",SUBSTITUTE(data_to_clean[[#This Row],[Price Formatted Step 1]],",","."))</f>
        <v>No Data</v>
      </c>
      <c r="L3963" t="str">
        <f>IF(data_to_clean[[#This Row],[Price Formatted Step 2]]="No Data","No Data",VALUE(SUBSTITUTE(data_to_clean[[#This Row],[Price Formatted Step 2]],".","")))</f>
        <v>No Data</v>
      </c>
      <c r="M3963" t="s">
        <v>15</v>
      </c>
    </row>
    <row r="3964" spans="1:13" x14ac:dyDescent="0.25">
      <c r="A3964" t="s">
        <v>3782</v>
      </c>
      <c r="B3964" t="str">
        <f>VLOOKUP(data_to_clean[[#This Row],[Company]],tb_countries[],2,0)</f>
        <v>USA</v>
      </c>
      <c r="C3964" t="s">
        <v>5281</v>
      </c>
      <c r="D3964" t="s">
        <v>5322</v>
      </c>
      <c r="E3964" t="s">
        <v>5246</v>
      </c>
      <c r="F3964" s="1">
        <v>42856</v>
      </c>
      <c r="G3964" t="s">
        <v>4338</v>
      </c>
      <c r="H3964" t="s">
        <v>13</v>
      </c>
      <c r="I3964" t="s">
        <v>4271</v>
      </c>
      <c r="J3964" t="str" cm="1">
        <f t="array" ref="J39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64" t="str">
        <f>IF(data_to_clean[[#This Row],[Price Formatted Step 1]]="No Data","No Data",SUBSTITUTE(data_to_clean[[#This Row],[Price Formatted Step 1]],",","."))</f>
        <v>62000000</v>
      </c>
      <c r="L3964" s="3">
        <f>IF(data_to_clean[[#This Row],[Price Formatted Step 2]]="No Data","No Data",VALUE(SUBSTITUTE(data_to_clean[[#This Row],[Price Formatted Step 2]],".","")))</f>
        <v>62000000</v>
      </c>
      <c r="M3964" t="s">
        <v>15</v>
      </c>
    </row>
    <row r="3965" spans="1:13" x14ac:dyDescent="0.25">
      <c r="A3965" t="s">
        <v>2338</v>
      </c>
      <c r="B3965" t="str">
        <f>VLOOKUP(data_to_clean[[#This Row],[Company]],tb_countries[],2,0)</f>
        <v>France</v>
      </c>
      <c r="C3965" t="s">
        <v>5285</v>
      </c>
      <c r="D3965" t="s">
        <v>5324</v>
      </c>
      <c r="E3965" t="s">
        <v>5253</v>
      </c>
      <c r="F3965" s="1">
        <v>42859</v>
      </c>
      <c r="G3965" t="s">
        <v>3614</v>
      </c>
      <c r="H3965" t="s">
        <v>2227</v>
      </c>
      <c r="I3965" t="s">
        <v>3616</v>
      </c>
      <c r="J3965" t="str" cm="1">
        <f t="array" ref="J39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65" t="str">
        <f>IF(data_to_clean[[#This Row],[Price Formatted Step 1]]="No Data","No Data",SUBSTITUTE(data_to_clean[[#This Row],[Price Formatted Step 1]],",","."))</f>
        <v>200000000</v>
      </c>
      <c r="L3965" s="3">
        <f>IF(data_to_clean[[#This Row],[Price Formatted Step 2]]="No Data","No Data",VALUE(SUBSTITUTE(data_to_clean[[#This Row],[Price Formatted Step 2]],".","")))</f>
        <v>200000000</v>
      </c>
      <c r="M3965" t="s">
        <v>15</v>
      </c>
    </row>
    <row r="3966" spans="1:13" x14ac:dyDescent="0.25">
      <c r="A3966" t="s">
        <v>2025</v>
      </c>
      <c r="B3966" t="str">
        <f>VLOOKUP(data_to_clean[[#This Row],[Company]],tb_countries[],2,0)</f>
        <v>India</v>
      </c>
      <c r="C3966" t="s">
        <v>5287</v>
      </c>
      <c r="D3966" t="s">
        <v>5326</v>
      </c>
      <c r="E3966" t="s">
        <v>5254</v>
      </c>
      <c r="F3966" s="1">
        <v>42860</v>
      </c>
      <c r="G3966" t="s">
        <v>4023</v>
      </c>
      <c r="H3966" t="s">
        <v>2227</v>
      </c>
      <c r="I3966" t="s">
        <v>3527</v>
      </c>
      <c r="J3966" t="str" cm="1">
        <f t="array" ref="J39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3966" t="str">
        <f>IF(data_to_clean[[#This Row],[Price Formatted Step 1]]="No Data","No Data",SUBSTITUTE(data_to_clean[[#This Row],[Price Formatted Step 1]],",","."))</f>
        <v>47000000</v>
      </c>
      <c r="L3966" s="3">
        <f>IF(data_to_clean[[#This Row],[Price Formatted Step 2]]="No Data","No Data",VALUE(SUBSTITUTE(data_to_clean[[#This Row],[Price Formatted Step 2]],".","")))</f>
        <v>47000000</v>
      </c>
      <c r="M3966" t="s">
        <v>15</v>
      </c>
    </row>
    <row r="3967" spans="1:13" x14ac:dyDescent="0.25">
      <c r="A3967" t="s">
        <v>3782</v>
      </c>
      <c r="B3967" t="str">
        <f>VLOOKUP(data_to_clean[[#This Row],[Company]],tb_countries[],2,0)</f>
        <v>USA</v>
      </c>
      <c r="C3967" t="s">
        <v>5281</v>
      </c>
      <c r="D3967" t="s">
        <v>5322</v>
      </c>
      <c r="E3967" t="s">
        <v>5246</v>
      </c>
      <c r="F3967" s="1">
        <v>42870</v>
      </c>
      <c r="G3967" t="s">
        <v>4338</v>
      </c>
      <c r="H3967" t="s">
        <v>13</v>
      </c>
      <c r="I3967" t="s">
        <v>4271</v>
      </c>
      <c r="J3967" t="str" cm="1">
        <f t="array" ref="J39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67" t="str">
        <f>IF(data_to_clean[[#This Row],[Price Formatted Step 1]]="No Data","No Data",SUBSTITUTE(data_to_clean[[#This Row],[Price Formatted Step 1]],",","."))</f>
        <v>62000000</v>
      </c>
      <c r="L3967" s="3">
        <f>IF(data_to_clean[[#This Row],[Price Formatted Step 2]]="No Data","No Data",VALUE(SUBSTITUTE(data_to_clean[[#This Row],[Price Formatted Step 2]],".","")))</f>
        <v>62000000</v>
      </c>
      <c r="M3967" t="s">
        <v>15</v>
      </c>
    </row>
    <row r="3968" spans="1:13" x14ac:dyDescent="0.25">
      <c r="A3968" t="s">
        <v>2338</v>
      </c>
      <c r="B3968" t="str">
        <f>VLOOKUP(data_to_clean[[#This Row],[Company]],tb_countries[],2,0)</f>
        <v>France</v>
      </c>
      <c r="C3968" t="s">
        <v>5285</v>
      </c>
      <c r="D3968" t="s">
        <v>5324</v>
      </c>
      <c r="E3968" t="s">
        <v>5253</v>
      </c>
      <c r="F3968" s="1">
        <v>42873</v>
      </c>
      <c r="G3968" t="s">
        <v>4225</v>
      </c>
      <c r="H3968" t="s">
        <v>2227</v>
      </c>
      <c r="I3968" t="s">
        <v>4103</v>
      </c>
      <c r="J3968" t="str" cm="1">
        <f t="array" ref="J39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3968" t="str">
        <f>IF(data_to_clean[[#This Row],[Price Formatted Step 1]]="No Data","No Data",SUBSTITUTE(data_to_clean[[#This Row],[Price Formatted Step 1]],",","."))</f>
        <v>30000000</v>
      </c>
      <c r="L3968" s="3">
        <f>IF(data_to_clean[[#This Row],[Price Formatted Step 2]]="No Data","No Data",VALUE(SUBSTITUTE(data_to_clean[[#This Row],[Price Formatted Step 2]],".","")))</f>
        <v>30000000</v>
      </c>
      <c r="M3968" t="s">
        <v>15</v>
      </c>
    </row>
    <row r="3969" spans="1:13" x14ac:dyDescent="0.25">
      <c r="A3969" t="s">
        <v>4475</v>
      </c>
      <c r="B3969" t="str">
        <f>VLOOKUP(data_to_clean[[#This Row],[Company]],tb_countries[],2,0)</f>
        <v>USA</v>
      </c>
      <c r="C3969" t="s">
        <v>5303</v>
      </c>
      <c r="D3969" t="s">
        <v>5343</v>
      </c>
      <c r="E3969" t="s">
        <v>5265</v>
      </c>
      <c r="F3969" s="1">
        <v>42880</v>
      </c>
      <c r="G3969" t="s">
        <v>4477</v>
      </c>
      <c r="H3969" t="s">
        <v>2227</v>
      </c>
      <c r="I3969" t="s">
        <v>4479</v>
      </c>
      <c r="J3969" t="str" cm="1">
        <f t="array" ref="J39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3969" t="str">
        <f>IF(data_to_clean[[#This Row],[Price Formatted Step 1]]="No Data","No Data",SUBSTITUTE(data_to_clean[[#This Row],[Price Formatted Step 1]],",","."))</f>
        <v>7.500000</v>
      </c>
      <c r="L3969" s="3">
        <f>IF(data_to_clean[[#This Row],[Price Formatted Step 2]]="No Data","No Data",VALUE(SUBSTITUTE(data_to_clean[[#This Row],[Price Formatted Step 2]],".","")))</f>
        <v>7500000</v>
      </c>
      <c r="M3969" t="s">
        <v>21</v>
      </c>
    </row>
    <row r="3970" spans="1:13" x14ac:dyDescent="0.25">
      <c r="A3970" t="s">
        <v>2882</v>
      </c>
      <c r="B3970" t="str">
        <f>VLOOKUP(data_to_clean[[#This Row],[Company]],tb_countries[],2,0)</f>
        <v>USSR/Russia</v>
      </c>
      <c r="C3970" t="s">
        <v>5279</v>
      </c>
      <c r="D3970" t="s">
        <v>5320</v>
      </c>
      <c r="E3970" t="s">
        <v>5247</v>
      </c>
      <c r="F3970" s="1">
        <v>42880</v>
      </c>
      <c r="G3970" t="s">
        <v>4480</v>
      </c>
      <c r="H3970" t="s">
        <v>2227</v>
      </c>
      <c r="I3970" t="s">
        <v>2995</v>
      </c>
      <c r="J3970" t="str" cm="1">
        <f t="array" ref="J39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970" t="str">
        <f>IF(data_to_clean[[#This Row],[Price Formatted Step 1]]="No Data","No Data",SUBSTITUTE(data_to_clean[[#This Row],[Price Formatted Step 1]],",","."))</f>
        <v>25000000</v>
      </c>
      <c r="L3970" s="3">
        <f>IF(data_to_clean[[#This Row],[Price Formatted Step 2]]="No Data","No Data",VALUE(SUBSTITUTE(data_to_clean[[#This Row],[Price Formatted Step 2]],".","")))</f>
        <v>25000000</v>
      </c>
      <c r="M3970" t="s">
        <v>15</v>
      </c>
    </row>
    <row r="3971" spans="1:13" x14ac:dyDescent="0.25">
      <c r="A3971" t="s">
        <v>1620</v>
      </c>
      <c r="B3971" t="str">
        <f>VLOOKUP(data_to_clean[[#This Row],[Company]],tb_countries[],2,0)</f>
        <v>Japan</v>
      </c>
      <c r="C3971" t="s">
        <v>5286</v>
      </c>
      <c r="D3971" t="s">
        <v>5325</v>
      </c>
      <c r="E3971" t="s">
        <v>5249</v>
      </c>
      <c r="F3971" s="1">
        <v>42887</v>
      </c>
      <c r="G3971" t="s">
        <v>3542</v>
      </c>
      <c r="H3971" t="s">
        <v>2227</v>
      </c>
      <c r="I3971" t="s">
        <v>3544</v>
      </c>
      <c r="J3971" t="str" cm="1">
        <f t="array" ref="J39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3971" t="str">
        <f>IF(data_to_clean[[#This Row],[Price Formatted Step 1]]="No Data","No Data",SUBSTITUTE(data_to_clean[[#This Row],[Price Formatted Step 1]],",","."))</f>
        <v>90000000</v>
      </c>
      <c r="L3971" s="3">
        <f>IF(data_to_clean[[#This Row],[Price Formatted Step 2]]="No Data","No Data",VALUE(SUBSTITUTE(data_to_clean[[#This Row],[Price Formatted Step 2]],".","")))</f>
        <v>90000000</v>
      </c>
      <c r="M3971" t="s">
        <v>15</v>
      </c>
    </row>
    <row r="3972" spans="1:13" x14ac:dyDescent="0.25">
      <c r="A3972" t="s">
        <v>2338</v>
      </c>
      <c r="B3972" t="str">
        <f>VLOOKUP(data_to_clean[[#This Row],[Company]],tb_countries[],2,0)</f>
        <v>France</v>
      </c>
      <c r="C3972" t="s">
        <v>5285</v>
      </c>
      <c r="D3972" t="s">
        <v>5324</v>
      </c>
      <c r="E3972" t="s">
        <v>5253</v>
      </c>
      <c r="F3972" s="1">
        <v>42887</v>
      </c>
      <c r="G3972" t="s">
        <v>3614</v>
      </c>
      <c r="H3972" t="s">
        <v>2227</v>
      </c>
      <c r="I3972" t="s">
        <v>3616</v>
      </c>
      <c r="J3972" t="str" cm="1">
        <f t="array" ref="J39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72" t="str">
        <f>IF(data_to_clean[[#This Row],[Price Formatted Step 1]]="No Data","No Data",SUBSTITUTE(data_to_clean[[#This Row],[Price Formatted Step 1]],",","."))</f>
        <v>200000000</v>
      </c>
      <c r="L3972" s="3">
        <f>IF(data_to_clean[[#This Row],[Price Formatted Step 2]]="No Data","No Data",VALUE(SUBSTITUTE(data_to_clean[[#This Row],[Price Formatted Step 2]],".","")))</f>
        <v>200000000</v>
      </c>
      <c r="M3972" t="s">
        <v>15</v>
      </c>
    </row>
    <row r="3973" spans="1:13" x14ac:dyDescent="0.25">
      <c r="A3973" t="s">
        <v>3782</v>
      </c>
      <c r="B3973" t="str">
        <f>VLOOKUP(data_to_clean[[#This Row],[Company]],tb_countries[],2,0)</f>
        <v>USA</v>
      </c>
      <c r="C3973" t="s">
        <v>5281</v>
      </c>
      <c r="D3973" t="s">
        <v>5322</v>
      </c>
      <c r="E3973" t="s">
        <v>5246</v>
      </c>
      <c r="F3973" s="1">
        <v>42889</v>
      </c>
      <c r="G3973" t="s">
        <v>4338</v>
      </c>
      <c r="H3973" t="s">
        <v>13</v>
      </c>
      <c r="I3973" t="s">
        <v>4271</v>
      </c>
      <c r="J3973" t="str" cm="1">
        <f t="array" ref="J39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73" t="str">
        <f>IF(data_to_clean[[#This Row],[Price Formatted Step 1]]="No Data","No Data",SUBSTITUTE(data_to_clean[[#This Row],[Price Formatted Step 1]],",","."))</f>
        <v>62000000</v>
      </c>
      <c r="L3973" s="3">
        <f>IF(data_to_clean[[#This Row],[Price Formatted Step 2]]="No Data","No Data",VALUE(SUBSTITUTE(data_to_clean[[#This Row],[Price Formatted Step 2]],".","")))</f>
        <v>62000000</v>
      </c>
      <c r="M3973" t="s">
        <v>15</v>
      </c>
    </row>
    <row r="3974" spans="1:13" x14ac:dyDescent="0.25">
      <c r="A3974" t="s">
        <v>2025</v>
      </c>
      <c r="B3974" t="str">
        <f>VLOOKUP(data_to_clean[[#This Row],[Company]],tb_countries[],2,0)</f>
        <v>India</v>
      </c>
      <c r="C3974" t="s">
        <v>5287</v>
      </c>
      <c r="D3974" t="s">
        <v>5326</v>
      </c>
      <c r="E3974" t="s">
        <v>5254</v>
      </c>
      <c r="F3974" s="1">
        <v>42891</v>
      </c>
      <c r="G3974" t="s">
        <v>4269</v>
      </c>
      <c r="H3974" t="s">
        <v>2227</v>
      </c>
      <c r="I3974" t="s">
        <v>4271</v>
      </c>
      <c r="J3974" t="str" cm="1">
        <f t="array" ref="J39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74" t="str">
        <f>IF(data_to_clean[[#This Row],[Price Formatted Step 1]]="No Data","No Data",SUBSTITUTE(data_to_clean[[#This Row],[Price Formatted Step 1]],",","."))</f>
        <v>62000000</v>
      </c>
      <c r="L3974" s="3">
        <f>IF(data_to_clean[[#This Row],[Price Formatted Step 2]]="No Data","No Data",VALUE(SUBSTITUTE(data_to_clean[[#This Row],[Price Formatted Step 2]],".","")))</f>
        <v>62000000</v>
      </c>
      <c r="M3974" t="s">
        <v>15</v>
      </c>
    </row>
    <row r="3975" spans="1:13" x14ac:dyDescent="0.25">
      <c r="A3975" t="s">
        <v>3085</v>
      </c>
      <c r="B3975" t="str">
        <f>VLOOKUP(data_to_clean[[#This Row],[Company]],tb_countries[],2,0)</f>
        <v>USA</v>
      </c>
      <c r="C3975" t="s">
        <v>5272</v>
      </c>
      <c r="D3975" t="s">
        <v>5312</v>
      </c>
      <c r="E3975" t="s">
        <v>5245</v>
      </c>
      <c r="F3975" s="1">
        <v>42894</v>
      </c>
      <c r="G3975" t="s">
        <v>4346</v>
      </c>
      <c r="H3975" t="s">
        <v>2227</v>
      </c>
      <c r="I3975" t="s">
        <v>4181</v>
      </c>
      <c r="J3975" t="str" cm="1">
        <f t="array" ref="J39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3975" t="str">
        <f>IF(data_to_clean[[#This Row],[Price Formatted Step 1]]="No Data","No Data",SUBSTITUTE(data_to_clean[[#This Row],[Price Formatted Step 1]],",","."))</f>
        <v>65000000</v>
      </c>
      <c r="L3975" s="3">
        <f>IF(data_to_clean[[#This Row],[Price Formatted Step 2]]="No Data","No Data",VALUE(SUBSTITUTE(data_to_clean[[#This Row],[Price Formatted Step 2]],".","")))</f>
        <v>65000000</v>
      </c>
      <c r="M3975" t="s">
        <v>15</v>
      </c>
    </row>
    <row r="3976" spans="1:13" x14ac:dyDescent="0.25">
      <c r="A3976" t="s">
        <v>1024</v>
      </c>
      <c r="B3976" t="str">
        <f>VLOOKUP(data_to_clean[[#This Row],[Company]],tb_countries[],2,0)</f>
        <v>USSR/Russia</v>
      </c>
      <c r="C3976" t="s">
        <v>5272</v>
      </c>
      <c r="D3976" t="s">
        <v>5312</v>
      </c>
      <c r="E3976" t="s">
        <v>5245</v>
      </c>
      <c r="F3976" s="1">
        <v>42900</v>
      </c>
      <c r="G3976" t="s">
        <v>3720</v>
      </c>
      <c r="H3976" t="s">
        <v>2227</v>
      </c>
      <c r="I3976" t="s">
        <v>3722</v>
      </c>
      <c r="J3976" t="str" cm="1">
        <f t="array" ref="J39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3976" t="str">
        <f>IF(data_to_clean[[#This Row],[Price Formatted Step 1]]="No Data","No Data",SUBSTITUTE(data_to_clean[[#This Row],[Price Formatted Step 1]],",","."))</f>
        <v>17.420000</v>
      </c>
      <c r="L3976" s="3">
        <f>IF(data_to_clean[[#This Row],[Price Formatted Step 2]]="No Data","No Data",VALUE(SUBSTITUTE(data_to_clean[[#This Row],[Price Formatted Step 2]],".","")))</f>
        <v>17420000</v>
      </c>
      <c r="M3976" t="s">
        <v>15</v>
      </c>
    </row>
    <row r="3977" spans="1:13" x14ac:dyDescent="0.25">
      <c r="A3977" t="s">
        <v>973</v>
      </c>
      <c r="B3977" t="str">
        <f>VLOOKUP(data_to_clean[[#This Row],[Company]],tb_countries[],2,0)</f>
        <v>China</v>
      </c>
      <c r="C3977" t="s">
        <v>4199</v>
      </c>
      <c r="D3977" t="s">
        <v>5263</v>
      </c>
      <c r="E3977" t="s">
        <v>5252</v>
      </c>
      <c r="F3977" s="1">
        <v>42901</v>
      </c>
      <c r="G3977" t="s">
        <v>3402</v>
      </c>
      <c r="H3977" t="s">
        <v>2227</v>
      </c>
      <c r="I3977" t="s">
        <v>3404</v>
      </c>
      <c r="J3977" t="str" cm="1">
        <f t="array" ref="J39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3977" t="str">
        <f>IF(data_to_clean[[#This Row],[Price Formatted Step 1]]="No Data","No Data",SUBSTITUTE(data_to_clean[[#This Row],[Price Formatted Step 1]],",","."))</f>
        <v>64.680000</v>
      </c>
      <c r="L3977" s="3">
        <f>IF(data_to_clean[[#This Row],[Price Formatted Step 2]]="No Data","No Data",VALUE(SUBSTITUTE(data_to_clean[[#This Row],[Price Formatted Step 2]],".","")))</f>
        <v>64680000</v>
      </c>
      <c r="M3977" t="s">
        <v>15</v>
      </c>
    </row>
    <row r="3978" spans="1:13" x14ac:dyDescent="0.25">
      <c r="A3978" t="s">
        <v>973</v>
      </c>
      <c r="B3978" t="str">
        <f>VLOOKUP(data_to_clean[[#This Row],[Company]],tb_countries[],2,0)</f>
        <v>China</v>
      </c>
      <c r="C3978" t="s">
        <v>4847</v>
      </c>
      <c r="D3978" t="s">
        <v>5268</v>
      </c>
      <c r="E3978" t="s">
        <v>5252</v>
      </c>
      <c r="F3978" s="1">
        <v>42904</v>
      </c>
      <c r="G3978" t="s">
        <v>3855</v>
      </c>
      <c r="H3978" t="s">
        <v>2227</v>
      </c>
      <c r="I3978" t="s">
        <v>3857</v>
      </c>
      <c r="J3978" t="str" cm="1">
        <f t="array" ref="J39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3978" t="str">
        <f>IF(data_to_clean[[#This Row],[Price Formatted Step 1]]="No Data","No Data",SUBSTITUTE(data_to_clean[[#This Row],[Price Formatted Step 1]],",","."))</f>
        <v>29.150000</v>
      </c>
      <c r="L3978" s="3">
        <f>IF(data_to_clean[[#This Row],[Price Formatted Step 2]]="No Data","No Data",VALUE(SUBSTITUTE(data_to_clean[[#This Row],[Price Formatted Step 2]],".","")))</f>
        <v>29150000</v>
      </c>
      <c r="M3978" t="s">
        <v>56</v>
      </c>
    </row>
    <row r="3979" spans="1:13" x14ac:dyDescent="0.25">
      <c r="A3979" t="s">
        <v>2025</v>
      </c>
      <c r="B3979" t="str">
        <f>VLOOKUP(data_to_clean[[#This Row],[Company]],tb_countries[],2,0)</f>
        <v>India</v>
      </c>
      <c r="C3979" t="s">
        <v>5287</v>
      </c>
      <c r="D3979" t="s">
        <v>5326</v>
      </c>
      <c r="E3979" t="s">
        <v>5254</v>
      </c>
      <c r="F3979" s="1">
        <v>42909</v>
      </c>
      <c r="G3979" t="s">
        <v>3945</v>
      </c>
      <c r="H3979" t="s">
        <v>2227</v>
      </c>
      <c r="I3979" t="s">
        <v>3947</v>
      </c>
      <c r="J3979" t="str" cm="1">
        <f t="array" ref="J39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979" t="str">
        <f>IF(data_to_clean[[#This Row],[Price Formatted Step 1]]="No Data","No Data",SUBSTITUTE(data_to_clean[[#This Row],[Price Formatted Step 1]],",","."))</f>
        <v>31000000</v>
      </c>
      <c r="L3979" s="3">
        <f>IF(data_to_clean[[#This Row],[Price Formatted Step 2]]="No Data","No Data",VALUE(SUBSTITUTE(data_to_clean[[#This Row],[Price Formatted Step 2]],".","")))</f>
        <v>31000000</v>
      </c>
      <c r="M3979" t="s">
        <v>15</v>
      </c>
    </row>
    <row r="3980" spans="1:13" x14ac:dyDescent="0.25">
      <c r="A3980" t="s">
        <v>2882</v>
      </c>
      <c r="B3980" t="str">
        <f>VLOOKUP(data_to_clean[[#This Row],[Company]],tb_countries[],2,0)</f>
        <v>USSR/Russia</v>
      </c>
      <c r="C3980" t="s">
        <v>5279</v>
      </c>
      <c r="D3980" t="s">
        <v>5320</v>
      </c>
      <c r="E3980" t="s">
        <v>5247</v>
      </c>
      <c r="F3980" s="1">
        <v>42909</v>
      </c>
      <c r="G3980" t="s">
        <v>4213</v>
      </c>
      <c r="H3980" t="s">
        <v>2227</v>
      </c>
      <c r="I3980" t="s">
        <v>14</v>
      </c>
      <c r="J3980" t="str" cm="1">
        <f t="array" ref="J39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80" t="str">
        <f>IF(data_to_clean[[#This Row],[Price Formatted Step 1]]="No Data","No Data",SUBSTITUTE(data_to_clean[[#This Row],[Price Formatted Step 1]],",","."))</f>
        <v>No Data</v>
      </c>
      <c r="L3980" t="str">
        <f>IF(data_to_clean[[#This Row],[Price Formatted Step 2]]="No Data","No Data",VALUE(SUBSTITUTE(data_to_clean[[#This Row],[Price Formatted Step 2]],".","")))</f>
        <v>No Data</v>
      </c>
      <c r="M3980" t="s">
        <v>15</v>
      </c>
    </row>
    <row r="3981" spans="1:13" x14ac:dyDescent="0.25">
      <c r="A3981" t="s">
        <v>3782</v>
      </c>
      <c r="B3981" t="str">
        <f>VLOOKUP(data_to_clean[[#This Row],[Company]],tb_countries[],2,0)</f>
        <v>USA</v>
      </c>
      <c r="C3981" t="s">
        <v>5281</v>
      </c>
      <c r="D3981" t="s">
        <v>5322</v>
      </c>
      <c r="E3981" t="s">
        <v>5246</v>
      </c>
      <c r="F3981" s="1">
        <v>42909</v>
      </c>
      <c r="G3981" t="s">
        <v>4338</v>
      </c>
      <c r="H3981" t="s">
        <v>13</v>
      </c>
      <c r="I3981" t="s">
        <v>4271</v>
      </c>
      <c r="J3981" t="str" cm="1">
        <f t="array" ref="J39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81" t="str">
        <f>IF(data_to_clean[[#This Row],[Price Formatted Step 1]]="No Data","No Data",SUBSTITUTE(data_to_clean[[#This Row],[Price Formatted Step 1]],",","."))</f>
        <v>62000000</v>
      </c>
      <c r="L3981" s="3">
        <f>IF(data_to_clean[[#This Row],[Price Formatted Step 2]]="No Data","No Data",VALUE(SUBSTITUTE(data_to_clean[[#This Row],[Price Formatted Step 2]],".","")))</f>
        <v>62000000</v>
      </c>
      <c r="M3981" t="s">
        <v>15</v>
      </c>
    </row>
    <row r="3982" spans="1:13" x14ac:dyDescent="0.25">
      <c r="A3982" t="s">
        <v>3782</v>
      </c>
      <c r="B3982" t="str">
        <f>VLOOKUP(data_to_clean[[#This Row],[Company]],tb_countries[],2,0)</f>
        <v>USA</v>
      </c>
      <c r="C3982" t="s">
        <v>5275</v>
      </c>
      <c r="D3982" t="s">
        <v>5315</v>
      </c>
      <c r="E3982" t="s">
        <v>5246</v>
      </c>
      <c r="F3982" s="1">
        <v>42911</v>
      </c>
      <c r="G3982" t="s">
        <v>4338</v>
      </c>
      <c r="H3982" t="s">
        <v>13</v>
      </c>
      <c r="I3982" t="s">
        <v>4271</v>
      </c>
      <c r="J3982" t="str" cm="1">
        <f t="array" ref="J39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82" t="str">
        <f>IF(data_to_clean[[#This Row],[Price Formatted Step 1]]="No Data","No Data",SUBSTITUTE(data_to_clean[[#This Row],[Price Formatted Step 1]],",","."))</f>
        <v>62000000</v>
      </c>
      <c r="L3982" s="3">
        <f>IF(data_to_clean[[#This Row],[Price Formatted Step 2]]="No Data","No Data",VALUE(SUBSTITUTE(data_to_clean[[#This Row],[Price Formatted Step 2]],".","")))</f>
        <v>62000000</v>
      </c>
      <c r="M3982" t="s">
        <v>15</v>
      </c>
    </row>
    <row r="3983" spans="1:13" x14ac:dyDescent="0.25">
      <c r="A3983" t="s">
        <v>2338</v>
      </c>
      <c r="B3983" t="str">
        <f>VLOOKUP(data_to_clean[[#This Row],[Company]],tb_countries[],2,0)</f>
        <v>France</v>
      </c>
      <c r="C3983" t="s">
        <v>5285</v>
      </c>
      <c r="D3983" t="s">
        <v>5324</v>
      </c>
      <c r="E3983" t="s">
        <v>5253</v>
      </c>
      <c r="F3983" s="1">
        <v>42914</v>
      </c>
      <c r="G3983" t="s">
        <v>3614</v>
      </c>
      <c r="H3983" t="s">
        <v>2227</v>
      </c>
      <c r="I3983" t="s">
        <v>3616</v>
      </c>
      <c r="J3983" t="str" cm="1">
        <f t="array" ref="J39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3983" t="str">
        <f>IF(data_to_clean[[#This Row],[Price Formatted Step 1]]="No Data","No Data",SUBSTITUTE(data_to_clean[[#This Row],[Price Formatted Step 1]],",","."))</f>
        <v>200000000</v>
      </c>
      <c r="L3983" s="3">
        <f>IF(data_to_clean[[#This Row],[Price Formatted Step 2]]="No Data","No Data",VALUE(SUBSTITUTE(data_to_clean[[#This Row],[Price Formatted Step 2]],".","")))</f>
        <v>200000000</v>
      </c>
      <c r="M3983" t="s">
        <v>15</v>
      </c>
    </row>
    <row r="3984" spans="1:13" x14ac:dyDescent="0.25">
      <c r="A3984" t="s">
        <v>973</v>
      </c>
      <c r="B3984" t="str">
        <f>VLOOKUP(data_to_clean[[#This Row],[Company]],tb_countries[],2,0)</f>
        <v>China</v>
      </c>
      <c r="C3984" t="s">
        <v>5302</v>
      </c>
      <c r="D3984" t="s">
        <v>5342</v>
      </c>
      <c r="E3984" t="s">
        <v>5252</v>
      </c>
      <c r="F3984" s="1">
        <v>42918</v>
      </c>
      <c r="G3984" t="s">
        <v>4495</v>
      </c>
      <c r="H3984" t="s">
        <v>2227</v>
      </c>
      <c r="I3984" t="s">
        <v>14</v>
      </c>
      <c r="J3984" t="str" cm="1">
        <f t="array" ref="J39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84" t="str">
        <f>IF(data_to_clean[[#This Row],[Price Formatted Step 1]]="No Data","No Data",SUBSTITUTE(data_to_clean[[#This Row],[Price Formatted Step 1]],",","."))</f>
        <v>No Data</v>
      </c>
      <c r="L3984" t="str">
        <f>IF(data_to_clean[[#This Row],[Price Formatted Step 2]]="No Data","No Data",VALUE(SUBSTITUTE(data_to_clean[[#This Row],[Price Formatted Step 2]],".","")))</f>
        <v>No Data</v>
      </c>
      <c r="M3984" t="s">
        <v>21</v>
      </c>
    </row>
    <row r="3985" spans="1:13" x14ac:dyDescent="0.25">
      <c r="A3985" t="s">
        <v>3782</v>
      </c>
      <c r="B3985" t="str">
        <f>VLOOKUP(data_to_clean[[#This Row],[Company]],tb_countries[],2,0)</f>
        <v>USA</v>
      </c>
      <c r="C3985" t="s">
        <v>5281</v>
      </c>
      <c r="D3985" t="s">
        <v>5322</v>
      </c>
      <c r="E3985" t="s">
        <v>5246</v>
      </c>
      <c r="F3985" s="1">
        <v>42921</v>
      </c>
      <c r="G3985" t="s">
        <v>4338</v>
      </c>
      <c r="H3985" t="s">
        <v>13</v>
      </c>
      <c r="I3985" t="s">
        <v>4271</v>
      </c>
      <c r="J3985" t="str" cm="1">
        <f t="array" ref="J39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85" t="str">
        <f>IF(data_to_clean[[#This Row],[Price Formatted Step 1]]="No Data","No Data",SUBSTITUTE(data_to_clean[[#This Row],[Price Formatted Step 1]],",","."))</f>
        <v>62000000</v>
      </c>
      <c r="L3985" s="3">
        <f>IF(data_to_clean[[#This Row],[Price Formatted Step 2]]="No Data","No Data",VALUE(SUBSTITUTE(data_to_clean[[#This Row],[Price Formatted Step 2]],".","")))</f>
        <v>62000000</v>
      </c>
      <c r="M3985" t="s">
        <v>15</v>
      </c>
    </row>
    <row r="3986" spans="1:13" x14ac:dyDescent="0.25">
      <c r="A3986" t="s">
        <v>1024</v>
      </c>
      <c r="B3986" t="str">
        <f>VLOOKUP(data_to_clean[[#This Row],[Company]],tb_countries[],2,0)</f>
        <v>USSR/Russia</v>
      </c>
      <c r="C3986" t="s">
        <v>5272</v>
      </c>
      <c r="D3986" t="s">
        <v>5312</v>
      </c>
      <c r="E3986" t="s">
        <v>5245</v>
      </c>
      <c r="F3986" s="1">
        <v>42930</v>
      </c>
      <c r="G3986" t="s">
        <v>4498</v>
      </c>
      <c r="H3986" t="s">
        <v>2227</v>
      </c>
      <c r="I3986" t="s">
        <v>4500</v>
      </c>
      <c r="J3986" t="str" cm="1">
        <f t="array" ref="J39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48.500000</v>
      </c>
      <c r="K3986" t="str">
        <f>IF(data_to_clean[[#This Row],[Price Formatted Step 1]]="No Data","No Data",SUBSTITUTE(data_to_clean[[#This Row],[Price Formatted Step 1]],",","."))</f>
        <v>48.500000</v>
      </c>
      <c r="L3986" s="3">
        <f>IF(data_to_clean[[#This Row],[Price Formatted Step 2]]="No Data","No Data",VALUE(SUBSTITUTE(data_to_clean[[#This Row],[Price Formatted Step 2]],".","")))</f>
        <v>48500000</v>
      </c>
      <c r="M3986" t="s">
        <v>56</v>
      </c>
    </row>
    <row r="3987" spans="1:13" x14ac:dyDescent="0.25">
      <c r="A3987" t="s">
        <v>3931</v>
      </c>
      <c r="B3987" t="str">
        <f>VLOOKUP(data_to_clean[[#This Row],[Company]],tb_countries[],2,0)</f>
        <v>Israel</v>
      </c>
      <c r="C3987" t="s">
        <v>5296</v>
      </c>
      <c r="D3987" t="s">
        <v>5337</v>
      </c>
      <c r="E3987" t="s">
        <v>5261</v>
      </c>
      <c r="F3987" s="1">
        <v>42943</v>
      </c>
      <c r="G3987" t="s">
        <v>4501</v>
      </c>
      <c r="H3987" t="s">
        <v>2227</v>
      </c>
      <c r="I3987" t="s">
        <v>14</v>
      </c>
      <c r="J3987" t="str" cm="1">
        <f t="array" ref="J39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87" t="str">
        <f>IF(data_to_clean[[#This Row],[Price Formatted Step 1]]="No Data","No Data",SUBSTITUTE(data_to_clean[[#This Row],[Price Formatted Step 1]],",","."))</f>
        <v>No Data</v>
      </c>
      <c r="L3987" t="str">
        <f>IF(data_to_clean[[#This Row],[Price Formatted Step 2]]="No Data","No Data",VALUE(SUBSTITUTE(data_to_clean[[#This Row],[Price Formatted Step 2]],".","")))</f>
        <v>No Data</v>
      </c>
      <c r="M3987" t="s">
        <v>21</v>
      </c>
    </row>
    <row r="3988" spans="1:13" x14ac:dyDescent="0.25">
      <c r="A3988" t="s">
        <v>1024</v>
      </c>
      <c r="B3988" t="str">
        <f>VLOOKUP(data_to_clean[[#This Row],[Company]],tb_countries[],2,0)</f>
        <v>USSR/Russia</v>
      </c>
      <c r="C3988" t="s">
        <v>5272</v>
      </c>
      <c r="D3988" t="s">
        <v>5312</v>
      </c>
      <c r="E3988" t="s">
        <v>5245</v>
      </c>
      <c r="F3988" s="1">
        <v>42944</v>
      </c>
      <c r="G3988" t="s">
        <v>4019</v>
      </c>
      <c r="H3988" t="s">
        <v>13</v>
      </c>
      <c r="I3988" t="s">
        <v>14</v>
      </c>
      <c r="J3988" t="str" cm="1">
        <f t="array" ref="J39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88" t="str">
        <f>IF(data_to_clean[[#This Row],[Price Formatted Step 1]]="No Data","No Data",SUBSTITUTE(data_to_clean[[#This Row],[Price Formatted Step 1]],",","."))</f>
        <v>No Data</v>
      </c>
      <c r="L3988" t="str">
        <f>IF(data_to_clean[[#This Row],[Price Formatted Step 2]]="No Data","No Data",VALUE(SUBSTITUTE(data_to_clean[[#This Row],[Price Formatted Step 2]],".","")))</f>
        <v>No Data</v>
      </c>
      <c r="M3988" t="s">
        <v>15</v>
      </c>
    </row>
    <row r="3989" spans="1:13" x14ac:dyDescent="0.25">
      <c r="A3989" t="s">
        <v>2338</v>
      </c>
      <c r="B3989" t="str">
        <f>VLOOKUP(data_to_clean[[#This Row],[Company]],tb_countries[],2,0)</f>
        <v>France</v>
      </c>
      <c r="C3989" t="s">
        <v>5285</v>
      </c>
      <c r="D3989" t="s">
        <v>5324</v>
      </c>
      <c r="E3989" t="s">
        <v>5253</v>
      </c>
      <c r="F3989" s="1">
        <v>42949</v>
      </c>
      <c r="G3989" t="s">
        <v>4118</v>
      </c>
      <c r="H3989" t="s">
        <v>2227</v>
      </c>
      <c r="I3989" t="s">
        <v>4120</v>
      </c>
      <c r="J3989" t="str" cm="1">
        <f t="array" ref="J39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3989" t="str">
        <f>IF(data_to_clean[[#This Row],[Price Formatted Step 1]]="No Data","No Data",SUBSTITUTE(data_to_clean[[#This Row],[Price Formatted Step 1]],",","."))</f>
        <v>37000000</v>
      </c>
      <c r="L3989" s="3">
        <f>IF(data_to_clean[[#This Row],[Price Formatted Step 2]]="No Data","No Data",VALUE(SUBSTITUTE(data_to_clean[[#This Row],[Price Formatted Step 2]],".","")))</f>
        <v>37000000</v>
      </c>
      <c r="M3989" t="s">
        <v>15</v>
      </c>
    </row>
    <row r="3990" spans="1:13" x14ac:dyDescent="0.25">
      <c r="A3990" t="s">
        <v>1024</v>
      </c>
      <c r="B3990" t="str">
        <f>VLOOKUP(data_to_clean[[#This Row],[Company]],tb_countries[],2,0)</f>
        <v>USSR/Russia</v>
      </c>
      <c r="C3990" t="s">
        <v>5272</v>
      </c>
      <c r="D3990" t="s">
        <v>5312</v>
      </c>
      <c r="E3990" t="s">
        <v>5245</v>
      </c>
      <c r="F3990" s="1">
        <v>42959</v>
      </c>
      <c r="G3990" t="s">
        <v>4019</v>
      </c>
      <c r="H3990" t="s">
        <v>13</v>
      </c>
      <c r="I3990" t="s">
        <v>14</v>
      </c>
      <c r="J3990" t="str" cm="1">
        <f t="array" ref="J39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90" t="str">
        <f>IF(data_to_clean[[#This Row],[Price Formatted Step 1]]="No Data","No Data",SUBSTITUTE(data_to_clean[[#This Row],[Price Formatted Step 1]],",","."))</f>
        <v>No Data</v>
      </c>
      <c r="L3990" t="str">
        <f>IF(data_to_clean[[#This Row],[Price Formatted Step 2]]="No Data","No Data",VALUE(SUBSTITUTE(data_to_clean[[#This Row],[Price Formatted Step 2]],".","")))</f>
        <v>No Data</v>
      </c>
      <c r="M3990" t="s">
        <v>15</v>
      </c>
    </row>
    <row r="3991" spans="1:13" x14ac:dyDescent="0.25">
      <c r="A3991" t="s">
        <v>3782</v>
      </c>
      <c r="B3991" t="str">
        <f>VLOOKUP(data_to_clean[[#This Row],[Company]],tb_countries[],2,0)</f>
        <v>USA</v>
      </c>
      <c r="C3991" t="s">
        <v>5281</v>
      </c>
      <c r="D3991" t="s">
        <v>5322</v>
      </c>
      <c r="E3991" t="s">
        <v>5246</v>
      </c>
      <c r="F3991" s="1">
        <v>42961</v>
      </c>
      <c r="G3991" t="s">
        <v>4506</v>
      </c>
      <c r="H3991" t="s">
        <v>13</v>
      </c>
      <c r="I3991" t="s">
        <v>4271</v>
      </c>
      <c r="J3991" t="str" cm="1">
        <f t="array" ref="J39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91" t="str">
        <f>IF(data_to_clean[[#This Row],[Price Formatted Step 1]]="No Data","No Data",SUBSTITUTE(data_to_clean[[#This Row],[Price Formatted Step 1]],",","."))</f>
        <v>62000000</v>
      </c>
      <c r="L3991" s="3">
        <f>IF(data_to_clean[[#This Row],[Price Formatted Step 2]]="No Data","No Data",VALUE(SUBSTITUTE(data_to_clean[[#This Row],[Price Formatted Step 2]],".","")))</f>
        <v>62000000</v>
      </c>
      <c r="M3991" t="s">
        <v>15</v>
      </c>
    </row>
    <row r="3992" spans="1:13" x14ac:dyDescent="0.25">
      <c r="A3992" t="s">
        <v>2882</v>
      </c>
      <c r="B3992" t="str">
        <f>VLOOKUP(data_to_clean[[#This Row],[Company]],tb_countries[],2,0)</f>
        <v>USSR/Russia</v>
      </c>
      <c r="C3992" t="s">
        <v>5272</v>
      </c>
      <c r="D3992" t="s">
        <v>5312</v>
      </c>
      <c r="E3992" t="s">
        <v>5245</v>
      </c>
      <c r="F3992" s="1">
        <v>42963</v>
      </c>
      <c r="G3992" t="s">
        <v>4346</v>
      </c>
      <c r="H3992" t="s">
        <v>2227</v>
      </c>
      <c r="I3992" t="s">
        <v>4181</v>
      </c>
      <c r="J3992" t="str" cm="1">
        <f t="array" ref="J39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3992" t="str">
        <f>IF(data_to_clean[[#This Row],[Price Formatted Step 1]]="No Data","No Data",SUBSTITUTE(data_to_clean[[#This Row],[Price Formatted Step 1]],",","."))</f>
        <v>65000000</v>
      </c>
      <c r="L3992" s="3">
        <f>IF(data_to_clean[[#This Row],[Price Formatted Step 2]]="No Data","No Data",VALUE(SUBSTITUTE(data_to_clean[[#This Row],[Price Formatted Step 2]],".","")))</f>
        <v>65000000</v>
      </c>
      <c r="M3992" t="s">
        <v>15</v>
      </c>
    </row>
    <row r="3993" spans="1:13" x14ac:dyDescent="0.25">
      <c r="A3993" t="s">
        <v>3831</v>
      </c>
      <c r="B3993" t="str">
        <f>VLOOKUP(data_to_clean[[#This Row],[Company]],tb_countries[],2,0)</f>
        <v>USA</v>
      </c>
      <c r="C3993" t="s">
        <v>5273</v>
      </c>
      <c r="D3993" t="s">
        <v>5313</v>
      </c>
      <c r="E3993" t="s">
        <v>5246</v>
      </c>
      <c r="F3993" s="1">
        <v>42965</v>
      </c>
      <c r="G3993" t="s">
        <v>3594</v>
      </c>
      <c r="H3993" t="s">
        <v>2227</v>
      </c>
      <c r="I3993" t="s">
        <v>3596</v>
      </c>
      <c r="J3993" t="str" cm="1">
        <f t="array" ref="J39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3993" t="str">
        <f>IF(data_to_clean[[#This Row],[Price Formatted Step 1]]="No Data","No Data",SUBSTITUTE(data_to_clean[[#This Row],[Price Formatted Step 1]],",","."))</f>
        <v>109000000</v>
      </c>
      <c r="L3993" s="3">
        <f>IF(data_to_clean[[#This Row],[Price Formatted Step 2]]="No Data","No Data",VALUE(SUBSTITUTE(data_to_clean[[#This Row],[Price Formatted Step 2]],".","")))</f>
        <v>109000000</v>
      </c>
      <c r="M3993" t="s">
        <v>15</v>
      </c>
    </row>
    <row r="3994" spans="1:13" x14ac:dyDescent="0.25">
      <c r="A3994" t="s">
        <v>1620</v>
      </c>
      <c r="B3994" t="str">
        <f>VLOOKUP(data_to_clean[[#This Row],[Company]],tb_countries[],2,0)</f>
        <v>Japan</v>
      </c>
      <c r="C3994" t="s">
        <v>5286</v>
      </c>
      <c r="D3994" t="s">
        <v>5325</v>
      </c>
      <c r="E3994" t="s">
        <v>5249</v>
      </c>
      <c r="F3994" s="1">
        <v>42966</v>
      </c>
      <c r="G3994" t="s">
        <v>3835</v>
      </c>
      <c r="H3994" t="s">
        <v>2227</v>
      </c>
      <c r="I3994" t="s">
        <v>14</v>
      </c>
      <c r="J3994" t="str" cm="1">
        <f t="array" ref="J39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3994" t="str">
        <f>IF(data_to_clean[[#This Row],[Price Formatted Step 1]]="No Data","No Data",SUBSTITUTE(data_to_clean[[#This Row],[Price Formatted Step 1]],",","."))</f>
        <v>No Data</v>
      </c>
      <c r="L3994" t="str">
        <f>IF(data_to_clean[[#This Row],[Price Formatted Step 2]]="No Data","No Data",VALUE(SUBSTITUTE(data_to_clean[[#This Row],[Price Formatted Step 2]],".","")))</f>
        <v>No Data</v>
      </c>
      <c r="M3994" t="s">
        <v>15</v>
      </c>
    </row>
    <row r="3995" spans="1:13" x14ac:dyDescent="0.25">
      <c r="A3995" t="s">
        <v>2882</v>
      </c>
      <c r="B3995" t="str">
        <f>VLOOKUP(data_to_clean[[#This Row],[Company]],tb_countries[],2,0)</f>
        <v>USSR/Russia</v>
      </c>
      <c r="C3995" t="s">
        <v>5279</v>
      </c>
      <c r="D3995" t="s">
        <v>5320</v>
      </c>
      <c r="E3995" t="s">
        <v>5247</v>
      </c>
      <c r="F3995" s="1">
        <v>42969</v>
      </c>
      <c r="G3995" t="s">
        <v>4480</v>
      </c>
      <c r="H3995" t="s">
        <v>2227</v>
      </c>
      <c r="I3995" t="s">
        <v>2995</v>
      </c>
      <c r="J3995" t="str" cm="1">
        <f t="array" ref="J39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3995" t="str">
        <f>IF(data_to_clean[[#This Row],[Price Formatted Step 1]]="No Data","No Data",SUBSTITUTE(data_to_clean[[#This Row],[Price Formatted Step 1]],",","."))</f>
        <v>25000000</v>
      </c>
      <c r="L3995" s="3">
        <f>IF(data_to_clean[[#This Row],[Price Formatted Step 2]]="No Data","No Data",VALUE(SUBSTITUTE(data_to_clean[[#This Row],[Price Formatted Step 2]],".","")))</f>
        <v>25000000</v>
      </c>
      <c r="M3995" t="s">
        <v>15</v>
      </c>
    </row>
    <row r="3996" spans="1:13" x14ac:dyDescent="0.25">
      <c r="A3996" t="s">
        <v>3782</v>
      </c>
      <c r="B3996" t="str">
        <f>VLOOKUP(data_to_clean[[#This Row],[Company]],tb_countries[],2,0)</f>
        <v>USA</v>
      </c>
      <c r="C3996" t="s">
        <v>5275</v>
      </c>
      <c r="D3996" t="s">
        <v>5315</v>
      </c>
      <c r="E3996" t="s">
        <v>5246</v>
      </c>
      <c r="F3996" s="1">
        <v>42971</v>
      </c>
      <c r="G3996" t="s">
        <v>4338</v>
      </c>
      <c r="H3996" t="s">
        <v>13</v>
      </c>
      <c r="I3996" t="s">
        <v>4271</v>
      </c>
      <c r="J3996" t="str" cm="1">
        <f t="array" ref="J39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96" t="str">
        <f>IF(data_to_clean[[#This Row],[Price Formatted Step 1]]="No Data","No Data",SUBSTITUTE(data_to_clean[[#This Row],[Price Formatted Step 1]],",","."))</f>
        <v>62000000</v>
      </c>
      <c r="L3996" s="3">
        <f>IF(data_to_clean[[#This Row],[Price Formatted Step 2]]="No Data","No Data",VALUE(SUBSTITUTE(data_to_clean[[#This Row],[Price Formatted Step 2]],".","")))</f>
        <v>62000000</v>
      </c>
      <c r="M3996" t="s">
        <v>15</v>
      </c>
    </row>
    <row r="3997" spans="1:13" x14ac:dyDescent="0.25">
      <c r="A3997" t="s">
        <v>2740</v>
      </c>
      <c r="B3997" t="str">
        <f>VLOOKUP(data_to_clean[[#This Row],[Company]],tb_countries[],2,0)</f>
        <v>USA</v>
      </c>
      <c r="C3997" t="s">
        <v>5273</v>
      </c>
      <c r="D3997" t="s">
        <v>5313</v>
      </c>
      <c r="E3997" t="s">
        <v>5246</v>
      </c>
      <c r="F3997" s="1">
        <v>42972</v>
      </c>
      <c r="G3997" t="s">
        <v>4050</v>
      </c>
      <c r="H3997" t="s">
        <v>2227</v>
      </c>
      <c r="I3997" t="s">
        <v>4052</v>
      </c>
      <c r="J3997" t="str" cm="1">
        <f t="array" ref="J39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46000000</v>
      </c>
      <c r="K3997" t="str">
        <f>IF(data_to_clean[[#This Row],[Price Formatted Step 1]]="No Data","No Data",SUBSTITUTE(data_to_clean[[#This Row],[Price Formatted Step 1]],",","."))</f>
        <v>46000000</v>
      </c>
      <c r="L3997" s="3">
        <f>IF(data_to_clean[[#This Row],[Price Formatted Step 2]]="No Data","No Data",VALUE(SUBSTITUTE(data_to_clean[[#This Row],[Price Formatted Step 2]],".","")))</f>
        <v>46000000</v>
      </c>
      <c r="M3997" t="s">
        <v>15</v>
      </c>
    </row>
    <row r="3998" spans="1:13" x14ac:dyDescent="0.25">
      <c r="A3998" t="s">
        <v>2025</v>
      </c>
      <c r="B3998" t="str">
        <f>VLOOKUP(data_to_clean[[#This Row],[Company]],tb_countries[],2,0)</f>
        <v>India</v>
      </c>
      <c r="C3998" t="s">
        <v>5287</v>
      </c>
      <c r="D3998" t="s">
        <v>5326</v>
      </c>
      <c r="E3998" t="s">
        <v>5254</v>
      </c>
      <c r="F3998" s="1">
        <v>42978</v>
      </c>
      <c r="G3998" t="s">
        <v>3945</v>
      </c>
      <c r="H3998" t="s">
        <v>2227</v>
      </c>
      <c r="I3998" t="s">
        <v>3947</v>
      </c>
      <c r="J3998" t="str" cm="1">
        <f t="array" ref="J39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3998" t="str">
        <f>IF(data_to_clean[[#This Row],[Price Formatted Step 1]]="No Data","No Data",SUBSTITUTE(data_to_clean[[#This Row],[Price Formatted Step 1]],",","."))</f>
        <v>31000000</v>
      </c>
      <c r="L3998" s="3">
        <f>IF(data_to_clean[[#This Row],[Price Formatted Step 2]]="No Data","No Data",VALUE(SUBSTITUTE(data_to_clean[[#This Row],[Price Formatted Step 2]],".","")))</f>
        <v>31000000</v>
      </c>
      <c r="M3998" t="s">
        <v>21</v>
      </c>
    </row>
    <row r="3999" spans="1:13" x14ac:dyDescent="0.25">
      <c r="A3999" t="s">
        <v>3782</v>
      </c>
      <c r="B3999" t="str">
        <f>VLOOKUP(data_to_clean[[#This Row],[Company]],tb_countries[],2,0)</f>
        <v>USA</v>
      </c>
      <c r="C3999" t="s">
        <v>5281</v>
      </c>
      <c r="D3999" t="s">
        <v>5322</v>
      </c>
      <c r="E3999" t="s">
        <v>5246</v>
      </c>
      <c r="F3999" s="1">
        <v>42985</v>
      </c>
      <c r="G3999" t="s">
        <v>4506</v>
      </c>
      <c r="H3999" t="s">
        <v>13</v>
      </c>
      <c r="I3999" t="s">
        <v>4271</v>
      </c>
      <c r="J3999" t="str" cm="1">
        <f t="array" ref="J39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3999" t="str">
        <f>IF(data_to_clean[[#This Row],[Price Formatted Step 1]]="No Data","No Data",SUBSTITUTE(data_to_clean[[#This Row],[Price Formatted Step 1]],",","."))</f>
        <v>62000000</v>
      </c>
      <c r="L3999" s="3">
        <f>IF(data_to_clean[[#This Row],[Price Formatted Step 2]]="No Data","No Data",VALUE(SUBSTITUTE(data_to_clean[[#This Row],[Price Formatted Step 2]],".","")))</f>
        <v>62000000</v>
      </c>
      <c r="M3999" t="s">
        <v>15</v>
      </c>
    </row>
    <row r="4000" spans="1:13" x14ac:dyDescent="0.25">
      <c r="A4000" t="s">
        <v>3085</v>
      </c>
      <c r="B4000" t="str">
        <f>VLOOKUP(data_to_clean[[#This Row],[Company]],tb_countries[],2,0)</f>
        <v>USA</v>
      </c>
      <c r="C4000" t="s">
        <v>5272</v>
      </c>
      <c r="D4000" t="s">
        <v>5312</v>
      </c>
      <c r="E4000" t="s">
        <v>5245</v>
      </c>
      <c r="F4000" s="1">
        <v>42989</v>
      </c>
      <c r="G4000" t="s">
        <v>4346</v>
      </c>
      <c r="H4000" t="s">
        <v>2227</v>
      </c>
      <c r="I4000" t="s">
        <v>4181</v>
      </c>
      <c r="J4000" t="str" cm="1">
        <f t="array" ref="J40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000" t="str">
        <f>IF(data_to_clean[[#This Row],[Price Formatted Step 1]]="No Data","No Data",SUBSTITUTE(data_to_clean[[#This Row],[Price Formatted Step 1]],",","."))</f>
        <v>65000000</v>
      </c>
      <c r="L4000" s="3">
        <f>IF(data_to_clean[[#This Row],[Price Formatted Step 2]]="No Data","No Data",VALUE(SUBSTITUTE(data_to_clean[[#This Row],[Price Formatted Step 2]],".","")))</f>
        <v>65000000</v>
      </c>
      <c r="M4000" t="s">
        <v>15</v>
      </c>
    </row>
    <row r="4001" spans="1:13" x14ac:dyDescent="0.25">
      <c r="A4001" t="s">
        <v>3831</v>
      </c>
      <c r="B4001" t="str">
        <f>VLOOKUP(data_to_clean[[#This Row],[Company]],tb_countries[],2,0)</f>
        <v>USA</v>
      </c>
      <c r="C4001" t="s">
        <v>5275</v>
      </c>
      <c r="D4001" t="s">
        <v>5315</v>
      </c>
      <c r="E4001" t="s">
        <v>5246</v>
      </c>
      <c r="F4001" s="1">
        <v>43002</v>
      </c>
      <c r="G4001" t="s">
        <v>4108</v>
      </c>
      <c r="H4001" t="s">
        <v>2227</v>
      </c>
      <c r="I4001" t="s">
        <v>4110</v>
      </c>
      <c r="J4001" t="str" cm="1">
        <f t="array" ref="J40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4001" t="str">
        <f>IF(data_to_clean[[#This Row],[Price Formatted Step 1]]="No Data","No Data",SUBSTITUTE(data_to_clean[[#This Row],[Price Formatted Step 1]],",","."))</f>
        <v>145000000</v>
      </c>
      <c r="L4001" s="3">
        <f>IF(data_to_clean[[#This Row],[Price Formatted Step 2]]="No Data","No Data",VALUE(SUBSTITUTE(data_to_clean[[#This Row],[Price Formatted Step 2]],".","")))</f>
        <v>145000000</v>
      </c>
      <c r="M4001" t="s">
        <v>15</v>
      </c>
    </row>
    <row r="4002" spans="1:13" x14ac:dyDescent="0.25">
      <c r="A4002" t="s">
        <v>2882</v>
      </c>
      <c r="B4002" t="str">
        <f>VLOOKUP(data_to_clean[[#This Row],[Company]],tb_countries[],2,0)</f>
        <v>USSR/Russia</v>
      </c>
      <c r="C4002" t="s">
        <v>5272</v>
      </c>
      <c r="D4002" t="s">
        <v>5312</v>
      </c>
      <c r="E4002" t="s">
        <v>5245</v>
      </c>
      <c r="F4002" s="1">
        <v>43006</v>
      </c>
      <c r="G4002" t="s">
        <v>4346</v>
      </c>
      <c r="H4002" t="s">
        <v>2227</v>
      </c>
      <c r="I4002" t="s">
        <v>4181</v>
      </c>
      <c r="J4002" t="str" cm="1">
        <f t="array" ref="J40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002" t="str">
        <f>IF(data_to_clean[[#This Row],[Price Formatted Step 1]]="No Data","No Data",SUBSTITUTE(data_to_clean[[#This Row],[Price Formatted Step 1]],",","."))</f>
        <v>65000000</v>
      </c>
      <c r="L4002" s="3">
        <f>IF(data_to_clean[[#This Row],[Price Formatted Step 2]]="No Data","No Data",VALUE(SUBSTITUTE(data_to_clean[[#This Row],[Price Formatted Step 2]],".","")))</f>
        <v>65000000</v>
      </c>
      <c r="M4002" t="s">
        <v>15</v>
      </c>
    </row>
    <row r="4003" spans="1:13" x14ac:dyDescent="0.25">
      <c r="A4003" t="s">
        <v>973</v>
      </c>
      <c r="B4003" t="str">
        <f>VLOOKUP(data_to_clean[[#This Row],[Company]],tb_countries[],2,0)</f>
        <v>China</v>
      </c>
      <c r="C4003" t="s">
        <v>4847</v>
      </c>
      <c r="D4003" t="s">
        <v>5268</v>
      </c>
      <c r="E4003" t="s">
        <v>5252</v>
      </c>
      <c r="F4003" s="1">
        <v>43007</v>
      </c>
      <c r="G4003" t="s">
        <v>2225</v>
      </c>
      <c r="H4003" t="s">
        <v>2227</v>
      </c>
      <c r="I4003" t="s">
        <v>2228</v>
      </c>
      <c r="J4003" t="str" cm="1">
        <f t="array" ref="J40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003" t="str">
        <f>IF(data_to_clean[[#This Row],[Price Formatted Step 1]]="No Data","No Data",SUBSTITUTE(data_to_clean[[#This Row],[Price Formatted Step 1]],",","."))</f>
        <v>30.800000</v>
      </c>
      <c r="L4003" s="3">
        <f>IF(data_to_clean[[#This Row],[Price Formatted Step 2]]="No Data","No Data",VALUE(SUBSTITUTE(data_to_clean[[#This Row],[Price Formatted Step 2]],".","")))</f>
        <v>30800000</v>
      </c>
      <c r="M4003" t="s">
        <v>15</v>
      </c>
    </row>
    <row r="4004" spans="1:13" x14ac:dyDescent="0.25">
      <c r="A4004" t="s">
        <v>2338</v>
      </c>
      <c r="B4004" t="str">
        <f>VLOOKUP(data_to_clean[[#This Row],[Company]],tb_countries[],2,0)</f>
        <v>France</v>
      </c>
      <c r="C4004" t="s">
        <v>5285</v>
      </c>
      <c r="D4004" t="s">
        <v>5324</v>
      </c>
      <c r="E4004" t="s">
        <v>5253</v>
      </c>
      <c r="F4004" s="1">
        <v>43007</v>
      </c>
      <c r="G4004" t="s">
        <v>3614</v>
      </c>
      <c r="H4004" t="s">
        <v>2227</v>
      </c>
      <c r="I4004" t="s">
        <v>3616</v>
      </c>
      <c r="J4004" t="str" cm="1">
        <f t="array" ref="J40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004" t="str">
        <f>IF(data_to_clean[[#This Row],[Price Formatted Step 1]]="No Data","No Data",SUBSTITUTE(data_to_clean[[#This Row],[Price Formatted Step 1]],",","."))</f>
        <v>200000000</v>
      </c>
      <c r="L4004" s="3">
        <f>IF(data_to_clean[[#This Row],[Price Formatted Step 2]]="No Data","No Data",VALUE(SUBSTITUTE(data_to_clean[[#This Row],[Price Formatted Step 2]],".","")))</f>
        <v>200000000</v>
      </c>
      <c r="M4004" t="s">
        <v>15</v>
      </c>
    </row>
    <row r="4005" spans="1:13" x14ac:dyDescent="0.25">
      <c r="A4005" t="s">
        <v>973</v>
      </c>
      <c r="B4005" t="str">
        <f>VLOOKUP(data_to_clean[[#This Row],[Company]],tb_countries[],2,0)</f>
        <v>China</v>
      </c>
      <c r="C4005" t="s">
        <v>4199</v>
      </c>
      <c r="D4005" t="s">
        <v>5263</v>
      </c>
      <c r="E4005" t="s">
        <v>5252</v>
      </c>
      <c r="F4005" s="1">
        <v>43017</v>
      </c>
      <c r="G4005" t="s">
        <v>2910</v>
      </c>
      <c r="H4005" t="s">
        <v>2227</v>
      </c>
      <c r="I4005" t="s">
        <v>2912</v>
      </c>
      <c r="J4005" t="str" cm="1">
        <f t="array" ref="J40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05" t="str">
        <f>IF(data_to_clean[[#This Row],[Price Formatted Step 1]]="No Data","No Data",SUBSTITUTE(data_to_clean[[#This Row],[Price Formatted Step 1]],",","."))</f>
        <v>29.750000</v>
      </c>
      <c r="L4005" s="3">
        <f>IF(data_to_clean[[#This Row],[Price Formatted Step 2]]="No Data","No Data",VALUE(SUBSTITUTE(data_to_clean[[#This Row],[Price Formatted Step 2]],".","")))</f>
        <v>29750000</v>
      </c>
      <c r="M4005" t="s">
        <v>15</v>
      </c>
    </row>
    <row r="4006" spans="1:13" x14ac:dyDescent="0.25">
      <c r="A4006" t="s">
        <v>3782</v>
      </c>
      <c r="B4006" t="str">
        <f>VLOOKUP(data_to_clean[[#This Row],[Company]],tb_countries[],2,0)</f>
        <v>USA</v>
      </c>
      <c r="C4006" t="s">
        <v>5275</v>
      </c>
      <c r="D4006" t="s">
        <v>5315</v>
      </c>
      <c r="E4006" t="s">
        <v>5246</v>
      </c>
      <c r="F4006" s="1">
        <v>43017</v>
      </c>
      <c r="G4006" t="s">
        <v>4506</v>
      </c>
      <c r="H4006" t="s">
        <v>13</v>
      </c>
      <c r="I4006" t="s">
        <v>4271</v>
      </c>
      <c r="J4006" t="str" cm="1">
        <f t="array" ref="J40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06" t="str">
        <f>IF(data_to_clean[[#This Row],[Price Formatted Step 1]]="No Data","No Data",SUBSTITUTE(data_to_clean[[#This Row],[Price Formatted Step 1]],",","."))</f>
        <v>62000000</v>
      </c>
      <c r="L4006" s="3">
        <f>IF(data_to_clean[[#This Row],[Price Formatted Step 2]]="No Data","No Data",VALUE(SUBSTITUTE(data_to_clean[[#This Row],[Price Formatted Step 2]],".","")))</f>
        <v>62000000</v>
      </c>
      <c r="M4006" t="s">
        <v>15</v>
      </c>
    </row>
    <row r="4007" spans="1:13" x14ac:dyDescent="0.25">
      <c r="A4007" t="s">
        <v>1620</v>
      </c>
      <c r="B4007" t="str">
        <f>VLOOKUP(data_to_clean[[#This Row],[Company]],tb_countries[],2,0)</f>
        <v>Japan</v>
      </c>
      <c r="C4007" t="s">
        <v>5286</v>
      </c>
      <c r="D4007" t="s">
        <v>5325</v>
      </c>
      <c r="E4007" t="s">
        <v>5249</v>
      </c>
      <c r="F4007" s="1">
        <v>43017</v>
      </c>
      <c r="G4007" t="s">
        <v>3542</v>
      </c>
      <c r="H4007" t="s">
        <v>2227</v>
      </c>
      <c r="I4007" t="s">
        <v>3544</v>
      </c>
      <c r="J4007" t="str" cm="1">
        <f t="array" ref="J40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007" t="str">
        <f>IF(data_to_clean[[#This Row],[Price Formatted Step 1]]="No Data","No Data",SUBSTITUTE(data_to_clean[[#This Row],[Price Formatted Step 1]],",","."))</f>
        <v>90000000</v>
      </c>
      <c r="L4007" s="3">
        <f>IF(data_to_clean[[#This Row],[Price Formatted Step 2]]="No Data","No Data",VALUE(SUBSTITUTE(data_to_clean[[#This Row],[Price Formatted Step 2]],".","")))</f>
        <v>90000000</v>
      </c>
      <c r="M4007" t="s">
        <v>15</v>
      </c>
    </row>
    <row r="4008" spans="1:13" x14ac:dyDescent="0.25">
      <c r="A4008" t="s">
        <v>3782</v>
      </c>
      <c r="B4008" t="str">
        <f>VLOOKUP(data_to_clean[[#This Row],[Company]],tb_countries[],2,0)</f>
        <v>USA</v>
      </c>
      <c r="C4008" t="s">
        <v>5281</v>
      </c>
      <c r="D4008" t="s">
        <v>5322</v>
      </c>
      <c r="E4008" t="s">
        <v>5246</v>
      </c>
      <c r="F4008" s="1">
        <v>43019</v>
      </c>
      <c r="G4008" t="s">
        <v>4338</v>
      </c>
      <c r="H4008" t="s">
        <v>13</v>
      </c>
      <c r="I4008" t="s">
        <v>4271</v>
      </c>
      <c r="J4008" t="str" cm="1">
        <f t="array" ref="J40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08" t="str">
        <f>IF(data_to_clean[[#This Row],[Price Formatted Step 1]]="No Data","No Data",SUBSTITUTE(data_to_clean[[#This Row],[Price Formatted Step 1]],",","."))</f>
        <v>62000000</v>
      </c>
      <c r="L4008" s="3">
        <f>IF(data_to_clean[[#This Row],[Price Formatted Step 2]]="No Data","No Data",VALUE(SUBSTITUTE(data_to_clean[[#This Row],[Price Formatted Step 2]],".","")))</f>
        <v>62000000</v>
      </c>
      <c r="M4008" t="s">
        <v>15</v>
      </c>
    </row>
    <row r="4009" spans="1:13" x14ac:dyDescent="0.25">
      <c r="A4009" t="s">
        <v>3469</v>
      </c>
      <c r="B4009" t="str">
        <f>VLOOKUP(data_to_clean[[#This Row],[Company]],tb_countries[],2,0)</f>
        <v>USSR/Russia</v>
      </c>
      <c r="C4009" t="s">
        <v>5279</v>
      </c>
      <c r="D4009" t="s">
        <v>5320</v>
      </c>
      <c r="E4009" t="s">
        <v>5247</v>
      </c>
      <c r="F4009" s="1">
        <v>43021</v>
      </c>
      <c r="G4009" t="s">
        <v>3470</v>
      </c>
      <c r="H4009" t="s">
        <v>13</v>
      </c>
      <c r="I4009" t="s">
        <v>3472</v>
      </c>
      <c r="J4009" t="str" cm="1">
        <f t="array" ref="J40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4009" t="str">
        <f>IF(data_to_clean[[#This Row],[Price Formatted Step 1]]="No Data","No Data",SUBSTITUTE(data_to_clean[[#This Row],[Price Formatted Step 1]],",","."))</f>
        <v>41.800000</v>
      </c>
      <c r="L4009" s="3">
        <f>IF(data_to_clean[[#This Row],[Price Formatted Step 2]]="No Data","No Data",VALUE(SUBSTITUTE(data_to_clean[[#This Row],[Price Formatted Step 2]],".","")))</f>
        <v>41800000</v>
      </c>
      <c r="M4009" t="s">
        <v>15</v>
      </c>
    </row>
    <row r="4010" spans="1:13" x14ac:dyDescent="0.25">
      <c r="A4010" t="s">
        <v>1024</v>
      </c>
      <c r="B4010" t="str">
        <f>VLOOKUP(data_to_clean[[#This Row],[Company]],tb_countries[],2,0)</f>
        <v>USSR/Russia</v>
      </c>
      <c r="C4010" t="s">
        <v>5272</v>
      </c>
      <c r="D4010" t="s">
        <v>5312</v>
      </c>
      <c r="E4010" t="s">
        <v>5245</v>
      </c>
      <c r="F4010" s="1">
        <v>43022</v>
      </c>
      <c r="G4010" t="s">
        <v>3720</v>
      </c>
      <c r="H4010" t="s">
        <v>2227</v>
      </c>
      <c r="I4010" t="s">
        <v>3722</v>
      </c>
      <c r="J4010" t="str" cm="1">
        <f t="array" ref="J40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010" t="str">
        <f>IF(data_to_clean[[#This Row],[Price Formatted Step 1]]="No Data","No Data",SUBSTITUTE(data_to_clean[[#This Row],[Price Formatted Step 1]],",","."))</f>
        <v>17.420000</v>
      </c>
      <c r="L4010" s="3">
        <f>IF(data_to_clean[[#This Row],[Price Formatted Step 2]]="No Data","No Data",VALUE(SUBSTITUTE(data_to_clean[[#This Row],[Price Formatted Step 2]],".","")))</f>
        <v>17420000</v>
      </c>
      <c r="M4010" t="s">
        <v>15</v>
      </c>
    </row>
    <row r="4011" spans="1:13" x14ac:dyDescent="0.25">
      <c r="A4011" t="s">
        <v>3831</v>
      </c>
      <c r="B4011" t="str">
        <f>VLOOKUP(data_to_clean[[#This Row],[Company]],tb_countries[],2,0)</f>
        <v>USA</v>
      </c>
      <c r="C4011" t="s">
        <v>5273</v>
      </c>
      <c r="D4011" t="s">
        <v>5313</v>
      </c>
      <c r="E4011" t="s">
        <v>5246</v>
      </c>
      <c r="F4011" s="1">
        <v>43023</v>
      </c>
      <c r="G4011" t="s">
        <v>3880</v>
      </c>
      <c r="H4011" t="s">
        <v>2227</v>
      </c>
      <c r="I4011" t="s">
        <v>3882</v>
      </c>
      <c r="J4011" t="str" cm="1">
        <f t="array" ref="J40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4011" t="str">
        <f>IF(data_to_clean[[#This Row],[Price Formatted Step 1]]="No Data","No Data",SUBSTITUTE(data_to_clean[[#This Row],[Price Formatted Step 1]],",","."))</f>
        <v>123000000</v>
      </c>
      <c r="L4011" s="3">
        <f>IF(data_to_clean[[#This Row],[Price Formatted Step 2]]="No Data","No Data",VALUE(SUBSTITUTE(data_to_clean[[#This Row],[Price Formatted Step 2]],".","")))</f>
        <v>123000000</v>
      </c>
      <c r="M4011" t="s">
        <v>15</v>
      </c>
    </row>
    <row r="4012" spans="1:13" x14ac:dyDescent="0.25">
      <c r="A4012" t="s">
        <v>3782</v>
      </c>
      <c r="B4012" t="str">
        <f>VLOOKUP(data_to_clean[[#This Row],[Company]],tb_countries[],2,0)</f>
        <v>USA</v>
      </c>
      <c r="C4012" t="s">
        <v>5281</v>
      </c>
      <c r="D4012" t="s">
        <v>5322</v>
      </c>
      <c r="E4012" t="s">
        <v>5246</v>
      </c>
      <c r="F4012" s="1">
        <v>43038</v>
      </c>
      <c r="G4012" t="s">
        <v>4506</v>
      </c>
      <c r="H4012" t="s">
        <v>13</v>
      </c>
      <c r="I4012" t="s">
        <v>4271</v>
      </c>
      <c r="J4012" t="str" cm="1">
        <f t="array" ref="J40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12" t="str">
        <f>IF(data_to_clean[[#This Row],[Price Formatted Step 1]]="No Data","No Data",SUBSTITUTE(data_to_clean[[#This Row],[Price Formatted Step 1]],",","."))</f>
        <v>62000000</v>
      </c>
      <c r="L4012" s="3">
        <f>IF(data_to_clean[[#This Row],[Price Formatted Step 2]]="No Data","No Data",VALUE(SUBSTITUTE(data_to_clean[[#This Row],[Price Formatted Step 2]],".","")))</f>
        <v>62000000</v>
      </c>
      <c r="M4012" t="s">
        <v>15</v>
      </c>
    </row>
    <row r="4013" spans="1:13" x14ac:dyDescent="0.25">
      <c r="A4013" t="s">
        <v>2740</v>
      </c>
      <c r="B4013" t="str">
        <f>VLOOKUP(data_to_clean[[#This Row],[Company]],tb_countries[],2,0)</f>
        <v>USA</v>
      </c>
      <c r="C4013" t="s">
        <v>5275</v>
      </c>
      <c r="D4013" t="s">
        <v>5315</v>
      </c>
      <c r="E4013" t="s">
        <v>5246</v>
      </c>
      <c r="F4013" s="1">
        <v>43039</v>
      </c>
      <c r="G4013" t="s">
        <v>3028</v>
      </c>
      <c r="H4013" t="s">
        <v>2227</v>
      </c>
      <c r="I4013" t="s">
        <v>3030</v>
      </c>
      <c r="J4013" t="str" cm="1">
        <f t="array" ref="J40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45000000</v>
      </c>
      <c r="K4013" t="str">
        <f>IF(data_to_clean[[#This Row],[Price Formatted Step 1]]="No Data","No Data",SUBSTITUTE(data_to_clean[[#This Row],[Price Formatted Step 1]],",","."))</f>
        <v>45000000</v>
      </c>
      <c r="L4013" s="3">
        <f>IF(data_to_clean[[#This Row],[Price Formatted Step 2]]="No Data","No Data",VALUE(SUBSTITUTE(data_to_clean[[#This Row],[Price Formatted Step 2]],".","")))</f>
        <v>45000000</v>
      </c>
      <c r="M4013" t="s">
        <v>15</v>
      </c>
    </row>
    <row r="4014" spans="1:13" x14ac:dyDescent="0.25">
      <c r="A4014" t="s">
        <v>973</v>
      </c>
      <c r="B4014" t="str">
        <f>VLOOKUP(data_to_clean[[#This Row],[Company]],tb_countries[],2,0)</f>
        <v>China</v>
      </c>
      <c r="C4014" t="s">
        <v>4847</v>
      </c>
      <c r="D4014" t="s">
        <v>5268</v>
      </c>
      <c r="E4014" t="s">
        <v>5252</v>
      </c>
      <c r="F4014" s="1">
        <v>43044</v>
      </c>
      <c r="G4014" t="s">
        <v>4530</v>
      </c>
      <c r="H4014" t="s">
        <v>2227</v>
      </c>
      <c r="I4014" t="s">
        <v>14</v>
      </c>
      <c r="J4014" t="str" cm="1">
        <f t="array" ref="J40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14" t="str">
        <f>IF(data_to_clean[[#This Row],[Price Formatted Step 1]]="No Data","No Data",SUBSTITUTE(data_to_clean[[#This Row],[Price Formatted Step 1]],",","."))</f>
        <v>No Data</v>
      </c>
      <c r="L4014" t="str">
        <f>IF(data_to_clean[[#This Row],[Price Formatted Step 2]]="No Data","No Data",VALUE(SUBSTITUTE(data_to_clean[[#This Row],[Price Formatted Step 2]],".","")))</f>
        <v>No Data</v>
      </c>
      <c r="M4014" t="s">
        <v>15</v>
      </c>
    </row>
    <row r="4015" spans="1:13" x14ac:dyDescent="0.25">
      <c r="A4015" t="s">
        <v>2338</v>
      </c>
      <c r="B4015" t="str">
        <f>VLOOKUP(data_to_clean[[#This Row],[Company]],tb_countries[],2,0)</f>
        <v>France</v>
      </c>
      <c r="C4015" t="s">
        <v>5285</v>
      </c>
      <c r="D4015" t="s">
        <v>5324</v>
      </c>
      <c r="E4015" t="s">
        <v>5253</v>
      </c>
      <c r="F4015" s="1">
        <v>43047</v>
      </c>
      <c r="G4015" t="s">
        <v>4118</v>
      </c>
      <c r="H4015" t="s">
        <v>2227</v>
      </c>
      <c r="I4015" t="s">
        <v>4120</v>
      </c>
      <c r="J4015" t="str" cm="1">
        <f t="array" ref="J40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015" t="str">
        <f>IF(data_to_clean[[#This Row],[Price Formatted Step 1]]="No Data","No Data",SUBSTITUTE(data_to_clean[[#This Row],[Price Formatted Step 1]],",","."))</f>
        <v>37000000</v>
      </c>
      <c r="L4015" s="3">
        <f>IF(data_to_clean[[#This Row],[Price Formatted Step 2]]="No Data","No Data",VALUE(SUBSTITUTE(data_to_clean[[#This Row],[Price Formatted Step 2]],".","")))</f>
        <v>37000000</v>
      </c>
      <c r="M4015" t="s">
        <v>15</v>
      </c>
    </row>
    <row r="4016" spans="1:13" x14ac:dyDescent="0.25">
      <c r="A4016" t="s">
        <v>2740</v>
      </c>
      <c r="B4016" t="str">
        <f>VLOOKUP(data_to_clean[[#This Row],[Company]],tb_countries[],2,0)</f>
        <v>USA</v>
      </c>
      <c r="C4016" t="s">
        <v>5276</v>
      </c>
      <c r="D4016" t="s">
        <v>5316</v>
      </c>
      <c r="E4016" t="s">
        <v>5246</v>
      </c>
      <c r="F4016" s="1">
        <v>43051</v>
      </c>
      <c r="G4016" t="s">
        <v>4416</v>
      </c>
      <c r="H4016" t="s">
        <v>13</v>
      </c>
      <c r="I4016" t="s">
        <v>4418</v>
      </c>
      <c r="J4016" t="str" cm="1">
        <f t="array" ref="J40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016" t="str">
        <f>IF(data_to_clean[[#This Row],[Price Formatted Step 1]]="No Data","No Data",SUBSTITUTE(data_to_clean[[#This Row],[Price Formatted Step 1]],",","."))</f>
        <v>85000000</v>
      </c>
      <c r="L4016" s="3">
        <f>IF(data_to_clean[[#This Row],[Price Formatted Step 2]]="No Data","No Data",VALUE(SUBSTITUTE(data_to_clean[[#This Row],[Price Formatted Step 2]],".","")))</f>
        <v>85000000</v>
      </c>
      <c r="M4016" t="s">
        <v>15</v>
      </c>
    </row>
    <row r="4017" spans="1:13" x14ac:dyDescent="0.25">
      <c r="A4017" t="s">
        <v>973</v>
      </c>
      <c r="B4017" t="str">
        <f>VLOOKUP(data_to_clean[[#This Row],[Company]],tb_countries[],2,0)</f>
        <v>China</v>
      </c>
      <c r="C4017" t="s">
        <v>2625</v>
      </c>
      <c r="D4017" t="s">
        <v>5255</v>
      </c>
      <c r="E4017" t="s">
        <v>5252</v>
      </c>
      <c r="F4017" s="1">
        <v>43053</v>
      </c>
      <c r="G4017" t="s">
        <v>3794</v>
      </c>
      <c r="H4017" t="s">
        <v>2227</v>
      </c>
      <c r="I4017" t="s">
        <v>3404</v>
      </c>
      <c r="J4017" t="str" cm="1">
        <f t="array" ref="J40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017" t="str">
        <f>IF(data_to_clean[[#This Row],[Price Formatted Step 1]]="No Data","No Data",SUBSTITUTE(data_to_clean[[#This Row],[Price Formatted Step 1]],",","."))</f>
        <v>64.680000</v>
      </c>
      <c r="L4017" s="3">
        <f>IF(data_to_clean[[#This Row],[Price Formatted Step 2]]="No Data","No Data",VALUE(SUBSTITUTE(data_to_clean[[#This Row],[Price Formatted Step 2]],".","")))</f>
        <v>64680000</v>
      </c>
      <c r="M4017" t="s">
        <v>15</v>
      </c>
    </row>
    <row r="4018" spans="1:13" x14ac:dyDescent="0.25">
      <c r="A4018" t="s">
        <v>3831</v>
      </c>
      <c r="B4018" t="str">
        <f>VLOOKUP(data_to_clean[[#This Row],[Company]],tb_countries[],2,0)</f>
        <v>USA</v>
      </c>
      <c r="C4018" t="s">
        <v>5275</v>
      </c>
      <c r="D4018" t="s">
        <v>5315</v>
      </c>
      <c r="E4018" t="s">
        <v>5246</v>
      </c>
      <c r="F4018" s="1">
        <v>43057</v>
      </c>
      <c r="G4018" t="s">
        <v>3235</v>
      </c>
      <c r="H4018" t="s">
        <v>13</v>
      </c>
      <c r="I4018" t="s">
        <v>14</v>
      </c>
      <c r="J4018" t="str" cm="1">
        <f t="array" ref="J40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18" t="str">
        <f>IF(data_to_clean[[#This Row],[Price Formatted Step 1]]="No Data","No Data",SUBSTITUTE(data_to_clean[[#This Row],[Price Formatted Step 1]],",","."))</f>
        <v>No Data</v>
      </c>
      <c r="L4018" t="str">
        <f>IF(data_to_clean[[#This Row],[Price Formatted Step 2]]="No Data","No Data",VALUE(SUBSTITUTE(data_to_clean[[#This Row],[Price Formatted Step 2]],".","")))</f>
        <v>No Data</v>
      </c>
      <c r="M4018" t="s">
        <v>15</v>
      </c>
    </row>
    <row r="4019" spans="1:13" x14ac:dyDescent="0.25">
      <c r="A4019" t="s">
        <v>973</v>
      </c>
      <c r="B4019" t="str">
        <f>VLOOKUP(data_to_clean[[#This Row],[Company]],tb_countries[],2,0)</f>
        <v>China</v>
      </c>
      <c r="C4019" t="s">
        <v>2625</v>
      </c>
      <c r="D4019" t="s">
        <v>5255</v>
      </c>
      <c r="E4019" t="s">
        <v>5252</v>
      </c>
      <c r="F4019" s="1">
        <v>43060</v>
      </c>
      <c r="G4019" t="s">
        <v>4313</v>
      </c>
      <c r="H4019" t="s">
        <v>2227</v>
      </c>
      <c r="I4019" t="s">
        <v>4314</v>
      </c>
      <c r="J4019" t="str" cm="1">
        <f t="array" ref="J40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019" t="str">
        <f>IF(data_to_clean[[#This Row],[Price Formatted Step 1]]="No Data","No Data",SUBSTITUTE(data_to_clean[[#This Row],[Price Formatted Step 1]],",","."))</f>
        <v>19000000</v>
      </c>
      <c r="L4019" s="3">
        <f>IF(data_to_clean[[#This Row],[Price Formatted Step 2]]="No Data","No Data",VALUE(SUBSTITUTE(data_to_clean[[#This Row],[Price Formatted Step 2]],".","")))</f>
        <v>19000000</v>
      </c>
      <c r="M4019" t="s">
        <v>15</v>
      </c>
    </row>
    <row r="4020" spans="1:13" x14ac:dyDescent="0.25">
      <c r="A4020" t="s">
        <v>973</v>
      </c>
      <c r="B4020" t="str">
        <f>VLOOKUP(data_to_clean[[#This Row],[Company]],tb_countries[],2,0)</f>
        <v>China</v>
      </c>
      <c r="C4020" t="s">
        <v>4847</v>
      </c>
      <c r="D4020" t="s">
        <v>5268</v>
      </c>
      <c r="E4020" t="s">
        <v>5252</v>
      </c>
      <c r="F4020" s="1">
        <v>43063</v>
      </c>
      <c r="G4020" t="s">
        <v>2225</v>
      </c>
      <c r="H4020" t="s">
        <v>2227</v>
      </c>
      <c r="I4020" t="s">
        <v>2228</v>
      </c>
      <c r="J4020" t="str" cm="1">
        <f t="array" ref="J40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020" t="str">
        <f>IF(data_to_clean[[#This Row],[Price Formatted Step 1]]="No Data","No Data",SUBSTITUTE(data_to_clean[[#This Row],[Price Formatted Step 1]],",","."))</f>
        <v>30.800000</v>
      </c>
      <c r="L4020" s="3">
        <f>IF(data_to_clean[[#This Row],[Price Formatted Step 2]]="No Data","No Data",VALUE(SUBSTITUTE(data_to_clean[[#This Row],[Price Formatted Step 2]],".","")))</f>
        <v>30800000</v>
      </c>
      <c r="M4020" t="s">
        <v>15</v>
      </c>
    </row>
    <row r="4021" spans="1:13" x14ac:dyDescent="0.25">
      <c r="A4021" t="s">
        <v>1024</v>
      </c>
      <c r="B4021" t="str">
        <f>VLOOKUP(data_to_clean[[#This Row],[Company]],tb_countries[],2,0)</f>
        <v>USSR/Russia</v>
      </c>
      <c r="C4021" t="s">
        <v>5301</v>
      </c>
      <c r="D4021" t="s">
        <v>5341</v>
      </c>
      <c r="E4021" t="s">
        <v>5247</v>
      </c>
      <c r="F4021" s="1">
        <v>43067</v>
      </c>
      <c r="G4021" t="s">
        <v>4480</v>
      </c>
      <c r="H4021" t="s">
        <v>2227</v>
      </c>
      <c r="I4021" t="s">
        <v>2995</v>
      </c>
      <c r="J4021" t="str" cm="1">
        <f t="array" ref="J40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021" t="str">
        <f>IF(data_to_clean[[#This Row],[Price Formatted Step 1]]="No Data","No Data",SUBSTITUTE(data_to_clean[[#This Row],[Price Formatted Step 1]],",","."))</f>
        <v>25000000</v>
      </c>
      <c r="L4021" s="3">
        <f>IF(data_to_clean[[#This Row],[Price Formatted Step 2]]="No Data","No Data",VALUE(SUBSTITUTE(data_to_clean[[#This Row],[Price Formatted Step 2]],".","")))</f>
        <v>25000000</v>
      </c>
      <c r="M4021" t="s">
        <v>21</v>
      </c>
    </row>
    <row r="4022" spans="1:13" x14ac:dyDescent="0.25">
      <c r="A4022" t="s">
        <v>2882</v>
      </c>
      <c r="B4022" t="str">
        <f>VLOOKUP(data_to_clean[[#This Row],[Company]],tb_countries[],2,0)</f>
        <v>USSR/Russia</v>
      </c>
      <c r="C4022" t="s">
        <v>5279</v>
      </c>
      <c r="D4022" t="s">
        <v>5320</v>
      </c>
      <c r="E4022" t="s">
        <v>5247</v>
      </c>
      <c r="F4022" s="1">
        <v>43071</v>
      </c>
      <c r="G4022" t="s">
        <v>4360</v>
      </c>
      <c r="H4022" t="s">
        <v>2227</v>
      </c>
      <c r="I4022" t="s">
        <v>3138</v>
      </c>
      <c r="J4022" t="str" cm="1">
        <f t="array" ref="J40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022" t="str">
        <f>IF(data_to_clean[[#This Row],[Price Formatted Step 1]]="No Data","No Data",SUBSTITUTE(data_to_clean[[#This Row],[Price Formatted Step 1]],",","."))</f>
        <v>20000000</v>
      </c>
      <c r="L4022" s="3">
        <f>IF(data_to_clean[[#This Row],[Price Formatted Step 2]]="No Data","No Data",VALUE(SUBSTITUTE(data_to_clean[[#This Row],[Price Formatted Step 2]],".","")))</f>
        <v>20000000</v>
      </c>
      <c r="M4022" t="s">
        <v>15</v>
      </c>
    </row>
    <row r="4023" spans="1:13" x14ac:dyDescent="0.25">
      <c r="A4023" t="s">
        <v>973</v>
      </c>
      <c r="B4023" t="str">
        <f>VLOOKUP(data_to_clean[[#This Row],[Company]],tb_countries[],2,0)</f>
        <v>China</v>
      </c>
      <c r="C4023" t="s">
        <v>4199</v>
      </c>
      <c r="D4023" t="s">
        <v>5263</v>
      </c>
      <c r="E4023" t="s">
        <v>5252</v>
      </c>
      <c r="F4023" s="1">
        <v>43072</v>
      </c>
      <c r="G4023" t="s">
        <v>2910</v>
      </c>
      <c r="H4023" t="s">
        <v>2227</v>
      </c>
      <c r="I4023" t="s">
        <v>2912</v>
      </c>
      <c r="J4023" t="str" cm="1">
        <f t="array" ref="J40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23" t="str">
        <f>IF(data_to_clean[[#This Row],[Price Formatted Step 1]]="No Data","No Data",SUBSTITUTE(data_to_clean[[#This Row],[Price Formatted Step 1]],",","."))</f>
        <v>29.750000</v>
      </c>
      <c r="L4023" s="3">
        <f>IF(data_to_clean[[#This Row],[Price Formatted Step 2]]="No Data","No Data",VALUE(SUBSTITUTE(data_to_clean[[#This Row],[Price Formatted Step 2]],".","")))</f>
        <v>29750000</v>
      </c>
      <c r="M4023" t="s">
        <v>15</v>
      </c>
    </row>
    <row r="4024" spans="1:13" x14ac:dyDescent="0.25">
      <c r="A4024" t="s">
        <v>973</v>
      </c>
      <c r="B4024" t="str">
        <f>VLOOKUP(data_to_clean[[#This Row],[Company]],tb_countries[],2,0)</f>
        <v>China</v>
      </c>
      <c r="C4024" t="s">
        <v>4847</v>
      </c>
      <c r="D4024" t="s">
        <v>5268</v>
      </c>
      <c r="E4024" t="s">
        <v>5252</v>
      </c>
      <c r="F4024" s="1">
        <v>43079</v>
      </c>
      <c r="G4024" t="s">
        <v>3855</v>
      </c>
      <c r="H4024" t="s">
        <v>2227</v>
      </c>
      <c r="I4024" t="s">
        <v>3857</v>
      </c>
      <c r="J4024" t="str" cm="1">
        <f t="array" ref="J40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024" t="str">
        <f>IF(data_to_clean[[#This Row],[Price Formatted Step 1]]="No Data","No Data",SUBSTITUTE(data_to_clean[[#This Row],[Price Formatted Step 1]],",","."))</f>
        <v>29.150000</v>
      </c>
      <c r="L4024" s="3">
        <f>IF(data_to_clean[[#This Row],[Price Formatted Step 2]]="No Data","No Data",VALUE(SUBSTITUTE(data_to_clean[[#This Row],[Price Formatted Step 2]],".","")))</f>
        <v>29150000</v>
      </c>
      <c r="M4024" t="s">
        <v>15</v>
      </c>
    </row>
    <row r="4025" spans="1:13" x14ac:dyDescent="0.25">
      <c r="A4025" t="s">
        <v>2338</v>
      </c>
      <c r="B4025" t="str">
        <f>VLOOKUP(data_to_clean[[#This Row],[Company]],tb_countries[],2,0)</f>
        <v>France</v>
      </c>
      <c r="C4025" t="s">
        <v>5285</v>
      </c>
      <c r="D4025" t="s">
        <v>5324</v>
      </c>
      <c r="E4025" t="s">
        <v>5253</v>
      </c>
      <c r="F4025" s="1">
        <v>43081</v>
      </c>
      <c r="G4025" t="s">
        <v>3899</v>
      </c>
      <c r="H4025" t="s">
        <v>13</v>
      </c>
      <c r="I4025" t="s">
        <v>14</v>
      </c>
      <c r="J4025" t="str" cm="1">
        <f t="array" ref="J40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25" t="str">
        <f>IF(data_to_clean[[#This Row],[Price Formatted Step 1]]="No Data","No Data",SUBSTITUTE(data_to_clean[[#This Row],[Price Formatted Step 1]],",","."))</f>
        <v>No Data</v>
      </c>
      <c r="L4025" t="str">
        <f>IF(data_to_clean[[#This Row],[Price Formatted Step 2]]="No Data","No Data",VALUE(SUBSTITUTE(data_to_clean[[#This Row],[Price Formatted Step 2]],".","")))</f>
        <v>No Data</v>
      </c>
      <c r="M4025" t="s">
        <v>15</v>
      </c>
    </row>
    <row r="4026" spans="1:13" x14ac:dyDescent="0.25">
      <c r="A4026" t="s">
        <v>3782</v>
      </c>
      <c r="B4026" t="str">
        <f>VLOOKUP(data_to_clean[[#This Row],[Company]],tb_countries[],2,0)</f>
        <v>USA</v>
      </c>
      <c r="C4026" t="s">
        <v>5273</v>
      </c>
      <c r="D4026" t="s">
        <v>5313</v>
      </c>
      <c r="E4026" t="s">
        <v>5246</v>
      </c>
      <c r="F4026" s="1">
        <v>43084</v>
      </c>
      <c r="G4026" t="s">
        <v>4338</v>
      </c>
      <c r="H4026" t="s">
        <v>13</v>
      </c>
      <c r="I4026" t="s">
        <v>4271</v>
      </c>
      <c r="J4026" t="str" cm="1">
        <f t="array" ref="J40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26" t="str">
        <f>IF(data_to_clean[[#This Row],[Price Formatted Step 1]]="No Data","No Data",SUBSTITUTE(data_to_clean[[#This Row],[Price Formatted Step 1]],",","."))</f>
        <v>62000000</v>
      </c>
      <c r="L4026" s="3">
        <f>IF(data_to_clean[[#This Row],[Price Formatted Step 2]]="No Data","No Data",VALUE(SUBSTITUTE(data_to_clean[[#This Row],[Price Formatted Step 2]],".","")))</f>
        <v>62000000</v>
      </c>
      <c r="M4026" t="s">
        <v>15</v>
      </c>
    </row>
    <row r="4027" spans="1:13" x14ac:dyDescent="0.25">
      <c r="A4027" t="s">
        <v>1024</v>
      </c>
      <c r="B4027" t="str">
        <f>VLOOKUP(data_to_clean[[#This Row],[Company]],tb_countries[],2,0)</f>
        <v>USSR/Russia</v>
      </c>
      <c r="C4027" t="s">
        <v>5272</v>
      </c>
      <c r="D4027" t="s">
        <v>5312</v>
      </c>
      <c r="E4027" t="s">
        <v>5245</v>
      </c>
      <c r="F4027" s="1">
        <v>43086</v>
      </c>
      <c r="G4027" t="s">
        <v>4019</v>
      </c>
      <c r="H4027" t="s">
        <v>13</v>
      </c>
      <c r="I4027" t="s">
        <v>14</v>
      </c>
      <c r="J4027" t="str" cm="1">
        <f t="array" ref="J40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27" t="str">
        <f>IF(data_to_clean[[#This Row],[Price Formatted Step 1]]="No Data","No Data",SUBSTITUTE(data_to_clean[[#This Row],[Price Formatted Step 1]],",","."))</f>
        <v>No Data</v>
      </c>
      <c r="L4027" t="str">
        <f>IF(data_to_clean[[#This Row],[Price Formatted Step 2]]="No Data","No Data",VALUE(SUBSTITUTE(data_to_clean[[#This Row],[Price Formatted Step 2]],".","")))</f>
        <v>No Data</v>
      </c>
      <c r="M4027" t="s">
        <v>15</v>
      </c>
    </row>
    <row r="4028" spans="1:13" x14ac:dyDescent="0.25">
      <c r="A4028" t="s">
        <v>4295</v>
      </c>
      <c r="B4028" t="str">
        <f>VLOOKUP(data_to_clean[[#This Row],[Company]],tb_countries[],2,0)</f>
        <v>USA</v>
      </c>
      <c r="C4028" t="s">
        <v>5299</v>
      </c>
      <c r="D4028" t="s">
        <v>5264</v>
      </c>
      <c r="E4028" t="s">
        <v>5246</v>
      </c>
      <c r="F4028" s="1">
        <v>43086</v>
      </c>
      <c r="G4028" t="s">
        <v>4297</v>
      </c>
      <c r="H4028" t="s">
        <v>2227</v>
      </c>
      <c r="I4028" t="s">
        <v>14</v>
      </c>
      <c r="J4028" t="str" cm="1">
        <f t="array" ref="J40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28" t="str">
        <f>IF(data_to_clean[[#This Row],[Price Formatted Step 1]]="No Data","No Data",SUBSTITUTE(data_to_clean[[#This Row],[Price Formatted Step 1]],",","."))</f>
        <v>No Data</v>
      </c>
      <c r="L4028" t="str">
        <f>IF(data_to_clean[[#This Row],[Price Formatted Step 2]]="No Data","No Data",VALUE(SUBSTITUTE(data_to_clean[[#This Row],[Price Formatted Step 2]],".","")))</f>
        <v>No Data</v>
      </c>
      <c r="M4028" t="s">
        <v>15</v>
      </c>
    </row>
    <row r="4029" spans="1:13" x14ac:dyDescent="0.25">
      <c r="A4029" t="s">
        <v>1620</v>
      </c>
      <c r="B4029" t="str">
        <f>VLOOKUP(data_to_clean[[#This Row],[Company]],tb_countries[],2,0)</f>
        <v>Japan</v>
      </c>
      <c r="C4029" t="s">
        <v>5286</v>
      </c>
      <c r="D4029" t="s">
        <v>5325</v>
      </c>
      <c r="E4029" t="s">
        <v>5249</v>
      </c>
      <c r="F4029" s="1">
        <v>43092</v>
      </c>
      <c r="G4029" t="s">
        <v>3542</v>
      </c>
      <c r="H4029" t="s">
        <v>2227</v>
      </c>
      <c r="I4029" t="s">
        <v>3544</v>
      </c>
      <c r="J4029" t="str" cm="1">
        <f t="array" ref="J40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029" t="str">
        <f>IF(data_to_clean[[#This Row],[Price Formatted Step 1]]="No Data","No Data",SUBSTITUTE(data_to_clean[[#This Row],[Price Formatted Step 1]],",","."))</f>
        <v>90000000</v>
      </c>
      <c r="L4029" s="3">
        <f>IF(data_to_clean[[#This Row],[Price Formatted Step 2]]="No Data","No Data",VALUE(SUBSTITUTE(data_to_clean[[#This Row],[Price Formatted Step 2]],".","")))</f>
        <v>90000000</v>
      </c>
      <c r="M4029" t="s">
        <v>15</v>
      </c>
    </row>
    <row r="4030" spans="1:13" x14ac:dyDescent="0.25">
      <c r="A4030" t="s">
        <v>3782</v>
      </c>
      <c r="B4030" t="str">
        <f>VLOOKUP(data_to_clean[[#This Row],[Company]],tb_countries[],2,0)</f>
        <v>USA</v>
      </c>
      <c r="C4030" t="s">
        <v>5275</v>
      </c>
      <c r="D4030" t="s">
        <v>5315</v>
      </c>
      <c r="E4030" t="s">
        <v>5246</v>
      </c>
      <c r="F4030" s="1">
        <v>43092</v>
      </c>
      <c r="G4030" t="s">
        <v>4338</v>
      </c>
      <c r="H4030" t="s">
        <v>13</v>
      </c>
      <c r="I4030" t="s">
        <v>4271</v>
      </c>
      <c r="J4030" t="str" cm="1">
        <f t="array" ref="J40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30" t="str">
        <f>IF(data_to_clean[[#This Row],[Price Formatted Step 1]]="No Data","No Data",SUBSTITUTE(data_to_clean[[#This Row],[Price Formatted Step 1]],",","."))</f>
        <v>62000000</v>
      </c>
      <c r="L4030" s="3">
        <f>IF(data_to_clean[[#This Row],[Price Formatted Step 2]]="No Data","No Data",VALUE(SUBSTITUTE(data_to_clean[[#This Row],[Price Formatted Step 2]],".","")))</f>
        <v>62000000</v>
      </c>
      <c r="M4030" t="s">
        <v>15</v>
      </c>
    </row>
    <row r="4031" spans="1:13" x14ac:dyDescent="0.25">
      <c r="A4031" t="s">
        <v>973</v>
      </c>
      <c r="B4031" t="str">
        <f>VLOOKUP(data_to_clean[[#This Row],[Company]],tb_countries[],2,0)</f>
        <v>China</v>
      </c>
      <c r="C4031" t="s">
        <v>4199</v>
      </c>
      <c r="D4031" t="s">
        <v>5263</v>
      </c>
      <c r="E4031" t="s">
        <v>5252</v>
      </c>
      <c r="F4031" s="1">
        <v>43092</v>
      </c>
      <c r="G4031" t="s">
        <v>2910</v>
      </c>
      <c r="H4031" t="s">
        <v>2227</v>
      </c>
      <c r="I4031" t="s">
        <v>2912</v>
      </c>
      <c r="J4031" t="str" cm="1">
        <f t="array" ref="J40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31" t="str">
        <f>IF(data_to_clean[[#This Row],[Price Formatted Step 1]]="No Data","No Data",SUBSTITUTE(data_to_clean[[#This Row],[Price Formatted Step 1]],",","."))</f>
        <v>29.750000</v>
      </c>
      <c r="L4031" s="3">
        <f>IF(data_to_clean[[#This Row],[Price Formatted Step 2]]="No Data","No Data",VALUE(SUBSTITUTE(data_to_clean[[#This Row],[Price Formatted Step 2]],".","")))</f>
        <v>29750000</v>
      </c>
      <c r="M4031" t="s">
        <v>15</v>
      </c>
    </row>
    <row r="4032" spans="1:13" x14ac:dyDescent="0.25">
      <c r="A4032" t="s">
        <v>973</v>
      </c>
      <c r="B4032" t="str">
        <f>VLOOKUP(data_to_clean[[#This Row],[Company]],tb_countries[],2,0)</f>
        <v>China</v>
      </c>
      <c r="C4032" t="s">
        <v>4847</v>
      </c>
      <c r="D4032" t="s">
        <v>5268</v>
      </c>
      <c r="E4032" t="s">
        <v>5252</v>
      </c>
      <c r="F4032" s="1">
        <v>43094</v>
      </c>
      <c r="G4032" t="s">
        <v>2225</v>
      </c>
      <c r="H4032" t="s">
        <v>2227</v>
      </c>
      <c r="I4032" t="s">
        <v>2228</v>
      </c>
      <c r="J4032" t="str" cm="1">
        <f t="array" ref="J40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032" t="str">
        <f>IF(data_to_clean[[#This Row],[Price Formatted Step 1]]="No Data","No Data",SUBSTITUTE(data_to_clean[[#This Row],[Price Formatted Step 1]],",","."))</f>
        <v>30.800000</v>
      </c>
      <c r="L4032" s="3">
        <f>IF(data_to_clean[[#This Row],[Price Formatted Step 2]]="No Data","No Data",VALUE(SUBSTITUTE(data_to_clean[[#This Row],[Price Formatted Step 2]],".","")))</f>
        <v>30800000</v>
      </c>
      <c r="M4032" t="s">
        <v>15</v>
      </c>
    </row>
    <row r="4033" spans="1:13" x14ac:dyDescent="0.25">
      <c r="A4033" t="s">
        <v>3913</v>
      </c>
      <c r="B4033" t="str">
        <f>VLOOKUP(data_to_clean[[#This Row],[Company]],tb_countries[],2,0)</f>
        <v>USSR/Russia</v>
      </c>
      <c r="C4033" t="s">
        <v>5272</v>
      </c>
      <c r="D4033" t="s">
        <v>5312</v>
      </c>
      <c r="E4033" t="s">
        <v>5245</v>
      </c>
      <c r="F4033" s="1">
        <v>43095</v>
      </c>
      <c r="G4033" t="s">
        <v>4062</v>
      </c>
      <c r="H4033" t="s">
        <v>13</v>
      </c>
      <c r="I4033" t="s">
        <v>14</v>
      </c>
      <c r="J4033" t="str" cm="1">
        <f t="array" ref="J40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33" t="str">
        <f>IF(data_to_clean[[#This Row],[Price Formatted Step 1]]="No Data","No Data",SUBSTITUTE(data_to_clean[[#This Row],[Price Formatted Step 1]],",","."))</f>
        <v>No Data</v>
      </c>
      <c r="L4033" t="str">
        <f>IF(data_to_clean[[#This Row],[Price Formatted Step 2]]="No Data","No Data",VALUE(SUBSTITUTE(data_to_clean[[#This Row],[Price Formatted Step 2]],".","")))</f>
        <v>No Data</v>
      </c>
      <c r="M4033" t="s">
        <v>15</v>
      </c>
    </row>
    <row r="4034" spans="1:13" x14ac:dyDescent="0.25">
      <c r="A4034" t="s">
        <v>3782</v>
      </c>
      <c r="B4034" t="str">
        <f>VLOOKUP(data_to_clean[[#This Row],[Company]],tb_countries[],2,0)</f>
        <v>USA</v>
      </c>
      <c r="C4034" t="s">
        <v>5273</v>
      </c>
      <c r="D4034" t="s">
        <v>5313</v>
      </c>
      <c r="E4034" t="s">
        <v>5246</v>
      </c>
      <c r="F4034" s="1">
        <v>43108</v>
      </c>
      <c r="G4034" t="s">
        <v>4506</v>
      </c>
      <c r="H4034" t="s">
        <v>13</v>
      </c>
      <c r="I4034" t="s">
        <v>4271</v>
      </c>
      <c r="J4034" t="str" cm="1">
        <f t="array" ref="J40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34" t="str">
        <f>IF(data_to_clean[[#This Row],[Price Formatted Step 1]]="No Data","No Data",SUBSTITUTE(data_to_clean[[#This Row],[Price Formatted Step 1]],",","."))</f>
        <v>62000000</v>
      </c>
      <c r="L4034" s="3">
        <f>IF(data_to_clean[[#This Row],[Price Formatted Step 2]]="No Data","No Data",VALUE(SUBSTITUTE(data_to_clean[[#This Row],[Price Formatted Step 2]],".","")))</f>
        <v>62000000</v>
      </c>
      <c r="M4034" t="s">
        <v>15</v>
      </c>
    </row>
    <row r="4035" spans="1:13" x14ac:dyDescent="0.25">
      <c r="A4035" t="s">
        <v>973</v>
      </c>
      <c r="B4035" t="str">
        <f>VLOOKUP(data_to_clean[[#This Row],[Company]],tb_countries[],2,0)</f>
        <v>China</v>
      </c>
      <c r="C4035" t="s">
        <v>2625</v>
      </c>
      <c r="D4035" t="s">
        <v>5255</v>
      </c>
      <c r="E4035" t="s">
        <v>5252</v>
      </c>
      <c r="F4035" s="1">
        <v>43109</v>
      </c>
      <c r="G4035" t="s">
        <v>2910</v>
      </c>
      <c r="H4035" t="s">
        <v>2227</v>
      </c>
      <c r="I4035" t="s">
        <v>2912</v>
      </c>
      <c r="J4035" t="str" cm="1">
        <f t="array" ref="J40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35" t="str">
        <f>IF(data_to_clean[[#This Row],[Price Formatted Step 1]]="No Data","No Data",SUBSTITUTE(data_to_clean[[#This Row],[Price Formatted Step 1]],",","."))</f>
        <v>29.750000</v>
      </c>
      <c r="L4035" s="3">
        <f>IF(data_to_clean[[#This Row],[Price Formatted Step 2]]="No Data","No Data",VALUE(SUBSTITUTE(data_to_clean[[#This Row],[Price Formatted Step 2]],".","")))</f>
        <v>29750000</v>
      </c>
      <c r="M4035" t="s">
        <v>15</v>
      </c>
    </row>
    <row r="4036" spans="1:13" x14ac:dyDescent="0.25">
      <c r="A4036" t="s">
        <v>973</v>
      </c>
      <c r="B4036" t="str">
        <f>VLOOKUP(data_to_clean[[#This Row],[Company]],tb_countries[],2,0)</f>
        <v>China</v>
      </c>
      <c r="C4036" t="s">
        <v>4847</v>
      </c>
      <c r="D4036" t="s">
        <v>5268</v>
      </c>
      <c r="E4036" t="s">
        <v>5252</v>
      </c>
      <c r="F4036" s="1">
        <v>43111</v>
      </c>
      <c r="G4036" t="s">
        <v>4530</v>
      </c>
      <c r="H4036" t="s">
        <v>2227</v>
      </c>
      <c r="I4036" t="s">
        <v>14</v>
      </c>
      <c r="J4036" t="str" cm="1">
        <f t="array" ref="J40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36" t="str">
        <f>IF(data_to_clean[[#This Row],[Price Formatted Step 1]]="No Data","No Data",SUBSTITUTE(data_to_clean[[#This Row],[Price Formatted Step 1]],",","."))</f>
        <v>No Data</v>
      </c>
      <c r="L4036" t="str">
        <f>IF(data_to_clean[[#This Row],[Price Formatted Step 2]]="No Data","No Data",VALUE(SUBSTITUTE(data_to_clean[[#This Row],[Price Formatted Step 2]],".","")))</f>
        <v>No Data</v>
      </c>
      <c r="M4036" t="s">
        <v>15</v>
      </c>
    </row>
    <row r="4037" spans="1:13" x14ac:dyDescent="0.25">
      <c r="A4037" t="s">
        <v>2025</v>
      </c>
      <c r="B4037" t="str">
        <f>VLOOKUP(data_to_clean[[#This Row],[Company]],tb_countries[],2,0)</f>
        <v>India</v>
      </c>
      <c r="C4037" t="s">
        <v>5287</v>
      </c>
      <c r="D4037" t="s">
        <v>5326</v>
      </c>
      <c r="E4037" t="s">
        <v>5254</v>
      </c>
      <c r="F4037" s="1">
        <v>43112</v>
      </c>
      <c r="G4037" t="s">
        <v>3945</v>
      </c>
      <c r="H4037" t="s">
        <v>2227</v>
      </c>
      <c r="I4037" t="s">
        <v>3947</v>
      </c>
      <c r="J4037" t="str" cm="1">
        <f t="array" ref="J40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4037" t="str">
        <f>IF(data_to_clean[[#This Row],[Price Formatted Step 1]]="No Data","No Data",SUBSTITUTE(data_to_clean[[#This Row],[Price Formatted Step 1]],",","."))</f>
        <v>31000000</v>
      </c>
      <c r="L4037" s="3">
        <f>IF(data_to_clean[[#This Row],[Price Formatted Step 2]]="No Data","No Data",VALUE(SUBSTITUTE(data_to_clean[[#This Row],[Price Formatted Step 2]],".","")))</f>
        <v>31000000</v>
      </c>
      <c r="M4037" t="s">
        <v>15</v>
      </c>
    </row>
    <row r="4038" spans="1:13" x14ac:dyDescent="0.25">
      <c r="A4038" t="s">
        <v>3831</v>
      </c>
      <c r="B4038" t="str">
        <f>VLOOKUP(data_to_clean[[#This Row],[Company]],tb_countries[],2,0)</f>
        <v>USA</v>
      </c>
      <c r="C4038" t="s">
        <v>5275</v>
      </c>
      <c r="D4038" t="s">
        <v>5315</v>
      </c>
      <c r="E4038" t="s">
        <v>5246</v>
      </c>
      <c r="F4038" s="1">
        <v>43112</v>
      </c>
      <c r="G4038" t="s">
        <v>4123</v>
      </c>
      <c r="H4038" t="s">
        <v>13</v>
      </c>
      <c r="I4038" t="s">
        <v>14</v>
      </c>
      <c r="J4038" t="str" cm="1">
        <f t="array" ref="J40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38" t="str">
        <f>IF(data_to_clean[[#This Row],[Price Formatted Step 1]]="No Data","No Data",SUBSTITUTE(data_to_clean[[#This Row],[Price Formatted Step 1]],",","."))</f>
        <v>No Data</v>
      </c>
      <c r="L4038" t="str">
        <f>IF(data_to_clean[[#This Row],[Price Formatted Step 2]]="No Data","No Data",VALUE(SUBSTITUTE(data_to_clean[[#This Row],[Price Formatted Step 2]],".","")))</f>
        <v>No Data</v>
      </c>
      <c r="M4038" t="s">
        <v>15</v>
      </c>
    </row>
    <row r="4039" spans="1:13" x14ac:dyDescent="0.25">
      <c r="A4039" t="s">
        <v>973</v>
      </c>
      <c r="B4039" t="str">
        <f>VLOOKUP(data_to_clean[[#This Row],[Company]],tb_countries[],2,0)</f>
        <v>China</v>
      </c>
      <c r="C4039" t="s">
        <v>4199</v>
      </c>
      <c r="D4039" t="s">
        <v>5263</v>
      </c>
      <c r="E4039" t="s">
        <v>5252</v>
      </c>
      <c r="F4039" s="1">
        <v>43113</v>
      </c>
      <c r="G4039" t="s">
        <v>2910</v>
      </c>
      <c r="H4039" t="s">
        <v>2227</v>
      </c>
      <c r="I4039" t="s">
        <v>2912</v>
      </c>
      <c r="J4039" t="str" cm="1">
        <f t="array" ref="J40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39" t="str">
        <f>IF(data_to_clean[[#This Row],[Price Formatted Step 1]]="No Data","No Data",SUBSTITUTE(data_to_clean[[#This Row],[Price Formatted Step 1]],",","."))</f>
        <v>29.750000</v>
      </c>
      <c r="L4039" s="3">
        <f>IF(data_to_clean[[#This Row],[Price Formatted Step 2]]="No Data","No Data",VALUE(SUBSTITUTE(data_to_clean[[#This Row],[Price Formatted Step 2]],".","")))</f>
        <v>29750000</v>
      </c>
      <c r="M4039" t="s">
        <v>15</v>
      </c>
    </row>
    <row r="4040" spans="1:13" x14ac:dyDescent="0.25">
      <c r="A4040" t="s">
        <v>4195</v>
      </c>
      <c r="B4040" t="str">
        <f>VLOOKUP(data_to_clean[[#This Row],[Company]],tb_countries[],2,0)</f>
        <v>Japan</v>
      </c>
      <c r="C4040" t="s">
        <v>608</v>
      </c>
      <c r="D4040" t="s">
        <v>5248</v>
      </c>
      <c r="E4040" t="s">
        <v>5249</v>
      </c>
      <c r="F4040" s="1">
        <v>43117</v>
      </c>
      <c r="G4040" t="s">
        <v>4557</v>
      </c>
      <c r="H4040" t="s">
        <v>2227</v>
      </c>
      <c r="I4040" t="s">
        <v>4559</v>
      </c>
      <c r="J4040" t="str" cm="1">
        <f t="array" ref="J40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39000000</v>
      </c>
      <c r="K4040" t="str">
        <f>IF(data_to_clean[[#This Row],[Price Formatted Step 1]]="No Data","No Data",SUBSTITUTE(data_to_clean[[#This Row],[Price Formatted Step 1]],",","."))</f>
        <v>39000000</v>
      </c>
      <c r="L4040" s="3">
        <f>IF(data_to_clean[[#This Row],[Price Formatted Step 2]]="No Data","No Data",VALUE(SUBSTITUTE(data_to_clean[[#This Row],[Price Formatted Step 2]],".","")))</f>
        <v>39000000</v>
      </c>
      <c r="M4040" t="s">
        <v>15</v>
      </c>
    </row>
    <row r="4041" spans="1:13" x14ac:dyDescent="0.25">
      <c r="A4041" t="s">
        <v>973</v>
      </c>
      <c r="B4041" t="str">
        <f>VLOOKUP(data_to_clean[[#This Row],[Company]],tb_countries[],2,0)</f>
        <v>China</v>
      </c>
      <c r="C4041" t="s">
        <v>4199</v>
      </c>
      <c r="D4041" t="s">
        <v>5263</v>
      </c>
      <c r="E4041" t="s">
        <v>5252</v>
      </c>
      <c r="F4041" s="1">
        <v>43119</v>
      </c>
      <c r="G4041" t="s">
        <v>4316</v>
      </c>
      <c r="H4041" t="s">
        <v>2227</v>
      </c>
      <c r="I4041" t="s">
        <v>4318</v>
      </c>
      <c r="J4041" t="str" cm="1">
        <f t="array" ref="J40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041" t="str">
        <f>IF(data_to_clean[[#This Row],[Price Formatted Step 1]]="No Data","No Data",SUBSTITUTE(data_to_clean[[#This Row],[Price Formatted Step 1]],",","."))</f>
        <v>5.300000</v>
      </c>
      <c r="L4041" s="3">
        <f>IF(data_to_clean[[#This Row],[Price Formatted Step 2]]="No Data","No Data",VALUE(SUBSTITUTE(data_to_clean[[#This Row],[Price Formatted Step 2]],".","")))</f>
        <v>5300000</v>
      </c>
      <c r="M4041" t="s">
        <v>15</v>
      </c>
    </row>
    <row r="4042" spans="1:13" x14ac:dyDescent="0.25">
      <c r="A4042" t="s">
        <v>3831</v>
      </c>
      <c r="B4042" t="str">
        <f>VLOOKUP(data_to_clean[[#This Row],[Company]],tb_countries[],2,0)</f>
        <v>USA</v>
      </c>
      <c r="C4042" t="s">
        <v>5273</v>
      </c>
      <c r="D4042" t="s">
        <v>5313</v>
      </c>
      <c r="E4042" t="s">
        <v>5246</v>
      </c>
      <c r="F4042" s="1">
        <v>43120</v>
      </c>
      <c r="G4042" t="s">
        <v>3790</v>
      </c>
      <c r="H4042" t="s">
        <v>13</v>
      </c>
      <c r="I4042" t="s">
        <v>3792</v>
      </c>
      <c r="J4042" t="str" cm="1">
        <f t="array" ref="J40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115000000</v>
      </c>
      <c r="K4042" t="str">
        <f>IF(data_to_clean[[#This Row],[Price Formatted Step 1]]="No Data","No Data",SUBSTITUTE(data_to_clean[[#This Row],[Price Formatted Step 1]],",","."))</f>
        <v>115000000</v>
      </c>
      <c r="L4042" s="3">
        <f>IF(data_to_clean[[#This Row],[Price Formatted Step 2]]="No Data","No Data",VALUE(SUBSTITUTE(data_to_clean[[#This Row],[Price Formatted Step 2]],".","")))</f>
        <v>115000000</v>
      </c>
      <c r="M4042" t="s">
        <v>15</v>
      </c>
    </row>
    <row r="4043" spans="1:13" x14ac:dyDescent="0.25">
      <c r="A4043" t="s">
        <v>4475</v>
      </c>
      <c r="B4043" t="str">
        <f>VLOOKUP(data_to_clean[[#This Row],[Company]],tb_countries[],2,0)</f>
        <v>USA</v>
      </c>
      <c r="C4043" t="s">
        <v>5303</v>
      </c>
      <c r="D4043" t="s">
        <v>5343</v>
      </c>
      <c r="E4043" t="s">
        <v>5265</v>
      </c>
      <c r="F4043" s="1">
        <v>43121</v>
      </c>
      <c r="G4043" t="s">
        <v>4562</v>
      </c>
      <c r="H4043" t="s">
        <v>2227</v>
      </c>
      <c r="I4043" t="s">
        <v>4479</v>
      </c>
      <c r="J4043" t="str" cm="1">
        <f t="array" ref="J40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043" t="str">
        <f>IF(data_to_clean[[#This Row],[Price Formatted Step 1]]="No Data","No Data",SUBSTITUTE(data_to_clean[[#This Row],[Price Formatted Step 1]],",","."))</f>
        <v>7.500000</v>
      </c>
      <c r="L4043" s="3">
        <f>IF(data_to_clean[[#This Row],[Price Formatted Step 2]]="No Data","No Data",VALUE(SUBSTITUTE(data_to_clean[[#This Row],[Price Formatted Step 2]],".","")))</f>
        <v>7500000</v>
      </c>
      <c r="M4043" t="s">
        <v>15</v>
      </c>
    </row>
    <row r="4044" spans="1:13" x14ac:dyDescent="0.25">
      <c r="A4044" t="s">
        <v>973</v>
      </c>
      <c r="B4044" t="str">
        <f>VLOOKUP(data_to_clean[[#This Row],[Company]],tb_countries[],2,0)</f>
        <v>China</v>
      </c>
      <c r="C4044" t="s">
        <v>4847</v>
      </c>
      <c r="D4044" t="s">
        <v>5268</v>
      </c>
      <c r="E4044" t="s">
        <v>5252</v>
      </c>
      <c r="F4044" s="1">
        <v>43125</v>
      </c>
      <c r="G4044" t="s">
        <v>2225</v>
      </c>
      <c r="H4044" t="s">
        <v>2227</v>
      </c>
      <c r="I4044" t="s">
        <v>2228</v>
      </c>
      <c r="J4044" t="str" cm="1">
        <f t="array" ref="J40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044" t="str">
        <f>IF(data_to_clean[[#This Row],[Price Formatted Step 1]]="No Data","No Data",SUBSTITUTE(data_to_clean[[#This Row],[Price Formatted Step 1]],",","."))</f>
        <v>30.800000</v>
      </c>
      <c r="L4044" s="3">
        <f>IF(data_to_clean[[#This Row],[Price Formatted Step 2]]="No Data","No Data",VALUE(SUBSTITUTE(data_to_clean[[#This Row],[Price Formatted Step 2]],".","")))</f>
        <v>30800000</v>
      </c>
      <c r="M4044" t="s">
        <v>15</v>
      </c>
    </row>
    <row r="4045" spans="1:13" x14ac:dyDescent="0.25">
      <c r="A4045" t="s">
        <v>2338</v>
      </c>
      <c r="B4045" t="str">
        <f>VLOOKUP(data_to_clean[[#This Row],[Company]],tb_countries[],2,0)</f>
        <v>France</v>
      </c>
      <c r="C4045" t="s">
        <v>5285</v>
      </c>
      <c r="D4045" t="s">
        <v>5324</v>
      </c>
      <c r="E4045" t="s">
        <v>5253</v>
      </c>
      <c r="F4045" s="1">
        <v>43125</v>
      </c>
      <c r="G4045" t="s">
        <v>3614</v>
      </c>
      <c r="H4045" t="s">
        <v>2227</v>
      </c>
      <c r="I4045" t="s">
        <v>3616</v>
      </c>
      <c r="J4045" t="str" cm="1">
        <f t="array" ref="J40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045" t="str">
        <f>IF(data_to_clean[[#This Row],[Price Formatted Step 1]]="No Data","No Data",SUBSTITUTE(data_to_clean[[#This Row],[Price Formatted Step 1]],",","."))</f>
        <v>200000000</v>
      </c>
      <c r="L4045" s="3">
        <f>IF(data_to_clean[[#This Row],[Price Formatted Step 2]]="No Data","No Data",VALUE(SUBSTITUTE(data_to_clean[[#This Row],[Price Formatted Step 2]],".","")))</f>
        <v>200000000</v>
      </c>
      <c r="M4045" t="s">
        <v>56</v>
      </c>
    </row>
    <row r="4046" spans="1:13" x14ac:dyDescent="0.25">
      <c r="A4046" t="s">
        <v>3782</v>
      </c>
      <c r="B4046" t="str">
        <f>VLOOKUP(data_to_clean[[#This Row],[Company]],tb_countries[],2,0)</f>
        <v>USA</v>
      </c>
      <c r="C4046" t="s">
        <v>5273</v>
      </c>
      <c r="D4046" t="s">
        <v>5313</v>
      </c>
      <c r="E4046" t="s">
        <v>5246</v>
      </c>
      <c r="F4046" s="1">
        <v>43131</v>
      </c>
      <c r="G4046" t="s">
        <v>4338</v>
      </c>
      <c r="H4046" t="s">
        <v>13</v>
      </c>
      <c r="I4046" t="s">
        <v>4271</v>
      </c>
      <c r="J4046" t="str" cm="1">
        <f t="array" ref="J40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46" t="str">
        <f>IF(data_to_clean[[#This Row],[Price Formatted Step 1]]="No Data","No Data",SUBSTITUTE(data_to_clean[[#This Row],[Price Formatted Step 1]],",","."))</f>
        <v>62000000</v>
      </c>
      <c r="L4046" s="3">
        <f>IF(data_to_clean[[#This Row],[Price Formatted Step 2]]="No Data","No Data",VALUE(SUBSTITUTE(data_to_clean[[#This Row],[Price Formatted Step 2]],".","")))</f>
        <v>62000000</v>
      </c>
      <c r="M4046" t="s">
        <v>15</v>
      </c>
    </row>
    <row r="4047" spans="1:13" x14ac:dyDescent="0.25">
      <c r="A4047" t="s">
        <v>1024</v>
      </c>
      <c r="B4047" t="str">
        <f>VLOOKUP(data_to_clean[[#This Row],[Company]],tb_countries[],2,0)</f>
        <v>USSR/Russia</v>
      </c>
      <c r="C4047" t="s">
        <v>5301</v>
      </c>
      <c r="D4047" t="s">
        <v>5341</v>
      </c>
      <c r="E4047" t="s">
        <v>5247</v>
      </c>
      <c r="F4047" s="1">
        <v>43132</v>
      </c>
      <c r="G4047" t="s">
        <v>4567</v>
      </c>
      <c r="H4047" t="s">
        <v>2227</v>
      </c>
      <c r="I4047" t="s">
        <v>4569</v>
      </c>
      <c r="J4047" t="str" cm="1">
        <f t="array" ref="J40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23000000</v>
      </c>
      <c r="K4047" t="str">
        <f>IF(data_to_clean[[#This Row],[Price Formatted Step 1]]="No Data","No Data",SUBSTITUTE(data_to_clean[[#This Row],[Price Formatted Step 1]],",","."))</f>
        <v>23000000</v>
      </c>
      <c r="L4047" s="3">
        <f>IF(data_to_clean[[#This Row],[Price Formatted Step 2]]="No Data","No Data",VALUE(SUBSTITUTE(data_to_clean[[#This Row],[Price Formatted Step 2]],".","")))</f>
        <v>23000000</v>
      </c>
      <c r="M4047" t="s">
        <v>15</v>
      </c>
    </row>
    <row r="4048" spans="1:13" x14ac:dyDescent="0.25">
      <c r="A4048" t="s">
        <v>973</v>
      </c>
      <c r="B4048" t="str">
        <f>VLOOKUP(data_to_clean[[#This Row],[Company]],tb_countries[],2,0)</f>
        <v>China</v>
      </c>
      <c r="C4048" t="s">
        <v>4199</v>
      </c>
      <c r="D4048" t="s">
        <v>5263</v>
      </c>
      <c r="E4048" t="s">
        <v>5252</v>
      </c>
      <c r="F4048" s="1">
        <v>43133</v>
      </c>
      <c r="G4048" t="s">
        <v>2910</v>
      </c>
      <c r="H4048" t="s">
        <v>2227</v>
      </c>
      <c r="I4048" t="s">
        <v>2912</v>
      </c>
      <c r="J4048" t="str" cm="1">
        <f t="array" ref="J40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48" t="str">
        <f>IF(data_to_clean[[#This Row],[Price Formatted Step 1]]="No Data","No Data",SUBSTITUTE(data_to_clean[[#This Row],[Price Formatted Step 1]],",","."))</f>
        <v>29.750000</v>
      </c>
      <c r="L4048" s="3">
        <f>IF(data_to_clean[[#This Row],[Price Formatted Step 2]]="No Data","No Data",VALUE(SUBSTITUTE(data_to_clean[[#This Row],[Price Formatted Step 2]],".","")))</f>
        <v>29750000</v>
      </c>
      <c r="M4048" t="s">
        <v>15</v>
      </c>
    </row>
    <row r="4049" spans="1:13" x14ac:dyDescent="0.25">
      <c r="A4049" t="s">
        <v>4195</v>
      </c>
      <c r="B4049" t="str">
        <f>VLOOKUP(data_to_clean[[#This Row],[Company]],tb_countries[],2,0)</f>
        <v>Japan</v>
      </c>
      <c r="C4049" t="s">
        <v>608</v>
      </c>
      <c r="D4049" t="s">
        <v>5248</v>
      </c>
      <c r="E4049" t="s">
        <v>5249</v>
      </c>
      <c r="F4049" s="1">
        <v>43134</v>
      </c>
      <c r="G4049" t="s">
        <v>4450</v>
      </c>
      <c r="H4049" t="s">
        <v>2227</v>
      </c>
      <c r="I4049" t="s">
        <v>14</v>
      </c>
      <c r="J4049" t="str" cm="1">
        <f t="array" ref="J40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49" t="str">
        <f>IF(data_to_clean[[#This Row],[Price Formatted Step 1]]="No Data","No Data",SUBSTITUTE(data_to_clean[[#This Row],[Price Formatted Step 1]],",","."))</f>
        <v>No Data</v>
      </c>
      <c r="L4049" t="str">
        <f>IF(data_to_clean[[#This Row],[Price Formatted Step 2]]="No Data","No Data",VALUE(SUBSTITUTE(data_to_clean[[#This Row],[Price Formatted Step 2]],".","")))</f>
        <v>No Data</v>
      </c>
      <c r="M4049" t="s">
        <v>15</v>
      </c>
    </row>
    <row r="4050" spans="1:13" x14ac:dyDescent="0.25">
      <c r="A4050" t="s">
        <v>3782</v>
      </c>
      <c r="B4050" t="str">
        <f>VLOOKUP(data_to_clean[[#This Row],[Company]],tb_countries[],2,0)</f>
        <v>USA</v>
      </c>
      <c r="C4050" t="s">
        <v>5281</v>
      </c>
      <c r="D4050" t="s">
        <v>5322</v>
      </c>
      <c r="E4050" t="s">
        <v>5246</v>
      </c>
      <c r="F4050" s="1">
        <v>43137</v>
      </c>
      <c r="G4050" t="s">
        <v>4572</v>
      </c>
      <c r="H4050" t="s">
        <v>2227</v>
      </c>
      <c r="I4050" t="s">
        <v>3544</v>
      </c>
      <c r="J4050" t="str" cm="1">
        <f t="array" ref="J40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050" t="str">
        <f>IF(data_to_clean[[#This Row],[Price Formatted Step 1]]="No Data","No Data",SUBSTITUTE(data_to_clean[[#This Row],[Price Formatted Step 1]],",","."))</f>
        <v>90000000</v>
      </c>
      <c r="L4050" s="3">
        <f>IF(data_to_clean[[#This Row],[Price Formatted Step 2]]="No Data","No Data",VALUE(SUBSTITUTE(data_to_clean[[#This Row],[Price Formatted Step 2]],".","")))</f>
        <v>90000000</v>
      </c>
      <c r="M4050" t="s">
        <v>15</v>
      </c>
    </row>
    <row r="4051" spans="1:13" x14ac:dyDescent="0.25">
      <c r="A4051" t="s">
        <v>973</v>
      </c>
      <c r="B4051" t="str">
        <f>VLOOKUP(data_to_clean[[#This Row],[Company]],tb_countries[],2,0)</f>
        <v>China</v>
      </c>
      <c r="C4051" t="s">
        <v>4847</v>
      </c>
      <c r="D4051" t="s">
        <v>5268</v>
      </c>
      <c r="E4051" t="s">
        <v>5252</v>
      </c>
      <c r="F4051" s="1">
        <v>43143</v>
      </c>
      <c r="G4051" t="s">
        <v>4530</v>
      </c>
      <c r="H4051" t="s">
        <v>2227</v>
      </c>
      <c r="I4051" t="s">
        <v>14</v>
      </c>
      <c r="J4051" t="str" cm="1">
        <f t="array" ref="J40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51" t="str">
        <f>IF(data_to_clean[[#This Row],[Price Formatted Step 1]]="No Data","No Data",SUBSTITUTE(data_to_clean[[#This Row],[Price Formatted Step 1]],",","."))</f>
        <v>No Data</v>
      </c>
      <c r="L4051" t="str">
        <f>IF(data_to_clean[[#This Row],[Price Formatted Step 2]]="No Data","No Data",VALUE(SUBSTITUTE(data_to_clean[[#This Row],[Price Formatted Step 2]],".","")))</f>
        <v>No Data</v>
      </c>
      <c r="M4051" t="s">
        <v>15</v>
      </c>
    </row>
    <row r="4052" spans="1:13" x14ac:dyDescent="0.25">
      <c r="A4052" t="s">
        <v>1024</v>
      </c>
      <c r="B4052" t="str">
        <f>VLOOKUP(data_to_clean[[#This Row],[Company]],tb_countries[],2,0)</f>
        <v>USSR/Russia</v>
      </c>
      <c r="C4052" t="s">
        <v>5272</v>
      </c>
      <c r="D4052" t="s">
        <v>5312</v>
      </c>
      <c r="E4052" t="s">
        <v>5245</v>
      </c>
      <c r="F4052" s="1">
        <v>43144</v>
      </c>
      <c r="G4052" t="s">
        <v>3720</v>
      </c>
      <c r="H4052" t="s">
        <v>2227</v>
      </c>
      <c r="I4052" t="s">
        <v>3722</v>
      </c>
      <c r="J4052" t="str" cm="1">
        <f t="array" ref="J40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052" t="str">
        <f>IF(data_to_clean[[#This Row],[Price Formatted Step 1]]="No Data","No Data",SUBSTITUTE(data_to_clean[[#This Row],[Price Formatted Step 1]],",","."))</f>
        <v>17.420000</v>
      </c>
      <c r="L4052" s="3">
        <f>IF(data_to_clean[[#This Row],[Price Formatted Step 2]]="No Data","No Data",VALUE(SUBSTITUTE(data_to_clean[[#This Row],[Price Formatted Step 2]],".","")))</f>
        <v>17420000</v>
      </c>
      <c r="M4052" t="s">
        <v>15</v>
      </c>
    </row>
    <row r="4053" spans="1:13" x14ac:dyDescent="0.25">
      <c r="A4053" t="s">
        <v>3782</v>
      </c>
      <c r="B4053" t="str">
        <f>VLOOKUP(data_to_clean[[#This Row],[Company]],tb_countries[],2,0)</f>
        <v>USA</v>
      </c>
      <c r="C4053" t="s">
        <v>5275</v>
      </c>
      <c r="D4053" t="s">
        <v>5315</v>
      </c>
      <c r="E4053" t="s">
        <v>5246</v>
      </c>
      <c r="F4053" s="1">
        <v>43153</v>
      </c>
      <c r="G4053" t="s">
        <v>4338</v>
      </c>
      <c r="H4053" t="s">
        <v>13</v>
      </c>
      <c r="I4053" t="s">
        <v>4271</v>
      </c>
      <c r="J4053" t="str" cm="1">
        <f t="array" ref="J40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53" t="str">
        <f>IF(data_to_clean[[#This Row],[Price Formatted Step 1]]="No Data","No Data",SUBSTITUTE(data_to_clean[[#This Row],[Price Formatted Step 1]],",","."))</f>
        <v>62000000</v>
      </c>
      <c r="L4053" s="3">
        <f>IF(data_to_clean[[#This Row],[Price Formatted Step 2]]="No Data","No Data",VALUE(SUBSTITUTE(data_to_clean[[#This Row],[Price Formatted Step 2]],".","")))</f>
        <v>62000000</v>
      </c>
      <c r="M4053" t="s">
        <v>15</v>
      </c>
    </row>
    <row r="4054" spans="1:13" x14ac:dyDescent="0.25">
      <c r="A4054" t="s">
        <v>1620</v>
      </c>
      <c r="B4054" t="str">
        <f>VLOOKUP(data_to_clean[[#This Row],[Company]],tb_countries[],2,0)</f>
        <v>Japan</v>
      </c>
      <c r="C4054" t="s">
        <v>5286</v>
      </c>
      <c r="D4054" t="s">
        <v>5325</v>
      </c>
      <c r="E4054" t="s">
        <v>5249</v>
      </c>
      <c r="F4054" s="1">
        <v>43158</v>
      </c>
      <c r="G4054" t="s">
        <v>3542</v>
      </c>
      <c r="H4054" t="s">
        <v>2227</v>
      </c>
      <c r="I4054" t="s">
        <v>3544</v>
      </c>
      <c r="J4054" t="str" cm="1">
        <f t="array" ref="J40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054" t="str">
        <f>IF(data_to_clean[[#This Row],[Price Formatted Step 1]]="No Data","No Data",SUBSTITUTE(data_to_clean[[#This Row],[Price Formatted Step 1]],",","."))</f>
        <v>90000000</v>
      </c>
      <c r="L4054" s="3">
        <f>IF(data_to_clean[[#This Row],[Price Formatted Step 2]]="No Data","No Data",VALUE(SUBSTITUTE(data_to_clean[[#This Row],[Price Formatted Step 2]],".","")))</f>
        <v>90000000</v>
      </c>
      <c r="M4054" t="s">
        <v>15</v>
      </c>
    </row>
    <row r="4055" spans="1:13" x14ac:dyDescent="0.25">
      <c r="A4055" t="s">
        <v>3831</v>
      </c>
      <c r="B4055" t="str">
        <f>VLOOKUP(data_to_clean[[#This Row],[Company]],tb_countries[],2,0)</f>
        <v>USA</v>
      </c>
      <c r="C4055" t="s">
        <v>5273</v>
      </c>
      <c r="D4055" t="s">
        <v>5313</v>
      </c>
      <c r="E4055" t="s">
        <v>5246</v>
      </c>
      <c r="F4055" s="1">
        <v>43160</v>
      </c>
      <c r="G4055" t="s">
        <v>4108</v>
      </c>
      <c r="H4055" t="s">
        <v>2227</v>
      </c>
      <c r="I4055" t="s">
        <v>4110</v>
      </c>
      <c r="J4055" t="str" cm="1">
        <f t="array" ref="J40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4055" t="str">
        <f>IF(data_to_clean[[#This Row],[Price Formatted Step 1]]="No Data","No Data",SUBSTITUTE(data_to_clean[[#This Row],[Price Formatted Step 1]],",","."))</f>
        <v>145000000</v>
      </c>
      <c r="L4055" s="3">
        <f>IF(data_to_clean[[#This Row],[Price Formatted Step 2]]="No Data","No Data",VALUE(SUBSTITUTE(data_to_clean[[#This Row],[Price Formatted Step 2]],".","")))</f>
        <v>145000000</v>
      </c>
      <c r="M4055" t="s">
        <v>15</v>
      </c>
    </row>
    <row r="4056" spans="1:13" x14ac:dyDescent="0.25">
      <c r="A4056" t="s">
        <v>3782</v>
      </c>
      <c r="B4056" t="str">
        <f>VLOOKUP(data_to_clean[[#This Row],[Company]],tb_countries[],2,0)</f>
        <v>USA</v>
      </c>
      <c r="C4056" t="s">
        <v>5273</v>
      </c>
      <c r="D4056" t="s">
        <v>5313</v>
      </c>
      <c r="E4056" t="s">
        <v>5246</v>
      </c>
      <c r="F4056" s="1">
        <v>43165</v>
      </c>
      <c r="G4056" t="s">
        <v>4506</v>
      </c>
      <c r="H4056" t="s">
        <v>13</v>
      </c>
      <c r="I4056" t="s">
        <v>4271</v>
      </c>
      <c r="J4056" t="str" cm="1">
        <f t="array" ref="J40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56" t="str">
        <f>IF(data_to_clean[[#This Row],[Price Formatted Step 1]]="No Data","No Data",SUBSTITUTE(data_to_clean[[#This Row],[Price Formatted Step 1]],",","."))</f>
        <v>62000000</v>
      </c>
      <c r="L4056" s="3">
        <f>IF(data_to_clean[[#This Row],[Price Formatted Step 2]]="No Data","No Data",VALUE(SUBSTITUTE(data_to_clean[[#This Row],[Price Formatted Step 2]],".","")))</f>
        <v>62000000</v>
      </c>
      <c r="M4056" t="s">
        <v>15</v>
      </c>
    </row>
    <row r="4057" spans="1:13" x14ac:dyDescent="0.25">
      <c r="A4057" t="s">
        <v>2338</v>
      </c>
      <c r="B4057" t="str">
        <f>VLOOKUP(data_to_clean[[#This Row],[Company]],tb_countries[],2,0)</f>
        <v>France</v>
      </c>
      <c r="C4057" t="s">
        <v>5285</v>
      </c>
      <c r="D4057" t="s">
        <v>5324</v>
      </c>
      <c r="E4057" t="s">
        <v>5253</v>
      </c>
      <c r="F4057" s="1">
        <v>43168</v>
      </c>
      <c r="G4057" t="s">
        <v>4101</v>
      </c>
      <c r="H4057" t="s">
        <v>2227</v>
      </c>
      <c r="I4057" t="s">
        <v>4103</v>
      </c>
      <c r="J4057" t="str" cm="1">
        <f t="array" ref="J40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057" t="str">
        <f>IF(data_to_clean[[#This Row],[Price Formatted Step 1]]="No Data","No Data",SUBSTITUTE(data_to_clean[[#This Row],[Price Formatted Step 1]],",","."))</f>
        <v>30000000</v>
      </c>
      <c r="L4057" s="3">
        <f>IF(data_to_clean[[#This Row],[Price Formatted Step 2]]="No Data","No Data",VALUE(SUBSTITUTE(data_to_clean[[#This Row],[Price Formatted Step 2]],".","")))</f>
        <v>30000000</v>
      </c>
      <c r="M4057" t="s">
        <v>15</v>
      </c>
    </row>
    <row r="4058" spans="1:13" x14ac:dyDescent="0.25">
      <c r="A4058" t="s">
        <v>973</v>
      </c>
      <c r="B4058" t="str">
        <f>VLOOKUP(data_to_clean[[#This Row],[Company]],tb_countries[],2,0)</f>
        <v>China</v>
      </c>
      <c r="C4058" t="s">
        <v>4199</v>
      </c>
      <c r="D4058" t="s">
        <v>5263</v>
      </c>
      <c r="E4058" t="s">
        <v>5252</v>
      </c>
      <c r="F4058" s="1">
        <v>43176</v>
      </c>
      <c r="G4058" t="s">
        <v>2910</v>
      </c>
      <c r="H4058" t="s">
        <v>2227</v>
      </c>
      <c r="I4058" t="s">
        <v>2912</v>
      </c>
      <c r="J4058" t="str" cm="1">
        <f t="array" ref="J40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58" t="str">
        <f>IF(data_to_clean[[#This Row],[Price Formatted Step 1]]="No Data","No Data",SUBSTITUTE(data_to_clean[[#This Row],[Price Formatted Step 1]],",","."))</f>
        <v>29.750000</v>
      </c>
      <c r="L4058" s="3">
        <f>IF(data_to_clean[[#This Row],[Price Formatted Step 2]]="No Data","No Data",VALUE(SUBSTITUTE(data_to_clean[[#This Row],[Price Formatted Step 2]],".","")))</f>
        <v>29750000</v>
      </c>
      <c r="M4058" t="s">
        <v>15</v>
      </c>
    </row>
    <row r="4059" spans="1:13" x14ac:dyDescent="0.25">
      <c r="A4059" t="s">
        <v>1024</v>
      </c>
      <c r="B4059" t="str">
        <f>VLOOKUP(data_to_clean[[#This Row],[Company]],tb_countries[],2,0)</f>
        <v>USSR/Russia</v>
      </c>
      <c r="C4059" t="s">
        <v>5272</v>
      </c>
      <c r="D4059" t="s">
        <v>5312</v>
      </c>
      <c r="E4059" t="s">
        <v>5245</v>
      </c>
      <c r="F4059" s="1">
        <v>43180</v>
      </c>
      <c r="G4059" t="s">
        <v>4019</v>
      </c>
      <c r="H4059" t="s">
        <v>13</v>
      </c>
      <c r="I4059" t="s">
        <v>14</v>
      </c>
      <c r="J4059" t="str" cm="1">
        <f t="array" ref="J40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59" t="str">
        <f>IF(data_to_clean[[#This Row],[Price Formatted Step 1]]="No Data","No Data",SUBSTITUTE(data_to_clean[[#This Row],[Price Formatted Step 1]],",","."))</f>
        <v>No Data</v>
      </c>
      <c r="L4059" t="str">
        <f>IF(data_to_clean[[#This Row],[Price Formatted Step 2]]="No Data","No Data",VALUE(SUBSTITUTE(data_to_clean[[#This Row],[Price Formatted Step 2]],".","")))</f>
        <v>No Data</v>
      </c>
      <c r="M4059" t="s">
        <v>15</v>
      </c>
    </row>
    <row r="4060" spans="1:13" x14ac:dyDescent="0.25">
      <c r="A4060" t="s">
        <v>2025</v>
      </c>
      <c r="B4060" t="str">
        <f>VLOOKUP(data_to_clean[[#This Row],[Company]],tb_countries[],2,0)</f>
        <v>India</v>
      </c>
      <c r="C4060" t="s">
        <v>5287</v>
      </c>
      <c r="D4060" t="s">
        <v>5326</v>
      </c>
      <c r="E4060" t="s">
        <v>5254</v>
      </c>
      <c r="F4060" s="1">
        <v>43188</v>
      </c>
      <c r="G4060" t="s">
        <v>4023</v>
      </c>
      <c r="H4060" t="s">
        <v>2227</v>
      </c>
      <c r="I4060" t="s">
        <v>3527</v>
      </c>
      <c r="J4060" t="str" cm="1">
        <f t="array" ref="J40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4060" t="str">
        <f>IF(data_to_clean[[#This Row],[Price Formatted Step 1]]="No Data","No Data",SUBSTITUTE(data_to_clean[[#This Row],[Price Formatted Step 1]],",","."))</f>
        <v>47000000</v>
      </c>
      <c r="L4060" s="3">
        <f>IF(data_to_clean[[#This Row],[Price Formatted Step 2]]="No Data","No Data",VALUE(SUBSTITUTE(data_to_clean[[#This Row],[Price Formatted Step 2]],".","")))</f>
        <v>47000000</v>
      </c>
      <c r="M4060" t="s">
        <v>15</v>
      </c>
    </row>
    <row r="4061" spans="1:13" x14ac:dyDescent="0.25">
      <c r="A4061" t="s">
        <v>1024</v>
      </c>
      <c r="B4061" t="str">
        <f>VLOOKUP(data_to_clean[[#This Row],[Company]],tb_countries[],2,0)</f>
        <v>USSR/Russia</v>
      </c>
      <c r="C4061" t="s">
        <v>5279</v>
      </c>
      <c r="D4061" t="s">
        <v>5320</v>
      </c>
      <c r="E4061" t="s">
        <v>5247</v>
      </c>
      <c r="F4061" s="1">
        <v>43188</v>
      </c>
      <c r="G4061" t="s">
        <v>4583</v>
      </c>
      <c r="H4061" t="s">
        <v>2227</v>
      </c>
      <c r="I4061" t="s">
        <v>14</v>
      </c>
      <c r="J4061" t="str" cm="1">
        <f t="array" ref="J40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61" t="str">
        <f>IF(data_to_clean[[#This Row],[Price Formatted Step 1]]="No Data","No Data",SUBSTITUTE(data_to_clean[[#This Row],[Price Formatted Step 1]],",","."))</f>
        <v>No Data</v>
      </c>
      <c r="L4061" t="str">
        <f>IF(data_to_clean[[#This Row],[Price Formatted Step 2]]="No Data","No Data",VALUE(SUBSTITUTE(data_to_clean[[#This Row],[Price Formatted Step 2]],".","")))</f>
        <v>No Data</v>
      </c>
      <c r="M4061" t="s">
        <v>15</v>
      </c>
    </row>
    <row r="4062" spans="1:13" x14ac:dyDescent="0.25">
      <c r="A4062" t="s">
        <v>973</v>
      </c>
      <c r="B4062" t="str">
        <f>VLOOKUP(data_to_clean[[#This Row],[Company]],tb_countries[],2,0)</f>
        <v>China</v>
      </c>
      <c r="C4062" t="s">
        <v>4847</v>
      </c>
      <c r="D4062" t="s">
        <v>5268</v>
      </c>
      <c r="E4062" t="s">
        <v>5252</v>
      </c>
      <c r="F4062" s="1">
        <v>43188</v>
      </c>
      <c r="G4062" t="s">
        <v>4530</v>
      </c>
      <c r="H4062" t="s">
        <v>2227</v>
      </c>
      <c r="I4062" t="s">
        <v>14</v>
      </c>
      <c r="J4062" t="str" cm="1">
        <f t="array" ref="J40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62" t="str">
        <f>IF(data_to_clean[[#This Row],[Price Formatted Step 1]]="No Data","No Data",SUBSTITUTE(data_to_clean[[#This Row],[Price Formatted Step 1]],",","."))</f>
        <v>No Data</v>
      </c>
      <c r="L4062" t="str">
        <f>IF(data_to_clean[[#This Row],[Price Formatted Step 2]]="No Data","No Data",VALUE(SUBSTITUTE(data_to_clean[[#This Row],[Price Formatted Step 2]],".","")))</f>
        <v>No Data</v>
      </c>
      <c r="M4062" t="s">
        <v>15</v>
      </c>
    </row>
    <row r="4063" spans="1:13" x14ac:dyDescent="0.25">
      <c r="A4063" t="s">
        <v>3782</v>
      </c>
      <c r="B4063" t="str">
        <f>VLOOKUP(data_to_clean[[#This Row],[Company]],tb_countries[],2,0)</f>
        <v>USA</v>
      </c>
      <c r="C4063" t="s">
        <v>5275</v>
      </c>
      <c r="D4063" t="s">
        <v>5315</v>
      </c>
      <c r="E4063" t="s">
        <v>5246</v>
      </c>
      <c r="F4063" s="1">
        <v>43189</v>
      </c>
      <c r="G4063" t="s">
        <v>4506</v>
      </c>
      <c r="H4063" t="s">
        <v>13</v>
      </c>
      <c r="I4063" t="s">
        <v>4271</v>
      </c>
      <c r="J4063" t="str" cm="1">
        <f t="array" ref="J40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63" t="str">
        <f>IF(data_to_clean[[#This Row],[Price Formatted Step 1]]="No Data","No Data",SUBSTITUTE(data_to_clean[[#This Row],[Price Formatted Step 1]],",","."))</f>
        <v>62000000</v>
      </c>
      <c r="L4063" s="3">
        <f>IF(data_to_clean[[#This Row],[Price Formatted Step 2]]="No Data","No Data",VALUE(SUBSTITUTE(data_to_clean[[#This Row],[Price Formatted Step 2]],".","")))</f>
        <v>62000000</v>
      </c>
      <c r="M4063" t="s">
        <v>15</v>
      </c>
    </row>
    <row r="4064" spans="1:13" x14ac:dyDescent="0.25">
      <c r="A4064" t="s">
        <v>973</v>
      </c>
      <c r="B4064" t="str">
        <f>VLOOKUP(data_to_clean[[#This Row],[Company]],tb_countries[],2,0)</f>
        <v>China</v>
      </c>
      <c r="C4064" t="s">
        <v>2625</v>
      </c>
      <c r="D4064" t="s">
        <v>5255</v>
      </c>
      <c r="E4064" t="s">
        <v>5252</v>
      </c>
      <c r="F4064" s="1">
        <v>43190</v>
      </c>
      <c r="G4064" t="s">
        <v>3794</v>
      </c>
      <c r="H4064" t="s">
        <v>2227</v>
      </c>
      <c r="I4064" t="s">
        <v>3404</v>
      </c>
      <c r="J4064" t="str" cm="1">
        <f t="array" ref="J40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064" t="str">
        <f>IF(data_to_clean[[#This Row],[Price Formatted Step 1]]="No Data","No Data",SUBSTITUTE(data_to_clean[[#This Row],[Price Formatted Step 1]],",","."))</f>
        <v>64.680000</v>
      </c>
      <c r="L4064" s="3">
        <f>IF(data_to_clean[[#This Row],[Price Formatted Step 2]]="No Data","No Data",VALUE(SUBSTITUTE(data_to_clean[[#This Row],[Price Formatted Step 2]],".","")))</f>
        <v>64680000</v>
      </c>
      <c r="M4064" t="s">
        <v>15</v>
      </c>
    </row>
    <row r="4065" spans="1:13" x14ac:dyDescent="0.25">
      <c r="A4065" t="s">
        <v>3782</v>
      </c>
      <c r="B4065" t="str">
        <f>VLOOKUP(data_to_clean[[#This Row],[Company]],tb_countries[],2,0)</f>
        <v>USA</v>
      </c>
      <c r="C4065" t="s">
        <v>5273</v>
      </c>
      <c r="D4065" t="s">
        <v>5313</v>
      </c>
      <c r="E4065" t="s">
        <v>5246</v>
      </c>
      <c r="F4065" s="1">
        <v>43192</v>
      </c>
      <c r="G4065" t="s">
        <v>4506</v>
      </c>
      <c r="H4065" t="s">
        <v>13</v>
      </c>
      <c r="I4065" t="s">
        <v>4271</v>
      </c>
      <c r="J4065" t="str" cm="1">
        <f t="array" ref="J40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65" t="str">
        <f>IF(data_to_clean[[#This Row],[Price Formatted Step 1]]="No Data","No Data",SUBSTITUTE(data_to_clean[[#This Row],[Price Formatted Step 1]],",","."))</f>
        <v>62000000</v>
      </c>
      <c r="L4065" s="3">
        <f>IF(data_to_clean[[#This Row],[Price Formatted Step 2]]="No Data","No Data",VALUE(SUBSTITUTE(data_to_clean[[#This Row],[Price Formatted Step 2]],".","")))</f>
        <v>62000000</v>
      </c>
      <c r="M4065" t="s">
        <v>15</v>
      </c>
    </row>
    <row r="4066" spans="1:13" x14ac:dyDescent="0.25">
      <c r="A4066" t="s">
        <v>2338</v>
      </c>
      <c r="B4066" t="str">
        <f>VLOOKUP(data_to_clean[[#This Row],[Company]],tb_countries[],2,0)</f>
        <v>France</v>
      </c>
      <c r="C4066" t="s">
        <v>5285</v>
      </c>
      <c r="D4066" t="s">
        <v>5324</v>
      </c>
      <c r="E4066" t="s">
        <v>5253</v>
      </c>
      <c r="F4066" s="1">
        <v>43195</v>
      </c>
      <c r="G4066" t="s">
        <v>3614</v>
      </c>
      <c r="H4066" t="s">
        <v>2227</v>
      </c>
      <c r="I4066" t="s">
        <v>3616</v>
      </c>
      <c r="J4066" t="str" cm="1">
        <f t="array" ref="J40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066" t="str">
        <f>IF(data_to_clean[[#This Row],[Price Formatted Step 1]]="No Data","No Data",SUBSTITUTE(data_to_clean[[#This Row],[Price Formatted Step 1]],",","."))</f>
        <v>200000000</v>
      </c>
      <c r="L4066" s="3">
        <f>IF(data_to_clean[[#This Row],[Price Formatted Step 2]]="No Data","No Data",VALUE(SUBSTITUTE(data_to_clean[[#This Row],[Price Formatted Step 2]],".","")))</f>
        <v>200000000</v>
      </c>
      <c r="M4066" t="s">
        <v>15</v>
      </c>
    </row>
    <row r="4067" spans="1:13" x14ac:dyDescent="0.25">
      <c r="A4067" t="s">
        <v>973</v>
      </c>
      <c r="B4067" t="str">
        <f>VLOOKUP(data_to_clean[[#This Row],[Company]],tb_countries[],2,0)</f>
        <v>China</v>
      </c>
      <c r="C4067" t="s">
        <v>4199</v>
      </c>
      <c r="D4067" t="s">
        <v>5263</v>
      </c>
      <c r="E4067" t="s">
        <v>5252</v>
      </c>
      <c r="F4067" s="1">
        <v>43200</v>
      </c>
      <c r="G4067" t="s">
        <v>3794</v>
      </c>
      <c r="H4067" t="s">
        <v>2227</v>
      </c>
      <c r="I4067" t="s">
        <v>3404</v>
      </c>
      <c r="J4067" t="str" cm="1">
        <f t="array" ref="J40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067" t="str">
        <f>IF(data_to_clean[[#This Row],[Price Formatted Step 1]]="No Data","No Data",SUBSTITUTE(data_to_clean[[#This Row],[Price Formatted Step 1]],",","."))</f>
        <v>64.680000</v>
      </c>
      <c r="L4067" s="3">
        <f>IF(data_to_clean[[#This Row],[Price Formatted Step 2]]="No Data","No Data",VALUE(SUBSTITUTE(data_to_clean[[#This Row],[Price Formatted Step 2]],".","")))</f>
        <v>64680000</v>
      </c>
      <c r="M4067" t="s">
        <v>15</v>
      </c>
    </row>
    <row r="4068" spans="1:13" x14ac:dyDescent="0.25">
      <c r="A4068" t="s">
        <v>2025</v>
      </c>
      <c r="B4068" t="str">
        <f>VLOOKUP(data_to_clean[[#This Row],[Company]],tb_countries[],2,0)</f>
        <v>India</v>
      </c>
      <c r="C4068" t="s">
        <v>5287</v>
      </c>
      <c r="D4068" t="s">
        <v>5326</v>
      </c>
      <c r="E4068" t="s">
        <v>5254</v>
      </c>
      <c r="F4068" s="1">
        <v>43201</v>
      </c>
      <c r="G4068" t="s">
        <v>3945</v>
      </c>
      <c r="H4068" t="s">
        <v>2227</v>
      </c>
      <c r="I4068" t="s">
        <v>3947</v>
      </c>
      <c r="J4068" t="str" cm="1">
        <f t="array" ref="J40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4068" t="str">
        <f>IF(data_to_clean[[#This Row],[Price Formatted Step 1]]="No Data","No Data",SUBSTITUTE(data_to_clean[[#This Row],[Price Formatted Step 1]],",","."))</f>
        <v>31000000</v>
      </c>
      <c r="L4068" s="3">
        <f>IF(data_to_clean[[#This Row],[Price Formatted Step 2]]="No Data","No Data",VALUE(SUBSTITUTE(data_to_clean[[#This Row],[Price Formatted Step 2]],".","")))</f>
        <v>31000000</v>
      </c>
      <c r="M4068" t="s">
        <v>15</v>
      </c>
    </row>
    <row r="4069" spans="1:13" x14ac:dyDescent="0.25">
      <c r="A4069" t="s">
        <v>3831</v>
      </c>
      <c r="B4069" t="str">
        <f>VLOOKUP(data_to_clean[[#This Row],[Company]],tb_countries[],2,0)</f>
        <v>USA</v>
      </c>
      <c r="C4069" t="s">
        <v>5273</v>
      </c>
      <c r="D4069" t="s">
        <v>5313</v>
      </c>
      <c r="E4069" t="s">
        <v>5246</v>
      </c>
      <c r="F4069" s="1">
        <v>43204</v>
      </c>
      <c r="G4069" t="s">
        <v>3774</v>
      </c>
      <c r="H4069" t="s">
        <v>2227</v>
      </c>
      <c r="I4069" t="s">
        <v>3776</v>
      </c>
      <c r="J4069" t="str" cm="1">
        <f t="array" ref="J40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4069" t="str">
        <f>IF(data_to_clean[[#This Row],[Price Formatted Step 1]]="No Data","No Data",SUBSTITUTE(data_to_clean[[#This Row],[Price Formatted Step 1]],",","."))</f>
        <v>153000000</v>
      </c>
      <c r="L4069" s="3">
        <f>IF(data_to_clean[[#This Row],[Price Formatted Step 2]]="No Data","No Data",VALUE(SUBSTITUTE(data_to_clean[[#This Row],[Price Formatted Step 2]],".","")))</f>
        <v>153000000</v>
      </c>
      <c r="M4069" t="s">
        <v>15</v>
      </c>
    </row>
    <row r="4070" spans="1:13" x14ac:dyDescent="0.25">
      <c r="A4070" t="s">
        <v>2882</v>
      </c>
      <c r="B4070" t="str">
        <f>VLOOKUP(data_to_clean[[#This Row],[Company]],tb_countries[],2,0)</f>
        <v>USSR/Russia</v>
      </c>
      <c r="C4070" t="s">
        <v>5272</v>
      </c>
      <c r="D4070" t="s">
        <v>5312</v>
      </c>
      <c r="E4070" t="s">
        <v>5245</v>
      </c>
      <c r="F4070" s="1">
        <v>43208</v>
      </c>
      <c r="G4070" t="s">
        <v>4346</v>
      </c>
      <c r="H4070" t="s">
        <v>2227</v>
      </c>
      <c r="I4070" t="s">
        <v>4181</v>
      </c>
      <c r="J4070" t="str" cm="1">
        <f t="array" ref="J40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070" t="str">
        <f>IF(data_to_clean[[#This Row],[Price Formatted Step 1]]="No Data","No Data",SUBSTITUTE(data_to_clean[[#This Row],[Price Formatted Step 1]],",","."))</f>
        <v>65000000</v>
      </c>
      <c r="L4070" s="3">
        <f>IF(data_to_clean[[#This Row],[Price Formatted Step 2]]="No Data","No Data",VALUE(SUBSTITUTE(data_to_clean[[#This Row],[Price Formatted Step 2]],".","")))</f>
        <v>65000000</v>
      </c>
      <c r="M4070" t="s">
        <v>15</v>
      </c>
    </row>
    <row r="4071" spans="1:13" x14ac:dyDescent="0.25">
      <c r="A4071" t="s">
        <v>3782</v>
      </c>
      <c r="B4071" t="str">
        <f>VLOOKUP(data_to_clean[[#This Row],[Company]],tb_countries[],2,0)</f>
        <v>USA</v>
      </c>
      <c r="C4071" t="s">
        <v>5273</v>
      </c>
      <c r="D4071" t="s">
        <v>5313</v>
      </c>
      <c r="E4071" t="s">
        <v>5246</v>
      </c>
      <c r="F4071" s="1">
        <v>43208</v>
      </c>
      <c r="G4071" t="s">
        <v>4506</v>
      </c>
      <c r="H4071" t="s">
        <v>13</v>
      </c>
      <c r="I4071" t="s">
        <v>4271</v>
      </c>
      <c r="J4071" t="str" cm="1">
        <f t="array" ref="J40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71" t="str">
        <f>IF(data_to_clean[[#This Row],[Price Formatted Step 1]]="No Data","No Data",SUBSTITUTE(data_to_clean[[#This Row],[Price Formatted Step 1]],",","."))</f>
        <v>62000000</v>
      </c>
      <c r="L4071" s="3">
        <f>IF(data_to_clean[[#This Row],[Price Formatted Step 2]]="No Data","No Data",VALUE(SUBSTITUTE(data_to_clean[[#This Row],[Price Formatted Step 2]],".","")))</f>
        <v>62000000</v>
      </c>
      <c r="M4071" t="s">
        <v>15</v>
      </c>
    </row>
    <row r="4072" spans="1:13" x14ac:dyDescent="0.25">
      <c r="A4072" t="s">
        <v>3469</v>
      </c>
      <c r="B4072" t="str">
        <f>VLOOKUP(data_to_clean[[#This Row],[Company]],tb_countries[],2,0)</f>
        <v>USSR/Russia</v>
      </c>
      <c r="C4072" t="s">
        <v>5279</v>
      </c>
      <c r="D4072" t="s">
        <v>5320</v>
      </c>
      <c r="E4072" t="s">
        <v>5247</v>
      </c>
      <c r="F4072" s="1">
        <v>43215</v>
      </c>
      <c r="G4072" t="s">
        <v>3470</v>
      </c>
      <c r="H4072" t="s">
        <v>13</v>
      </c>
      <c r="I4072" t="s">
        <v>3472</v>
      </c>
      <c r="J4072" t="str" cm="1">
        <f t="array" ref="J40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4072" t="str">
        <f>IF(data_to_clean[[#This Row],[Price Formatted Step 1]]="No Data","No Data",SUBSTITUTE(data_to_clean[[#This Row],[Price Formatted Step 1]],",","."))</f>
        <v>41.800000</v>
      </c>
      <c r="L4072" s="3">
        <f>IF(data_to_clean[[#This Row],[Price Formatted Step 2]]="No Data","No Data",VALUE(SUBSTITUTE(data_to_clean[[#This Row],[Price Formatted Step 2]],".","")))</f>
        <v>41800000</v>
      </c>
      <c r="M4072" t="s">
        <v>15</v>
      </c>
    </row>
    <row r="4073" spans="1:13" x14ac:dyDescent="0.25">
      <c r="A4073" t="s">
        <v>973</v>
      </c>
      <c r="B4073" t="str">
        <f>VLOOKUP(data_to_clean[[#This Row],[Company]],tb_countries[],2,0)</f>
        <v>China</v>
      </c>
      <c r="C4073" t="s">
        <v>4199</v>
      </c>
      <c r="D4073" t="s">
        <v>5263</v>
      </c>
      <c r="E4073" t="s">
        <v>5252</v>
      </c>
      <c r="F4073" s="1">
        <v>43216</v>
      </c>
      <c r="G4073" t="s">
        <v>4316</v>
      </c>
      <c r="H4073" t="s">
        <v>2227</v>
      </c>
      <c r="I4073" t="s">
        <v>4318</v>
      </c>
      <c r="J4073" t="str" cm="1">
        <f t="array" ref="J40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073" t="str">
        <f>IF(data_to_clean[[#This Row],[Price Formatted Step 1]]="No Data","No Data",SUBSTITUTE(data_to_clean[[#This Row],[Price Formatted Step 1]],",","."))</f>
        <v>5.300000</v>
      </c>
      <c r="L4073" s="3">
        <f>IF(data_to_clean[[#This Row],[Price Formatted Step 2]]="No Data","No Data",VALUE(SUBSTITUTE(data_to_clean[[#This Row],[Price Formatted Step 2]],".","")))</f>
        <v>5300000</v>
      </c>
      <c r="M4073" t="s">
        <v>15</v>
      </c>
    </row>
    <row r="4074" spans="1:13" x14ac:dyDescent="0.25">
      <c r="A4074" t="s">
        <v>4295</v>
      </c>
      <c r="B4074" t="str">
        <f>VLOOKUP(data_to_clean[[#This Row],[Company]],tb_countries[],2,0)</f>
        <v>USA</v>
      </c>
      <c r="C4074" t="s">
        <v>5299</v>
      </c>
      <c r="D4074" t="s">
        <v>5264</v>
      </c>
      <c r="E4074" t="s">
        <v>5246</v>
      </c>
      <c r="F4074" s="1">
        <v>43219</v>
      </c>
      <c r="G4074" t="s">
        <v>4297</v>
      </c>
      <c r="H4074" t="s">
        <v>2227</v>
      </c>
      <c r="I4074" t="s">
        <v>14</v>
      </c>
      <c r="J4074" t="str" cm="1">
        <f t="array" ref="J40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74" t="str">
        <f>IF(data_to_clean[[#This Row],[Price Formatted Step 1]]="No Data","No Data",SUBSTITUTE(data_to_clean[[#This Row],[Price Formatted Step 1]],",","."))</f>
        <v>No Data</v>
      </c>
      <c r="L4074" t="str">
        <f>IF(data_to_clean[[#This Row],[Price Formatted Step 2]]="No Data","No Data",VALUE(SUBSTITUTE(data_to_clean[[#This Row],[Price Formatted Step 2]],".","")))</f>
        <v>No Data</v>
      </c>
      <c r="M4074" t="s">
        <v>15</v>
      </c>
    </row>
    <row r="4075" spans="1:13" x14ac:dyDescent="0.25">
      <c r="A4075" t="s">
        <v>973</v>
      </c>
      <c r="B4075" t="str">
        <f>VLOOKUP(data_to_clean[[#This Row],[Company]],tb_countries[],2,0)</f>
        <v>China</v>
      </c>
      <c r="C4075" t="s">
        <v>4847</v>
      </c>
      <c r="D4075" t="s">
        <v>5268</v>
      </c>
      <c r="E4075" t="s">
        <v>5252</v>
      </c>
      <c r="F4075" s="1">
        <v>43223</v>
      </c>
      <c r="G4075" t="s">
        <v>3855</v>
      </c>
      <c r="H4075" t="s">
        <v>2227</v>
      </c>
      <c r="I4075" t="s">
        <v>3857</v>
      </c>
      <c r="J4075" t="str" cm="1">
        <f t="array" ref="J40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075" t="str">
        <f>IF(data_to_clean[[#This Row],[Price Formatted Step 1]]="No Data","No Data",SUBSTITUTE(data_to_clean[[#This Row],[Price Formatted Step 1]],",","."))</f>
        <v>29.150000</v>
      </c>
      <c r="L4075" s="3">
        <f>IF(data_to_clean[[#This Row],[Price Formatted Step 2]]="No Data","No Data",VALUE(SUBSTITUTE(data_to_clean[[#This Row],[Price Formatted Step 2]],".","")))</f>
        <v>29150000</v>
      </c>
      <c r="M4075" t="s">
        <v>15</v>
      </c>
    </row>
    <row r="4076" spans="1:13" x14ac:dyDescent="0.25">
      <c r="A4076" t="s">
        <v>3831</v>
      </c>
      <c r="B4076" t="str">
        <f>VLOOKUP(data_to_clean[[#This Row],[Company]],tb_countries[],2,0)</f>
        <v>USA</v>
      </c>
      <c r="C4076" t="s">
        <v>5275</v>
      </c>
      <c r="D4076" t="s">
        <v>5315</v>
      </c>
      <c r="E4076" t="s">
        <v>5246</v>
      </c>
      <c r="F4076" s="1">
        <v>43225</v>
      </c>
      <c r="G4076" t="s">
        <v>3594</v>
      </c>
      <c r="H4076" t="s">
        <v>2227</v>
      </c>
      <c r="I4076" t="s">
        <v>3596</v>
      </c>
      <c r="J4076" t="str" cm="1">
        <f t="array" ref="J40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4076" t="str">
        <f>IF(data_to_clean[[#This Row],[Price Formatted Step 1]]="No Data","No Data",SUBSTITUTE(data_to_clean[[#This Row],[Price Formatted Step 1]],",","."))</f>
        <v>109000000</v>
      </c>
      <c r="L4076" s="3">
        <f>IF(data_to_clean[[#This Row],[Price Formatted Step 2]]="No Data","No Data",VALUE(SUBSTITUTE(data_to_clean[[#This Row],[Price Formatted Step 2]],".","")))</f>
        <v>109000000</v>
      </c>
      <c r="M4076" t="s">
        <v>15</v>
      </c>
    </row>
    <row r="4077" spans="1:13" x14ac:dyDescent="0.25">
      <c r="A4077" t="s">
        <v>973</v>
      </c>
      <c r="B4077" t="str">
        <f>VLOOKUP(data_to_clean[[#This Row],[Company]],tb_countries[],2,0)</f>
        <v>China</v>
      </c>
      <c r="C4077" t="s">
        <v>2625</v>
      </c>
      <c r="D4077" t="s">
        <v>5255</v>
      </c>
      <c r="E4077" t="s">
        <v>5252</v>
      </c>
      <c r="F4077" s="1">
        <v>43228</v>
      </c>
      <c r="G4077" t="s">
        <v>3794</v>
      </c>
      <c r="H4077" t="s">
        <v>2227</v>
      </c>
      <c r="I4077" t="s">
        <v>3404</v>
      </c>
      <c r="J4077" t="str" cm="1">
        <f t="array" ref="J40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077" t="str">
        <f>IF(data_to_clean[[#This Row],[Price Formatted Step 1]]="No Data","No Data",SUBSTITUTE(data_to_clean[[#This Row],[Price Formatted Step 1]],",","."))</f>
        <v>64.680000</v>
      </c>
      <c r="L4077" s="3">
        <f>IF(data_to_clean[[#This Row],[Price Formatted Step 2]]="No Data","No Data",VALUE(SUBSTITUTE(data_to_clean[[#This Row],[Price Formatted Step 2]],".","")))</f>
        <v>64680000</v>
      </c>
      <c r="M4077" t="s">
        <v>15</v>
      </c>
    </row>
    <row r="4078" spans="1:13" x14ac:dyDescent="0.25">
      <c r="A4078" t="s">
        <v>3782</v>
      </c>
      <c r="B4078" t="str">
        <f>VLOOKUP(data_to_clean[[#This Row],[Company]],tb_countries[],2,0)</f>
        <v>USA</v>
      </c>
      <c r="C4078" t="s">
        <v>5281</v>
      </c>
      <c r="D4078" t="s">
        <v>5322</v>
      </c>
      <c r="E4078" t="s">
        <v>5246</v>
      </c>
      <c r="F4078" s="1">
        <v>43231</v>
      </c>
      <c r="G4078" t="s">
        <v>4601</v>
      </c>
      <c r="H4078" t="s">
        <v>2227</v>
      </c>
      <c r="I4078" t="s">
        <v>4603</v>
      </c>
      <c r="J4078" t="str" cm="1">
        <f t="array" ref="J40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078" t="str">
        <f>IF(data_to_clean[[#This Row],[Price Formatted Step 1]]="No Data","No Data",SUBSTITUTE(data_to_clean[[#This Row],[Price Formatted Step 1]],",","."))</f>
        <v>67000000</v>
      </c>
      <c r="L4078" s="3">
        <f>IF(data_to_clean[[#This Row],[Price Formatted Step 2]]="No Data","No Data",VALUE(SUBSTITUTE(data_to_clean[[#This Row],[Price Formatted Step 2]],".","")))</f>
        <v>67000000</v>
      </c>
      <c r="M4078" t="s">
        <v>15</v>
      </c>
    </row>
    <row r="4079" spans="1:13" x14ac:dyDescent="0.25">
      <c r="A4079" t="s">
        <v>973</v>
      </c>
      <c r="B4079" t="str">
        <f>VLOOKUP(data_to_clean[[#This Row],[Company]],tb_countries[],2,0)</f>
        <v>China</v>
      </c>
      <c r="C4079" t="s">
        <v>4847</v>
      </c>
      <c r="D4079" t="s">
        <v>5268</v>
      </c>
      <c r="E4079" t="s">
        <v>5252</v>
      </c>
      <c r="F4079" s="1">
        <v>43240</v>
      </c>
      <c r="G4079" t="s">
        <v>3794</v>
      </c>
      <c r="H4079" t="s">
        <v>2227</v>
      </c>
      <c r="I4079" t="s">
        <v>3404</v>
      </c>
      <c r="J4079" t="str" cm="1">
        <f t="array" ref="J40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079" t="str">
        <f>IF(data_to_clean[[#This Row],[Price Formatted Step 1]]="No Data","No Data",SUBSTITUTE(data_to_clean[[#This Row],[Price Formatted Step 1]],",","."))</f>
        <v>64.680000</v>
      </c>
      <c r="L4079" s="3">
        <f>IF(data_to_clean[[#This Row],[Price Formatted Step 2]]="No Data","No Data",VALUE(SUBSTITUTE(data_to_clean[[#This Row],[Price Formatted Step 2]],".","")))</f>
        <v>64680000</v>
      </c>
      <c r="M4079" t="s">
        <v>15</v>
      </c>
    </row>
    <row r="4080" spans="1:13" x14ac:dyDescent="0.25">
      <c r="A4080" t="s">
        <v>2740</v>
      </c>
      <c r="B4080" t="str">
        <f>VLOOKUP(data_to_clean[[#This Row],[Company]],tb_countries[],2,0)</f>
        <v>USA</v>
      </c>
      <c r="C4080" t="s">
        <v>5276</v>
      </c>
      <c r="D4080" t="s">
        <v>5316</v>
      </c>
      <c r="E4080" t="s">
        <v>5246</v>
      </c>
      <c r="F4080" s="1">
        <v>43241</v>
      </c>
      <c r="G4080" t="s">
        <v>4416</v>
      </c>
      <c r="H4080" t="s">
        <v>13</v>
      </c>
      <c r="I4080" t="s">
        <v>4418</v>
      </c>
      <c r="J4080" t="str" cm="1">
        <f t="array" ref="J40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080" t="str">
        <f>IF(data_to_clean[[#This Row],[Price Formatted Step 1]]="No Data","No Data",SUBSTITUTE(data_to_clean[[#This Row],[Price Formatted Step 1]],",","."))</f>
        <v>85000000</v>
      </c>
      <c r="L4080" s="3">
        <f>IF(data_to_clean[[#This Row],[Price Formatted Step 2]]="No Data","No Data",VALUE(SUBSTITUTE(data_to_clean[[#This Row],[Price Formatted Step 2]],".","")))</f>
        <v>85000000</v>
      </c>
      <c r="M4080" t="s">
        <v>15</v>
      </c>
    </row>
    <row r="4081" spans="1:13" x14ac:dyDescent="0.25">
      <c r="A4081" t="s">
        <v>3782</v>
      </c>
      <c r="B4081" t="str">
        <f>VLOOKUP(data_to_clean[[#This Row],[Company]],tb_countries[],2,0)</f>
        <v>USA</v>
      </c>
      <c r="C4081" t="s">
        <v>5275</v>
      </c>
      <c r="D4081" t="s">
        <v>5315</v>
      </c>
      <c r="E4081" t="s">
        <v>5246</v>
      </c>
      <c r="F4081" s="1">
        <v>43242</v>
      </c>
      <c r="G4081" t="s">
        <v>4506</v>
      </c>
      <c r="H4081" t="s">
        <v>13</v>
      </c>
      <c r="I4081" t="s">
        <v>4271</v>
      </c>
      <c r="J4081" t="str" cm="1">
        <f t="array" ref="J40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81" t="str">
        <f>IF(data_to_clean[[#This Row],[Price Formatted Step 1]]="No Data","No Data",SUBSTITUTE(data_to_clean[[#This Row],[Price Formatted Step 1]],",","."))</f>
        <v>62000000</v>
      </c>
      <c r="L4081" s="3">
        <f>IF(data_to_clean[[#This Row],[Price Formatted Step 2]]="No Data","No Data",VALUE(SUBSTITUTE(data_to_clean[[#This Row],[Price Formatted Step 2]],".","")))</f>
        <v>62000000</v>
      </c>
      <c r="M4081" t="s">
        <v>15</v>
      </c>
    </row>
    <row r="4082" spans="1:13" x14ac:dyDescent="0.25">
      <c r="A4082" t="s">
        <v>973</v>
      </c>
      <c r="B4082" t="str">
        <f>VLOOKUP(data_to_clean[[#This Row],[Company]],tb_countries[],2,0)</f>
        <v>China</v>
      </c>
      <c r="C4082" t="s">
        <v>4199</v>
      </c>
      <c r="D4082" t="s">
        <v>5263</v>
      </c>
      <c r="E4082" t="s">
        <v>5252</v>
      </c>
      <c r="F4082" s="1">
        <v>43253</v>
      </c>
      <c r="G4082" t="s">
        <v>2910</v>
      </c>
      <c r="H4082" t="s">
        <v>2227</v>
      </c>
      <c r="I4082" t="s">
        <v>2912</v>
      </c>
      <c r="J4082" t="str" cm="1">
        <f t="array" ref="J40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082" t="str">
        <f>IF(data_to_clean[[#This Row],[Price Formatted Step 1]]="No Data","No Data",SUBSTITUTE(data_to_clean[[#This Row],[Price Formatted Step 1]],",","."))</f>
        <v>29.750000</v>
      </c>
      <c r="L4082" s="3">
        <f>IF(data_to_clean[[#This Row],[Price Formatted Step 2]]="No Data","No Data",VALUE(SUBSTITUTE(data_to_clean[[#This Row],[Price Formatted Step 2]],".","")))</f>
        <v>29750000</v>
      </c>
      <c r="M4082" t="s">
        <v>15</v>
      </c>
    </row>
    <row r="4083" spans="1:13" x14ac:dyDescent="0.25">
      <c r="A4083" t="s">
        <v>3782</v>
      </c>
      <c r="B4083" t="str">
        <f>VLOOKUP(data_to_clean[[#This Row],[Company]],tb_countries[],2,0)</f>
        <v>USA</v>
      </c>
      <c r="C4083" t="s">
        <v>5273</v>
      </c>
      <c r="D4083" t="s">
        <v>5313</v>
      </c>
      <c r="E4083" t="s">
        <v>5246</v>
      </c>
      <c r="F4083" s="1">
        <v>43255</v>
      </c>
      <c r="G4083" t="s">
        <v>4506</v>
      </c>
      <c r="H4083" t="s">
        <v>13</v>
      </c>
      <c r="I4083" t="s">
        <v>4271</v>
      </c>
      <c r="J4083" t="str" cm="1">
        <f t="array" ref="J40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83" t="str">
        <f>IF(data_to_clean[[#This Row],[Price Formatted Step 1]]="No Data","No Data",SUBSTITUTE(data_to_clean[[#This Row],[Price Formatted Step 1]],",","."))</f>
        <v>62000000</v>
      </c>
      <c r="L4083" s="3">
        <f>IF(data_to_clean[[#This Row],[Price Formatted Step 2]]="No Data","No Data",VALUE(SUBSTITUTE(data_to_clean[[#This Row],[Price Formatted Step 2]],".","")))</f>
        <v>62000000</v>
      </c>
      <c r="M4083" t="s">
        <v>15</v>
      </c>
    </row>
    <row r="4084" spans="1:13" x14ac:dyDescent="0.25">
      <c r="A4084" t="s">
        <v>973</v>
      </c>
      <c r="B4084" t="str">
        <f>VLOOKUP(data_to_clean[[#This Row],[Company]],tb_countries[],2,0)</f>
        <v>China</v>
      </c>
      <c r="C4084" t="s">
        <v>4847</v>
      </c>
      <c r="D4084" t="s">
        <v>5268</v>
      </c>
      <c r="E4084" t="s">
        <v>5252</v>
      </c>
      <c r="F4084" s="1">
        <v>43256</v>
      </c>
      <c r="G4084" t="s">
        <v>3020</v>
      </c>
      <c r="H4084" t="s">
        <v>2227</v>
      </c>
      <c r="I4084" t="s">
        <v>3022</v>
      </c>
      <c r="J4084" t="str" cm="1">
        <f t="array" ref="J40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4084" t="str">
        <f>IF(data_to_clean[[#This Row],[Price Formatted Step 1]]="No Data","No Data",SUBSTITUTE(data_to_clean[[#This Row],[Price Formatted Step 1]],",","."))</f>
        <v>69.700000</v>
      </c>
      <c r="L4084" s="3">
        <f>IF(data_to_clean[[#This Row],[Price Formatted Step 2]]="No Data","No Data",VALUE(SUBSTITUTE(data_to_clean[[#This Row],[Price Formatted Step 2]],".","")))</f>
        <v>69700000</v>
      </c>
      <c r="M4084" t="s">
        <v>15</v>
      </c>
    </row>
    <row r="4085" spans="1:13" x14ac:dyDescent="0.25">
      <c r="A4085" t="s">
        <v>1024</v>
      </c>
      <c r="B4085" t="str">
        <f>VLOOKUP(data_to_clean[[#This Row],[Company]],tb_countries[],2,0)</f>
        <v>USSR/Russia</v>
      </c>
      <c r="C4085" t="s">
        <v>5272</v>
      </c>
      <c r="D4085" t="s">
        <v>5312</v>
      </c>
      <c r="E4085" t="s">
        <v>5245</v>
      </c>
      <c r="F4085" s="1">
        <v>43257</v>
      </c>
      <c r="G4085" t="s">
        <v>4019</v>
      </c>
      <c r="H4085" t="s">
        <v>13</v>
      </c>
      <c r="I4085" t="s">
        <v>14</v>
      </c>
      <c r="J4085" t="str" cm="1">
        <f t="array" ref="J40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85" t="str">
        <f>IF(data_to_clean[[#This Row],[Price Formatted Step 1]]="No Data","No Data",SUBSTITUTE(data_to_clean[[#This Row],[Price Formatted Step 1]],",","."))</f>
        <v>No Data</v>
      </c>
      <c r="L4085" t="str">
        <f>IF(data_to_clean[[#This Row],[Price Formatted Step 2]]="No Data","No Data",VALUE(SUBSTITUTE(data_to_clean[[#This Row],[Price Formatted Step 2]],".","")))</f>
        <v>No Data</v>
      </c>
      <c r="M4085" t="s">
        <v>15</v>
      </c>
    </row>
    <row r="4086" spans="1:13" x14ac:dyDescent="0.25">
      <c r="A4086" t="s">
        <v>1620</v>
      </c>
      <c r="B4086" t="str">
        <f>VLOOKUP(data_to_clean[[#This Row],[Company]],tb_countries[],2,0)</f>
        <v>Japan</v>
      </c>
      <c r="C4086" t="s">
        <v>5286</v>
      </c>
      <c r="D4086" t="s">
        <v>5325</v>
      </c>
      <c r="E4086" t="s">
        <v>5249</v>
      </c>
      <c r="F4086" s="1">
        <v>43263</v>
      </c>
      <c r="G4086" t="s">
        <v>3542</v>
      </c>
      <c r="H4086" t="s">
        <v>2227</v>
      </c>
      <c r="I4086" t="s">
        <v>3544</v>
      </c>
      <c r="J4086" t="str" cm="1">
        <f t="array" ref="J40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086" t="str">
        <f>IF(data_to_clean[[#This Row],[Price Formatted Step 1]]="No Data","No Data",SUBSTITUTE(data_to_clean[[#This Row],[Price Formatted Step 1]],",","."))</f>
        <v>90000000</v>
      </c>
      <c r="L4086" s="3">
        <f>IF(data_to_clean[[#This Row],[Price Formatted Step 2]]="No Data","No Data",VALUE(SUBSTITUTE(data_to_clean[[#This Row],[Price Formatted Step 2]],".","")))</f>
        <v>90000000</v>
      </c>
      <c r="M4086" t="s">
        <v>15</v>
      </c>
    </row>
    <row r="4087" spans="1:13" x14ac:dyDescent="0.25">
      <c r="A4087" t="s">
        <v>2882</v>
      </c>
      <c r="B4087" t="str">
        <f>VLOOKUP(data_to_clean[[#This Row],[Company]],tb_countries[],2,0)</f>
        <v>USSR/Russia</v>
      </c>
      <c r="C4087" t="s">
        <v>5279</v>
      </c>
      <c r="D4087" t="s">
        <v>5320</v>
      </c>
      <c r="E4087" t="s">
        <v>5247</v>
      </c>
      <c r="F4087" s="1">
        <v>43267</v>
      </c>
      <c r="G4087" t="s">
        <v>4480</v>
      </c>
      <c r="H4087" t="s">
        <v>2227</v>
      </c>
      <c r="I4087" t="s">
        <v>2995</v>
      </c>
      <c r="J4087" t="str" cm="1">
        <f t="array" ref="J40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087" t="str">
        <f>IF(data_to_clean[[#This Row],[Price Formatted Step 1]]="No Data","No Data",SUBSTITUTE(data_to_clean[[#This Row],[Price Formatted Step 1]],",","."))</f>
        <v>25000000</v>
      </c>
      <c r="L4087" s="3">
        <f>IF(data_to_clean[[#This Row],[Price Formatted Step 2]]="No Data","No Data",VALUE(SUBSTITUTE(data_to_clean[[#This Row],[Price Formatted Step 2]],".","")))</f>
        <v>25000000</v>
      </c>
      <c r="M4087" t="s">
        <v>15</v>
      </c>
    </row>
    <row r="4088" spans="1:13" x14ac:dyDescent="0.25">
      <c r="A4088" t="s">
        <v>973</v>
      </c>
      <c r="B4088" t="str">
        <f>VLOOKUP(data_to_clean[[#This Row],[Company]],tb_countries[],2,0)</f>
        <v>China</v>
      </c>
      <c r="C4088" t="s">
        <v>4847</v>
      </c>
      <c r="D4088" t="s">
        <v>5268</v>
      </c>
      <c r="E4088" t="s">
        <v>5252</v>
      </c>
      <c r="F4088" s="1">
        <v>43278</v>
      </c>
      <c r="G4088" t="s">
        <v>2225</v>
      </c>
      <c r="H4088" t="s">
        <v>2227</v>
      </c>
      <c r="I4088" t="s">
        <v>2228</v>
      </c>
      <c r="J4088" t="str" cm="1">
        <f t="array" ref="J40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088" t="str">
        <f>IF(data_to_clean[[#This Row],[Price Formatted Step 1]]="No Data","No Data",SUBSTITUTE(data_to_clean[[#This Row],[Price Formatted Step 1]],",","."))</f>
        <v>30.800000</v>
      </c>
      <c r="L4088" s="3">
        <f>IF(data_to_clean[[#This Row],[Price Formatted Step 2]]="No Data","No Data",VALUE(SUBSTITUTE(data_to_clean[[#This Row],[Price Formatted Step 2]],".","")))</f>
        <v>30800000</v>
      </c>
      <c r="M4088" t="s">
        <v>15</v>
      </c>
    </row>
    <row r="4089" spans="1:13" x14ac:dyDescent="0.25">
      <c r="A4089" t="s">
        <v>3782</v>
      </c>
      <c r="B4089" t="str">
        <f>VLOOKUP(data_to_clean[[#This Row],[Company]],tb_countries[],2,0)</f>
        <v>USA</v>
      </c>
      <c r="C4089" t="s">
        <v>5273</v>
      </c>
      <c r="D4089" t="s">
        <v>5313</v>
      </c>
      <c r="E4089" t="s">
        <v>5246</v>
      </c>
      <c r="F4089" s="1">
        <v>43280</v>
      </c>
      <c r="G4089" t="s">
        <v>4506</v>
      </c>
      <c r="H4089" t="s">
        <v>13</v>
      </c>
      <c r="I4089" t="s">
        <v>4271</v>
      </c>
      <c r="J4089" t="str" cm="1">
        <f t="array" ref="J40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089" t="str">
        <f>IF(data_to_clean[[#This Row],[Price Formatted Step 1]]="No Data","No Data",SUBSTITUTE(data_to_clean[[#This Row],[Price Formatted Step 1]],",","."))</f>
        <v>62000000</v>
      </c>
      <c r="L4089" s="3">
        <f>IF(data_to_clean[[#This Row],[Price Formatted Step 2]]="No Data","No Data",VALUE(SUBSTITUTE(data_to_clean[[#This Row],[Price Formatted Step 2]],".","")))</f>
        <v>62000000</v>
      </c>
      <c r="M4089" t="s">
        <v>15</v>
      </c>
    </row>
    <row r="4090" spans="1:13" x14ac:dyDescent="0.25">
      <c r="A4090" t="s">
        <v>973</v>
      </c>
      <c r="B4090" t="str">
        <f>VLOOKUP(data_to_clean[[#This Row],[Company]],tb_countries[],2,0)</f>
        <v>China</v>
      </c>
      <c r="C4090" t="s">
        <v>4199</v>
      </c>
      <c r="D4090" t="s">
        <v>5263</v>
      </c>
      <c r="E4090" t="s">
        <v>5252</v>
      </c>
      <c r="F4090" s="1">
        <v>43290</v>
      </c>
      <c r="G4090" t="s">
        <v>2225</v>
      </c>
      <c r="H4090" t="s">
        <v>2227</v>
      </c>
      <c r="I4090" t="s">
        <v>2228</v>
      </c>
      <c r="J4090" t="str" cm="1">
        <f t="array" ref="J40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090" t="str">
        <f>IF(data_to_clean[[#This Row],[Price Formatted Step 1]]="No Data","No Data",SUBSTITUTE(data_to_clean[[#This Row],[Price Formatted Step 1]],",","."))</f>
        <v>30.800000</v>
      </c>
      <c r="L4090" s="3">
        <f>IF(data_to_clean[[#This Row],[Price Formatted Step 2]]="No Data","No Data",VALUE(SUBSTITUTE(data_to_clean[[#This Row],[Price Formatted Step 2]],".","")))</f>
        <v>30800000</v>
      </c>
      <c r="M4090" t="s">
        <v>15</v>
      </c>
    </row>
    <row r="4091" spans="1:13" x14ac:dyDescent="0.25">
      <c r="A4091" t="s">
        <v>973</v>
      </c>
      <c r="B4091" t="str">
        <f>VLOOKUP(data_to_clean[[#This Row],[Company]],tb_countries[],2,0)</f>
        <v>China</v>
      </c>
      <c r="C4091" t="s">
        <v>4847</v>
      </c>
      <c r="D4091" t="s">
        <v>5268</v>
      </c>
      <c r="E4091" t="s">
        <v>5252</v>
      </c>
      <c r="F4091" s="1">
        <v>43290</v>
      </c>
      <c r="G4091" t="s">
        <v>3020</v>
      </c>
      <c r="H4091" t="s">
        <v>2227</v>
      </c>
      <c r="I4091" t="s">
        <v>3022</v>
      </c>
      <c r="J4091" t="str" cm="1">
        <f t="array" ref="J40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69.700000</v>
      </c>
      <c r="K4091" t="str">
        <f>IF(data_to_clean[[#This Row],[Price Formatted Step 1]]="No Data","No Data",SUBSTITUTE(data_to_clean[[#This Row],[Price Formatted Step 1]],",","."))</f>
        <v>69.700000</v>
      </c>
      <c r="L4091" s="3">
        <f>IF(data_to_clean[[#This Row],[Price Formatted Step 2]]="No Data","No Data",VALUE(SUBSTITUTE(data_to_clean[[#This Row],[Price Formatted Step 2]],".","")))</f>
        <v>69700000</v>
      </c>
      <c r="M4091" t="s">
        <v>15</v>
      </c>
    </row>
    <row r="4092" spans="1:13" x14ac:dyDescent="0.25">
      <c r="A4092" t="s">
        <v>1024</v>
      </c>
      <c r="B4092" t="str">
        <f>VLOOKUP(data_to_clean[[#This Row],[Company]],tb_countries[],2,0)</f>
        <v>USSR/Russia</v>
      </c>
      <c r="C4092" t="s">
        <v>5272</v>
      </c>
      <c r="D4092" t="s">
        <v>5312</v>
      </c>
      <c r="E4092" t="s">
        <v>5245</v>
      </c>
      <c r="F4092" s="1">
        <v>43290</v>
      </c>
      <c r="G4092" t="s">
        <v>3720</v>
      </c>
      <c r="H4092" t="s">
        <v>2227</v>
      </c>
      <c r="I4092" t="s">
        <v>3722</v>
      </c>
      <c r="J4092" t="str" cm="1">
        <f t="array" ref="J40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092" t="str">
        <f>IF(data_to_clean[[#This Row],[Price Formatted Step 1]]="No Data","No Data",SUBSTITUTE(data_to_clean[[#This Row],[Price Formatted Step 1]],",","."))</f>
        <v>17.420000</v>
      </c>
      <c r="L4092" s="3">
        <f>IF(data_to_clean[[#This Row],[Price Formatted Step 2]]="No Data","No Data",VALUE(SUBSTITUTE(data_to_clean[[#This Row],[Price Formatted Step 2]],".","")))</f>
        <v>17420000</v>
      </c>
      <c r="M4092" t="s">
        <v>15</v>
      </c>
    </row>
    <row r="4093" spans="1:13" x14ac:dyDescent="0.25">
      <c r="A4093" t="s">
        <v>4295</v>
      </c>
      <c r="B4093" t="str">
        <f>VLOOKUP(data_to_clean[[#This Row],[Company]],tb_countries[],2,0)</f>
        <v>USA</v>
      </c>
      <c r="C4093" t="s">
        <v>5299</v>
      </c>
      <c r="D4093" t="s">
        <v>5264</v>
      </c>
      <c r="E4093" t="s">
        <v>5246</v>
      </c>
      <c r="F4093" s="1">
        <v>43299</v>
      </c>
      <c r="G4093" t="s">
        <v>4297</v>
      </c>
      <c r="H4093" t="s">
        <v>2227</v>
      </c>
      <c r="I4093" t="s">
        <v>14</v>
      </c>
      <c r="J4093" t="str" cm="1">
        <f t="array" ref="J40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93" t="str">
        <f>IF(data_to_clean[[#This Row],[Price Formatted Step 1]]="No Data","No Data",SUBSTITUTE(data_to_clean[[#This Row],[Price Formatted Step 1]],",","."))</f>
        <v>No Data</v>
      </c>
      <c r="L4093" t="str">
        <f>IF(data_to_clean[[#This Row],[Price Formatted Step 2]]="No Data","No Data",VALUE(SUBSTITUTE(data_to_clean[[#This Row],[Price Formatted Step 2]],".","")))</f>
        <v>No Data</v>
      </c>
      <c r="M4093" t="s">
        <v>15</v>
      </c>
    </row>
    <row r="4094" spans="1:13" x14ac:dyDescent="0.25">
      <c r="A4094" t="s">
        <v>3782</v>
      </c>
      <c r="B4094" t="str">
        <f>VLOOKUP(data_to_clean[[#This Row],[Company]],tb_countries[],2,0)</f>
        <v>USA</v>
      </c>
      <c r="C4094" t="s">
        <v>5273</v>
      </c>
      <c r="D4094" t="s">
        <v>5313</v>
      </c>
      <c r="E4094" t="s">
        <v>5246</v>
      </c>
      <c r="F4094" s="1">
        <v>43303</v>
      </c>
      <c r="G4094" t="s">
        <v>4601</v>
      </c>
      <c r="H4094" t="s">
        <v>2227</v>
      </c>
      <c r="I4094" t="s">
        <v>4603</v>
      </c>
      <c r="J4094" t="str" cm="1">
        <f t="array" ref="J40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094" t="str">
        <f>IF(data_to_clean[[#This Row],[Price Formatted Step 1]]="No Data","No Data",SUBSTITUTE(data_to_clean[[#This Row],[Price Formatted Step 1]],",","."))</f>
        <v>67000000</v>
      </c>
      <c r="L4094" s="3">
        <f>IF(data_to_clean[[#This Row],[Price Formatted Step 2]]="No Data","No Data",VALUE(SUBSTITUTE(data_to_clean[[#This Row],[Price Formatted Step 2]],".","")))</f>
        <v>67000000</v>
      </c>
      <c r="M4094" t="s">
        <v>15</v>
      </c>
    </row>
    <row r="4095" spans="1:13" x14ac:dyDescent="0.25">
      <c r="A4095" t="s">
        <v>2338</v>
      </c>
      <c r="B4095" t="str">
        <f>VLOOKUP(data_to_clean[[#This Row],[Company]],tb_countries[],2,0)</f>
        <v>France</v>
      </c>
      <c r="C4095" t="s">
        <v>5285</v>
      </c>
      <c r="D4095" t="s">
        <v>5324</v>
      </c>
      <c r="E4095" t="s">
        <v>5253</v>
      </c>
      <c r="F4095" s="1">
        <v>43306</v>
      </c>
      <c r="G4095" t="s">
        <v>3899</v>
      </c>
      <c r="H4095" t="s">
        <v>13</v>
      </c>
      <c r="I4095" t="s">
        <v>14</v>
      </c>
      <c r="J4095" t="str" cm="1">
        <f t="array" ref="J40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95" t="str">
        <f>IF(data_to_clean[[#This Row],[Price Formatted Step 1]]="No Data","No Data",SUBSTITUTE(data_to_clean[[#This Row],[Price Formatted Step 1]],",","."))</f>
        <v>No Data</v>
      </c>
      <c r="L4095" t="str">
        <f>IF(data_to_clean[[#This Row],[Price Formatted Step 2]]="No Data","No Data",VALUE(SUBSTITUTE(data_to_clean[[#This Row],[Price Formatted Step 2]],".","")))</f>
        <v>No Data</v>
      </c>
      <c r="M4095" t="s">
        <v>15</v>
      </c>
    </row>
    <row r="4096" spans="1:13" x14ac:dyDescent="0.25">
      <c r="A4096" t="s">
        <v>3782</v>
      </c>
      <c r="B4096" t="str">
        <f>VLOOKUP(data_to_clean[[#This Row],[Company]],tb_countries[],2,0)</f>
        <v>USA</v>
      </c>
      <c r="C4096" t="s">
        <v>5275</v>
      </c>
      <c r="D4096" t="s">
        <v>5315</v>
      </c>
      <c r="E4096" t="s">
        <v>5246</v>
      </c>
      <c r="F4096" s="1">
        <v>43306</v>
      </c>
      <c r="G4096" t="s">
        <v>4601</v>
      </c>
      <c r="H4096" t="s">
        <v>2227</v>
      </c>
      <c r="I4096" t="s">
        <v>4603</v>
      </c>
      <c r="J4096" t="str" cm="1">
        <f t="array" ref="J40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096" t="str">
        <f>IF(data_to_clean[[#This Row],[Price Formatted Step 1]]="No Data","No Data",SUBSTITUTE(data_to_clean[[#This Row],[Price Formatted Step 1]],",","."))</f>
        <v>67000000</v>
      </c>
      <c r="L4096" s="3">
        <f>IF(data_to_clean[[#This Row],[Price Formatted Step 2]]="No Data","No Data",VALUE(SUBSTITUTE(data_to_clean[[#This Row],[Price Formatted Step 2]],".","")))</f>
        <v>67000000</v>
      </c>
      <c r="M4096" t="s">
        <v>15</v>
      </c>
    </row>
    <row r="4097" spans="1:13" x14ac:dyDescent="0.25">
      <c r="A4097" t="s">
        <v>973</v>
      </c>
      <c r="B4097" t="str">
        <f>VLOOKUP(data_to_clean[[#This Row],[Company]],tb_countries[],2,0)</f>
        <v>China</v>
      </c>
      <c r="C4097" t="s">
        <v>4847</v>
      </c>
      <c r="D4097" t="s">
        <v>5268</v>
      </c>
      <c r="E4097" t="s">
        <v>5252</v>
      </c>
      <c r="F4097" s="1">
        <v>43310</v>
      </c>
      <c r="G4097" t="s">
        <v>4530</v>
      </c>
      <c r="H4097" t="s">
        <v>2227</v>
      </c>
      <c r="I4097" t="s">
        <v>14</v>
      </c>
      <c r="J4097" t="str" cm="1">
        <f t="array" ref="J40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097" t="str">
        <f>IF(data_to_clean[[#This Row],[Price Formatted Step 1]]="No Data","No Data",SUBSTITUTE(data_to_clean[[#This Row],[Price Formatted Step 1]],",","."))</f>
        <v>No Data</v>
      </c>
      <c r="L4097" t="str">
        <f>IF(data_to_clean[[#This Row],[Price Formatted Step 2]]="No Data","No Data",VALUE(SUBSTITUTE(data_to_clean[[#This Row],[Price Formatted Step 2]],".","")))</f>
        <v>No Data</v>
      </c>
      <c r="M4097" t="s">
        <v>15</v>
      </c>
    </row>
    <row r="4098" spans="1:13" x14ac:dyDescent="0.25">
      <c r="A4098" t="s">
        <v>973</v>
      </c>
      <c r="B4098" t="str">
        <f>VLOOKUP(data_to_clean[[#This Row],[Company]],tb_countries[],2,0)</f>
        <v>China</v>
      </c>
      <c r="C4098" t="s">
        <v>2625</v>
      </c>
      <c r="D4098" t="s">
        <v>5255</v>
      </c>
      <c r="E4098" t="s">
        <v>5252</v>
      </c>
      <c r="F4098" s="1">
        <v>43312</v>
      </c>
      <c r="G4098" t="s">
        <v>3402</v>
      </c>
      <c r="H4098" t="s">
        <v>2227</v>
      </c>
      <c r="I4098" t="s">
        <v>3404</v>
      </c>
      <c r="J4098" t="str" cm="1">
        <f t="array" ref="J40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098" t="str">
        <f>IF(data_to_clean[[#This Row],[Price Formatted Step 1]]="No Data","No Data",SUBSTITUTE(data_to_clean[[#This Row],[Price Formatted Step 1]],",","."))</f>
        <v>64.680000</v>
      </c>
      <c r="L4098" s="3">
        <f>IF(data_to_clean[[#This Row],[Price Formatted Step 2]]="No Data","No Data",VALUE(SUBSTITUTE(data_to_clean[[#This Row],[Price Formatted Step 2]],".","")))</f>
        <v>64680000</v>
      </c>
      <c r="M4098" t="s">
        <v>15</v>
      </c>
    </row>
    <row r="4099" spans="1:13" x14ac:dyDescent="0.25">
      <c r="A4099" t="s">
        <v>3782</v>
      </c>
      <c r="B4099" t="str">
        <f>VLOOKUP(data_to_clean[[#This Row],[Company]],tb_countries[],2,0)</f>
        <v>USA</v>
      </c>
      <c r="C4099" t="s">
        <v>5273</v>
      </c>
      <c r="D4099" t="s">
        <v>5313</v>
      </c>
      <c r="E4099" t="s">
        <v>5246</v>
      </c>
      <c r="F4099" s="1">
        <v>43319</v>
      </c>
      <c r="G4099" t="s">
        <v>4601</v>
      </c>
      <c r="H4099" t="s">
        <v>2227</v>
      </c>
      <c r="I4099" t="s">
        <v>4603</v>
      </c>
      <c r="J4099" t="str" cm="1">
        <f t="array" ref="J40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099" t="str">
        <f>IF(data_to_clean[[#This Row],[Price Formatted Step 1]]="No Data","No Data",SUBSTITUTE(data_to_clean[[#This Row],[Price Formatted Step 1]],",","."))</f>
        <v>67000000</v>
      </c>
      <c r="L4099" s="3">
        <f>IF(data_to_clean[[#This Row],[Price Formatted Step 2]]="No Data","No Data",VALUE(SUBSTITUTE(data_to_clean[[#This Row],[Price Formatted Step 2]],".","")))</f>
        <v>67000000</v>
      </c>
      <c r="M4099" t="s">
        <v>15</v>
      </c>
    </row>
    <row r="4100" spans="1:13" x14ac:dyDescent="0.25">
      <c r="A4100" t="s">
        <v>3831</v>
      </c>
      <c r="B4100" t="str">
        <f>VLOOKUP(data_to_clean[[#This Row],[Company]],tb_countries[],2,0)</f>
        <v>USA</v>
      </c>
      <c r="C4100" t="s">
        <v>5273</v>
      </c>
      <c r="D4100" t="s">
        <v>5313</v>
      </c>
      <c r="E4100" t="s">
        <v>5246</v>
      </c>
      <c r="F4100" s="1">
        <v>43324</v>
      </c>
      <c r="G4100" t="s">
        <v>3727</v>
      </c>
      <c r="H4100" t="s">
        <v>2227</v>
      </c>
      <c r="I4100" t="s">
        <v>3729</v>
      </c>
      <c r="J4100" t="str" cm="1">
        <f t="array" ref="J41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4100" t="str">
        <f>IF(data_to_clean[[#This Row],[Price Formatted Step 1]]="No Data","No Data",SUBSTITUTE(data_to_clean[[#This Row],[Price Formatted Step 1]],",","."))</f>
        <v>350000000</v>
      </c>
      <c r="L4100" s="3">
        <f>IF(data_to_clean[[#This Row],[Price Formatted Step 2]]="No Data","No Data",VALUE(SUBSTITUTE(data_to_clean[[#This Row],[Price Formatted Step 2]],".","")))</f>
        <v>350000000</v>
      </c>
      <c r="M4100" t="s">
        <v>15</v>
      </c>
    </row>
    <row r="4101" spans="1:13" x14ac:dyDescent="0.25">
      <c r="A4101" t="s">
        <v>2338</v>
      </c>
      <c r="B4101" t="str">
        <f>VLOOKUP(data_to_clean[[#This Row],[Company]],tb_countries[],2,0)</f>
        <v>France</v>
      </c>
      <c r="C4101" t="s">
        <v>5285</v>
      </c>
      <c r="D4101" t="s">
        <v>5324</v>
      </c>
      <c r="E4101" t="s">
        <v>5253</v>
      </c>
      <c r="F4101" s="1">
        <v>43334</v>
      </c>
      <c r="G4101" t="s">
        <v>4118</v>
      </c>
      <c r="H4101" t="s">
        <v>2227</v>
      </c>
      <c r="I4101" t="s">
        <v>4120</v>
      </c>
      <c r="J4101" t="str" cm="1">
        <f t="array" ref="J41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101" t="str">
        <f>IF(data_to_clean[[#This Row],[Price Formatted Step 1]]="No Data","No Data",SUBSTITUTE(data_to_clean[[#This Row],[Price Formatted Step 1]],",","."))</f>
        <v>37000000</v>
      </c>
      <c r="L4101" s="3">
        <f>IF(data_to_clean[[#This Row],[Price Formatted Step 2]]="No Data","No Data",VALUE(SUBSTITUTE(data_to_clean[[#This Row],[Price Formatted Step 2]],".","")))</f>
        <v>37000000</v>
      </c>
      <c r="M4101" t="s">
        <v>15</v>
      </c>
    </row>
    <row r="4102" spans="1:13" x14ac:dyDescent="0.25">
      <c r="A4102" t="s">
        <v>973</v>
      </c>
      <c r="B4102" t="str">
        <f>VLOOKUP(data_to_clean[[#This Row],[Company]],tb_countries[],2,0)</f>
        <v>China</v>
      </c>
      <c r="C4102" t="s">
        <v>4847</v>
      </c>
      <c r="D4102" t="s">
        <v>5268</v>
      </c>
      <c r="E4102" t="s">
        <v>5252</v>
      </c>
      <c r="F4102" s="1">
        <v>43336</v>
      </c>
      <c r="G4102" t="s">
        <v>4530</v>
      </c>
      <c r="H4102" t="s">
        <v>2227</v>
      </c>
      <c r="I4102" t="s">
        <v>14</v>
      </c>
      <c r="J4102" t="str" cm="1">
        <f t="array" ref="J41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02" t="str">
        <f>IF(data_to_clean[[#This Row],[Price Formatted Step 1]]="No Data","No Data",SUBSTITUTE(data_to_clean[[#This Row],[Price Formatted Step 1]],",","."))</f>
        <v>No Data</v>
      </c>
      <c r="L4102" t="str">
        <f>IF(data_to_clean[[#This Row],[Price Formatted Step 2]]="No Data","No Data",VALUE(SUBSTITUTE(data_to_clean[[#This Row],[Price Formatted Step 2]],".","")))</f>
        <v>No Data</v>
      </c>
      <c r="M4102" t="s">
        <v>15</v>
      </c>
    </row>
    <row r="4103" spans="1:13" x14ac:dyDescent="0.25">
      <c r="A4103" t="s">
        <v>4628</v>
      </c>
      <c r="B4103" t="str">
        <f>VLOOKUP(data_to_clean[[#This Row],[Company]],tb_countries[],2,0)</f>
        <v>USA</v>
      </c>
      <c r="C4103" t="s">
        <v>5309</v>
      </c>
      <c r="D4103" t="s">
        <v>5344</v>
      </c>
      <c r="E4103" t="s">
        <v>5246</v>
      </c>
      <c r="F4103" s="1">
        <v>43337</v>
      </c>
      <c r="G4103" t="s">
        <v>4630</v>
      </c>
      <c r="H4103" t="s">
        <v>2227</v>
      </c>
      <c r="I4103" t="s">
        <v>14</v>
      </c>
      <c r="J4103" t="str" cm="1">
        <f t="array" ref="J41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03" t="str">
        <f>IF(data_to_clean[[#This Row],[Price Formatted Step 1]]="No Data","No Data",SUBSTITUTE(data_to_clean[[#This Row],[Price Formatted Step 1]],",","."))</f>
        <v>No Data</v>
      </c>
      <c r="L4103" t="str">
        <f>IF(data_to_clean[[#This Row],[Price Formatted Step 2]]="No Data","No Data",VALUE(SUBSTITUTE(data_to_clean[[#This Row],[Price Formatted Step 2]],".","")))</f>
        <v>No Data</v>
      </c>
      <c r="M4103" t="s">
        <v>56</v>
      </c>
    </row>
    <row r="4104" spans="1:13" x14ac:dyDescent="0.25">
      <c r="A4104" t="s">
        <v>973</v>
      </c>
      <c r="B4104" t="str">
        <f>VLOOKUP(data_to_clean[[#This Row],[Company]],tb_countries[],2,0)</f>
        <v>China</v>
      </c>
      <c r="C4104" t="s">
        <v>2625</v>
      </c>
      <c r="D4104" t="s">
        <v>5255</v>
      </c>
      <c r="E4104" t="s">
        <v>5252</v>
      </c>
      <c r="F4104" s="1">
        <v>43350</v>
      </c>
      <c r="G4104" t="s">
        <v>2225</v>
      </c>
      <c r="H4104" t="s">
        <v>2227</v>
      </c>
      <c r="I4104" t="s">
        <v>2228</v>
      </c>
      <c r="J4104" t="str" cm="1">
        <f t="array" ref="J41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104" t="str">
        <f>IF(data_to_clean[[#This Row],[Price Formatted Step 1]]="No Data","No Data",SUBSTITUTE(data_to_clean[[#This Row],[Price Formatted Step 1]],",","."))</f>
        <v>30.800000</v>
      </c>
      <c r="L4104" s="3">
        <f>IF(data_to_clean[[#This Row],[Price Formatted Step 2]]="No Data","No Data",VALUE(SUBSTITUTE(data_to_clean[[#This Row],[Price Formatted Step 2]],".","")))</f>
        <v>30800000</v>
      </c>
      <c r="M4104" t="s">
        <v>15</v>
      </c>
    </row>
    <row r="4105" spans="1:13" x14ac:dyDescent="0.25">
      <c r="A4105" t="s">
        <v>3782</v>
      </c>
      <c r="B4105" t="str">
        <f>VLOOKUP(data_to_clean[[#This Row],[Company]],tb_countries[],2,0)</f>
        <v>USA</v>
      </c>
      <c r="C4105" t="s">
        <v>5273</v>
      </c>
      <c r="D4105" t="s">
        <v>5313</v>
      </c>
      <c r="E4105" t="s">
        <v>5246</v>
      </c>
      <c r="F4105" s="1">
        <v>43353</v>
      </c>
      <c r="G4105" t="s">
        <v>4601</v>
      </c>
      <c r="H4105" t="s">
        <v>2227</v>
      </c>
      <c r="I4105" t="s">
        <v>4603</v>
      </c>
      <c r="J4105" t="str" cm="1">
        <f t="array" ref="J41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05" t="str">
        <f>IF(data_to_clean[[#This Row],[Price Formatted Step 1]]="No Data","No Data",SUBSTITUTE(data_to_clean[[#This Row],[Price Formatted Step 1]],",","."))</f>
        <v>67000000</v>
      </c>
      <c r="L4105" s="3">
        <f>IF(data_to_clean[[#This Row],[Price Formatted Step 2]]="No Data","No Data",VALUE(SUBSTITUTE(data_to_clean[[#This Row],[Price Formatted Step 2]],".","")))</f>
        <v>67000000</v>
      </c>
      <c r="M4105" t="s">
        <v>15</v>
      </c>
    </row>
    <row r="4106" spans="1:13" x14ac:dyDescent="0.25">
      <c r="A4106" t="s">
        <v>3831</v>
      </c>
      <c r="B4106" t="str">
        <f>VLOOKUP(data_to_clean[[#This Row],[Company]],tb_countries[],2,0)</f>
        <v>USA</v>
      </c>
      <c r="C4106" t="s">
        <v>5275</v>
      </c>
      <c r="D4106" t="s">
        <v>5315</v>
      </c>
      <c r="E4106" t="s">
        <v>5246</v>
      </c>
      <c r="F4106" s="1">
        <v>43358</v>
      </c>
      <c r="G4106" t="s">
        <v>3307</v>
      </c>
      <c r="H4106" t="s">
        <v>13</v>
      </c>
      <c r="I4106" t="s">
        <v>14</v>
      </c>
      <c r="J4106" t="str" cm="1">
        <f t="array" ref="J41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06" t="str">
        <f>IF(data_to_clean[[#This Row],[Price Formatted Step 1]]="No Data","No Data",SUBSTITUTE(data_to_clean[[#This Row],[Price Formatted Step 1]],",","."))</f>
        <v>No Data</v>
      </c>
      <c r="L4106" t="str">
        <f>IF(data_to_clean[[#This Row],[Price Formatted Step 2]]="No Data","No Data",VALUE(SUBSTITUTE(data_to_clean[[#This Row],[Price Formatted Step 2]],".","")))</f>
        <v>No Data</v>
      </c>
      <c r="M4106" t="s">
        <v>15</v>
      </c>
    </row>
    <row r="4107" spans="1:13" x14ac:dyDescent="0.25">
      <c r="A4107" t="s">
        <v>2025</v>
      </c>
      <c r="B4107" t="str">
        <f>VLOOKUP(data_to_clean[[#This Row],[Company]],tb_countries[],2,0)</f>
        <v>India</v>
      </c>
      <c r="C4107" t="s">
        <v>5287</v>
      </c>
      <c r="D4107" t="s">
        <v>5326</v>
      </c>
      <c r="E4107" t="s">
        <v>5254</v>
      </c>
      <c r="F4107" s="1">
        <v>43359</v>
      </c>
      <c r="G4107" t="s">
        <v>3849</v>
      </c>
      <c r="H4107" t="s">
        <v>2227</v>
      </c>
      <c r="I4107" t="s">
        <v>3851</v>
      </c>
      <c r="J4107" t="str" cm="1">
        <f t="array" ref="J41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4107" t="str">
        <f>IF(data_to_clean[[#This Row],[Price Formatted Step 1]]="No Data","No Data",SUBSTITUTE(data_to_clean[[#This Row],[Price Formatted Step 1]],",","."))</f>
        <v>21000000</v>
      </c>
      <c r="L4107" s="3">
        <f>IF(data_to_clean[[#This Row],[Price Formatted Step 2]]="No Data","No Data",VALUE(SUBSTITUTE(data_to_clean[[#This Row],[Price Formatted Step 2]],".","")))</f>
        <v>21000000</v>
      </c>
      <c r="M4107" t="s">
        <v>15</v>
      </c>
    </row>
    <row r="4108" spans="1:13" x14ac:dyDescent="0.25">
      <c r="A4108" t="s">
        <v>973</v>
      </c>
      <c r="B4108" t="str">
        <f>VLOOKUP(data_to_clean[[#This Row],[Company]],tb_countries[],2,0)</f>
        <v>China</v>
      </c>
      <c r="C4108" t="s">
        <v>4847</v>
      </c>
      <c r="D4108" t="s">
        <v>5268</v>
      </c>
      <c r="E4108" t="s">
        <v>5252</v>
      </c>
      <c r="F4108" s="1">
        <v>43362</v>
      </c>
      <c r="G4108" t="s">
        <v>4530</v>
      </c>
      <c r="H4108" t="s">
        <v>2227</v>
      </c>
      <c r="I4108" t="s">
        <v>14</v>
      </c>
      <c r="J4108" t="str" cm="1">
        <f t="array" ref="J41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08" t="str">
        <f>IF(data_to_clean[[#This Row],[Price Formatted Step 1]]="No Data","No Data",SUBSTITUTE(data_to_clean[[#This Row],[Price Formatted Step 1]],",","."))</f>
        <v>No Data</v>
      </c>
      <c r="L4108" t="str">
        <f>IF(data_to_clean[[#This Row],[Price Formatted Step 2]]="No Data","No Data",VALUE(SUBSTITUTE(data_to_clean[[#This Row],[Price Formatted Step 2]],".","")))</f>
        <v>No Data</v>
      </c>
      <c r="M4108" t="s">
        <v>15</v>
      </c>
    </row>
    <row r="4109" spans="1:13" x14ac:dyDescent="0.25">
      <c r="A4109" t="s">
        <v>1620</v>
      </c>
      <c r="B4109" t="str">
        <f>VLOOKUP(data_to_clean[[#This Row],[Company]],tb_countries[],2,0)</f>
        <v>Japan</v>
      </c>
      <c r="C4109" t="s">
        <v>5286</v>
      </c>
      <c r="D4109" t="s">
        <v>5325</v>
      </c>
      <c r="E4109" t="s">
        <v>5249</v>
      </c>
      <c r="F4109" s="1">
        <v>43365</v>
      </c>
      <c r="G4109" t="s">
        <v>3995</v>
      </c>
      <c r="H4109" t="s">
        <v>13</v>
      </c>
      <c r="I4109" t="s">
        <v>3997</v>
      </c>
      <c r="J4109" t="str" cm="1">
        <f t="array" ref="J41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4109" t="str">
        <f>IF(data_to_clean[[#This Row],[Price Formatted Step 1]]="No Data","No Data",SUBSTITUTE(data_to_clean[[#This Row],[Price Formatted Step 1]],",","."))</f>
        <v>112.500000</v>
      </c>
      <c r="L4109" s="3">
        <f>IF(data_to_clean[[#This Row],[Price Formatted Step 2]]="No Data","No Data",VALUE(SUBSTITUTE(data_to_clean[[#This Row],[Price Formatted Step 2]],".","")))</f>
        <v>112500000</v>
      </c>
      <c r="M4109" t="s">
        <v>15</v>
      </c>
    </row>
    <row r="4110" spans="1:13" x14ac:dyDescent="0.25">
      <c r="A4110" t="s">
        <v>2338</v>
      </c>
      <c r="B4110" t="str">
        <f>VLOOKUP(data_to_clean[[#This Row],[Company]],tb_countries[],2,0)</f>
        <v>France</v>
      </c>
      <c r="C4110" t="s">
        <v>5285</v>
      </c>
      <c r="D4110" t="s">
        <v>5324</v>
      </c>
      <c r="E4110" t="s">
        <v>5253</v>
      </c>
      <c r="F4110" s="1">
        <v>43368</v>
      </c>
      <c r="G4110" t="s">
        <v>3614</v>
      </c>
      <c r="H4110" t="s">
        <v>2227</v>
      </c>
      <c r="I4110" t="s">
        <v>3616</v>
      </c>
      <c r="J4110" t="str" cm="1">
        <f t="array" ref="J41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110" t="str">
        <f>IF(data_to_clean[[#This Row],[Price Formatted Step 1]]="No Data","No Data",SUBSTITUTE(data_to_clean[[#This Row],[Price Formatted Step 1]],",","."))</f>
        <v>200000000</v>
      </c>
      <c r="L4110" s="3">
        <f>IF(data_to_clean[[#This Row],[Price Formatted Step 2]]="No Data","No Data",VALUE(SUBSTITUTE(data_to_clean[[#This Row],[Price Formatted Step 2]],".","")))</f>
        <v>200000000</v>
      </c>
      <c r="M4110" t="s">
        <v>15</v>
      </c>
    </row>
    <row r="4111" spans="1:13" x14ac:dyDescent="0.25">
      <c r="A4111" t="s">
        <v>4445</v>
      </c>
      <c r="B4111" t="str">
        <f>VLOOKUP(data_to_clean[[#This Row],[Company]],tb_countries[],2,0)</f>
        <v>China</v>
      </c>
      <c r="C4111" t="s">
        <v>4199</v>
      </c>
      <c r="D4111" t="s">
        <v>5263</v>
      </c>
      <c r="E4111" t="s">
        <v>5252</v>
      </c>
      <c r="F4111" s="1">
        <v>43372</v>
      </c>
      <c r="G4111" t="s">
        <v>4446</v>
      </c>
      <c r="H4111" t="s">
        <v>2227</v>
      </c>
      <c r="I4111" t="s">
        <v>4448</v>
      </c>
      <c r="J4111" t="str" cm="1">
        <f t="array" ref="J41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111" t="str">
        <f>IF(data_to_clean[[#This Row],[Price Formatted Step 1]]="No Data","No Data",SUBSTITUTE(data_to_clean[[#This Row],[Price Formatted Step 1]],",","."))</f>
        <v>5.800000</v>
      </c>
      <c r="L4111" s="3">
        <f>IF(data_to_clean[[#This Row],[Price Formatted Step 2]]="No Data","No Data",VALUE(SUBSTITUTE(data_to_clean[[#This Row],[Price Formatted Step 2]],".","")))</f>
        <v>5800000</v>
      </c>
      <c r="M4111" t="s">
        <v>15</v>
      </c>
    </row>
    <row r="4112" spans="1:13" x14ac:dyDescent="0.25">
      <c r="A4112" t="s">
        <v>3782</v>
      </c>
      <c r="B4112" t="str">
        <f>VLOOKUP(data_to_clean[[#This Row],[Company]],tb_countries[],2,0)</f>
        <v>USA</v>
      </c>
      <c r="C4112" t="s">
        <v>5275</v>
      </c>
      <c r="D4112" t="s">
        <v>5315</v>
      </c>
      <c r="E4112" t="s">
        <v>5246</v>
      </c>
      <c r="F4112" s="1">
        <v>43381</v>
      </c>
      <c r="G4112" t="s">
        <v>4601</v>
      </c>
      <c r="H4112" t="s">
        <v>2227</v>
      </c>
      <c r="I4112" t="s">
        <v>4603</v>
      </c>
      <c r="J4112" t="str" cm="1">
        <f t="array" ref="J41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12" t="str">
        <f>IF(data_to_clean[[#This Row],[Price Formatted Step 1]]="No Data","No Data",SUBSTITUTE(data_to_clean[[#This Row],[Price Formatted Step 1]],",","."))</f>
        <v>67000000</v>
      </c>
      <c r="L4112" s="3">
        <f>IF(data_to_clean[[#This Row],[Price Formatted Step 2]]="No Data","No Data",VALUE(SUBSTITUTE(data_to_clean[[#This Row],[Price Formatted Step 2]],".","")))</f>
        <v>67000000</v>
      </c>
      <c r="M4112" t="s">
        <v>15</v>
      </c>
    </row>
    <row r="4113" spans="1:13" x14ac:dyDescent="0.25">
      <c r="A4113" t="s">
        <v>973</v>
      </c>
      <c r="B4113" t="str">
        <f>VLOOKUP(data_to_clean[[#This Row],[Company]],tb_countries[],2,0)</f>
        <v>China</v>
      </c>
      <c r="C4113" t="s">
        <v>4199</v>
      </c>
      <c r="D4113" t="s">
        <v>5263</v>
      </c>
      <c r="E4113" t="s">
        <v>5252</v>
      </c>
      <c r="F4113" s="1">
        <v>43382</v>
      </c>
      <c r="G4113" t="s">
        <v>2225</v>
      </c>
      <c r="H4113" t="s">
        <v>2227</v>
      </c>
      <c r="I4113" t="s">
        <v>2228</v>
      </c>
      <c r="J4113" t="str" cm="1">
        <f t="array" ref="J41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113" t="str">
        <f>IF(data_to_clean[[#This Row],[Price Formatted Step 1]]="No Data","No Data",SUBSTITUTE(data_to_clean[[#This Row],[Price Formatted Step 1]],",","."))</f>
        <v>30.800000</v>
      </c>
      <c r="L4113" s="3">
        <f>IF(data_to_clean[[#This Row],[Price Formatted Step 2]]="No Data","No Data",VALUE(SUBSTITUTE(data_to_clean[[#This Row],[Price Formatted Step 2]],".","")))</f>
        <v>30800000</v>
      </c>
      <c r="M4113" t="s">
        <v>15</v>
      </c>
    </row>
    <row r="4114" spans="1:13" x14ac:dyDescent="0.25">
      <c r="A4114" t="s">
        <v>1024</v>
      </c>
      <c r="B4114" t="str">
        <f>VLOOKUP(data_to_clean[[#This Row],[Company]],tb_countries[],2,0)</f>
        <v>USSR/Russia</v>
      </c>
      <c r="C4114" t="s">
        <v>5272</v>
      </c>
      <c r="D4114" t="s">
        <v>5312</v>
      </c>
      <c r="E4114" t="s">
        <v>5245</v>
      </c>
      <c r="F4114" s="1">
        <v>43384</v>
      </c>
      <c r="G4114" t="s">
        <v>4019</v>
      </c>
      <c r="H4114" t="s">
        <v>13</v>
      </c>
      <c r="I4114" t="s">
        <v>14</v>
      </c>
      <c r="J4114" t="str" cm="1">
        <f t="array" ref="J41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14" t="str">
        <f>IF(data_to_clean[[#This Row],[Price Formatted Step 1]]="No Data","No Data",SUBSTITUTE(data_to_clean[[#This Row],[Price Formatted Step 1]],",","."))</f>
        <v>No Data</v>
      </c>
      <c r="L4114" t="str">
        <f>IF(data_to_clean[[#This Row],[Price Formatted Step 2]]="No Data","No Data",VALUE(SUBSTITUTE(data_to_clean[[#This Row],[Price Formatted Step 2]],".","")))</f>
        <v>No Data</v>
      </c>
      <c r="M4114" t="s">
        <v>21</v>
      </c>
    </row>
    <row r="4115" spans="1:13" x14ac:dyDescent="0.25">
      <c r="A4115" t="s">
        <v>973</v>
      </c>
      <c r="B4115" t="str">
        <f>VLOOKUP(data_to_clean[[#This Row],[Company]],tb_countries[],2,0)</f>
        <v>China</v>
      </c>
      <c r="C4115" t="s">
        <v>4847</v>
      </c>
      <c r="D4115" t="s">
        <v>5268</v>
      </c>
      <c r="E4115" t="s">
        <v>5252</v>
      </c>
      <c r="F4115" s="1">
        <v>43388</v>
      </c>
      <c r="G4115" t="s">
        <v>4530</v>
      </c>
      <c r="H4115" t="s">
        <v>2227</v>
      </c>
      <c r="I4115" t="s">
        <v>14</v>
      </c>
      <c r="J4115" t="str" cm="1">
        <f t="array" ref="J41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15" t="str">
        <f>IF(data_to_clean[[#This Row],[Price Formatted Step 1]]="No Data","No Data",SUBSTITUTE(data_to_clean[[#This Row],[Price Formatted Step 1]],",","."))</f>
        <v>No Data</v>
      </c>
      <c r="L4115" t="str">
        <f>IF(data_to_clean[[#This Row],[Price Formatted Step 2]]="No Data","No Data",VALUE(SUBSTITUTE(data_to_clean[[#This Row],[Price Formatted Step 2]],".","")))</f>
        <v>No Data</v>
      </c>
      <c r="M4115" t="s">
        <v>15</v>
      </c>
    </row>
    <row r="4116" spans="1:13" x14ac:dyDescent="0.25">
      <c r="A4116" t="s">
        <v>3831</v>
      </c>
      <c r="B4116" t="str">
        <f>VLOOKUP(data_to_clean[[#This Row],[Company]],tb_countries[],2,0)</f>
        <v>USA</v>
      </c>
      <c r="C4116" t="s">
        <v>5273</v>
      </c>
      <c r="D4116" t="s">
        <v>5313</v>
      </c>
      <c r="E4116" t="s">
        <v>5246</v>
      </c>
      <c r="F4116" s="1">
        <v>43390</v>
      </c>
      <c r="G4116" t="s">
        <v>3774</v>
      </c>
      <c r="H4116" t="s">
        <v>2227</v>
      </c>
      <c r="I4116" t="s">
        <v>3776</v>
      </c>
      <c r="J4116" t="str" cm="1">
        <f t="array" ref="J41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4116" t="str">
        <f>IF(data_to_clean[[#This Row],[Price Formatted Step 1]]="No Data","No Data",SUBSTITUTE(data_to_clean[[#This Row],[Price Formatted Step 1]],",","."))</f>
        <v>153000000</v>
      </c>
      <c r="L4116" s="3">
        <f>IF(data_to_clean[[#This Row],[Price Formatted Step 2]]="No Data","No Data",VALUE(SUBSTITUTE(data_to_clean[[#This Row],[Price Formatted Step 2]],".","")))</f>
        <v>153000000</v>
      </c>
      <c r="M4116" t="s">
        <v>15</v>
      </c>
    </row>
    <row r="4117" spans="1:13" x14ac:dyDescent="0.25">
      <c r="A4117" t="s">
        <v>2338</v>
      </c>
      <c r="B4117" t="str">
        <f>VLOOKUP(data_to_clean[[#This Row],[Company]],tb_countries[],2,0)</f>
        <v>France</v>
      </c>
      <c r="C4117" t="s">
        <v>5285</v>
      </c>
      <c r="D4117" t="s">
        <v>5324</v>
      </c>
      <c r="E4117" t="s">
        <v>5253</v>
      </c>
      <c r="F4117" s="1">
        <v>43393</v>
      </c>
      <c r="G4117" t="s">
        <v>3614</v>
      </c>
      <c r="H4117" t="s">
        <v>2227</v>
      </c>
      <c r="I4117" t="s">
        <v>3616</v>
      </c>
      <c r="J4117" t="str" cm="1">
        <f t="array" ref="J41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117" t="str">
        <f>IF(data_to_clean[[#This Row],[Price Formatted Step 1]]="No Data","No Data",SUBSTITUTE(data_to_clean[[#This Row],[Price Formatted Step 1]],",","."))</f>
        <v>200000000</v>
      </c>
      <c r="L4117" s="3">
        <f>IF(data_to_clean[[#This Row],[Price Formatted Step 2]]="No Data","No Data",VALUE(SUBSTITUTE(data_to_clean[[#This Row],[Price Formatted Step 2]],".","")))</f>
        <v>200000000</v>
      </c>
      <c r="M4117" t="s">
        <v>15</v>
      </c>
    </row>
    <row r="4118" spans="1:13" x14ac:dyDescent="0.25">
      <c r="A4118" t="s">
        <v>973</v>
      </c>
      <c r="B4118" t="str">
        <f>VLOOKUP(data_to_clean[[#This Row],[Company]],tb_countries[],2,0)</f>
        <v>China</v>
      </c>
      <c r="C4118" t="s">
        <v>2625</v>
      </c>
      <c r="D4118" t="s">
        <v>5255</v>
      </c>
      <c r="E4118" t="s">
        <v>5252</v>
      </c>
      <c r="F4118" s="1">
        <v>43397</v>
      </c>
      <c r="G4118" t="s">
        <v>3402</v>
      </c>
      <c r="H4118" t="s">
        <v>2227</v>
      </c>
      <c r="I4118" t="s">
        <v>3404</v>
      </c>
      <c r="J4118" t="str" cm="1">
        <f t="array" ref="J41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118" t="str">
        <f>IF(data_to_clean[[#This Row],[Price Formatted Step 1]]="No Data","No Data",SUBSTITUTE(data_to_clean[[#This Row],[Price Formatted Step 1]],",","."))</f>
        <v>64.680000</v>
      </c>
      <c r="L4118" s="3">
        <f>IF(data_to_clean[[#This Row],[Price Formatted Step 2]]="No Data","No Data",VALUE(SUBSTITUTE(data_to_clean[[#This Row],[Price Formatted Step 2]],".","")))</f>
        <v>64680000</v>
      </c>
      <c r="M4118" t="s">
        <v>15</v>
      </c>
    </row>
    <row r="4119" spans="1:13" x14ac:dyDescent="0.25">
      <c r="A4119" t="s">
        <v>1024</v>
      </c>
      <c r="B4119" t="str">
        <f>VLOOKUP(data_to_clean[[#This Row],[Company]],tb_countries[],2,0)</f>
        <v>USSR/Russia</v>
      </c>
      <c r="C4119" t="s">
        <v>5279</v>
      </c>
      <c r="D4119" t="s">
        <v>5320</v>
      </c>
      <c r="E4119" t="s">
        <v>5247</v>
      </c>
      <c r="F4119" s="1">
        <v>43398</v>
      </c>
      <c r="G4119" t="s">
        <v>4360</v>
      </c>
      <c r="H4119" t="s">
        <v>2227</v>
      </c>
      <c r="I4119" t="s">
        <v>3138</v>
      </c>
      <c r="J4119" t="str" cm="1">
        <f t="array" ref="J41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119" t="str">
        <f>IF(data_to_clean[[#This Row],[Price Formatted Step 1]]="No Data","No Data",SUBSTITUTE(data_to_clean[[#This Row],[Price Formatted Step 1]],",","."))</f>
        <v>20000000</v>
      </c>
      <c r="L4119" s="3">
        <f>IF(data_to_clean[[#This Row],[Price Formatted Step 2]]="No Data","No Data",VALUE(SUBSTITUTE(data_to_clean[[#This Row],[Price Formatted Step 2]],".","")))</f>
        <v>20000000</v>
      </c>
      <c r="M4119" t="s">
        <v>15</v>
      </c>
    </row>
    <row r="4120" spans="1:13" x14ac:dyDescent="0.25">
      <c r="A4120" t="s">
        <v>4648</v>
      </c>
      <c r="B4120" t="str">
        <f>VLOOKUP(data_to_clean[[#This Row],[Company]],tb_countries[],2,0)</f>
        <v>China</v>
      </c>
      <c r="C4120" t="s">
        <v>4199</v>
      </c>
      <c r="D4120" t="s">
        <v>5263</v>
      </c>
      <c r="E4120" t="s">
        <v>5252</v>
      </c>
      <c r="F4120" s="1">
        <v>43400</v>
      </c>
      <c r="G4120" t="s">
        <v>4649</v>
      </c>
      <c r="H4120" t="s">
        <v>13</v>
      </c>
      <c r="I4120" t="s">
        <v>14</v>
      </c>
      <c r="J4120" t="str" cm="1">
        <f t="array" ref="J41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20" t="str">
        <f>IF(data_to_clean[[#This Row],[Price Formatted Step 1]]="No Data","No Data",SUBSTITUTE(data_to_clean[[#This Row],[Price Formatted Step 1]],",","."))</f>
        <v>No Data</v>
      </c>
      <c r="L4120" t="str">
        <f>IF(data_to_clean[[#This Row],[Price Formatted Step 2]]="No Data","No Data",VALUE(SUBSTITUTE(data_to_clean[[#This Row],[Price Formatted Step 2]],".","")))</f>
        <v>No Data</v>
      </c>
      <c r="M4120" t="s">
        <v>21</v>
      </c>
    </row>
    <row r="4121" spans="1:13" x14ac:dyDescent="0.25">
      <c r="A4121" t="s">
        <v>973</v>
      </c>
      <c r="B4121" t="str">
        <f>VLOOKUP(data_to_clean[[#This Row],[Company]],tb_countries[],2,0)</f>
        <v>China</v>
      </c>
      <c r="C4121" t="s">
        <v>4199</v>
      </c>
      <c r="D4121" t="s">
        <v>5263</v>
      </c>
      <c r="E4121" t="s">
        <v>5252</v>
      </c>
      <c r="F4121" s="1">
        <v>43402</v>
      </c>
      <c r="G4121" t="s">
        <v>2225</v>
      </c>
      <c r="H4121" t="s">
        <v>2227</v>
      </c>
      <c r="I4121" t="s">
        <v>2228</v>
      </c>
      <c r="J4121" t="str" cm="1">
        <f t="array" ref="J41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121" t="str">
        <f>IF(data_to_clean[[#This Row],[Price Formatted Step 1]]="No Data","No Data",SUBSTITUTE(data_to_clean[[#This Row],[Price Formatted Step 1]],",","."))</f>
        <v>30.800000</v>
      </c>
      <c r="L4121" s="3">
        <f>IF(data_to_clean[[#This Row],[Price Formatted Step 2]]="No Data","No Data",VALUE(SUBSTITUTE(data_to_clean[[#This Row],[Price Formatted Step 2]],".","")))</f>
        <v>30800000</v>
      </c>
      <c r="M4121" t="s">
        <v>15</v>
      </c>
    </row>
    <row r="4122" spans="1:13" x14ac:dyDescent="0.25">
      <c r="A4122" t="s">
        <v>1620</v>
      </c>
      <c r="B4122" t="str">
        <f>VLOOKUP(data_to_clean[[#This Row],[Company]],tb_countries[],2,0)</f>
        <v>Japan</v>
      </c>
      <c r="C4122" t="s">
        <v>5286</v>
      </c>
      <c r="D4122" t="s">
        <v>5325</v>
      </c>
      <c r="E4122" t="s">
        <v>5249</v>
      </c>
      <c r="F4122" s="1">
        <v>43402</v>
      </c>
      <c r="G4122" t="s">
        <v>3542</v>
      </c>
      <c r="H4122" t="s">
        <v>2227</v>
      </c>
      <c r="I4122" t="s">
        <v>3544</v>
      </c>
      <c r="J4122" t="str" cm="1">
        <f t="array" ref="J41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122" t="str">
        <f>IF(data_to_clean[[#This Row],[Price Formatted Step 1]]="No Data","No Data",SUBSTITUTE(data_to_clean[[#This Row],[Price Formatted Step 1]],",","."))</f>
        <v>90000000</v>
      </c>
      <c r="L4122" s="3">
        <f>IF(data_to_clean[[#This Row],[Price Formatted Step 2]]="No Data","No Data",VALUE(SUBSTITUTE(data_to_clean[[#This Row],[Price Formatted Step 2]],".","")))</f>
        <v>90000000</v>
      </c>
      <c r="M4122" t="s">
        <v>15</v>
      </c>
    </row>
    <row r="4123" spans="1:13" x14ac:dyDescent="0.25">
      <c r="A4123" t="s">
        <v>973</v>
      </c>
      <c r="B4123" t="str">
        <f>VLOOKUP(data_to_clean[[#This Row],[Company]],tb_countries[],2,0)</f>
        <v>China</v>
      </c>
      <c r="C4123" t="s">
        <v>4847</v>
      </c>
      <c r="D4123" t="s">
        <v>5268</v>
      </c>
      <c r="E4123" t="s">
        <v>5252</v>
      </c>
      <c r="F4123" s="1">
        <v>43405</v>
      </c>
      <c r="G4123" t="s">
        <v>3855</v>
      </c>
      <c r="H4123" t="s">
        <v>2227</v>
      </c>
      <c r="I4123" t="s">
        <v>3857</v>
      </c>
      <c r="J4123" t="str" cm="1">
        <f t="array" ref="J41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23" t="str">
        <f>IF(data_to_clean[[#This Row],[Price Formatted Step 1]]="No Data","No Data",SUBSTITUTE(data_to_clean[[#This Row],[Price Formatted Step 1]],",","."))</f>
        <v>29.150000</v>
      </c>
      <c r="L4123" s="3">
        <f>IF(data_to_clean[[#This Row],[Price Formatted Step 2]]="No Data","No Data",VALUE(SUBSTITUTE(data_to_clean[[#This Row],[Price Formatted Step 2]],".","")))</f>
        <v>29150000</v>
      </c>
      <c r="M4123" t="s">
        <v>15</v>
      </c>
    </row>
    <row r="4124" spans="1:13" x14ac:dyDescent="0.25">
      <c r="A4124" t="s">
        <v>2882</v>
      </c>
      <c r="B4124" t="str">
        <f>VLOOKUP(data_to_clean[[#This Row],[Company]],tb_countries[],2,0)</f>
        <v>USSR/Russia</v>
      </c>
      <c r="C4124" t="s">
        <v>5279</v>
      </c>
      <c r="D4124" t="s">
        <v>5320</v>
      </c>
      <c r="E4124" t="s">
        <v>5247</v>
      </c>
      <c r="F4124" s="1">
        <v>43407</v>
      </c>
      <c r="G4124" t="s">
        <v>4351</v>
      </c>
      <c r="H4124" t="s">
        <v>2227</v>
      </c>
      <c r="I4124" t="s">
        <v>2995</v>
      </c>
      <c r="J4124" t="str" cm="1">
        <f t="array" ref="J41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124" t="str">
        <f>IF(data_to_clean[[#This Row],[Price Formatted Step 1]]="No Data","No Data",SUBSTITUTE(data_to_clean[[#This Row],[Price Formatted Step 1]],",","."))</f>
        <v>25000000</v>
      </c>
      <c r="L4124" s="3">
        <f>IF(data_to_clean[[#This Row],[Price Formatted Step 2]]="No Data","No Data",VALUE(SUBSTITUTE(data_to_clean[[#This Row],[Price Formatted Step 2]],".","")))</f>
        <v>25000000</v>
      </c>
      <c r="M4124" t="s">
        <v>15</v>
      </c>
    </row>
    <row r="4125" spans="1:13" x14ac:dyDescent="0.25">
      <c r="A4125" t="s">
        <v>2338</v>
      </c>
      <c r="B4125" t="str">
        <f>VLOOKUP(data_to_clean[[#This Row],[Company]],tb_countries[],2,0)</f>
        <v>France</v>
      </c>
      <c r="C4125" t="s">
        <v>5285</v>
      </c>
      <c r="D4125" t="s">
        <v>5324</v>
      </c>
      <c r="E4125" t="s">
        <v>5253</v>
      </c>
      <c r="F4125" s="1">
        <v>43411</v>
      </c>
      <c r="G4125" t="s">
        <v>4655</v>
      </c>
      <c r="H4125" t="s">
        <v>2227</v>
      </c>
      <c r="I4125" t="s">
        <v>14</v>
      </c>
      <c r="J4125" t="str" cm="1">
        <f t="array" ref="J41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25" t="str">
        <f>IF(data_to_clean[[#This Row],[Price Formatted Step 1]]="No Data","No Data",SUBSTITUTE(data_to_clean[[#This Row],[Price Formatted Step 1]],",","."))</f>
        <v>No Data</v>
      </c>
      <c r="L4125" t="str">
        <f>IF(data_to_clean[[#This Row],[Price Formatted Step 2]]="No Data","No Data",VALUE(SUBSTITUTE(data_to_clean[[#This Row],[Price Formatted Step 2]],".","")))</f>
        <v>No Data</v>
      </c>
      <c r="M4125" t="s">
        <v>15</v>
      </c>
    </row>
    <row r="4126" spans="1:13" x14ac:dyDescent="0.25">
      <c r="A4126" t="s">
        <v>4475</v>
      </c>
      <c r="B4126" t="str">
        <f>VLOOKUP(data_to_clean[[#This Row],[Company]],tb_countries[],2,0)</f>
        <v>USA</v>
      </c>
      <c r="C4126" t="s">
        <v>5303</v>
      </c>
      <c r="D4126" t="s">
        <v>5343</v>
      </c>
      <c r="E4126" t="s">
        <v>5265</v>
      </c>
      <c r="F4126" s="1">
        <v>43415</v>
      </c>
      <c r="G4126" t="s">
        <v>4562</v>
      </c>
      <c r="H4126" t="s">
        <v>2227</v>
      </c>
      <c r="I4126" t="s">
        <v>4479</v>
      </c>
      <c r="J4126" t="str" cm="1">
        <f t="array" ref="J41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126" t="str">
        <f>IF(data_to_clean[[#This Row],[Price Formatted Step 1]]="No Data","No Data",SUBSTITUTE(data_to_clean[[#This Row],[Price Formatted Step 1]],",","."))</f>
        <v>7.500000</v>
      </c>
      <c r="L4126" s="3">
        <f>IF(data_to_clean[[#This Row],[Price Formatted Step 2]]="No Data","No Data",VALUE(SUBSTITUTE(data_to_clean[[#This Row],[Price Formatted Step 2]],".","")))</f>
        <v>7500000</v>
      </c>
      <c r="M4126" t="s">
        <v>15</v>
      </c>
    </row>
    <row r="4127" spans="1:13" x14ac:dyDescent="0.25">
      <c r="A4127" t="s">
        <v>2025</v>
      </c>
      <c r="B4127" t="str">
        <f>VLOOKUP(data_to_clean[[#This Row],[Company]],tb_countries[],2,0)</f>
        <v>India</v>
      </c>
      <c r="C4127" t="s">
        <v>5287</v>
      </c>
      <c r="D4127" t="s">
        <v>5326</v>
      </c>
      <c r="E4127" t="s">
        <v>5254</v>
      </c>
      <c r="F4127" s="1">
        <v>43418</v>
      </c>
      <c r="G4127" t="s">
        <v>4269</v>
      </c>
      <c r="H4127" t="s">
        <v>2227</v>
      </c>
      <c r="I4127" t="s">
        <v>4271</v>
      </c>
      <c r="J4127" t="str" cm="1">
        <f t="array" ref="J41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127" t="str">
        <f>IF(data_to_clean[[#This Row],[Price Formatted Step 1]]="No Data","No Data",SUBSTITUTE(data_to_clean[[#This Row],[Price Formatted Step 1]],",","."))</f>
        <v>62000000</v>
      </c>
      <c r="L4127" s="3">
        <f>IF(data_to_clean[[#This Row],[Price Formatted Step 2]]="No Data","No Data",VALUE(SUBSTITUTE(data_to_clean[[#This Row],[Price Formatted Step 2]],".","")))</f>
        <v>62000000</v>
      </c>
      <c r="M4127" t="s">
        <v>15</v>
      </c>
    </row>
    <row r="4128" spans="1:13" x14ac:dyDescent="0.25">
      <c r="A4128" t="s">
        <v>3782</v>
      </c>
      <c r="B4128" t="str">
        <f>VLOOKUP(data_to_clean[[#This Row],[Company]],tb_countries[],2,0)</f>
        <v>USA</v>
      </c>
      <c r="C4128" t="s">
        <v>5281</v>
      </c>
      <c r="D4128" t="s">
        <v>5322</v>
      </c>
      <c r="E4128" t="s">
        <v>5246</v>
      </c>
      <c r="F4128" s="1">
        <v>43419</v>
      </c>
      <c r="G4128" t="s">
        <v>4601</v>
      </c>
      <c r="H4128" t="s">
        <v>2227</v>
      </c>
      <c r="I4128" t="s">
        <v>4603</v>
      </c>
      <c r="J4128" t="str" cm="1">
        <f t="array" ref="J41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28" t="str">
        <f>IF(data_to_clean[[#This Row],[Price Formatted Step 1]]="No Data","No Data",SUBSTITUTE(data_to_clean[[#This Row],[Price Formatted Step 1]],",","."))</f>
        <v>67000000</v>
      </c>
      <c r="L4128" s="3">
        <f>IF(data_to_clean[[#This Row],[Price Formatted Step 2]]="No Data","No Data",VALUE(SUBSTITUTE(data_to_clean[[#This Row],[Price Formatted Step 2]],".","")))</f>
        <v>67000000</v>
      </c>
      <c r="M4128" t="s">
        <v>15</v>
      </c>
    </row>
    <row r="4129" spans="1:13" x14ac:dyDescent="0.25">
      <c r="A4129" t="s">
        <v>1024</v>
      </c>
      <c r="B4129" t="str">
        <f>VLOOKUP(data_to_clean[[#This Row],[Company]],tb_countries[],2,0)</f>
        <v>USSR/Russia</v>
      </c>
      <c r="C4129" t="s">
        <v>5272</v>
      </c>
      <c r="D4129" t="s">
        <v>5312</v>
      </c>
      <c r="E4129" t="s">
        <v>5245</v>
      </c>
      <c r="F4129" s="1">
        <v>43420</v>
      </c>
      <c r="G4129" t="s">
        <v>4019</v>
      </c>
      <c r="H4129" t="s">
        <v>13</v>
      </c>
      <c r="I4129" t="s">
        <v>14</v>
      </c>
      <c r="J4129" t="str" cm="1">
        <f t="array" ref="J41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29" t="str">
        <f>IF(data_to_clean[[#This Row],[Price Formatted Step 1]]="No Data","No Data",SUBSTITUTE(data_to_clean[[#This Row],[Price Formatted Step 1]],",","."))</f>
        <v>No Data</v>
      </c>
      <c r="L4129" t="str">
        <f>IF(data_to_clean[[#This Row],[Price Formatted Step 2]]="No Data","No Data",VALUE(SUBSTITUTE(data_to_clean[[#This Row],[Price Formatted Step 2]],".","")))</f>
        <v>No Data</v>
      </c>
      <c r="M4129" t="s">
        <v>15</v>
      </c>
    </row>
    <row r="4130" spans="1:13" x14ac:dyDescent="0.25">
      <c r="A4130" t="s">
        <v>2740</v>
      </c>
      <c r="B4130" t="str">
        <f>VLOOKUP(data_to_clean[[#This Row],[Company]],tb_countries[],2,0)</f>
        <v>USA</v>
      </c>
      <c r="C4130" t="s">
        <v>5276</v>
      </c>
      <c r="D4130" t="s">
        <v>5316</v>
      </c>
      <c r="E4130" t="s">
        <v>5246</v>
      </c>
      <c r="F4130" s="1">
        <v>43421</v>
      </c>
      <c r="G4130" t="s">
        <v>4416</v>
      </c>
      <c r="H4130" t="s">
        <v>13</v>
      </c>
      <c r="I4130" t="s">
        <v>4418</v>
      </c>
      <c r="J4130" t="str" cm="1">
        <f t="array" ref="J41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130" t="str">
        <f>IF(data_to_clean[[#This Row],[Price Formatted Step 1]]="No Data","No Data",SUBSTITUTE(data_to_clean[[#This Row],[Price Formatted Step 1]],",","."))</f>
        <v>85000000</v>
      </c>
      <c r="L4130" s="3">
        <f>IF(data_to_clean[[#This Row],[Price Formatted Step 2]]="No Data","No Data",VALUE(SUBSTITUTE(data_to_clean[[#This Row],[Price Formatted Step 2]],".","")))</f>
        <v>85000000</v>
      </c>
      <c r="M4130" t="s">
        <v>15</v>
      </c>
    </row>
    <row r="4131" spans="1:13" x14ac:dyDescent="0.25">
      <c r="A4131" t="s">
        <v>973</v>
      </c>
      <c r="B4131" t="str">
        <f>VLOOKUP(data_to_clean[[#This Row],[Company]],tb_countries[],2,0)</f>
        <v>China</v>
      </c>
      <c r="C4131" t="s">
        <v>4847</v>
      </c>
      <c r="D4131" t="s">
        <v>5268</v>
      </c>
      <c r="E4131" t="s">
        <v>5252</v>
      </c>
      <c r="F4131" s="1">
        <v>43422</v>
      </c>
      <c r="G4131" t="s">
        <v>4530</v>
      </c>
      <c r="H4131" t="s">
        <v>2227</v>
      </c>
      <c r="I4131" t="s">
        <v>14</v>
      </c>
      <c r="J4131" t="str" cm="1">
        <f t="array" ref="J41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31" t="str">
        <f>IF(data_to_clean[[#This Row],[Price Formatted Step 1]]="No Data","No Data",SUBSTITUTE(data_to_clean[[#This Row],[Price Formatted Step 1]],",","."))</f>
        <v>No Data</v>
      </c>
      <c r="L4131" t="str">
        <f>IF(data_to_clean[[#This Row],[Price Formatted Step 2]]="No Data","No Data",VALUE(SUBSTITUTE(data_to_clean[[#This Row],[Price Formatted Step 2]],".","")))</f>
        <v>No Data</v>
      </c>
      <c r="M4131" t="s">
        <v>15</v>
      </c>
    </row>
    <row r="4132" spans="1:13" x14ac:dyDescent="0.25">
      <c r="A4132" t="s">
        <v>973</v>
      </c>
      <c r="B4132" t="str">
        <f>VLOOKUP(data_to_clean[[#This Row],[Company]],tb_countries[],2,0)</f>
        <v>China</v>
      </c>
      <c r="C4132" t="s">
        <v>4199</v>
      </c>
      <c r="D4132" t="s">
        <v>5263</v>
      </c>
      <c r="E4132" t="s">
        <v>5252</v>
      </c>
      <c r="F4132" s="1">
        <v>43423</v>
      </c>
      <c r="G4132" t="s">
        <v>2910</v>
      </c>
      <c r="H4132" t="s">
        <v>2227</v>
      </c>
      <c r="I4132" t="s">
        <v>2912</v>
      </c>
      <c r="J4132" t="str" cm="1">
        <f t="array" ref="J41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132" t="str">
        <f>IF(data_to_clean[[#This Row],[Price Formatted Step 1]]="No Data","No Data",SUBSTITUTE(data_to_clean[[#This Row],[Price Formatted Step 1]],",","."))</f>
        <v>29.750000</v>
      </c>
      <c r="L4132" s="3">
        <f>IF(data_to_clean[[#This Row],[Price Formatted Step 2]]="No Data","No Data",VALUE(SUBSTITUTE(data_to_clean[[#This Row],[Price Formatted Step 2]],".","")))</f>
        <v>29750000</v>
      </c>
      <c r="M4132" t="s">
        <v>15</v>
      </c>
    </row>
    <row r="4133" spans="1:13" x14ac:dyDescent="0.25">
      <c r="A4133" t="s">
        <v>2338</v>
      </c>
      <c r="B4133" t="str">
        <f>VLOOKUP(data_to_clean[[#This Row],[Company]],tb_countries[],2,0)</f>
        <v>France</v>
      </c>
      <c r="C4133" t="s">
        <v>5285</v>
      </c>
      <c r="D4133" t="s">
        <v>5324</v>
      </c>
      <c r="E4133" t="s">
        <v>5253</v>
      </c>
      <c r="F4133" s="1">
        <v>43425</v>
      </c>
      <c r="G4133" t="s">
        <v>4118</v>
      </c>
      <c r="H4133" t="s">
        <v>2227</v>
      </c>
      <c r="I4133" t="s">
        <v>4120</v>
      </c>
      <c r="J4133" t="str" cm="1">
        <f t="array" ref="J41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133" t="str">
        <f>IF(data_to_clean[[#This Row],[Price Formatted Step 1]]="No Data","No Data",SUBSTITUTE(data_to_clean[[#This Row],[Price Formatted Step 1]],",","."))</f>
        <v>37000000</v>
      </c>
      <c r="L4133" s="3">
        <f>IF(data_to_clean[[#This Row],[Price Formatted Step 2]]="No Data","No Data",VALUE(SUBSTITUTE(data_to_clean[[#This Row],[Price Formatted Step 2]],".","")))</f>
        <v>37000000</v>
      </c>
      <c r="M4133" t="s">
        <v>15</v>
      </c>
    </row>
    <row r="4134" spans="1:13" x14ac:dyDescent="0.25">
      <c r="A4134" t="s">
        <v>2025</v>
      </c>
      <c r="B4134" t="str">
        <f>VLOOKUP(data_to_clean[[#This Row],[Company]],tb_countries[],2,0)</f>
        <v>India</v>
      </c>
      <c r="C4134" t="s">
        <v>5287</v>
      </c>
      <c r="D4134" t="s">
        <v>5326</v>
      </c>
      <c r="E4134" t="s">
        <v>5254</v>
      </c>
      <c r="F4134" s="1">
        <v>43433</v>
      </c>
      <c r="G4134" t="s">
        <v>3849</v>
      </c>
      <c r="H4134" t="s">
        <v>2227</v>
      </c>
      <c r="I4134" t="s">
        <v>3851</v>
      </c>
      <c r="J4134" t="str" cm="1">
        <f t="array" ref="J41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4134" t="str">
        <f>IF(data_to_clean[[#This Row],[Price Formatted Step 1]]="No Data","No Data",SUBSTITUTE(data_to_clean[[#This Row],[Price Formatted Step 1]],",","."))</f>
        <v>21000000</v>
      </c>
      <c r="L4134" s="3">
        <f>IF(data_to_clean[[#This Row],[Price Formatted Step 2]]="No Data","No Data",VALUE(SUBSTITUTE(data_to_clean[[#This Row],[Price Formatted Step 2]],".","")))</f>
        <v>21000000</v>
      </c>
      <c r="M4134" t="s">
        <v>15</v>
      </c>
    </row>
    <row r="4135" spans="1:13" x14ac:dyDescent="0.25">
      <c r="A4135" t="s">
        <v>2882</v>
      </c>
      <c r="B4135" t="str">
        <f>VLOOKUP(data_to_clean[[#This Row],[Company]],tb_countries[],2,0)</f>
        <v>USSR/Russia</v>
      </c>
      <c r="C4135" t="s">
        <v>5279</v>
      </c>
      <c r="D4135" t="s">
        <v>5320</v>
      </c>
      <c r="E4135" t="s">
        <v>5247</v>
      </c>
      <c r="F4135" s="1">
        <v>43434</v>
      </c>
      <c r="G4135" t="s">
        <v>3470</v>
      </c>
      <c r="H4135" t="s">
        <v>13</v>
      </c>
      <c r="I4135" t="s">
        <v>3472</v>
      </c>
      <c r="J4135" t="str" cm="1">
        <f t="array" ref="J41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4135" t="str">
        <f>IF(data_to_clean[[#This Row],[Price Formatted Step 1]]="No Data","No Data",SUBSTITUTE(data_to_clean[[#This Row],[Price Formatted Step 1]],",","."))</f>
        <v>41.800000</v>
      </c>
      <c r="L4135" s="3">
        <f>IF(data_to_clean[[#This Row],[Price Formatted Step 2]]="No Data","No Data",VALUE(SUBSTITUTE(data_to_clean[[#This Row],[Price Formatted Step 2]],".","")))</f>
        <v>41800000</v>
      </c>
      <c r="M4135" t="s">
        <v>15</v>
      </c>
    </row>
    <row r="4136" spans="1:13" x14ac:dyDescent="0.25">
      <c r="A4136" t="s">
        <v>1024</v>
      </c>
      <c r="B4136" t="str">
        <f>VLOOKUP(data_to_clean[[#This Row],[Company]],tb_countries[],2,0)</f>
        <v>USSR/Russia</v>
      </c>
      <c r="C4136" t="s">
        <v>5272</v>
      </c>
      <c r="D4136" t="s">
        <v>5312</v>
      </c>
      <c r="E4136" t="s">
        <v>5245</v>
      </c>
      <c r="F4136" s="1">
        <v>43437</v>
      </c>
      <c r="G4136" t="s">
        <v>4019</v>
      </c>
      <c r="H4136" t="s">
        <v>13</v>
      </c>
      <c r="I4136" t="s">
        <v>14</v>
      </c>
      <c r="J4136" t="str" cm="1">
        <f t="array" ref="J41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36" t="str">
        <f>IF(data_to_clean[[#This Row],[Price Formatted Step 1]]="No Data","No Data",SUBSTITUTE(data_to_clean[[#This Row],[Price Formatted Step 1]],",","."))</f>
        <v>No Data</v>
      </c>
      <c r="L4136" t="str">
        <f>IF(data_to_clean[[#This Row],[Price Formatted Step 2]]="No Data","No Data",VALUE(SUBSTITUTE(data_to_clean[[#This Row],[Price Formatted Step 2]],".","")))</f>
        <v>No Data</v>
      </c>
      <c r="M4136" t="s">
        <v>15</v>
      </c>
    </row>
    <row r="4137" spans="1:13" x14ac:dyDescent="0.25">
      <c r="A4137" t="s">
        <v>3782</v>
      </c>
      <c r="B4137" t="str">
        <f>VLOOKUP(data_to_clean[[#This Row],[Company]],tb_countries[],2,0)</f>
        <v>USA</v>
      </c>
      <c r="C4137" t="s">
        <v>5275</v>
      </c>
      <c r="D4137" t="s">
        <v>5315</v>
      </c>
      <c r="E4137" t="s">
        <v>5246</v>
      </c>
      <c r="F4137" s="1">
        <v>43437</v>
      </c>
      <c r="G4137" t="s">
        <v>4601</v>
      </c>
      <c r="H4137" t="s">
        <v>2227</v>
      </c>
      <c r="I4137" t="s">
        <v>4603</v>
      </c>
      <c r="J4137" t="str" cm="1">
        <f t="array" ref="J41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37" t="str">
        <f>IF(data_to_clean[[#This Row],[Price Formatted Step 1]]="No Data","No Data",SUBSTITUTE(data_to_clean[[#This Row],[Price Formatted Step 1]],",","."))</f>
        <v>67000000</v>
      </c>
      <c r="L4137" s="3">
        <f>IF(data_to_clean[[#This Row],[Price Formatted Step 2]]="No Data","No Data",VALUE(SUBSTITUTE(data_to_clean[[#This Row],[Price Formatted Step 2]],".","")))</f>
        <v>67000000</v>
      </c>
      <c r="M4137" t="s">
        <v>15</v>
      </c>
    </row>
    <row r="4138" spans="1:13" x14ac:dyDescent="0.25">
      <c r="A4138" t="s">
        <v>2338</v>
      </c>
      <c r="B4138" t="str">
        <f>VLOOKUP(data_to_clean[[#This Row],[Company]],tb_countries[],2,0)</f>
        <v>France</v>
      </c>
      <c r="C4138" t="s">
        <v>5285</v>
      </c>
      <c r="D4138" t="s">
        <v>5324</v>
      </c>
      <c r="E4138" t="s">
        <v>5253</v>
      </c>
      <c r="F4138" s="1">
        <v>43438</v>
      </c>
      <c r="G4138" t="s">
        <v>3614</v>
      </c>
      <c r="H4138" t="s">
        <v>2227</v>
      </c>
      <c r="I4138" t="s">
        <v>3616</v>
      </c>
      <c r="J4138" t="str" cm="1">
        <f t="array" ref="J41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138" t="str">
        <f>IF(data_to_clean[[#This Row],[Price Formatted Step 1]]="No Data","No Data",SUBSTITUTE(data_to_clean[[#This Row],[Price Formatted Step 1]],",","."))</f>
        <v>200000000</v>
      </c>
      <c r="L4138" s="3">
        <f>IF(data_to_clean[[#This Row],[Price Formatted Step 2]]="No Data","No Data",VALUE(SUBSTITUTE(data_to_clean[[#This Row],[Price Formatted Step 2]],".","")))</f>
        <v>200000000</v>
      </c>
      <c r="M4138" t="s">
        <v>15</v>
      </c>
    </row>
    <row r="4139" spans="1:13" x14ac:dyDescent="0.25">
      <c r="A4139" t="s">
        <v>3782</v>
      </c>
      <c r="B4139" t="str">
        <f>VLOOKUP(data_to_clean[[#This Row],[Company]],tb_countries[],2,0)</f>
        <v>USA</v>
      </c>
      <c r="C4139" t="s">
        <v>5273</v>
      </c>
      <c r="D4139" t="s">
        <v>5313</v>
      </c>
      <c r="E4139" t="s">
        <v>5246</v>
      </c>
      <c r="F4139" s="1">
        <v>43439</v>
      </c>
      <c r="G4139" t="s">
        <v>4601</v>
      </c>
      <c r="H4139" t="s">
        <v>2227</v>
      </c>
      <c r="I4139" t="s">
        <v>4603</v>
      </c>
      <c r="J4139" t="str" cm="1">
        <f t="array" ref="J41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39" t="str">
        <f>IF(data_to_clean[[#This Row],[Price Formatted Step 1]]="No Data","No Data",SUBSTITUTE(data_to_clean[[#This Row],[Price Formatted Step 1]],",","."))</f>
        <v>67000000</v>
      </c>
      <c r="L4139" s="3">
        <f>IF(data_to_clean[[#This Row],[Price Formatted Step 2]]="No Data","No Data",VALUE(SUBSTITUTE(data_to_clean[[#This Row],[Price Formatted Step 2]],".","")))</f>
        <v>67000000</v>
      </c>
      <c r="M4139" t="s">
        <v>15</v>
      </c>
    </row>
    <row r="4140" spans="1:13" x14ac:dyDescent="0.25">
      <c r="A4140" t="s">
        <v>973</v>
      </c>
      <c r="B4140" t="str">
        <f>VLOOKUP(data_to_clean[[#This Row],[Company]],tb_countries[],2,0)</f>
        <v>China</v>
      </c>
      <c r="C4140" t="s">
        <v>4199</v>
      </c>
      <c r="D4140" t="s">
        <v>5263</v>
      </c>
      <c r="E4140" t="s">
        <v>5252</v>
      </c>
      <c r="F4140" s="1">
        <v>43441</v>
      </c>
      <c r="G4140" t="s">
        <v>2910</v>
      </c>
      <c r="H4140" t="s">
        <v>2227</v>
      </c>
      <c r="I4140" t="s">
        <v>2912</v>
      </c>
      <c r="J4140" t="str" cm="1">
        <f t="array" ref="J41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140" t="str">
        <f>IF(data_to_clean[[#This Row],[Price Formatted Step 1]]="No Data","No Data",SUBSTITUTE(data_to_clean[[#This Row],[Price Formatted Step 1]],",","."))</f>
        <v>29.750000</v>
      </c>
      <c r="L4140" s="3">
        <f>IF(data_to_clean[[#This Row],[Price Formatted Step 2]]="No Data","No Data",VALUE(SUBSTITUTE(data_to_clean[[#This Row],[Price Formatted Step 2]],".","")))</f>
        <v>29750000</v>
      </c>
      <c r="M4140" t="s">
        <v>15</v>
      </c>
    </row>
    <row r="4141" spans="1:13" x14ac:dyDescent="0.25">
      <c r="A4141" t="s">
        <v>973</v>
      </c>
      <c r="B4141" t="str">
        <f>VLOOKUP(data_to_clean[[#This Row],[Company]],tb_countries[],2,0)</f>
        <v>China</v>
      </c>
      <c r="C4141" t="s">
        <v>4847</v>
      </c>
      <c r="D4141" t="s">
        <v>5268</v>
      </c>
      <c r="E4141" t="s">
        <v>5252</v>
      </c>
      <c r="F4141" s="1">
        <v>43441</v>
      </c>
      <c r="G4141" t="s">
        <v>3855</v>
      </c>
      <c r="H4141" t="s">
        <v>2227</v>
      </c>
      <c r="I4141" t="s">
        <v>3857</v>
      </c>
      <c r="J4141" t="str" cm="1">
        <f t="array" ref="J41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41" t="str">
        <f>IF(data_to_clean[[#This Row],[Price Formatted Step 1]]="No Data","No Data",SUBSTITUTE(data_to_clean[[#This Row],[Price Formatted Step 1]],",","."))</f>
        <v>29.150000</v>
      </c>
      <c r="L4141" s="3">
        <f>IF(data_to_clean[[#This Row],[Price Formatted Step 2]]="No Data","No Data",VALUE(SUBSTITUTE(data_to_clean[[#This Row],[Price Formatted Step 2]],".","")))</f>
        <v>29150000</v>
      </c>
      <c r="M4141" t="s">
        <v>15</v>
      </c>
    </row>
    <row r="4142" spans="1:13" x14ac:dyDescent="0.25">
      <c r="A4142" t="s">
        <v>4475</v>
      </c>
      <c r="B4142" t="str">
        <f>VLOOKUP(data_to_clean[[#This Row],[Company]],tb_countries[],2,0)</f>
        <v>USA</v>
      </c>
      <c r="C4142" t="s">
        <v>5303</v>
      </c>
      <c r="D4142" t="s">
        <v>5343</v>
      </c>
      <c r="E4142" t="s">
        <v>5265</v>
      </c>
      <c r="F4142" s="1">
        <v>43450</v>
      </c>
      <c r="G4142" t="s">
        <v>4562</v>
      </c>
      <c r="H4142" t="s">
        <v>2227</v>
      </c>
      <c r="I4142" t="s">
        <v>4479</v>
      </c>
      <c r="J4142" t="str" cm="1">
        <f t="array" ref="J41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142" t="str">
        <f>IF(data_to_clean[[#This Row],[Price Formatted Step 1]]="No Data","No Data",SUBSTITUTE(data_to_clean[[#This Row],[Price Formatted Step 1]],",","."))</f>
        <v>7.500000</v>
      </c>
      <c r="L4142" s="3">
        <f>IF(data_to_clean[[#This Row],[Price Formatted Step 2]]="No Data","No Data",VALUE(SUBSTITUTE(data_to_clean[[#This Row],[Price Formatted Step 2]],".","")))</f>
        <v>7500000</v>
      </c>
      <c r="M4142" t="s">
        <v>15</v>
      </c>
    </row>
    <row r="4143" spans="1:13" x14ac:dyDescent="0.25">
      <c r="A4143" t="s">
        <v>2025</v>
      </c>
      <c r="B4143" t="str">
        <f>VLOOKUP(data_to_clean[[#This Row],[Company]],tb_countries[],2,0)</f>
        <v>India</v>
      </c>
      <c r="C4143" t="s">
        <v>5287</v>
      </c>
      <c r="D4143" t="s">
        <v>5326</v>
      </c>
      <c r="E4143" t="s">
        <v>5254</v>
      </c>
      <c r="F4143" s="1">
        <v>43453</v>
      </c>
      <c r="G4143" t="s">
        <v>4023</v>
      </c>
      <c r="H4143" t="s">
        <v>2227</v>
      </c>
      <c r="I4143" t="s">
        <v>3527</v>
      </c>
      <c r="J4143" t="str" cm="1">
        <f t="array" ref="J41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4143" t="str">
        <f>IF(data_to_clean[[#This Row],[Price Formatted Step 1]]="No Data","No Data",SUBSTITUTE(data_to_clean[[#This Row],[Price Formatted Step 1]],",","."))</f>
        <v>47000000</v>
      </c>
      <c r="L4143" s="3">
        <f>IF(data_to_clean[[#This Row],[Price Formatted Step 2]]="No Data","No Data",VALUE(SUBSTITUTE(data_to_clean[[#This Row],[Price Formatted Step 2]],".","")))</f>
        <v>47000000</v>
      </c>
      <c r="M4143" t="s">
        <v>15</v>
      </c>
    </row>
    <row r="4144" spans="1:13" x14ac:dyDescent="0.25">
      <c r="A4144" t="s">
        <v>2338</v>
      </c>
      <c r="B4144" t="str">
        <f>VLOOKUP(data_to_clean[[#This Row],[Company]],tb_countries[],2,0)</f>
        <v>France</v>
      </c>
      <c r="C4144" t="s">
        <v>5285</v>
      </c>
      <c r="D4144" t="s">
        <v>5324</v>
      </c>
      <c r="E4144" t="s">
        <v>5253</v>
      </c>
      <c r="F4144" s="1">
        <v>43453</v>
      </c>
      <c r="G4144" t="s">
        <v>4225</v>
      </c>
      <c r="H4144" t="s">
        <v>2227</v>
      </c>
      <c r="I4144" t="s">
        <v>4103</v>
      </c>
      <c r="J4144" t="str" cm="1">
        <f t="array" ref="J41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144" t="str">
        <f>IF(data_to_clean[[#This Row],[Price Formatted Step 1]]="No Data","No Data",SUBSTITUTE(data_to_clean[[#This Row],[Price Formatted Step 1]],",","."))</f>
        <v>30000000</v>
      </c>
      <c r="L4144" s="3">
        <f>IF(data_to_clean[[#This Row],[Price Formatted Step 2]]="No Data","No Data",VALUE(SUBSTITUTE(data_to_clean[[#This Row],[Price Formatted Step 2]],".","")))</f>
        <v>30000000</v>
      </c>
      <c r="M4144" t="s">
        <v>15</v>
      </c>
    </row>
    <row r="4145" spans="1:13" x14ac:dyDescent="0.25">
      <c r="A4145" t="s">
        <v>2882</v>
      </c>
      <c r="B4145" t="str">
        <f>VLOOKUP(data_to_clean[[#This Row],[Company]],tb_countries[],2,0)</f>
        <v>USSR/Russia</v>
      </c>
      <c r="C4145" t="s">
        <v>5272</v>
      </c>
      <c r="D4145" t="s">
        <v>5312</v>
      </c>
      <c r="E4145" t="s">
        <v>5245</v>
      </c>
      <c r="F4145" s="1">
        <v>43455</v>
      </c>
      <c r="G4145" t="s">
        <v>4346</v>
      </c>
      <c r="H4145" t="s">
        <v>2227</v>
      </c>
      <c r="I4145" t="s">
        <v>4181</v>
      </c>
      <c r="J4145" t="str" cm="1">
        <f t="array" ref="J41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145" t="str">
        <f>IF(data_to_clean[[#This Row],[Price Formatted Step 1]]="No Data","No Data",SUBSTITUTE(data_to_clean[[#This Row],[Price Formatted Step 1]],",","."))</f>
        <v>65000000</v>
      </c>
      <c r="L4145" s="3">
        <f>IF(data_to_clean[[#This Row],[Price Formatted Step 2]]="No Data","No Data",VALUE(SUBSTITUTE(data_to_clean[[#This Row],[Price Formatted Step 2]],".","")))</f>
        <v>65000000</v>
      </c>
      <c r="M4145" t="s">
        <v>15</v>
      </c>
    </row>
    <row r="4146" spans="1:13" x14ac:dyDescent="0.25">
      <c r="A4146" t="s">
        <v>973</v>
      </c>
      <c r="B4146" t="str">
        <f>VLOOKUP(data_to_clean[[#This Row],[Company]],tb_countries[],2,0)</f>
        <v>China</v>
      </c>
      <c r="C4146" t="s">
        <v>4199</v>
      </c>
      <c r="D4146" t="s">
        <v>5263</v>
      </c>
      <c r="E4146" t="s">
        <v>5252</v>
      </c>
      <c r="F4146" s="1">
        <v>43455</v>
      </c>
      <c r="G4146" t="s">
        <v>4316</v>
      </c>
      <c r="H4146" t="s">
        <v>2227</v>
      </c>
      <c r="I4146" t="s">
        <v>4318</v>
      </c>
      <c r="J4146" t="str" cm="1">
        <f t="array" ref="J41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146" t="str">
        <f>IF(data_to_clean[[#This Row],[Price Formatted Step 1]]="No Data","No Data",SUBSTITUTE(data_to_clean[[#This Row],[Price Formatted Step 1]],",","."))</f>
        <v>5.300000</v>
      </c>
      <c r="L4146" s="3">
        <f>IF(data_to_clean[[#This Row],[Price Formatted Step 2]]="No Data","No Data",VALUE(SUBSTITUTE(data_to_clean[[#This Row],[Price Formatted Step 2]],".","")))</f>
        <v>5300000</v>
      </c>
      <c r="M4146" t="s">
        <v>15</v>
      </c>
    </row>
    <row r="4147" spans="1:13" x14ac:dyDescent="0.25">
      <c r="A4147" t="s">
        <v>3782</v>
      </c>
      <c r="B4147" t="str">
        <f>VLOOKUP(data_to_clean[[#This Row],[Company]],tb_countries[],2,0)</f>
        <v>USA</v>
      </c>
      <c r="C4147" t="s">
        <v>5273</v>
      </c>
      <c r="D4147" t="s">
        <v>5313</v>
      </c>
      <c r="E4147" t="s">
        <v>5246</v>
      </c>
      <c r="F4147" s="1">
        <v>43457</v>
      </c>
      <c r="G4147" t="s">
        <v>4601</v>
      </c>
      <c r="H4147" t="s">
        <v>2227</v>
      </c>
      <c r="I4147" t="s">
        <v>4603</v>
      </c>
      <c r="J4147" t="str" cm="1">
        <f t="array" ref="J41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47" t="str">
        <f>IF(data_to_clean[[#This Row],[Price Formatted Step 1]]="No Data","No Data",SUBSTITUTE(data_to_clean[[#This Row],[Price Formatted Step 1]],",","."))</f>
        <v>67000000</v>
      </c>
      <c r="L4147" s="3">
        <f>IF(data_to_clean[[#This Row],[Price Formatted Step 2]]="No Data","No Data",VALUE(SUBSTITUTE(data_to_clean[[#This Row],[Price Formatted Step 2]],".","")))</f>
        <v>67000000</v>
      </c>
      <c r="M4147" t="s">
        <v>15</v>
      </c>
    </row>
    <row r="4148" spans="1:13" x14ac:dyDescent="0.25">
      <c r="A4148" t="s">
        <v>973</v>
      </c>
      <c r="B4148" t="str">
        <f>VLOOKUP(data_to_clean[[#This Row],[Company]],tb_countries[],2,0)</f>
        <v>China</v>
      </c>
      <c r="C4148" t="s">
        <v>4847</v>
      </c>
      <c r="D4148" t="s">
        <v>5268</v>
      </c>
      <c r="E4148" t="s">
        <v>5252</v>
      </c>
      <c r="F4148" s="1">
        <v>43458</v>
      </c>
      <c r="G4148" t="s">
        <v>4385</v>
      </c>
      <c r="H4148" t="s">
        <v>2227</v>
      </c>
      <c r="I4148" t="s">
        <v>3138</v>
      </c>
      <c r="J4148" t="str" cm="1">
        <f t="array" ref="J41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148" t="str">
        <f>IF(data_to_clean[[#This Row],[Price Formatted Step 1]]="No Data","No Data",SUBSTITUTE(data_to_clean[[#This Row],[Price Formatted Step 1]],",","."))</f>
        <v>20000000</v>
      </c>
      <c r="L4148" s="3">
        <f>IF(data_to_clean[[#This Row],[Price Formatted Step 2]]="No Data","No Data",VALUE(SUBSTITUTE(data_to_clean[[#This Row],[Price Formatted Step 2]],".","")))</f>
        <v>20000000</v>
      </c>
      <c r="M4148" t="s">
        <v>15</v>
      </c>
    </row>
    <row r="4149" spans="1:13" x14ac:dyDescent="0.25">
      <c r="A4149" t="s">
        <v>1024</v>
      </c>
      <c r="B4149" t="str">
        <f>VLOOKUP(data_to_clean[[#This Row],[Company]],tb_countries[],2,0)</f>
        <v>USSR/Russia</v>
      </c>
      <c r="C4149" t="s">
        <v>5301</v>
      </c>
      <c r="D4149" t="s">
        <v>5341</v>
      </c>
      <c r="E4149" t="s">
        <v>5247</v>
      </c>
      <c r="F4149" s="1">
        <v>43461</v>
      </c>
      <c r="G4149" t="s">
        <v>4498</v>
      </c>
      <c r="H4149" t="s">
        <v>2227</v>
      </c>
      <c r="I4149" t="s">
        <v>4500</v>
      </c>
      <c r="J4149" t="str" cm="1">
        <f t="array" ref="J41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48.500000</v>
      </c>
      <c r="K4149" t="str">
        <f>IF(data_to_clean[[#This Row],[Price Formatted Step 1]]="No Data","No Data",SUBSTITUTE(data_to_clean[[#This Row],[Price Formatted Step 1]],",","."))</f>
        <v>48.500000</v>
      </c>
      <c r="L4149" s="3">
        <f>IF(data_to_clean[[#This Row],[Price Formatted Step 2]]="No Data","No Data",VALUE(SUBSTITUTE(data_to_clean[[#This Row],[Price Formatted Step 2]],".","")))</f>
        <v>48500000</v>
      </c>
      <c r="M4149" t="s">
        <v>15</v>
      </c>
    </row>
    <row r="4150" spans="1:13" x14ac:dyDescent="0.25">
      <c r="A4150" t="s">
        <v>973</v>
      </c>
      <c r="B4150" t="str">
        <f>VLOOKUP(data_to_clean[[#This Row],[Company]],tb_countries[],2,0)</f>
        <v>China</v>
      </c>
      <c r="C4150" t="s">
        <v>4199</v>
      </c>
      <c r="D4150" t="s">
        <v>5263</v>
      </c>
      <c r="E4150" t="s">
        <v>5252</v>
      </c>
      <c r="F4150" s="1">
        <v>43463</v>
      </c>
      <c r="G4150" t="s">
        <v>4681</v>
      </c>
      <c r="H4150" t="s">
        <v>2227</v>
      </c>
      <c r="I4150" t="s">
        <v>14</v>
      </c>
      <c r="J4150" t="str" cm="1">
        <f t="array" ref="J41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50" t="str">
        <f>IF(data_to_clean[[#This Row],[Price Formatted Step 1]]="No Data","No Data",SUBSTITUTE(data_to_clean[[#This Row],[Price Formatted Step 1]],",","."))</f>
        <v>No Data</v>
      </c>
      <c r="L4150" t="str">
        <f>IF(data_to_clean[[#This Row],[Price Formatted Step 2]]="No Data","No Data",VALUE(SUBSTITUTE(data_to_clean[[#This Row],[Price Formatted Step 2]],".","")))</f>
        <v>No Data</v>
      </c>
      <c r="M4150" t="s">
        <v>15</v>
      </c>
    </row>
    <row r="4151" spans="1:13" x14ac:dyDescent="0.25">
      <c r="A4151" t="s">
        <v>973</v>
      </c>
      <c r="B4151" t="str">
        <f>VLOOKUP(data_to_clean[[#This Row],[Company]],tb_countries[],2,0)</f>
        <v>China</v>
      </c>
      <c r="C4151" t="s">
        <v>4847</v>
      </c>
      <c r="D4151" t="s">
        <v>5268</v>
      </c>
      <c r="E4151" t="s">
        <v>5252</v>
      </c>
      <c r="F4151" s="1">
        <v>43475</v>
      </c>
      <c r="G4151" t="s">
        <v>3855</v>
      </c>
      <c r="H4151" t="s">
        <v>2227</v>
      </c>
      <c r="I4151" t="s">
        <v>3857</v>
      </c>
      <c r="J4151" t="str" cm="1">
        <f t="array" ref="J41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51" t="str">
        <f>IF(data_to_clean[[#This Row],[Price Formatted Step 1]]="No Data","No Data",SUBSTITUTE(data_to_clean[[#This Row],[Price Formatted Step 1]],",","."))</f>
        <v>29.150000</v>
      </c>
      <c r="L4151" s="3">
        <f>IF(data_to_clean[[#This Row],[Price Formatted Step 2]]="No Data","No Data",VALUE(SUBSTITUTE(data_to_clean[[#This Row],[Price Formatted Step 2]],".","")))</f>
        <v>29150000</v>
      </c>
      <c r="M4151" t="s">
        <v>15</v>
      </c>
    </row>
    <row r="4152" spans="1:13" x14ac:dyDescent="0.25">
      <c r="A4152" t="s">
        <v>3782</v>
      </c>
      <c r="B4152" t="str">
        <f>VLOOKUP(data_to_clean[[#This Row],[Company]],tb_countries[],2,0)</f>
        <v>USA</v>
      </c>
      <c r="C4152" t="s">
        <v>5275</v>
      </c>
      <c r="D4152" t="s">
        <v>5315</v>
      </c>
      <c r="E4152" t="s">
        <v>5246</v>
      </c>
      <c r="F4152" s="1">
        <v>43476</v>
      </c>
      <c r="G4152" t="s">
        <v>4601</v>
      </c>
      <c r="H4152" t="s">
        <v>2227</v>
      </c>
      <c r="I4152" t="s">
        <v>4603</v>
      </c>
      <c r="J4152" t="str" cm="1">
        <f t="array" ref="J41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52" t="str">
        <f>IF(data_to_clean[[#This Row],[Price Formatted Step 1]]="No Data","No Data",SUBSTITUTE(data_to_clean[[#This Row],[Price Formatted Step 1]],",","."))</f>
        <v>67000000</v>
      </c>
      <c r="L4152" s="3">
        <f>IF(data_to_clean[[#This Row],[Price Formatted Step 2]]="No Data","No Data",VALUE(SUBSTITUTE(data_to_clean[[#This Row],[Price Formatted Step 2]],".","")))</f>
        <v>67000000</v>
      </c>
      <c r="M4152" t="s">
        <v>15</v>
      </c>
    </row>
    <row r="4153" spans="1:13" x14ac:dyDescent="0.25">
      <c r="A4153" t="s">
        <v>3931</v>
      </c>
      <c r="B4153" t="str">
        <f>VLOOKUP(data_to_clean[[#This Row],[Company]],tb_countries[],2,0)</f>
        <v>Israel</v>
      </c>
      <c r="C4153" t="s">
        <v>5296</v>
      </c>
      <c r="D4153" t="s">
        <v>5337</v>
      </c>
      <c r="E4153" t="s">
        <v>5261</v>
      </c>
      <c r="F4153" s="1">
        <v>43480</v>
      </c>
      <c r="G4153" t="s">
        <v>4501</v>
      </c>
      <c r="H4153" t="s">
        <v>2227</v>
      </c>
      <c r="I4153" t="s">
        <v>14</v>
      </c>
      <c r="J4153" t="str" cm="1">
        <f t="array" ref="J41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53" t="str">
        <f>IF(data_to_clean[[#This Row],[Price Formatted Step 1]]="No Data","No Data",SUBSTITUTE(data_to_clean[[#This Row],[Price Formatted Step 1]],",","."))</f>
        <v>No Data</v>
      </c>
      <c r="L4153" t="str">
        <f>IF(data_to_clean[[#This Row],[Price Formatted Step 2]]="No Data","No Data",VALUE(SUBSTITUTE(data_to_clean[[#This Row],[Price Formatted Step 2]],".","")))</f>
        <v>No Data</v>
      </c>
      <c r="M4153" t="s">
        <v>21</v>
      </c>
    </row>
    <row r="4154" spans="1:13" x14ac:dyDescent="0.25">
      <c r="A4154" t="s">
        <v>4195</v>
      </c>
      <c r="B4154" t="str">
        <f>VLOOKUP(data_to_clean[[#This Row],[Company]],tb_countries[],2,0)</f>
        <v>Japan</v>
      </c>
      <c r="C4154" t="s">
        <v>608</v>
      </c>
      <c r="D4154" t="s">
        <v>5248</v>
      </c>
      <c r="E4154" t="s">
        <v>5249</v>
      </c>
      <c r="F4154" s="1">
        <v>43483</v>
      </c>
      <c r="G4154" t="s">
        <v>4557</v>
      </c>
      <c r="H4154" t="s">
        <v>2227</v>
      </c>
      <c r="I4154" t="s">
        <v>4559</v>
      </c>
      <c r="J4154" t="str" cm="1">
        <f t="array" ref="J41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39000000</v>
      </c>
      <c r="K4154" t="str">
        <f>IF(data_to_clean[[#This Row],[Price Formatted Step 1]]="No Data","No Data",SUBSTITUTE(data_to_clean[[#This Row],[Price Formatted Step 1]],",","."))</f>
        <v>39000000</v>
      </c>
      <c r="L4154" s="3">
        <f>IF(data_to_clean[[#This Row],[Price Formatted Step 2]]="No Data","No Data",VALUE(SUBSTITUTE(data_to_clean[[#This Row],[Price Formatted Step 2]],".","")))</f>
        <v>39000000</v>
      </c>
      <c r="M4154" t="s">
        <v>15</v>
      </c>
    </row>
    <row r="4155" spans="1:13" x14ac:dyDescent="0.25">
      <c r="A4155" t="s">
        <v>3831</v>
      </c>
      <c r="B4155" t="str">
        <f>VLOOKUP(data_to_clean[[#This Row],[Company]],tb_countries[],2,0)</f>
        <v>USA</v>
      </c>
      <c r="C4155" t="s">
        <v>5275</v>
      </c>
      <c r="D4155" t="s">
        <v>5315</v>
      </c>
      <c r="E4155" t="s">
        <v>5246</v>
      </c>
      <c r="F4155" s="1">
        <v>43484</v>
      </c>
      <c r="G4155" t="s">
        <v>3727</v>
      </c>
      <c r="H4155" t="s">
        <v>2227</v>
      </c>
      <c r="I4155" t="s">
        <v>3729</v>
      </c>
      <c r="J4155" t="str" cm="1">
        <f t="array" ref="J41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4155" t="str">
        <f>IF(data_to_clean[[#This Row],[Price Formatted Step 1]]="No Data","No Data",SUBSTITUTE(data_to_clean[[#This Row],[Price Formatted Step 1]],",","."))</f>
        <v>350000000</v>
      </c>
      <c r="L4155" s="3">
        <f>IF(data_to_clean[[#This Row],[Price Formatted Step 2]]="No Data","No Data",VALUE(SUBSTITUTE(data_to_clean[[#This Row],[Price Formatted Step 2]],".","")))</f>
        <v>350000000</v>
      </c>
      <c r="M4155" t="s">
        <v>15</v>
      </c>
    </row>
    <row r="4156" spans="1:13" x14ac:dyDescent="0.25">
      <c r="A4156" t="s">
        <v>973</v>
      </c>
      <c r="B4156" t="str">
        <f>VLOOKUP(data_to_clean[[#This Row],[Company]],tb_countries[],2,0)</f>
        <v>China</v>
      </c>
      <c r="C4156" t="s">
        <v>4199</v>
      </c>
      <c r="D4156" t="s">
        <v>5263</v>
      </c>
      <c r="E4156" t="s">
        <v>5252</v>
      </c>
      <c r="F4156" s="1">
        <v>43486</v>
      </c>
      <c r="G4156" t="s">
        <v>4316</v>
      </c>
      <c r="H4156" t="s">
        <v>2227</v>
      </c>
      <c r="I4156" t="s">
        <v>4318</v>
      </c>
      <c r="J4156" t="str" cm="1">
        <f t="array" ref="J41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156" t="str">
        <f>IF(data_to_clean[[#This Row],[Price Formatted Step 1]]="No Data","No Data",SUBSTITUTE(data_to_clean[[#This Row],[Price Formatted Step 1]],",","."))</f>
        <v>5.300000</v>
      </c>
      <c r="L4156" s="3">
        <f>IF(data_to_clean[[#This Row],[Price Formatted Step 2]]="No Data","No Data",VALUE(SUBSTITUTE(data_to_clean[[#This Row],[Price Formatted Step 2]],".","")))</f>
        <v>5300000</v>
      </c>
      <c r="M4156" t="s">
        <v>15</v>
      </c>
    </row>
    <row r="4157" spans="1:13" x14ac:dyDescent="0.25">
      <c r="A4157" t="s">
        <v>4295</v>
      </c>
      <c r="B4157" t="str">
        <f>VLOOKUP(data_to_clean[[#This Row],[Company]],tb_countries[],2,0)</f>
        <v>USA</v>
      </c>
      <c r="C4157" t="s">
        <v>5299</v>
      </c>
      <c r="D4157" t="s">
        <v>5264</v>
      </c>
      <c r="E4157" t="s">
        <v>5246</v>
      </c>
      <c r="F4157" s="1">
        <v>43488</v>
      </c>
      <c r="G4157" t="s">
        <v>4297</v>
      </c>
      <c r="H4157" t="s">
        <v>2227</v>
      </c>
      <c r="I4157" t="s">
        <v>14</v>
      </c>
      <c r="J4157" t="str" cm="1">
        <f t="array" ref="J41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57" t="str">
        <f>IF(data_to_clean[[#This Row],[Price Formatted Step 1]]="No Data","No Data",SUBSTITUTE(data_to_clean[[#This Row],[Price Formatted Step 1]],",","."))</f>
        <v>No Data</v>
      </c>
      <c r="L4157" t="str">
        <f>IF(data_to_clean[[#This Row],[Price Formatted Step 2]]="No Data","No Data",VALUE(SUBSTITUTE(data_to_clean[[#This Row],[Price Formatted Step 2]],".","")))</f>
        <v>No Data</v>
      </c>
      <c r="M4157" t="s">
        <v>15</v>
      </c>
    </row>
    <row r="4158" spans="1:13" x14ac:dyDescent="0.25">
      <c r="A4158" t="s">
        <v>2025</v>
      </c>
      <c r="B4158" t="str">
        <f>VLOOKUP(data_to_clean[[#This Row],[Company]],tb_countries[],2,0)</f>
        <v>India</v>
      </c>
      <c r="C4158" t="s">
        <v>5287</v>
      </c>
      <c r="D4158" t="s">
        <v>5326</v>
      </c>
      <c r="E4158" t="s">
        <v>5254</v>
      </c>
      <c r="F4158" s="1">
        <v>43489</v>
      </c>
      <c r="G4158" t="s">
        <v>4690</v>
      </c>
      <c r="H4158" t="s">
        <v>2227</v>
      </c>
      <c r="I4158" t="s">
        <v>14</v>
      </c>
      <c r="J4158" t="str" cm="1">
        <f t="array" ref="J41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58" t="str">
        <f>IF(data_to_clean[[#This Row],[Price Formatted Step 1]]="No Data","No Data",SUBSTITUTE(data_to_clean[[#This Row],[Price Formatted Step 1]],",","."))</f>
        <v>No Data</v>
      </c>
      <c r="L4158" t="str">
        <f>IF(data_to_clean[[#This Row],[Price Formatted Step 2]]="No Data","No Data",VALUE(SUBSTITUTE(data_to_clean[[#This Row],[Price Formatted Step 2]],".","")))</f>
        <v>No Data</v>
      </c>
      <c r="M4158" t="s">
        <v>15</v>
      </c>
    </row>
    <row r="4159" spans="1:13" x14ac:dyDescent="0.25">
      <c r="A4159" t="s">
        <v>2338</v>
      </c>
      <c r="B4159" t="str">
        <f>VLOOKUP(data_to_clean[[#This Row],[Company]],tb_countries[],2,0)</f>
        <v>France</v>
      </c>
      <c r="C4159" t="s">
        <v>5285</v>
      </c>
      <c r="D4159" t="s">
        <v>5324</v>
      </c>
      <c r="E4159" t="s">
        <v>5253</v>
      </c>
      <c r="F4159" s="1">
        <v>43501</v>
      </c>
      <c r="G4159" t="s">
        <v>3614</v>
      </c>
      <c r="H4159" t="s">
        <v>2227</v>
      </c>
      <c r="I4159" t="s">
        <v>3616</v>
      </c>
      <c r="J4159" t="str" cm="1">
        <f t="array" ref="J41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159" t="str">
        <f>IF(data_to_clean[[#This Row],[Price Formatted Step 1]]="No Data","No Data",SUBSTITUTE(data_to_clean[[#This Row],[Price Formatted Step 1]],",","."))</f>
        <v>200000000</v>
      </c>
      <c r="L4159" s="3">
        <f>IF(data_to_clean[[#This Row],[Price Formatted Step 2]]="No Data","No Data",VALUE(SUBSTITUTE(data_to_clean[[#This Row],[Price Formatted Step 2]],".","")))</f>
        <v>200000000</v>
      </c>
      <c r="M4159" t="s">
        <v>15</v>
      </c>
    </row>
    <row r="4160" spans="1:13" x14ac:dyDescent="0.25">
      <c r="A4160" t="s">
        <v>3931</v>
      </c>
      <c r="B4160" t="str">
        <f>VLOOKUP(data_to_clean[[#This Row],[Company]],tb_countries[],2,0)</f>
        <v>Israel</v>
      </c>
      <c r="C4160" t="s">
        <v>5296</v>
      </c>
      <c r="D4160" t="s">
        <v>5337</v>
      </c>
      <c r="E4160" t="s">
        <v>5261</v>
      </c>
      <c r="F4160" s="1">
        <v>43501</v>
      </c>
      <c r="G4160" t="s">
        <v>4134</v>
      </c>
      <c r="H4160" t="s">
        <v>2227</v>
      </c>
      <c r="I4160" t="s">
        <v>14</v>
      </c>
      <c r="J4160" t="str" cm="1">
        <f t="array" ref="J41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60" t="str">
        <f>IF(data_to_clean[[#This Row],[Price Formatted Step 1]]="No Data","No Data",SUBSTITUTE(data_to_clean[[#This Row],[Price Formatted Step 1]],",","."))</f>
        <v>No Data</v>
      </c>
      <c r="L4160" t="str">
        <f>IF(data_to_clean[[#This Row],[Price Formatted Step 2]]="No Data","No Data",VALUE(SUBSTITUTE(data_to_clean[[#This Row],[Price Formatted Step 2]],".","")))</f>
        <v>No Data</v>
      </c>
      <c r="M4160" t="s">
        <v>21</v>
      </c>
    </row>
    <row r="4161" spans="1:13" x14ac:dyDescent="0.25">
      <c r="A4161" t="s">
        <v>2882</v>
      </c>
      <c r="B4161" t="str">
        <f>VLOOKUP(data_to_clean[[#This Row],[Company]],tb_countries[],2,0)</f>
        <v>USSR/Russia</v>
      </c>
      <c r="C4161" t="s">
        <v>5272</v>
      </c>
      <c r="D4161" t="s">
        <v>5312</v>
      </c>
      <c r="E4161" t="s">
        <v>5245</v>
      </c>
      <c r="F4161" s="1">
        <v>43517</v>
      </c>
      <c r="G4161" t="s">
        <v>4480</v>
      </c>
      <c r="H4161" t="s">
        <v>2227</v>
      </c>
      <c r="I4161" t="s">
        <v>2995</v>
      </c>
      <c r="J4161" t="str" cm="1">
        <f t="array" ref="J41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161" t="str">
        <f>IF(data_to_clean[[#This Row],[Price Formatted Step 1]]="No Data","No Data",SUBSTITUTE(data_to_clean[[#This Row],[Price Formatted Step 1]],",","."))</f>
        <v>25000000</v>
      </c>
      <c r="L4161" s="3">
        <f>IF(data_to_clean[[#This Row],[Price Formatted Step 2]]="No Data","No Data",VALUE(SUBSTITUTE(data_to_clean[[#This Row],[Price Formatted Step 2]],".","")))</f>
        <v>25000000</v>
      </c>
      <c r="M4161" t="s">
        <v>15</v>
      </c>
    </row>
    <row r="4162" spans="1:13" x14ac:dyDescent="0.25">
      <c r="A4162" t="s">
        <v>3782</v>
      </c>
      <c r="B4162" t="str">
        <f>VLOOKUP(data_to_clean[[#This Row],[Company]],tb_countries[],2,0)</f>
        <v>USA</v>
      </c>
      <c r="C4162" t="s">
        <v>5273</v>
      </c>
      <c r="D4162" t="s">
        <v>5313</v>
      </c>
      <c r="E4162" t="s">
        <v>5246</v>
      </c>
      <c r="F4162" s="1">
        <v>43518</v>
      </c>
      <c r="G4162" t="s">
        <v>4601</v>
      </c>
      <c r="H4162" t="s">
        <v>2227</v>
      </c>
      <c r="I4162" t="s">
        <v>4603</v>
      </c>
      <c r="J4162" t="str" cm="1">
        <f t="array" ref="J41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62" t="str">
        <f>IF(data_to_clean[[#This Row],[Price Formatted Step 1]]="No Data","No Data",SUBSTITUTE(data_to_clean[[#This Row],[Price Formatted Step 1]],",","."))</f>
        <v>67000000</v>
      </c>
      <c r="L4162" s="3">
        <f>IF(data_to_clean[[#This Row],[Price Formatted Step 2]]="No Data","No Data",VALUE(SUBSTITUTE(data_to_clean[[#This Row],[Price Formatted Step 2]],".","")))</f>
        <v>67000000</v>
      </c>
      <c r="M4162" t="s">
        <v>15</v>
      </c>
    </row>
    <row r="4163" spans="1:13" x14ac:dyDescent="0.25">
      <c r="A4163" t="s">
        <v>2338</v>
      </c>
      <c r="B4163" t="str">
        <f>VLOOKUP(data_to_clean[[#This Row],[Company]],tb_countries[],2,0)</f>
        <v>France</v>
      </c>
      <c r="C4163" t="s">
        <v>5285</v>
      </c>
      <c r="D4163" t="s">
        <v>5324</v>
      </c>
      <c r="E4163" t="s">
        <v>5253</v>
      </c>
      <c r="F4163" s="1">
        <v>43523</v>
      </c>
      <c r="G4163" t="s">
        <v>4655</v>
      </c>
      <c r="H4163" t="s">
        <v>2227</v>
      </c>
      <c r="I4163" t="s">
        <v>14</v>
      </c>
      <c r="J4163" t="str" cm="1">
        <f t="array" ref="J41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63" t="str">
        <f>IF(data_to_clean[[#This Row],[Price Formatted Step 1]]="No Data","No Data",SUBSTITUTE(data_to_clean[[#This Row],[Price Formatted Step 1]],",","."))</f>
        <v>No Data</v>
      </c>
      <c r="L4163" t="str">
        <f>IF(data_to_clean[[#This Row],[Price Formatted Step 2]]="No Data","No Data",VALUE(SUBSTITUTE(data_to_clean[[#This Row],[Price Formatted Step 2]],".","")))</f>
        <v>No Data</v>
      </c>
      <c r="M4163" t="s">
        <v>15</v>
      </c>
    </row>
    <row r="4164" spans="1:13" x14ac:dyDescent="0.25">
      <c r="A4164" t="s">
        <v>3782</v>
      </c>
      <c r="B4164" t="str">
        <f>VLOOKUP(data_to_clean[[#This Row],[Company]],tb_countries[],2,0)</f>
        <v>USA</v>
      </c>
      <c r="C4164" t="s">
        <v>5281</v>
      </c>
      <c r="D4164" t="s">
        <v>5322</v>
      </c>
      <c r="E4164" t="s">
        <v>5246</v>
      </c>
      <c r="F4164" s="1">
        <v>43526</v>
      </c>
      <c r="G4164" t="s">
        <v>4601</v>
      </c>
      <c r="H4164" t="s">
        <v>2227</v>
      </c>
      <c r="I4164" t="s">
        <v>4603</v>
      </c>
      <c r="J4164" t="str" cm="1">
        <f t="array" ref="J41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64" t="str">
        <f>IF(data_to_clean[[#This Row],[Price Formatted Step 1]]="No Data","No Data",SUBSTITUTE(data_to_clean[[#This Row],[Price Formatted Step 1]],",","."))</f>
        <v>67000000</v>
      </c>
      <c r="L4164" s="3">
        <f>IF(data_to_clean[[#This Row],[Price Formatted Step 2]]="No Data","No Data",VALUE(SUBSTITUTE(data_to_clean[[#This Row],[Price Formatted Step 2]],".","")))</f>
        <v>67000000</v>
      </c>
      <c r="M4164" t="s">
        <v>15</v>
      </c>
    </row>
    <row r="4165" spans="1:13" x14ac:dyDescent="0.25">
      <c r="A4165" t="s">
        <v>4628</v>
      </c>
      <c r="B4165" t="str">
        <f>VLOOKUP(data_to_clean[[#This Row],[Company]],tb_countries[],2,0)</f>
        <v>USA</v>
      </c>
      <c r="C4165" t="s">
        <v>5309</v>
      </c>
      <c r="D4165" t="s">
        <v>5344</v>
      </c>
      <c r="E4165" t="s">
        <v>5246</v>
      </c>
      <c r="F4165" s="1">
        <v>43526</v>
      </c>
      <c r="G4165" t="s">
        <v>4630</v>
      </c>
      <c r="H4165" t="s">
        <v>2227</v>
      </c>
      <c r="I4165" t="s">
        <v>14</v>
      </c>
      <c r="J4165" t="str" cm="1">
        <f t="array" ref="J41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65" t="str">
        <f>IF(data_to_clean[[#This Row],[Price Formatted Step 1]]="No Data","No Data",SUBSTITUTE(data_to_clean[[#This Row],[Price Formatted Step 1]],",","."))</f>
        <v>No Data</v>
      </c>
      <c r="L4165" t="str">
        <f>IF(data_to_clean[[#This Row],[Price Formatted Step 2]]="No Data","No Data",VALUE(SUBSTITUTE(data_to_clean[[#This Row],[Price Formatted Step 2]],".","")))</f>
        <v>No Data</v>
      </c>
      <c r="M4165" t="s">
        <v>56</v>
      </c>
    </row>
    <row r="4166" spans="1:13" x14ac:dyDescent="0.25">
      <c r="A4166" t="s">
        <v>973</v>
      </c>
      <c r="B4166" t="str">
        <f>VLOOKUP(data_to_clean[[#This Row],[Company]],tb_countries[],2,0)</f>
        <v>China</v>
      </c>
      <c r="C4166" t="s">
        <v>4847</v>
      </c>
      <c r="D4166" t="s">
        <v>5268</v>
      </c>
      <c r="E4166" t="s">
        <v>5252</v>
      </c>
      <c r="F4166" s="1">
        <v>43533</v>
      </c>
      <c r="G4166" t="s">
        <v>3855</v>
      </c>
      <c r="H4166" t="s">
        <v>2227</v>
      </c>
      <c r="I4166" t="s">
        <v>3857</v>
      </c>
      <c r="J4166" t="str" cm="1">
        <f t="array" ref="J41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66" t="str">
        <f>IF(data_to_clean[[#This Row],[Price Formatted Step 1]]="No Data","No Data",SUBSTITUTE(data_to_clean[[#This Row],[Price Formatted Step 1]],",","."))</f>
        <v>29.150000</v>
      </c>
      <c r="L4166" s="3">
        <f>IF(data_to_clean[[#This Row],[Price Formatted Step 2]]="No Data","No Data",VALUE(SUBSTITUTE(data_to_clean[[#This Row],[Price Formatted Step 2]],".","")))</f>
        <v>29150000</v>
      </c>
      <c r="M4166" t="s">
        <v>15</v>
      </c>
    </row>
    <row r="4167" spans="1:13" x14ac:dyDescent="0.25">
      <c r="A4167" t="s">
        <v>1024</v>
      </c>
      <c r="B4167" t="str">
        <f>VLOOKUP(data_to_clean[[#This Row],[Company]],tb_countries[],2,0)</f>
        <v>USSR/Russia</v>
      </c>
      <c r="C4167" t="s">
        <v>5272</v>
      </c>
      <c r="D4167" t="s">
        <v>5312</v>
      </c>
      <c r="E4167" t="s">
        <v>5245</v>
      </c>
      <c r="F4167" s="1">
        <v>43538</v>
      </c>
      <c r="G4167" t="s">
        <v>4019</v>
      </c>
      <c r="H4167" t="s">
        <v>13</v>
      </c>
      <c r="I4167" t="s">
        <v>14</v>
      </c>
      <c r="J4167" t="str" cm="1">
        <f t="array" ref="J41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67" t="str">
        <f>IF(data_to_clean[[#This Row],[Price Formatted Step 1]]="No Data","No Data",SUBSTITUTE(data_to_clean[[#This Row],[Price Formatted Step 1]],",","."))</f>
        <v>No Data</v>
      </c>
      <c r="L4167" t="str">
        <f>IF(data_to_clean[[#This Row],[Price Formatted Step 2]]="No Data","No Data",VALUE(SUBSTITUTE(data_to_clean[[#This Row],[Price Formatted Step 2]],".","")))</f>
        <v>No Data</v>
      </c>
      <c r="M4167" t="s">
        <v>15</v>
      </c>
    </row>
    <row r="4168" spans="1:13" x14ac:dyDescent="0.25">
      <c r="A4168" t="s">
        <v>3831</v>
      </c>
      <c r="B4168" t="str">
        <f>VLOOKUP(data_to_clean[[#This Row],[Company]],tb_countries[],2,0)</f>
        <v>USA</v>
      </c>
      <c r="C4168" t="s">
        <v>5273</v>
      </c>
      <c r="D4168" t="s">
        <v>5313</v>
      </c>
      <c r="E4168" t="s">
        <v>5246</v>
      </c>
      <c r="F4168" s="1">
        <v>43540</v>
      </c>
      <c r="G4168" t="s">
        <v>4011</v>
      </c>
      <c r="H4168" t="s">
        <v>13</v>
      </c>
      <c r="I4168" t="s">
        <v>14</v>
      </c>
      <c r="J4168" t="str" cm="1">
        <f t="array" ref="J41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68" t="str">
        <f>IF(data_to_clean[[#This Row],[Price Formatted Step 1]]="No Data","No Data",SUBSTITUTE(data_to_clean[[#This Row],[Price Formatted Step 1]],",","."))</f>
        <v>No Data</v>
      </c>
      <c r="L4168" t="str">
        <f>IF(data_to_clean[[#This Row],[Price Formatted Step 2]]="No Data","No Data",VALUE(SUBSTITUTE(data_to_clean[[#This Row],[Price Formatted Step 2]],".","")))</f>
        <v>No Data</v>
      </c>
      <c r="M4168" t="s">
        <v>15</v>
      </c>
    </row>
    <row r="4169" spans="1:13" x14ac:dyDescent="0.25">
      <c r="A4169" t="s">
        <v>2338</v>
      </c>
      <c r="B4169" t="str">
        <f>VLOOKUP(data_to_clean[[#This Row],[Company]],tb_countries[],2,0)</f>
        <v>France</v>
      </c>
      <c r="C4169" t="s">
        <v>5285</v>
      </c>
      <c r="D4169" t="s">
        <v>5324</v>
      </c>
      <c r="E4169" t="s">
        <v>5253</v>
      </c>
      <c r="F4169" s="1">
        <v>43546</v>
      </c>
      <c r="G4169" t="s">
        <v>4118</v>
      </c>
      <c r="H4169" t="s">
        <v>2227</v>
      </c>
      <c r="I4169" t="s">
        <v>4120</v>
      </c>
      <c r="J4169" t="str" cm="1">
        <f t="array" ref="J41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169" t="str">
        <f>IF(data_to_clean[[#This Row],[Price Formatted Step 1]]="No Data","No Data",SUBSTITUTE(data_to_clean[[#This Row],[Price Formatted Step 1]],",","."))</f>
        <v>37000000</v>
      </c>
      <c r="L4169" s="3">
        <f>IF(data_to_clean[[#This Row],[Price Formatted Step 2]]="No Data","No Data",VALUE(SUBSTITUTE(data_to_clean[[#This Row],[Price Formatted Step 2]],".","")))</f>
        <v>37000000</v>
      </c>
      <c r="M4169" t="s">
        <v>15</v>
      </c>
    </row>
    <row r="4170" spans="1:13" x14ac:dyDescent="0.25">
      <c r="A4170" t="s">
        <v>4703</v>
      </c>
      <c r="B4170" t="str">
        <f>VLOOKUP(data_to_clean[[#This Row],[Company]],tb_countries[],2,0)</f>
        <v>China</v>
      </c>
      <c r="C4170" t="s">
        <v>4199</v>
      </c>
      <c r="D4170" t="s">
        <v>5263</v>
      </c>
      <c r="E4170" t="s">
        <v>5252</v>
      </c>
      <c r="F4170" s="1">
        <v>43551</v>
      </c>
      <c r="G4170" t="s">
        <v>4704</v>
      </c>
      <c r="H4170" t="s">
        <v>2227</v>
      </c>
      <c r="I4170" t="s">
        <v>14</v>
      </c>
      <c r="J4170" t="str" cm="1">
        <f t="array" ref="J41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70" t="str">
        <f>IF(data_to_clean[[#This Row],[Price Formatted Step 1]]="No Data","No Data",SUBSTITUTE(data_to_clean[[#This Row],[Price Formatted Step 1]],",","."))</f>
        <v>No Data</v>
      </c>
      <c r="L4170" t="str">
        <f>IF(data_to_clean[[#This Row],[Price Formatted Step 2]]="No Data","No Data",VALUE(SUBSTITUTE(data_to_clean[[#This Row],[Price Formatted Step 2]],".","")))</f>
        <v>No Data</v>
      </c>
      <c r="M4170" t="s">
        <v>21</v>
      </c>
    </row>
    <row r="4171" spans="1:13" x14ac:dyDescent="0.25">
      <c r="A4171" t="s">
        <v>4475</v>
      </c>
      <c r="B4171" t="str">
        <f>VLOOKUP(data_to_clean[[#This Row],[Company]],tb_countries[],2,0)</f>
        <v>USA</v>
      </c>
      <c r="C4171" t="s">
        <v>5303</v>
      </c>
      <c r="D4171" t="s">
        <v>5343</v>
      </c>
      <c r="E4171" t="s">
        <v>5265</v>
      </c>
      <c r="F4171" s="1">
        <v>43552</v>
      </c>
      <c r="G4171" t="s">
        <v>4562</v>
      </c>
      <c r="H4171" t="s">
        <v>2227</v>
      </c>
      <c r="I4171" t="s">
        <v>4479</v>
      </c>
      <c r="J4171" t="str" cm="1">
        <f t="array" ref="J41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171" t="str">
        <f>IF(data_to_clean[[#This Row],[Price Formatted Step 1]]="No Data","No Data",SUBSTITUTE(data_to_clean[[#This Row],[Price Formatted Step 1]],",","."))</f>
        <v>7.500000</v>
      </c>
      <c r="L4171" s="3">
        <f>IF(data_to_clean[[#This Row],[Price Formatted Step 2]]="No Data","No Data",VALUE(SUBSTITUTE(data_to_clean[[#This Row],[Price Formatted Step 2]],".","")))</f>
        <v>7500000</v>
      </c>
      <c r="M4171" t="s">
        <v>15</v>
      </c>
    </row>
    <row r="4172" spans="1:13" x14ac:dyDescent="0.25">
      <c r="A4172" t="s">
        <v>973</v>
      </c>
      <c r="B4172" t="str">
        <f>VLOOKUP(data_to_clean[[#This Row],[Company]],tb_countries[],2,0)</f>
        <v>China</v>
      </c>
      <c r="C4172" t="s">
        <v>4847</v>
      </c>
      <c r="D4172" t="s">
        <v>5268</v>
      </c>
      <c r="E4172" t="s">
        <v>5252</v>
      </c>
      <c r="F4172" s="1">
        <v>43555</v>
      </c>
      <c r="G4172" t="s">
        <v>3855</v>
      </c>
      <c r="H4172" t="s">
        <v>2227</v>
      </c>
      <c r="I4172" t="s">
        <v>3857</v>
      </c>
      <c r="J4172" t="str" cm="1">
        <f t="array" ref="J41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72" t="str">
        <f>IF(data_to_clean[[#This Row],[Price Formatted Step 1]]="No Data","No Data",SUBSTITUTE(data_to_clean[[#This Row],[Price Formatted Step 1]],",","."))</f>
        <v>29.150000</v>
      </c>
      <c r="L4172" s="3">
        <f>IF(data_to_clean[[#This Row],[Price Formatted Step 2]]="No Data","No Data",VALUE(SUBSTITUTE(data_to_clean[[#This Row],[Price Formatted Step 2]],".","")))</f>
        <v>29150000</v>
      </c>
      <c r="M4172" t="s">
        <v>15</v>
      </c>
    </row>
    <row r="4173" spans="1:13" x14ac:dyDescent="0.25">
      <c r="A4173" t="s">
        <v>2025</v>
      </c>
      <c r="B4173" t="str">
        <f>VLOOKUP(data_to_clean[[#This Row],[Company]],tb_countries[],2,0)</f>
        <v>India</v>
      </c>
      <c r="C4173" t="s">
        <v>5287</v>
      </c>
      <c r="D4173" t="s">
        <v>5326</v>
      </c>
      <c r="E4173" t="s">
        <v>5254</v>
      </c>
      <c r="F4173" s="1">
        <v>43556</v>
      </c>
      <c r="G4173" t="s">
        <v>4708</v>
      </c>
      <c r="H4173" t="s">
        <v>2227</v>
      </c>
      <c r="I4173" t="s">
        <v>3851</v>
      </c>
      <c r="J4173" t="str" cm="1">
        <f t="array" ref="J41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4173" t="str">
        <f>IF(data_to_clean[[#This Row],[Price Formatted Step 1]]="No Data","No Data",SUBSTITUTE(data_to_clean[[#This Row],[Price Formatted Step 1]],",","."))</f>
        <v>21000000</v>
      </c>
      <c r="L4173" s="3">
        <f>IF(data_to_clean[[#This Row],[Price Formatted Step 2]]="No Data","No Data",VALUE(SUBSTITUTE(data_to_clean[[#This Row],[Price Formatted Step 2]],".","")))</f>
        <v>21000000</v>
      </c>
      <c r="M4173" t="s">
        <v>15</v>
      </c>
    </row>
    <row r="4174" spans="1:13" x14ac:dyDescent="0.25">
      <c r="A4174" t="s">
        <v>1024</v>
      </c>
      <c r="B4174" t="str">
        <f>VLOOKUP(data_to_clean[[#This Row],[Company]],tb_countries[],2,0)</f>
        <v>USSR/Russia</v>
      </c>
      <c r="C4174" t="s">
        <v>5272</v>
      </c>
      <c r="D4174" t="s">
        <v>5312</v>
      </c>
      <c r="E4174" t="s">
        <v>5245</v>
      </c>
      <c r="F4174" s="1">
        <v>43559</v>
      </c>
      <c r="G4174" t="s">
        <v>3720</v>
      </c>
      <c r="H4174" t="s">
        <v>2227</v>
      </c>
      <c r="I4174" t="s">
        <v>3722</v>
      </c>
      <c r="J4174" t="str" cm="1">
        <f t="array" ref="J41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174" t="str">
        <f>IF(data_to_clean[[#This Row],[Price Formatted Step 1]]="No Data","No Data",SUBSTITUTE(data_to_clean[[#This Row],[Price Formatted Step 1]],",","."))</f>
        <v>17.420000</v>
      </c>
      <c r="L4174" s="3">
        <f>IF(data_to_clean[[#This Row],[Price Formatted Step 2]]="No Data","No Data",VALUE(SUBSTITUTE(data_to_clean[[#This Row],[Price Formatted Step 2]],".","")))</f>
        <v>17420000</v>
      </c>
      <c r="M4174" t="s">
        <v>15</v>
      </c>
    </row>
    <row r="4175" spans="1:13" x14ac:dyDescent="0.25">
      <c r="A4175" t="s">
        <v>2338</v>
      </c>
      <c r="B4175" t="str">
        <f>VLOOKUP(data_to_clean[[#This Row],[Company]],tb_countries[],2,0)</f>
        <v>France</v>
      </c>
      <c r="C4175" t="s">
        <v>5285</v>
      </c>
      <c r="D4175" t="s">
        <v>5324</v>
      </c>
      <c r="E4175" t="s">
        <v>5253</v>
      </c>
      <c r="F4175" s="1">
        <v>43559</v>
      </c>
      <c r="G4175" t="s">
        <v>4101</v>
      </c>
      <c r="H4175" t="s">
        <v>2227</v>
      </c>
      <c r="I4175" t="s">
        <v>4103</v>
      </c>
      <c r="J4175" t="str" cm="1">
        <f t="array" ref="J41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175" t="str">
        <f>IF(data_to_clean[[#This Row],[Price Formatted Step 1]]="No Data","No Data",SUBSTITUTE(data_to_clean[[#This Row],[Price Formatted Step 1]],",","."))</f>
        <v>30000000</v>
      </c>
      <c r="L4175" s="3">
        <f>IF(data_to_clean[[#This Row],[Price Formatted Step 2]]="No Data","No Data",VALUE(SUBSTITUTE(data_to_clean[[#This Row],[Price Formatted Step 2]],".","")))</f>
        <v>30000000</v>
      </c>
      <c r="M4175" t="s">
        <v>15</v>
      </c>
    </row>
    <row r="4176" spans="1:13" x14ac:dyDescent="0.25">
      <c r="A4176" t="s">
        <v>3782</v>
      </c>
      <c r="B4176" t="str">
        <f>VLOOKUP(data_to_clean[[#This Row],[Company]],tb_countries[],2,0)</f>
        <v>USA</v>
      </c>
      <c r="C4176" t="s">
        <v>5281</v>
      </c>
      <c r="D4176" t="s">
        <v>5322</v>
      </c>
      <c r="E4176" t="s">
        <v>5246</v>
      </c>
      <c r="F4176" s="1">
        <v>43566</v>
      </c>
      <c r="G4176" t="s">
        <v>4572</v>
      </c>
      <c r="H4176" t="s">
        <v>2227</v>
      </c>
      <c r="I4176" t="s">
        <v>3544</v>
      </c>
      <c r="J4176" t="str" cm="1">
        <f t="array" ref="J41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176" t="str">
        <f>IF(data_to_clean[[#This Row],[Price Formatted Step 1]]="No Data","No Data",SUBSTITUTE(data_to_clean[[#This Row],[Price Formatted Step 1]],",","."))</f>
        <v>90000000</v>
      </c>
      <c r="L4176" s="3">
        <f>IF(data_to_clean[[#This Row],[Price Formatted Step 2]]="No Data","No Data",VALUE(SUBSTITUTE(data_to_clean[[#This Row],[Price Formatted Step 2]],".","")))</f>
        <v>90000000</v>
      </c>
      <c r="M4176" t="s">
        <v>15</v>
      </c>
    </row>
    <row r="4177" spans="1:13" x14ac:dyDescent="0.25">
      <c r="A4177" t="s">
        <v>2740</v>
      </c>
      <c r="B4177" t="str">
        <f>VLOOKUP(data_to_clean[[#This Row],[Company]],tb_countries[],2,0)</f>
        <v>USA</v>
      </c>
      <c r="C4177" t="s">
        <v>5276</v>
      </c>
      <c r="D4177" t="s">
        <v>5316</v>
      </c>
      <c r="E4177" t="s">
        <v>5246</v>
      </c>
      <c r="F4177" s="1">
        <v>43572</v>
      </c>
      <c r="G4177" t="s">
        <v>4416</v>
      </c>
      <c r="H4177" t="s">
        <v>13</v>
      </c>
      <c r="I4177" t="s">
        <v>4418</v>
      </c>
      <c r="J4177" t="str" cm="1">
        <f t="array" ref="J41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177" t="str">
        <f>IF(data_to_clean[[#This Row],[Price Formatted Step 1]]="No Data","No Data",SUBSTITUTE(data_to_clean[[#This Row],[Price Formatted Step 1]],",","."))</f>
        <v>85000000</v>
      </c>
      <c r="L4177" s="3">
        <f>IF(data_to_clean[[#This Row],[Price Formatted Step 2]]="No Data","No Data",VALUE(SUBSTITUTE(data_to_clean[[#This Row],[Price Formatted Step 2]],".","")))</f>
        <v>85000000</v>
      </c>
      <c r="M4177" t="s">
        <v>15</v>
      </c>
    </row>
    <row r="4178" spans="1:13" x14ac:dyDescent="0.25">
      <c r="A4178" t="s">
        <v>973</v>
      </c>
      <c r="B4178" t="str">
        <f>VLOOKUP(data_to_clean[[#This Row],[Company]],tb_countries[],2,0)</f>
        <v>China</v>
      </c>
      <c r="C4178" t="s">
        <v>4847</v>
      </c>
      <c r="D4178" t="s">
        <v>5268</v>
      </c>
      <c r="E4178" t="s">
        <v>5252</v>
      </c>
      <c r="F4178" s="1">
        <v>43575</v>
      </c>
      <c r="G4178" t="s">
        <v>3855</v>
      </c>
      <c r="H4178" t="s">
        <v>2227</v>
      </c>
      <c r="I4178" t="s">
        <v>3857</v>
      </c>
      <c r="J4178" t="str" cm="1">
        <f t="array" ref="J41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78" t="str">
        <f>IF(data_to_clean[[#This Row],[Price Formatted Step 1]]="No Data","No Data",SUBSTITUTE(data_to_clean[[#This Row],[Price Formatted Step 1]],",","."))</f>
        <v>29.150000</v>
      </c>
      <c r="L4178" s="3">
        <f>IF(data_to_clean[[#This Row],[Price Formatted Step 2]]="No Data","No Data",VALUE(SUBSTITUTE(data_to_clean[[#This Row],[Price Formatted Step 2]],".","")))</f>
        <v>29150000</v>
      </c>
      <c r="M4178" t="s">
        <v>15</v>
      </c>
    </row>
    <row r="4179" spans="1:13" x14ac:dyDescent="0.25">
      <c r="A4179" t="s">
        <v>973</v>
      </c>
      <c r="B4179" t="str">
        <f>VLOOKUP(data_to_clean[[#This Row],[Company]],tb_countries[],2,0)</f>
        <v>China</v>
      </c>
      <c r="C4179" t="s">
        <v>2625</v>
      </c>
      <c r="D4179" t="s">
        <v>5255</v>
      </c>
      <c r="E4179" t="s">
        <v>5252</v>
      </c>
      <c r="F4179" s="1">
        <v>43584</v>
      </c>
      <c r="G4179" t="s">
        <v>3402</v>
      </c>
      <c r="H4179" t="s">
        <v>2227</v>
      </c>
      <c r="I4179" t="s">
        <v>3404</v>
      </c>
      <c r="J4179" t="str" cm="1">
        <f t="array" ref="J41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179" t="str">
        <f>IF(data_to_clean[[#This Row],[Price Formatted Step 1]]="No Data","No Data",SUBSTITUTE(data_to_clean[[#This Row],[Price Formatted Step 1]],",","."))</f>
        <v>64.680000</v>
      </c>
      <c r="L4179" s="3">
        <f>IF(data_to_clean[[#This Row],[Price Formatted Step 2]]="No Data","No Data",VALUE(SUBSTITUTE(data_to_clean[[#This Row],[Price Formatted Step 2]],".","")))</f>
        <v>64680000</v>
      </c>
      <c r="M4179" t="s">
        <v>15</v>
      </c>
    </row>
    <row r="4180" spans="1:13" x14ac:dyDescent="0.25">
      <c r="A4180" t="s">
        <v>4295</v>
      </c>
      <c r="B4180" t="str">
        <f>VLOOKUP(data_to_clean[[#This Row],[Company]],tb_countries[],2,0)</f>
        <v>USA</v>
      </c>
      <c r="C4180" t="s">
        <v>5299</v>
      </c>
      <c r="D4180" t="s">
        <v>5264</v>
      </c>
      <c r="E4180" t="s">
        <v>5246</v>
      </c>
      <c r="F4180" s="1">
        <v>43587</v>
      </c>
      <c r="G4180" t="s">
        <v>4297</v>
      </c>
      <c r="H4180" t="s">
        <v>2227</v>
      </c>
      <c r="I4180" t="s">
        <v>14</v>
      </c>
      <c r="J4180" t="str" cm="1">
        <f t="array" ref="J41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80" t="str">
        <f>IF(data_to_clean[[#This Row],[Price Formatted Step 1]]="No Data","No Data",SUBSTITUTE(data_to_clean[[#This Row],[Price Formatted Step 1]],",","."))</f>
        <v>No Data</v>
      </c>
      <c r="L4180" t="str">
        <f>IF(data_to_clean[[#This Row],[Price Formatted Step 2]]="No Data","No Data",VALUE(SUBSTITUTE(data_to_clean[[#This Row],[Price Formatted Step 2]],".","")))</f>
        <v>No Data</v>
      </c>
      <c r="M4180" t="s">
        <v>15</v>
      </c>
    </row>
    <row r="4181" spans="1:13" x14ac:dyDescent="0.25">
      <c r="A4181" t="s">
        <v>3782</v>
      </c>
      <c r="B4181" t="str">
        <f>VLOOKUP(data_to_clean[[#This Row],[Company]],tb_countries[],2,0)</f>
        <v>USA</v>
      </c>
      <c r="C4181" t="s">
        <v>5273</v>
      </c>
      <c r="D4181" t="s">
        <v>5313</v>
      </c>
      <c r="E4181" t="s">
        <v>5246</v>
      </c>
      <c r="F4181" s="1">
        <v>43589</v>
      </c>
      <c r="G4181" t="s">
        <v>4601</v>
      </c>
      <c r="H4181" t="s">
        <v>2227</v>
      </c>
      <c r="I4181" t="s">
        <v>4603</v>
      </c>
      <c r="J4181" t="str" cm="1">
        <f t="array" ref="J41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81" t="str">
        <f>IF(data_to_clean[[#This Row],[Price Formatted Step 1]]="No Data","No Data",SUBSTITUTE(data_to_clean[[#This Row],[Price Formatted Step 1]],",","."))</f>
        <v>67000000</v>
      </c>
      <c r="L4181" s="3">
        <f>IF(data_to_clean[[#This Row],[Price Formatted Step 2]]="No Data","No Data",VALUE(SUBSTITUTE(data_to_clean[[#This Row],[Price Formatted Step 2]],".","")))</f>
        <v>67000000</v>
      </c>
      <c r="M4181" t="s">
        <v>15</v>
      </c>
    </row>
    <row r="4182" spans="1:13" x14ac:dyDescent="0.25">
      <c r="A4182" t="s">
        <v>4475</v>
      </c>
      <c r="B4182" t="str">
        <f>VLOOKUP(data_to_clean[[#This Row],[Company]],tb_countries[],2,0)</f>
        <v>USA</v>
      </c>
      <c r="C4182" t="s">
        <v>5303</v>
      </c>
      <c r="D4182" t="s">
        <v>5343</v>
      </c>
      <c r="E4182" t="s">
        <v>5265</v>
      </c>
      <c r="F4182" s="1">
        <v>43590</v>
      </c>
      <c r="G4182" t="s">
        <v>4562</v>
      </c>
      <c r="H4182" t="s">
        <v>2227</v>
      </c>
      <c r="I4182" t="s">
        <v>4479</v>
      </c>
      <c r="J4182" t="str" cm="1">
        <f t="array" ref="J41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182" t="str">
        <f>IF(data_to_clean[[#This Row],[Price Formatted Step 1]]="No Data","No Data",SUBSTITUTE(data_to_clean[[#This Row],[Price Formatted Step 1]],",","."))</f>
        <v>7.500000</v>
      </c>
      <c r="L4182" s="3">
        <f>IF(data_to_clean[[#This Row],[Price Formatted Step 2]]="No Data","No Data",VALUE(SUBSTITUTE(data_to_clean[[#This Row],[Price Formatted Step 2]],".","")))</f>
        <v>7500000</v>
      </c>
      <c r="M4182" t="s">
        <v>15</v>
      </c>
    </row>
    <row r="4183" spans="1:13" x14ac:dyDescent="0.25">
      <c r="A4183" t="s">
        <v>973</v>
      </c>
      <c r="B4183" t="str">
        <f>VLOOKUP(data_to_clean[[#This Row],[Company]],tb_countries[],2,0)</f>
        <v>China</v>
      </c>
      <c r="C4183" t="s">
        <v>4847</v>
      </c>
      <c r="D4183" t="s">
        <v>5268</v>
      </c>
      <c r="E4183" t="s">
        <v>5252</v>
      </c>
      <c r="F4183" s="1">
        <v>43602</v>
      </c>
      <c r="G4183" t="s">
        <v>4385</v>
      </c>
      <c r="H4183" t="s">
        <v>2227</v>
      </c>
      <c r="I4183" t="s">
        <v>3138</v>
      </c>
      <c r="J4183" t="str" cm="1">
        <f t="array" ref="J41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183" t="str">
        <f>IF(data_to_clean[[#This Row],[Price Formatted Step 1]]="No Data","No Data",SUBSTITUTE(data_to_clean[[#This Row],[Price Formatted Step 1]],",","."))</f>
        <v>20000000</v>
      </c>
      <c r="L4183" s="3">
        <f>IF(data_to_clean[[#This Row],[Price Formatted Step 2]]="No Data","No Data",VALUE(SUBSTITUTE(data_to_clean[[#This Row],[Price Formatted Step 2]],".","")))</f>
        <v>20000000</v>
      </c>
      <c r="M4183" t="s">
        <v>15</v>
      </c>
    </row>
    <row r="4184" spans="1:13" x14ac:dyDescent="0.25">
      <c r="A4184" t="s">
        <v>2025</v>
      </c>
      <c r="B4184" t="str">
        <f>VLOOKUP(data_to_clean[[#This Row],[Company]],tb_countries[],2,0)</f>
        <v>India</v>
      </c>
      <c r="C4184" t="s">
        <v>5287</v>
      </c>
      <c r="D4184" t="s">
        <v>5326</v>
      </c>
      <c r="E4184" t="s">
        <v>5254</v>
      </c>
      <c r="F4184" s="1">
        <v>43607</v>
      </c>
      <c r="G4184" t="s">
        <v>3849</v>
      </c>
      <c r="H4184" t="s">
        <v>2227</v>
      </c>
      <c r="I4184" t="s">
        <v>3851</v>
      </c>
      <c r="J4184" t="str" cm="1">
        <f t="array" ref="J41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4184" t="str">
        <f>IF(data_to_clean[[#This Row],[Price Formatted Step 1]]="No Data","No Data",SUBSTITUTE(data_to_clean[[#This Row],[Price Formatted Step 1]],",","."))</f>
        <v>21000000</v>
      </c>
      <c r="L4184" s="3">
        <f>IF(data_to_clean[[#This Row],[Price Formatted Step 2]]="No Data","No Data",VALUE(SUBSTITUTE(data_to_clean[[#This Row],[Price Formatted Step 2]],".","")))</f>
        <v>21000000</v>
      </c>
      <c r="M4184" t="s">
        <v>15</v>
      </c>
    </row>
    <row r="4185" spans="1:13" x14ac:dyDescent="0.25">
      <c r="A4185" t="s">
        <v>973</v>
      </c>
      <c r="B4185" t="str">
        <f>VLOOKUP(data_to_clean[[#This Row],[Company]],tb_countries[],2,0)</f>
        <v>China</v>
      </c>
      <c r="C4185" t="s">
        <v>2625</v>
      </c>
      <c r="D4185" t="s">
        <v>5255</v>
      </c>
      <c r="E4185" t="s">
        <v>5252</v>
      </c>
      <c r="F4185" s="1">
        <v>43607</v>
      </c>
      <c r="G4185" t="s">
        <v>3794</v>
      </c>
      <c r="H4185" t="s">
        <v>2227</v>
      </c>
      <c r="I4185" t="s">
        <v>3404</v>
      </c>
      <c r="J4185" t="str" cm="1">
        <f t="array" ref="J41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185" t="str">
        <f>IF(data_to_clean[[#This Row],[Price Formatted Step 1]]="No Data","No Data",SUBSTITUTE(data_to_clean[[#This Row],[Price Formatted Step 1]],",","."))</f>
        <v>64.680000</v>
      </c>
      <c r="L4185" s="3">
        <f>IF(data_to_clean[[#This Row],[Price Formatted Step 2]]="No Data","No Data",VALUE(SUBSTITUTE(data_to_clean[[#This Row],[Price Formatted Step 2]],".","")))</f>
        <v>64680000</v>
      </c>
      <c r="M4185" t="s">
        <v>21</v>
      </c>
    </row>
    <row r="4186" spans="1:13" x14ac:dyDescent="0.25">
      <c r="A4186" t="s">
        <v>3782</v>
      </c>
      <c r="B4186" t="str">
        <f>VLOOKUP(data_to_clean[[#This Row],[Company]],tb_countries[],2,0)</f>
        <v>USA</v>
      </c>
      <c r="C4186" t="s">
        <v>5273</v>
      </c>
      <c r="D4186" t="s">
        <v>5313</v>
      </c>
      <c r="E4186" t="s">
        <v>5246</v>
      </c>
      <c r="F4186" s="1">
        <v>43609</v>
      </c>
      <c r="G4186" t="s">
        <v>4601</v>
      </c>
      <c r="H4186" t="s">
        <v>2227</v>
      </c>
      <c r="I4186" t="s">
        <v>4603</v>
      </c>
      <c r="J4186" t="str" cm="1">
        <f t="array" ref="J41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86" t="str">
        <f>IF(data_to_clean[[#This Row],[Price Formatted Step 1]]="No Data","No Data",SUBSTITUTE(data_to_clean[[#This Row],[Price Formatted Step 1]],",","."))</f>
        <v>67000000</v>
      </c>
      <c r="L4186" s="3">
        <f>IF(data_to_clean[[#This Row],[Price Formatted Step 2]]="No Data","No Data",VALUE(SUBSTITUTE(data_to_clean[[#This Row],[Price Formatted Step 2]],".","")))</f>
        <v>67000000</v>
      </c>
      <c r="M4186" t="s">
        <v>15</v>
      </c>
    </row>
    <row r="4187" spans="1:13" x14ac:dyDescent="0.25">
      <c r="A4187" t="s">
        <v>1024</v>
      </c>
      <c r="B4187" t="str">
        <f>VLOOKUP(data_to_clean[[#This Row],[Company]],tb_countries[],2,0)</f>
        <v>USSR/Russia</v>
      </c>
      <c r="C4187" t="s">
        <v>5279</v>
      </c>
      <c r="D4187" t="s">
        <v>5320</v>
      </c>
      <c r="E4187" t="s">
        <v>5247</v>
      </c>
      <c r="F4187" s="1">
        <v>43612</v>
      </c>
      <c r="G4187" t="s">
        <v>4480</v>
      </c>
      <c r="H4187" t="s">
        <v>2227</v>
      </c>
      <c r="I4187" t="s">
        <v>2995</v>
      </c>
      <c r="J4187" t="str" cm="1">
        <f t="array" ref="J41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187" t="str">
        <f>IF(data_to_clean[[#This Row],[Price Formatted Step 1]]="No Data","No Data",SUBSTITUTE(data_to_clean[[#This Row],[Price Formatted Step 1]],",","."))</f>
        <v>25000000</v>
      </c>
      <c r="L4187" s="3">
        <f>IF(data_to_clean[[#This Row],[Price Formatted Step 2]]="No Data","No Data",VALUE(SUBSTITUTE(data_to_clean[[#This Row],[Price Formatted Step 2]],".","")))</f>
        <v>25000000</v>
      </c>
      <c r="M4187" t="s">
        <v>15</v>
      </c>
    </row>
    <row r="4188" spans="1:13" x14ac:dyDescent="0.25">
      <c r="A4188" t="s">
        <v>1024</v>
      </c>
      <c r="B4188" t="str">
        <f>VLOOKUP(data_to_clean[[#This Row],[Company]],tb_countries[],2,0)</f>
        <v>USSR/Russia</v>
      </c>
      <c r="C4188" t="s">
        <v>5272</v>
      </c>
      <c r="D4188" t="s">
        <v>5312</v>
      </c>
      <c r="E4188" t="s">
        <v>5245</v>
      </c>
      <c r="F4188" s="1">
        <v>43615</v>
      </c>
      <c r="G4188" t="s">
        <v>4346</v>
      </c>
      <c r="H4188" t="s">
        <v>2227</v>
      </c>
      <c r="I4188" t="s">
        <v>4181</v>
      </c>
      <c r="J4188" t="str" cm="1">
        <f t="array" ref="J41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188" t="str">
        <f>IF(data_to_clean[[#This Row],[Price Formatted Step 1]]="No Data","No Data",SUBSTITUTE(data_to_clean[[#This Row],[Price Formatted Step 1]],",","."))</f>
        <v>65000000</v>
      </c>
      <c r="L4188" s="3">
        <f>IF(data_to_clean[[#This Row],[Price Formatted Step 2]]="No Data","No Data",VALUE(SUBSTITUTE(data_to_clean[[#This Row],[Price Formatted Step 2]],".","")))</f>
        <v>65000000</v>
      </c>
      <c r="M4188" t="s">
        <v>15</v>
      </c>
    </row>
    <row r="4189" spans="1:13" x14ac:dyDescent="0.25">
      <c r="A4189" t="s">
        <v>973</v>
      </c>
      <c r="B4189" t="str">
        <f>VLOOKUP(data_to_clean[[#This Row],[Company]],tb_countries[],2,0)</f>
        <v>China</v>
      </c>
      <c r="C4189" t="s">
        <v>4725</v>
      </c>
      <c r="D4189" t="s">
        <v>5266</v>
      </c>
      <c r="E4189" t="s">
        <v>5267</v>
      </c>
      <c r="F4189" s="1">
        <v>43621</v>
      </c>
      <c r="G4189" t="s">
        <v>4726</v>
      </c>
      <c r="H4189" t="s">
        <v>2227</v>
      </c>
      <c r="I4189" t="s">
        <v>4318</v>
      </c>
      <c r="J4189" t="str" cm="1">
        <f t="array" ref="J41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189" t="str">
        <f>IF(data_to_clean[[#This Row],[Price Formatted Step 1]]="No Data","No Data",SUBSTITUTE(data_to_clean[[#This Row],[Price Formatted Step 1]],",","."))</f>
        <v>5.300000</v>
      </c>
      <c r="L4189" s="3">
        <f>IF(data_to_clean[[#This Row],[Price Formatted Step 2]]="No Data","No Data",VALUE(SUBSTITUTE(data_to_clean[[#This Row],[Price Formatted Step 2]],".","")))</f>
        <v>5300000</v>
      </c>
      <c r="M4189" t="s">
        <v>15</v>
      </c>
    </row>
    <row r="4190" spans="1:13" x14ac:dyDescent="0.25">
      <c r="A4190" t="s">
        <v>3782</v>
      </c>
      <c r="B4190" t="str">
        <f>VLOOKUP(data_to_clean[[#This Row],[Company]],tb_countries[],2,0)</f>
        <v>USA</v>
      </c>
      <c r="C4190" t="s">
        <v>5275</v>
      </c>
      <c r="D4190" t="s">
        <v>5315</v>
      </c>
      <c r="E4190" t="s">
        <v>5246</v>
      </c>
      <c r="F4190" s="1">
        <v>43628</v>
      </c>
      <c r="G4190" t="s">
        <v>4601</v>
      </c>
      <c r="H4190" t="s">
        <v>2227</v>
      </c>
      <c r="I4190" t="s">
        <v>4603</v>
      </c>
      <c r="J4190" t="str" cm="1">
        <f t="array" ref="J41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190" t="str">
        <f>IF(data_to_clean[[#This Row],[Price Formatted Step 1]]="No Data","No Data",SUBSTITUTE(data_to_clean[[#This Row],[Price Formatted Step 1]],",","."))</f>
        <v>67000000</v>
      </c>
      <c r="L4190" s="3">
        <f>IF(data_to_clean[[#This Row],[Price Formatted Step 2]]="No Data","No Data",VALUE(SUBSTITUTE(data_to_clean[[#This Row],[Price Formatted Step 2]],".","")))</f>
        <v>67000000</v>
      </c>
      <c r="M4190" t="s">
        <v>15</v>
      </c>
    </row>
    <row r="4191" spans="1:13" x14ac:dyDescent="0.25">
      <c r="A4191" t="s">
        <v>2338</v>
      </c>
      <c r="B4191" t="str">
        <f>VLOOKUP(data_to_clean[[#This Row],[Company]],tb_countries[],2,0)</f>
        <v>France</v>
      </c>
      <c r="C4191" t="s">
        <v>5285</v>
      </c>
      <c r="D4191" t="s">
        <v>5324</v>
      </c>
      <c r="E4191" t="s">
        <v>5253</v>
      </c>
      <c r="F4191" s="1">
        <v>43636</v>
      </c>
      <c r="G4191" t="s">
        <v>3614</v>
      </c>
      <c r="H4191" t="s">
        <v>2227</v>
      </c>
      <c r="I4191" t="s">
        <v>3616</v>
      </c>
      <c r="J4191" t="str" cm="1">
        <f t="array" ref="J41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191" t="str">
        <f>IF(data_to_clean[[#This Row],[Price Formatted Step 1]]="No Data","No Data",SUBSTITUTE(data_to_clean[[#This Row],[Price Formatted Step 1]],",","."))</f>
        <v>200000000</v>
      </c>
      <c r="L4191" s="3">
        <f>IF(data_to_clean[[#This Row],[Price Formatted Step 2]]="No Data","No Data",VALUE(SUBSTITUTE(data_to_clean[[#This Row],[Price Formatted Step 2]],".","")))</f>
        <v>200000000</v>
      </c>
      <c r="M4191" t="s">
        <v>15</v>
      </c>
    </row>
    <row r="4192" spans="1:13" x14ac:dyDescent="0.25">
      <c r="A4192" t="s">
        <v>973</v>
      </c>
      <c r="B4192" t="str">
        <f>VLOOKUP(data_to_clean[[#This Row],[Company]],tb_countries[],2,0)</f>
        <v>China</v>
      </c>
      <c r="C4192" t="s">
        <v>4847</v>
      </c>
      <c r="D4192" t="s">
        <v>5268</v>
      </c>
      <c r="E4192" t="s">
        <v>5252</v>
      </c>
      <c r="F4192" s="1">
        <v>43640</v>
      </c>
      <c r="G4192" t="s">
        <v>3855</v>
      </c>
      <c r="H4192" t="s">
        <v>2227</v>
      </c>
      <c r="I4192" t="s">
        <v>3857</v>
      </c>
      <c r="J4192" t="str" cm="1">
        <f t="array" ref="J41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192" t="str">
        <f>IF(data_to_clean[[#This Row],[Price Formatted Step 1]]="No Data","No Data",SUBSTITUTE(data_to_clean[[#This Row],[Price Formatted Step 1]],",","."))</f>
        <v>29.150000</v>
      </c>
      <c r="L4192" s="3">
        <f>IF(data_to_clean[[#This Row],[Price Formatted Step 2]]="No Data","No Data",VALUE(SUBSTITUTE(data_to_clean[[#This Row],[Price Formatted Step 2]],".","")))</f>
        <v>29150000</v>
      </c>
      <c r="M4192" t="s">
        <v>15</v>
      </c>
    </row>
    <row r="4193" spans="1:13" x14ac:dyDescent="0.25">
      <c r="A4193" t="s">
        <v>3782</v>
      </c>
      <c r="B4193" t="str">
        <f>VLOOKUP(data_to_clean[[#This Row],[Company]],tb_countries[],2,0)</f>
        <v>USA</v>
      </c>
      <c r="C4193" t="s">
        <v>5281</v>
      </c>
      <c r="D4193" t="s">
        <v>5322</v>
      </c>
      <c r="E4193" t="s">
        <v>5246</v>
      </c>
      <c r="F4193" s="1">
        <v>43641</v>
      </c>
      <c r="G4193" t="s">
        <v>4572</v>
      </c>
      <c r="H4193" t="s">
        <v>2227</v>
      </c>
      <c r="I4193" t="s">
        <v>3544</v>
      </c>
      <c r="J4193" t="str" cm="1">
        <f t="array" ref="J41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193" t="str">
        <f>IF(data_to_clean[[#This Row],[Price Formatted Step 1]]="No Data","No Data",SUBSTITUTE(data_to_clean[[#This Row],[Price Formatted Step 1]],",","."))</f>
        <v>90000000</v>
      </c>
      <c r="L4193" s="3">
        <f>IF(data_to_clean[[#This Row],[Price Formatted Step 2]]="No Data","No Data",VALUE(SUBSTITUTE(data_to_clean[[#This Row],[Price Formatted Step 2]],".","")))</f>
        <v>90000000</v>
      </c>
      <c r="M4193" t="s">
        <v>15</v>
      </c>
    </row>
    <row r="4194" spans="1:13" x14ac:dyDescent="0.25">
      <c r="A4194" t="s">
        <v>4475</v>
      </c>
      <c r="B4194" t="str">
        <f>VLOOKUP(data_to_clean[[#This Row],[Company]],tb_countries[],2,0)</f>
        <v>USA</v>
      </c>
      <c r="C4194" t="s">
        <v>5303</v>
      </c>
      <c r="D4194" t="s">
        <v>5343</v>
      </c>
      <c r="E4194" t="s">
        <v>5265</v>
      </c>
      <c r="F4194" s="1">
        <v>43645</v>
      </c>
      <c r="G4194" t="s">
        <v>4562</v>
      </c>
      <c r="H4194" t="s">
        <v>2227</v>
      </c>
      <c r="I4194" t="s">
        <v>4479</v>
      </c>
      <c r="J4194" t="str" cm="1">
        <f t="array" ref="J41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194" t="str">
        <f>IF(data_to_clean[[#This Row],[Price Formatted Step 1]]="No Data","No Data",SUBSTITUTE(data_to_clean[[#This Row],[Price Formatted Step 1]],",","."))</f>
        <v>7.500000</v>
      </c>
      <c r="L4194" s="3">
        <f>IF(data_to_clean[[#This Row],[Price Formatted Step 2]]="No Data","No Data",VALUE(SUBSTITUTE(data_to_clean[[#This Row],[Price Formatted Step 2]],".","")))</f>
        <v>7500000</v>
      </c>
      <c r="M4194" t="s">
        <v>15</v>
      </c>
    </row>
    <row r="4195" spans="1:13" x14ac:dyDescent="0.25">
      <c r="A4195" t="s">
        <v>4628</v>
      </c>
      <c r="B4195" t="str">
        <f>VLOOKUP(data_to_clean[[#This Row],[Company]],tb_countries[],2,0)</f>
        <v>USA</v>
      </c>
      <c r="C4195" t="s">
        <v>5309</v>
      </c>
      <c r="D4195" t="s">
        <v>5344</v>
      </c>
      <c r="E4195" t="s">
        <v>5246</v>
      </c>
      <c r="F4195" s="1">
        <v>43645</v>
      </c>
      <c r="G4195" t="s">
        <v>4630</v>
      </c>
      <c r="H4195" t="s">
        <v>2227</v>
      </c>
      <c r="I4195" t="s">
        <v>14</v>
      </c>
      <c r="J4195" t="str" cm="1">
        <f t="array" ref="J41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95" t="str">
        <f>IF(data_to_clean[[#This Row],[Price Formatted Step 1]]="No Data","No Data",SUBSTITUTE(data_to_clean[[#This Row],[Price Formatted Step 1]],",","."))</f>
        <v>No Data</v>
      </c>
      <c r="L4195" t="str">
        <f>IF(data_to_clean[[#This Row],[Price Formatted Step 2]]="No Data","No Data",VALUE(SUBSTITUTE(data_to_clean[[#This Row],[Price Formatted Step 2]],".","")))</f>
        <v>No Data</v>
      </c>
      <c r="M4195" t="s">
        <v>56</v>
      </c>
    </row>
    <row r="4196" spans="1:13" x14ac:dyDescent="0.25">
      <c r="A4196" t="s">
        <v>1024</v>
      </c>
      <c r="B4196" t="str">
        <f>VLOOKUP(data_to_clean[[#This Row],[Company]],tb_countries[],2,0)</f>
        <v>USSR/Russia</v>
      </c>
      <c r="C4196" t="s">
        <v>5301</v>
      </c>
      <c r="D4196" t="s">
        <v>5341</v>
      </c>
      <c r="E4196" t="s">
        <v>5247</v>
      </c>
      <c r="F4196" s="1">
        <v>43651</v>
      </c>
      <c r="G4196" t="s">
        <v>4480</v>
      </c>
      <c r="H4196" t="s">
        <v>2227</v>
      </c>
      <c r="I4196" t="s">
        <v>2995</v>
      </c>
      <c r="J4196" t="str" cm="1">
        <f t="array" ref="J41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196" t="str">
        <f>IF(data_to_clean[[#This Row],[Price Formatted Step 1]]="No Data","No Data",SUBSTITUTE(data_to_clean[[#This Row],[Price Formatted Step 1]],",","."))</f>
        <v>25000000</v>
      </c>
      <c r="L4196" s="3">
        <f>IF(data_to_clean[[#This Row],[Price Formatted Step 2]]="No Data","No Data",VALUE(SUBSTITUTE(data_to_clean[[#This Row],[Price Formatted Step 2]],".","")))</f>
        <v>25000000</v>
      </c>
      <c r="M4196" t="s">
        <v>15</v>
      </c>
    </row>
    <row r="4197" spans="1:13" x14ac:dyDescent="0.25">
      <c r="A4197" t="s">
        <v>2882</v>
      </c>
      <c r="B4197" t="str">
        <f>VLOOKUP(data_to_clean[[#This Row],[Company]],tb_countries[],2,0)</f>
        <v>USSR/Russia</v>
      </c>
      <c r="C4197" t="s">
        <v>5279</v>
      </c>
      <c r="D4197" t="s">
        <v>5320</v>
      </c>
      <c r="E4197" t="s">
        <v>5247</v>
      </c>
      <c r="F4197" s="1">
        <v>43656</v>
      </c>
      <c r="G4197" t="s">
        <v>4213</v>
      </c>
      <c r="H4197" t="s">
        <v>2227</v>
      </c>
      <c r="I4197" t="s">
        <v>14</v>
      </c>
      <c r="J4197" t="str" cm="1">
        <f t="array" ref="J41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197" t="str">
        <f>IF(data_to_clean[[#This Row],[Price Formatted Step 1]]="No Data","No Data",SUBSTITUTE(data_to_clean[[#This Row],[Price Formatted Step 1]],",","."))</f>
        <v>No Data</v>
      </c>
      <c r="L4197" t="str">
        <f>IF(data_to_clean[[#This Row],[Price Formatted Step 2]]="No Data","No Data",VALUE(SUBSTITUTE(data_to_clean[[#This Row],[Price Formatted Step 2]],".","")))</f>
        <v>No Data</v>
      </c>
      <c r="M4197" t="s">
        <v>15</v>
      </c>
    </row>
    <row r="4198" spans="1:13" x14ac:dyDescent="0.25">
      <c r="A4198" t="s">
        <v>2338</v>
      </c>
      <c r="B4198" t="str">
        <f>VLOOKUP(data_to_clean[[#This Row],[Company]],tb_countries[],2,0)</f>
        <v>France</v>
      </c>
      <c r="C4198" t="s">
        <v>5285</v>
      </c>
      <c r="D4198" t="s">
        <v>5324</v>
      </c>
      <c r="E4198" t="s">
        <v>5253</v>
      </c>
      <c r="F4198" s="1">
        <v>43657</v>
      </c>
      <c r="G4198" t="s">
        <v>4118</v>
      </c>
      <c r="H4198" t="s">
        <v>2227</v>
      </c>
      <c r="I4198" t="s">
        <v>4120</v>
      </c>
      <c r="J4198" t="str" cm="1">
        <f t="array" ref="J41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198" t="str">
        <f>IF(data_to_clean[[#This Row],[Price Formatted Step 1]]="No Data","No Data",SUBSTITUTE(data_to_clean[[#This Row],[Price Formatted Step 1]],",","."))</f>
        <v>37000000</v>
      </c>
      <c r="L4198" s="3">
        <f>IF(data_to_clean[[#This Row],[Price Formatted Step 2]]="No Data","No Data",VALUE(SUBSTITUTE(data_to_clean[[#This Row],[Price Formatted Step 2]],".","")))</f>
        <v>37000000</v>
      </c>
      <c r="M4198" t="s">
        <v>21</v>
      </c>
    </row>
    <row r="4199" spans="1:13" x14ac:dyDescent="0.25">
      <c r="A4199" t="s">
        <v>1024</v>
      </c>
      <c r="B4199" t="str">
        <f>VLOOKUP(data_to_clean[[#This Row],[Company]],tb_countries[],2,0)</f>
        <v>USSR/Russia</v>
      </c>
      <c r="C4199" t="s">
        <v>5272</v>
      </c>
      <c r="D4199" t="s">
        <v>5312</v>
      </c>
      <c r="E4199" t="s">
        <v>5245</v>
      </c>
      <c r="F4199" s="1">
        <v>43659</v>
      </c>
      <c r="G4199" t="s">
        <v>4179</v>
      </c>
      <c r="H4199" t="s">
        <v>2227</v>
      </c>
      <c r="I4199" t="s">
        <v>4181</v>
      </c>
      <c r="J4199" t="str" cm="1">
        <f t="array" ref="J41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199" t="str">
        <f>IF(data_to_clean[[#This Row],[Price Formatted Step 1]]="No Data","No Data",SUBSTITUTE(data_to_clean[[#This Row],[Price Formatted Step 1]],",","."))</f>
        <v>65000000</v>
      </c>
      <c r="L4199" s="3">
        <f>IF(data_to_clean[[#This Row],[Price Formatted Step 2]]="No Data","No Data",VALUE(SUBSTITUTE(data_to_clean[[#This Row],[Price Formatted Step 2]],".","")))</f>
        <v>65000000</v>
      </c>
      <c r="M4199" t="s">
        <v>15</v>
      </c>
    </row>
    <row r="4200" spans="1:13" x14ac:dyDescent="0.25">
      <c r="A4200" t="s">
        <v>1024</v>
      </c>
      <c r="B4200" t="str">
        <f>VLOOKUP(data_to_clean[[#This Row],[Company]],tb_countries[],2,0)</f>
        <v>USSR/Russia</v>
      </c>
      <c r="C4200" t="s">
        <v>5272</v>
      </c>
      <c r="D4200" t="s">
        <v>5312</v>
      </c>
      <c r="E4200" t="s">
        <v>5245</v>
      </c>
      <c r="F4200" s="1">
        <v>43666</v>
      </c>
      <c r="G4200" t="s">
        <v>4019</v>
      </c>
      <c r="H4200" t="s">
        <v>13</v>
      </c>
      <c r="I4200" t="s">
        <v>14</v>
      </c>
      <c r="J4200" t="str" cm="1">
        <f t="array" ref="J42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00" t="str">
        <f>IF(data_to_clean[[#This Row],[Price Formatted Step 1]]="No Data","No Data",SUBSTITUTE(data_to_clean[[#This Row],[Price Formatted Step 1]],",","."))</f>
        <v>No Data</v>
      </c>
      <c r="L4200" t="str">
        <f>IF(data_to_clean[[#This Row],[Price Formatted Step 2]]="No Data","No Data",VALUE(SUBSTITUTE(data_to_clean[[#This Row],[Price Formatted Step 2]],".","")))</f>
        <v>No Data</v>
      </c>
      <c r="M4200" t="s">
        <v>15</v>
      </c>
    </row>
    <row r="4201" spans="1:13" x14ac:dyDescent="0.25">
      <c r="A4201" t="s">
        <v>2025</v>
      </c>
      <c r="B4201" t="str">
        <f>VLOOKUP(data_to_clean[[#This Row],[Company]],tb_countries[],2,0)</f>
        <v>India</v>
      </c>
      <c r="C4201" t="s">
        <v>5287</v>
      </c>
      <c r="D4201" t="s">
        <v>5326</v>
      </c>
      <c r="E4201" t="s">
        <v>5254</v>
      </c>
      <c r="F4201" s="1">
        <v>43668</v>
      </c>
      <c r="G4201" t="s">
        <v>4269</v>
      </c>
      <c r="H4201" t="s">
        <v>2227</v>
      </c>
      <c r="I4201" t="s">
        <v>4271</v>
      </c>
      <c r="J4201" t="str" cm="1">
        <f t="array" ref="J42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62000000</v>
      </c>
      <c r="K4201" t="str">
        <f>IF(data_to_clean[[#This Row],[Price Formatted Step 1]]="No Data","No Data",SUBSTITUTE(data_to_clean[[#This Row],[Price Formatted Step 1]],",","."))</f>
        <v>62000000</v>
      </c>
      <c r="L4201" s="3">
        <f>IF(data_to_clean[[#This Row],[Price Formatted Step 2]]="No Data","No Data",VALUE(SUBSTITUTE(data_to_clean[[#This Row],[Price Formatted Step 2]],".","")))</f>
        <v>62000000</v>
      </c>
      <c r="M4201" t="s">
        <v>15</v>
      </c>
    </row>
    <row r="4202" spans="1:13" x14ac:dyDescent="0.25">
      <c r="A4202" t="s">
        <v>4740</v>
      </c>
      <c r="B4202" t="str">
        <f>VLOOKUP(data_to_clean[[#This Row],[Company]],tb_countries[],2,0)</f>
        <v>Japan</v>
      </c>
      <c r="C4202" t="s">
        <v>4199</v>
      </c>
      <c r="D4202" t="s">
        <v>5263</v>
      </c>
      <c r="E4202" t="s">
        <v>5252</v>
      </c>
      <c r="F4202" s="1">
        <v>43671</v>
      </c>
      <c r="G4202" t="s">
        <v>4741</v>
      </c>
      <c r="H4202" t="s">
        <v>2227</v>
      </c>
      <c r="I4202" t="s">
        <v>14</v>
      </c>
      <c r="J4202" t="str" cm="1">
        <f t="array" ref="J42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02" t="str">
        <f>IF(data_to_clean[[#This Row],[Price Formatted Step 1]]="No Data","No Data",SUBSTITUTE(data_to_clean[[#This Row],[Price Formatted Step 1]],",","."))</f>
        <v>No Data</v>
      </c>
      <c r="L4202" t="str">
        <f>IF(data_to_clean[[#This Row],[Price Formatted Step 2]]="No Data","No Data",VALUE(SUBSTITUTE(data_to_clean[[#This Row],[Price Formatted Step 2]],".","")))</f>
        <v>No Data</v>
      </c>
      <c r="M4202" t="s">
        <v>15</v>
      </c>
    </row>
    <row r="4203" spans="1:13" x14ac:dyDescent="0.25">
      <c r="A4203" t="s">
        <v>3782</v>
      </c>
      <c r="B4203" t="str">
        <f>VLOOKUP(data_to_clean[[#This Row],[Company]],tb_countries[],2,0)</f>
        <v>USA</v>
      </c>
      <c r="C4203" t="s">
        <v>5273</v>
      </c>
      <c r="D4203" t="s">
        <v>5313</v>
      </c>
      <c r="E4203" t="s">
        <v>5246</v>
      </c>
      <c r="F4203" s="1">
        <v>43671</v>
      </c>
      <c r="G4203" t="s">
        <v>4601</v>
      </c>
      <c r="H4203" t="s">
        <v>2227</v>
      </c>
      <c r="I4203" t="s">
        <v>4603</v>
      </c>
      <c r="J4203" t="str" cm="1">
        <f t="array" ref="J42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03" t="str">
        <f>IF(data_to_clean[[#This Row],[Price Formatted Step 1]]="No Data","No Data",SUBSTITUTE(data_to_clean[[#This Row],[Price Formatted Step 1]],",","."))</f>
        <v>67000000</v>
      </c>
      <c r="L4203" s="3">
        <f>IF(data_to_clean[[#This Row],[Price Formatted Step 2]]="No Data","No Data",VALUE(SUBSTITUTE(data_to_clean[[#This Row],[Price Formatted Step 2]],".","")))</f>
        <v>67000000</v>
      </c>
      <c r="M4203" t="s">
        <v>15</v>
      </c>
    </row>
    <row r="4204" spans="1:13" x14ac:dyDescent="0.25">
      <c r="A4204" t="s">
        <v>973</v>
      </c>
      <c r="B4204" t="str">
        <f>VLOOKUP(data_to_clean[[#This Row],[Company]],tb_countries[],2,0)</f>
        <v>China</v>
      </c>
      <c r="C4204" t="s">
        <v>4847</v>
      </c>
      <c r="D4204" t="s">
        <v>5268</v>
      </c>
      <c r="E4204" t="s">
        <v>5252</v>
      </c>
      <c r="F4204" s="1">
        <v>43672</v>
      </c>
      <c r="G4204" t="s">
        <v>2225</v>
      </c>
      <c r="H4204" t="s">
        <v>2227</v>
      </c>
      <c r="I4204" t="s">
        <v>2228</v>
      </c>
      <c r="J4204" t="str" cm="1">
        <f t="array" ref="J42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204" t="str">
        <f>IF(data_to_clean[[#This Row],[Price Formatted Step 1]]="No Data","No Data",SUBSTITUTE(data_to_clean[[#This Row],[Price Formatted Step 1]],",","."))</f>
        <v>30.800000</v>
      </c>
      <c r="L4204" s="3">
        <f>IF(data_to_clean[[#This Row],[Price Formatted Step 2]]="No Data","No Data",VALUE(SUBSTITUTE(data_to_clean[[#This Row],[Price Formatted Step 2]],".","")))</f>
        <v>30800000</v>
      </c>
      <c r="M4204" t="s">
        <v>15</v>
      </c>
    </row>
    <row r="4205" spans="1:13" x14ac:dyDescent="0.25">
      <c r="A4205" t="s">
        <v>2882</v>
      </c>
      <c r="B4205" t="str">
        <f>VLOOKUP(data_to_clean[[#This Row],[Company]],tb_countries[],2,0)</f>
        <v>USSR/Russia</v>
      </c>
      <c r="C4205" t="s">
        <v>5279</v>
      </c>
      <c r="D4205" t="s">
        <v>5320</v>
      </c>
      <c r="E4205" t="s">
        <v>5247</v>
      </c>
      <c r="F4205" s="1">
        <v>43676</v>
      </c>
      <c r="G4205" t="s">
        <v>4567</v>
      </c>
      <c r="H4205" t="s">
        <v>2227</v>
      </c>
      <c r="I4205" t="s">
        <v>4569</v>
      </c>
      <c r="J4205" t="str" cm="1">
        <f t="array" ref="J42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23000000</v>
      </c>
      <c r="K4205" t="str">
        <f>IF(data_to_clean[[#This Row],[Price Formatted Step 1]]="No Data","No Data",SUBSTITUTE(data_to_clean[[#This Row],[Price Formatted Step 1]],",","."))</f>
        <v>23000000</v>
      </c>
      <c r="L4205" s="3">
        <f>IF(data_to_clean[[#This Row],[Price Formatted Step 2]]="No Data","No Data",VALUE(SUBSTITUTE(data_to_clean[[#This Row],[Price Formatted Step 2]],".","")))</f>
        <v>23000000</v>
      </c>
      <c r="M4205" t="s">
        <v>15</v>
      </c>
    </row>
    <row r="4206" spans="1:13" x14ac:dyDescent="0.25">
      <c r="A4206" t="s">
        <v>1024</v>
      </c>
      <c r="B4206" t="str">
        <f>VLOOKUP(data_to_clean[[#This Row],[Company]],tb_countries[],2,0)</f>
        <v>USSR/Russia</v>
      </c>
      <c r="C4206" t="s">
        <v>5272</v>
      </c>
      <c r="D4206" t="s">
        <v>5312</v>
      </c>
      <c r="E4206" t="s">
        <v>5245</v>
      </c>
      <c r="F4206" s="1">
        <v>43677</v>
      </c>
      <c r="G4206" t="s">
        <v>3720</v>
      </c>
      <c r="H4206" t="s">
        <v>2227</v>
      </c>
      <c r="I4206" t="s">
        <v>3722</v>
      </c>
      <c r="J4206" t="str" cm="1">
        <f t="array" ref="J42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206" t="str">
        <f>IF(data_to_clean[[#This Row],[Price Formatted Step 1]]="No Data","No Data",SUBSTITUTE(data_to_clean[[#This Row],[Price Formatted Step 1]],",","."))</f>
        <v>17.420000</v>
      </c>
      <c r="L4206" s="3">
        <f>IF(data_to_clean[[#This Row],[Price Formatted Step 2]]="No Data","No Data",VALUE(SUBSTITUTE(data_to_clean[[#This Row],[Price Formatted Step 2]],".","")))</f>
        <v>17420000</v>
      </c>
      <c r="M4206" t="s">
        <v>15</v>
      </c>
    </row>
    <row r="4207" spans="1:13" x14ac:dyDescent="0.25">
      <c r="A4207" t="s">
        <v>1024</v>
      </c>
      <c r="B4207" t="str">
        <f>VLOOKUP(data_to_clean[[#This Row],[Company]],tb_countries[],2,0)</f>
        <v>USSR/Russia</v>
      </c>
      <c r="C4207" t="s">
        <v>5272</v>
      </c>
      <c r="D4207" t="s">
        <v>5312</v>
      </c>
      <c r="E4207" t="s">
        <v>5245</v>
      </c>
      <c r="F4207" s="1">
        <v>43682</v>
      </c>
      <c r="G4207" t="s">
        <v>4346</v>
      </c>
      <c r="H4207" t="s">
        <v>2227</v>
      </c>
      <c r="I4207" t="s">
        <v>4181</v>
      </c>
      <c r="J4207" t="str" cm="1">
        <f t="array" ref="J42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207" t="str">
        <f>IF(data_to_clean[[#This Row],[Price Formatted Step 1]]="No Data","No Data",SUBSTITUTE(data_to_clean[[#This Row],[Price Formatted Step 1]],",","."))</f>
        <v>65000000</v>
      </c>
      <c r="L4207" s="3">
        <f>IF(data_to_clean[[#This Row],[Price Formatted Step 2]]="No Data","No Data",VALUE(SUBSTITUTE(data_to_clean[[#This Row],[Price Formatted Step 2]],".","")))</f>
        <v>65000000</v>
      </c>
      <c r="M4207" t="s">
        <v>15</v>
      </c>
    </row>
    <row r="4208" spans="1:13" x14ac:dyDescent="0.25">
      <c r="A4208" t="s">
        <v>2338</v>
      </c>
      <c r="B4208" t="str">
        <f>VLOOKUP(data_to_clean[[#This Row],[Company]],tb_countries[],2,0)</f>
        <v>France</v>
      </c>
      <c r="C4208" t="s">
        <v>5285</v>
      </c>
      <c r="D4208" t="s">
        <v>5324</v>
      </c>
      <c r="E4208" t="s">
        <v>5253</v>
      </c>
      <c r="F4208" s="1">
        <v>43683</v>
      </c>
      <c r="G4208" t="s">
        <v>3614</v>
      </c>
      <c r="H4208" t="s">
        <v>2227</v>
      </c>
      <c r="I4208" t="s">
        <v>3616</v>
      </c>
      <c r="J4208" t="str" cm="1">
        <f t="array" ref="J42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208" t="str">
        <f>IF(data_to_clean[[#This Row],[Price Formatted Step 1]]="No Data","No Data",SUBSTITUTE(data_to_clean[[#This Row],[Price Formatted Step 1]],",","."))</f>
        <v>200000000</v>
      </c>
      <c r="L4208" s="3">
        <f>IF(data_to_clean[[#This Row],[Price Formatted Step 2]]="No Data","No Data",VALUE(SUBSTITUTE(data_to_clean[[#This Row],[Price Formatted Step 2]],".","")))</f>
        <v>200000000</v>
      </c>
      <c r="M4208" t="s">
        <v>15</v>
      </c>
    </row>
    <row r="4209" spans="1:13" x14ac:dyDescent="0.25">
      <c r="A4209" t="s">
        <v>3782</v>
      </c>
      <c r="B4209" t="str">
        <f>VLOOKUP(data_to_clean[[#This Row],[Company]],tb_countries[],2,0)</f>
        <v>USA</v>
      </c>
      <c r="C4209" t="s">
        <v>5273</v>
      </c>
      <c r="D4209" t="s">
        <v>5313</v>
      </c>
      <c r="E4209" t="s">
        <v>5246</v>
      </c>
      <c r="F4209" s="1">
        <v>43683</v>
      </c>
      <c r="G4209" t="s">
        <v>4601</v>
      </c>
      <c r="H4209" t="s">
        <v>2227</v>
      </c>
      <c r="I4209" t="s">
        <v>4603</v>
      </c>
      <c r="J4209" t="str" cm="1">
        <f t="array" ref="J42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09" t="str">
        <f>IF(data_to_clean[[#This Row],[Price Formatted Step 1]]="No Data","No Data",SUBSTITUTE(data_to_clean[[#This Row],[Price Formatted Step 1]],",","."))</f>
        <v>67000000</v>
      </c>
      <c r="L4209" s="3">
        <f>IF(data_to_clean[[#This Row],[Price Formatted Step 2]]="No Data","No Data",VALUE(SUBSTITUTE(data_to_clean[[#This Row],[Price Formatted Step 2]],".","")))</f>
        <v>67000000</v>
      </c>
      <c r="M4209" t="s">
        <v>15</v>
      </c>
    </row>
    <row r="4210" spans="1:13" x14ac:dyDescent="0.25">
      <c r="A4210" t="s">
        <v>3831</v>
      </c>
      <c r="B4210" t="str">
        <f>VLOOKUP(data_to_clean[[#This Row],[Company]],tb_countries[],2,0)</f>
        <v>USA</v>
      </c>
      <c r="C4210" t="s">
        <v>5273</v>
      </c>
      <c r="D4210" t="s">
        <v>5313</v>
      </c>
      <c r="E4210" t="s">
        <v>5246</v>
      </c>
      <c r="F4210" s="1">
        <v>43685</v>
      </c>
      <c r="G4210" t="s">
        <v>3774</v>
      </c>
      <c r="H4210" t="s">
        <v>2227</v>
      </c>
      <c r="I4210" t="s">
        <v>3776</v>
      </c>
      <c r="J4210" t="str" cm="1">
        <f t="array" ref="J42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4210" t="str">
        <f>IF(data_to_clean[[#This Row],[Price Formatted Step 1]]="No Data","No Data",SUBSTITUTE(data_to_clean[[#This Row],[Price Formatted Step 1]],",","."))</f>
        <v>153000000</v>
      </c>
      <c r="L4210" s="3">
        <f>IF(data_to_clean[[#This Row],[Price Formatted Step 2]]="No Data","No Data",VALUE(SUBSTITUTE(data_to_clean[[#This Row],[Price Formatted Step 2]],".","")))</f>
        <v>153000000</v>
      </c>
      <c r="M4210" t="s">
        <v>15</v>
      </c>
    </row>
    <row r="4211" spans="1:13" x14ac:dyDescent="0.25">
      <c r="A4211" t="s">
        <v>973</v>
      </c>
      <c r="B4211" t="str">
        <f>VLOOKUP(data_to_clean[[#This Row],[Company]],tb_countries[],2,0)</f>
        <v>China</v>
      </c>
      <c r="C4211" t="s">
        <v>4199</v>
      </c>
      <c r="D4211" t="s">
        <v>5263</v>
      </c>
      <c r="E4211" t="s">
        <v>5252</v>
      </c>
      <c r="F4211" s="1">
        <v>43694</v>
      </c>
      <c r="G4211" t="s">
        <v>4751</v>
      </c>
      <c r="H4211" t="s">
        <v>2227</v>
      </c>
      <c r="I4211" t="s">
        <v>4479</v>
      </c>
      <c r="J4211" t="str" cm="1">
        <f t="array" ref="J42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211" t="str">
        <f>IF(data_to_clean[[#This Row],[Price Formatted Step 1]]="No Data","No Data",SUBSTITUTE(data_to_clean[[#This Row],[Price Formatted Step 1]],",","."))</f>
        <v>7.500000</v>
      </c>
      <c r="L4211" s="3">
        <f>IF(data_to_clean[[#This Row],[Price Formatted Step 2]]="No Data","No Data",VALUE(SUBSTITUTE(data_to_clean[[#This Row],[Price Formatted Step 2]],".","")))</f>
        <v>7500000</v>
      </c>
      <c r="M4211" t="s">
        <v>15</v>
      </c>
    </row>
    <row r="4212" spans="1:13" x14ac:dyDescent="0.25">
      <c r="A4212" t="s">
        <v>973</v>
      </c>
      <c r="B4212" t="str">
        <f>VLOOKUP(data_to_clean[[#This Row],[Company]],tb_countries[],2,0)</f>
        <v>China</v>
      </c>
      <c r="C4212" t="s">
        <v>4847</v>
      </c>
      <c r="D4212" t="s">
        <v>5268</v>
      </c>
      <c r="E4212" t="s">
        <v>5252</v>
      </c>
      <c r="F4212" s="1">
        <v>43696</v>
      </c>
      <c r="G4212" t="s">
        <v>3855</v>
      </c>
      <c r="H4212" t="s">
        <v>2227</v>
      </c>
      <c r="I4212" t="s">
        <v>3857</v>
      </c>
      <c r="J4212" t="str" cm="1">
        <f t="array" ref="J42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212" t="str">
        <f>IF(data_to_clean[[#This Row],[Price Formatted Step 1]]="No Data","No Data",SUBSTITUTE(data_to_clean[[#This Row],[Price Formatted Step 1]],",","."))</f>
        <v>29.150000</v>
      </c>
      <c r="L4212" s="3">
        <f>IF(data_to_clean[[#This Row],[Price Formatted Step 2]]="No Data","No Data",VALUE(SUBSTITUTE(data_to_clean[[#This Row],[Price Formatted Step 2]],".","")))</f>
        <v>29150000</v>
      </c>
      <c r="M4212" t="s">
        <v>15</v>
      </c>
    </row>
    <row r="4213" spans="1:13" x14ac:dyDescent="0.25">
      <c r="A4213" t="s">
        <v>4475</v>
      </c>
      <c r="B4213" t="str">
        <f>VLOOKUP(data_to_clean[[#This Row],[Company]],tb_countries[],2,0)</f>
        <v>USA</v>
      </c>
      <c r="C4213" t="s">
        <v>5303</v>
      </c>
      <c r="D4213" t="s">
        <v>5343</v>
      </c>
      <c r="E4213" t="s">
        <v>5265</v>
      </c>
      <c r="F4213" s="1">
        <v>43696</v>
      </c>
      <c r="G4213" t="s">
        <v>4562</v>
      </c>
      <c r="H4213" t="s">
        <v>2227</v>
      </c>
      <c r="I4213" t="s">
        <v>4479</v>
      </c>
      <c r="J4213" t="str" cm="1">
        <f t="array" ref="J42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213" t="str">
        <f>IF(data_to_clean[[#This Row],[Price Formatted Step 1]]="No Data","No Data",SUBSTITUTE(data_to_clean[[#This Row],[Price Formatted Step 1]],",","."))</f>
        <v>7.500000</v>
      </c>
      <c r="L4213" s="3">
        <f>IF(data_to_clean[[#This Row],[Price Formatted Step 2]]="No Data","No Data",VALUE(SUBSTITUTE(data_to_clean[[#This Row],[Price Formatted Step 2]],".","")))</f>
        <v>7500000</v>
      </c>
      <c r="M4213" t="s">
        <v>15</v>
      </c>
    </row>
    <row r="4214" spans="1:13" x14ac:dyDescent="0.25">
      <c r="A4214" t="s">
        <v>1024</v>
      </c>
      <c r="B4214" t="str">
        <f>VLOOKUP(data_to_clean[[#This Row],[Company]],tb_countries[],2,0)</f>
        <v>USSR/Russia</v>
      </c>
      <c r="C4214" t="s">
        <v>5272</v>
      </c>
      <c r="D4214" t="s">
        <v>5312</v>
      </c>
      <c r="E4214" t="s">
        <v>5245</v>
      </c>
      <c r="F4214" s="1">
        <v>43699</v>
      </c>
      <c r="G4214" t="s">
        <v>3720</v>
      </c>
      <c r="H4214" t="s">
        <v>2227</v>
      </c>
      <c r="I4214" t="s">
        <v>3722</v>
      </c>
      <c r="J4214" t="str" cm="1">
        <f t="array" ref="J42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214" t="str">
        <f>IF(data_to_clean[[#This Row],[Price Formatted Step 1]]="No Data","No Data",SUBSTITUTE(data_to_clean[[#This Row],[Price Formatted Step 1]],",","."))</f>
        <v>17.420000</v>
      </c>
      <c r="L4214" s="3">
        <f>IF(data_to_clean[[#This Row],[Price Formatted Step 2]]="No Data","No Data",VALUE(SUBSTITUTE(data_to_clean[[#This Row],[Price Formatted Step 2]],".","")))</f>
        <v>17420000</v>
      </c>
      <c r="M4214" t="s">
        <v>15</v>
      </c>
    </row>
    <row r="4215" spans="1:13" x14ac:dyDescent="0.25">
      <c r="A4215" t="s">
        <v>3831</v>
      </c>
      <c r="B4215" t="str">
        <f>VLOOKUP(data_to_clean[[#This Row],[Company]],tb_countries[],2,0)</f>
        <v>USA</v>
      </c>
      <c r="C4215" t="s">
        <v>5273</v>
      </c>
      <c r="D4215" t="s">
        <v>5313</v>
      </c>
      <c r="E4215" t="s">
        <v>5246</v>
      </c>
      <c r="F4215" s="1">
        <v>43699</v>
      </c>
      <c r="G4215" t="s">
        <v>3608</v>
      </c>
      <c r="H4215" t="s">
        <v>13</v>
      </c>
      <c r="I4215" t="s">
        <v>3610</v>
      </c>
      <c r="J4215" t="str" cm="1">
        <f t="array" ref="J42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164000000</v>
      </c>
      <c r="K4215" t="str">
        <f>IF(data_to_clean[[#This Row],[Price Formatted Step 1]]="No Data","No Data",SUBSTITUTE(data_to_clean[[#This Row],[Price Formatted Step 1]],",","."))</f>
        <v>164000000</v>
      </c>
      <c r="L4215" s="3">
        <f>IF(data_to_clean[[#This Row],[Price Formatted Step 2]]="No Data","No Data",VALUE(SUBSTITUTE(data_to_clean[[#This Row],[Price Formatted Step 2]],".","")))</f>
        <v>164000000</v>
      </c>
      <c r="M4215" t="s">
        <v>15</v>
      </c>
    </row>
    <row r="4216" spans="1:13" x14ac:dyDescent="0.25">
      <c r="A4216" t="s">
        <v>3931</v>
      </c>
      <c r="B4216" t="str">
        <f>VLOOKUP(data_to_clean[[#This Row],[Company]],tb_countries[],2,0)</f>
        <v>Israel</v>
      </c>
      <c r="C4216" t="s">
        <v>5296</v>
      </c>
      <c r="D4216" t="s">
        <v>5337</v>
      </c>
      <c r="E4216" t="s">
        <v>5261</v>
      </c>
      <c r="F4216" s="1">
        <v>43706</v>
      </c>
      <c r="G4216" t="s">
        <v>4134</v>
      </c>
      <c r="H4216" t="s">
        <v>2227</v>
      </c>
      <c r="I4216" t="s">
        <v>14</v>
      </c>
      <c r="J4216" t="str" cm="1">
        <f t="array" ref="J42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16" t="str">
        <f>IF(data_to_clean[[#This Row],[Price Formatted Step 1]]="No Data","No Data",SUBSTITUTE(data_to_clean[[#This Row],[Price Formatted Step 1]],",","."))</f>
        <v>No Data</v>
      </c>
      <c r="L4216" t="str">
        <f>IF(data_to_clean[[#This Row],[Price Formatted Step 2]]="No Data","No Data",VALUE(SUBSTITUTE(data_to_clean[[#This Row],[Price Formatted Step 2]],".","")))</f>
        <v>No Data</v>
      </c>
      <c r="M4216" t="s">
        <v>637</v>
      </c>
    </row>
    <row r="4217" spans="1:13" x14ac:dyDescent="0.25">
      <c r="A4217" t="s">
        <v>2882</v>
      </c>
      <c r="B4217" t="str">
        <f>VLOOKUP(data_to_clean[[#This Row],[Company]],tb_countries[],2,0)</f>
        <v>USSR/Russia</v>
      </c>
      <c r="C4217" t="s">
        <v>5279</v>
      </c>
      <c r="D4217" t="s">
        <v>5320</v>
      </c>
      <c r="E4217" t="s">
        <v>5247</v>
      </c>
      <c r="F4217" s="1">
        <v>43707</v>
      </c>
      <c r="G4217" t="s">
        <v>3470</v>
      </c>
      <c r="H4217" t="s">
        <v>13</v>
      </c>
      <c r="I4217" t="s">
        <v>3472</v>
      </c>
      <c r="J4217" t="str" cm="1">
        <f t="array" ref="J42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4217" t="str">
        <f>IF(data_to_clean[[#This Row],[Price Formatted Step 1]]="No Data","No Data",SUBSTITUTE(data_to_clean[[#This Row],[Price Formatted Step 1]],",","."))</f>
        <v>41.800000</v>
      </c>
      <c r="L4217" s="3">
        <f>IF(data_to_clean[[#This Row],[Price Formatted Step 2]]="No Data","No Data",VALUE(SUBSTITUTE(data_to_clean[[#This Row],[Price Formatted Step 2]],".","")))</f>
        <v>41800000</v>
      </c>
      <c r="M4217" t="s">
        <v>15</v>
      </c>
    </row>
    <row r="4218" spans="1:13" x14ac:dyDescent="0.25">
      <c r="A4218" t="s">
        <v>4445</v>
      </c>
      <c r="B4218" t="str">
        <f>VLOOKUP(data_to_clean[[#This Row],[Company]],tb_countries[],2,0)</f>
        <v>China</v>
      </c>
      <c r="C4218" t="s">
        <v>4199</v>
      </c>
      <c r="D4218" t="s">
        <v>5263</v>
      </c>
      <c r="E4218" t="s">
        <v>5252</v>
      </c>
      <c r="F4218" s="1">
        <v>43707</v>
      </c>
      <c r="G4218" t="s">
        <v>4446</v>
      </c>
      <c r="H4218" t="s">
        <v>2227</v>
      </c>
      <c r="I4218" t="s">
        <v>4448</v>
      </c>
      <c r="J4218" t="str" cm="1">
        <f t="array" ref="J42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18" t="str">
        <f>IF(data_to_clean[[#This Row],[Price Formatted Step 1]]="No Data","No Data",SUBSTITUTE(data_to_clean[[#This Row],[Price Formatted Step 1]],",","."))</f>
        <v>5.800000</v>
      </c>
      <c r="L4218" s="3">
        <f>IF(data_to_clean[[#This Row],[Price Formatted Step 2]]="No Data","No Data",VALUE(SUBSTITUTE(data_to_clean[[#This Row],[Price Formatted Step 2]],".","")))</f>
        <v>5800000</v>
      </c>
      <c r="M4218" t="s">
        <v>15</v>
      </c>
    </row>
    <row r="4219" spans="1:13" x14ac:dyDescent="0.25">
      <c r="A4219" t="s">
        <v>973</v>
      </c>
      <c r="B4219" t="str">
        <f>VLOOKUP(data_to_clean[[#This Row],[Company]],tb_countries[],2,0)</f>
        <v>China</v>
      </c>
      <c r="C4219" t="s">
        <v>2625</v>
      </c>
      <c r="D4219" t="s">
        <v>5255</v>
      </c>
      <c r="E4219" t="s">
        <v>5252</v>
      </c>
      <c r="F4219" s="1">
        <v>43720</v>
      </c>
      <c r="G4219" t="s">
        <v>3402</v>
      </c>
      <c r="H4219" t="s">
        <v>2227</v>
      </c>
      <c r="I4219" t="s">
        <v>3404</v>
      </c>
      <c r="J4219" t="str" cm="1">
        <f t="array" ref="J42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219" t="str">
        <f>IF(data_to_clean[[#This Row],[Price Formatted Step 1]]="No Data","No Data",SUBSTITUTE(data_to_clean[[#This Row],[Price Formatted Step 1]],",","."))</f>
        <v>64.680000</v>
      </c>
      <c r="L4219" s="3">
        <f>IF(data_to_clean[[#This Row],[Price Formatted Step 2]]="No Data","No Data",VALUE(SUBSTITUTE(data_to_clean[[#This Row],[Price Formatted Step 2]],".","")))</f>
        <v>64680000</v>
      </c>
      <c r="M4219" t="s">
        <v>15</v>
      </c>
    </row>
    <row r="4220" spans="1:13" x14ac:dyDescent="0.25">
      <c r="A4220" t="s">
        <v>973</v>
      </c>
      <c r="B4220" t="str">
        <f>VLOOKUP(data_to_clean[[#This Row],[Company]],tb_countries[],2,0)</f>
        <v>China</v>
      </c>
      <c r="C4220" t="s">
        <v>4199</v>
      </c>
      <c r="D4220" t="s">
        <v>5263</v>
      </c>
      <c r="E4220" t="s">
        <v>5252</v>
      </c>
      <c r="F4220" s="1">
        <v>43727</v>
      </c>
      <c r="G4220" t="s">
        <v>4316</v>
      </c>
      <c r="H4220" t="s">
        <v>2227</v>
      </c>
      <c r="I4220" t="s">
        <v>4318</v>
      </c>
      <c r="J4220" t="str" cm="1">
        <f t="array" ref="J42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220" t="str">
        <f>IF(data_to_clean[[#This Row],[Price Formatted Step 1]]="No Data","No Data",SUBSTITUTE(data_to_clean[[#This Row],[Price Formatted Step 1]],",","."))</f>
        <v>5.300000</v>
      </c>
      <c r="L4220" s="3">
        <f>IF(data_to_clean[[#This Row],[Price Formatted Step 2]]="No Data","No Data",VALUE(SUBSTITUTE(data_to_clean[[#This Row],[Price Formatted Step 2]],".","")))</f>
        <v>5300000</v>
      </c>
      <c r="M4220" t="s">
        <v>15</v>
      </c>
    </row>
    <row r="4221" spans="1:13" x14ac:dyDescent="0.25">
      <c r="A4221" t="s">
        <v>973</v>
      </c>
      <c r="B4221" t="str">
        <f>VLOOKUP(data_to_clean[[#This Row],[Company]],tb_countries[],2,0)</f>
        <v>China</v>
      </c>
      <c r="C4221" t="s">
        <v>4847</v>
      </c>
      <c r="D4221" t="s">
        <v>5268</v>
      </c>
      <c r="E4221" t="s">
        <v>5252</v>
      </c>
      <c r="F4221" s="1">
        <v>43730</v>
      </c>
      <c r="G4221" t="s">
        <v>4530</v>
      </c>
      <c r="H4221" t="s">
        <v>2227</v>
      </c>
      <c r="I4221" t="s">
        <v>14</v>
      </c>
      <c r="J4221" t="str" cm="1">
        <f t="array" ref="J42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21" t="str">
        <f>IF(data_to_clean[[#This Row],[Price Formatted Step 1]]="No Data","No Data",SUBSTITUTE(data_to_clean[[#This Row],[Price Formatted Step 1]],",","."))</f>
        <v>No Data</v>
      </c>
      <c r="L4221" t="str">
        <f>IF(data_to_clean[[#This Row],[Price Formatted Step 2]]="No Data","No Data",VALUE(SUBSTITUTE(data_to_clean[[#This Row],[Price Formatted Step 2]],".","")))</f>
        <v>No Data</v>
      </c>
      <c r="M4221" t="s">
        <v>15</v>
      </c>
    </row>
    <row r="4222" spans="1:13" x14ac:dyDescent="0.25">
      <c r="A4222" t="s">
        <v>1620</v>
      </c>
      <c r="B4222" t="str">
        <f>VLOOKUP(data_to_clean[[#This Row],[Company]],tb_countries[],2,0)</f>
        <v>Japan</v>
      </c>
      <c r="C4222" t="s">
        <v>5286</v>
      </c>
      <c r="D4222" t="s">
        <v>5325</v>
      </c>
      <c r="E4222" t="s">
        <v>5249</v>
      </c>
      <c r="F4222" s="1">
        <v>43732</v>
      </c>
      <c r="G4222" t="s">
        <v>3995</v>
      </c>
      <c r="H4222" t="s">
        <v>13</v>
      </c>
      <c r="I4222" t="s">
        <v>3997</v>
      </c>
      <c r="J4222" t="str" cm="1">
        <f t="array" ref="J42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4222" t="str">
        <f>IF(data_to_clean[[#This Row],[Price Formatted Step 1]]="No Data","No Data",SUBSTITUTE(data_to_clean[[#This Row],[Price Formatted Step 1]],",","."))</f>
        <v>112.500000</v>
      </c>
      <c r="L4222" s="3">
        <f>IF(data_to_clean[[#This Row],[Price Formatted Step 2]]="No Data","No Data",VALUE(SUBSTITUTE(data_to_clean[[#This Row],[Price Formatted Step 2]],".","")))</f>
        <v>112500000</v>
      </c>
      <c r="M4222" t="s">
        <v>15</v>
      </c>
    </row>
    <row r="4223" spans="1:13" x14ac:dyDescent="0.25">
      <c r="A4223" t="s">
        <v>973</v>
      </c>
      <c r="B4223" t="str">
        <f>VLOOKUP(data_to_clean[[#This Row],[Company]],tb_countries[],2,0)</f>
        <v>China</v>
      </c>
      <c r="C4223" t="s">
        <v>4199</v>
      </c>
      <c r="D4223" t="s">
        <v>5263</v>
      </c>
      <c r="E4223" t="s">
        <v>5252</v>
      </c>
      <c r="F4223" s="1">
        <v>43733</v>
      </c>
      <c r="G4223" t="s">
        <v>2910</v>
      </c>
      <c r="H4223" t="s">
        <v>2227</v>
      </c>
      <c r="I4223" t="s">
        <v>2912</v>
      </c>
      <c r="J4223" t="str" cm="1">
        <f t="array" ref="J42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223" t="str">
        <f>IF(data_to_clean[[#This Row],[Price Formatted Step 1]]="No Data","No Data",SUBSTITUTE(data_to_clean[[#This Row],[Price Formatted Step 1]],",","."))</f>
        <v>29.750000</v>
      </c>
      <c r="L4223" s="3">
        <f>IF(data_to_clean[[#This Row],[Price Formatted Step 2]]="No Data","No Data",VALUE(SUBSTITUTE(data_to_clean[[#This Row],[Price Formatted Step 2]],".","")))</f>
        <v>29750000</v>
      </c>
      <c r="M4223" t="s">
        <v>15</v>
      </c>
    </row>
    <row r="4224" spans="1:13" x14ac:dyDescent="0.25">
      <c r="A4224" t="s">
        <v>1024</v>
      </c>
      <c r="B4224" t="str">
        <f>VLOOKUP(data_to_clean[[#This Row],[Company]],tb_countries[],2,0)</f>
        <v>USSR/Russia</v>
      </c>
      <c r="C4224" t="s">
        <v>5272</v>
      </c>
      <c r="D4224" t="s">
        <v>5312</v>
      </c>
      <c r="E4224" t="s">
        <v>5245</v>
      </c>
      <c r="F4224" s="1">
        <v>43733</v>
      </c>
      <c r="G4224" t="s">
        <v>4019</v>
      </c>
      <c r="H4224" t="s">
        <v>13</v>
      </c>
      <c r="I4224" t="s">
        <v>14</v>
      </c>
      <c r="J4224" t="str" cm="1">
        <f t="array" ref="J42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24" t="str">
        <f>IF(data_to_clean[[#This Row],[Price Formatted Step 1]]="No Data","No Data",SUBSTITUTE(data_to_clean[[#This Row],[Price Formatted Step 1]],",","."))</f>
        <v>No Data</v>
      </c>
      <c r="L4224" t="str">
        <f>IF(data_to_clean[[#This Row],[Price Formatted Step 2]]="No Data","No Data",VALUE(SUBSTITUTE(data_to_clean[[#This Row],[Price Formatted Step 2]],".","")))</f>
        <v>No Data</v>
      </c>
      <c r="M4224" t="s">
        <v>15</v>
      </c>
    </row>
    <row r="4225" spans="1:13" x14ac:dyDescent="0.25">
      <c r="A4225" t="s">
        <v>2882</v>
      </c>
      <c r="B4225" t="str">
        <f>VLOOKUP(data_to_clean[[#This Row],[Company]],tb_countries[],2,0)</f>
        <v>USSR/Russia</v>
      </c>
      <c r="C4225" t="s">
        <v>5279</v>
      </c>
      <c r="D4225" t="s">
        <v>5320</v>
      </c>
      <c r="E4225" t="s">
        <v>5247</v>
      </c>
      <c r="F4225" s="1">
        <v>43734</v>
      </c>
      <c r="G4225" t="s">
        <v>4351</v>
      </c>
      <c r="H4225" t="s">
        <v>2227</v>
      </c>
      <c r="I4225" t="s">
        <v>2995</v>
      </c>
      <c r="J4225" t="str" cm="1">
        <f t="array" ref="J42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225" t="str">
        <f>IF(data_to_clean[[#This Row],[Price Formatted Step 1]]="No Data","No Data",SUBSTITUTE(data_to_clean[[#This Row],[Price Formatted Step 1]],",","."))</f>
        <v>25000000</v>
      </c>
      <c r="L4225" s="3">
        <f>IF(data_to_clean[[#This Row],[Price Formatted Step 2]]="No Data","No Data",VALUE(SUBSTITUTE(data_to_clean[[#This Row],[Price Formatted Step 2]],".","")))</f>
        <v>25000000</v>
      </c>
      <c r="M4225" t="s">
        <v>15</v>
      </c>
    </row>
    <row r="4226" spans="1:13" x14ac:dyDescent="0.25">
      <c r="A4226" t="s">
        <v>973</v>
      </c>
      <c r="B4226" t="str">
        <f>VLOOKUP(data_to_clean[[#This Row],[Company]],tb_countries[],2,0)</f>
        <v>China</v>
      </c>
      <c r="C4226" t="s">
        <v>2625</v>
      </c>
      <c r="D4226" t="s">
        <v>5255</v>
      </c>
      <c r="E4226" t="s">
        <v>5252</v>
      </c>
      <c r="F4226" s="1">
        <v>43742</v>
      </c>
      <c r="G4226" t="s">
        <v>3794</v>
      </c>
      <c r="H4226" t="s">
        <v>2227</v>
      </c>
      <c r="I4226" t="s">
        <v>3404</v>
      </c>
      <c r="J4226" t="str" cm="1">
        <f t="array" ref="J42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226" t="str">
        <f>IF(data_to_clean[[#This Row],[Price Formatted Step 1]]="No Data","No Data",SUBSTITUTE(data_to_clean[[#This Row],[Price Formatted Step 1]],",","."))</f>
        <v>64.680000</v>
      </c>
      <c r="L4226" s="3">
        <f>IF(data_to_clean[[#This Row],[Price Formatted Step 2]]="No Data","No Data",VALUE(SUBSTITUTE(data_to_clean[[#This Row],[Price Formatted Step 2]],".","")))</f>
        <v>64680000</v>
      </c>
      <c r="M4226" t="s">
        <v>15</v>
      </c>
    </row>
    <row r="4227" spans="1:13" x14ac:dyDescent="0.25">
      <c r="A4227" t="s">
        <v>3085</v>
      </c>
      <c r="B4227" t="str">
        <f>VLOOKUP(data_to_clean[[#This Row],[Company]],tb_countries[],2,0)</f>
        <v>USA</v>
      </c>
      <c r="C4227" t="s">
        <v>5272</v>
      </c>
      <c r="D4227" t="s">
        <v>5312</v>
      </c>
      <c r="E4227" t="s">
        <v>5245</v>
      </c>
      <c r="F4227" s="1">
        <v>43747</v>
      </c>
      <c r="G4227" t="s">
        <v>4346</v>
      </c>
      <c r="H4227" t="s">
        <v>2227</v>
      </c>
      <c r="I4227" t="s">
        <v>4181</v>
      </c>
      <c r="J4227" t="str" cm="1">
        <f t="array" ref="J42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227" t="str">
        <f>IF(data_to_clean[[#This Row],[Price Formatted Step 1]]="No Data","No Data",SUBSTITUTE(data_to_clean[[#This Row],[Price Formatted Step 1]],",","."))</f>
        <v>65000000</v>
      </c>
      <c r="L4227" s="3">
        <f>IF(data_to_clean[[#This Row],[Price Formatted Step 2]]="No Data","No Data",VALUE(SUBSTITUTE(data_to_clean[[#This Row],[Price Formatted Step 2]],".","")))</f>
        <v>65000000</v>
      </c>
      <c r="M4227" t="s">
        <v>15</v>
      </c>
    </row>
    <row r="4228" spans="1:13" x14ac:dyDescent="0.25">
      <c r="A4228" t="s">
        <v>2740</v>
      </c>
      <c r="B4228" t="str">
        <f>VLOOKUP(data_to_clean[[#This Row],[Company]],tb_countries[],2,0)</f>
        <v>USA</v>
      </c>
      <c r="C4228" t="s">
        <v>5273</v>
      </c>
      <c r="D4228" t="s">
        <v>5313</v>
      </c>
      <c r="E4228" t="s">
        <v>5246</v>
      </c>
      <c r="F4228" s="1">
        <v>43749</v>
      </c>
      <c r="G4228" t="s">
        <v>3043</v>
      </c>
      <c r="H4228" t="s">
        <v>2227</v>
      </c>
      <c r="I4228" t="s">
        <v>2744</v>
      </c>
      <c r="J4228" t="str" cm="1">
        <f t="array" ref="J42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4228" t="str">
        <f>IF(data_to_clean[[#This Row],[Price Formatted Step 1]]="No Data","No Data",SUBSTITUTE(data_to_clean[[#This Row],[Price Formatted Step 1]],",","."))</f>
        <v>40000000</v>
      </c>
      <c r="L4228" s="3">
        <f>IF(data_to_clean[[#This Row],[Price Formatted Step 2]]="No Data","No Data",VALUE(SUBSTITUTE(data_to_clean[[#This Row],[Price Formatted Step 2]],".","")))</f>
        <v>40000000</v>
      </c>
      <c r="M4228" t="s">
        <v>15</v>
      </c>
    </row>
    <row r="4229" spans="1:13" x14ac:dyDescent="0.25">
      <c r="A4229" t="s">
        <v>4475</v>
      </c>
      <c r="B4229" t="str">
        <f>VLOOKUP(data_to_clean[[#This Row],[Company]],tb_countries[],2,0)</f>
        <v>USA</v>
      </c>
      <c r="C4229" t="s">
        <v>5303</v>
      </c>
      <c r="D4229" t="s">
        <v>5343</v>
      </c>
      <c r="E4229" t="s">
        <v>5265</v>
      </c>
      <c r="F4229" s="1">
        <v>43755</v>
      </c>
      <c r="G4229" t="s">
        <v>4562</v>
      </c>
      <c r="H4229" t="s">
        <v>2227</v>
      </c>
      <c r="I4229" t="s">
        <v>4479</v>
      </c>
      <c r="J4229" t="str" cm="1">
        <f t="array" ref="J42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229" t="str">
        <f>IF(data_to_clean[[#This Row],[Price Formatted Step 1]]="No Data","No Data",SUBSTITUTE(data_to_clean[[#This Row],[Price Formatted Step 1]],",","."))</f>
        <v>7.500000</v>
      </c>
      <c r="L4229" s="3">
        <f>IF(data_to_clean[[#This Row],[Price Formatted Step 2]]="No Data","No Data",VALUE(SUBSTITUTE(data_to_clean[[#This Row],[Price Formatted Step 2]],".","")))</f>
        <v>7500000</v>
      </c>
      <c r="M4229" t="s">
        <v>15</v>
      </c>
    </row>
    <row r="4230" spans="1:13" x14ac:dyDescent="0.25">
      <c r="A4230" t="s">
        <v>973</v>
      </c>
      <c r="B4230" t="str">
        <f>VLOOKUP(data_to_clean[[#This Row],[Company]],tb_countries[],2,0)</f>
        <v>China</v>
      </c>
      <c r="C4230" t="s">
        <v>4847</v>
      </c>
      <c r="D4230" t="s">
        <v>5268</v>
      </c>
      <c r="E4230" t="s">
        <v>5252</v>
      </c>
      <c r="F4230" s="1">
        <v>43755</v>
      </c>
      <c r="G4230" t="s">
        <v>3855</v>
      </c>
      <c r="H4230" t="s">
        <v>2227</v>
      </c>
      <c r="I4230" t="s">
        <v>3857</v>
      </c>
      <c r="J4230" t="str" cm="1">
        <f t="array" ref="J42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230" t="str">
        <f>IF(data_to_clean[[#This Row],[Price Formatted Step 1]]="No Data","No Data",SUBSTITUTE(data_to_clean[[#This Row],[Price Formatted Step 1]],",","."))</f>
        <v>29.150000</v>
      </c>
      <c r="L4230" s="3">
        <f>IF(data_to_clean[[#This Row],[Price Formatted Step 2]]="No Data","No Data",VALUE(SUBSTITUTE(data_to_clean[[#This Row],[Price Formatted Step 2]],".","")))</f>
        <v>29150000</v>
      </c>
      <c r="M4230" t="s">
        <v>15</v>
      </c>
    </row>
    <row r="4231" spans="1:13" x14ac:dyDescent="0.25">
      <c r="A4231" t="s">
        <v>4628</v>
      </c>
      <c r="B4231" t="str">
        <f>VLOOKUP(data_to_clean[[#This Row],[Company]],tb_countries[],2,0)</f>
        <v>USA</v>
      </c>
      <c r="C4231" t="s">
        <v>5309</v>
      </c>
      <c r="D4231" t="s">
        <v>5344</v>
      </c>
      <c r="E4231" t="s">
        <v>5246</v>
      </c>
      <c r="F4231" s="1">
        <v>43764</v>
      </c>
      <c r="G4231" t="s">
        <v>4630</v>
      </c>
      <c r="H4231" t="s">
        <v>2227</v>
      </c>
      <c r="I4231" t="s">
        <v>14</v>
      </c>
      <c r="J4231" t="str" cm="1">
        <f t="array" ref="J42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31" t="str">
        <f>IF(data_to_clean[[#This Row],[Price Formatted Step 1]]="No Data","No Data",SUBSTITUTE(data_to_clean[[#This Row],[Price Formatted Step 1]],",","."))</f>
        <v>No Data</v>
      </c>
      <c r="L4231" t="str">
        <f>IF(data_to_clean[[#This Row],[Price Formatted Step 2]]="No Data","No Data",VALUE(SUBSTITUTE(data_to_clean[[#This Row],[Price Formatted Step 2]],".","")))</f>
        <v>No Data</v>
      </c>
      <c r="M4231" t="s">
        <v>21</v>
      </c>
    </row>
    <row r="4232" spans="1:13" x14ac:dyDescent="0.25">
      <c r="A4232" t="s">
        <v>2740</v>
      </c>
      <c r="B4232" t="str">
        <f>VLOOKUP(data_to_clean[[#This Row],[Company]],tb_countries[],2,0)</f>
        <v>USA</v>
      </c>
      <c r="C4232" t="s">
        <v>5276</v>
      </c>
      <c r="D4232" t="s">
        <v>5316</v>
      </c>
      <c r="E4232" t="s">
        <v>5246</v>
      </c>
      <c r="F4232" s="1">
        <v>43771</v>
      </c>
      <c r="G4232" t="s">
        <v>4773</v>
      </c>
      <c r="H4232" t="s">
        <v>2227</v>
      </c>
      <c r="I4232" t="s">
        <v>4418</v>
      </c>
      <c r="J4232" t="str" cm="1">
        <f t="array" ref="J42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232" t="str">
        <f>IF(data_to_clean[[#This Row],[Price Formatted Step 1]]="No Data","No Data",SUBSTITUTE(data_to_clean[[#This Row],[Price Formatted Step 1]],",","."))</f>
        <v>85000000</v>
      </c>
      <c r="L4232" s="3">
        <f>IF(data_to_clean[[#This Row],[Price Formatted Step 2]]="No Data","No Data",VALUE(SUBSTITUTE(data_to_clean[[#This Row],[Price Formatted Step 2]],".","")))</f>
        <v>85000000</v>
      </c>
      <c r="M4232" t="s">
        <v>15</v>
      </c>
    </row>
    <row r="4233" spans="1:13" x14ac:dyDescent="0.25">
      <c r="A4233" t="s">
        <v>973</v>
      </c>
      <c r="B4233" t="str">
        <f>VLOOKUP(data_to_clean[[#This Row],[Company]],tb_countries[],2,0)</f>
        <v>China</v>
      </c>
      <c r="C4233" t="s">
        <v>2625</v>
      </c>
      <c r="D4233" t="s">
        <v>5255</v>
      </c>
      <c r="E4233" t="s">
        <v>5252</v>
      </c>
      <c r="F4233" s="1">
        <v>43772</v>
      </c>
      <c r="G4233" t="s">
        <v>3402</v>
      </c>
      <c r="H4233" t="s">
        <v>2227</v>
      </c>
      <c r="I4233" t="s">
        <v>3404</v>
      </c>
      <c r="J4233" t="str" cm="1">
        <f t="array" ref="J42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233" t="str">
        <f>IF(data_to_clean[[#This Row],[Price Formatted Step 1]]="No Data","No Data",SUBSTITUTE(data_to_clean[[#This Row],[Price Formatted Step 1]],",","."))</f>
        <v>64.680000</v>
      </c>
      <c r="L4233" s="3">
        <f>IF(data_to_clean[[#This Row],[Price Formatted Step 2]]="No Data","No Data",VALUE(SUBSTITUTE(data_to_clean[[#This Row],[Price Formatted Step 2]],".","")))</f>
        <v>64680000</v>
      </c>
      <c r="M4233" t="s">
        <v>15</v>
      </c>
    </row>
    <row r="4234" spans="1:13" x14ac:dyDescent="0.25">
      <c r="A4234" t="s">
        <v>973</v>
      </c>
      <c r="B4234" t="str">
        <f>VLOOKUP(data_to_clean[[#This Row],[Company]],tb_countries[],2,0)</f>
        <v>China</v>
      </c>
      <c r="C4234" t="s">
        <v>4847</v>
      </c>
      <c r="D4234" t="s">
        <v>5268</v>
      </c>
      <c r="E4234" t="s">
        <v>5252</v>
      </c>
      <c r="F4234" s="1">
        <v>43773</v>
      </c>
      <c r="G4234" t="s">
        <v>3855</v>
      </c>
      <c r="H4234" t="s">
        <v>2227</v>
      </c>
      <c r="I4234" t="s">
        <v>3857</v>
      </c>
      <c r="J4234" t="str" cm="1">
        <f t="array" ref="J42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234" t="str">
        <f>IF(data_to_clean[[#This Row],[Price Formatted Step 1]]="No Data","No Data",SUBSTITUTE(data_to_clean[[#This Row],[Price Formatted Step 1]],",","."))</f>
        <v>29.150000</v>
      </c>
      <c r="L4234" s="3">
        <f>IF(data_to_clean[[#This Row],[Price Formatted Step 2]]="No Data","No Data",VALUE(SUBSTITUTE(data_to_clean[[#This Row],[Price Formatted Step 2]],".","")))</f>
        <v>29150000</v>
      </c>
      <c r="M4234" t="s">
        <v>15</v>
      </c>
    </row>
    <row r="4235" spans="1:13" x14ac:dyDescent="0.25">
      <c r="A4235" t="s">
        <v>3782</v>
      </c>
      <c r="B4235" t="str">
        <f>VLOOKUP(data_to_clean[[#This Row],[Company]],tb_countries[],2,0)</f>
        <v>USA</v>
      </c>
      <c r="C4235" t="s">
        <v>5273</v>
      </c>
      <c r="D4235" t="s">
        <v>5313</v>
      </c>
      <c r="E4235" t="s">
        <v>5246</v>
      </c>
      <c r="F4235" s="1">
        <v>43780</v>
      </c>
      <c r="G4235" t="s">
        <v>4601</v>
      </c>
      <c r="H4235" t="s">
        <v>2227</v>
      </c>
      <c r="I4235" t="s">
        <v>4603</v>
      </c>
      <c r="J4235" t="str" cm="1">
        <f t="array" ref="J42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35" t="str">
        <f>IF(data_to_clean[[#This Row],[Price Formatted Step 1]]="No Data","No Data",SUBSTITUTE(data_to_clean[[#This Row],[Price Formatted Step 1]],",","."))</f>
        <v>67000000</v>
      </c>
      <c r="L4235" s="3">
        <f>IF(data_to_clean[[#This Row],[Price Formatted Step 2]]="No Data","No Data",VALUE(SUBSTITUTE(data_to_clean[[#This Row],[Price Formatted Step 2]],".","")))</f>
        <v>67000000</v>
      </c>
      <c r="M4235" t="s">
        <v>15</v>
      </c>
    </row>
    <row r="4236" spans="1:13" x14ac:dyDescent="0.25">
      <c r="A4236" t="s">
        <v>4445</v>
      </c>
      <c r="B4236" t="str">
        <f>VLOOKUP(data_to_clean[[#This Row],[Company]],tb_countries[],2,0)</f>
        <v>China</v>
      </c>
      <c r="C4236" t="s">
        <v>4199</v>
      </c>
      <c r="D4236" t="s">
        <v>5263</v>
      </c>
      <c r="E4236" t="s">
        <v>5252</v>
      </c>
      <c r="F4236" s="1">
        <v>43782</v>
      </c>
      <c r="G4236" t="s">
        <v>4446</v>
      </c>
      <c r="H4236" t="s">
        <v>2227</v>
      </c>
      <c r="I4236" t="s">
        <v>4448</v>
      </c>
      <c r="J4236" t="str" cm="1">
        <f t="array" ref="J42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36" t="str">
        <f>IF(data_to_clean[[#This Row],[Price Formatted Step 1]]="No Data","No Data",SUBSTITUTE(data_to_clean[[#This Row],[Price Formatted Step 1]],",","."))</f>
        <v>5.800000</v>
      </c>
      <c r="L4236" s="3">
        <f>IF(data_to_clean[[#This Row],[Price Formatted Step 2]]="No Data","No Data",VALUE(SUBSTITUTE(data_to_clean[[#This Row],[Price Formatted Step 2]],".","")))</f>
        <v>5800000</v>
      </c>
      <c r="M4236" t="s">
        <v>15</v>
      </c>
    </row>
    <row r="4237" spans="1:13" x14ac:dyDescent="0.25">
      <c r="A4237" t="s">
        <v>973</v>
      </c>
      <c r="B4237" t="str">
        <f>VLOOKUP(data_to_clean[[#This Row],[Company]],tb_countries[],2,0)</f>
        <v>China</v>
      </c>
      <c r="C4237" t="s">
        <v>2625</v>
      </c>
      <c r="D4237" t="s">
        <v>5255</v>
      </c>
      <c r="E4237" t="s">
        <v>5252</v>
      </c>
      <c r="F4237" s="1">
        <v>43782</v>
      </c>
      <c r="G4237" t="s">
        <v>4313</v>
      </c>
      <c r="H4237" t="s">
        <v>2227</v>
      </c>
      <c r="I4237" t="s">
        <v>4314</v>
      </c>
      <c r="J4237" t="str" cm="1">
        <f t="array" ref="J42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237" t="str">
        <f>IF(data_to_clean[[#This Row],[Price Formatted Step 1]]="No Data","No Data",SUBSTITUTE(data_to_clean[[#This Row],[Price Formatted Step 1]],",","."))</f>
        <v>19000000</v>
      </c>
      <c r="L4237" s="3">
        <f>IF(data_to_clean[[#This Row],[Price Formatted Step 2]]="No Data","No Data",VALUE(SUBSTITUTE(data_to_clean[[#This Row],[Price Formatted Step 2]],".","")))</f>
        <v>19000000</v>
      </c>
      <c r="M4237" t="s">
        <v>15</v>
      </c>
    </row>
    <row r="4238" spans="1:13" x14ac:dyDescent="0.25">
      <c r="A4238" t="s">
        <v>4445</v>
      </c>
      <c r="B4238" t="str">
        <f>VLOOKUP(data_to_clean[[#This Row],[Company]],tb_countries[],2,0)</f>
        <v>China</v>
      </c>
      <c r="C4238" t="s">
        <v>4199</v>
      </c>
      <c r="D4238" t="s">
        <v>5263</v>
      </c>
      <c r="E4238" t="s">
        <v>5252</v>
      </c>
      <c r="F4238" s="1">
        <v>43786</v>
      </c>
      <c r="G4238" t="s">
        <v>4446</v>
      </c>
      <c r="H4238" t="s">
        <v>2227</v>
      </c>
      <c r="I4238" t="s">
        <v>4448</v>
      </c>
      <c r="J4238" t="str" cm="1">
        <f t="array" ref="J42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38" t="str">
        <f>IF(data_to_clean[[#This Row],[Price Formatted Step 1]]="No Data","No Data",SUBSTITUTE(data_to_clean[[#This Row],[Price Formatted Step 1]],",","."))</f>
        <v>5.800000</v>
      </c>
      <c r="L4238" s="3">
        <f>IF(data_to_clean[[#This Row],[Price Formatted Step 2]]="No Data","No Data",VALUE(SUBSTITUTE(data_to_clean[[#This Row],[Price Formatted Step 2]],".","")))</f>
        <v>5800000</v>
      </c>
      <c r="M4238" t="s">
        <v>15</v>
      </c>
    </row>
    <row r="4239" spans="1:13" x14ac:dyDescent="0.25">
      <c r="A4239" t="s">
        <v>973</v>
      </c>
      <c r="B4239" t="str">
        <f>VLOOKUP(data_to_clean[[#This Row],[Company]],tb_countries[],2,0)</f>
        <v>China</v>
      </c>
      <c r="C4239" t="s">
        <v>4847</v>
      </c>
      <c r="D4239" t="s">
        <v>5268</v>
      </c>
      <c r="E4239" t="s">
        <v>5252</v>
      </c>
      <c r="F4239" s="1">
        <v>43792</v>
      </c>
      <c r="G4239" t="s">
        <v>4530</v>
      </c>
      <c r="H4239" t="s">
        <v>2227</v>
      </c>
      <c r="I4239" t="s">
        <v>14</v>
      </c>
      <c r="J4239" t="str" cm="1">
        <f t="array" ref="J42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39" t="str">
        <f>IF(data_to_clean[[#This Row],[Price Formatted Step 1]]="No Data","No Data",SUBSTITUTE(data_to_clean[[#This Row],[Price Formatted Step 1]],",","."))</f>
        <v>No Data</v>
      </c>
      <c r="L4239" t="str">
        <f>IF(data_to_clean[[#This Row],[Price Formatted Step 2]]="No Data","No Data",VALUE(SUBSTITUTE(data_to_clean[[#This Row],[Price Formatted Step 2]],".","")))</f>
        <v>No Data</v>
      </c>
      <c r="M4239" t="s">
        <v>15</v>
      </c>
    </row>
    <row r="4240" spans="1:13" x14ac:dyDescent="0.25">
      <c r="A4240" t="s">
        <v>2882</v>
      </c>
      <c r="B4240" t="str">
        <f>VLOOKUP(data_to_clean[[#This Row],[Company]],tb_countries[],2,0)</f>
        <v>USSR/Russia</v>
      </c>
      <c r="C4240" t="s">
        <v>5279</v>
      </c>
      <c r="D4240" t="s">
        <v>5320</v>
      </c>
      <c r="E4240" t="s">
        <v>5247</v>
      </c>
      <c r="F4240" s="1">
        <v>43794</v>
      </c>
      <c r="G4240" t="s">
        <v>4213</v>
      </c>
      <c r="H4240" t="s">
        <v>2227</v>
      </c>
      <c r="I4240" t="s">
        <v>14</v>
      </c>
      <c r="J4240" t="str" cm="1">
        <f t="array" ref="J42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40" t="str">
        <f>IF(data_to_clean[[#This Row],[Price Formatted Step 1]]="No Data","No Data",SUBSTITUTE(data_to_clean[[#This Row],[Price Formatted Step 1]],",","."))</f>
        <v>No Data</v>
      </c>
      <c r="L4240" t="str">
        <f>IF(data_to_clean[[#This Row],[Price Formatted Step 2]]="No Data","No Data",VALUE(SUBSTITUTE(data_to_clean[[#This Row],[Price Formatted Step 2]],".","")))</f>
        <v>No Data</v>
      </c>
      <c r="M4240" t="s">
        <v>15</v>
      </c>
    </row>
    <row r="4241" spans="1:13" x14ac:dyDescent="0.25">
      <c r="A4241" t="s">
        <v>2338</v>
      </c>
      <c r="B4241" t="str">
        <f>VLOOKUP(data_to_clean[[#This Row],[Company]],tb_countries[],2,0)</f>
        <v>France</v>
      </c>
      <c r="C4241" t="s">
        <v>5285</v>
      </c>
      <c r="D4241" t="s">
        <v>5324</v>
      </c>
      <c r="E4241" t="s">
        <v>5253</v>
      </c>
      <c r="F4241" s="1">
        <v>43795</v>
      </c>
      <c r="G4241" t="s">
        <v>3614</v>
      </c>
      <c r="H4241" t="s">
        <v>2227</v>
      </c>
      <c r="I4241" t="s">
        <v>3616</v>
      </c>
      <c r="J4241" t="str" cm="1">
        <f t="array" ref="J42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241" t="str">
        <f>IF(data_to_clean[[#This Row],[Price Formatted Step 1]]="No Data","No Data",SUBSTITUTE(data_to_clean[[#This Row],[Price Formatted Step 1]],",","."))</f>
        <v>200000000</v>
      </c>
      <c r="L4241" s="3">
        <f>IF(data_to_clean[[#This Row],[Price Formatted Step 2]]="No Data","No Data",VALUE(SUBSTITUTE(data_to_clean[[#This Row],[Price Formatted Step 2]],".","")))</f>
        <v>200000000</v>
      </c>
      <c r="M4241" t="s">
        <v>15</v>
      </c>
    </row>
    <row r="4242" spans="1:13" x14ac:dyDescent="0.25">
      <c r="A4242" t="s">
        <v>2025</v>
      </c>
      <c r="B4242" t="str">
        <f>VLOOKUP(data_to_clean[[#This Row],[Company]],tb_countries[],2,0)</f>
        <v>India</v>
      </c>
      <c r="C4242" t="s">
        <v>5287</v>
      </c>
      <c r="D4242" t="s">
        <v>5326</v>
      </c>
      <c r="E4242" t="s">
        <v>5254</v>
      </c>
      <c r="F4242" s="1">
        <v>43796</v>
      </c>
      <c r="G4242" t="s">
        <v>3945</v>
      </c>
      <c r="H4242" t="s">
        <v>2227</v>
      </c>
      <c r="I4242" t="s">
        <v>3947</v>
      </c>
      <c r="J4242" t="str" cm="1">
        <f t="array" ref="J42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4242" t="str">
        <f>IF(data_to_clean[[#This Row],[Price Formatted Step 1]]="No Data","No Data",SUBSTITUTE(data_to_clean[[#This Row],[Price Formatted Step 1]],",","."))</f>
        <v>31000000</v>
      </c>
      <c r="L4242" s="3">
        <f>IF(data_to_clean[[#This Row],[Price Formatted Step 2]]="No Data","No Data",VALUE(SUBSTITUTE(data_to_clean[[#This Row],[Price Formatted Step 2]],".","")))</f>
        <v>31000000</v>
      </c>
      <c r="M4242" t="s">
        <v>15</v>
      </c>
    </row>
    <row r="4243" spans="1:13" x14ac:dyDescent="0.25">
      <c r="A4243" t="s">
        <v>973</v>
      </c>
      <c r="B4243" t="str">
        <f>VLOOKUP(data_to_clean[[#This Row],[Company]],tb_countries[],2,0)</f>
        <v>China</v>
      </c>
      <c r="C4243" t="s">
        <v>2625</v>
      </c>
      <c r="D4243" t="s">
        <v>5255</v>
      </c>
      <c r="E4243" t="s">
        <v>5252</v>
      </c>
      <c r="F4243" s="1">
        <v>43796</v>
      </c>
      <c r="G4243" t="s">
        <v>3794</v>
      </c>
      <c r="H4243" t="s">
        <v>2227</v>
      </c>
      <c r="I4243" t="s">
        <v>3404</v>
      </c>
      <c r="J4243" t="str" cm="1">
        <f t="array" ref="J42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243" t="str">
        <f>IF(data_to_clean[[#This Row],[Price Formatted Step 1]]="No Data","No Data",SUBSTITUTE(data_to_clean[[#This Row],[Price Formatted Step 1]],",","."))</f>
        <v>64.680000</v>
      </c>
      <c r="L4243" s="3">
        <f>IF(data_to_clean[[#This Row],[Price Formatted Step 2]]="No Data","No Data",VALUE(SUBSTITUTE(data_to_clean[[#This Row],[Price Formatted Step 2]],".","")))</f>
        <v>64680000</v>
      </c>
      <c r="M4243" t="s">
        <v>15</v>
      </c>
    </row>
    <row r="4244" spans="1:13" x14ac:dyDescent="0.25">
      <c r="A4244" t="s">
        <v>3782</v>
      </c>
      <c r="B4244" t="str">
        <f>VLOOKUP(data_to_clean[[#This Row],[Company]],tb_countries[],2,0)</f>
        <v>USA</v>
      </c>
      <c r="C4244" t="s">
        <v>5273</v>
      </c>
      <c r="D4244" t="s">
        <v>5313</v>
      </c>
      <c r="E4244" t="s">
        <v>5246</v>
      </c>
      <c r="F4244" s="1">
        <v>43804</v>
      </c>
      <c r="G4244" t="s">
        <v>4601</v>
      </c>
      <c r="H4244" t="s">
        <v>2227</v>
      </c>
      <c r="I4244" t="s">
        <v>4603</v>
      </c>
      <c r="J4244" t="str" cm="1">
        <f t="array" ref="J42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44" t="str">
        <f>IF(data_to_clean[[#This Row],[Price Formatted Step 1]]="No Data","No Data",SUBSTITUTE(data_to_clean[[#This Row],[Price Formatted Step 1]],",","."))</f>
        <v>67000000</v>
      </c>
      <c r="L4244" s="3">
        <f>IF(data_to_clean[[#This Row],[Price Formatted Step 2]]="No Data","No Data",VALUE(SUBSTITUTE(data_to_clean[[#This Row],[Price Formatted Step 2]],".","")))</f>
        <v>67000000</v>
      </c>
      <c r="M4244" t="s">
        <v>15</v>
      </c>
    </row>
    <row r="4245" spans="1:13" x14ac:dyDescent="0.25">
      <c r="A4245" t="s">
        <v>4475</v>
      </c>
      <c r="B4245" t="str">
        <f>VLOOKUP(data_to_clean[[#This Row],[Company]],tb_countries[],2,0)</f>
        <v>USA</v>
      </c>
      <c r="C4245" t="s">
        <v>5303</v>
      </c>
      <c r="D4245" t="s">
        <v>5343</v>
      </c>
      <c r="E4245" t="s">
        <v>5265</v>
      </c>
      <c r="F4245" s="1">
        <v>43805</v>
      </c>
      <c r="G4245" t="s">
        <v>4562</v>
      </c>
      <c r="H4245" t="s">
        <v>2227</v>
      </c>
      <c r="I4245" t="s">
        <v>4479</v>
      </c>
      <c r="J4245" t="str" cm="1">
        <f t="array" ref="J42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245" t="str">
        <f>IF(data_to_clean[[#This Row],[Price Formatted Step 1]]="No Data","No Data",SUBSTITUTE(data_to_clean[[#This Row],[Price Formatted Step 1]],",","."))</f>
        <v>7.500000</v>
      </c>
      <c r="L4245" s="3">
        <f>IF(data_to_clean[[#This Row],[Price Formatted Step 2]]="No Data","No Data",VALUE(SUBSTITUTE(data_to_clean[[#This Row],[Price Formatted Step 2]],".","")))</f>
        <v>7500000</v>
      </c>
      <c r="M4245" t="s">
        <v>15</v>
      </c>
    </row>
    <row r="4246" spans="1:13" x14ac:dyDescent="0.25">
      <c r="A4246" t="s">
        <v>1024</v>
      </c>
      <c r="B4246" t="str">
        <f>VLOOKUP(data_to_clean[[#This Row],[Company]],tb_countries[],2,0)</f>
        <v>USSR/Russia</v>
      </c>
      <c r="C4246" t="s">
        <v>5272</v>
      </c>
      <c r="D4246" t="s">
        <v>5312</v>
      </c>
      <c r="E4246" t="s">
        <v>5245</v>
      </c>
      <c r="F4246" s="1">
        <v>43805</v>
      </c>
      <c r="G4246" t="s">
        <v>3720</v>
      </c>
      <c r="H4246" t="s">
        <v>2227</v>
      </c>
      <c r="I4246" t="s">
        <v>3722</v>
      </c>
      <c r="J4246" t="str" cm="1">
        <f t="array" ref="J42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246" t="str">
        <f>IF(data_to_clean[[#This Row],[Price Formatted Step 1]]="No Data","No Data",SUBSTITUTE(data_to_clean[[#This Row],[Price Formatted Step 1]],",","."))</f>
        <v>17.420000</v>
      </c>
      <c r="L4246" s="3">
        <f>IF(data_to_clean[[#This Row],[Price Formatted Step 2]]="No Data","No Data",VALUE(SUBSTITUTE(data_to_clean[[#This Row],[Price Formatted Step 2]],".","")))</f>
        <v>17420000</v>
      </c>
      <c r="M4246" t="s">
        <v>15</v>
      </c>
    </row>
    <row r="4247" spans="1:13" x14ac:dyDescent="0.25">
      <c r="A4247" t="s">
        <v>4445</v>
      </c>
      <c r="B4247" t="str">
        <f>VLOOKUP(data_to_clean[[#This Row],[Company]],tb_countries[],2,0)</f>
        <v>China</v>
      </c>
      <c r="C4247" t="s">
        <v>2625</v>
      </c>
      <c r="D4247" t="s">
        <v>5255</v>
      </c>
      <c r="E4247" t="s">
        <v>5252</v>
      </c>
      <c r="F4247" s="1">
        <v>43806</v>
      </c>
      <c r="G4247" t="s">
        <v>4446</v>
      </c>
      <c r="H4247" t="s">
        <v>2227</v>
      </c>
      <c r="I4247" t="s">
        <v>4448</v>
      </c>
      <c r="J4247" t="str" cm="1">
        <f t="array" ref="J42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47" t="str">
        <f>IF(data_to_clean[[#This Row],[Price Formatted Step 1]]="No Data","No Data",SUBSTITUTE(data_to_clean[[#This Row],[Price Formatted Step 1]],",","."))</f>
        <v>5.800000</v>
      </c>
      <c r="L4247" s="3">
        <f>IF(data_to_clean[[#This Row],[Price Formatted Step 2]]="No Data","No Data",VALUE(SUBSTITUTE(data_to_clean[[#This Row],[Price Formatted Step 2]],".","")))</f>
        <v>5800000</v>
      </c>
      <c r="M4247" t="s">
        <v>15</v>
      </c>
    </row>
    <row r="4248" spans="1:13" x14ac:dyDescent="0.25">
      <c r="A4248" t="s">
        <v>4445</v>
      </c>
      <c r="B4248" t="str">
        <f>VLOOKUP(data_to_clean[[#This Row],[Company]],tb_countries[],2,0)</f>
        <v>China</v>
      </c>
      <c r="C4248" t="s">
        <v>4199</v>
      </c>
      <c r="D4248" t="s">
        <v>5263</v>
      </c>
      <c r="E4248" t="s">
        <v>5252</v>
      </c>
      <c r="F4248" s="1">
        <v>43806</v>
      </c>
      <c r="G4248" t="s">
        <v>4446</v>
      </c>
      <c r="H4248" t="s">
        <v>2227</v>
      </c>
      <c r="I4248" t="s">
        <v>4448</v>
      </c>
      <c r="J4248" t="str" cm="1">
        <f t="array" ref="J42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48" t="str">
        <f>IF(data_to_clean[[#This Row],[Price Formatted Step 1]]="No Data","No Data",SUBSTITUTE(data_to_clean[[#This Row],[Price Formatted Step 1]],",","."))</f>
        <v>5.800000</v>
      </c>
      <c r="L4248" s="3">
        <f>IF(data_to_clean[[#This Row],[Price Formatted Step 2]]="No Data","No Data",VALUE(SUBSTITUTE(data_to_clean[[#This Row],[Price Formatted Step 2]],".","")))</f>
        <v>5800000</v>
      </c>
      <c r="M4248" t="s">
        <v>15</v>
      </c>
    </row>
    <row r="4249" spans="1:13" x14ac:dyDescent="0.25">
      <c r="A4249" t="s">
        <v>2882</v>
      </c>
      <c r="B4249" t="str">
        <f>VLOOKUP(data_to_clean[[#This Row],[Company]],tb_countries[],2,0)</f>
        <v>USSR/Russia</v>
      </c>
      <c r="C4249" t="s">
        <v>5279</v>
      </c>
      <c r="D4249" t="s">
        <v>5320</v>
      </c>
      <c r="E4249" t="s">
        <v>5247</v>
      </c>
      <c r="F4249" s="1">
        <v>43810</v>
      </c>
      <c r="G4249" t="s">
        <v>4351</v>
      </c>
      <c r="H4249" t="s">
        <v>2227</v>
      </c>
      <c r="I4249" t="s">
        <v>2995</v>
      </c>
      <c r="J4249" t="str" cm="1">
        <f t="array" ref="J42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249" t="str">
        <f>IF(data_to_clean[[#This Row],[Price Formatted Step 1]]="No Data","No Data",SUBSTITUTE(data_to_clean[[#This Row],[Price Formatted Step 1]],",","."))</f>
        <v>25000000</v>
      </c>
      <c r="L4249" s="3">
        <f>IF(data_to_clean[[#This Row],[Price Formatted Step 2]]="No Data","No Data",VALUE(SUBSTITUTE(data_to_clean[[#This Row],[Price Formatted Step 2]],".","")))</f>
        <v>25000000</v>
      </c>
      <c r="M4249" t="s">
        <v>15</v>
      </c>
    </row>
    <row r="4250" spans="1:13" x14ac:dyDescent="0.25">
      <c r="A4250" t="s">
        <v>2025</v>
      </c>
      <c r="B4250" t="str">
        <f>VLOOKUP(data_to_clean[[#This Row],[Company]],tb_countries[],2,0)</f>
        <v>India</v>
      </c>
      <c r="C4250" t="s">
        <v>5287</v>
      </c>
      <c r="D4250" t="s">
        <v>5326</v>
      </c>
      <c r="E4250" t="s">
        <v>5254</v>
      </c>
      <c r="F4250" s="1">
        <v>43810</v>
      </c>
      <c r="G4250" t="s">
        <v>4708</v>
      </c>
      <c r="H4250" t="s">
        <v>2227</v>
      </c>
      <c r="I4250" t="s">
        <v>3851</v>
      </c>
      <c r="J4250" t="str" cm="1">
        <f t="array" ref="J42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4250" t="str">
        <f>IF(data_to_clean[[#This Row],[Price Formatted Step 1]]="No Data","No Data",SUBSTITUTE(data_to_clean[[#This Row],[Price Formatted Step 1]],",","."))</f>
        <v>21000000</v>
      </c>
      <c r="L4250" s="3">
        <f>IF(data_to_clean[[#This Row],[Price Formatted Step 2]]="No Data","No Data",VALUE(SUBSTITUTE(data_to_clean[[#This Row],[Price Formatted Step 2]],".","")))</f>
        <v>21000000</v>
      </c>
      <c r="M4250" t="s">
        <v>15</v>
      </c>
    </row>
    <row r="4251" spans="1:13" x14ac:dyDescent="0.25">
      <c r="A4251" t="s">
        <v>4295</v>
      </c>
      <c r="B4251" t="str">
        <f>VLOOKUP(data_to_clean[[#This Row],[Company]],tb_countries[],2,0)</f>
        <v>USA</v>
      </c>
      <c r="C4251" t="s">
        <v>5299</v>
      </c>
      <c r="D4251" t="s">
        <v>5264</v>
      </c>
      <c r="E4251" t="s">
        <v>5246</v>
      </c>
      <c r="F4251" s="1">
        <v>43810</v>
      </c>
      <c r="G4251" t="s">
        <v>4297</v>
      </c>
      <c r="H4251" t="s">
        <v>2227</v>
      </c>
      <c r="I4251" t="s">
        <v>14</v>
      </c>
      <c r="J4251" t="str" cm="1">
        <f t="array" ref="J42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51" t="str">
        <f>IF(data_to_clean[[#This Row],[Price Formatted Step 1]]="No Data","No Data",SUBSTITUTE(data_to_clean[[#This Row],[Price Formatted Step 1]],",","."))</f>
        <v>No Data</v>
      </c>
      <c r="L4251" t="str">
        <f>IF(data_to_clean[[#This Row],[Price Formatted Step 2]]="No Data","No Data",VALUE(SUBSTITUTE(data_to_clean[[#This Row],[Price Formatted Step 2]],".","")))</f>
        <v>No Data</v>
      </c>
      <c r="M4251" t="s">
        <v>15</v>
      </c>
    </row>
    <row r="4252" spans="1:13" x14ac:dyDescent="0.25">
      <c r="A4252" t="s">
        <v>973</v>
      </c>
      <c r="B4252" t="str">
        <f>VLOOKUP(data_to_clean[[#This Row],[Company]],tb_countries[],2,0)</f>
        <v>China</v>
      </c>
      <c r="C4252" t="s">
        <v>4847</v>
      </c>
      <c r="D4252" t="s">
        <v>5268</v>
      </c>
      <c r="E4252" t="s">
        <v>5252</v>
      </c>
      <c r="F4252" s="1">
        <v>43815</v>
      </c>
      <c r="G4252" t="s">
        <v>4530</v>
      </c>
      <c r="H4252" t="s">
        <v>2227</v>
      </c>
      <c r="I4252" t="s">
        <v>14</v>
      </c>
      <c r="J4252" t="str" cm="1">
        <f t="array" ref="J42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52" t="str">
        <f>IF(data_to_clean[[#This Row],[Price Formatted Step 1]]="No Data","No Data",SUBSTITUTE(data_to_clean[[#This Row],[Price Formatted Step 1]],",","."))</f>
        <v>No Data</v>
      </c>
      <c r="L4252" t="str">
        <f>IF(data_to_clean[[#This Row],[Price Formatted Step 2]]="No Data","No Data",VALUE(SUBSTITUTE(data_to_clean[[#This Row],[Price Formatted Step 2]],".","")))</f>
        <v>No Data</v>
      </c>
      <c r="M4252" t="s">
        <v>15</v>
      </c>
    </row>
    <row r="4253" spans="1:13" x14ac:dyDescent="0.25">
      <c r="A4253" t="s">
        <v>3782</v>
      </c>
      <c r="B4253" t="str">
        <f>VLOOKUP(data_to_clean[[#This Row],[Company]],tb_countries[],2,0)</f>
        <v>USA</v>
      </c>
      <c r="C4253" t="s">
        <v>5273</v>
      </c>
      <c r="D4253" t="s">
        <v>5313</v>
      </c>
      <c r="E4253" t="s">
        <v>5246</v>
      </c>
      <c r="F4253" s="1">
        <v>43816</v>
      </c>
      <c r="G4253" t="s">
        <v>4601</v>
      </c>
      <c r="H4253" t="s">
        <v>2227</v>
      </c>
      <c r="I4253" t="s">
        <v>4603</v>
      </c>
      <c r="J4253" t="str" cm="1">
        <f t="array" ref="J42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53" t="str">
        <f>IF(data_to_clean[[#This Row],[Price Formatted Step 1]]="No Data","No Data",SUBSTITUTE(data_to_clean[[#This Row],[Price Formatted Step 1]],",","."))</f>
        <v>67000000</v>
      </c>
      <c r="L4253" s="3">
        <f>IF(data_to_clean[[#This Row],[Price Formatted Step 2]]="No Data","No Data",VALUE(SUBSTITUTE(data_to_clean[[#This Row],[Price Formatted Step 2]],".","")))</f>
        <v>67000000</v>
      </c>
      <c r="M4253" t="s">
        <v>15</v>
      </c>
    </row>
    <row r="4254" spans="1:13" x14ac:dyDescent="0.25">
      <c r="A4254" t="s">
        <v>2338</v>
      </c>
      <c r="B4254" t="str">
        <f>VLOOKUP(data_to_clean[[#This Row],[Company]],tb_countries[],2,0)</f>
        <v>France</v>
      </c>
      <c r="C4254" t="s">
        <v>5285</v>
      </c>
      <c r="D4254" t="s">
        <v>5324</v>
      </c>
      <c r="E4254" t="s">
        <v>5253</v>
      </c>
      <c r="F4254" s="1">
        <v>43817</v>
      </c>
      <c r="G4254" t="s">
        <v>4225</v>
      </c>
      <c r="H4254" t="s">
        <v>2227</v>
      </c>
      <c r="I4254" t="s">
        <v>4103</v>
      </c>
      <c r="J4254" t="str" cm="1">
        <f t="array" ref="J42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254" t="str">
        <f>IF(data_to_clean[[#This Row],[Price Formatted Step 1]]="No Data","No Data",SUBSTITUTE(data_to_clean[[#This Row],[Price Formatted Step 1]],",","."))</f>
        <v>30000000</v>
      </c>
      <c r="L4254" s="3">
        <f>IF(data_to_clean[[#This Row],[Price Formatted Step 2]]="No Data","No Data",VALUE(SUBSTITUTE(data_to_clean[[#This Row],[Price Formatted Step 2]],".","")))</f>
        <v>30000000</v>
      </c>
      <c r="M4254" t="s">
        <v>15</v>
      </c>
    </row>
    <row r="4255" spans="1:13" x14ac:dyDescent="0.25">
      <c r="A4255" t="s">
        <v>973</v>
      </c>
      <c r="B4255" t="str">
        <f>VLOOKUP(data_to_clean[[#This Row],[Company]],tb_countries[],2,0)</f>
        <v>China</v>
      </c>
      <c r="C4255" t="s">
        <v>2625</v>
      </c>
      <c r="D4255" t="s">
        <v>5255</v>
      </c>
      <c r="E4255" t="s">
        <v>5252</v>
      </c>
      <c r="F4255" s="1">
        <v>43819</v>
      </c>
      <c r="G4255" t="s">
        <v>3402</v>
      </c>
      <c r="H4255" t="s">
        <v>2227</v>
      </c>
      <c r="I4255" t="s">
        <v>3404</v>
      </c>
      <c r="J4255" t="str" cm="1">
        <f t="array" ref="J42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255" t="str">
        <f>IF(data_to_clean[[#This Row],[Price Formatted Step 1]]="No Data","No Data",SUBSTITUTE(data_to_clean[[#This Row],[Price Formatted Step 1]],",","."))</f>
        <v>64.680000</v>
      </c>
      <c r="L4255" s="3">
        <f>IF(data_to_clean[[#This Row],[Price Formatted Step 2]]="No Data","No Data",VALUE(SUBSTITUTE(data_to_clean[[#This Row],[Price Formatted Step 2]],".","")))</f>
        <v>64680000</v>
      </c>
      <c r="M4255" t="s">
        <v>15</v>
      </c>
    </row>
    <row r="4256" spans="1:13" x14ac:dyDescent="0.25">
      <c r="A4256" t="s">
        <v>3831</v>
      </c>
      <c r="B4256" t="str">
        <f>VLOOKUP(data_to_clean[[#This Row],[Company]],tb_countries[],2,0)</f>
        <v>USA</v>
      </c>
      <c r="C4256" t="s">
        <v>5273</v>
      </c>
      <c r="D4256" t="s">
        <v>5313</v>
      </c>
      <c r="E4256" t="s">
        <v>5246</v>
      </c>
      <c r="F4256" s="1">
        <v>43819</v>
      </c>
      <c r="G4256" t="s">
        <v>4798</v>
      </c>
      <c r="H4256" t="s">
        <v>2227</v>
      </c>
      <c r="I4256" t="s">
        <v>14</v>
      </c>
      <c r="J4256" t="str" cm="1">
        <f t="array" ref="J42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56" t="str">
        <f>IF(data_to_clean[[#This Row],[Price Formatted Step 1]]="No Data","No Data",SUBSTITUTE(data_to_clean[[#This Row],[Price Formatted Step 1]],",","."))</f>
        <v>No Data</v>
      </c>
      <c r="L4256" t="str">
        <f>IF(data_to_clean[[#This Row],[Price Formatted Step 2]]="No Data","No Data",VALUE(SUBSTITUTE(data_to_clean[[#This Row],[Price Formatted Step 2]],".","")))</f>
        <v>No Data</v>
      </c>
      <c r="M4256" t="s">
        <v>15</v>
      </c>
    </row>
    <row r="4257" spans="1:13" x14ac:dyDescent="0.25">
      <c r="A4257" t="s">
        <v>1024</v>
      </c>
      <c r="B4257" t="str">
        <f>VLOOKUP(data_to_clean[[#This Row],[Company]],tb_countries[],2,0)</f>
        <v>USSR/Russia</v>
      </c>
      <c r="C4257" t="s">
        <v>5272</v>
      </c>
      <c r="D4257" t="s">
        <v>5312</v>
      </c>
      <c r="E4257" t="s">
        <v>5245</v>
      </c>
      <c r="F4257" s="1">
        <v>43823</v>
      </c>
      <c r="G4257" t="s">
        <v>4179</v>
      </c>
      <c r="H4257" t="s">
        <v>2227</v>
      </c>
      <c r="I4257" t="s">
        <v>4181</v>
      </c>
      <c r="J4257" t="str" cm="1">
        <f t="array" ref="J42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257" t="str">
        <f>IF(data_to_clean[[#This Row],[Price Formatted Step 1]]="No Data","No Data",SUBSTITUTE(data_to_clean[[#This Row],[Price Formatted Step 1]],",","."))</f>
        <v>65000000</v>
      </c>
      <c r="L4257" s="3">
        <f>IF(data_to_clean[[#This Row],[Price Formatted Step 2]]="No Data","No Data",VALUE(SUBSTITUTE(data_to_clean[[#This Row],[Price Formatted Step 2]],".","")))</f>
        <v>65000000</v>
      </c>
      <c r="M4257" t="s">
        <v>15</v>
      </c>
    </row>
    <row r="4258" spans="1:13" x14ac:dyDescent="0.25">
      <c r="A4258" t="s">
        <v>2882</v>
      </c>
      <c r="B4258" t="str">
        <f>VLOOKUP(data_to_clean[[#This Row],[Company]],tb_countries[],2,0)</f>
        <v>USSR/Russia</v>
      </c>
      <c r="C4258" t="s">
        <v>5279</v>
      </c>
      <c r="D4258" t="s">
        <v>5320</v>
      </c>
      <c r="E4258" t="s">
        <v>5247</v>
      </c>
      <c r="F4258" s="1">
        <v>43825</v>
      </c>
      <c r="G4258" t="s">
        <v>3470</v>
      </c>
      <c r="H4258" t="s">
        <v>13</v>
      </c>
      <c r="I4258" t="s">
        <v>3472</v>
      </c>
      <c r="J4258" t="str" cm="1">
        <f t="array" ref="J42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41.800000</v>
      </c>
      <c r="K4258" t="str">
        <f>IF(data_to_clean[[#This Row],[Price Formatted Step 1]]="No Data","No Data",SUBSTITUTE(data_to_clean[[#This Row],[Price Formatted Step 1]],",","."))</f>
        <v>41.800000</v>
      </c>
      <c r="L4258" s="3">
        <f>IF(data_to_clean[[#This Row],[Price Formatted Step 2]]="No Data","No Data",VALUE(SUBSTITUTE(data_to_clean[[#This Row],[Price Formatted Step 2]],".","")))</f>
        <v>41800000</v>
      </c>
      <c r="M4258" t="s">
        <v>15</v>
      </c>
    </row>
    <row r="4259" spans="1:13" x14ac:dyDescent="0.25">
      <c r="A4259" t="s">
        <v>973</v>
      </c>
      <c r="B4259" t="str">
        <f>VLOOKUP(data_to_clean[[#This Row],[Company]],tb_countries[],2,0)</f>
        <v>China</v>
      </c>
      <c r="C4259" t="s">
        <v>5302</v>
      </c>
      <c r="D4259" t="s">
        <v>5342</v>
      </c>
      <c r="E4259" t="s">
        <v>5252</v>
      </c>
      <c r="F4259" s="1">
        <v>43826</v>
      </c>
      <c r="G4259" t="s">
        <v>4495</v>
      </c>
      <c r="H4259" t="s">
        <v>2227</v>
      </c>
      <c r="I4259" t="s">
        <v>14</v>
      </c>
      <c r="J4259" t="str" cm="1">
        <f t="array" ref="J42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59" t="str">
        <f>IF(data_to_clean[[#This Row],[Price Formatted Step 1]]="No Data","No Data",SUBSTITUTE(data_to_clean[[#This Row],[Price Formatted Step 1]],",","."))</f>
        <v>No Data</v>
      </c>
      <c r="L4259" t="str">
        <f>IF(data_to_clean[[#This Row],[Price Formatted Step 2]]="No Data","No Data",VALUE(SUBSTITUTE(data_to_clean[[#This Row],[Price Formatted Step 2]],".","")))</f>
        <v>No Data</v>
      </c>
      <c r="M4259" t="s">
        <v>15</v>
      </c>
    </row>
    <row r="4260" spans="1:13" x14ac:dyDescent="0.25">
      <c r="A4260" t="s">
        <v>3782</v>
      </c>
      <c r="B4260" t="str">
        <f>VLOOKUP(data_to_clean[[#This Row],[Company]],tb_countries[],2,0)</f>
        <v>USA</v>
      </c>
      <c r="C4260" t="s">
        <v>5273</v>
      </c>
      <c r="D4260" t="s">
        <v>5313</v>
      </c>
      <c r="E4260" t="s">
        <v>5246</v>
      </c>
      <c r="F4260" s="1">
        <v>43837</v>
      </c>
      <c r="G4260" t="s">
        <v>4601</v>
      </c>
      <c r="H4260" t="s">
        <v>2227</v>
      </c>
      <c r="I4260" t="s">
        <v>4603</v>
      </c>
      <c r="J4260" t="str" cm="1">
        <f t="array" ref="J42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60" t="str">
        <f>IF(data_to_clean[[#This Row],[Price Formatted Step 1]]="No Data","No Data",SUBSTITUTE(data_to_clean[[#This Row],[Price Formatted Step 1]],",","."))</f>
        <v>67000000</v>
      </c>
      <c r="L4260" s="3">
        <f>IF(data_to_clean[[#This Row],[Price Formatted Step 2]]="No Data","No Data",VALUE(SUBSTITUTE(data_to_clean[[#This Row],[Price Formatted Step 2]],".","")))</f>
        <v>67000000</v>
      </c>
      <c r="M4260" t="s">
        <v>15</v>
      </c>
    </row>
    <row r="4261" spans="1:13" x14ac:dyDescent="0.25">
      <c r="A4261" t="s">
        <v>973</v>
      </c>
      <c r="B4261" t="str">
        <f>VLOOKUP(data_to_clean[[#This Row],[Company]],tb_countries[],2,0)</f>
        <v>China</v>
      </c>
      <c r="C4261" t="s">
        <v>4847</v>
      </c>
      <c r="D4261" t="s">
        <v>5268</v>
      </c>
      <c r="E4261" t="s">
        <v>5252</v>
      </c>
      <c r="F4261" s="1">
        <v>43837</v>
      </c>
      <c r="G4261" t="s">
        <v>3855</v>
      </c>
      <c r="H4261" t="s">
        <v>2227</v>
      </c>
      <c r="I4261" t="s">
        <v>3857</v>
      </c>
      <c r="J4261" t="str" cm="1">
        <f t="array" ref="J42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261" t="str">
        <f>IF(data_to_clean[[#This Row],[Price Formatted Step 1]]="No Data","No Data",SUBSTITUTE(data_to_clean[[#This Row],[Price Formatted Step 1]],",","."))</f>
        <v>29.150000</v>
      </c>
      <c r="L4261" s="3">
        <f>IF(data_to_clean[[#This Row],[Price Formatted Step 2]]="No Data","No Data",VALUE(SUBSTITUTE(data_to_clean[[#This Row],[Price Formatted Step 2]],".","")))</f>
        <v>29150000</v>
      </c>
      <c r="M4261" t="s">
        <v>15</v>
      </c>
    </row>
    <row r="4262" spans="1:13" x14ac:dyDescent="0.25">
      <c r="A4262" t="s">
        <v>973</v>
      </c>
      <c r="B4262" t="str">
        <f>VLOOKUP(data_to_clean[[#This Row],[Company]],tb_countries[],2,0)</f>
        <v>China</v>
      </c>
      <c r="C4262" t="s">
        <v>2625</v>
      </c>
      <c r="D4262" t="s">
        <v>5255</v>
      </c>
      <c r="E4262" t="s">
        <v>5252</v>
      </c>
      <c r="F4262" s="1">
        <v>43845</v>
      </c>
      <c r="G4262" t="s">
        <v>2910</v>
      </c>
      <c r="H4262" t="s">
        <v>2227</v>
      </c>
      <c r="I4262" t="s">
        <v>2912</v>
      </c>
      <c r="J4262" t="str" cm="1">
        <f t="array" ref="J42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262" t="str">
        <f>IF(data_to_clean[[#This Row],[Price Formatted Step 1]]="No Data","No Data",SUBSTITUTE(data_to_clean[[#This Row],[Price Formatted Step 1]],",","."))</f>
        <v>29.750000</v>
      </c>
      <c r="L4262" s="3">
        <f>IF(data_to_clean[[#This Row],[Price Formatted Step 2]]="No Data","No Data",VALUE(SUBSTITUTE(data_to_clean[[#This Row],[Price Formatted Step 2]],".","")))</f>
        <v>29750000</v>
      </c>
      <c r="M4262" t="s">
        <v>15</v>
      </c>
    </row>
    <row r="4263" spans="1:13" x14ac:dyDescent="0.25">
      <c r="A4263" t="s">
        <v>4445</v>
      </c>
      <c r="B4263" t="str">
        <f>VLOOKUP(data_to_clean[[#This Row],[Company]],tb_countries[],2,0)</f>
        <v>China</v>
      </c>
      <c r="C4263" t="s">
        <v>4199</v>
      </c>
      <c r="D4263" t="s">
        <v>5263</v>
      </c>
      <c r="E4263" t="s">
        <v>5252</v>
      </c>
      <c r="F4263" s="1">
        <v>43846</v>
      </c>
      <c r="G4263" t="s">
        <v>4446</v>
      </c>
      <c r="H4263" t="s">
        <v>2227</v>
      </c>
      <c r="I4263" t="s">
        <v>4448</v>
      </c>
      <c r="J4263" t="str" cm="1">
        <f t="array" ref="J42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63" t="str">
        <f>IF(data_to_clean[[#This Row],[Price Formatted Step 1]]="No Data","No Data",SUBSTITUTE(data_to_clean[[#This Row],[Price Formatted Step 1]],",","."))</f>
        <v>5.800000</v>
      </c>
      <c r="L4263" s="3">
        <f>IF(data_to_clean[[#This Row],[Price Formatted Step 2]]="No Data","No Data",VALUE(SUBSTITUTE(data_to_clean[[#This Row],[Price Formatted Step 2]],".","")))</f>
        <v>5800000</v>
      </c>
      <c r="M4263" t="s">
        <v>15</v>
      </c>
    </row>
    <row r="4264" spans="1:13" x14ac:dyDescent="0.25">
      <c r="A4264" t="s">
        <v>2338</v>
      </c>
      <c r="B4264" t="str">
        <f>VLOOKUP(data_to_clean[[#This Row],[Company]],tb_countries[],2,0)</f>
        <v>France</v>
      </c>
      <c r="C4264" t="s">
        <v>5285</v>
      </c>
      <c r="D4264" t="s">
        <v>5324</v>
      </c>
      <c r="E4264" t="s">
        <v>5253</v>
      </c>
      <c r="F4264" s="1">
        <v>43846</v>
      </c>
      <c r="G4264" t="s">
        <v>3614</v>
      </c>
      <c r="H4264" t="s">
        <v>2227</v>
      </c>
      <c r="I4264" t="s">
        <v>3616</v>
      </c>
      <c r="J4264" t="str" cm="1">
        <f t="array" ref="J42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264" t="str">
        <f>IF(data_to_clean[[#This Row],[Price Formatted Step 1]]="No Data","No Data",SUBSTITUTE(data_to_clean[[#This Row],[Price Formatted Step 1]],",","."))</f>
        <v>200000000</v>
      </c>
      <c r="L4264" s="3">
        <f>IF(data_to_clean[[#This Row],[Price Formatted Step 2]]="No Data","No Data",VALUE(SUBSTITUTE(data_to_clean[[#This Row],[Price Formatted Step 2]],".","")))</f>
        <v>200000000</v>
      </c>
      <c r="M4264" t="s">
        <v>15</v>
      </c>
    </row>
    <row r="4265" spans="1:13" x14ac:dyDescent="0.25">
      <c r="A4265" t="s">
        <v>3782</v>
      </c>
      <c r="B4265" t="str">
        <f>VLOOKUP(data_to_clean[[#This Row],[Company]],tb_countries[],2,0)</f>
        <v>USA</v>
      </c>
      <c r="C4265" t="s">
        <v>5281</v>
      </c>
      <c r="D4265" t="s">
        <v>5322</v>
      </c>
      <c r="E4265" t="s">
        <v>5246</v>
      </c>
      <c r="F4265" s="1">
        <v>43849</v>
      </c>
      <c r="G4265" t="s">
        <v>4601</v>
      </c>
      <c r="H4265" t="s">
        <v>2227</v>
      </c>
      <c r="I4265" t="s">
        <v>4603</v>
      </c>
      <c r="J4265" t="str" cm="1">
        <f t="array" ref="J42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65" t="str">
        <f>IF(data_to_clean[[#This Row],[Price Formatted Step 1]]="No Data","No Data",SUBSTITUTE(data_to_clean[[#This Row],[Price Formatted Step 1]],",","."))</f>
        <v>67000000</v>
      </c>
      <c r="L4265" s="3">
        <f>IF(data_to_clean[[#This Row],[Price Formatted Step 2]]="No Data","No Data",VALUE(SUBSTITUTE(data_to_clean[[#This Row],[Price Formatted Step 2]],".","")))</f>
        <v>67000000</v>
      </c>
      <c r="M4265" t="s">
        <v>15</v>
      </c>
    </row>
    <row r="4266" spans="1:13" x14ac:dyDescent="0.25">
      <c r="A4266" t="s">
        <v>3782</v>
      </c>
      <c r="B4266" t="str">
        <f>VLOOKUP(data_to_clean[[#This Row],[Company]],tb_countries[],2,0)</f>
        <v>USA</v>
      </c>
      <c r="C4266" t="s">
        <v>5273</v>
      </c>
      <c r="D4266" t="s">
        <v>5313</v>
      </c>
      <c r="E4266" t="s">
        <v>5246</v>
      </c>
      <c r="F4266" s="1">
        <v>43859</v>
      </c>
      <c r="G4266" t="s">
        <v>4601</v>
      </c>
      <c r="H4266" t="s">
        <v>2227</v>
      </c>
      <c r="I4266" t="s">
        <v>4603</v>
      </c>
      <c r="J4266" t="str" cm="1">
        <f t="array" ref="J42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66" t="str">
        <f>IF(data_to_clean[[#This Row],[Price Formatted Step 1]]="No Data","No Data",SUBSTITUTE(data_to_clean[[#This Row],[Price Formatted Step 1]],",","."))</f>
        <v>67000000</v>
      </c>
      <c r="L4266" s="3">
        <f>IF(data_to_clean[[#This Row],[Price Formatted Step 2]]="No Data","No Data",VALUE(SUBSTITUTE(data_to_clean[[#This Row],[Price Formatted Step 2]],".","")))</f>
        <v>67000000</v>
      </c>
      <c r="M4266" t="s">
        <v>15</v>
      </c>
    </row>
    <row r="4267" spans="1:13" x14ac:dyDescent="0.25">
      <c r="A4267" t="s">
        <v>4475</v>
      </c>
      <c r="B4267" t="str">
        <f>VLOOKUP(data_to_clean[[#This Row],[Company]],tb_countries[],2,0)</f>
        <v>USA</v>
      </c>
      <c r="C4267" t="s">
        <v>5303</v>
      </c>
      <c r="D4267" t="s">
        <v>5343</v>
      </c>
      <c r="E4267" t="s">
        <v>5265</v>
      </c>
      <c r="F4267" s="1">
        <v>43861</v>
      </c>
      <c r="G4267" t="s">
        <v>4562</v>
      </c>
      <c r="H4267" t="s">
        <v>2227</v>
      </c>
      <c r="I4267" t="s">
        <v>4479</v>
      </c>
      <c r="J4267" t="str" cm="1">
        <f t="array" ref="J42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267" t="str">
        <f>IF(data_to_clean[[#This Row],[Price Formatted Step 1]]="No Data","No Data",SUBSTITUTE(data_to_clean[[#This Row],[Price Formatted Step 1]],",","."))</f>
        <v>7.500000</v>
      </c>
      <c r="L4267" s="3">
        <f>IF(data_to_clean[[#This Row],[Price Formatted Step 2]]="No Data","No Data",VALUE(SUBSTITUTE(data_to_clean[[#This Row],[Price Formatted Step 2]],".","")))</f>
        <v>7500000</v>
      </c>
      <c r="M4267" t="s">
        <v>15</v>
      </c>
    </row>
    <row r="4268" spans="1:13" x14ac:dyDescent="0.25">
      <c r="A4268" t="s">
        <v>2338</v>
      </c>
      <c r="B4268" t="str">
        <f>VLOOKUP(data_to_clean[[#This Row],[Company]],tb_countries[],2,0)</f>
        <v>France</v>
      </c>
      <c r="C4268" t="s">
        <v>5272</v>
      </c>
      <c r="D4268" t="s">
        <v>5312</v>
      </c>
      <c r="E4268" t="s">
        <v>5245</v>
      </c>
      <c r="F4268" s="1">
        <v>43867</v>
      </c>
      <c r="G4268" t="s">
        <v>4351</v>
      </c>
      <c r="H4268" t="s">
        <v>2227</v>
      </c>
      <c r="I4268" t="s">
        <v>2995</v>
      </c>
      <c r="J4268" t="str" cm="1">
        <f t="array" ref="J42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268" t="str">
        <f>IF(data_to_clean[[#This Row],[Price Formatted Step 1]]="No Data","No Data",SUBSTITUTE(data_to_clean[[#This Row],[Price Formatted Step 1]],",","."))</f>
        <v>25000000</v>
      </c>
      <c r="L4268" s="3">
        <f>IF(data_to_clean[[#This Row],[Price Formatted Step 2]]="No Data","No Data",VALUE(SUBSTITUTE(data_to_clean[[#This Row],[Price Formatted Step 2]],".","")))</f>
        <v>25000000</v>
      </c>
      <c r="M4268" t="s">
        <v>15</v>
      </c>
    </row>
    <row r="4269" spans="1:13" x14ac:dyDescent="0.25">
      <c r="A4269" t="s">
        <v>1620</v>
      </c>
      <c r="B4269" t="str">
        <f>VLOOKUP(data_to_clean[[#This Row],[Company]],tb_countries[],2,0)</f>
        <v>Japan</v>
      </c>
      <c r="C4269" t="s">
        <v>5286</v>
      </c>
      <c r="D4269" t="s">
        <v>5325</v>
      </c>
      <c r="E4269" t="s">
        <v>5249</v>
      </c>
      <c r="F4269" s="1">
        <v>43870</v>
      </c>
      <c r="G4269" t="s">
        <v>3542</v>
      </c>
      <c r="H4269" t="s">
        <v>2227</v>
      </c>
      <c r="I4269" t="s">
        <v>3544</v>
      </c>
      <c r="J4269" t="str" cm="1">
        <f t="array" ref="J42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269" t="str">
        <f>IF(data_to_clean[[#This Row],[Price Formatted Step 1]]="No Data","No Data",SUBSTITUTE(data_to_clean[[#This Row],[Price Formatted Step 1]],",","."))</f>
        <v>90000000</v>
      </c>
      <c r="L4269" s="3">
        <f>IF(data_to_clean[[#This Row],[Price Formatted Step 2]]="No Data","No Data",VALUE(SUBSTITUTE(data_to_clean[[#This Row],[Price Formatted Step 2]],".","")))</f>
        <v>90000000</v>
      </c>
      <c r="M4269" t="s">
        <v>15</v>
      </c>
    </row>
    <row r="4270" spans="1:13" x14ac:dyDescent="0.25">
      <c r="A4270" t="s">
        <v>3931</v>
      </c>
      <c r="B4270" t="str">
        <f>VLOOKUP(data_to_clean[[#This Row],[Company]],tb_countries[],2,0)</f>
        <v>Israel</v>
      </c>
      <c r="C4270" t="s">
        <v>5296</v>
      </c>
      <c r="D4270" t="s">
        <v>5337</v>
      </c>
      <c r="E4270" t="s">
        <v>5261</v>
      </c>
      <c r="F4270" s="1">
        <v>43870</v>
      </c>
      <c r="G4270" t="s">
        <v>4501</v>
      </c>
      <c r="H4270" t="s">
        <v>2227</v>
      </c>
      <c r="I4270" t="s">
        <v>14</v>
      </c>
      <c r="J4270" t="str" cm="1">
        <f t="array" ref="J42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70" t="str">
        <f>IF(data_to_clean[[#This Row],[Price Formatted Step 1]]="No Data","No Data",SUBSTITUTE(data_to_clean[[#This Row],[Price Formatted Step 1]],",","."))</f>
        <v>No Data</v>
      </c>
      <c r="L4270" t="str">
        <f>IF(data_to_clean[[#This Row],[Price Formatted Step 2]]="No Data","No Data",VALUE(SUBSTITUTE(data_to_clean[[#This Row],[Price Formatted Step 2]],".","")))</f>
        <v>No Data</v>
      </c>
      <c r="M4270" t="s">
        <v>21</v>
      </c>
    </row>
    <row r="4271" spans="1:13" x14ac:dyDescent="0.25">
      <c r="A4271" t="s">
        <v>3831</v>
      </c>
      <c r="B4271" t="str">
        <f>VLOOKUP(data_to_clean[[#This Row],[Company]],tb_countries[],2,0)</f>
        <v>USA</v>
      </c>
      <c r="C4271" t="s">
        <v>5273</v>
      </c>
      <c r="D4271" t="s">
        <v>5313</v>
      </c>
      <c r="E4271" t="s">
        <v>5246</v>
      </c>
      <c r="F4271" s="1">
        <v>43871</v>
      </c>
      <c r="G4271" t="s">
        <v>3790</v>
      </c>
      <c r="H4271" t="s">
        <v>13</v>
      </c>
      <c r="I4271" t="s">
        <v>3792</v>
      </c>
      <c r="J4271" t="str" cm="1">
        <f t="array" ref="J42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115000000</v>
      </c>
      <c r="K4271" t="str">
        <f>IF(data_to_clean[[#This Row],[Price Formatted Step 1]]="No Data","No Data",SUBSTITUTE(data_to_clean[[#This Row],[Price Formatted Step 1]],",","."))</f>
        <v>115000000</v>
      </c>
      <c r="L4271" s="3">
        <f>IF(data_to_clean[[#This Row],[Price Formatted Step 2]]="No Data","No Data",VALUE(SUBSTITUTE(data_to_clean[[#This Row],[Price Formatted Step 2]],".","")))</f>
        <v>115000000</v>
      </c>
      <c r="M4271" t="s">
        <v>15</v>
      </c>
    </row>
    <row r="4272" spans="1:13" x14ac:dyDescent="0.25">
      <c r="A4272" t="s">
        <v>2740</v>
      </c>
      <c r="B4272" t="str">
        <f>VLOOKUP(data_to_clean[[#This Row],[Company]],tb_countries[],2,0)</f>
        <v>USA</v>
      </c>
      <c r="C4272" t="s">
        <v>5276</v>
      </c>
      <c r="D4272" t="s">
        <v>5316</v>
      </c>
      <c r="E4272" t="s">
        <v>5246</v>
      </c>
      <c r="F4272" s="1">
        <v>43876</v>
      </c>
      <c r="G4272" t="s">
        <v>4773</v>
      </c>
      <c r="H4272" t="s">
        <v>2227</v>
      </c>
      <c r="I4272" t="s">
        <v>4418</v>
      </c>
      <c r="J4272" t="str" cm="1">
        <f t="array" ref="J42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272" t="str">
        <f>IF(data_to_clean[[#This Row],[Price Formatted Step 1]]="No Data","No Data",SUBSTITUTE(data_to_clean[[#This Row],[Price Formatted Step 1]],",","."))</f>
        <v>85000000</v>
      </c>
      <c r="L4272" s="3">
        <f>IF(data_to_clean[[#This Row],[Price Formatted Step 2]]="No Data","No Data",VALUE(SUBSTITUTE(data_to_clean[[#This Row],[Price Formatted Step 2]],".","")))</f>
        <v>85000000</v>
      </c>
      <c r="M4272" t="s">
        <v>15</v>
      </c>
    </row>
    <row r="4273" spans="1:13" x14ac:dyDescent="0.25">
      <c r="A4273" t="s">
        <v>3782</v>
      </c>
      <c r="B4273" t="str">
        <f>VLOOKUP(data_to_clean[[#This Row],[Company]],tb_countries[],2,0)</f>
        <v>USA</v>
      </c>
      <c r="C4273" t="s">
        <v>5273</v>
      </c>
      <c r="D4273" t="s">
        <v>5313</v>
      </c>
      <c r="E4273" t="s">
        <v>5246</v>
      </c>
      <c r="F4273" s="1">
        <v>43878</v>
      </c>
      <c r="G4273" t="s">
        <v>4601</v>
      </c>
      <c r="H4273" t="s">
        <v>2227</v>
      </c>
      <c r="I4273" t="s">
        <v>4603</v>
      </c>
      <c r="J4273" t="str" cm="1">
        <f t="array" ref="J42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73" t="str">
        <f>IF(data_to_clean[[#This Row],[Price Formatted Step 1]]="No Data","No Data",SUBSTITUTE(data_to_clean[[#This Row],[Price Formatted Step 1]],",","."))</f>
        <v>67000000</v>
      </c>
      <c r="L4273" s="3">
        <f>IF(data_to_clean[[#This Row],[Price Formatted Step 2]]="No Data","No Data",VALUE(SUBSTITUTE(data_to_clean[[#This Row],[Price Formatted Step 2]],".","")))</f>
        <v>67000000</v>
      </c>
      <c r="M4273" t="s">
        <v>15</v>
      </c>
    </row>
    <row r="4274" spans="1:13" x14ac:dyDescent="0.25">
      <c r="A4274" t="s">
        <v>2338</v>
      </c>
      <c r="B4274" t="str">
        <f>VLOOKUP(data_to_clean[[#This Row],[Company]],tb_countries[],2,0)</f>
        <v>France</v>
      </c>
      <c r="C4274" t="s">
        <v>5285</v>
      </c>
      <c r="D4274" t="s">
        <v>5324</v>
      </c>
      <c r="E4274" t="s">
        <v>5253</v>
      </c>
      <c r="F4274" s="1">
        <v>43879</v>
      </c>
      <c r="G4274" t="s">
        <v>3614</v>
      </c>
      <c r="H4274" t="s">
        <v>2227</v>
      </c>
      <c r="I4274" t="s">
        <v>3616</v>
      </c>
      <c r="J4274" t="str" cm="1">
        <f t="array" ref="J42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274" t="str">
        <f>IF(data_to_clean[[#This Row],[Price Formatted Step 1]]="No Data","No Data",SUBSTITUTE(data_to_clean[[#This Row],[Price Formatted Step 1]],",","."))</f>
        <v>200000000</v>
      </c>
      <c r="L4274" s="3">
        <f>IF(data_to_clean[[#This Row],[Price Formatted Step 2]]="No Data","No Data",VALUE(SUBSTITUTE(data_to_clean[[#This Row],[Price Formatted Step 2]],".","")))</f>
        <v>200000000</v>
      </c>
      <c r="M4274" t="s">
        <v>15</v>
      </c>
    </row>
    <row r="4275" spans="1:13" x14ac:dyDescent="0.25">
      <c r="A4275" t="s">
        <v>973</v>
      </c>
      <c r="B4275" t="str">
        <f>VLOOKUP(data_to_clean[[#This Row],[Company]],tb_countries[],2,0)</f>
        <v>China</v>
      </c>
      <c r="C4275" t="s">
        <v>4847</v>
      </c>
      <c r="D4275" t="s">
        <v>5268</v>
      </c>
      <c r="E4275" t="s">
        <v>5252</v>
      </c>
      <c r="F4275" s="1">
        <v>43880</v>
      </c>
      <c r="G4275" t="s">
        <v>2910</v>
      </c>
      <c r="H4275" t="s">
        <v>2227</v>
      </c>
      <c r="I4275" t="s">
        <v>2912</v>
      </c>
      <c r="J4275" t="str" cm="1">
        <f t="array" ref="J42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275" t="str">
        <f>IF(data_to_clean[[#This Row],[Price Formatted Step 1]]="No Data","No Data",SUBSTITUTE(data_to_clean[[#This Row],[Price Formatted Step 1]],",","."))</f>
        <v>29.750000</v>
      </c>
      <c r="L4275" s="3">
        <f>IF(data_to_clean[[#This Row],[Price Formatted Step 2]]="No Data","No Data",VALUE(SUBSTITUTE(data_to_clean[[#This Row],[Price Formatted Step 2]],".","")))</f>
        <v>29750000</v>
      </c>
      <c r="M4275" t="s">
        <v>15</v>
      </c>
    </row>
    <row r="4276" spans="1:13" x14ac:dyDescent="0.25">
      <c r="A4276" t="s">
        <v>2882</v>
      </c>
      <c r="B4276" t="str">
        <f>VLOOKUP(data_to_clean[[#This Row],[Company]],tb_countries[],2,0)</f>
        <v>USSR/Russia</v>
      </c>
      <c r="C4276" t="s">
        <v>5279</v>
      </c>
      <c r="D4276" t="s">
        <v>5320</v>
      </c>
      <c r="E4276" t="s">
        <v>5247</v>
      </c>
      <c r="F4276" s="1">
        <v>43881</v>
      </c>
      <c r="G4276" t="s">
        <v>4567</v>
      </c>
      <c r="H4276" t="s">
        <v>2227</v>
      </c>
      <c r="I4276" t="s">
        <v>4569</v>
      </c>
      <c r="J4276" t="str" cm="1">
        <f t="array" ref="J42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23000000</v>
      </c>
      <c r="K4276" t="str">
        <f>IF(data_to_clean[[#This Row],[Price Formatted Step 1]]="No Data","No Data",SUBSTITUTE(data_to_clean[[#This Row],[Price Formatted Step 1]],",","."))</f>
        <v>23000000</v>
      </c>
      <c r="L4276" s="3">
        <f>IF(data_to_clean[[#This Row],[Price Formatted Step 2]]="No Data","No Data",VALUE(SUBSTITUTE(data_to_clean[[#This Row],[Price Formatted Step 2]],".","")))</f>
        <v>23000000</v>
      </c>
      <c r="M4276" t="s">
        <v>15</v>
      </c>
    </row>
    <row r="4277" spans="1:13" x14ac:dyDescent="0.25">
      <c r="A4277" t="s">
        <v>3782</v>
      </c>
      <c r="B4277" t="str">
        <f>VLOOKUP(data_to_clean[[#This Row],[Company]],tb_countries[],2,0)</f>
        <v>USA</v>
      </c>
      <c r="C4277" t="s">
        <v>5273</v>
      </c>
      <c r="D4277" t="s">
        <v>5313</v>
      </c>
      <c r="E4277" t="s">
        <v>5246</v>
      </c>
      <c r="F4277" s="1">
        <v>43897</v>
      </c>
      <c r="G4277" t="s">
        <v>4601</v>
      </c>
      <c r="H4277" t="s">
        <v>2227</v>
      </c>
      <c r="I4277" t="s">
        <v>4603</v>
      </c>
      <c r="J4277" t="str" cm="1">
        <f t="array" ref="J42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77" t="str">
        <f>IF(data_to_clean[[#This Row],[Price Formatted Step 1]]="No Data","No Data",SUBSTITUTE(data_to_clean[[#This Row],[Price Formatted Step 1]],",","."))</f>
        <v>67000000</v>
      </c>
      <c r="L4277" s="3">
        <f>IF(data_to_clean[[#This Row],[Price Formatted Step 2]]="No Data","No Data",VALUE(SUBSTITUTE(data_to_clean[[#This Row],[Price Formatted Step 2]],".","")))</f>
        <v>67000000</v>
      </c>
      <c r="M4277" t="s">
        <v>15</v>
      </c>
    </row>
    <row r="4278" spans="1:13" x14ac:dyDescent="0.25">
      <c r="A4278" t="s">
        <v>973</v>
      </c>
      <c r="B4278" t="str">
        <f>VLOOKUP(data_to_clean[[#This Row],[Company]],tb_countries[],2,0)</f>
        <v>China</v>
      </c>
      <c r="C4278" t="s">
        <v>4847</v>
      </c>
      <c r="D4278" t="s">
        <v>5268</v>
      </c>
      <c r="E4278" t="s">
        <v>5252</v>
      </c>
      <c r="F4278" s="1">
        <v>43899</v>
      </c>
      <c r="G4278" t="s">
        <v>3855</v>
      </c>
      <c r="H4278" t="s">
        <v>2227</v>
      </c>
      <c r="I4278" t="s">
        <v>3857</v>
      </c>
      <c r="J4278" t="str" cm="1">
        <f t="array" ref="J42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278" t="str">
        <f>IF(data_to_clean[[#This Row],[Price Formatted Step 1]]="No Data","No Data",SUBSTITUTE(data_to_clean[[#This Row],[Price Formatted Step 1]],",","."))</f>
        <v>29.150000</v>
      </c>
      <c r="L4278" s="3">
        <f>IF(data_to_clean[[#This Row],[Price Formatted Step 2]]="No Data","No Data",VALUE(SUBSTITUTE(data_to_clean[[#This Row],[Price Formatted Step 2]],".","")))</f>
        <v>29150000</v>
      </c>
      <c r="M4278" t="s">
        <v>15</v>
      </c>
    </row>
    <row r="4279" spans="1:13" x14ac:dyDescent="0.25">
      <c r="A4279" t="s">
        <v>973</v>
      </c>
      <c r="B4279" t="str">
        <f>VLOOKUP(data_to_clean[[#This Row],[Company]],tb_countries[],2,0)</f>
        <v>China</v>
      </c>
      <c r="C4279" t="s">
        <v>5302</v>
      </c>
      <c r="D4279" t="s">
        <v>5342</v>
      </c>
      <c r="E4279" t="s">
        <v>5252</v>
      </c>
      <c r="F4279" s="1">
        <v>43906</v>
      </c>
      <c r="G4279" t="s">
        <v>4822</v>
      </c>
      <c r="H4279" t="s">
        <v>2227</v>
      </c>
      <c r="I4279" t="s">
        <v>14</v>
      </c>
      <c r="J4279" t="str" cm="1">
        <f t="array" ref="J42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79" t="str">
        <f>IF(data_to_clean[[#This Row],[Price Formatted Step 1]]="No Data","No Data",SUBSTITUTE(data_to_clean[[#This Row],[Price Formatted Step 1]],",","."))</f>
        <v>No Data</v>
      </c>
      <c r="L4279" t="str">
        <f>IF(data_to_clean[[#This Row],[Price Formatted Step 2]]="No Data","No Data",VALUE(SUBSTITUTE(data_to_clean[[#This Row],[Price Formatted Step 2]],".","")))</f>
        <v>No Data</v>
      </c>
      <c r="M4279" t="s">
        <v>21</v>
      </c>
    </row>
    <row r="4280" spans="1:13" x14ac:dyDescent="0.25">
      <c r="A4280" t="s">
        <v>2882</v>
      </c>
      <c r="B4280" t="str">
        <f>VLOOKUP(data_to_clean[[#This Row],[Company]],tb_countries[],2,0)</f>
        <v>USSR/Russia</v>
      </c>
      <c r="C4280" t="s">
        <v>5279</v>
      </c>
      <c r="D4280" t="s">
        <v>5320</v>
      </c>
      <c r="E4280" t="s">
        <v>5247</v>
      </c>
      <c r="F4280" s="1">
        <v>43906</v>
      </c>
      <c r="G4280" t="s">
        <v>4480</v>
      </c>
      <c r="H4280" t="s">
        <v>2227</v>
      </c>
      <c r="I4280" t="s">
        <v>2995</v>
      </c>
      <c r="J4280" t="str" cm="1">
        <f t="array" ref="J42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280" t="str">
        <f>IF(data_to_clean[[#This Row],[Price Formatted Step 1]]="No Data","No Data",SUBSTITUTE(data_to_clean[[#This Row],[Price Formatted Step 1]],",","."))</f>
        <v>25000000</v>
      </c>
      <c r="L4280" s="3">
        <f>IF(data_to_clean[[#This Row],[Price Formatted Step 2]]="No Data","No Data",VALUE(SUBSTITUTE(data_to_clean[[#This Row],[Price Formatted Step 2]],".","")))</f>
        <v>25000000</v>
      </c>
      <c r="M4280" t="s">
        <v>15</v>
      </c>
    </row>
    <row r="4281" spans="1:13" x14ac:dyDescent="0.25">
      <c r="A4281" t="s">
        <v>3782</v>
      </c>
      <c r="B4281" t="str">
        <f>VLOOKUP(data_to_clean[[#This Row],[Company]],tb_countries[],2,0)</f>
        <v>USA</v>
      </c>
      <c r="C4281" t="s">
        <v>5281</v>
      </c>
      <c r="D4281" t="s">
        <v>5322</v>
      </c>
      <c r="E4281" t="s">
        <v>5246</v>
      </c>
      <c r="F4281" s="1">
        <v>43908</v>
      </c>
      <c r="G4281" t="s">
        <v>4601</v>
      </c>
      <c r="H4281" t="s">
        <v>2227</v>
      </c>
      <c r="I4281" t="s">
        <v>4603</v>
      </c>
      <c r="J4281" t="str" cm="1">
        <f t="array" ref="J42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81" t="str">
        <f>IF(data_to_clean[[#This Row],[Price Formatted Step 1]]="No Data","No Data",SUBSTITUTE(data_to_clean[[#This Row],[Price Formatted Step 1]],",","."))</f>
        <v>67000000</v>
      </c>
      <c r="L4281" s="3">
        <f>IF(data_to_clean[[#This Row],[Price Formatted Step 2]]="No Data","No Data",VALUE(SUBSTITUTE(data_to_clean[[#This Row],[Price Formatted Step 2]],".","")))</f>
        <v>67000000</v>
      </c>
      <c r="M4281" t="s">
        <v>15</v>
      </c>
    </row>
    <row r="4282" spans="1:13" x14ac:dyDescent="0.25">
      <c r="A4282" t="s">
        <v>2338</v>
      </c>
      <c r="B4282" t="str">
        <f>VLOOKUP(data_to_clean[[#This Row],[Company]],tb_countries[],2,0)</f>
        <v>France</v>
      </c>
      <c r="C4282" t="s">
        <v>5272</v>
      </c>
      <c r="D4282" t="s">
        <v>5312</v>
      </c>
      <c r="E4282" t="s">
        <v>5245</v>
      </c>
      <c r="F4282" s="1">
        <v>43911</v>
      </c>
      <c r="G4282" t="s">
        <v>4351</v>
      </c>
      <c r="H4282" t="s">
        <v>2227</v>
      </c>
      <c r="I4282" t="s">
        <v>2995</v>
      </c>
      <c r="J4282" t="str" cm="1">
        <f t="array" ref="J42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282" t="str">
        <f>IF(data_to_clean[[#This Row],[Price Formatted Step 1]]="No Data","No Data",SUBSTITUTE(data_to_clean[[#This Row],[Price Formatted Step 1]],",","."))</f>
        <v>25000000</v>
      </c>
      <c r="L4282" s="3">
        <f>IF(data_to_clean[[#This Row],[Price Formatted Step 2]]="No Data","No Data",VALUE(SUBSTITUTE(data_to_clean[[#This Row],[Price Formatted Step 2]],".","")))</f>
        <v>25000000</v>
      </c>
      <c r="M4282" t="s">
        <v>15</v>
      </c>
    </row>
    <row r="4283" spans="1:13" x14ac:dyDescent="0.25">
      <c r="A4283" t="s">
        <v>973</v>
      </c>
      <c r="B4283" t="str">
        <f>VLOOKUP(data_to_clean[[#This Row],[Company]],tb_countries[],2,0)</f>
        <v>China</v>
      </c>
      <c r="C4283" t="s">
        <v>4847</v>
      </c>
      <c r="D4283" t="s">
        <v>5268</v>
      </c>
      <c r="E4283" t="s">
        <v>5252</v>
      </c>
      <c r="F4283" s="1">
        <v>43914</v>
      </c>
      <c r="G4283" t="s">
        <v>2225</v>
      </c>
      <c r="H4283" t="s">
        <v>2227</v>
      </c>
      <c r="I4283" t="s">
        <v>2228</v>
      </c>
      <c r="J4283" t="str" cm="1">
        <f t="array" ref="J42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283" t="str">
        <f>IF(data_to_clean[[#This Row],[Price Formatted Step 1]]="No Data","No Data",SUBSTITUTE(data_to_clean[[#This Row],[Price Formatted Step 1]],",","."))</f>
        <v>30.800000</v>
      </c>
      <c r="L4283" s="3">
        <f>IF(data_to_clean[[#This Row],[Price Formatted Step 2]]="No Data","No Data",VALUE(SUBSTITUTE(data_to_clean[[#This Row],[Price Formatted Step 2]],".","")))</f>
        <v>30800000</v>
      </c>
      <c r="M4283" t="s">
        <v>15</v>
      </c>
    </row>
    <row r="4284" spans="1:13" x14ac:dyDescent="0.25">
      <c r="A4284" t="s">
        <v>3831</v>
      </c>
      <c r="B4284" t="str">
        <f>VLOOKUP(data_to_clean[[#This Row],[Company]],tb_countries[],2,0)</f>
        <v>USA</v>
      </c>
      <c r="C4284" t="s">
        <v>5273</v>
      </c>
      <c r="D4284" t="s">
        <v>5313</v>
      </c>
      <c r="E4284" t="s">
        <v>5246</v>
      </c>
      <c r="F4284" s="1">
        <v>43916</v>
      </c>
      <c r="G4284" t="s">
        <v>3774</v>
      </c>
      <c r="H4284" t="s">
        <v>2227</v>
      </c>
      <c r="I4284" t="s">
        <v>3776</v>
      </c>
      <c r="J4284" t="str" cm="1">
        <f t="array" ref="J42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4284" t="str">
        <f>IF(data_to_clean[[#This Row],[Price Formatted Step 1]]="No Data","No Data",SUBSTITUTE(data_to_clean[[#This Row],[Price Formatted Step 1]],",","."))</f>
        <v>153000000</v>
      </c>
      <c r="L4284" s="3">
        <f>IF(data_to_clean[[#This Row],[Price Formatted Step 2]]="No Data","No Data",VALUE(SUBSTITUTE(data_to_clean[[#This Row],[Price Formatted Step 2]],".","")))</f>
        <v>153000000</v>
      </c>
      <c r="M4284" t="s">
        <v>15</v>
      </c>
    </row>
    <row r="4285" spans="1:13" x14ac:dyDescent="0.25">
      <c r="A4285" t="s">
        <v>1024</v>
      </c>
      <c r="B4285" t="str">
        <f>VLOOKUP(data_to_clean[[#This Row],[Company]],tb_countries[],2,0)</f>
        <v>USSR/Russia</v>
      </c>
      <c r="C4285" t="s">
        <v>5272</v>
      </c>
      <c r="D4285" t="s">
        <v>5312</v>
      </c>
      <c r="E4285" t="s">
        <v>5245</v>
      </c>
      <c r="F4285" s="1">
        <v>43930</v>
      </c>
      <c r="G4285" t="s">
        <v>3720</v>
      </c>
      <c r="H4285" t="s">
        <v>2227</v>
      </c>
      <c r="I4285" t="s">
        <v>3722</v>
      </c>
      <c r="J4285" t="str" cm="1">
        <f t="array" ref="J42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285" t="str">
        <f>IF(data_to_clean[[#This Row],[Price Formatted Step 1]]="No Data","No Data",SUBSTITUTE(data_to_clean[[#This Row],[Price Formatted Step 1]],",","."))</f>
        <v>17.420000</v>
      </c>
      <c r="L4285" s="3">
        <f>IF(data_to_clean[[#This Row],[Price Formatted Step 2]]="No Data","No Data",VALUE(SUBSTITUTE(data_to_clean[[#This Row],[Price Formatted Step 2]],".","")))</f>
        <v>17420000</v>
      </c>
      <c r="M4285" t="s">
        <v>15</v>
      </c>
    </row>
    <row r="4286" spans="1:13" x14ac:dyDescent="0.25">
      <c r="A4286" t="s">
        <v>973</v>
      </c>
      <c r="B4286" t="str">
        <f>VLOOKUP(data_to_clean[[#This Row],[Company]],tb_countries[],2,0)</f>
        <v>China</v>
      </c>
      <c r="C4286" t="s">
        <v>4847</v>
      </c>
      <c r="D4286" t="s">
        <v>5268</v>
      </c>
      <c r="E4286" t="s">
        <v>5252</v>
      </c>
      <c r="F4286" s="1">
        <v>43930</v>
      </c>
      <c r="G4286" t="s">
        <v>3855</v>
      </c>
      <c r="H4286" t="s">
        <v>2227</v>
      </c>
      <c r="I4286" t="s">
        <v>3857</v>
      </c>
      <c r="J4286" t="str" cm="1">
        <f t="array" ref="J42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286" t="str">
        <f>IF(data_to_clean[[#This Row],[Price Formatted Step 1]]="No Data","No Data",SUBSTITUTE(data_to_clean[[#This Row],[Price Formatted Step 1]],",","."))</f>
        <v>29.150000</v>
      </c>
      <c r="L4286" s="3">
        <f>IF(data_to_clean[[#This Row],[Price Formatted Step 2]]="No Data","No Data",VALUE(SUBSTITUTE(data_to_clean[[#This Row],[Price Formatted Step 2]],".","")))</f>
        <v>29150000</v>
      </c>
      <c r="M4286" t="s">
        <v>21</v>
      </c>
    </row>
    <row r="4287" spans="1:13" x14ac:dyDescent="0.25">
      <c r="A4287" t="s">
        <v>4831</v>
      </c>
      <c r="B4287" t="str">
        <f>VLOOKUP(data_to_clean[[#This Row],[Company]],tb_countries[],2,0)</f>
        <v>Iran</v>
      </c>
      <c r="C4287" t="s">
        <v>5304</v>
      </c>
      <c r="D4287" t="s">
        <v>5345</v>
      </c>
      <c r="E4287" t="s">
        <v>5261</v>
      </c>
      <c r="F4287" s="1">
        <v>43943</v>
      </c>
      <c r="G4287" t="s">
        <v>4833</v>
      </c>
      <c r="H4287" t="s">
        <v>2227</v>
      </c>
      <c r="I4287" t="s">
        <v>14</v>
      </c>
      <c r="J4287" t="str" cm="1">
        <f t="array" ref="J42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87" t="str">
        <f>IF(data_to_clean[[#This Row],[Price Formatted Step 1]]="No Data","No Data",SUBSTITUTE(data_to_clean[[#This Row],[Price Formatted Step 1]],",","."))</f>
        <v>No Data</v>
      </c>
      <c r="L4287" t="str">
        <f>IF(data_to_clean[[#This Row],[Price Formatted Step 2]]="No Data","No Data",VALUE(SUBSTITUTE(data_to_clean[[#This Row],[Price Formatted Step 2]],".","")))</f>
        <v>No Data</v>
      </c>
      <c r="M4287" t="s">
        <v>15</v>
      </c>
    </row>
    <row r="4288" spans="1:13" x14ac:dyDescent="0.25">
      <c r="A4288" t="s">
        <v>3782</v>
      </c>
      <c r="B4288" t="str">
        <f>VLOOKUP(data_to_clean[[#This Row],[Company]],tb_countries[],2,0)</f>
        <v>USA</v>
      </c>
      <c r="C4288" t="s">
        <v>5281</v>
      </c>
      <c r="D4288" t="s">
        <v>5322</v>
      </c>
      <c r="E4288" t="s">
        <v>5246</v>
      </c>
      <c r="F4288" s="1">
        <v>43943</v>
      </c>
      <c r="G4288" t="s">
        <v>4601</v>
      </c>
      <c r="H4288" t="s">
        <v>2227</v>
      </c>
      <c r="I4288" t="s">
        <v>4603</v>
      </c>
      <c r="J4288" t="str" cm="1">
        <f t="array" ref="J42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88" t="str">
        <f>IF(data_to_clean[[#This Row],[Price Formatted Step 1]]="No Data","No Data",SUBSTITUTE(data_to_clean[[#This Row],[Price Formatted Step 1]],",","."))</f>
        <v>67000000</v>
      </c>
      <c r="L4288" s="3">
        <f>IF(data_to_clean[[#This Row],[Price Formatted Step 2]]="No Data","No Data",VALUE(SUBSTITUTE(data_to_clean[[#This Row],[Price Formatted Step 2]],".","")))</f>
        <v>67000000</v>
      </c>
      <c r="M4288" t="s">
        <v>15</v>
      </c>
    </row>
    <row r="4289" spans="1:13" x14ac:dyDescent="0.25">
      <c r="A4289" t="s">
        <v>1024</v>
      </c>
      <c r="B4289" t="str">
        <f>VLOOKUP(data_to_clean[[#This Row],[Company]],tb_countries[],2,0)</f>
        <v>USSR/Russia</v>
      </c>
      <c r="C4289" t="s">
        <v>5272</v>
      </c>
      <c r="D4289" t="s">
        <v>5312</v>
      </c>
      <c r="E4289" t="s">
        <v>5245</v>
      </c>
      <c r="F4289" s="1">
        <v>43946</v>
      </c>
      <c r="G4289" t="s">
        <v>3720</v>
      </c>
      <c r="H4289" t="s">
        <v>2227</v>
      </c>
      <c r="I4289" t="s">
        <v>3722</v>
      </c>
      <c r="J4289" t="str" cm="1">
        <f t="array" ref="J42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289" t="str">
        <f>IF(data_to_clean[[#This Row],[Price Formatted Step 1]]="No Data","No Data",SUBSTITUTE(data_to_clean[[#This Row],[Price Formatted Step 1]],",","."))</f>
        <v>17.420000</v>
      </c>
      <c r="L4289" s="3">
        <f>IF(data_to_clean[[#This Row],[Price Formatted Step 2]]="No Data","No Data",VALUE(SUBSTITUTE(data_to_clean[[#This Row],[Price Formatted Step 2]],".","")))</f>
        <v>17420000</v>
      </c>
      <c r="M4289" t="s">
        <v>15</v>
      </c>
    </row>
    <row r="4290" spans="1:13" x14ac:dyDescent="0.25">
      <c r="A4290" t="s">
        <v>973</v>
      </c>
      <c r="B4290" t="str">
        <f>VLOOKUP(data_to_clean[[#This Row],[Company]],tb_countries[],2,0)</f>
        <v>China</v>
      </c>
      <c r="C4290" t="s">
        <v>5302</v>
      </c>
      <c r="D4290" t="s">
        <v>5342</v>
      </c>
      <c r="E4290" t="s">
        <v>5252</v>
      </c>
      <c r="F4290" s="1">
        <v>43956</v>
      </c>
      <c r="G4290" t="s">
        <v>4837</v>
      </c>
      <c r="H4290" t="s">
        <v>2227</v>
      </c>
      <c r="I4290" t="s">
        <v>14</v>
      </c>
      <c r="J4290" t="str" cm="1">
        <f t="array" ref="J42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290" t="str">
        <f>IF(data_to_clean[[#This Row],[Price Formatted Step 1]]="No Data","No Data",SUBSTITUTE(data_to_clean[[#This Row],[Price Formatted Step 1]],",","."))</f>
        <v>No Data</v>
      </c>
      <c r="L4290" t="str">
        <f>IF(data_to_clean[[#This Row],[Price Formatted Step 2]]="No Data","No Data",VALUE(SUBSTITUTE(data_to_clean[[#This Row],[Price Formatted Step 2]],".","")))</f>
        <v>No Data</v>
      </c>
      <c r="M4290" t="s">
        <v>15</v>
      </c>
    </row>
    <row r="4291" spans="1:13" x14ac:dyDescent="0.25">
      <c r="A4291" t="s">
        <v>4445</v>
      </c>
      <c r="B4291" t="str">
        <f>VLOOKUP(data_to_clean[[#This Row],[Company]],tb_countries[],2,0)</f>
        <v>China</v>
      </c>
      <c r="C4291" t="s">
        <v>4199</v>
      </c>
      <c r="D4291" t="s">
        <v>5263</v>
      </c>
      <c r="E4291" t="s">
        <v>5252</v>
      </c>
      <c r="F4291" s="1">
        <v>43963</v>
      </c>
      <c r="G4291" t="s">
        <v>4446</v>
      </c>
      <c r="H4291" t="s">
        <v>2227</v>
      </c>
      <c r="I4291" t="s">
        <v>4448</v>
      </c>
      <c r="J4291" t="str" cm="1">
        <f t="array" ref="J42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291" t="str">
        <f>IF(data_to_clean[[#This Row],[Price Formatted Step 1]]="No Data","No Data",SUBSTITUTE(data_to_clean[[#This Row],[Price Formatted Step 1]],",","."))</f>
        <v>5.800000</v>
      </c>
      <c r="L4291" s="3">
        <f>IF(data_to_clean[[#This Row],[Price Formatted Step 2]]="No Data","No Data",VALUE(SUBSTITUTE(data_to_clean[[#This Row],[Price Formatted Step 2]],".","")))</f>
        <v>5800000</v>
      </c>
      <c r="M4291" t="s">
        <v>15</v>
      </c>
    </row>
    <row r="4292" spans="1:13" x14ac:dyDescent="0.25">
      <c r="A4292" t="s">
        <v>3831</v>
      </c>
      <c r="B4292" t="str">
        <f>VLOOKUP(data_to_clean[[#This Row],[Company]],tb_countries[],2,0)</f>
        <v>USA</v>
      </c>
      <c r="C4292" t="s">
        <v>5273</v>
      </c>
      <c r="D4292" t="s">
        <v>5313</v>
      </c>
      <c r="E4292" t="s">
        <v>5246</v>
      </c>
      <c r="F4292" s="1">
        <v>43968</v>
      </c>
      <c r="G4292" t="s">
        <v>4025</v>
      </c>
      <c r="H4292" t="s">
        <v>13</v>
      </c>
      <c r="I4292" t="s">
        <v>4027</v>
      </c>
      <c r="J4292" t="str" cm="1">
        <f t="array" ref="J42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120000000</v>
      </c>
      <c r="K4292" t="str">
        <f>IF(data_to_clean[[#This Row],[Price Formatted Step 1]]="No Data","No Data",SUBSTITUTE(data_to_clean[[#This Row],[Price Formatted Step 1]],",","."))</f>
        <v>120000000</v>
      </c>
      <c r="L4292" s="3">
        <f>IF(data_to_clean[[#This Row],[Price Formatted Step 2]]="No Data","No Data",VALUE(SUBSTITUTE(data_to_clean[[#This Row],[Price Formatted Step 2]],".","")))</f>
        <v>120000000</v>
      </c>
      <c r="M4292" t="s">
        <v>15</v>
      </c>
    </row>
    <row r="4293" spans="1:13" x14ac:dyDescent="0.25">
      <c r="A4293" t="s">
        <v>1620</v>
      </c>
      <c r="B4293" t="str">
        <f>VLOOKUP(data_to_clean[[#This Row],[Company]],tb_countries[],2,0)</f>
        <v>Japan</v>
      </c>
      <c r="C4293" t="s">
        <v>5286</v>
      </c>
      <c r="D4293" t="s">
        <v>5325</v>
      </c>
      <c r="E4293" t="s">
        <v>5249</v>
      </c>
      <c r="F4293" s="1">
        <v>43971</v>
      </c>
      <c r="G4293" t="s">
        <v>3995</v>
      </c>
      <c r="H4293" t="s">
        <v>13</v>
      </c>
      <c r="I4293" t="s">
        <v>3997</v>
      </c>
      <c r="J4293" t="str" cm="1">
        <f t="array" ref="J42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112.500000</v>
      </c>
      <c r="K4293" t="str">
        <f>IF(data_to_clean[[#This Row],[Price Formatted Step 1]]="No Data","No Data",SUBSTITUTE(data_to_clean[[#This Row],[Price Formatted Step 1]],",","."))</f>
        <v>112.500000</v>
      </c>
      <c r="L4293" s="3">
        <f>IF(data_to_clean[[#This Row],[Price Formatted Step 2]]="No Data","No Data",VALUE(SUBSTITUTE(data_to_clean[[#This Row],[Price Formatted Step 2]],".","")))</f>
        <v>112500000</v>
      </c>
      <c r="M4293" t="s">
        <v>15</v>
      </c>
    </row>
    <row r="4294" spans="1:13" x14ac:dyDescent="0.25">
      <c r="A4294" t="s">
        <v>2882</v>
      </c>
      <c r="B4294" t="str">
        <f>VLOOKUP(data_to_clean[[#This Row],[Company]],tb_countries[],2,0)</f>
        <v>USSR/Russia</v>
      </c>
      <c r="C4294" t="s">
        <v>5279</v>
      </c>
      <c r="D4294" t="s">
        <v>5320</v>
      </c>
      <c r="E4294" t="s">
        <v>5247</v>
      </c>
      <c r="F4294" s="1">
        <v>43973</v>
      </c>
      <c r="G4294" t="s">
        <v>4480</v>
      </c>
      <c r="H4294" t="s">
        <v>2227</v>
      </c>
      <c r="I4294" t="s">
        <v>2995</v>
      </c>
      <c r="J4294" t="str" cm="1">
        <f t="array" ref="J42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294" t="str">
        <f>IF(data_to_clean[[#This Row],[Price Formatted Step 1]]="No Data","No Data",SUBSTITUTE(data_to_clean[[#This Row],[Price Formatted Step 1]],",","."))</f>
        <v>25000000</v>
      </c>
      <c r="L4294" s="3">
        <f>IF(data_to_clean[[#This Row],[Price Formatted Step 2]]="No Data","No Data",VALUE(SUBSTITUTE(data_to_clean[[#This Row],[Price Formatted Step 2]],".","")))</f>
        <v>25000000</v>
      </c>
      <c r="M4294" t="s">
        <v>15</v>
      </c>
    </row>
    <row r="4295" spans="1:13" x14ac:dyDescent="0.25">
      <c r="A4295" t="s">
        <v>4843</v>
      </c>
      <c r="B4295" t="str">
        <f>VLOOKUP(data_to_clean[[#This Row],[Company]],tb_countries[],2,0)</f>
        <v>USA</v>
      </c>
      <c r="C4295" t="s">
        <v>5305</v>
      </c>
      <c r="D4295" t="s">
        <v>5346</v>
      </c>
      <c r="E4295" t="s">
        <v>5246</v>
      </c>
      <c r="F4295" s="1">
        <v>43976</v>
      </c>
      <c r="G4295" t="s">
        <v>4845</v>
      </c>
      <c r="H4295" t="s">
        <v>2227</v>
      </c>
      <c r="I4295" t="s">
        <v>4846</v>
      </c>
      <c r="J4295" t="str" cm="1">
        <f t="array" ref="J42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v>
      </c>
      <c r="K4295" t="str">
        <f>IF(data_to_clean[[#This Row],[Price Formatted Step 1]]="No Data","No Data",SUBSTITUTE(data_to_clean[[#This Row],[Price Formatted Step 1]],",","."))</f>
        <v>12000000</v>
      </c>
      <c r="L4295" s="3">
        <f>IF(data_to_clean[[#This Row],[Price Formatted Step 2]]="No Data","No Data",VALUE(SUBSTITUTE(data_to_clean[[#This Row],[Price Formatted Step 2]],".","")))</f>
        <v>12000000</v>
      </c>
      <c r="M4295" t="s">
        <v>21</v>
      </c>
    </row>
    <row r="4296" spans="1:13" x14ac:dyDescent="0.25">
      <c r="A4296" t="s">
        <v>973</v>
      </c>
      <c r="B4296" t="str">
        <f>VLOOKUP(data_to_clean[[#This Row],[Company]],tb_countries[],2,0)</f>
        <v>China</v>
      </c>
      <c r="C4296" t="s">
        <v>4847</v>
      </c>
      <c r="D4296" t="s">
        <v>5268</v>
      </c>
      <c r="E4296" t="s">
        <v>5252</v>
      </c>
      <c r="F4296" s="1">
        <v>43980</v>
      </c>
      <c r="G4296" t="s">
        <v>4316</v>
      </c>
      <c r="H4296" t="s">
        <v>2227</v>
      </c>
      <c r="I4296" t="s">
        <v>4318</v>
      </c>
      <c r="J4296" t="str" cm="1">
        <f t="array" ref="J42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296" t="str">
        <f>IF(data_to_clean[[#This Row],[Price Formatted Step 1]]="No Data","No Data",SUBSTITUTE(data_to_clean[[#This Row],[Price Formatted Step 1]],",","."))</f>
        <v>5.300000</v>
      </c>
      <c r="L4296" s="3">
        <f>IF(data_to_clean[[#This Row],[Price Formatted Step 2]]="No Data","No Data",VALUE(SUBSTITUTE(data_to_clean[[#This Row],[Price Formatted Step 2]],".","")))</f>
        <v>5300000</v>
      </c>
      <c r="M4296" t="s">
        <v>15</v>
      </c>
    </row>
    <row r="4297" spans="1:13" x14ac:dyDescent="0.25">
      <c r="A4297" t="s">
        <v>3782</v>
      </c>
      <c r="B4297" t="str">
        <f>VLOOKUP(data_to_clean[[#This Row],[Company]],tb_countries[],2,0)</f>
        <v>USA</v>
      </c>
      <c r="C4297" t="s">
        <v>5281</v>
      </c>
      <c r="D4297" t="s">
        <v>5322</v>
      </c>
      <c r="E4297" t="s">
        <v>5246</v>
      </c>
      <c r="F4297" s="1">
        <v>43981</v>
      </c>
      <c r="G4297" t="s">
        <v>4601</v>
      </c>
      <c r="H4297" t="s">
        <v>2227</v>
      </c>
      <c r="I4297" t="s">
        <v>4603</v>
      </c>
      <c r="J4297" t="str" cm="1">
        <f t="array" ref="J42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97" t="str">
        <f>IF(data_to_clean[[#This Row],[Price Formatted Step 1]]="No Data","No Data",SUBSTITUTE(data_to_clean[[#This Row],[Price Formatted Step 1]],",","."))</f>
        <v>67000000</v>
      </c>
      <c r="L4297" s="3">
        <f>IF(data_to_clean[[#This Row],[Price Formatted Step 2]]="No Data","No Data",VALUE(SUBSTITUTE(data_to_clean[[#This Row],[Price Formatted Step 2]],".","")))</f>
        <v>67000000</v>
      </c>
      <c r="M4297" t="s">
        <v>15</v>
      </c>
    </row>
    <row r="4298" spans="1:13" x14ac:dyDescent="0.25">
      <c r="A4298" t="s">
        <v>973</v>
      </c>
      <c r="B4298" t="str">
        <f>VLOOKUP(data_to_clean[[#This Row],[Company]],tb_countries[],2,0)</f>
        <v>China</v>
      </c>
      <c r="C4298" t="s">
        <v>4199</v>
      </c>
      <c r="D4298" t="s">
        <v>5263</v>
      </c>
      <c r="E4298" t="s">
        <v>5252</v>
      </c>
      <c r="F4298" s="1">
        <v>43982</v>
      </c>
      <c r="G4298" t="s">
        <v>2910</v>
      </c>
      <c r="H4298" t="s">
        <v>2227</v>
      </c>
      <c r="I4298" t="s">
        <v>2912</v>
      </c>
      <c r="J4298" t="str" cm="1">
        <f t="array" ref="J42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298" t="str">
        <f>IF(data_to_clean[[#This Row],[Price Formatted Step 1]]="No Data","No Data",SUBSTITUTE(data_to_clean[[#This Row],[Price Formatted Step 1]],",","."))</f>
        <v>29.750000</v>
      </c>
      <c r="L4298" s="3">
        <f>IF(data_to_clean[[#This Row],[Price Formatted Step 2]]="No Data","No Data",VALUE(SUBSTITUTE(data_to_clean[[#This Row],[Price Formatted Step 2]],".","")))</f>
        <v>29750000</v>
      </c>
      <c r="M4298" t="s">
        <v>15</v>
      </c>
    </row>
    <row r="4299" spans="1:13" x14ac:dyDescent="0.25">
      <c r="A4299" t="s">
        <v>3782</v>
      </c>
      <c r="B4299" t="str">
        <f>VLOOKUP(data_to_clean[[#This Row],[Company]],tb_countries[],2,0)</f>
        <v>USA</v>
      </c>
      <c r="C4299" t="s">
        <v>5273</v>
      </c>
      <c r="D4299" t="s">
        <v>5313</v>
      </c>
      <c r="E4299" t="s">
        <v>5246</v>
      </c>
      <c r="F4299" s="1">
        <v>43986</v>
      </c>
      <c r="G4299" t="s">
        <v>4601</v>
      </c>
      <c r="H4299" t="s">
        <v>2227</v>
      </c>
      <c r="I4299" t="s">
        <v>4603</v>
      </c>
      <c r="J4299" t="str" cm="1">
        <f t="array" ref="J42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299" t="str">
        <f>IF(data_to_clean[[#This Row],[Price Formatted Step 1]]="No Data","No Data",SUBSTITUTE(data_to_clean[[#This Row],[Price Formatted Step 1]],",","."))</f>
        <v>67000000</v>
      </c>
      <c r="L4299" s="3">
        <f>IF(data_to_clean[[#This Row],[Price Formatted Step 2]]="No Data","No Data",VALUE(SUBSTITUTE(data_to_clean[[#This Row],[Price Formatted Step 2]],".","")))</f>
        <v>67000000</v>
      </c>
      <c r="M4299" t="s">
        <v>15</v>
      </c>
    </row>
    <row r="4300" spans="1:13" x14ac:dyDescent="0.25">
      <c r="A4300" t="s">
        <v>973</v>
      </c>
      <c r="B4300" t="str">
        <f>VLOOKUP(data_to_clean[[#This Row],[Company]],tb_countries[],2,0)</f>
        <v>China</v>
      </c>
      <c r="C4300" t="s">
        <v>2625</v>
      </c>
      <c r="D4300" t="s">
        <v>5255</v>
      </c>
      <c r="E4300" t="s">
        <v>5252</v>
      </c>
      <c r="F4300" s="1">
        <v>43992</v>
      </c>
      <c r="G4300" t="s">
        <v>2225</v>
      </c>
      <c r="H4300" t="s">
        <v>2227</v>
      </c>
      <c r="I4300" t="s">
        <v>2228</v>
      </c>
      <c r="J4300" t="str" cm="1">
        <f t="array" ref="J43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300" t="str">
        <f>IF(data_to_clean[[#This Row],[Price Formatted Step 1]]="No Data","No Data",SUBSTITUTE(data_to_clean[[#This Row],[Price Formatted Step 1]],",","."))</f>
        <v>30.800000</v>
      </c>
      <c r="L4300" s="3">
        <f>IF(data_to_clean[[#This Row],[Price Formatted Step 2]]="No Data","No Data",VALUE(SUBSTITUTE(data_to_clean[[#This Row],[Price Formatted Step 2]],".","")))</f>
        <v>30800000</v>
      </c>
      <c r="M4300" t="s">
        <v>15</v>
      </c>
    </row>
    <row r="4301" spans="1:13" x14ac:dyDescent="0.25">
      <c r="A4301" t="s">
        <v>4475</v>
      </c>
      <c r="B4301" t="str">
        <f>VLOOKUP(data_to_clean[[#This Row],[Company]],tb_countries[],2,0)</f>
        <v>USA</v>
      </c>
      <c r="C4301" t="s">
        <v>5303</v>
      </c>
      <c r="D4301" t="s">
        <v>5343</v>
      </c>
      <c r="E4301" t="s">
        <v>5265</v>
      </c>
      <c r="F4301" s="1">
        <v>43995</v>
      </c>
      <c r="G4301" t="s">
        <v>4562</v>
      </c>
      <c r="H4301" t="s">
        <v>2227</v>
      </c>
      <c r="I4301" t="s">
        <v>4479</v>
      </c>
      <c r="J4301" t="str" cm="1">
        <f t="array" ref="J43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301" t="str">
        <f>IF(data_to_clean[[#This Row],[Price Formatted Step 1]]="No Data","No Data",SUBSTITUTE(data_to_clean[[#This Row],[Price Formatted Step 1]],",","."))</f>
        <v>7.500000</v>
      </c>
      <c r="L4301" s="3">
        <f>IF(data_to_clean[[#This Row],[Price Formatted Step 2]]="No Data","No Data",VALUE(SUBSTITUTE(data_to_clean[[#This Row],[Price Formatted Step 2]],".","")))</f>
        <v>7500000</v>
      </c>
      <c r="M4301" t="s">
        <v>15</v>
      </c>
    </row>
    <row r="4302" spans="1:13" x14ac:dyDescent="0.25">
      <c r="A4302" t="s">
        <v>3782</v>
      </c>
      <c r="B4302" t="str">
        <f>VLOOKUP(data_to_clean[[#This Row],[Company]],tb_countries[],2,0)</f>
        <v>USA</v>
      </c>
      <c r="C4302" t="s">
        <v>5273</v>
      </c>
      <c r="D4302" t="s">
        <v>5313</v>
      </c>
      <c r="E4302" t="s">
        <v>5246</v>
      </c>
      <c r="F4302" s="1">
        <v>43995</v>
      </c>
      <c r="G4302" t="s">
        <v>4601</v>
      </c>
      <c r="H4302" t="s">
        <v>2227</v>
      </c>
      <c r="I4302" t="s">
        <v>4603</v>
      </c>
      <c r="J4302" t="str" cm="1">
        <f t="array" ref="J43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02" t="str">
        <f>IF(data_to_clean[[#This Row],[Price Formatted Step 1]]="No Data","No Data",SUBSTITUTE(data_to_clean[[#This Row],[Price Formatted Step 1]],",","."))</f>
        <v>67000000</v>
      </c>
      <c r="L4302" s="3">
        <f>IF(data_to_clean[[#This Row],[Price Formatted Step 2]]="No Data","No Data",VALUE(SUBSTITUTE(data_to_clean[[#This Row],[Price Formatted Step 2]],".","")))</f>
        <v>67000000</v>
      </c>
      <c r="M4302" t="s">
        <v>15</v>
      </c>
    </row>
    <row r="4303" spans="1:13" x14ac:dyDescent="0.25">
      <c r="A4303" t="s">
        <v>973</v>
      </c>
      <c r="B4303" t="str">
        <f>VLOOKUP(data_to_clean[[#This Row],[Company]],tb_countries[],2,0)</f>
        <v>China</v>
      </c>
      <c r="C4303" t="s">
        <v>4199</v>
      </c>
      <c r="D4303" t="s">
        <v>5263</v>
      </c>
      <c r="E4303" t="s">
        <v>5252</v>
      </c>
      <c r="F4303" s="1">
        <v>43999</v>
      </c>
      <c r="G4303" t="s">
        <v>2910</v>
      </c>
      <c r="H4303" t="s">
        <v>2227</v>
      </c>
      <c r="I4303" t="s">
        <v>2912</v>
      </c>
      <c r="J4303" t="str" cm="1">
        <f t="array" ref="J43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303" t="str">
        <f>IF(data_to_clean[[#This Row],[Price Formatted Step 1]]="No Data","No Data",SUBSTITUTE(data_to_clean[[#This Row],[Price Formatted Step 1]],",","."))</f>
        <v>29.750000</v>
      </c>
      <c r="L4303" s="3">
        <f>IF(data_to_clean[[#This Row],[Price Formatted Step 2]]="No Data","No Data",VALUE(SUBSTITUTE(data_to_clean[[#This Row],[Price Formatted Step 2]],".","")))</f>
        <v>29750000</v>
      </c>
      <c r="M4303" t="s">
        <v>15</v>
      </c>
    </row>
    <row r="4304" spans="1:13" x14ac:dyDescent="0.25">
      <c r="A4304" t="s">
        <v>973</v>
      </c>
      <c r="B4304" t="str">
        <f>VLOOKUP(data_to_clean[[#This Row],[Company]],tb_countries[],2,0)</f>
        <v>China</v>
      </c>
      <c r="C4304" t="s">
        <v>4847</v>
      </c>
      <c r="D4304" t="s">
        <v>5268</v>
      </c>
      <c r="E4304" t="s">
        <v>5252</v>
      </c>
      <c r="F4304" s="1">
        <v>44005</v>
      </c>
      <c r="G4304" t="s">
        <v>3855</v>
      </c>
      <c r="H4304" t="s">
        <v>2227</v>
      </c>
      <c r="I4304" t="s">
        <v>3857</v>
      </c>
      <c r="J4304" t="str" cm="1">
        <f t="array" ref="J43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04" t="str">
        <f>IF(data_to_clean[[#This Row],[Price Formatted Step 1]]="No Data","No Data",SUBSTITUTE(data_to_clean[[#This Row],[Price Formatted Step 1]],",","."))</f>
        <v>29.150000</v>
      </c>
      <c r="L4304" s="3">
        <f>IF(data_to_clean[[#This Row],[Price Formatted Step 2]]="No Data","No Data",VALUE(SUBSTITUTE(data_to_clean[[#This Row],[Price Formatted Step 2]],".","")))</f>
        <v>29150000</v>
      </c>
      <c r="M4304" t="s">
        <v>15</v>
      </c>
    </row>
    <row r="4305" spans="1:13" x14ac:dyDescent="0.25">
      <c r="A4305" t="s">
        <v>3782</v>
      </c>
      <c r="B4305" t="str">
        <f>VLOOKUP(data_to_clean[[#This Row],[Company]],tb_countries[],2,0)</f>
        <v>USA</v>
      </c>
      <c r="C4305" t="s">
        <v>5273</v>
      </c>
      <c r="D4305" t="s">
        <v>5313</v>
      </c>
      <c r="E4305" t="s">
        <v>5246</v>
      </c>
      <c r="F4305" s="1">
        <v>44012</v>
      </c>
      <c r="G4305" t="s">
        <v>4601</v>
      </c>
      <c r="H4305" t="s">
        <v>2227</v>
      </c>
      <c r="I4305" t="s">
        <v>4603</v>
      </c>
      <c r="J4305" t="str" cm="1">
        <f t="array" ref="J43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05" t="str">
        <f>IF(data_to_clean[[#This Row],[Price Formatted Step 1]]="No Data","No Data",SUBSTITUTE(data_to_clean[[#This Row],[Price Formatted Step 1]],",","."))</f>
        <v>67000000</v>
      </c>
      <c r="L4305" s="3">
        <f>IF(data_to_clean[[#This Row],[Price Formatted Step 2]]="No Data","No Data",VALUE(SUBSTITUTE(data_to_clean[[#This Row],[Price Formatted Step 2]],".","")))</f>
        <v>67000000</v>
      </c>
      <c r="M4305" t="s">
        <v>15</v>
      </c>
    </row>
    <row r="4306" spans="1:13" x14ac:dyDescent="0.25">
      <c r="A4306" t="s">
        <v>973</v>
      </c>
      <c r="B4306" t="str">
        <f>VLOOKUP(data_to_clean[[#This Row],[Company]],tb_countries[],2,0)</f>
        <v>China</v>
      </c>
      <c r="C4306" t="s">
        <v>2625</v>
      </c>
      <c r="D4306" t="s">
        <v>5255</v>
      </c>
      <c r="E4306" t="s">
        <v>5252</v>
      </c>
      <c r="F4306" s="1">
        <v>44015</v>
      </c>
      <c r="G4306" t="s">
        <v>3402</v>
      </c>
      <c r="H4306" t="s">
        <v>2227</v>
      </c>
      <c r="I4306" t="s">
        <v>3404</v>
      </c>
      <c r="J4306" t="str" cm="1">
        <f t="array" ref="J43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06" t="str">
        <f>IF(data_to_clean[[#This Row],[Price Formatted Step 1]]="No Data","No Data",SUBSTITUTE(data_to_clean[[#This Row],[Price Formatted Step 1]],",","."))</f>
        <v>64.680000</v>
      </c>
      <c r="L4306" s="3">
        <f>IF(data_to_clean[[#This Row],[Price Formatted Step 2]]="No Data","No Data",VALUE(SUBSTITUTE(data_to_clean[[#This Row],[Price Formatted Step 2]],".","")))</f>
        <v>64680000</v>
      </c>
      <c r="M4306" t="s">
        <v>15</v>
      </c>
    </row>
    <row r="4307" spans="1:13" x14ac:dyDescent="0.25">
      <c r="A4307" t="s">
        <v>4475</v>
      </c>
      <c r="B4307" t="str">
        <f>VLOOKUP(data_to_clean[[#This Row],[Company]],tb_countries[],2,0)</f>
        <v>USA</v>
      </c>
      <c r="C4307" t="s">
        <v>5303</v>
      </c>
      <c r="D4307" t="s">
        <v>5343</v>
      </c>
      <c r="E4307" t="s">
        <v>5265</v>
      </c>
      <c r="F4307" s="1">
        <v>44016</v>
      </c>
      <c r="G4307" t="s">
        <v>4562</v>
      </c>
      <c r="H4307" t="s">
        <v>2227</v>
      </c>
      <c r="I4307" t="s">
        <v>4479</v>
      </c>
      <c r="J4307" t="str" cm="1">
        <f t="array" ref="J43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307" t="str">
        <f>IF(data_to_clean[[#This Row],[Price Formatted Step 1]]="No Data","No Data",SUBSTITUTE(data_to_clean[[#This Row],[Price Formatted Step 1]],",","."))</f>
        <v>7.500000</v>
      </c>
      <c r="L4307" s="3">
        <f>IF(data_to_clean[[#This Row],[Price Formatted Step 2]]="No Data","No Data",VALUE(SUBSTITUTE(data_to_clean[[#This Row],[Price Formatted Step 2]],".","")))</f>
        <v>7500000</v>
      </c>
      <c r="M4307" t="s">
        <v>21</v>
      </c>
    </row>
    <row r="4308" spans="1:13" x14ac:dyDescent="0.25">
      <c r="A4308" t="s">
        <v>973</v>
      </c>
      <c r="B4308" t="str">
        <f>VLOOKUP(data_to_clean[[#This Row],[Company]],tb_countries[],2,0)</f>
        <v>China</v>
      </c>
      <c r="C4308" t="s">
        <v>4199</v>
      </c>
      <c r="D4308" t="s">
        <v>5263</v>
      </c>
      <c r="E4308" t="s">
        <v>5252</v>
      </c>
      <c r="F4308" s="1">
        <v>44016</v>
      </c>
      <c r="G4308" t="s">
        <v>2910</v>
      </c>
      <c r="H4308" t="s">
        <v>2227</v>
      </c>
      <c r="I4308" t="s">
        <v>2912</v>
      </c>
      <c r="J4308" t="str" cm="1">
        <f t="array" ref="J43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308" t="str">
        <f>IF(data_to_clean[[#This Row],[Price Formatted Step 1]]="No Data","No Data",SUBSTITUTE(data_to_clean[[#This Row],[Price Formatted Step 1]],",","."))</f>
        <v>29.750000</v>
      </c>
      <c r="L4308" s="3">
        <f>IF(data_to_clean[[#This Row],[Price Formatted Step 2]]="No Data","No Data",VALUE(SUBSTITUTE(data_to_clean[[#This Row],[Price Formatted Step 2]],".","")))</f>
        <v>29750000</v>
      </c>
      <c r="M4308" t="s">
        <v>15</v>
      </c>
    </row>
    <row r="4309" spans="1:13" x14ac:dyDescent="0.25">
      <c r="A4309" t="s">
        <v>2630</v>
      </c>
      <c r="B4309" t="str">
        <f>VLOOKUP(data_to_clean[[#This Row],[Company]],tb_countries[],2,0)</f>
        <v>Israel</v>
      </c>
      <c r="C4309" t="s">
        <v>5288</v>
      </c>
      <c r="D4309" t="s">
        <v>5327</v>
      </c>
      <c r="E4309" t="s">
        <v>5256</v>
      </c>
      <c r="F4309" s="1">
        <v>44018</v>
      </c>
      <c r="G4309" t="s">
        <v>3862</v>
      </c>
      <c r="H4309" t="s">
        <v>2227</v>
      </c>
      <c r="I4309" t="s">
        <v>14</v>
      </c>
      <c r="J4309" t="str" cm="1">
        <f t="array" ref="J43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09" t="str">
        <f>IF(data_to_clean[[#This Row],[Price Formatted Step 1]]="No Data","No Data",SUBSTITUTE(data_to_clean[[#This Row],[Price Formatted Step 1]],",","."))</f>
        <v>No Data</v>
      </c>
      <c r="L4309" t="str">
        <f>IF(data_to_clean[[#This Row],[Price Formatted Step 2]]="No Data","No Data",VALUE(SUBSTITUTE(data_to_clean[[#This Row],[Price Formatted Step 2]],".","")))</f>
        <v>No Data</v>
      </c>
      <c r="M4309" t="s">
        <v>15</v>
      </c>
    </row>
    <row r="4310" spans="1:13" x14ac:dyDescent="0.25">
      <c r="A4310" t="s">
        <v>973</v>
      </c>
      <c r="B4310" t="str">
        <f>VLOOKUP(data_to_clean[[#This Row],[Company]],tb_countries[],2,0)</f>
        <v>China</v>
      </c>
      <c r="C4310" t="s">
        <v>4847</v>
      </c>
      <c r="D4310" t="s">
        <v>5268</v>
      </c>
      <c r="E4310" t="s">
        <v>5252</v>
      </c>
      <c r="F4310" s="1">
        <v>44021</v>
      </c>
      <c r="G4310" t="s">
        <v>3855</v>
      </c>
      <c r="H4310" t="s">
        <v>2227</v>
      </c>
      <c r="I4310" t="s">
        <v>3857</v>
      </c>
      <c r="J4310" t="str" cm="1">
        <f t="array" ref="J43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10" t="str">
        <f>IF(data_to_clean[[#This Row],[Price Formatted Step 1]]="No Data","No Data",SUBSTITUTE(data_to_clean[[#This Row],[Price Formatted Step 1]],",","."))</f>
        <v>29.150000</v>
      </c>
      <c r="L4310" s="3">
        <f>IF(data_to_clean[[#This Row],[Price Formatted Step 2]]="No Data","No Data",VALUE(SUBSTITUTE(data_to_clean[[#This Row],[Price Formatted Step 2]],".","")))</f>
        <v>29150000</v>
      </c>
      <c r="M4310" t="s">
        <v>15</v>
      </c>
    </row>
    <row r="4311" spans="1:13" x14ac:dyDescent="0.25">
      <c r="A4311" t="s">
        <v>4445</v>
      </c>
      <c r="B4311" t="str">
        <f>VLOOKUP(data_to_clean[[#This Row],[Company]],tb_countries[],2,0)</f>
        <v>China</v>
      </c>
      <c r="C4311" t="s">
        <v>4199</v>
      </c>
      <c r="D4311" t="s">
        <v>5263</v>
      </c>
      <c r="E4311" t="s">
        <v>5252</v>
      </c>
      <c r="F4311" s="1">
        <v>44022</v>
      </c>
      <c r="G4311" t="s">
        <v>4863</v>
      </c>
      <c r="H4311" t="s">
        <v>2227</v>
      </c>
      <c r="I4311" t="s">
        <v>4865</v>
      </c>
      <c r="J4311" t="str" cm="1">
        <f t="array" ref="J43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28.300000</v>
      </c>
      <c r="K4311" t="str">
        <f>IF(data_to_clean[[#This Row],[Price Formatted Step 1]]="No Data","No Data",SUBSTITUTE(data_to_clean[[#This Row],[Price Formatted Step 1]],",","."))</f>
        <v>28.300000</v>
      </c>
      <c r="L4311" s="3">
        <f>IF(data_to_clean[[#This Row],[Price Formatted Step 2]]="No Data","No Data",VALUE(SUBSTITUTE(data_to_clean[[#This Row],[Price Formatted Step 2]],".","")))</f>
        <v>28300000</v>
      </c>
      <c r="M4311" t="s">
        <v>21</v>
      </c>
    </row>
    <row r="4312" spans="1:13" x14ac:dyDescent="0.25">
      <c r="A4312" t="s">
        <v>2740</v>
      </c>
      <c r="B4312" t="str">
        <f>VLOOKUP(data_to_clean[[#This Row],[Company]],tb_countries[],2,0)</f>
        <v>USA</v>
      </c>
      <c r="C4312" t="s">
        <v>5276</v>
      </c>
      <c r="D4312" t="s">
        <v>5316</v>
      </c>
      <c r="E4312" t="s">
        <v>5246</v>
      </c>
      <c r="F4312" s="1">
        <v>44027</v>
      </c>
      <c r="G4312" t="s">
        <v>4050</v>
      </c>
      <c r="H4312" t="s">
        <v>2227</v>
      </c>
      <c r="I4312" t="s">
        <v>4052</v>
      </c>
      <c r="J4312" t="str" cm="1">
        <f t="array" ref="J43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46000000</v>
      </c>
      <c r="K4312" t="str">
        <f>IF(data_to_clean[[#This Row],[Price Formatted Step 1]]="No Data","No Data",SUBSTITUTE(data_to_clean[[#This Row],[Price Formatted Step 1]],",","."))</f>
        <v>46000000</v>
      </c>
      <c r="L4312" s="3">
        <f>IF(data_to_clean[[#This Row],[Price Formatted Step 2]]="No Data","No Data",VALUE(SUBSTITUTE(data_to_clean[[#This Row],[Price Formatted Step 2]],".","")))</f>
        <v>46000000</v>
      </c>
      <c r="M4312" t="s">
        <v>15</v>
      </c>
    </row>
    <row r="4313" spans="1:13" x14ac:dyDescent="0.25">
      <c r="A4313" t="s">
        <v>4195</v>
      </c>
      <c r="B4313" t="str">
        <f>VLOOKUP(data_to_clean[[#This Row],[Company]],tb_countries[],2,0)</f>
        <v>Japan</v>
      </c>
      <c r="C4313" t="s">
        <v>5286</v>
      </c>
      <c r="D4313" t="s">
        <v>5325</v>
      </c>
      <c r="E4313" t="s">
        <v>5249</v>
      </c>
      <c r="F4313" s="1">
        <v>44031</v>
      </c>
      <c r="G4313" t="s">
        <v>3542</v>
      </c>
      <c r="H4313" t="s">
        <v>2227</v>
      </c>
      <c r="I4313" t="s">
        <v>3544</v>
      </c>
      <c r="J4313" t="str" cm="1">
        <f t="array" ref="J43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313" t="str">
        <f>IF(data_to_clean[[#This Row],[Price Formatted Step 1]]="No Data","No Data",SUBSTITUTE(data_to_clean[[#This Row],[Price Formatted Step 1]],",","."))</f>
        <v>90000000</v>
      </c>
      <c r="L4313" s="3">
        <f>IF(data_to_clean[[#This Row],[Price Formatted Step 2]]="No Data","No Data",VALUE(SUBSTITUTE(data_to_clean[[#This Row],[Price Formatted Step 2]],".","")))</f>
        <v>90000000</v>
      </c>
      <c r="M4313" t="s">
        <v>15</v>
      </c>
    </row>
    <row r="4314" spans="1:13" x14ac:dyDescent="0.25">
      <c r="A4314" t="s">
        <v>3782</v>
      </c>
      <c r="B4314" t="str">
        <f>VLOOKUP(data_to_clean[[#This Row],[Company]],tb_countries[],2,0)</f>
        <v>USA</v>
      </c>
      <c r="C4314" t="s">
        <v>5273</v>
      </c>
      <c r="D4314" t="s">
        <v>5313</v>
      </c>
      <c r="E4314" t="s">
        <v>5246</v>
      </c>
      <c r="F4314" s="1">
        <v>44032</v>
      </c>
      <c r="G4314" t="s">
        <v>4601</v>
      </c>
      <c r="H4314" t="s">
        <v>2227</v>
      </c>
      <c r="I4314" t="s">
        <v>4603</v>
      </c>
      <c r="J4314" t="str" cm="1">
        <f t="array" ref="J43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14" t="str">
        <f>IF(data_to_clean[[#This Row],[Price Formatted Step 1]]="No Data","No Data",SUBSTITUTE(data_to_clean[[#This Row],[Price Formatted Step 1]],",","."))</f>
        <v>67000000</v>
      </c>
      <c r="L4314" s="3">
        <f>IF(data_to_clean[[#This Row],[Price Formatted Step 2]]="No Data","No Data",VALUE(SUBSTITUTE(data_to_clean[[#This Row],[Price Formatted Step 2]],".","")))</f>
        <v>67000000</v>
      </c>
      <c r="M4314" t="s">
        <v>15</v>
      </c>
    </row>
    <row r="4315" spans="1:13" x14ac:dyDescent="0.25">
      <c r="A4315" t="s">
        <v>973</v>
      </c>
      <c r="B4315" t="str">
        <f>VLOOKUP(data_to_clean[[#This Row],[Company]],tb_countries[],2,0)</f>
        <v>China</v>
      </c>
      <c r="C4315" t="s">
        <v>5302</v>
      </c>
      <c r="D4315" t="s">
        <v>5342</v>
      </c>
      <c r="E4315" t="s">
        <v>5252</v>
      </c>
      <c r="F4315" s="1">
        <v>44035</v>
      </c>
      <c r="G4315" t="s">
        <v>4495</v>
      </c>
      <c r="H4315" t="s">
        <v>2227</v>
      </c>
      <c r="I4315" t="s">
        <v>14</v>
      </c>
      <c r="J4315" t="str" cm="1">
        <f t="array" ref="J43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15" t="str">
        <f>IF(data_to_clean[[#This Row],[Price Formatted Step 1]]="No Data","No Data",SUBSTITUTE(data_to_clean[[#This Row],[Price Formatted Step 1]],",","."))</f>
        <v>No Data</v>
      </c>
      <c r="L4315" t="str">
        <f>IF(data_to_clean[[#This Row],[Price Formatted Step 2]]="No Data","No Data",VALUE(SUBSTITUTE(data_to_clean[[#This Row],[Price Formatted Step 2]],".","")))</f>
        <v>No Data</v>
      </c>
      <c r="M4315" t="s">
        <v>15</v>
      </c>
    </row>
    <row r="4316" spans="1:13" x14ac:dyDescent="0.25">
      <c r="A4316" t="s">
        <v>1024</v>
      </c>
      <c r="B4316" t="str">
        <f>VLOOKUP(data_to_clean[[#This Row],[Company]],tb_countries[],2,0)</f>
        <v>USSR/Russia</v>
      </c>
      <c r="C4316" t="s">
        <v>5272</v>
      </c>
      <c r="D4316" t="s">
        <v>5312</v>
      </c>
      <c r="E4316" t="s">
        <v>5245</v>
      </c>
      <c r="F4316" s="1">
        <v>44035</v>
      </c>
      <c r="G4316" t="s">
        <v>3720</v>
      </c>
      <c r="H4316" t="s">
        <v>2227</v>
      </c>
      <c r="I4316" t="s">
        <v>3722</v>
      </c>
      <c r="J4316" t="str" cm="1">
        <f t="array" ref="J43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316" t="str">
        <f>IF(data_to_clean[[#This Row],[Price Formatted Step 1]]="No Data","No Data",SUBSTITUTE(data_to_clean[[#This Row],[Price Formatted Step 1]],",","."))</f>
        <v>17.420000</v>
      </c>
      <c r="L4316" s="3">
        <f>IF(data_to_clean[[#This Row],[Price Formatted Step 2]]="No Data","No Data",VALUE(SUBSTITUTE(data_to_clean[[#This Row],[Price Formatted Step 2]],".","")))</f>
        <v>17420000</v>
      </c>
      <c r="M4316" t="s">
        <v>15</v>
      </c>
    </row>
    <row r="4317" spans="1:13" x14ac:dyDescent="0.25">
      <c r="A4317" t="s">
        <v>973</v>
      </c>
      <c r="B4317" t="str">
        <f>VLOOKUP(data_to_clean[[#This Row],[Company]],tb_countries[],2,0)</f>
        <v>China</v>
      </c>
      <c r="C4317" t="s">
        <v>2625</v>
      </c>
      <c r="D4317" t="s">
        <v>5255</v>
      </c>
      <c r="E4317" t="s">
        <v>5252</v>
      </c>
      <c r="F4317" s="1">
        <v>44037</v>
      </c>
      <c r="G4317" t="s">
        <v>3402</v>
      </c>
      <c r="H4317" t="s">
        <v>2227</v>
      </c>
      <c r="I4317" t="s">
        <v>3404</v>
      </c>
      <c r="J4317" t="str" cm="1">
        <f t="array" ref="J43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17" t="str">
        <f>IF(data_to_clean[[#This Row],[Price Formatted Step 1]]="No Data","No Data",SUBSTITUTE(data_to_clean[[#This Row],[Price Formatted Step 1]],",","."))</f>
        <v>64.680000</v>
      </c>
      <c r="L4317" s="3">
        <f>IF(data_to_clean[[#This Row],[Price Formatted Step 2]]="No Data","No Data",VALUE(SUBSTITUTE(data_to_clean[[#This Row],[Price Formatted Step 2]],".","")))</f>
        <v>64680000</v>
      </c>
      <c r="M4317" t="s">
        <v>15</v>
      </c>
    </row>
    <row r="4318" spans="1:13" x14ac:dyDescent="0.25">
      <c r="A4318" t="s">
        <v>3831</v>
      </c>
      <c r="B4318" t="str">
        <f>VLOOKUP(data_to_clean[[#This Row],[Company]],tb_countries[],2,0)</f>
        <v>USA</v>
      </c>
      <c r="C4318" t="s">
        <v>5273</v>
      </c>
      <c r="D4318" t="s">
        <v>5313</v>
      </c>
      <c r="E4318" t="s">
        <v>5246</v>
      </c>
      <c r="F4318" s="1">
        <v>44042</v>
      </c>
      <c r="G4318" t="s">
        <v>4108</v>
      </c>
      <c r="H4318" t="s">
        <v>2227</v>
      </c>
      <c r="I4318" t="s">
        <v>4110</v>
      </c>
      <c r="J4318" t="str" cm="1">
        <f t="array" ref="J43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4318" t="str">
        <f>IF(data_to_clean[[#This Row],[Price Formatted Step 1]]="No Data","No Data",SUBSTITUTE(data_to_clean[[#This Row],[Price Formatted Step 1]],",","."))</f>
        <v>145000000</v>
      </c>
      <c r="L4318" s="3">
        <f>IF(data_to_clean[[#This Row],[Price Formatted Step 2]]="No Data","No Data",VALUE(SUBSTITUTE(data_to_clean[[#This Row],[Price Formatted Step 2]],".","")))</f>
        <v>145000000</v>
      </c>
      <c r="M4318" t="s">
        <v>15</v>
      </c>
    </row>
    <row r="4319" spans="1:13" x14ac:dyDescent="0.25">
      <c r="A4319" t="s">
        <v>1024</v>
      </c>
      <c r="B4319" t="str">
        <f>VLOOKUP(data_to_clean[[#This Row],[Company]],tb_countries[],2,0)</f>
        <v>USSR/Russia</v>
      </c>
      <c r="C4319" t="s">
        <v>5272</v>
      </c>
      <c r="D4319" t="s">
        <v>5312</v>
      </c>
      <c r="E4319" t="s">
        <v>5245</v>
      </c>
      <c r="F4319" s="1">
        <v>44042</v>
      </c>
      <c r="G4319" t="s">
        <v>4346</v>
      </c>
      <c r="H4319" t="s">
        <v>2227</v>
      </c>
      <c r="I4319" t="s">
        <v>4181</v>
      </c>
      <c r="J4319" t="str" cm="1">
        <f t="array" ref="J43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319" t="str">
        <f>IF(data_to_clean[[#This Row],[Price Formatted Step 1]]="No Data","No Data",SUBSTITUTE(data_to_clean[[#This Row],[Price Formatted Step 1]],",","."))</f>
        <v>65000000</v>
      </c>
      <c r="L4319" s="3">
        <f>IF(data_to_clean[[#This Row],[Price Formatted Step 2]]="No Data","No Data",VALUE(SUBSTITUTE(data_to_clean[[#This Row],[Price Formatted Step 2]],".","")))</f>
        <v>65000000</v>
      </c>
      <c r="M4319" t="s">
        <v>15</v>
      </c>
    </row>
    <row r="4320" spans="1:13" x14ac:dyDescent="0.25">
      <c r="A4320" t="s">
        <v>3782</v>
      </c>
      <c r="B4320" t="str">
        <f>VLOOKUP(data_to_clean[[#This Row],[Company]],tb_countries[],2,0)</f>
        <v>USA</v>
      </c>
      <c r="C4320" t="s">
        <v>5306</v>
      </c>
      <c r="D4320" t="s">
        <v>5347</v>
      </c>
      <c r="E4320" t="s">
        <v>5246</v>
      </c>
      <c r="F4320" s="1">
        <v>44047</v>
      </c>
      <c r="G4320" t="s">
        <v>4875</v>
      </c>
      <c r="H4320" t="s">
        <v>2227</v>
      </c>
      <c r="I4320" t="s">
        <v>14</v>
      </c>
      <c r="J4320" t="str" cm="1">
        <f t="array" ref="J43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20" t="str">
        <f>IF(data_to_clean[[#This Row],[Price Formatted Step 1]]="No Data","No Data",SUBSTITUTE(data_to_clean[[#This Row],[Price Formatted Step 1]],",","."))</f>
        <v>No Data</v>
      </c>
      <c r="L4320" t="str">
        <f>IF(data_to_clean[[#This Row],[Price Formatted Step 2]]="No Data","No Data",VALUE(SUBSTITUTE(data_to_clean[[#This Row],[Price Formatted Step 2]],".","")))</f>
        <v>No Data</v>
      </c>
      <c r="M4320" t="s">
        <v>15</v>
      </c>
    </row>
    <row r="4321" spans="1:13" x14ac:dyDescent="0.25">
      <c r="A4321" t="s">
        <v>973</v>
      </c>
      <c r="B4321" t="str">
        <f>VLOOKUP(data_to_clean[[#This Row],[Company]],tb_countries[],2,0)</f>
        <v>China</v>
      </c>
      <c r="C4321" t="s">
        <v>4199</v>
      </c>
      <c r="D4321" t="s">
        <v>5263</v>
      </c>
      <c r="E4321" t="s">
        <v>5252</v>
      </c>
      <c r="F4321" s="1">
        <v>44049</v>
      </c>
      <c r="G4321" t="s">
        <v>2910</v>
      </c>
      <c r="H4321" t="s">
        <v>2227</v>
      </c>
      <c r="I4321" t="s">
        <v>2912</v>
      </c>
      <c r="J4321" t="str" cm="1">
        <f t="array" ref="J43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321" t="str">
        <f>IF(data_to_clean[[#This Row],[Price Formatted Step 1]]="No Data","No Data",SUBSTITUTE(data_to_clean[[#This Row],[Price Formatted Step 1]],",","."))</f>
        <v>29.750000</v>
      </c>
      <c r="L4321" s="3">
        <f>IF(data_to_clean[[#This Row],[Price Formatted Step 2]]="No Data","No Data",VALUE(SUBSTITUTE(data_to_clean[[#This Row],[Price Formatted Step 2]],".","")))</f>
        <v>29750000</v>
      </c>
      <c r="M4321" t="s">
        <v>15</v>
      </c>
    </row>
    <row r="4322" spans="1:13" x14ac:dyDescent="0.25">
      <c r="A4322" t="s">
        <v>3782</v>
      </c>
      <c r="B4322" t="str">
        <f>VLOOKUP(data_to_clean[[#This Row],[Company]],tb_countries[],2,0)</f>
        <v>USA</v>
      </c>
      <c r="C4322" t="s">
        <v>5281</v>
      </c>
      <c r="D4322" t="s">
        <v>5322</v>
      </c>
      <c r="E4322" t="s">
        <v>5246</v>
      </c>
      <c r="F4322" s="1">
        <v>44050</v>
      </c>
      <c r="G4322" t="s">
        <v>4601</v>
      </c>
      <c r="H4322" t="s">
        <v>2227</v>
      </c>
      <c r="I4322" t="s">
        <v>4603</v>
      </c>
      <c r="J4322" t="str" cm="1">
        <f t="array" ref="J43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22" t="str">
        <f>IF(data_to_clean[[#This Row],[Price Formatted Step 1]]="No Data","No Data",SUBSTITUTE(data_to_clean[[#This Row],[Price Formatted Step 1]],",","."))</f>
        <v>67000000</v>
      </c>
      <c r="L4322" s="3">
        <f>IF(data_to_clean[[#This Row],[Price Formatted Step 2]]="No Data","No Data",VALUE(SUBSTITUTE(data_to_clean[[#This Row],[Price Formatted Step 2]],".","")))</f>
        <v>67000000</v>
      </c>
      <c r="M4322" t="s">
        <v>15</v>
      </c>
    </row>
    <row r="4323" spans="1:13" x14ac:dyDescent="0.25">
      <c r="A4323" t="s">
        <v>2338</v>
      </c>
      <c r="B4323" t="str">
        <f>VLOOKUP(data_to_clean[[#This Row],[Company]],tb_countries[],2,0)</f>
        <v>France</v>
      </c>
      <c r="C4323" t="s">
        <v>5285</v>
      </c>
      <c r="D4323" t="s">
        <v>5324</v>
      </c>
      <c r="E4323" t="s">
        <v>5253</v>
      </c>
      <c r="F4323" s="1">
        <v>44058</v>
      </c>
      <c r="G4323" t="s">
        <v>3614</v>
      </c>
      <c r="H4323" t="s">
        <v>2227</v>
      </c>
      <c r="I4323" t="s">
        <v>3616</v>
      </c>
      <c r="J4323" t="str" cm="1">
        <f t="array" ref="J43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323" t="str">
        <f>IF(data_to_clean[[#This Row],[Price Formatted Step 1]]="No Data","No Data",SUBSTITUTE(data_to_clean[[#This Row],[Price Formatted Step 1]],",","."))</f>
        <v>200000000</v>
      </c>
      <c r="L4323" s="3">
        <f>IF(data_to_clean[[#This Row],[Price Formatted Step 2]]="No Data","No Data",VALUE(SUBSTITUTE(data_to_clean[[#This Row],[Price Formatted Step 2]],".","")))</f>
        <v>200000000</v>
      </c>
      <c r="M4323" t="s">
        <v>15</v>
      </c>
    </row>
    <row r="4324" spans="1:13" x14ac:dyDescent="0.25">
      <c r="A4324" t="s">
        <v>3782</v>
      </c>
      <c r="B4324" t="str">
        <f>VLOOKUP(data_to_clean[[#This Row],[Company]],tb_countries[],2,0)</f>
        <v>USA</v>
      </c>
      <c r="C4324" t="s">
        <v>5273</v>
      </c>
      <c r="D4324" t="s">
        <v>5313</v>
      </c>
      <c r="E4324" t="s">
        <v>5246</v>
      </c>
      <c r="F4324" s="1">
        <v>44061</v>
      </c>
      <c r="G4324" t="s">
        <v>4601</v>
      </c>
      <c r="H4324" t="s">
        <v>2227</v>
      </c>
      <c r="I4324" t="s">
        <v>4603</v>
      </c>
      <c r="J4324" t="str" cm="1">
        <f t="array" ref="J43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24" t="str">
        <f>IF(data_to_clean[[#This Row],[Price Formatted Step 1]]="No Data","No Data",SUBSTITUTE(data_to_clean[[#This Row],[Price Formatted Step 1]],",","."))</f>
        <v>67000000</v>
      </c>
      <c r="L4324" s="3">
        <f>IF(data_to_clean[[#This Row],[Price Formatted Step 2]]="No Data","No Data",VALUE(SUBSTITUTE(data_to_clean[[#This Row],[Price Formatted Step 2]],".","")))</f>
        <v>67000000</v>
      </c>
      <c r="M4324" t="s">
        <v>15</v>
      </c>
    </row>
    <row r="4325" spans="1:13" x14ac:dyDescent="0.25">
      <c r="A4325" t="s">
        <v>973</v>
      </c>
      <c r="B4325" t="str">
        <f>VLOOKUP(data_to_clean[[#This Row],[Company]],tb_countries[],2,0)</f>
        <v>China</v>
      </c>
      <c r="C4325" t="s">
        <v>4199</v>
      </c>
      <c r="D4325" t="s">
        <v>5263</v>
      </c>
      <c r="E4325" t="s">
        <v>5252</v>
      </c>
      <c r="F4325" s="1">
        <v>44066</v>
      </c>
      <c r="G4325" t="s">
        <v>2910</v>
      </c>
      <c r="H4325" t="s">
        <v>2227</v>
      </c>
      <c r="I4325" t="s">
        <v>2912</v>
      </c>
      <c r="J4325" t="str" cm="1">
        <f t="array" ref="J43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325" t="str">
        <f>IF(data_to_clean[[#This Row],[Price Formatted Step 1]]="No Data","No Data",SUBSTITUTE(data_to_clean[[#This Row],[Price Formatted Step 1]],",","."))</f>
        <v>29.750000</v>
      </c>
      <c r="L4325" s="3">
        <f>IF(data_to_clean[[#This Row],[Price Formatted Step 2]]="No Data","No Data",VALUE(SUBSTITUTE(data_to_clean[[#This Row],[Price Formatted Step 2]],".","")))</f>
        <v>29750000</v>
      </c>
      <c r="M4325" t="s">
        <v>15</v>
      </c>
    </row>
    <row r="4326" spans="1:13" x14ac:dyDescent="0.25">
      <c r="A4326" t="s">
        <v>3782</v>
      </c>
      <c r="B4326" t="str">
        <f>VLOOKUP(data_to_clean[[#This Row],[Company]],tb_countries[],2,0)</f>
        <v>USA</v>
      </c>
      <c r="C4326" t="s">
        <v>5273</v>
      </c>
      <c r="D4326" t="s">
        <v>5313</v>
      </c>
      <c r="E4326" t="s">
        <v>5246</v>
      </c>
      <c r="F4326" s="1">
        <v>44073</v>
      </c>
      <c r="G4326" t="s">
        <v>4601</v>
      </c>
      <c r="H4326" t="s">
        <v>2227</v>
      </c>
      <c r="I4326" t="s">
        <v>4603</v>
      </c>
      <c r="J4326" t="str" cm="1">
        <f t="array" ref="J43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26" t="str">
        <f>IF(data_to_clean[[#This Row],[Price Formatted Step 1]]="No Data","No Data",SUBSTITUTE(data_to_clean[[#This Row],[Price Formatted Step 1]],",","."))</f>
        <v>67000000</v>
      </c>
      <c r="L4326" s="3">
        <f>IF(data_to_clean[[#This Row],[Price Formatted Step 2]]="No Data","No Data",VALUE(SUBSTITUTE(data_to_clean[[#This Row],[Price Formatted Step 2]],".","")))</f>
        <v>67000000</v>
      </c>
      <c r="M4326" t="s">
        <v>15</v>
      </c>
    </row>
    <row r="4327" spans="1:13" x14ac:dyDescent="0.25">
      <c r="A4327" t="s">
        <v>4475</v>
      </c>
      <c r="B4327" t="str">
        <f>VLOOKUP(data_to_clean[[#This Row],[Company]],tb_countries[],2,0)</f>
        <v>USA</v>
      </c>
      <c r="C4327" t="s">
        <v>5303</v>
      </c>
      <c r="D4327" t="s">
        <v>5343</v>
      </c>
      <c r="E4327" t="s">
        <v>5265</v>
      </c>
      <c r="F4327" s="1">
        <v>44074</v>
      </c>
      <c r="G4327" t="s">
        <v>4885</v>
      </c>
      <c r="H4327" t="s">
        <v>2227</v>
      </c>
      <c r="I4327" t="s">
        <v>14</v>
      </c>
      <c r="J4327" t="str" cm="1">
        <f t="array" ref="J43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27" t="str">
        <f>IF(data_to_clean[[#This Row],[Price Formatted Step 1]]="No Data","No Data",SUBSTITUTE(data_to_clean[[#This Row],[Price Formatted Step 1]],",","."))</f>
        <v>No Data</v>
      </c>
      <c r="L4327" t="str">
        <f>IF(data_to_clean[[#This Row],[Price Formatted Step 2]]="No Data","No Data",VALUE(SUBSTITUTE(data_to_clean[[#This Row],[Price Formatted Step 2]],".","")))</f>
        <v>No Data</v>
      </c>
      <c r="M4327" t="s">
        <v>15</v>
      </c>
    </row>
    <row r="4328" spans="1:13" x14ac:dyDescent="0.25">
      <c r="A4328" t="s">
        <v>2338</v>
      </c>
      <c r="B4328" t="str">
        <f>VLOOKUP(data_to_clean[[#This Row],[Company]],tb_countries[],2,0)</f>
        <v>France</v>
      </c>
      <c r="C4328" t="s">
        <v>5285</v>
      </c>
      <c r="D4328" t="s">
        <v>5324</v>
      </c>
      <c r="E4328" t="s">
        <v>5253</v>
      </c>
      <c r="F4328" s="1">
        <v>44077</v>
      </c>
      <c r="G4328" t="s">
        <v>4118</v>
      </c>
      <c r="H4328" t="s">
        <v>2227</v>
      </c>
      <c r="I4328" t="s">
        <v>4120</v>
      </c>
      <c r="J4328" t="str" cm="1">
        <f t="array" ref="J43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328" t="str">
        <f>IF(data_to_clean[[#This Row],[Price Formatted Step 1]]="No Data","No Data",SUBSTITUTE(data_to_clean[[#This Row],[Price Formatted Step 1]],",","."))</f>
        <v>37000000</v>
      </c>
      <c r="L4328" s="3">
        <f>IF(data_to_clean[[#This Row],[Price Formatted Step 2]]="No Data","No Data",VALUE(SUBSTITUTE(data_to_clean[[#This Row],[Price Formatted Step 2]],".","")))</f>
        <v>37000000</v>
      </c>
      <c r="M4328" t="s">
        <v>15</v>
      </c>
    </row>
    <row r="4329" spans="1:13" x14ac:dyDescent="0.25">
      <c r="A4329" t="s">
        <v>3782</v>
      </c>
      <c r="B4329" t="str">
        <f>VLOOKUP(data_to_clean[[#This Row],[Company]],tb_countries[],2,0)</f>
        <v>USA</v>
      </c>
      <c r="C4329" t="s">
        <v>5281</v>
      </c>
      <c r="D4329" t="s">
        <v>5322</v>
      </c>
      <c r="E4329" t="s">
        <v>5246</v>
      </c>
      <c r="F4329" s="1">
        <v>44077</v>
      </c>
      <c r="G4329" t="s">
        <v>4601</v>
      </c>
      <c r="H4329" t="s">
        <v>2227</v>
      </c>
      <c r="I4329" t="s">
        <v>4603</v>
      </c>
      <c r="J4329" t="str" cm="1">
        <f t="array" ref="J43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29" t="str">
        <f>IF(data_to_clean[[#This Row],[Price Formatted Step 1]]="No Data","No Data",SUBSTITUTE(data_to_clean[[#This Row],[Price Formatted Step 1]],",","."))</f>
        <v>67000000</v>
      </c>
      <c r="L4329" s="3">
        <f>IF(data_to_clean[[#This Row],[Price Formatted Step 2]]="No Data","No Data",VALUE(SUBSTITUTE(data_to_clean[[#This Row],[Price Formatted Step 2]],".","")))</f>
        <v>67000000</v>
      </c>
      <c r="M4329" t="s">
        <v>15</v>
      </c>
    </row>
    <row r="4330" spans="1:13" x14ac:dyDescent="0.25">
      <c r="A4330" t="s">
        <v>973</v>
      </c>
      <c r="B4330" t="str">
        <f>VLOOKUP(data_to_clean[[#This Row],[Company]],tb_countries[],2,0)</f>
        <v>China</v>
      </c>
      <c r="C4330" t="s">
        <v>4199</v>
      </c>
      <c r="D4330" t="s">
        <v>5263</v>
      </c>
      <c r="E4330" t="s">
        <v>5252</v>
      </c>
      <c r="F4330" s="1">
        <v>44078</v>
      </c>
      <c r="G4330" t="s">
        <v>4096</v>
      </c>
      <c r="H4330" t="s">
        <v>2227</v>
      </c>
      <c r="I4330" t="s">
        <v>14</v>
      </c>
      <c r="J4330" t="str" cm="1">
        <f t="array" ref="J43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30" t="str">
        <f>IF(data_to_clean[[#This Row],[Price Formatted Step 1]]="No Data","No Data",SUBSTITUTE(data_to_clean[[#This Row],[Price Formatted Step 1]],",","."))</f>
        <v>No Data</v>
      </c>
      <c r="L4330" t="str">
        <f>IF(data_to_clean[[#This Row],[Price Formatted Step 2]]="No Data","No Data",VALUE(SUBSTITUTE(data_to_clean[[#This Row],[Price Formatted Step 2]],".","")))</f>
        <v>No Data</v>
      </c>
      <c r="M4330" t="s">
        <v>15</v>
      </c>
    </row>
    <row r="4331" spans="1:13" x14ac:dyDescent="0.25">
      <c r="A4331" t="s">
        <v>973</v>
      </c>
      <c r="B4331" t="str">
        <f>VLOOKUP(data_to_clean[[#This Row],[Company]],tb_countries[],2,0)</f>
        <v>China</v>
      </c>
      <c r="C4331" t="s">
        <v>2625</v>
      </c>
      <c r="D4331" t="s">
        <v>5255</v>
      </c>
      <c r="E4331" t="s">
        <v>5252</v>
      </c>
      <c r="F4331" s="1">
        <v>44081</v>
      </c>
      <c r="G4331" t="s">
        <v>3402</v>
      </c>
      <c r="H4331" t="s">
        <v>2227</v>
      </c>
      <c r="I4331" t="s">
        <v>3404</v>
      </c>
      <c r="J4331" t="str" cm="1">
        <f t="array" ref="J43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31" t="str">
        <f>IF(data_to_clean[[#This Row],[Price Formatted Step 1]]="No Data","No Data",SUBSTITUTE(data_to_clean[[#This Row],[Price Formatted Step 1]],",","."))</f>
        <v>64.680000</v>
      </c>
      <c r="L4331" s="3">
        <f>IF(data_to_clean[[#This Row],[Price Formatted Step 2]]="No Data","No Data",VALUE(SUBSTITUTE(data_to_clean[[#This Row],[Price Formatted Step 2]],".","")))</f>
        <v>64680000</v>
      </c>
      <c r="M4331" t="s">
        <v>15</v>
      </c>
    </row>
    <row r="4332" spans="1:13" x14ac:dyDescent="0.25">
      <c r="A4332" t="s">
        <v>4892</v>
      </c>
      <c r="B4332" t="str">
        <f>VLOOKUP(data_to_clean[[#This Row],[Company]],tb_countries[],2,0)</f>
        <v>USA</v>
      </c>
      <c r="C4332" t="s">
        <v>5283</v>
      </c>
      <c r="D4332" t="s">
        <v>5335</v>
      </c>
      <c r="E4332" t="s">
        <v>5246</v>
      </c>
      <c r="F4332" s="1">
        <v>44086</v>
      </c>
      <c r="G4332" t="s">
        <v>4894</v>
      </c>
      <c r="H4332" t="s">
        <v>2227</v>
      </c>
      <c r="I4332" t="s">
        <v>4896</v>
      </c>
      <c r="J4332" t="str" cm="1">
        <f t="array" ref="J43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332" t="str">
        <f>IF(data_to_clean[[#This Row],[Price Formatted Step 1]]="No Data","No Data",SUBSTITUTE(data_to_clean[[#This Row],[Price Formatted Step 1]],",","."))</f>
        <v>2.500000</v>
      </c>
      <c r="L4332" s="3">
        <f>IF(data_to_clean[[#This Row],[Price Formatted Step 2]]="No Data","No Data",VALUE(SUBSTITUTE(data_to_clean[[#This Row],[Price Formatted Step 2]],".","")))</f>
        <v>2500000</v>
      </c>
      <c r="M4332" t="s">
        <v>21</v>
      </c>
    </row>
    <row r="4333" spans="1:13" x14ac:dyDescent="0.25">
      <c r="A4333" t="s">
        <v>4445</v>
      </c>
      <c r="B4333" t="str">
        <f>VLOOKUP(data_to_clean[[#This Row],[Company]],tb_countries[],2,0)</f>
        <v>China</v>
      </c>
      <c r="C4333" t="s">
        <v>4199</v>
      </c>
      <c r="D4333" t="s">
        <v>5263</v>
      </c>
      <c r="E4333" t="s">
        <v>5252</v>
      </c>
      <c r="F4333" s="1">
        <v>44086</v>
      </c>
      <c r="G4333" t="s">
        <v>4446</v>
      </c>
      <c r="H4333" t="s">
        <v>2227</v>
      </c>
      <c r="I4333" t="s">
        <v>4448</v>
      </c>
      <c r="J4333" t="str" cm="1">
        <f t="array" ref="J43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333" t="str">
        <f>IF(data_to_clean[[#This Row],[Price Formatted Step 1]]="No Data","No Data",SUBSTITUTE(data_to_clean[[#This Row],[Price Formatted Step 1]],",","."))</f>
        <v>5.800000</v>
      </c>
      <c r="L4333" s="3">
        <f>IF(data_to_clean[[#This Row],[Price Formatted Step 2]]="No Data","No Data",VALUE(SUBSTITUTE(data_to_clean[[#This Row],[Price Formatted Step 2]],".","")))</f>
        <v>5800000</v>
      </c>
      <c r="M4333" t="s">
        <v>21</v>
      </c>
    </row>
    <row r="4334" spans="1:13" x14ac:dyDescent="0.25">
      <c r="A4334" t="s">
        <v>973</v>
      </c>
      <c r="B4334" t="str">
        <f>VLOOKUP(data_to_clean[[#This Row],[Company]],tb_countries[],2,0)</f>
        <v>China</v>
      </c>
      <c r="C4334" t="s">
        <v>4898</v>
      </c>
      <c r="D4334" t="s">
        <v>5269</v>
      </c>
      <c r="E4334" t="s">
        <v>5267</v>
      </c>
      <c r="F4334" s="1">
        <v>44089</v>
      </c>
      <c r="G4334" t="s">
        <v>4726</v>
      </c>
      <c r="H4334" t="s">
        <v>2227</v>
      </c>
      <c r="I4334" t="s">
        <v>4318</v>
      </c>
      <c r="J4334" t="str" cm="1">
        <f t="array" ref="J43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334" t="str">
        <f>IF(data_to_clean[[#This Row],[Price Formatted Step 1]]="No Data","No Data",SUBSTITUTE(data_to_clean[[#This Row],[Price Formatted Step 1]],",","."))</f>
        <v>5.300000</v>
      </c>
      <c r="L4334" s="3">
        <f>IF(data_to_clean[[#This Row],[Price Formatted Step 2]]="No Data","No Data",VALUE(SUBSTITUTE(data_to_clean[[#This Row],[Price Formatted Step 2]],".","")))</f>
        <v>5300000</v>
      </c>
      <c r="M4334" t="s">
        <v>15</v>
      </c>
    </row>
    <row r="4335" spans="1:13" x14ac:dyDescent="0.25">
      <c r="A4335" t="s">
        <v>973</v>
      </c>
      <c r="B4335" t="str">
        <f>VLOOKUP(data_to_clean[[#This Row],[Company]],tb_countries[],2,0)</f>
        <v>China</v>
      </c>
      <c r="C4335" t="s">
        <v>4199</v>
      </c>
      <c r="D4335" t="s">
        <v>5263</v>
      </c>
      <c r="E4335" t="s">
        <v>5252</v>
      </c>
      <c r="F4335" s="1">
        <v>44095</v>
      </c>
      <c r="G4335" t="s">
        <v>3402</v>
      </c>
      <c r="H4335" t="s">
        <v>2227</v>
      </c>
      <c r="I4335" t="s">
        <v>3404</v>
      </c>
      <c r="J4335" t="str" cm="1">
        <f t="array" ref="J43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35" t="str">
        <f>IF(data_to_clean[[#This Row],[Price Formatted Step 1]]="No Data","No Data",SUBSTITUTE(data_to_clean[[#This Row],[Price Formatted Step 1]],",","."))</f>
        <v>64.680000</v>
      </c>
      <c r="L4335" s="3">
        <f>IF(data_to_clean[[#This Row],[Price Formatted Step 2]]="No Data","No Data",VALUE(SUBSTITUTE(data_to_clean[[#This Row],[Price Formatted Step 2]],".","")))</f>
        <v>64680000</v>
      </c>
      <c r="M4335" t="s">
        <v>15</v>
      </c>
    </row>
    <row r="4336" spans="1:13" x14ac:dyDescent="0.25">
      <c r="A4336" t="s">
        <v>973</v>
      </c>
      <c r="B4336" t="str">
        <f>VLOOKUP(data_to_clean[[#This Row],[Company]],tb_countries[],2,0)</f>
        <v>China</v>
      </c>
      <c r="C4336" t="s">
        <v>2625</v>
      </c>
      <c r="D4336" t="s">
        <v>5255</v>
      </c>
      <c r="E4336" t="s">
        <v>5252</v>
      </c>
      <c r="F4336" s="1">
        <v>44101</v>
      </c>
      <c r="G4336" t="s">
        <v>3402</v>
      </c>
      <c r="H4336" t="s">
        <v>2227</v>
      </c>
      <c r="I4336" t="s">
        <v>3404</v>
      </c>
      <c r="J4336" t="str" cm="1">
        <f t="array" ref="J43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36" t="str">
        <f>IF(data_to_clean[[#This Row],[Price Formatted Step 1]]="No Data","No Data",SUBSTITUTE(data_to_clean[[#This Row],[Price Formatted Step 1]],",","."))</f>
        <v>64.680000</v>
      </c>
      <c r="L4336" s="3">
        <f>IF(data_to_clean[[#This Row],[Price Formatted Step 2]]="No Data","No Data",VALUE(SUBSTITUTE(data_to_clean[[#This Row],[Price Formatted Step 2]],".","")))</f>
        <v>64680000</v>
      </c>
      <c r="M4336" t="s">
        <v>15</v>
      </c>
    </row>
    <row r="4337" spans="1:13" x14ac:dyDescent="0.25">
      <c r="A4337" t="s">
        <v>2882</v>
      </c>
      <c r="B4337" t="str">
        <f>VLOOKUP(data_to_clean[[#This Row],[Company]],tb_countries[],2,0)</f>
        <v>USSR/Russia</v>
      </c>
      <c r="C4337" t="s">
        <v>5279</v>
      </c>
      <c r="D4337" t="s">
        <v>5320</v>
      </c>
      <c r="E4337" t="s">
        <v>5247</v>
      </c>
      <c r="F4337" s="1">
        <v>44102</v>
      </c>
      <c r="G4337" t="s">
        <v>4351</v>
      </c>
      <c r="H4337" t="s">
        <v>2227</v>
      </c>
      <c r="I4337" t="s">
        <v>2995</v>
      </c>
      <c r="J4337" t="str" cm="1">
        <f t="array" ref="J43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337" t="str">
        <f>IF(data_to_clean[[#This Row],[Price Formatted Step 1]]="No Data","No Data",SUBSTITUTE(data_to_clean[[#This Row],[Price Formatted Step 1]],",","."))</f>
        <v>25000000</v>
      </c>
      <c r="L4337" s="3">
        <f>IF(data_to_clean[[#This Row],[Price Formatted Step 2]]="No Data","No Data",VALUE(SUBSTITUTE(data_to_clean[[#This Row],[Price Formatted Step 2]],".","")))</f>
        <v>25000000</v>
      </c>
      <c r="M4337" t="s">
        <v>15</v>
      </c>
    </row>
    <row r="4338" spans="1:13" x14ac:dyDescent="0.25">
      <c r="A4338" t="s">
        <v>2740</v>
      </c>
      <c r="B4338" t="str">
        <f>VLOOKUP(data_to_clean[[#This Row],[Company]],tb_countries[],2,0)</f>
        <v>USA</v>
      </c>
      <c r="C4338" t="s">
        <v>5276</v>
      </c>
      <c r="D4338" t="s">
        <v>5316</v>
      </c>
      <c r="E4338" t="s">
        <v>5246</v>
      </c>
      <c r="F4338" s="1">
        <v>44107</v>
      </c>
      <c r="G4338" t="s">
        <v>4773</v>
      </c>
      <c r="H4338" t="s">
        <v>2227</v>
      </c>
      <c r="I4338" t="s">
        <v>4418</v>
      </c>
      <c r="J4338" t="str" cm="1">
        <f t="array" ref="J43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338" t="str">
        <f>IF(data_to_clean[[#This Row],[Price Formatted Step 1]]="No Data","No Data",SUBSTITUTE(data_to_clean[[#This Row],[Price Formatted Step 1]],",","."))</f>
        <v>85000000</v>
      </c>
      <c r="L4338" s="3">
        <f>IF(data_to_clean[[#This Row],[Price Formatted Step 2]]="No Data","No Data",VALUE(SUBSTITUTE(data_to_clean[[#This Row],[Price Formatted Step 2]],".","")))</f>
        <v>85000000</v>
      </c>
      <c r="M4338" t="s">
        <v>15</v>
      </c>
    </row>
    <row r="4339" spans="1:13" x14ac:dyDescent="0.25">
      <c r="A4339" t="s">
        <v>3782</v>
      </c>
      <c r="B4339" t="str">
        <f>VLOOKUP(data_to_clean[[#This Row],[Company]],tb_countries[],2,0)</f>
        <v>USA</v>
      </c>
      <c r="C4339" t="s">
        <v>5281</v>
      </c>
      <c r="D4339" t="s">
        <v>5322</v>
      </c>
      <c r="E4339" t="s">
        <v>5246</v>
      </c>
      <c r="F4339" s="1">
        <v>44110</v>
      </c>
      <c r="G4339" t="s">
        <v>4601</v>
      </c>
      <c r="H4339" t="s">
        <v>2227</v>
      </c>
      <c r="I4339" t="s">
        <v>4603</v>
      </c>
      <c r="J4339" t="str" cm="1">
        <f t="array" ref="J43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39" t="str">
        <f>IF(data_to_clean[[#This Row],[Price Formatted Step 1]]="No Data","No Data",SUBSTITUTE(data_to_clean[[#This Row],[Price Formatted Step 1]],",","."))</f>
        <v>67000000</v>
      </c>
      <c r="L4339" s="3">
        <f>IF(data_to_clean[[#This Row],[Price Formatted Step 2]]="No Data","No Data",VALUE(SUBSTITUTE(data_to_clean[[#This Row],[Price Formatted Step 2]],".","")))</f>
        <v>67000000</v>
      </c>
      <c r="M4339" t="s">
        <v>15</v>
      </c>
    </row>
    <row r="4340" spans="1:13" x14ac:dyDescent="0.25">
      <c r="A4340" t="s">
        <v>973</v>
      </c>
      <c r="B4340" t="str">
        <f>VLOOKUP(data_to_clean[[#This Row],[Company]],tb_countries[],2,0)</f>
        <v>China</v>
      </c>
      <c r="C4340" t="s">
        <v>4847</v>
      </c>
      <c r="D4340" t="s">
        <v>5268</v>
      </c>
      <c r="E4340" t="s">
        <v>5252</v>
      </c>
      <c r="F4340" s="1">
        <v>44115</v>
      </c>
      <c r="G4340" t="s">
        <v>3855</v>
      </c>
      <c r="H4340" t="s">
        <v>2227</v>
      </c>
      <c r="I4340" t="s">
        <v>3857</v>
      </c>
      <c r="J4340" t="str" cm="1">
        <f t="array" ref="J43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40" t="str">
        <f>IF(data_to_clean[[#This Row],[Price Formatted Step 1]]="No Data","No Data",SUBSTITUTE(data_to_clean[[#This Row],[Price Formatted Step 1]],",","."))</f>
        <v>29.150000</v>
      </c>
      <c r="L4340" s="3">
        <f>IF(data_to_clean[[#This Row],[Price Formatted Step 2]]="No Data","No Data",VALUE(SUBSTITUTE(data_to_clean[[#This Row],[Price Formatted Step 2]],".","")))</f>
        <v>29150000</v>
      </c>
      <c r="M4340" t="s">
        <v>15</v>
      </c>
    </row>
    <row r="4341" spans="1:13" x14ac:dyDescent="0.25">
      <c r="A4341" t="s">
        <v>4295</v>
      </c>
      <c r="B4341" t="str">
        <f>VLOOKUP(data_to_clean[[#This Row],[Company]],tb_countries[],2,0)</f>
        <v>USA</v>
      </c>
      <c r="C4341" t="s">
        <v>5307</v>
      </c>
      <c r="D4341" t="s">
        <v>5348</v>
      </c>
      <c r="E4341" t="s">
        <v>5246</v>
      </c>
      <c r="F4341" s="1">
        <v>44117</v>
      </c>
      <c r="G4341" t="s">
        <v>4297</v>
      </c>
      <c r="H4341" t="s">
        <v>2227</v>
      </c>
      <c r="I4341" t="s">
        <v>14</v>
      </c>
      <c r="J4341" t="str" cm="1">
        <f t="array" ref="J43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41" t="str">
        <f>IF(data_to_clean[[#This Row],[Price Formatted Step 1]]="No Data","No Data",SUBSTITUTE(data_to_clean[[#This Row],[Price Formatted Step 1]],",","."))</f>
        <v>No Data</v>
      </c>
      <c r="L4341" t="str">
        <f>IF(data_to_clean[[#This Row],[Price Formatted Step 2]]="No Data","No Data",VALUE(SUBSTITUTE(data_to_clean[[#This Row],[Price Formatted Step 2]],".","")))</f>
        <v>No Data</v>
      </c>
      <c r="M4341" t="s">
        <v>15</v>
      </c>
    </row>
    <row r="4342" spans="1:13" x14ac:dyDescent="0.25">
      <c r="A4342" t="s">
        <v>1024</v>
      </c>
      <c r="B4342" t="str">
        <f>VLOOKUP(data_to_clean[[#This Row],[Company]],tb_countries[],2,0)</f>
        <v>USSR/Russia</v>
      </c>
      <c r="C4342" t="s">
        <v>5272</v>
      </c>
      <c r="D4342" t="s">
        <v>5312</v>
      </c>
      <c r="E4342" t="s">
        <v>5245</v>
      </c>
      <c r="F4342" s="1">
        <v>44118</v>
      </c>
      <c r="G4342" t="s">
        <v>3720</v>
      </c>
      <c r="H4342" t="s">
        <v>2227</v>
      </c>
      <c r="I4342" t="s">
        <v>3722</v>
      </c>
      <c r="J4342" t="str" cm="1">
        <f t="array" ref="J43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342" t="str">
        <f>IF(data_to_clean[[#This Row],[Price Formatted Step 1]]="No Data","No Data",SUBSTITUTE(data_to_clean[[#This Row],[Price Formatted Step 1]],",","."))</f>
        <v>17.420000</v>
      </c>
      <c r="L4342" s="3">
        <f>IF(data_to_clean[[#This Row],[Price Formatted Step 2]]="No Data","No Data",VALUE(SUBSTITUTE(data_to_clean[[#This Row],[Price Formatted Step 2]],".","")))</f>
        <v>17420000</v>
      </c>
      <c r="M4342" t="s">
        <v>15</v>
      </c>
    </row>
    <row r="4343" spans="1:13" x14ac:dyDescent="0.25">
      <c r="A4343" t="s">
        <v>3782</v>
      </c>
      <c r="B4343" t="str">
        <f>VLOOKUP(data_to_clean[[#This Row],[Company]],tb_countries[],2,0)</f>
        <v>USA</v>
      </c>
      <c r="C4343" t="s">
        <v>5281</v>
      </c>
      <c r="D4343" t="s">
        <v>5322</v>
      </c>
      <c r="E4343" t="s">
        <v>5246</v>
      </c>
      <c r="F4343" s="1">
        <v>44122</v>
      </c>
      <c r="G4343" t="s">
        <v>4601</v>
      </c>
      <c r="H4343" t="s">
        <v>2227</v>
      </c>
      <c r="I4343" t="s">
        <v>4603</v>
      </c>
      <c r="J4343" t="str" cm="1">
        <f t="array" ref="J43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43" t="str">
        <f>IF(data_to_clean[[#This Row],[Price Formatted Step 1]]="No Data","No Data",SUBSTITUTE(data_to_clean[[#This Row],[Price Formatted Step 1]],",","."))</f>
        <v>67000000</v>
      </c>
      <c r="L4343" s="3">
        <f>IF(data_to_clean[[#This Row],[Price Formatted Step 2]]="No Data","No Data",VALUE(SUBSTITUTE(data_to_clean[[#This Row],[Price Formatted Step 2]],".","")))</f>
        <v>67000000</v>
      </c>
      <c r="M4343" t="s">
        <v>15</v>
      </c>
    </row>
    <row r="4344" spans="1:13" x14ac:dyDescent="0.25">
      <c r="A4344" t="s">
        <v>3782</v>
      </c>
      <c r="B4344" t="str">
        <f>VLOOKUP(data_to_clean[[#This Row],[Company]],tb_countries[],2,0)</f>
        <v>USA</v>
      </c>
      <c r="C4344" t="s">
        <v>5273</v>
      </c>
      <c r="D4344" t="s">
        <v>5313</v>
      </c>
      <c r="E4344" t="s">
        <v>5246</v>
      </c>
      <c r="F4344" s="1">
        <v>44128</v>
      </c>
      <c r="G4344" t="s">
        <v>4601</v>
      </c>
      <c r="H4344" t="s">
        <v>2227</v>
      </c>
      <c r="I4344" t="s">
        <v>4603</v>
      </c>
      <c r="J4344" t="str" cm="1">
        <f t="array" ref="J43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44" t="str">
        <f>IF(data_to_clean[[#This Row],[Price Formatted Step 1]]="No Data","No Data",SUBSTITUTE(data_to_clean[[#This Row],[Price Formatted Step 1]],",","."))</f>
        <v>67000000</v>
      </c>
      <c r="L4344" s="3">
        <f>IF(data_to_clean[[#This Row],[Price Formatted Step 2]]="No Data","No Data",VALUE(SUBSTITUTE(data_to_clean[[#This Row],[Price Formatted Step 2]],".","")))</f>
        <v>67000000</v>
      </c>
      <c r="M4344" t="s">
        <v>15</v>
      </c>
    </row>
    <row r="4345" spans="1:13" x14ac:dyDescent="0.25">
      <c r="A4345" t="s">
        <v>2882</v>
      </c>
      <c r="B4345" t="str">
        <f>VLOOKUP(data_to_clean[[#This Row],[Company]],tb_countries[],2,0)</f>
        <v>USSR/Russia</v>
      </c>
      <c r="C4345" t="s">
        <v>5279</v>
      </c>
      <c r="D4345" t="s">
        <v>5320</v>
      </c>
      <c r="E4345" t="s">
        <v>5247</v>
      </c>
      <c r="F4345" s="1">
        <v>44129</v>
      </c>
      <c r="G4345" t="s">
        <v>4480</v>
      </c>
      <c r="H4345" t="s">
        <v>2227</v>
      </c>
      <c r="I4345" t="s">
        <v>2995</v>
      </c>
      <c r="J4345" t="str" cm="1">
        <f t="array" ref="J43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345" t="str">
        <f>IF(data_to_clean[[#This Row],[Price Formatted Step 1]]="No Data","No Data",SUBSTITUTE(data_to_clean[[#This Row],[Price Formatted Step 1]],",","."))</f>
        <v>25000000</v>
      </c>
      <c r="L4345" s="3">
        <f>IF(data_to_clean[[#This Row],[Price Formatted Step 2]]="No Data","No Data",VALUE(SUBSTITUTE(data_to_clean[[#This Row],[Price Formatted Step 2]],".","")))</f>
        <v>25000000</v>
      </c>
      <c r="M4345" t="s">
        <v>15</v>
      </c>
    </row>
    <row r="4346" spans="1:13" x14ac:dyDescent="0.25">
      <c r="A4346" t="s">
        <v>973</v>
      </c>
      <c r="B4346" t="str">
        <f>VLOOKUP(data_to_clean[[#This Row],[Company]],tb_countries[],2,0)</f>
        <v>China</v>
      </c>
      <c r="C4346" t="s">
        <v>4847</v>
      </c>
      <c r="D4346" t="s">
        <v>5268</v>
      </c>
      <c r="E4346" t="s">
        <v>5252</v>
      </c>
      <c r="F4346" s="1">
        <v>44130</v>
      </c>
      <c r="G4346" t="s">
        <v>2225</v>
      </c>
      <c r="H4346" t="s">
        <v>2227</v>
      </c>
      <c r="I4346" t="s">
        <v>2228</v>
      </c>
      <c r="J4346" t="str" cm="1">
        <f t="array" ref="J43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346" t="str">
        <f>IF(data_to_clean[[#This Row],[Price Formatted Step 1]]="No Data","No Data",SUBSTITUTE(data_to_clean[[#This Row],[Price Formatted Step 1]],",","."))</f>
        <v>30.800000</v>
      </c>
      <c r="L4346" s="3">
        <f>IF(data_to_clean[[#This Row],[Price Formatted Step 2]]="No Data","No Data",VALUE(SUBSTITUTE(data_to_clean[[#This Row],[Price Formatted Step 2]],".","")))</f>
        <v>30800000</v>
      </c>
      <c r="M4346" t="s">
        <v>15</v>
      </c>
    </row>
    <row r="4347" spans="1:13" x14ac:dyDescent="0.25">
      <c r="A4347" t="s">
        <v>4475</v>
      </c>
      <c r="B4347" t="str">
        <f>VLOOKUP(data_to_clean[[#This Row],[Company]],tb_countries[],2,0)</f>
        <v>USA</v>
      </c>
      <c r="C4347" t="s">
        <v>5303</v>
      </c>
      <c r="D4347" t="s">
        <v>5343</v>
      </c>
      <c r="E4347" t="s">
        <v>5265</v>
      </c>
      <c r="F4347" s="1">
        <v>44132</v>
      </c>
      <c r="G4347" t="s">
        <v>4562</v>
      </c>
      <c r="H4347" t="s">
        <v>2227</v>
      </c>
      <c r="I4347" t="s">
        <v>4479</v>
      </c>
      <c r="J4347" t="str" cm="1">
        <f t="array" ref="J43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347" t="str">
        <f>IF(data_to_clean[[#This Row],[Price Formatted Step 1]]="No Data","No Data",SUBSTITUTE(data_to_clean[[#This Row],[Price Formatted Step 1]],",","."))</f>
        <v>7.500000</v>
      </c>
      <c r="L4347" s="3">
        <f>IF(data_to_clean[[#This Row],[Price Formatted Step 2]]="No Data","No Data",VALUE(SUBSTITUTE(data_to_clean[[#This Row],[Price Formatted Step 2]],".","")))</f>
        <v>7500000</v>
      </c>
      <c r="M4347" t="s">
        <v>15</v>
      </c>
    </row>
    <row r="4348" spans="1:13" x14ac:dyDescent="0.25">
      <c r="A4348" t="s">
        <v>3782</v>
      </c>
      <c r="B4348" t="str">
        <f>VLOOKUP(data_to_clean[[#This Row],[Company]],tb_countries[],2,0)</f>
        <v>USA</v>
      </c>
      <c r="C4348" t="s">
        <v>5273</v>
      </c>
      <c r="D4348" t="s">
        <v>5313</v>
      </c>
      <c r="E4348" t="s">
        <v>5246</v>
      </c>
      <c r="F4348" s="1">
        <v>44140</v>
      </c>
      <c r="G4348" t="s">
        <v>4601</v>
      </c>
      <c r="H4348" t="s">
        <v>2227</v>
      </c>
      <c r="I4348" t="s">
        <v>4603</v>
      </c>
      <c r="J4348" t="str" cm="1">
        <f t="array" ref="J43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48" t="str">
        <f>IF(data_to_clean[[#This Row],[Price Formatted Step 1]]="No Data","No Data",SUBSTITUTE(data_to_clean[[#This Row],[Price Formatted Step 1]],",","."))</f>
        <v>67000000</v>
      </c>
      <c r="L4348" s="3">
        <f>IF(data_to_clean[[#This Row],[Price Formatted Step 2]]="No Data","No Data",VALUE(SUBSTITUTE(data_to_clean[[#This Row],[Price Formatted Step 2]],".","")))</f>
        <v>67000000</v>
      </c>
      <c r="M4348" t="s">
        <v>15</v>
      </c>
    </row>
    <row r="4349" spans="1:13" x14ac:dyDescent="0.25">
      <c r="A4349" t="s">
        <v>973</v>
      </c>
      <c r="B4349" t="str">
        <f>VLOOKUP(data_to_clean[[#This Row],[Company]],tb_countries[],2,0)</f>
        <v>China</v>
      </c>
      <c r="C4349" t="s">
        <v>2625</v>
      </c>
      <c r="D4349" t="s">
        <v>5255</v>
      </c>
      <c r="E4349" t="s">
        <v>5252</v>
      </c>
      <c r="F4349" s="1">
        <v>44141</v>
      </c>
      <c r="G4349" t="s">
        <v>4313</v>
      </c>
      <c r="H4349" t="s">
        <v>2227</v>
      </c>
      <c r="I4349" t="s">
        <v>4314</v>
      </c>
      <c r="J4349" t="str" cm="1">
        <f t="array" ref="J43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349" t="str">
        <f>IF(data_to_clean[[#This Row],[Price Formatted Step 1]]="No Data","No Data",SUBSTITUTE(data_to_clean[[#This Row],[Price Formatted Step 1]],",","."))</f>
        <v>19000000</v>
      </c>
      <c r="L4349" s="3">
        <f>IF(data_to_clean[[#This Row],[Price Formatted Step 2]]="No Data","No Data",VALUE(SUBSTITUTE(data_to_clean[[#This Row],[Price Formatted Step 2]],".","")))</f>
        <v>19000000</v>
      </c>
      <c r="M4349" t="s">
        <v>15</v>
      </c>
    </row>
    <row r="4350" spans="1:13" x14ac:dyDescent="0.25">
      <c r="A4350" t="s">
        <v>4916</v>
      </c>
      <c r="B4350" t="str">
        <f>VLOOKUP(data_to_clean[[#This Row],[Company]],tb_countries[],2,0)</f>
        <v>China</v>
      </c>
      <c r="C4350" t="s">
        <v>4199</v>
      </c>
      <c r="D4350" t="s">
        <v>5263</v>
      </c>
      <c r="E4350" t="s">
        <v>5252</v>
      </c>
      <c r="F4350" s="1">
        <v>44142</v>
      </c>
      <c r="G4350" t="s">
        <v>4917</v>
      </c>
      <c r="H4350" t="s">
        <v>2227</v>
      </c>
      <c r="I4350" t="s">
        <v>4919</v>
      </c>
      <c r="J4350" t="str" cm="1">
        <f t="array" ref="J43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4.900000</v>
      </c>
      <c r="K4350" t="str">
        <f>IF(data_to_clean[[#This Row],[Price Formatted Step 1]]="No Data","No Data",SUBSTITUTE(data_to_clean[[#This Row],[Price Formatted Step 1]],",","."))</f>
        <v>4.900000</v>
      </c>
      <c r="L4350" s="3">
        <f>IF(data_to_clean[[#This Row],[Price Formatted Step 2]]="No Data","No Data",VALUE(SUBSTITUTE(data_to_clean[[#This Row],[Price Formatted Step 2]],".","")))</f>
        <v>4900000</v>
      </c>
      <c r="M4350" t="s">
        <v>15</v>
      </c>
    </row>
    <row r="4351" spans="1:13" x14ac:dyDescent="0.25">
      <c r="A4351" t="s">
        <v>2025</v>
      </c>
      <c r="B4351" t="str">
        <f>VLOOKUP(data_to_clean[[#This Row],[Company]],tb_countries[],2,0)</f>
        <v>India</v>
      </c>
      <c r="C4351" t="s">
        <v>5287</v>
      </c>
      <c r="D4351" t="s">
        <v>5326</v>
      </c>
      <c r="E4351" t="s">
        <v>5254</v>
      </c>
      <c r="F4351" s="1">
        <v>44142</v>
      </c>
      <c r="G4351" t="s">
        <v>4690</v>
      </c>
      <c r="H4351" t="s">
        <v>2227</v>
      </c>
      <c r="I4351" t="s">
        <v>14</v>
      </c>
      <c r="J4351" t="str" cm="1">
        <f t="array" ref="J43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51" t="str">
        <f>IF(data_to_clean[[#This Row],[Price Formatted Step 1]]="No Data","No Data",SUBSTITUTE(data_to_clean[[#This Row],[Price Formatted Step 1]],",","."))</f>
        <v>No Data</v>
      </c>
      <c r="L4351" t="str">
        <f>IF(data_to_clean[[#This Row],[Price Formatted Step 2]]="No Data","No Data",VALUE(SUBSTITUTE(data_to_clean[[#This Row],[Price Formatted Step 2]],".","")))</f>
        <v>No Data</v>
      </c>
      <c r="M4351" t="s">
        <v>15</v>
      </c>
    </row>
    <row r="4352" spans="1:13" x14ac:dyDescent="0.25">
      <c r="A4352" t="s">
        <v>973</v>
      </c>
      <c r="B4352" t="str">
        <f>VLOOKUP(data_to_clean[[#This Row],[Company]],tb_countries[],2,0)</f>
        <v>China</v>
      </c>
      <c r="C4352" t="s">
        <v>4847</v>
      </c>
      <c r="D4352" t="s">
        <v>5268</v>
      </c>
      <c r="E4352" t="s">
        <v>5252</v>
      </c>
      <c r="F4352" s="1">
        <v>44147</v>
      </c>
      <c r="G4352" t="s">
        <v>3855</v>
      </c>
      <c r="H4352" t="s">
        <v>2227</v>
      </c>
      <c r="I4352" t="s">
        <v>3857</v>
      </c>
      <c r="J4352" t="str" cm="1">
        <f t="array" ref="J43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52" t="str">
        <f>IF(data_to_clean[[#This Row],[Price Formatted Step 1]]="No Data","No Data",SUBSTITUTE(data_to_clean[[#This Row],[Price Formatted Step 1]],",","."))</f>
        <v>29.150000</v>
      </c>
      <c r="L4352" s="3">
        <f>IF(data_to_clean[[#This Row],[Price Formatted Step 2]]="No Data","No Data",VALUE(SUBSTITUTE(data_to_clean[[#This Row],[Price Formatted Step 2]],".","")))</f>
        <v>29150000</v>
      </c>
      <c r="M4352" t="s">
        <v>15</v>
      </c>
    </row>
    <row r="4353" spans="1:13" x14ac:dyDescent="0.25">
      <c r="A4353" t="s">
        <v>3831</v>
      </c>
      <c r="B4353" t="str">
        <f>VLOOKUP(data_to_clean[[#This Row],[Company]],tb_countries[],2,0)</f>
        <v>USA</v>
      </c>
      <c r="C4353" t="s">
        <v>5273</v>
      </c>
      <c r="D4353" t="s">
        <v>5313</v>
      </c>
      <c r="E4353" t="s">
        <v>5246</v>
      </c>
      <c r="F4353" s="1">
        <v>44148</v>
      </c>
      <c r="G4353" t="s">
        <v>4045</v>
      </c>
      <c r="H4353" t="s">
        <v>2227</v>
      </c>
      <c r="I4353" t="s">
        <v>4047</v>
      </c>
      <c r="J4353" t="str" cm="1">
        <f t="array" ref="J43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140000000</v>
      </c>
      <c r="K4353" t="str">
        <f>IF(data_to_clean[[#This Row],[Price Formatted Step 1]]="No Data","No Data",SUBSTITUTE(data_to_clean[[#This Row],[Price Formatted Step 1]],",","."))</f>
        <v>140000000</v>
      </c>
      <c r="L4353" s="3">
        <f>IF(data_to_clean[[#This Row],[Price Formatted Step 2]]="No Data","No Data",VALUE(SUBSTITUTE(data_to_clean[[#This Row],[Price Formatted Step 2]],".","")))</f>
        <v>140000000</v>
      </c>
      <c r="M4353" t="s">
        <v>15</v>
      </c>
    </row>
    <row r="4354" spans="1:13" x14ac:dyDescent="0.25">
      <c r="A4354" t="s">
        <v>3782</v>
      </c>
      <c r="B4354" t="str">
        <f>VLOOKUP(data_to_clean[[#This Row],[Company]],tb_countries[],2,0)</f>
        <v>USA</v>
      </c>
      <c r="C4354" t="s">
        <v>5281</v>
      </c>
      <c r="D4354" t="s">
        <v>5322</v>
      </c>
      <c r="E4354" t="s">
        <v>5246</v>
      </c>
      <c r="F4354" s="1">
        <v>44151</v>
      </c>
      <c r="G4354" t="s">
        <v>4601</v>
      </c>
      <c r="H4354" t="s">
        <v>2227</v>
      </c>
      <c r="I4354" t="s">
        <v>4603</v>
      </c>
      <c r="J4354" t="str" cm="1">
        <f t="array" ref="J43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54" t="str">
        <f>IF(data_to_clean[[#This Row],[Price Formatted Step 1]]="No Data","No Data",SUBSTITUTE(data_to_clean[[#This Row],[Price Formatted Step 1]],",","."))</f>
        <v>67000000</v>
      </c>
      <c r="L4354" s="3">
        <f>IF(data_to_clean[[#This Row],[Price Formatted Step 2]]="No Data","No Data",VALUE(SUBSTITUTE(data_to_clean[[#This Row],[Price Formatted Step 2]],".","")))</f>
        <v>67000000</v>
      </c>
      <c r="M4354" t="s">
        <v>15</v>
      </c>
    </row>
    <row r="4355" spans="1:13" x14ac:dyDescent="0.25">
      <c r="A4355" t="s">
        <v>2338</v>
      </c>
      <c r="B4355" t="str">
        <f>VLOOKUP(data_to_clean[[#This Row],[Company]],tb_countries[],2,0)</f>
        <v>France</v>
      </c>
      <c r="C4355" t="s">
        <v>5285</v>
      </c>
      <c r="D4355" t="s">
        <v>5324</v>
      </c>
      <c r="E4355" t="s">
        <v>5253</v>
      </c>
      <c r="F4355" s="1">
        <v>44152</v>
      </c>
      <c r="G4355" t="s">
        <v>4118</v>
      </c>
      <c r="H4355" t="s">
        <v>2227</v>
      </c>
      <c r="I4355" t="s">
        <v>4120</v>
      </c>
      <c r="J4355" t="str" cm="1">
        <f t="array" ref="J43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355" t="str">
        <f>IF(data_to_clean[[#This Row],[Price Formatted Step 1]]="No Data","No Data",SUBSTITUTE(data_to_clean[[#This Row],[Price Formatted Step 1]],",","."))</f>
        <v>37000000</v>
      </c>
      <c r="L4355" s="3">
        <f>IF(data_to_clean[[#This Row],[Price Formatted Step 2]]="No Data","No Data",VALUE(SUBSTITUTE(data_to_clean[[#This Row],[Price Formatted Step 2]],".","")))</f>
        <v>37000000</v>
      </c>
      <c r="M4355" t="s">
        <v>21</v>
      </c>
    </row>
    <row r="4356" spans="1:13" x14ac:dyDescent="0.25">
      <c r="A4356" t="s">
        <v>4475</v>
      </c>
      <c r="B4356" t="str">
        <f>VLOOKUP(data_to_clean[[#This Row],[Company]],tb_countries[],2,0)</f>
        <v>USA</v>
      </c>
      <c r="C4356" t="s">
        <v>5303</v>
      </c>
      <c r="D4356" t="s">
        <v>5343</v>
      </c>
      <c r="E4356" t="s">
        <v>5265</v>
      </c>
      <c r="F4356" s="1">
        <v>44155</v>
      </c>
      <c r="G4356" t="s">
        <v>4562</v>
      </c>
      <c r="H4356" t="s">
        <v>2227</v>
      </c>
      <c r="I4356" t="s">
        <v>4479</v>
      </c>
      <c r="J4356" t="str" cm="1">
        <f t="array" ref="J43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356" t="str">
        <f>IF(data_to_clean[[#This Row],[Price Formatted Step 1]]="No Data","No Data",SUBSTITUTE(data_to_clean[[#This Row],[Price Formatted Step 1]],",","."))</f>
        <v>7.500000</v>
      </c>
      <c r="L4356" s="3">
        <f>IF(data_to_clean[[#This Row],[Price Formatted Step 2]]="No Data","No Data",VALUE(SUBSTITUTE(data_to_clean[[#This Row],[Price Formatted Step 2]],".","")))</f>
        <v>7500000</v>
      </c>
      <c r="M4356" t="s">
        <v>15</v>
      </c>
    </row>
    <row r="4357" spans="1:13" x14ac:dyDescent="0.25">
      <c r="A4357" t="s">
        <v>3782</v>
      </c>
      <c r="B4357" t="str">
        <f>VLOOKUP(data_to_clean[[#This Row],[Company]],tb_countries[],2,0)</f>
        <v>USA</v>
      </c>
      <c r="C4357" t="s">
        <v>5275</v>
      </c>
      <c r="D4357" t="s">
        <v>5315</v>
      </c>
      <c r="E4357" t="s">
        <v>5246</v>
      </c>
      <c r="F4357" s="1">
        <v>44156</v>
      </c>
      <c r="G4357" t="s">
        <v>4601</v>
      </c>
      <c r="H4357" t="s">
        <v>2227</v>
      </c>
      <c r="I4357" t="s">
        <v>4603</v>
      </c>
      <c r="J4357" t="str" cm="1">
        <f t="array" ref="J43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57" t="str">
        <f>IF(data_to_clean[[#This Row],[Price Formatted Step 1]]="No Data","No Data",SUBSTITUTE(data_to_clean[[#This Row],[Price Formatted Step 1]],",","."))</f>
        <v>67000000</v>
      </c>
      <c r="L4357" s="3">
        <f>IF(data_to_clean[[#This Row],[Price Formatted Step 2]]="No Data","No Data",VALUE(SUBSTITUTE(data_to_clean[[#This Row],[Price Formatted Step 2]],".","")))</f>
        <v>67000000</v>
      </c>
      <c r="M4357" t="s">
        <v>15</v>
      </c>
    </row>
    <row r="4358" spans="1:13" x14ac:dyDescent="0.25">
      <c r="A4358" t="s">
        <v>973</v>
      </c>
      <c r="B4358" t="str">
        <f>VLOOKUP(data_to_clean[[#This Row],[Company]],tb_countries[],2,0)</f>
        <v>China</v>
      </c>
      <c r="C4358" t="s">
        <v>5302</v>
      </c>
      <c r="D4358" t="s">
        <v>5342</v>
      </c>
      <c r="E4358" t="s">
        <v>5252</v>
      </c>
      <c r="F4358" s="1">
        <v>44158</v>
      </c>
      <c r="G4358" t="s">
        <v>4495</v>
      </c>
      <c r="H4358" t="s">
        <v>2227</v>
      </c>
      <c r="I4358" t="s">
        <v>14</v>
      </c>
      <c r="J4358" t="str" cm="1">
        <f t="array" ref="J43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58" t="str">
        <f>IF(data_to_clean[[#This Row],[Price Formatted Step 1]]="No Data","No Data",SUBSTITUTE(data_to_clean[[#This Row],[Price Formatted Step 1]],",","."))</f>
        <v>No Data</v>
      </c>
      <c r="L4358" t="str">
        <f>IF(data_to_clean[[#This Row],[Price Formatted Step 2]]="No Data","No Data",VALUE(SUBSTITUTE(data_to_clean[[#This Row],[Price Formatted Step 2]],".","")))</f>
        <v>No Data</v>
      </c>
      <c r="M4358" t="s">
        <v>15</v>
      </c>
    </row>
    <row r="4359" spans="1:13" x14ac:dyDescent="0.25">
      <c r="A4359" t="s">
        <v>3782</v>
      </c>
      <c r="B4359" t="str">
        <f>VLOOKUP(data_to_clean[[#This Row],[Company]],tb_countries[],2,0)</f>
        <v>USA</v>
      </c>
      <c r="C4359" t="s">
        <v>5273</v>
      </c>
      <c r="D4359" t="s">
        <v>5313</v>
      </c>
      <c r="E4359" t="s">
        <v>5246</v>
      </c>
      <c r="F4359" s="1">
        <v>44160</v>
      </c>
      <c r="G4359" t="s">
        <v>4601</v>
      </c>
      <c r="H4359" t="s">
        <v>2227</v>
      </c>
      <c r="I4359" t="s">
        <v>4603</v>
      </c>
      <c r="J4359" t="str" cm="1">
        <f t="array" ref="J43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59" t="str">
        <f>IF(data_to_clean[[#This Row],[Price Formatted Step 1]]="No Data","No Data",SUBSTITUTE(data_to_clean[[#This Row],[Price Formatted Step 1]],",","."))</f>
        <v>67000000</v>
      </c>
      <c r="L4359" s="3">
        <f>IF(data_to_clean[[#This Row],[Price Formatted Step 2]]="No Data","No Data",VALUE(SUBSTITUTE(data_to_clean[[#This Row],[Price Formatted Step 2]],".","")))</f>
        <v>67000000</v>
      </c>
      <c r="M4359" t="s">
        <v>15</v>
      </c>
    </row>
    <row r="4360" spans="1:13" x14ac:dyDescent="0.25">
      <c r="A4360" t="s">
        <v>1620</v>
      </c>
      <c r="B4360" t="str">
        <f>VLOOKUP(data_to_clean[[#This Row],[Company]],tb_countries[],2,0)</f>
        <v>Japan</v>
      </c>
      <c r="C4360" t="s">
        <v>5286</v>
      </c>
      <c r="D4360" t="s">
        <v>5325</v>
      </c>
      <c r="E4360" t="s">
        <v>5249</v>
      </c>
      <c r="F4360" s="1">
        <v>44164</v>
      </c>
      <c r="G4360" t="s">
        <v>3542</v>
      </c>
      <c r="H4360" t="s">
        <v>2227</v>
      </c>
      <c r="I4360" t="s">
        <v>3544</v>
      </c>
      <c r="J4360" t="str" cm="1">
        <f t="array" ref="J43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360" t="str">
        <f>IF(data_to_clean[[#This Row],[Price Formatted Step 1]]="No Data","No Data",SUBSTITUTE(data_to_clean[[#This Row],[Price Formatted Step 1]],",","."))</f>
        <v>90000000</v>
      </c>
      <c r="L4360" s="3">
        <f>IF(data_to_clean[[#This Row],[Price Formatted Step 2]]="No Data","No Data",VALUE(SUBSTITUTE(data_to_clean[[#This Row],[Price Formatted Step 2]],".","")))</f>
        <v>90000000</v>
      </c>
      <c r="M4360" t="s">
        <v>15</v>
      </c>
    </row>
    <row r="4361" spans="1:13" x14ac:dyDescent="0.25">
      <c r="A4361" t="s">
        <v>2338</v>
      </c>
      <c r="B4361" t="str">
        <f>VLOOKUP(data_to_clean[[#This Row],[Company]],tb_countries[],2,0)</f>
        <v>France</v>
      </c>
      <c r="C4361" t="s">
        <v>5285</v>
      </c>
      <c r="D4361" t="s">
        <v>5324</v>
      </c>
      <c r="E4361" t="s">
        <v>5253</v>
      </c>
      <c r="F4361" s="1">
        <v>44167</v>
      </c>
      <c r="G4361" t="s">
        <v>4225</v>
      </c>
      <c r="H4361" t="s">
        <v>2227</v>
      </c>
      <c r="I4361" t="s">
        <v>4103</v>
      </c>
      <c r="J4361" t="str" cm="1">
        <f t="array" ref="J43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361" t="str">
        <f>IF(data_to_clean[[#This Row],[Price Formatted Step 1]]="No Data","No Data",SUBSTITUTE(data_to_clean[[#This Row],[Price Formatted Step 1]],",","."))</f>
        <v>30000000</v>
      </c>
      <c r="L4361" s="3">
        <f>IF(data_to_clean[[#This Row],[Price Formatted Step 2]]="No Data","No Data",VALUE(SUBSTITUTE(data_to_clean[[#This Row],[Price Formatted Step 2]],".","")))</f>
        <v>30000000</v>
      </c>
      <c r="M4361" t="s">
        <v>15</v>
      </c>
    </row>
    <row r="4362" spans="1:13" x14ac:dyDescent="0.25">
      <c r="A4362" t="s">
        <v>2882</v>
      </c>
      <c r="B4362" t="str">
        <f>VLOOKUP(data_to_clean[[#This Row],[Company]],tb_countries[],2,0)</f>
        <v>USSR/Russia</v>
      </c>
      <c r="C4362" t="s">
        <v>5279</v>
      </c>
      <c r="D4362" t="s">
        <v>5320</v>
      </c>
      <c r="E4362" t="s">
        <v>5247</v>
      </c>
      <c r="F4362" s="1">
        <v>44168</v>
      </c>
      <c r="G4362" t="s">
        <v>4480</v>
      </c>
      <c r="H4362" t="s">
        <v>2227</v>
      </c>
      <c r="I4362" t="s">
        <v>2995</v>
      </c>
      <c r="J4362" t="str" cm="1">
        <f t="array" ref="J43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362" t="str">
        <f>IF(data_to_clean[[#This Row],[Price Formatted Step 1]]="No Data","No Data",SUBSTITUTE(data_to_clean[[#This Row],[Price Formatted Step 1]],",","."))</f>
        <v>25000000</v>
      </c>
      <c r="L4362" s="3">
        <f>IF(data_to_clean[[#This Row],[Price Formatted Step 2]]="No Data","No Data",VALUE(SUBSTITUTE(data_to_clean[[#This Row],[Price Formatted Step 2]],".","")))</f>
        <v>25000000</v>
      </c>
      <c r="M4362" t="s">
        <v>15</v>
      </c>
    </row>
    <row r="4363" spans="1:13" x14ac:dyDescent="0.25">
      <c r="A4363" t="s">
        <v>973</v>
      </c>
      <c r="B4363" t="str">
        <f>VLOOKUP(data_to_clean[[#This Row],[Company]],tb_countries[],2,0)</f>
        <v>China</v>
      </c>
      <c r="C4363" t="s">
        <v>4847</v>
      </c>
      <c r="D4363" t="s">
        <v>5268</v>
      </c>
      <c r="E4363" t="s">
        <v>5252</v>
      </c>
      <c r="F4363" s="1">
        <v>44171</v>
      </c>
      <c r="G4363" t="s">
        <v>3855</v>
      </c>
      <c r="H4363" t="s">
        <v>2227</v>
      </c>
      <c r="I4363" t="s">
        <v>3857</v>
      </c>
      <c r="J4363" t="str" cm="1">
        <f t="array" ref="J43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63" t="str">
        <f>IF(data_to_clean[[#This Row],[Price Formatted Step 1]]="No Data","No Data",SUBSTITUTE(data_to_clean[[#This Row],[Price Formatted Step 1]],",","."))</f>
        <v>29.150000</v>
      </c>
      <c r="L4363" s="3">
        <f>IF(data_to_clean[[#This Row],[Price Formatted Step 2]]="No Data","No Data",VALUE(SUBSTITUTE(data_to_clean[[#This Row],[Price Formatted Step 2]],".","")))</f>
        <v>29150000</v>
      </c>
      <c r="M4363" t="s">
        <v>15</v>
      </c>
    </row>
    <row r="4364" spans="1:13" x14ac:dyDescent="0.25">
      <c r="A4364" t="s">
        <v>3782</v>
      </c>
      <c r="B4364" t="str">
        <f>VLOOKUP(data_to_clean[[#This Row],[Company]],tb_countries[],2,0)</f>
        <v>USA</v>
      </c>
      <c r="C4364" t="s">
        <v>5281</v>
      </c>
      <c r="D4364" t="s">
        <v>5322</v>
      </c>
      <c r="E4364" t="s">
        <v>5246</v>
      </c>
      <c r="F4364" s="1">
        <v>44171</v>
      </c>
      <c r="G4364" t="s">
        <v>4601</v>
      </c>
      <c r="H4364" t="s">
        <v>2227</v>
      </c>
      <c r="I4364" t="s">
        <v>4603</v>
      </c>
      <c r="J4364" t="str" cm="1">
        <f t="array" ref="J43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64" t="str">
        <f>IF(data_to_clean[[#This Row],[Price Formatted Step 1]]="No Data","No Data",SUBSTITUTE(data_to_clean[[#This Row],[Price Formatted Step 1]],",","."))</f>
        <v>67000000</v>
      </c>
      <c r="L4364" s="3">
        <f>IF(data_to_clean[[#This Row],[Price Formatted Step 2]]="No Data","No Data",VALUE(SUBSTITUTE(data_to_clean[[#This Row],[Price Formatted Step 2]],".","")))</f>
        <v>67000000</v>
      </c>
      <c r="M4364" t="s">
        <v>15</v>
      </c>
    </row>
    <row r="4365" spans="1:13" x14ac:dyDescent="0.25">
      <c r="A4365" t="s">
        <v>973</v>
      </c>
      <c r="B4365" t="str">
        <f>VLOOKUP(data_to_clean[[#This Row],[Company]],tb_countries[],2,0)</f>
        <v>China</v>
      </c>
      <c r="C4365" t="s">
        <v>4847</v>
      </c>
      <c r="D4365" t="s">
        <v>5268</v>
      </c>
      <c r="E4365" t="s">
        <v>5252</v>
      </c>
      <c r="F4365" s="1">
        <v>44174</v>
      </c>
      <c r="G4365" t="s">
        <v>4316</v>
      </c>
      <c r="H4365" t="s">
        <v>2227</v>
      </c>
      <c r="I4365" t="s">
        <v>4318</v>
      </c>
      <c r="J4365" t="str" cm="1">
        <f t="array" ref="J43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365" t="str">
        <f>IF(data_to_clean[[#This Row],[Price Formatted Step 1]]="No Data","No Data",SUBSTITUTE(data_to_clean[[#This Row],[Price Formatted Step 1]],",","."))</f>
        <v>5.300000</v>
      </c>
      <c r="L4365" s="3">
        <f>IF(data_to_clean[[#This Row],[Price Formatted Step 2]]="No Data","No Data",VALUE(SUBSTITUTE(data_to_clean[[#This Row],[Price Formatted Step 2]],".","")))</f>
        <v>5300000</v>
      </c>
      <c r="M4365" t="s">
        <v>15</v>
      </c>
    </row>
    <row r="4366" spans="1:13" x14ac:dyDescent="0.25">
      <c r="A4366" t="s">
        <v>3782</v>
      </c>
      <c r="B4366" t="str">
        <f>VLOOKUP(data_to_clean[[#This Row],[Company]],tb_countries[],2,0)</f>
        <v>USA</v>
      </c>
      <c r="C4366" t="s">
        <v>5308</v>
      </c>
      <c r="D4366" t="s">
        <v>5270</v>
      </c>
      <c r="E4366" t="s">
        <v>5246</v>
      </c>
      <c r="F4366" s="1">
        <v>44174</v>
      </c>
      <c r="G4366" t="s">
        <v>4875</v>
      </c>
      <c r="H4366" t="s">
        <v>2227</v>
      </c>
      <c r="I4366" t="s">
        <v>14</v>
      </c>
      <c r="J4366" t="str" cm="1">
        <f t="array" ref="J43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66" t="str">
        <f>IF(data_to_clean[[#This Row],[Price Formatted Step 1]]="No Data","No Data",SUBSTITUTE(data_to_clean[[#This Row],[Price Formatted Step 1]],",","."))</f>
        <v>No Data</v>
      </c>
      <c r="L4366" t="str">
        <f>IF(data_to_clean[[#This Row],[Price Formatted Step 2]]="No Data","No Data",VALUE(SUBSTITUTE(data_to_clean[[#This Row],[Price Formatted Step 2]],".","")))</f>
        <v>No Data</v>
      </c>
      <c r="M4366" t="s">
        <v>56</v>
      </c>
    </row>
    <row r="4367" spans="1:13" x14ac:dyDescent="0.25">
      <c r="A4367" t="s">
        <v>3831</v>
      </c>
      <c r="B4367" t="str">
        <f>VLOOKUP(data_to_clean[[#This Row],[Company]],tb_countries[],2,0)</f>
        <v>USA</v>
      </c>
      <c r="C4367" t="s">
        <v>5273</v>
      </c>
      <c r="D4367" t="s">
        <v>5313</v>
      </c>
      <c r="E4367" t="s">
        <v>5246</v>
      </c>
      <c r="F4367" s="1">
        <v>44176</v>
      </c>
      <c r="G4367" t="s">
        <v>3727</v>
      </c>
      <c r="H4367" t="s">
        <v>2227</v>
      </c>
      <c r="I4367" t="s">
        <v>3729</v>
      </c>
      <c r="J4367" t="str" cm="1">
        <f t="array" ref="J43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4367" t="str">
        <f>IF(data_to_clean[[#This Row],[Price Formatted Step 1]]="No Data","No Data",SUBSTITUTE(data_to_clean[[#This Row],[Price Formatted Step 1]],",","."))</f>
        <v>350000000</v>
      </c>
      <c r="L4367" s="3">
        <f>IF(data_to_clean[[#This Row],[Price Formatted Step 2]]="No Data","No Data",VALUE(SUBSTITUTE(data_to_clean[[#This Row],[Price Formatted Step 2]],".","")))</f>
        <v>350000000</v>
      </c>
      <c r="M4367" t="s">
        <v>15</v>
      </c>
    </row>
    <row r="4368" spans="1:13" x14ac:dyDescent="0.25">
      <c r="A4368" t="s">
        <v>4941</v>
      </c>
      <c r="B4368" t="str">
        <f>VLOOKUP(data_to_clean[[#This Row],[Company]],tb_countries[],2,0)</f>
        <v>USA</v>
      </c>
      <c r="C4368" t="s">
        <v>5309</v>
      </c>
      <c r="D4368" t="s">
        <v>5344</v>
      </c>
      <c r="E4368" t="s">
        <v>5246</v>
      </c>
      <c r="F4368" s="1">
        <v>44177</v>
      </c>
      <c r="G4368" t="s">
        <v>4943</v>
      </c>
      <c r="H4368" t="s">
        <v>2227</v>
      </c>
      <c r="I4368" t="s">
        <v>14</v>
      </c>
      <c r="J4368" t="str" cm="1">
        <f t="array" ref="J43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68" t="str">
        <f>IF(data_to_clean[[#This Row],[Price Formatted Step 1]]="No Data","No Data",SUBSTITUTE(data_to_clean[[#This Row],[Price Formatted Step 1]],",","."))</f>
        <v>No Data</v>
      </c>
      <c r="L4368" t="str">
        <f>IF(data_to_clean[[#This Row],[Price Formatted Step 2]]="No Data","No Data",VALUE(SUBSTITUTE(data_to_clean[[#This Row],[Price Formatted Step 2]],".","")))</f>
        <v>No Data</v>
      </c>
      <c r="M4368" t="s">
        <v>56</v>
      </c>
    </row>
    <row r="4369" spans="1:13" x14ac:dyDescent="0.25">
      <c r="A4369" t="s">
        <v>3782</v>
      </c>
      <c r="B4369" t="str">
        <f>VLOOKUP(data_to_clean[[#This Row],[Company]],tb_countries[],2,0)</f>
        <v>USA</v>
      </c>
      <c r="C4369" t="s">
        <v>5273</v>
      </c>
      <c r="D4369" t="s">
        <v>5313</v>
      </c>
      <c r="E4369" t="s">
        <v>5246</v>
      </c>
      <c r="F4369" s="1">
        <v>44178</v>
      </c>
      <c r="G4369" t="s">
        <v>4601</v>
      </c>
      <c r="H4369" t="s">
        <v>2227</v>
      </c>
      <c r="I4369" t="s">
        <v>4603</v>
      </c>
      <c r="J4369" t="str" cm="1">
        <f t="array" ref="J43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69" t="str">
        <f>IF(data_to_clean[[#This Row],[Price Formatted Step 1]]="No Data","No Data",SUBSTITUTE(data_to_clean[[#This Row],[Price Formatted Step 1]],",","."))</f>
        <v>67000000</v>
      </c>
      <c r="L4369" s="3">
        <f>IF(data_to_clean[[#This Row],[Price Formatted Step 2]]="No Data","No Data",VALUE(SUBSTITUTE(data_to_clean[[#This Row],[Price Formatted Step 2]],".","")))</f>
        <v>67000000</v>
      </c>
      <c r="M4369" t="s">
        <v>15</v>
      </c>
    </row>
    <row r="4370" spans="1:13" x14ac:dyDescent="0.25">
      <c r="A4370" t="s">
        <v>2882</v>
      </c>
      <c r="B4370" t="str">
        <f>VLOOKUP(data_to_clean[[#This Row],[Company]],tb_countries[],2,0)</f>
        <v>USSR/Russia</v>
      </c>
      <c r="C4370" t="s">
        <v>5279</v>
      </c>
      <c r="D4370" t="s">
        <v>5320</v>
      </c>
      <c r="E4370" t="s">
        <v>5247</v>
      </c>
      <c r="F4370" s="1">
        <v>44179</v>
      </c>
      <c r="G4370" t="s">
        <v>4275</v>
      </c>
      <c r="H4370" t="s">
        <v>2227</v>
      </c>
      <c r="I4370" t="s">
        <v>4276</v>
      </c>
      <c r="J4370" t="str" cm="1">
        <f t="array" ref="J43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100000000</v>
      </c>
      <c r="K4370" t="str">
        <f>IF(data_to_clean[[#This Row],[Price Formatted Step 1]]="No Data","No Data",SUBSTITUTE(data_to_clean[[#This Row],[Price Formatted Step 1]],",","."))</f>
        <v>100000000</v>
      </c>
      <c r="L4370" s="3">
        <f>IF(data_to_clean[[#This Row],[Price Formatted Step 2]]="No Data","No Data",VALUE(SUBSTITUTE(data_to_clean[[#This Row],[Price Formatted Step 2]],".","")))</f>
        <v>100000000</v>
      </c>
      <c r="M4370" t="s">
        <v>15</v>
      </c>
    </row>
    <row r="4371" spans="1:13" x14ac:dyDescent="0.25">
      <c r="A4371" t="s">
        <v>4475</v>
      </c>
      <c r="B4371" t="str">
        <f>VLOOKUP(data_to_clean[[#This Row],[Company]],tb_countries[],2,0)</f>
        <v>USA</v>
      </c>
      <c r="C4371" t="s">
        <v>5303</v>
      </c>
      <c r="D4371" t="s">
        <v>5343</v>
      </c>
      <c r="E4371" t="s">
        <v>5265</v>
      </c>
      <c r="F4371" s="1">
        <v>44180</v>
      </c>
      <c r="G4371" t="s">
        <v>4562</v>
      </c>
      <c r="H4371" t="s">
        <v>2227</v>
      </c>
      <c r="I4371" t="s">
        <v>4479</v>
      </c>
      <c r="J4371" t="str" cm="1">
        <f t="array" ref="J43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371" t="str">
        <f>IF(data_to_clean[[#This Row],[Price Formatted Step 1]]="No Data","No Data",SUBSTITUTE(data_to_clean[[#This Row],[Price Formatted Step 1]],",","."))</f>
        <v>7.500000</v>
      </c>
      <c r="L4371" s="3">
        <f>IF(data_to_clean[[#This Row],[Price Formatted Step 2]]="No Data","No Data",VALUE(SUBSTITUTE(data_to_clean[[#This Row],[Price Formatted Step 2]],".","")))</f>
        <v>7500000</v>
      </c>
      <c r="M4371" t="s">
        <v>15</v>
      </c>
    </row>
    <row r="4372" spans="1:13" x14ac:dyDescent="0.25">
      <c r="A4372" t="s">
        <v>4892</v>
      </c>
      <c r="B4372" t="str">
        <f>VLOOKUP(data_to_clean[[#This Row],[Company]],tb_countries[],2,0)</f>
        <v>USA</v>
      </c>
      <c r="C4372" t="s">
        <v>5283</v>
      </c>
      <c r="D4372" t="s">
        <v>5335</v>
      </c>
      <c r="E4372" t="s">
        <v>5246</v>
      </c>
      <c r="F4372" s="1">
        <v>44180</v>
      </c>
      <c r="G4372" t="s">
        <v>4894</v>
      </c>
      <c r="H4372" t="s">
        <v>2227</v>
      </c>
      <c r="I4372" t="s">
        <v>4896</v>
      </c>
      <c r="J4372" t="str" cm="1">
        <f t="array" ref="J43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372" t="str">
        <f>IF(data_to_clean[[#This Row],[Price Formatted Step 1]]="No Data","No Data",SUBSTITUTE(data_to_clean[[#This Row],[Price Formatted Step 1]],",","."))</f>
        <v>2.500000</v>
      </c>
      <c r="L4372" s="3">
        <f>IF(data_to_clean[[#This Row],[Price Formatted Step 2]]="No Data","No Data",VALUE(SUBSTITUTE(data_to_clean[[#This Row],[Price Formatted Step 2]],".","")))</f>
        <v>2500000</v>
      </c>
      <c r="M4372" t="s">
        <v>21</v>
      </c>
    </row>
    <row r="4373" spans="1:13" x14ac:dyDescent="0.25">
      <c r="A4373" t="s">
        <v>2025</v>
      </c>
      <c r="B4373" t="str">
        <f>VLOOKUP(data_to_clean[[#This Row],[Company]],tb_countries[],2,0)</f>
        <v>India</v>
      </c>
      <c r="C4373" t="s">
        <v>5287</v>
      </c>
      <c r="D4373" t="s">
        <v>5326</v>
      </c>
      <c r="E4373" t="s">
        <v>5254</v>
      </c>
      <c r="F4373" s="1">
        <v>44182</v>
      </c>
      <c r="G4373" t="s">
        <v>3945</v>
      </c>
      <c r="H4373" t="s">
        <v>2227</v>
      </c>
      <c r="I4373" t="s">
        <v>3947</v>
      </c>
      <c r="J4373" t="str" cm="1">
        <f t="array" ref="J43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4373" t="str">
        <f>IF(data_to_clean[[#This Row],[Price Formatted Step 1]]="No Data","No Data",SUBSTITUTE(data_to_clean[[#This Row],[Price Formatted Step 1]],",","."))</f>
        <v>31000000</v>
      </c>
      <c r="L4373" s="3">
        <f>IF(data_to_clean[[#This Row],[Price Formatted Step 2]]="No Data","No Data",VALUE(SUBSTITUTE(data_to_clean[[#This Row],[Price Formatted Step 2]],".","")))</f>
        <v>31000000</v>
      </c>
      <c r="M4373" t="s">
        <v>15</v>
      </c>
    </row>
    <row r="4374" spans="1:13" x14ac:dyDescent="0.25">
      <c r="A4374" t="s">
        <v>3643</v>
      </c>
      <c r="B4374" t="str">
        <f>VLOOKUP(data_to_clean[[#This Row],[Company]],tb_countries[],2,0)</f>
        <v>USSR/Russia</v>
      </c>
      <c r="C4374" t="s">
        <v>5301</v>
      </c>
      <c r="D4374" t="s">
        <v>5341</v>
      </c>
      <c r="E4374" t="s">
        <v>5247</v>
      </c>
      <c r="F4374" s="1">
        <v>44183</v>
      </c>
      <c r="G4374" t="s">
        <v>4351</v>
      </c>
      <c r="H4374" t="s">
        <v>2227</v>
      </c>
      <c r="I4374" t="s">
        <v>2995</v>
      </c>
      <c r="J4374" t="str" cm="1">
        <f t="array" ref="J43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374" t="str">
        <f>IF(data_to_clean[[#This Row],[Price Formatted Step 1]]="No Data","No Data",SUBSTITUTE(data_to_clean[[#This Row],[Price Formatted Step 1]],",","."))</f>
        <v>25000000</v>
      </c>
      <c r="L4374" s="3">
        <f>IF(data_to_clean[[#This Row],[Price Formatted Step 2]]="No Data","No Data",VALUE(SUBSTITUTE(data_to_clean[[#This Row],[Price Formatted Step 2]],".","")))</f>
        <v>25000000</v>
      </c>
      <c r="M4374" t="s">
        <v>15</v>
      </c>
    </row>
    <row r="4375" spans="1:13" x14ac:dyDescent="0.25">
      <c r="A4375" t="s">
        <v>3782</v>
      </c>
      <c r="B4375" t="str">
        <f>VLOOKUP(data_to_clean[[#This Row],[Company]],tb_countries[],2,0)</f>
        <v>USA</v>
      </c>
      <c r="C4375" t="s">
        <v>5281</v>
      </c>
      <c r="D4375" t="s">
        <v>5322</v>
      </c>
      <c r="E4375" t="s">
        <v>5246</v>
      </c>
      <c r="F4375" s="1">
        <v>44184</v>
      </c>
      <c r="G4375" t="s">
        <v>4601</v>
      </c>
      <c r="H4375" t="s">
        <v>2227</v>
      </c>
      <c r="I4375" t="s">
        <v>4603</v>
      </c>
      <c r="J4375" t="str" cm="1">
        <f t="array" ref="J43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75" t="str">
        <f>IF(data_to_clean[[#This Row],[Price Formatted Step 1]]="No Data","No Data",SUBSTITUTE(data_to_clean[[#This Row],[Price Formatted Step 1]],",","."))</f>
        <v>67000000</v>
      </c>
      <c r="L4375" s="3">
        <f>IF(data_to_clean[[#This Row],[Price Formatted Step 2]]="No Data","No Data",VALUE(SUBSTITUTE(data_to_clean[[#This Row],[Price Formatted Step 2]],".","")))</f>
        <v>67000000</v>
      </c>
      <c r="M4375" t="s">
        <v>15</v>
      </c>
    </row>
    <row r="4376" spans="1:13" x14ac:dyDescent="0.25">
      <c r="A4376" t="s">
        <v>973</v>
      </c>
      <c r="B4376" t="str">
        <f>VLOOKUP(data_to_clean[[#This Row],[Company]],tb_countries[],2,0)</f>
        <v>China</v>
      </c>
      <c r="C4376" t="s">
        <v>5302</v>
      </c>
      <c r="D4376" t="s">
        <v>5342</v>
      </c>
      <c r="E4376" t="s">
        <v>5252</v>
      </c>
      <c r="F4376" s="1">
        <v>44187</v>
      </c>
      <c r="G4376" t="s">
        <v>4952</v>
      </c>
      <c r="H4376" t="s">
        <v>2227</v>
      </c>
      <c r="I4376" t="s">
        <v>4954</v>
      </c>
      <c r="J4376" t="str" cm="1">
        <f t="array" ref="J43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27000000</v>
      </c>
      <c r="K4376" t="str">
        <f>IF(data_to_clean[[#This Row],[Price Formatted Step 1]]="No Data","No Data",SUBSTITUTE(data_to_clean[[#This Row],[Price Formatted Step 1]],",","."))</f>
        <v>27000000</v>
      </c>
      <c r="L4376" s="3">
        <f>IF(data_to_clean[[#This Row],[Price Formatted Step 2]]="No Data","No Data",VALUE(SUBSTITUTE(data_to_clean[[#This Row],[Price Formatted Step 2]],".","")))</f>
        <v>27000000</v>
      </c>
      <c r="M4376" t="s">
        <v>15</v>
      </c>
    </row>
    <row r="4377" spans="1:13" x14ac:dyDescent="0.25">
      <c r="A4377" t="s">
        <v>973</v>
      </c>
      <c r="B4377" t="str">
        <f>VLOOKUP(data_to_clean[[#This Row],[Company]],tb_countries[],2,0)</f>
        <v>China</v>
      </c>
      <c r="C4377" t="s">
        <v>4199</v>
      </c>
      <c r="D4377" t="s">
        <v>5263</v>
      </c>
      <c r="E4377" t="s">
        <v>5252</v>
      </c>
      <c r="F4377" s="1">
        <v>44192</v>
      </c>
      <c r="G4377" t="s">
        <v>3794</v>
      </c>
      <c r="H4377" t="s">
        <v>2227</v>
      </c>
      <c r="I4377" t="s">
        <v>3404</v>
      </c>
      <c r="J4377" t="str" cm="1">
        <f t="array" ref="J43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77" t="str">
        <f>IF(data_to_clean[[#This Row],[Price Formatted Step 1]]="No Data","No Data",SUBSTITUTE(data_to_clean[[#This Row],[Price Formatted Step 1]],",","."))</f>
        <v>64.680000</v>
      </c>
      <c r="L4377" s="3">
        <f>IF(data_to_clean[[#This Row],[Price Formatted Step 2]]="No Data","No Data",VALUE(SUBSTITUTE(data_to_clean[[#This Row],[Price Formatted Step 2]],".","")))</f>
        <v>64680000</v>
      </c>
      <c r="M4377" t="s">
        <v>15</v>
      </c>
    </row>
    <row r="4378" spans="1:13" x14ac:dyDescent="0.25">
      <c r="A4378" t="s">
        <v>2338</v>
      </c>
      <c r="B4378" t="str">
        <f>VLOOKUP(data_to_clean[[#This Row],[Company]],tb_countries[],2,0)</f>
        <v>France</v>
      </c>
      <c r="C4378" t="s">
        <v>5285</v>
      </c>
      <c r="D4378" t="s">
        <v>5324</v>
      </c>
      <c r="E4378" t="s">
        <v>5253</v>
      </c>
      <c r="F4378" s="1">
        <v>44194</v>
      </c>
      <c r="G4378" t="s">
        <v>4225</v>
      </c>
      <c r="H4378" t="s">
        <v>2227</v>
      </c>
      <c r="I4378" t="s">
        <v>4103</v>
      </c>
      <c r="J4378" t="str" cm="1">
        <f t="array" ref="J43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378" t="str">
        <f>IF(data_to_clean[[#This Row],[Price Formatted Step 1]]="No Data","No Data",SUBSTITUTE(data_to_clean[[#This Row],[Price Formatted Step 1]],",","."))</f>
        <v>30000000</v>
      </c>
      <c r="L4378" s="3">
        <f>IF(data_to_clean[[#This Row],[Price Formatted Step 2]]="No Data","No Data",VALUE(SUBSTITUTE(data_to_clean[[#This Row],[Price Formatted Step 2]],".","")))</f>
        <v>30000000</v>
      </c>
      <c r="M4378" t="s">
        <v>15</v>
      </c>
    </row>
    <row r="4379" spans="1:13" x14ac:dyDescent="0.25">
      <c r="A4379" t="s">
        <v>3782</v>
      </c>
      <c r="B4379" t="str">
        <f>VLOOKUP(data_to_clean[[#This Row],[Company]],tb_countries[],2,0)</f>
        <v>USA</v>
      </c>
      <c r="C4379" t="s">
        <v>5273</v>
      </c>
      <c r="D4379" t="s">
        <v>5313</v>
      </c>
      <c r="E4379" t="s">
        <v>5246</v>
      </c>
      <c r="F4379" s="1">
        <v>44204</v>
      </c>
      <c r="G4379" t="s">
        <v>4601</v>
      </c>
      <c r="H4379" t="s">
        <v>2227</v>
      </c>
      <c r="I4379" t="s">
        <v>4603</v>
      </c>
      <c r="J4379" t="str" cm="1">
        <f t="array" ref="J43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79" t="str">
        <f>IF(data_to_clean[[#This Row],[Price Formatted Step 1]]="No Data","No Data",SUBSTITUTE(data_to_clean[[#This Row],[Price Formatted Step 1]],",","."))</f>
        <v>67000000</v>
      </c>
      <c r="L4379" s="3">
        <f>IF(data_to_clean[[#This Row],[Price Formatted Step 2]]="No Data","No Data",VALUE(SUBSTITUTE(data_to_clean[[#This Row],[Price Formatted Step 2]],".","")))</f>
        <v>67000000</v>
      </c>
      <c r="M4379" t="s">
        <v>15</v>
      </c>
    </row>
    <row r="4380" spans="1:13" x14ac:dyDescent="0.25">
      <c r="A4380" t="s">
        <v>4295</v>
      </c>
      <c r="B4380" t="str">
        <f>VLOOKUP(data_to_clean[[#This Row],[Company]],tb_countries[],2,0)</f>
        <v>USA</v>
      </c>
      <c r="C4380" t="s">
        <v>5307</v>
      </c>
      <c r="D4380" t="s">
        <v>5348</v>
      </c>
      <c r="E4380" t="s">
        <v>5246</v>
      </c>
      <c r="F4380" s="1">
        <v>44210</v>
      </c>
      <c r="G4380" t="s">
        <v>4297</v>
      </c>
      <c r="H4380" t="s">
        <v>2227</v>
      </c>
      <c r="I4380" t="s">
        <v>14</v>
      </c>
      <c r="J4380" t="str" cm="1">
        <f t="array" ref="J43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80" t="str">
        <f>IF(data_to_clean[[#This Row],[Price Formatted Step 1]]="No Data","No Data",SUBSTITUTE(data_to_clean[[#This Row],[Price Formatted Step 1]],",","."))</f>
        <v>No Data</v>
      </c>
      <c r="L4380" t="str">
        <f>IF(data_to_clean[[#This Row],[Price Formatted Step 2]]="No Data","No Data",VALUE(SUBSTITUTE(data_to_clean[[#This Row],[Price Formatted Step 2]],".","")))</f>
        <v>No Data</v>
      </c>
      <c r="M4380" t="s">
        <v>15</v>
      </c>
    </row>
    <row r="4381" spans="1:13" x14ac:dyDescent="0.25">
      <c r="A4381" t="s">
        <v>4843</v>
      </c>
      <c r="B4381" t="str">
        <f>VLOOKUP(data_to_clean[[#This Row],[Company]],tb_countries[],2,0)</f>
        <v>USA</v>
      </c>
      <c r="C4381" t="s">
        <v>5305</v>
      </c>
      <c r="D4381" t="s">
        <v>5346</v>
      </c>
      <c r="E4381" t="s">
        <v>5246</v>
      </c>
      <c r="F4381" s="1">
        <v>44213</v>
      </c>
      <c r="G4381" t="s">
        <v>4845</v>
      </c>
      <c r="H4381" t="s">
        <v>2227</v>
      </c>
      <c r="I4381" t="s">
        <v>4846</v>
      </c>
      <c r="J4381" t="str" cm="1">
        <f t="array" ref="J43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v>
      </c>
      <c r="K4381" t="str">
        <f>IF(data_to_clean[[#This Row],[Price Formatted Step 1]]="No Data","No Data",SUBSTITUTE(data_to_clean[[#This Row],[Price Formatted Step 1]],",","."))</f>
        <v>12000000</v>
      </c>
      <c r="L4381" s="3">
        <f>IF(data_to_clean[[#This Row],[Price Formatted Step 2]]="No Data","No Data",VALUE(SUBSTITUTE(data_to_clean[[#This Row],[Price Formatted Step 2]],".","")))</f>
        <v>12000000</v>
      </c>
      <c r="M4381" t="s">
        <v>15</v>
      </c>
    </row>
    <row r="4382" spans="1:13" x14ac:dyDescent="0.25">
      <c r="A4382" t="s">
        <v>973</v>
      </c>
      <c r="B4382" t="str">
        <f>VLOOKUP(data_to_clean[[#This Row],[Company]],tb_countries[],2,0)</f>
        <v>China</v>
      </c>
      <c r="C4382" t="s">
        <v>4847</v>
      </c>
      <c r="D4382" t="s">
        <v>5268</v>
      </c>
      <c r="E4382" t="s">
        <v>5252</v>
      </c>
      <c r="F4382" s="1">
        <v>44215</v>
      </c>
      <c r="G4382" t="s">
        <v>3855</v>
      </c>
      <c r="H4382" t="s">
        <v>2227</v>
      </c>
      <c r="I4382" t="s">
        <v>3857</v>
      </c>
      <c r="J4382" t="str" cm="1">
        <f t="array" ref="J43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82" t="str">
        <f>IF(data_to_clean[[#This Row],[Price Formatted Step 1]]="No Data","No Data",SUBSTITUTE(data_to_clean[[#This Row],[Price Formatted Step 1]],",","."))</f>
        <v>29.150000</v>
      </c>
      <c r="L4382" s="3">
        <f>IF(data_to_clean[[#This Row],[Price Formatted Step 2]]="No Data","No Data",VALUE(SUBSTITUTE(data_to_clean[[#This Row],[Price Formatted Step 2]],".","")))</f>
        <v>29150000</v>
      </c>
      <c r="M4382" t="s">
        <v>15</v>
      </c>
    </row>
    <row r="4383" spans="1:13" x14ac:dyDescent="0.25">
      <c r="A4383" t="s">
        <v>4475</v>
      </c>
      <c r="B4383" t="str">
        <f>VLOOKUP(data_to_clean[[#This Row],[Company]],tb_countries[],2,0)</f>
        <v>USA</v>
      </c>
      <c r="C4383" t="s">
        <v>5303</v>
      </c>
      <c r="D4383" t="s">
        <v>5343</v>
      </c>
      <c r="E4383" t="s">
        <v>5265</v>
      </c>
      <c r="F4383" s="1">
        <v>44216</v>
      </c>
      <c r="G4383" t="s">
        <v>4562</v>
      </c>
      <c r="H4383" t="s">
        <v>2227</v>
      </c>
      <c r="I4383" t="s">
        <v>4479</v>
      </c>
      <c r="J4383" t="str" cm="1">
        <f t="array" ref="J43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383" t="str">
        <f>IF(data_to_clean[[#This Row],[Price Formatted Step 1]]="No Data","No Data",SUBSTITUTE(data_to_clean[[#This Row],[Price Formatted Step 1]],",","."))</f>
        <v>7.500000</v>
      </c>
      <c r="L4383" s="3">
        <f>IF(data_to_clean[[#This Row],[Price Formatted Step 2]]="No Data","No Data",VALUE(SUBSTITUTE(data_to_clean[[#This Row],[Price Formatted Step 2]],".","")))</f>
        <v>7500000</v>
      </c>
      <c r="M4383" t="s">
        <v>15</v>
      </c>
    </row>
    <row r="4384" spans="1:13" x14ac:dyDescent="0.25">
      <c r="A4384" t="s">
        <v>3782</v>
      </c>
      <c r="B4384" t="str">
        <f>VLOOKUP(data_to_clean[[#This Row],[Company]],tb_countries[],2,0)</f>
        <v>USA</v>
      </c>
      <c r="C4384" t="s">
        <v>5281</v>
      </c>
      <c r="D4384" t="s">
        <v>5322</v>
      </c>
      <c r="E4384" t="s">
        <v>5246</v>
      </c>
      <c r="F4384" s="1">
        <v>44216</v>
      </c>
      <c r="G4384" t="s">
        <v>4601</v>
      </c>
      <c r="H4384" t="s">
        <v>2227</v>
      </c>
      <c r="I4384" t="s">
        <v>4603</v>
      </c>
      <c r="J4384" t="str" cm="1">
        <f t="array" ref="J43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84" t="str">
        <f>IF(data_to_clean[[#This Row],[Price Formatted Step 1]]="No Data","No Data",SUBSTITUTE(data_to_clean[[#This Row],[Price Formatted Step 1]],",","."))</f>
        <v>67000000</v>
      </c>
      <c r="L4384" s="3">
        <f>IF(data_to_clean[[#This Row],[Price Formatted Step 2]]="No Data","No Data",VALUE(SUBSTITUTE(data_to_clean[[#This Row],[Price Formatted Step 2]],".","")))</f>
        <v>67000000</v>
      </c>
      <c r="M4384" t="s">
        <v>15</v>
      </c>
    </row>
    <row r="4385" spans="1:13" x14ac:dyDescent="0.25">
      <c r="A4385" t="s">
        <v>3782</v>
      </c>
      <c r="B4385" t="str">
        <f>VLOOKUP(data_to_clean[[#This Row],[Company]],tb_countries[],2,0)</f>
        <v>USA</v>
      </c>
      <c r="C4385" t="s">
        <v>5273</v>
      </c>
      <c r="D4385" t="s">
        <v>5313</v>
      </c>
      <c r="E4385" t="s">
        <v>5246</v>
      </c>
      <c r="F4385" s="1">
        <v>44220</v>
      </c>
      <c r="G4385" t="s">
        <v>4601</v>
      </c>
      <c r="H4385" t="s">
        <v>2227</v>
      </c>
      <c r="I4385" t="s">
        <v>4603</v>
      </c>
      <c r="J4385" t="str" cm="1">
        <f t="array" ref="J43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85" t="str">
        <f>IF(data_to_clean[[#This Row],[Price Formatted Step 1]]="No Data","No Data",SUBSTITUTE(data_to_clean[[#This Row],[Price Formatted Step 1]],",","."))</f>
        <v>67000000</v>
      </c>
      <c r="L4385" s="3">
        <f>IF(data_to_clean[[#This Row],[Price Formatted Step 2]]="No Data","No Data",VALUE(SUBSTITUTE(data_to_clean[[#This Row],[Price Formatted Step 2]],".","")))</f>
        <v>67000000</v>
      </c>
      <c r="M4385" t="s">
        <v>15</v>
      </c>
    </row>
    <row r="4386" spans="1:13" x14ac:dyDescent="0.25">
      <c r="A4386" t="s">
        <v>973</v>
      </c>
      <c r="B4386" t="str">
        <f>VLOOKUP(data_to_clean[[#This Row],[Company]],tb_countries[],2,0)</f>
        <v>China</v>
      </c>
      <c r="C4386" t="s">
        <v>4199</v>
      </c>
      <c r="D4386" t="s">
        <v>5263</v>
      </c>
      <c r="E4386" t="s">
        <v>5252</v>
      </c>
      <c r="F4386" s="1">
        <v>44225</v>
      </c>
      <c r="G4386" t="s">
        <v>3794</v>
      </c>
      <c r="H4386" t="s">
        <v>2227</v>
      </c>
      <c r="I4386" t="s">
        <v>3404</v>
      </c>
      <c r="J4386" t="str" cm="1">
        <f t="array" ref="J43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86" t="str">
        <f>IF(data_to_clean[[#This Row],[Price Formatted Step 1]]="No Data","No Data",SUBSTITUTE(data_to_clean[[#This Row],[Price Formatted Step 1]],",","."))</f>
        <v>64.680000</v>
      </c>
      <c r="L4386" s="3">
        <f>IF(data_to_clean[[#This Row],[Price Formatted Step 2]]="No Data","No Data",VALUE(SUBSTITUTE(data_to_clean[[#This Row],[Price Formatted Step 2]],".","")))</f>
        <v>64680000</v>
      </c>
      <c r="M4386" t="s">
        <v>15</v>
      </c>
    </row>
    <row r="4387" spans="1:13" x14ac:dyDescent="0.25">
      <c r="A4387" t="s">
        <v>4740</v>
      </c>
      <c r="B4387" t="str">
        <f>VLOOKUP(data_to_clean[[#This Row],[Company]],tb_countries[],2,0)</f>
        <v>Japan</v>
      </c>
      <c r="C4387" t="s">
        <v>4199</v>
      </c>
      <c r="D4387" t="s">
        <v>5263</v>
      </c>
      <c r="E4387" t="s">
        <v>5252</v>
      </c>
      <c r="F4387" s="1">
        <v>44228</v>
      </c>
      <c r="G4387" t="s">
        <v>4741</v>
      </c>
      <c r="H4387" t="s">
        <v>2227</v>
      </c>
      <c r="I4387" t="s">
        <v>14</v>
      </c>
      <c r="J4387" t="str" cm="1">
        <f t="array" ref="J43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87" t="str">
        <f>IF(data_to_clean[[#This Row],[Price Formatted Step 1]]="No Data","No Data",SUBSTITUTE(data_to_clean[[#This Row],[Price Formatted Step 1]],",","."))</f>
        <v>No Data</v>
      </c>
      <c r="L4387" t="str">
        <f>IF(data_to_clean[[#This Row],[Price Formatted Step 2]]="No Data","No Data",VALUE(SUBSTITUTE(data_to_clean[[#This Row],[Price Formatted Step 2]],".","")))</f>
        <v>No Data</v>
      </c>
      <c r="M4387" t="s">
        <v>21</v>
      </c>
    </row>
    <row r="4388" spans="1:13" x14ac:dyDescent="0.25">
      <c r="A4388" t="s">
        <v>3931</v>
      </c>
      <c r="B4388" t="str">
        <f>VLOOKUP(data_to_clean[[#This Row],[Company]],tb_countries[],2,0)</f>
        <v>Israel</v>
      </c>
      <c r="C4388" t="s">
        <v>5304</v>
      </c>
      <c r="D4388" t="s">
        <v>5345</v>
      </c>
      <c r="E4388" t="s">
        <v>5261</v>
      </c>
      <c r="F4388" s="1">
        <v>44228</v>
      </c>
      <c r="G4388" t="s">
        <v>4967</v>
      </c>
      <c r="H4388" t="s">
        <v>2227</v>
      </c>
      <c r="I4388" t="s">
        <v>14</v>
      </c>
      <c r="J4388" t="str" cm="1">
        <f t="array" ref="J43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88" t="str">
        <f>IF(data_to_clean[[#This Row],[Price Formatted Step 1]]="No Data","No Data",SUBSTITUTE(data_to_clean[[#This Row],[Price Formatted Step 1]],",","."))</f>
        <v>No Data</v>
      </c>
      <c r="L4388" t="str">
        <f>IF(data_to_clean[[#This Row],[Price Formatted Step 2]]="No Data","No Data",VALUE(SUBSTITUTE(data_to_clean[[#This Row],[Price Formatted Step 2]],".","")))</f>
        <v>No Data</v>
      </c>
      <c r="M4388" t="s">
        <v>15</v>
      </c>
    </row>
    <row r="4389" spans="1:13" x14ac:dyDescent="0.25">
      <c r="A4389" t="s">
        <v>3782</v>
      </c>
      <c r="B4389" t="str">
        <f>VLOOKUP(data_to_clean[[#This Row],[Company]],tb_countries[],2,0)</f>
        <v>USA</v>
      </c>
      <c r="C4389" t="s">
        <v>5310</v>
      </c>
      <c r="D4389" t="s">
        <v>5271</v>
      </c>
      <c r="E4389" t="s">
        <v>5246</v>
      </c>
      <c r="F4389" s="1">
        <v>44229</v>
      </c>
      <c r="G4389" t="s">
        <v>4875</v>
      </c>
      <c r="H4389" t="s">
        <v>2227</v>
      </c>
      <c r="I4389" t="s">
        <v>14</v>
      </c>
      <c r="J4389" t="str" cm="1">
        <f t="array" ref="J43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89" t="str">
        <f>IF(data_to_clean[[#This Row],[Price Formatted Step 1]]="No Data","No Data",SUBSTITUTE(data_to_clean[[#This Row],[Price Formatted Step 1]],",","."))</f>
        <v>No Data</v>
      </c>
      <c r="L4389" t="str">
        <f>IF(data_to_clean[[#This Row],[Price Formatted Step 2]]="No Data","No Data",VALUE(SUBSTITUTE(data_to_clean[[#This Row],[Price Formatted Step 2]],".","")))</f>
        <v>No Data</v>
      </c>
      <c r="M4389" t="s">
        <v>56</v>
      </c>
    </row>
    <row r="4390" spans="1:13" x14ac:dyDescent="0.25">
      <c r="A4390" t="s">
        <v>2882</v>
      </c>
      <c r="B4390" t="str">
        <f>VLOOKUP(data_to_clean[[#This Row],[Company]],tb_countries[],2,0)</f>
        <v>USSR/Russia</v>
      </c>
      <c r="C4390" t="s">
        <v>5279</v>
      </c>
      <c r="D4390" t="s">
        <v>5320</v>
      </c>
      <c r="E4390" t="s">
        <v>5247</v>
      </c>
      <c r="F4390" s="1">
        <v>44229</v>
      </c>
      <c r="G4390" t="s">
        <v>4360</v>
      </c>
      <c r="H4390" t="s">
        <v>2227</v>
      </c>
      <c r="I4390" t="s">
        <v>3138</v>
      </c>
      <c r="J4390" t="str" cm="1">
        <f t="array" ref="J43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390" t="str">
        <f>IF(data_to_clean[[#This Row],[Price Formatted Step 1]]="No Data","No Data",SUBSTITUTE(data_to_clean[[#This Row],[Price Formatted Step 1]],",","."))</f>
        <v>20000000</v>
      </c>
      <c r="L4390" s="3">
        <f>IF(data_to_clean[[#This Row],[Price Formatted Step 2]]="No Data","No Data",VALUE(SUBSTITUTE(data_to_clean[[#This Row],[Price Formatted Step 2]],".","")))</f>
        <v>20000000</v>
      </c>
      <c r="M4390" t="s">
        <v>15</v>
      </c>
    </row>
    <row r="4391" spans="1:13" x14ac:dyDescent="0.25">
      <c r="A4391" t="s">
        <v>3782</v>
      </c>
      <c r="B4391" t="str">
        <f>VLOOKUP(data_to_clean[[#This Row],[Company]],tb_countries[],2,0)</f>
        <v>USA</v>
      </c>
      <c r="C4391" t="s">
        <v>5273</v>
      </c>
      <c r="D4391" t="s">
        <v>5313</v>
      </c>
      <c r="E4391" t="s">
        <v>5246</v>
      </c>
      <c r="F4391" s="1">
        <v>44231</v>
      </c>
      <c r="G4391" t="s">
        <v>4601</v>
      </c>
      <c r="H4391" t="s">
        <v>2227</v>
      </c>
      <c r="I4391" t="s">
        <v>4603</v>
      </c>
      <c r="J4391" t="str" cm="1">
        <f t="array" ref="J43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91" t="str">
        <f>IF(data_to_clean[[#This Row],[Price Formatted Step 1]]="No Data","No Data",SUBSTITUTE(data_to_clean[[#This Row],[Price Formatted Step 1]],",","."))</f>
        <v>67000000</v>
      </c>
      <c r="L4391" s="3">
        <f>IF(data_to_clean[[#This Row],[Price Formatted Step 2]]="No Data","No Data",VALUE(SUBSTITUTE(data_to_clean[[#This Row],[Price Formatted Step 2]],".","")))</f>
        <v>67000000</v>
      </c>
      <c r="M4391" t="s">
        <v>15</v>
      </c>
    </row>
    <row r="4392" spans="1:13" x14ac:dyDescent="0.25">
      <c r="A4392" t="s">
        <v>973</v>
      </c>
      <c r="B4392" t="str">
        <f>VLOOKUP(data_to_clean[[#This Row],[Company]],tb_countries[],2,0)</f>
        <v>China</v>
      </c>
      <c r="C4392" t="s">
        <v>4847</v>
      </c>
      <c r="D4392" t="s">
        <v>5268</v>
      </c>
      <c r="E4392" t="s">
        <v>5252</v>
      </c>
      <c r="F4392" s="1">
        <v>44231</v>
      </c>
      <c r="G4392" t="s">
        <v>3855</v>
      </c>
      <c r="H4392" t="s">
        <v>2227</v>
      </c>
      <c r="I4392" t="s">
        <v>3857</v>
      </c>
      <c r="J4392" t="str" cm="1">
        <f t="array" ref="J43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392" t="str">
        <f>IF(data_to_clean[[#This Row],[Price Formatted Step 1]]="No Data","No Data",SUBSTITUTE(data_to_clean[[#This Row],[Price Formatted Step 1]],",","."))</f>
        <v>29.150000</v>
      </c>
      <c r="L4392" s="3">
        <f>IF(data_to_clean[[#This Row],[Price Formatted Step 2]]="No Data","No Data",VALUE(SUBSTITUTE(data_to_clean[[#This Row],[Price Formatted Step 2]],".","")))</f>
        <v>29150000</v>
      </c>
      <c r="M4392" t="s">
        <v>15</v>
      </c>
    </row>
    <row r="4393" spans="1:13" x14ac:dyDescent="0.25">
      <c r="A4393" t="s">
        <v>1024</v>
      </c>
      <c r="B4393" t="str">
        <f>VLOOKUP(data_to_clean[[#This Row],[Company]],tb_countries[],2,0)</f>
        <v>USSR/Russia</v>
      </c>
      <c r="C4393" t="s">
        <v>5272</v>
      </c>
      <c r="D4393" t="s">
        <v>5312</v>
      </c>
      <c r="E4393" t="s">
        <v>5245</v>
      </c>
      <c r="F4393" s="1">
        <v>44242</v>
      </c>
      <c r="G4393" t="s">
        <v>3720</v>
      </c>
      <c r="H4393" t="s">
        <v>2227</v>
      </c>
      <c r="I4393" t="s">
        <v>3722</v>
      </c>
      <c r="J4393" t="str" cm="1">
        <f t="array" ref="J43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393" t="str">
        <f>IF(data_to_clean[[#This Row],[Price Formatted Step 1]]="No Data","No Data",SUBSTITUTE(data_to_clean[[#This Row],[Price Formatted Step 1]],",","."))</f>
        <v>17.420000</v>
      </c>
      <c r="L4393" s="3">
        <f>IF(data_to_clean[[#This Row],[Price Formatted Step 2]]="No Data","No Data",VALUE(SUBSTITUTE(data_to_clean[[#This Row],[Price Formatted Step 2]],".","")))</f>
        <v>17420000</v>
      </c>
      <c r="M4393" t="s">
        <v>15</v>
      </c>
    </row>
    <row r="4394" spans="1:13" x14ac:dyDescent="0.25">
      <c r="A4394" t="s">
        <v>3782</v>
      </c>
      <c r="B4394" t="str">
        <f>VLOOKUP(data_to_clean[[#This Row],[Company]],tb_countries[],2,0)</f>
        <v>USA</v>
      </c>
      <c r="C4394" t="s">
        <v>5273</v>
      </c>
      <c r="D4394" t="s">
        <v>5313</v>
      </c>
      <c r="E4394" t="s">
        <v>5246</v>
      </c>
      <c r="F4394" s="1">
        <v>44243</v>
      </c>
      <c r="G4394" t="s">
        <v>4601</v>
      </c>
      <c r="H4394" t="s">
        <v>2227</v>
      </c>
      <c r="I4394" t="s">
        <v>4603</v>
      </c>
      <c r="J4394" t="str" cm="1">
        <f t="array" ref="J43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394" t="str">
        <f>IF(data_to_clean[[#This Row],[Price Formatted Step 1]]="No Data","No Data",SUBSTITUTE(data_to_clean[[#This Row],[Price Formatted Step 1]],",","."))</f>
        <v>67000000</v>
      </c>
      <c r="L4394" s="3">
        <f>IF(data_to_clean[[#This Row],[Price Formatted Step 2]]="No Data","No Data",VALUE(SUBSTITUTE(data_to_clean[[#This Row],[Price Formatted Step 2]],".","")))</f>
        <v>67000000</v>
      </c>
      <c r="M4394" t="s">
        <v>15</v>
      </c>
    </row>
    <row r="4395" spans="1:13" x14ac:dyDescent="0.25">
      <c r="A4395" t="s">
        <v>2740</v>
      </c>
      <c r="B4395" t="str">
        <f>VLOOKUP(data_to_clean[[#This Row],[Company]],tb_countries[],2,0)</f>
        <v>USA</v>
      </c>
      <c r="C4395" t="s">
        <v>5276</v>
      </c>
      <c r="D4395" t="s">
        <v>5316</v>
      </c>
      <c r="E4395" t="s">
        <v>5246</v>
      </c>
      <c r="F4395" s="1">
        <v>44247</v>
      </c>
      <c r="G4395" t="s">
        <v>4773</v>
      </c>
      <c r="H4395" t="s">
        <v>2227</v>
      </c>
      <c r="I4395" t="s">
        <v>4418</v>
      </c>
      <c r="J4395" t="str" cm="1">
        <f t="array" ref="J43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395" t="str">
        <f>IF(data_to_clean[[#This Row],[Price Formatted Step 1]]="No Data","No Data",SUBSTITUTE(data_to_clean[[#This Row],[Price Formatted Step 1]],",","."))</f>
        <v>85000000</v>
      </c>
      <c r="L4395" s="3">
        <f>IF(data_to_clean[[#This Row],[Price Formatted Step 2]]="No Data","No Data",VALUE(SUBSTITUTE(data_to_clean[[#This Row],[Price Formatted Step 2]],".","")))</f>
        <v>85000000</v>
      </c>
      <c r="M4395" t="s">
        <v>15</v>
      </c>
    </row>
    <row r="4396" spans="1:13" x14ac:dyDescent="0.25">
      <c r="A4396" t="s">
        <v>973</v>
      </c>
      <c r="B4396" t="str">
        <f>VLOOKUP(data_to_clean[[#This Row],[Company]],tb_countries[],2,0)</f>
        <v>China</v>
      </c>
      <c r="C4396" t="s">
        <v>4199</v>
      </c>
      <c r="D4396" t="s">
        <v>5263</v>
      </c>
      <c r="E4396" t="s">
        <v>5252</v>
      </c>
      <c r="F4396" s="1">
        <v>44251</v>
      </c>
      <c r="G4396" t="s">
        <v>3794</v>
      </c>
      <c r="H4396" t="s">
        <v>2227</v>
      </c>
      <c r="I4396" t="s">
        <v>3404</v>
      </c>
      <c r="J4396" t="str" cm="1">
        <f t="array" ref="J43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396" t="str">
        <f>IF(data_to_clean[[#This Row],[Price Formatted Step 1]]="No Data","No Data",SUBSTITUTE(data_to_clean[[#This Row],[Price Formatted Step 1]],",","."))</f>
        <v>64.680000</v>
      </c>
      <c r="L4396" s="3">
        <f>IF(data_to_clean[[#This Row],[Price Formatted Step 2]]="No Data","No Data",VALUE(SUBSTITUTE(data_to_clean[[#This Row],[Price Formatted Step 2]],".","")))</f>
        <v>64680000</v>
      </c>
      <c r="M4396" t="s">
        <v>15</v>
      </c>
    </row>
    <row r="4397" spans="1:13" x14ac:dyDescent="0.25">
      <c r="A4397" t="s">
        <v>2025</v>
      </c>
      <c r="B4397" t="str">
        <f>VLOOKUP(data_to_clean[[#This Row],[Company]],tb_countries[],2,0)</f>
        <v>India</v>
      </c>
      <c r="C4397" t="s">
        <v>5287</v>
      </c>
      <c r="D4397" t="s">
        <v>5326</v>
      </c>
      <c r="E4397" t="s">
        <v>5254</v>
      </c>
      <c r="F4397" s="1">
        <v>44255</v>
      </c>
      <c r="G4397" t="s">
        <v>4690</v>
      </c>
      <c r="H4397" t="s">
        <v>2227</v>
      </c>
      <c r="I4397" t="s">
        <v>14</v>
      </c>
      <c r="J4397" t="str" cm="1">
        <f t="array" ref="J43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97" t="str">
        <f>IF(data_to_clean[[#This Row],[Price Formatted Step 1]]="No Data","No Data",SUBSTITUTE(data_to_clean[[#This Row],[Price Formatted Step 1]],",","."))</f>
        <v>No Data</v>
      </c>
      <c r="L4397" t="str">
        <f>IF(data_to_clean[[#This Row],[Price Formatted Step 2]]="No Data","No Data",VALUE(SUBSTITUTE(data_to_clean[[#This Row],[Price Formatted Step 2]],".","")))</f>
        <v>No Data</v>
      </c>
      <c r="M4397" t="s">
        <v>15</v>
      </c>
    </row>
    <row r="4398" spans="1:13" x14ac:dyDescent="0.25">
      <c r="A4398" t="s">
        <v>1024</v>
      </c>
      <c r="B4398" t="str">
        <f>VLOOKUP(data_to_clean[[#This Row],[Company]],tb_countries[],2,0)</f>
        <v>USSR/Russia</v>
      </c>
      <c r="C4398" t="s">
        <v>5272</v>
      </c>
      <c r="D4398" t="s">
        <v>5312</v>
      </c>
      <c r="E4398" t="s">
        <v>5245</v>
      </c>
      <c r="F4398" s="1">
        <v>44255</v>
      </c>
      <c r="G4398" t="s">
        <v>4480</v>
      </c>
      <c r="H4398" t="s">
        <v>2227</v>
      </c>
      <c r="I4398" t="s">
        <v>2995</v>
      </c>
      <c r="J4398" t="str" cm="1">
        <f t="array" ref="J43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398" t="str">
        <f>IF(data_to_clean[[#This Row],[Price Formatted Step 1]]="No Data","No Data",SUBSTITUTE(data_to_clean[[#This Row],[Price Formatted Step 1]],",","."))</f>
        <v>25000000</v>
      </c>
      <c r="L4398" s="3">
        <f>IF(data_to_clean[[#This Row],[Price Formatted Step 2]]="No Data","No Data",VALUE(SUBSTITUTE(data_to_clean[[#This Row],[Price Formatted Step 2]],".","")))</f>
        <v>25000000</v>
      </c>
      <c r="M4398" t="s">
        <v>15</v>
      </c>
    </row>
    <row r="4399" spans="1:13" x14ac:dyDescent="0.25">
      <c r="A4399" t="s">
        <v>3782</v>
      </c>
      <c r="B4399" t="str">
        <f>VLOOKUP(data_to_clean[[#This Row],[Company]],tb_countries[],2,0)</f>
        <v>USA</v>
      </c>
      <c r="C4399" t="s">
        <v>5308</v>
      </c>
      <c r="D4399" t="s">
        <v>5270</v>
      </c>
      <c r="E4399" t="s">
        <v>5246</v>
      </c>
      <c r="F4399" s="1">
        <v>44258</v>
      </c>
      <c r="G4399" t="s">
        <v>4875</v>
      </c>
      <c r="H4399" t="s">
        <v>2227</v>
      </c>
      <c r="I4399" t="s">
        <v>14</v>
      </c>
      <c r="J4399" t="str" cm="1">
        <f t="array" ref="J43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399" t="str">
        <f>IF(data_to_clean[[#This Row],[Price Formatted Step 1]]="No Data","No Data",SUBSTITUTE(data_to_clean[[#This Row],[Price Formatted Step 1]],",","."))</f>
        <v>No Data</v>
      </c>
      <c r="L4399" t="str">
        <f>IF(data_to_clean[[#This Row],[Price Formatted Step 2]]="No Data","No Data",VALUE(SUBSTITUTE(data_to_clean[[#This Row],[Price Formatted Step 2]],".","")))</f>
        <v>No Data</v>
      </c>
      <c r="M4399" t="s">
        <v>56</v>
      </c>
    </row>
    <row r="4400" spans="1:13" x14ac:dyDescent="0.25">
      <c r="A4400" t="s">
        <v>3782</v>
      </c>
      <c r="B4400" t="str">
        <f>VLOOKUP(data_to_clean[[#This Row],[Company]],tb_countries[],2,0)</f>
        <v>USA</v>
      </c>
      <c r="C4400" t="s">
        <v>5281</v>
      </c>
      <c r="D4400" t="s">
        <v>5322</v>
      </c>
      <c r="E4400" t="s">
        <v>5246</v>
      </c>
      <c r="F4400" s="1">
        <v>44259</v>
      </c>
      <c r="G4400" t="s">
        <v>4601</v>
      </c>
      <c r="H4400" t="s">
        <v>2227</v>
      </c>
      <c r="I4400" t="s">
        <v>4603</v>
      </c>
      <c r="J4400" t="str" cm="1">
        <f t="array" ref="J44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00" t="str">
        <f>IF(data_to_clean[[#This Row],[Price Formatted Step 1]]="No Data","No Data",SUBSTITUTE(data_to_clean[[#This Row],[Price Formatted Step 1]],",","."))</f>
        <v>67000000</v>
      </c>
      <c r="L4400" s="3">
        <f>IF(data_to_clean[[#This Row],[Price Formatted Step 2]]="No Data","No Data",VALUE(SUBSTITUTE(data_to_clean[[#This Row],[Price Formatted Step 2]],".","")))</f>
        <v>67000000</v>
      </c>
      <c r="M4400" t="s">
        <v>15</v>
      </c>
    </row>
    <row r="4401" spans="1:13" x14ac:dyDescent="0.25">
      <c r="A4401" t="s">
        <v>3782</v>
      </c>
      <c r="B4401" t="str">
        <f>VLOOKUP(data_to_clean[[#This Row],[Company]],tb_countries[],2,0)</f>
        <v>USA</v>
      </c>
      <c r="C4401" t="s">
        <v>5273</v>
      </c>
      <c r="D4401" t="s">
        <v>5313</v>
      </c>
      <c r="E4401" t="s">
        <v>5246</v>
      </c>
      <c r="F4401" s="1">
        <v>44266</v>
      </c>
      <c r="G4401" t="s">
        <v>4601</v>
      </c>
      <c r="H4401" t="s">
        <v>2227</v>
      </c>
      <c r="I4401" t="s">
        <v>4603</v>
      </c>
      <c r="J4401" t="str" cm="1">
        <f t="array" ref="J44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01" t="str">
        <f>IF(data_to_clean[[#This Row],[Price Formatted Step 1]]="No Data","No Data",SUBSTITUTE(data_to_clean[[#This Row],[Price Formatted Step 1]],",","."))</f>
        <v>67000000</v>
      </c>
      <c r="L4401" s="3">
        <f>IF(data_to_clean[[#This Row],[Price Formatted Step 2]]="No Data","No Data",VALUE(SUBSTITUTE(data_to_clean[[#This Row],[Price Formatted Step 2]],".","")))</f>
        <v>67000000</v>
      </c>
      <c r="M4401" t="s">
        <v>15</v>
      </c>
    </row>
    <row r="4402" spans="1:13" x14ac:dyDescent="0.25">
      <c r="A4402" t="s">
        <v>973</v>
      </c>
      <c r="B4402" t="str">
        <f>VLOOKUP(data_to_clean[[#This Row],[Company]],tb_countries[],2,0)</f>
        <v>China</v>
      </c>
      <c r="C4402" t="s">
        <v>5302</v>
      </c>
      <c r="D4402" t="s">
        <v>5342</v>
      </c>
      <c r="E4402" t="s">
        <v>5252</v>
      </c>
      <c r="F4402" s="1">
        <v>44266</v>
      </c>
      <c r="G4402" t="s">
        <v>4822</v>
      </c>
      <c r="H4402" t="s">
        <v>2227</v>
      </c>
      <c r="I4402" t="s">
        <v>14</v>
      </c>
      <c r="J4402" t="str" cm="1">
        <f t="array" ref="J44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02" t="str">
        <f>IF(data_to_clean[[#This Row],[Price Formatted Step 1]]="No Data","No Data",SUBSTITUTE(data_to_clean[[#This Row],[Price Formatted Step 1]],",","."))</f>
        <v>No Data</v>
      </c>
      <c r="L4402" t="str">
        <f>IF(data_to_clean[[#This Row],[Price Formatted Step 2]]="No Data","No Data",VALUE(SUBSTITUTE(data_to_clean[[#This Row],[Price Formatted Step 2]],".","")))</f>
        <v>No Data</v>
      </c>
      <c r="M4402" t="s">
        <v>15</v>
      </c>
    </row>
    <row r="4403" spans="1:13" x14ac:dyDescent="0.25">
      <c r="A4403" t="s">
        <v>973</v>
      </c>
      <c r="B4403" t="str">
        <f>VLOOKUP(data_to_clean[[#This Row],[Company]],tb_countries[],2,0)</f>
        <v>China</v>
      </c>
      <c r="C4403" t="s">
        <v>4199</v>
      </c>
      <c r="D4403" t="s">
        <v>5263</v>
      </c>
      <c r="E4403" t="s">
        <v>5252</v>
      </c>
      <c r="F4403" s="1">
        <v>44268</v>
      </c>
      <c r="G4403" t="s">
        <v>3794</v>
      </c>
      <c r="H4403" t="s">
        <v>2227</v>
      </c>
      <c r="I4403" t="s">
        <v>3404</v>
      </c>
      <c r="J4403" t="str" cm="1">
        <f t="array" ref="J44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03" t="str">
        <f>IF(data_to_clean[[#This Row],[Price Formatted Step 1]]="No Data","No Data",SUBSTITUTE(data_to_clean[[#This Row],[Price Formatted Step 1]],",","."))</f>
        <v>64.680000</v>
      </c>
      <c r="L4403" s="3">
        <f>IF(data_to_clean[[#This Row],[Price Formatted Step 2]]="No Data","No Data",VALUE(SUBSTITUTE(data_to_clean[[#This Row],[Price Formatted Step 2]],".","")))</f>
        <v>64680000</v>
      </c>
      <c r="M4403" t="s">
        <v>15</v>
      </c>
    </row>
    <row r="4404" spans="1:13" x14ac:dyDescent="0.25">
      <c r="A4404" t="s">
        <v>3782</v>
      </c>
      <c r="B4404" t="str">
        <f>VLOOKUP(data_to_clean[[#This Row],[Company]],tb_countries[],2,0)</f>
        <v>USA</v>
      </c>
      <c r="C4404" t="s">
        <v>5281</v>
      </c>
      <c r="D4404" t="s">
        <v>5322</v>
      </c>
      <c r="E4404" t="s">
        <v>5246</v>
      </c>
      <c r="F4404" s="1">
        <v>44269</v>
      </c>
      <c r="G4404" t="s">
        <v>4601</v>
      </c>
      <c r="H4404" t="s">
        <v>2227</v>
      </c>
      <c r="I4404" t="s">
        <v>4603</v>
      </c>
      <c r="J4404" t="str" cm="1">
        <f t="array" ref="J44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04" t="str">
        <f>IF(data_to_clean[[#This Row],[Price Formatted Step 1]]="No Data","No Data",SUBSTITUTE(data_to_clean[[#This Row],[Price Formatted Step 1]],",","."))</f>
        <v>67000000</v>
      </c>
      <c r="L4404" s="3">
        <f>IF(data_to_clean[[#This Row],[Price Formatted Step 2]]="No Data","No Data",VALUE(SUBSTITUTE(data_to_clean[[#This Row],[Price Formatted Step 2]],".","")))</f>
        <v>67000000</v>
      </c>
      <c r="M4404" t="s">
        <v>15</v>
      </c>
    </row>
    <row r="4405" spans="1:13" x14ac:dyDescent="0.25">
      <c r="A4405" t="s">
        <v>4984</v>
      </c>
      <c r="B4405" t="str">
        <f>VLOOKUP(data_to_clean[[#This Row],[Company]],tb_countries[],2,0)</f>
        <v>USSR/Russia</v>
      </c>
      <c r="C4405" t="s">
        <v>5272</v>
      </c>
      <c r="D4405" t="s">
        <v>5312</v>
      </c>
      <c r="E4405" t="s">
        <v>5245</v>
      </c>
      <c r="F4405" s="1">
        <v>44277</v>
      </c>
      <c r="G4405" t="s">
        <v>4567</v>
      </c>
      <c r="H4405" t="s">
        <v>2227</v>
      </c>
      <c r="I4405" t="s">
        <v>4569</v>
      </c>
      <c r="J4405" t="str" cm="1">
        <f t="array" ref="J44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23000000</v>
      </c>
      <c r="K4405" t="str">
        <f>IF(data_to_clean[[#This Row],[Price Formatted Step 1]]="No Data","No Data",SUBSTITUTE(data_to_clean[[#This Row],[Price Formatted Step 1]],",","."))</f>
        <v>23000000</v>
      </c>
      <c r="L4405" s="3">
        <f>IF(data_to_clean[[#This Row],[Price Formatted Step 2]]="No Data","No Data",VALUE(SUBSTITUTE(data_to_clean[[#This Row],[Price Formatted Step 2]],".","")))</f>
        <v>23000000</v>
      </c>
      <c r="M4405" t="s">
        <v>15</v>
      </c>
    </row>
    <row r="4406" spans="1:13" x14ac:dyDescent="0.25">
      <c r="A4406" t="s">
        <v>4475</v>
      </c>
      <c r="B4406" t="str">
        <f>VLOOKUP(data_to_clean[[#This Row],[Company]],tb_countries[],2,0)</f>
        <v>USA</v>
      </c>
      <c r="C4406" t="s">
        <v>5303</v>
      </c>
      <c r="D4406" t="s">
        <v>5343</v>
      </c>
      <c r="E4406" t="s">
        <v>5265</v>
      </c>
      <c r="F4406" s="1">
        <v>44277</v>
      </c>
      <c r="G4406" t="s">
        <v>4885</v>
      </c>
      <c r="H4406" t="s">
        <v>2227</v>
      </c>
      <c r="I4406" t="s">
        <v>14</v>
      </c>
      <c r="J4406" t="str" cm="1">
        <f t="array" ref="J44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06" t="str">
        <f>IF(data_to_clean[[#This Row],[Price Formatted Step 1]]="No Data","No Data",SUBSTITUTE(data_to_clean[[#This Row],[Price Formatted Step 1]],",","."))</f>
        <v>No Data</v>
      </c>
      <c r="L4406" t="str">
        <f>IF(data_to_clean[[#This Row],[Price Formatted Step 2]]="No Data","No Data",VALUE(SUBSTITUTE(data_to_clean[[#This Row],[Price Formatted Step 2]],".","")))</f>
        <v>No Data</v>
      </c>
      <c r="M4406" t="s">
        <v>15</v>
      </c>
    </row>
    <row r="4407" spans="1:13" x14ac:dyDescent="0.25">
      <c r="A4407" t="s">
        <v>3782</v>
      </c>
      <c r="B4407" t="str">
        <f>VLOOKUP(data_to_clean[[#This Row],[Company]],tb_countries[],2,0)</f>
        <v>USA</v>
      </c>
      <c r="C4407" t="s">
        <v>5273</v>
      </c>
      <c r="D4407" t="s">
        <v>5313</v>
      </c>
      <c r="E4407" t="s">
        <v>5246</v>
      </c>
      <c r="F4407" s="1">
        <v>44279</v>
      </c>
      <c r="G4407" t="s">
        <v>4601</v>
      </c>
      <c r="H4407" t="s">
        <v>2227</v>
      </c>
      <c r="I4407" t="s">
        <v>4603</v>
      </c>
      <c r="J4407" t="str" cm="1">
        <f t="array" ref="J44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07" t="str">
        <f>IF(data_to_clean[[#This Row],[Price Formatted Step 1]]="No Data","No Data",SUBSTITUTE(data_to_clean[[#This Row],[Price Formatted Step 1]],",","."))</f>
        <v>67000000</v>
      </c>
      <c r="L4407" s="3">
        <f>IF(data_to_clean[[#This Row],[Price Formatted Step 2]]="No Data","No Data",VALUE(SUBSTITUTE(data_to_clean[[#This Row],[Price Formatted Step 2]],".","")))</f>
        <v>67000000</v>
      </c>
      <c r="M4407" t="s">
        <v>15</v>
      </c>
    </row>
    <row r="4408" spans="1:13" x14ac:dyDescent="0.25">
      <c r="A4408" t="s">
        <v>3643</v>
      </c>
      <c r="B4408" t="str">
        <f>VLOOKUP(data_to_clean[[#This Row],[Company]],tb_countries[],2,0)</f>
        <v>USSR/Russia</v>
      </c>
      <c r="C4408" t="s">
        <v>5301</v>
      </c>
      <c r="D4408" t="s">
        <v>5341</v>
      </c>
      <c r="E4408" t="s">
        <v>5247</v>
      </c>
      <c r="F4408" s="1">
        <v>44280</v>
      </c>
      <c r="G4408" t="s">
        <v>4351</v>
      </c>
      <c r="H4408" t="s">
        <v>2227</v>
      </c>
      <c r="I4408" t="s">
        <v>2995</v>
      </c>
      <c r="J4408" t="str" cm="1">
        <f t="array" ref="J44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08" t="str">
        <f>IF(data_to_clean[[#This Row],[Price Formatted Step 1]]="No Data","No Data",SUBSTITUTE(data_to_clean[[#This Row],[Price Formatted Step 1]],",","."))</f>
        <v>25000000</v>
      </c>
      <c r="L4408" s="3">
        <f>IF(data_to_clean[[#This Row],[Price Formatted Step 2]]="No Data","No Data",VALUE(SUBSTITUTE(data_to_clean[[#This Row],[Price Formatted Step 2]],".","")))</f>
        <v>25000000</v>
      </c>
      <c r="M4408" t="s">
        <v>15</v>
      </c>
    </row>
    <row r="4409" spans="1:13" x14ac:dyDescent="0.25">
      <c r="A4409" t="s">
        <v>3782</v>
      </c>
      <c r="B4409" t="str">
        <f>VLOOKUP(data_to_clean[[#This Row],[Company]],tb_countries[],2,0)</f>
        <v>USA</v>
      </c>
      <c r="C4409" t="s">
        <v>5310</v>
      </c>
      <c r="D4409" t="s">
        <v>5271</v>
      </c>
      <c r="E4409" t="s">
        <v>5246</v>
      </c>
      <c r="F4409" s="1">
        <v>44285</v>
      </c>
      <c r="G4409" t="s">
        <v>4875</v>
      </c>
      <c r="H4409" t="s">
        <v>2227</v>
      </c>
      <c r="I4409" t="s">
        <v>14</v>
      </c>
      <c r="J4409" t="str" cm="1">
        <f t="array" ref="J44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09" t="str">
        <f>IF(data_to_clean[[#This Row],[Price Formatted Step 1]]="No Data","No Data",SUBSTITUTE(data_to_clean[[#This Row],[Price Formatted Step 1]],",","."))</f>
        <v>No Data</v>
      </c>
      <c r="L4409" t="str">
        <f>IF(data_to_clean[[#This Row],[Price Formatted Step 2]]="No Data","No Data",VALUE(SUBSTITUTE(data_to_clean[[#This Row],[Price Formatted Step 2]],".","")))</f>
        <v>No Data</v>
      </c>
      <c r="M4409" t="s">
        <v>21</v>
      </c>
    </row>
    <row r="4410" spans="1:13" x14ac:dyDescent="0.25">
      <c r="A4410" t="s">
        <v>973</v>
      </c>
      <c r="B4410" t="str">
        <f>VLOOKUP(data_to_clean[[#This Row],[Company]],tb_countries[],2,0)</f>
        <v>China</v>
      </c>
      <c r="C4410" t="s">
        <v>4199</v>
      </c>
      <c r="D4410" t="s">
        <v>5263</v>
      </c>
      <c r="E4410" t="s">
        <v>5252</v>
      </c>
      <c r="F4410" s="1">
        <v>44285</v>
      </c>
      <c r="G4410" t="s">
        <v>3794</v>
      </c>
      <c r="H4410" t="s">
        <v>2227</v>
      </c>
      <c r="I4410" t="s">
        <v>3404</v>
      </c>
      <c r="J4410" t="str" cm="1">
        <f t="array" ref="J44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10" t="str">
        <f>IF(data_to_clean[[#This Row],[Price Formatted Step 1]]="No Data","No Data",SUBSTITUTE(data_to_clean[[#This Row],[Price Formatted Step 1]],",","."))</f>
        <v>64.680000</v>
      </c>
      <c r="L4410" s="3">
        <f>IF(data_to_clean[[#This Row],[Price Formatted Step 2]]="No Data","No Data",VALUE(SUBSTITUTE(data_to_clean[[#This Row],[Price Formatted Step 2]],".","")))</f>
        <v>64680000</v>
      </c>
      <c r="M4410" t="s">
        <v>15</v>
      </c>
    </row>
    <row r="4411" spans="1:13" x14ac:dyDescent="0.25">
      <c r="A4411" t="s">
        <v>3782</v>
      </c>
      <c r="B4411" t="str">
        <f>VLOOKUP(data_to_clean[[#This Row],[Company]],tb_countries[],2,0)</f>
        <v>USA</v>
      </c>
      <c r="C4411" t="s">
        <v>5273</v>
      </c>
      <c r="D4411" t="s">
        <v>5313</v>
      </c>
      <c r="E4411" t="s">
        <v>5246</v>
      </c>
      <c r="F4411" s="1">
        <v>44293</v>
      </c>
      <c r="G4411" t="s">
        <v>4601</v>
      </c>
      <c r="H4411" t="s">
        <v>2227</v>
      </c>
      <c r="I4411" t="s">
        <v>4603</v>
      </c>
      <c r="J4411" t="str" cm="1">
        <f t="array" ref="J44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11" t="str">
        <f>IF(data_to_clean[[#This Row],[Price Formatted Step 1]]="No Data","No Data",SUBSTITUTE(data_to_clean[[#This Row],[Price Formatted Step 1]],",","."))</f>
        <v>67000000</v>
      </c>
      <c r="L4411" s="3">
        <f>IF(data_to_clean[[#This Row],[Price Formatted Step 2]]="No Data","No Data",VALUE(SUBSTITUTE(data_to_clean[[#This Row],[Price Formatted Step 2]],".","")))</f>
        <v>67000000</v>
      </c>
      <c r="M4411" t="s">
        <v>15</v>
      </c>
    </row>
    <row r="4412" spans="1:13" x14ac:dyDescent="0.25">
      <c r="A4412" t="s">
        <v>973</v>
      </c>
      <c r="B4412" t="str">
        <f>VLOOKUP(data_to_clean[[#This Row],[Company]],tb_countries[],2,0)</f>
        <v>China</v>
      </c>
      <c r="C4412" t="s">
        <v>2625</v>
      </c>
      <c r="D4412" t="s">
        <v>5255</v>
      </c>
      <c r="E4412" t="s">
        <v>5252</v>
      </c>
      <c r="F4412" s="1">
        <v>44294</v>
      </c>
      <c r="G4412" t="s">
        <v>3402</v>
      </c>
      <c r="H4412" t="s">
        <v>2227</v>
      </c>
      <c r="I4412" t="s">
        <v>3404</v>
      </c>
      <c r="J4412" t="str" cm="1">
        <f t="array" ref="J44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12" t="str">
        <f>IF(data_to_clean[[#This Row],[Price Formatted Step 1]]="No Data","No Data",SUBSTITUTE(data_to_clean[[#This Row],[Price Formatted Step 1]],",","."))</f>
        <v>64.680000</v>
      </c>
      <c r="L4412" s="3">
        <f>IF(data_to_clean[[#This Row],[Price Formatted Step 2]]="No Data","No Data",VALUE(SUBSTITUTE(data_to_clean[[#This Row],[Price Formatted Step 2]],".","")))</f>
        <v>64680000</v>
      </c>
      <c r="M4412" t="s">
        <v>15</v>
      </c>
    </row>
    <row r="4413" spans="1:13" x14ac:dyDescent="0.25">
      <c r="A4413" t="s">
        <v>1024</v>
      </c>
      <c r="B4413" t="str">
        <f>VLOOKUP(data_to_clean[[#This Row],[Company]],tb_countries[],2,0)</f>
        <v>USSR/Russia</v>
      </c>
      <c r="C4413" t="s">
        <v>5272</v>
      </c>
      <c r="D4413" t="s">
        <v>5312</v>
      </c>
      <c r="E4413" t="s">
        <v>5245</v>
      </c>
      <c r="F4413" s="1">
        <v>44295</v>
      </c>
      <c r="G4413" t="s">
        <v>3720</v>
      </c>
      <c r="H4413" t="s">
        <v>2227</v>
      </c>
      <c r="I4413" t="s">
        <v>3722</v>
      </c>
      <c r="J4413" t="str" cm="1">
        <f t="array" ref="J44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413" t="str">
        <f>IF(data_to_clean[[#This Row],[Price Formatted Step 1]]="No Data","No Data",SUBSTITUTE(data_to_clean[[#This Row],[Price Formatted Step 1]],",","."))</f>
        <v>17.420000</v>
      </c>
      <c r="L4413" s="3">
        <f>IF(data_to_clean[[#This Row],[Price Formatted Step 2]]="No Data","No Data",VALUE(SUBSTITUTE(data_to_clean[[#This Row],[Price Formatted Step 2]],".","")))</f>
        <v>17420000</v>
      </c>
      <c r="M4413" t="s">
        <v>15</v>
      </c>
    </row>
    <row r="4414" spans="1:13" x14ac:dyDescent="0.25">
      <c r="A4414" t="s">
        <v>4295</v>
      </c>
      <c r="B4414" t="str">
        <f>VLOOKUP(data_to_clean[[#This Row],[Company]],tb_countries[],2,0)</f>
        <v>USA</v>
      </c>
      <c r="C4414" t="s">
        <v>5307</v>
      </c>
      <c r="D4414" t="s">
        <v>5348</v>
      </c>
      <c r="E4414" t="s">
        <v>5246</v>
      </c>
      <c r="F4414" s="1">
        <v>44300</v>
      </c>
      <c r="G4414" t="s">
        <v>4297</v>
      </c>
      <c r="H4414" t="s">
        <v>2227</v>
      </c>
      <c r="I4414" t="s">
        <v>14</v>
      </c>
      <c r="J4414" t="str" cm="1">
        <f t="array" ref="J44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14" t="str">
        <f>IF(data_to_clean[[#This Row],[Price Formatted Step 1]]="No Data","No Data",SUBSTITUTE(data_to_clean[[#This Row],[Price Formatted Step 1]],",","."))</f>
        <v>No Data</v>
      </c>
      <c r="L4414" t="str">
        <f>IF(data_to_clean[[#This Row],[Price Formatted Step 2]]="No Data","No Data",VALUE(SUBSTITUTE(data_to_clean[[#This Row],[Price Formatted Step 2]],".","")))</f>
        <v>No Data</v>
      </c>
      <c r="M4414" t="s">
        <v>15</v>
      </c>
    </row>
    <row r="4415" spans="1:13" x14ac:dyDescent="0.25">
      <c r="A4415" t="s">
        <v>3782</v>
      </c>
      <c r="B4415" t="str">
        <f>VLOOKUP(data_to_clean[[#This Row],[Company]],tb_countries[],2,0)</f>
        <v>USA</v>
      </c>
      <c r="C4415" t="s">
        <v>5281</v>
      </c>
      <c r="D4415" t="s">
        <v>5322</v>
      </c>
      <c r="E4415" t="s">
        <v>5246</v>
      </c>
      <c r="F4415" s="1">
        <v>44309</v>
      </c>
      <c r="G4415" t="s">
        <v>4601</v>
      </c>
      <c r="H4415" t="s">
        <v>2227</v>
      </c>
      <c r="I4415" t="s">
        <v>4603</v>
      </c>
      <c r="J4415" t="str" cm="1">
        <f t="array" ref="J44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15" t="str">
        <f>IF(data_to_clean[[#This Row],[Price Formatted Step 1]]="No Data","No Data",SUBSTITUTE(data_to_clean[[#This Row],[Price Formatted Step 1]],",","."))</f>
        <v>67000000</v>
      </c>
      <c r="L4415" s="3">
        <f>IF(data_to_clean[[#This Row],[Price Formatted Step 2]]="No Data","No Data",VALUE(SUBSTITUTE(data_to_clean[[#This Row],[Price Formatted Step 2]],".","")))</f>
        <v>67000000</v>
      </c>
      <c r="M4415" t="s">
        <v>15</v>
      </c>
    </row>
    <row r="4416" spans="1:13" x14ac:dyDescent="0.25">
      <c r="A4416" t="s">
        <v>3643</v>
      </c>
      <c r="B4416" t="str">
        <f>VLOOKUP(data_to_clean[[#This Row],[Company]],tb_countries[],2,0)</f>
        <v>USSR/Russia</v>
      </c>
      <c r="C4416" t="s">
        <v>5301</v>
      </c>
      <c r="D4416" t="s">
        <v>5341</v>
      </c>
      <c r="E4416" t="s">
        <v>5247</v>
      </c>
      <c r="F4416" s="1">
        <v>44311</v>
      </c>
      <c r="G4416" t="s">
        <v>4351</v>
      </c>
      <c r="H4416" t="s">
        <v>2227</v>
      </c>
      <c r="I4416" t="s">
        <v>2995</v>
      </c>
      <c r="J4416" t="str" cm="1">
        <f t="array" ref="J44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16" t="str">
        <f>IF(data_to_clean[[#This Row],[Price Formatted Step 1]]="No Data","No Data",SUBSTITUTE(data_to_clean[[#This Row],[Price Formatted Step 1]],",","."))</f>
        <v>25000000</v>
      </c>
      <c r="L4416" s="3">
        <f>IF(data_to_clean[[#This Row],[Price Formatted Step 2]]="No Data","No Data",VALUE(SUBSTITUTE(data_to_clean[[#This Row],[Price Formatted Step 2]],".","")))</f>
        <v>25000000</v>
      </c>
      <c r="M4416" t="s">
        <v>15</v>
      </c>
    </row>
    <row r="4417" spans="1:13" x14ac:dyDescent="0.25">
      <c r="A4417" t="s">
        <v>3831</v>
      </c>
      <c r="B4417" t="str">
        <f>VLOOKUP(data_to_clean[[#This Row],[Company]],tb_countries[],2,0)</f>
        <v>USA</v>
      </c>
      <c r="C4417" t="s">
        <v>5275</v>
      </c>
      <c r="D4417" t="s">
        <v>5315</v>
      </c>
      <c r="E4417" t="s">
        <v>5246</v>
      </c>
      <c r="F4417" s="1">
        <v>44312</v>
      </c>
      <c r="G4417" t="s">
        <v>3727</v>
      </c>
      <c r="H4417" t="s">
        <v>2227</v>
      </c>
      <c r="I4417" t="s">
        <v>3729</v>
      </c>
      <c r="J4417" t="str" cm="1">
        <f t="array" ref="J44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350000000</v>
      </c>
      <c r="K4417" t="str">
        <f>IF(data_to_clean[[#This Row],[Price Formatted Step 1]]="No Data","No Data",SUBSTITUTE(data_to_clean[[#This Row],[Price Formatted Step 1]],",","."))</f>
        <v>350000000</v>
      </c>
      <c r="L4417" s="3">
        <f>IF(data_to_clean[[#This Row],[Price Formatted Step 2]]="No Data","No Data",VALUE(SUBSTITUTE(data_to_clean[[#This Row],[Price Formatted Step 2]],".","")))</f>
        <v>350000000</v>
      </c>
      <c r="M4417" t="s">
        <v>15</v>
      </c>
    </row>
    <row r="4418" spans="1:13" x14ac:dyDescent="0.25">
      <c r="A4418" t="s">
        <v>973</v>
      </c>
      <c r="B4418" t="str">
        <f>VLOOKUP(data_to_clean[[#This Row],[Company]],tb_countries[],2,0)</f>
        <v>China</v>
      </c>
      <c r="C4418" t="s">
        <v>2625</v>
      </c>
      <c r="D4418" t="s">
        <v>5255</v>
      </c>
      <c r="E4418" t="s">
        <v>5252</v>
      </c>
      <c r="F4418" s="1">
        <v>44313</v>
      </c>
      <c r="G4418" t="s">
        <v>4313</v>
      </c>
      <c r="H4418" t="s">
        <v>2227</v>
      </c>
      <c r="I4418" t="s">
        <v>4314</v>
      </c>
      <c r="J4418" t="str" cm="1">
        <f t="array" ref="J44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418" t="str">
        <f>IF(data_to_clean[[#This Row],[Price Formatted Step 1]]="No Data","No Data",SUBSTITUTE(data_to_clean[[#This Row],[Price Formatted Step 1]],",","."))</f>
        <v>19000000</v>
      </c>
      <c r="L4418" s="3">
        <f>IF(data_to_clean[[#This Row],[Price Formatted Step 2]]="No Data","No Data",VALUE(SUBSTITUTE(data_to_clean[[#This Row],[Price Formatted Step 2]],".","")))</f>
        <v>19000000</v>
      </c>
      <c r="M4418" t="s">
        <v>15</v>
      </c>
    </row>
    <row r="4419" spans="1:13" x14ac:dyDescent="0.25">
      <c r="A4419" t="s">
        <v>2338</v>
      </c>
      <c r="B4419" t="str">
        <f>VLOOKUP(data_to_clean[[#This Row],[Company]],tb_countries[],2,0)</f>
        <v>France</v>
      </c>
      <c r="C4419" t="s">
        <v>5285</v>
      </c>
      <c r="D4419" t="s">
        <v>5324</v>
      </c>
      <c r="E4419" t="s">
        <v>5253</v>
      </c>
      <c r="F4419" s="1">
        <v>44315</v>
      </c>
      <c r="G4419" t="s">
        <v>4118</v>
      </c>
      <c r="H4419" t="s">
        <v>2227</v>
      </c>
      <c r="I4419" t="s">
        <v>4120</v>
      </c>
      <c r="J4419" t="str" cm="1">
        <f t="array" ref="J44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419" t="str">
        <f>IF(data_to_clean[[#This Row],[Price Formatted Step 1]]="No Data","No Data",SUBSTITUTE(data_to_clean[[#This Row],[Price Formatted Step 1]],",","."))</f>
        <v>37000000</v>
      </c>
      <c r="L4419" s="3">
        <f>IF(data_to_clean[[#This Row],[Price Formatted Step 2]]="No Data","No Data",VALUE(SUBSTITUTE(data_to_clean[[#This Row],[Price Formatted Step 2]],".","")))</f>
        <v>37000000</v>
      </c>
      <c r="M4419" t="s">
        <v>15</v>
      </c>
    </row>
    <row r="4420" spans="1:13" x14ac:dyDescent="0.25">
      <c r="A4420" t="s">
        <v>973</v>
      </c>
      <c r="B4420" t="str">
        <f>VLOOKUP(data_to_clean[[#This Row],[Company]],tb_countries[],2,0)</f>
        <v>China</v>
      </c>
      <c r="C4420" t="s">
        <v>5302</v>
      </c>
      <c r="D4420" t="s">
        <v>5342</v>
      </c>
      <c r="E4420" t="s">
        <v>5252</v>
      </c>
      <c r="F4420" s="1">
        <v>44315</v>
      </c>
      <c r="G4420" t="s">
        <v>4837</v>
      </c>
      <c r="H4420" t="s">
        <v>2227</v>
      </c>
      <c r="I4420" t="s">
        <v>14</v>
      </c>
      <c r="J4420" t="str" cm="1">
        <f t="array" ref="J44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20" t="str">
        <f>IF(data_to_clean[[#This Row],[Price Formatted Step 1]]="No Data","No Data",SUBSTITUTE(data_to_clean[[#This Row],[Price Formatted Step 1]],",","."))</f>
        <v>No Data</v>
      </c>
      <c r="L4420" t="str">
        <f>IF(data_to_clean[[#This Row],[Price Formatted Step 2]]="No Data","No Data",VALUE(SUBSTITUTE(data_to_clean[[#This Row],[Price Formatted Step 2]],".","")))</f>
        <v>No Data</v>
      </c>
      <c r="M4420" t="s">
        <v>15</v>
      </c>
    </row>
    <row r="4421" spans="1:13" x14ac:dyDescent="0.25">
      <c r="A4421" t="s">
        <v>3782</v>
      </c>
      <c r="B4421" t="str">
        <f>VLOOKUP(data_to_clean[[#This Row],[Company]],tb_countries[],2,0)</f>
        <v>USA</v>
      </c>
      <c r="C4421" t="s">
        <v>5273</v>
      </c>
      <c r="D4421" t="s">
        <v>5313</v>
      </c>
      <c r="E4421" t="s">
        <v>5246</v>
      </c>
      <c r="F4421" s="1">
        <v>44315</v>
      </c>
      <c r="G4421" t="s">
        <v>4601</v>
      </c>
      <c r="H4421" t="s">
        <v>2227</v>
      </c>
      <c r="I4421" t="s">
        <v>4603</v>
      </c>
      <c r="J4421" t="str" cm="1">
        <f t="array" ref="J44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21" t="str">
        <f>IF(data_to_clean[[#This Row],[Price Formatted Step 1]]="No Data","No Data",SUBSTITUTE(data_to_clean[[#This Row],[Price Formatted Step 1]],",","."))</f>
        <v>67000000</v>
      </c>
      <c r="L4421" s="3">
        <f>IF(data_to_clean[[#This Row],[Price Formatted Step 2]]="No Data","No Data",VALUE(SUBSTITUTE(data_to_clean[[#This Row],[Price Formatted Step 2]],".","")))</f>
        <v>67000000</v>
      </c>
      <c r="M4421" t="s">
        <v>15</v>
      </c>
    </row>
    <row r="4422" spans="1:13" x14ac:dyDescent="0.25">
      <c r="A4422" t="s">
        <v>973</v>
      </c>
      <c r="B4422" t="str">
        <f>VLOOKUP(data_to_clean[[#This Row],[Company]],tb_countries[],2,0)</f>
        <v>China</v>
      </c>
      <c r="C4422" t="s">
        <v>4199</v>
      </c>
      <c r="D4422" t="s">
        <v>5263</v>
      </c>
      <c r="E4422" t="s">
        <v>5252</v>
      </c>
      <c r="F4422" s="1">
        <v>44316</v>
      </c>
      <c r="G4422" t="s">
        <v>3794</v>
      </c>
      <c r="H4422" t="s">
        <v>2227</v>
      </c>
      <c r="I4422" t="s">
        <v>3404</v>
      </c>
      <c r="J4422" t="str" cm="1">
        <f t="array" ref="J44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22" t="str">
        <f>IF(data_to_clean[[#This Row],[Price Formatted Step 1]]="No Data","No Data",SUBSTITUTE(data_to_clean[[#This Row],[Price Formatted Step 1]],",","."))</f>
        <v>64.680000</v>
      </c>
      <c r="L4422" s="3">
        <f>IF(data_to_clean[[#This Row],[Price Formatted Step 2]]="No Data","No Data",VALUE(SUBSTITUTE(data_to_clean[[#This Row],[Price Formatted Step 2]],".","")))</f>
        <v>64680000</v>
      </c>
      <c r="M4422" t="s">
        <v>15</v>
      </c>
    </row>
    <row r="4423" spans="1:13" x14ac:dyDescent="0.25">
      <c r="A4423" t="s">
        <v>3782</v>
      </c>
      <c r="B4423" t="str">
        <f>VLOOKUP(data_to_clean[[#This Row],[Company]],tb_countries[],2,0)</f>
        <v>USA</v>
      </c>
      <c r="C4423" t="s">
        <v>5281</v>
      </c>
      <c r="D4423" t="s">
        <v>5322</v>
      </c>
      <c r="E4423" t="s">
        <v>5246</v>
      </c>
      <c r="F4423" s="1">
        <v>44320</v>
      </c>
      <c r="G4423" t="s">
        <v>4601</v>
      </c>
      <c r="H4423" t="s">
        <v>2227</v>
      </c>
      <c r="I4423" t="s">
        <v>4603</v>
      </c>
      <c r="J4423" t="str" cm="1">
        <f t="array" ref="J44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23" t="str">
        <f>IF(data_to_clean[[#This Row],[Price Formatted Step 1]]="No Data","No Data",SUBSTITUTE(data_to_clean[[#This Row],[Price Formatted Step 1]],",","."))</f>
        <v>67000000</v>
      </c>
      <c r="L4423" s="3">
        <f>IF(data_to_clean[[#This Row],[Price Formatted Step 2]]="No Data","No Data",VALUE(SUBSTITUTE(data_to_clean[[#This Row],[Price Formatted Step 2]],".","")))</f>
        <v>67000000</v>
      </c>
      <c r="M4423" t="s">
        <v>15</v>
      </c>
    </row>
    <row r="4424" spans="1:13" x14ac:dyDescent="0.25">
      <c r="A4424" t="s">
        <v>3782</v>
      </c>
      <c r="B4424" t="str">
        <f>VLOOKUP(data_to_clean[[#This Row],[Company]],tb_countries[],2,0)</f>
        <v>USA</v>
      </c>
      <c r="C4424" t="s">
        <v>5308</v>
      </c>
      <c r="D4424" t="s">
        <v>5270</v>
      </c>
      <c r="E4424" t="s">
        <v>5246</v>
      </c>
      <c r="F4424" s="1">
        <v>44321</v>
      </c>
      <c r="G4424" t="s">
        <v>4875</v>
      </c>
      <c r="H4424" t="s">
        <v>2227</v>
      </c>
      <c r="I4424" t="s">
        <v>14</v>
      </c>
      <c r="J4424" t="str" cm="1">
        <f t="array" ref="J44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24" t="str">
        <f>IF(data_to_clean[[#This Row],[Price Formatted Step 1]]="No Data","No Data",SUBSTITUTE(data_to_clean[[#This Row],[Price Formatted Step 1]],",","."))</f>
        <v>No Data</v>
      </c>
      <c r="L4424" t="str">
        <f>IF(data_to_clean[[#This Row],[Price Formatted Step 2]]="No Data","No Data",VALUE(SUBSTITUTE(data_to_clean[[#This Row],[Price Formatted Step 2]],".","")))</f>
        <v>No Data</v>
      </c>
      <c r="M4424" t="s">
        <v>15</v>
      </c>
    </row>
    <row r="4425" spans="1:13" x14ac:dyDescent="0.25">
      <c r="A4425" t="s">
        <v>973</v>
      </c>
      <c r="B4425" t="str">
        <f>VLOOKUP(data_to_clean[[#This Row],[Company]],tb_countries[],2,0)</f>
        <v>China</v>
      </c>
      <c r="C4425" t="s">
        <v>4847</v>
      </c>
      <c r="D4425" t="s">
        <v>5268</v>
      </c>
      <c r="E4425" t="s">
        <v>5252</v>
      </c>
      <c r="F4425" s="1">
        <v>44322</v>
      </c>
      <c r="G4425" t="s">
        <v>5004</v>
      </c>
      <c r="H4425" t="s">
        <v>2227</v>
      </c>
      <c r="I4425" t="s">
        <v>2228</v>
      </c>
      <c r="J4425" t="str" cm="1">
        <f t="array" ref="J44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425" t="str">
        <f>IF(data_to_clean[[#This Row],[Price Formatted Step 1]]="No Data","No Data",SUBSTITUTE(data_to_clean[[#This Row],[Price Formatted Step 1]],",","."))</f>
        <v>30.800000</v>
      </c>
      <c r="L4425" s="3">
        <f>IF(data_to_clean[[#This Row],[Price Formatted Step 2]]="No Data","No Data",VALUE(SUBSTITUTE(data_to_clean[[#This Row],[Price Formatted Step 2]],".","")))</f>
        <v>30800000</v>
      </c>
      <c r="M4425" t="s">
        <v>15</v>
      </c>
    </row>
    <row r="4426" spans="1:13" x14ac:dyDescent="0.25">
      <c r="A4426" t="s">
        <v>3782</v>
      </c>
      <c r="B4426" t="str">
        <f>VLOOKUP(data_to_clean[[#This Row],[Company]],tb_countries[],2,0)</f>
        <v>USA</v>
      </c>
      <c r="C4426" t="s">
        <v>5273</v>
      </c>
      <c r="D4426" t="s">
        <v>5313</v>
      </c>
      <c r="E4426" t="s">
        <v>5246</v>
      </c>
      <c r="F4426" s="1">
        <v>44325</v>
      </c>
      <c r="G4426" t="s">
        <v>4601</v>
      </c>
      <c r="H4426" t="s">
        <v>2227</v>
      </c>
      <c r="I4426" t="s">
        <v>4603</v>
      </c>
      <c r="J4426" t="str" cm="1">
        <f t="array" ref="J44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26" t="str">
        <f>IF(data_to_clean[[#This Row],[Price Formatted Step 1]]="No Data","No Data",SUBSTITUTE(data_to_clean[[#This Row],[Price Formatted Step 1]],",","."))</f>
        <v>67000000</v>
      </c>
      <c r="L4426" s="3">
        <f>IF(data_to_clean[[#This Row],[Price Formatted Step 2]]="No Data","No Data",VALUE(SUBSTITUTE(data_to_clean[[#This Row],[Price Formatted Step 2]],".","")))</f>
        <v>67000000</v>
      </c>
      <c r="M4426" t="s">
        <v>15</v>
      </c>
    </row>
    <row r="4427" spans="1:13" x14ac:dyDescent="0.25">
      <c r="A4427" t="s">
        <v>4475</v>
      </c>
      <c r="B4427" t="str">
        <f>VLOOKUP(data_to_clean[[#This Row],[Company]],tb_countries[],2,0)</f>
        <v>USA</v>
      </c>
      <c r="C4427" t="s">
        <v>5303</v>
      </c>
      <c r="D4427" t="s">
        <v>5343</v>
      </c>
      <c r="E4427" t="s">
        <v>5265</v>
      </c>
      <c r="F4427" s="1">
        <v>44331</v>
      </c>
      <c r="G4427" t="s">
        <v>4562</v>
      </c>
      <c r="H4427" t="s">
        <v>2227</v>
      </c>
      <c r="I4427" t="s">
        <v>4479</v>
      </c>
      <c r="J4427" t="str" cm="1">
        <f t="array" ref="J44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427" t="str">
        <f>IF(data_to_clean[[#This Row],[Price Formatted Step 1]]="No Data","No Data",SUBSTITUTE(data_to_clean[[#This Row],[Price Formatted Step 1]],",","."))</f>
        <v>7.500000</v>
      </c>
      <c r="L4427" s="3">
        <f>IF(data_to_clean[[#This Row],[Price Formatted Step 2]]="No Data","No Data",VALUE(SUBSTITUTE(data_to_clean[[#This Row],[Price Formatted Step 2]],".","")))</f>
        <v>7500000</v>
      </c>
      <c r="M4427" t="s">
        <v>21</v>
      </c>
    </row>
    <row r="4428" spans="1:13" x14ac:dyDescent="0.25">
      <c r="A4428" t="s">
        <v>3782</v>
      </c>
      <c r="B4428" t="str">
        <f>VLOOKUP(data_to_clean[[#This Row],[Company]],tb_countries[],2,0)</f>
        <v>USA</v>
      </c>
      <c r="C4428" t="s">
        <v>5281</v>
      </c>
      <c r="D4428" t="s">
        <v>5322</v>
      </c>
      <c r="E4428" t="s">
        <v>5246</v>
      </c>
      <c r="F4428" s="1">
        <v>44331</v>
      </c>
      <c r="G4428" t="s">
        <v>4601</v>
      </c>
      <c r="H4428" t="s">
        <v>2227</v>
      </c>
      <c r="I4428" t="s">
        <v>4603</v>
      </c>
      <c r="J4428" t="str" cm="1">
        <f t="array" ref="J44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28" t="str">
        <f>IF(data_to_clean[[#This Row],[Price Formatted Step 1]]="No Data","No Data",SUBSTITUTE(data_to_clean[[#This Row],[Price Formatted Step 1]],",","."))</f>
        <v>67000000</v>
      </c>
      <c r="L4428" s="3">
        <f>IF(data_to_clean[[#This Row],[Price Formatted Step 2]]="No Data","No Data",VALUE(SUBSTITUTE(data_to_clean[[#This Row],[Price Formatted Step 2]],".","")))</f>
        <v>67000000</v>
      </c>
      <c r="M4428" t="s">
        <v>15</v>
      </c>
    </row>
    <row r="4429" spans="1:13" x14ac:dyDescent="0.25">
      <c r="A4429" t="s">
        <v>3831</v>
      </c>
      <c r="B4429" t="str">
        <f>VLOOKUP(data_to_clean[[#This Row],[Company]],tb_countries[],2,0)</f>
        <v>USA</v>
      </c>
      <c r="C4429" t="s">
        <v>5273</v>
      </c>
      <c r="D4429" t="s">
        <v>5313</v>
      </c>
      <c r="E4429" t="s">
        <v>5246</v>
      </c>
      <c r="F4429" s="1">
        <v>44334</v>
      </c>
      <c r="G4429" t="s">
        <v>3880</v>
      </c>
      <c r="H4429" t="s">
        <v>2227</v>
      </c>
      <c r="I4429" t="s">
        <v>3882</v>
      </c>
      <c r="J4429" t="str" cm="1">
        <f t="array" ref="J44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123000000</v>
      </c>
      <c r="K4429" t="str">
        <f>IF(data_to_clean[[#This Row],[Price Formatted Step 1]]="No Data","No Data",SUBSTITUTE(data_to_clean[[#This Row],[Price Formatted Step 1]],",","."))</f>
        <v>123000000</v>
      </c>
      <c r="L4429" s="3">
        <f>IF(data_to_clean[[#This Row],[Price Formatted Step 2]]="No Data","No Data",VALUE(SUBSTITUTE(data_to_clean[[#This Row],[Price Formatted Step 2]],".","")))</f>
        <v>123000000</v>
      </c>
      <c r="M4429" t="s">
        <v>15</v>
      </c>
    </row>
    <row r="4430" spans="1:13" x14ac:dyDescent="0.25">
      <c r="A4430" t="s">
        <v>973</v>
      </c>
      <c r="B4430" t="str">
        <f>VLOOKUP(data_to_clean[[#This Row],[Company]],tb_countries[],2,0)</f>
        <v>China</v>
      </c>
      <c r="C4430" t="s">
        <v>4199</v>
      </c>
      <c r="D4430" t="s">
        <v>5263</v>
      </c>
      <c r="E4430" t="s">
        <v>5252</v>
      </c>
      <c r="F4430" s="1">
        <v>44335</v>
      </c>
      <c r="G4430" t="s">
        <v>3402</v>
      </c>
      <c r="H4430" t="s">
        <v>2227</v>
      </c>
      <c r="I4430" t="s">
        <v>3404</v>
      </c>
      <c r="J4430" t="str" cm="1">
        <f t="array" ref="J44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30" t="str">
        <f>IF(data_to_clean[[#This Row],[Price Formatted Step 1]]="No Data","No Data",SUBSTITUTE(data_to_clean[[#This Row],[Price Formatted Step 1]],",","."))</f>
        <v>64.680000</v>
      </c>
      <c r="L4430" s="3">
        <f>IF(data_to_clean[[#This Row],[Price Formatted Step 2]]="No Data","No Data",VALUE(SUBSTITUTE(data_to_clean[[#This Row],[Price Formatted Step 2]],".","")))</f>
        <v>64680000</v>
      </c>
      <c r="M4430" t="s">
        <v>15</v>
      </c>
    </row>
    <row r="4431" spans="1:13" x14ac:dyDescent="0.25">
      <c r="A4431" t="s">
        <v>4941</v>
      </c>
      <c r="B4431" t="str">
        <f>VLOOKUP(data_to_clean[[#This Row],[Company]],tb_countries[],2,0)</f>
        <v>USA</v>
      </c>
      <c r="C4431" t="s">
        <v>5309</v>
      </c>
      <c r="D4431" t="s">
        <v>5344</v>
      </c>
      <c r="E4431" t="s">
        <v>5246</v>
      </c>
      <c r="F4431" s="1">
        <v>44338</v>
      </c>
      <c r="G4431" t="s">
        <v>4943</v>
      </c>
      <c r="H4431" t="s">
        <v>2227</v>
      </c>
      <c r="I4431" t="s">
        <v>14</v>
      </c>
      <c r="J4431" t="str" cm="1">
        <f t="array" ref="J44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31" t="str">
        <f>IF(data_to_clean[[#This Row],[Price Formatted Step 1]]="No Data","No Data",SUBSTITUTE(data_to_clean[[#This Row],[Price Formatted Step 1]],",","."))</f>
        <v>No Data</v>
      </c>
      <c r="L4431" t="str">
        <f>IF(data_to_clean[[#This Row],[Price Formatted Step 2]]="No Data","No Data",VALUE(SUBSTITUTE(data_to_clean[[#This Row],[Price Formatted Step 2]],".","")))</f>
        <v>No Data</v>
      </c>
      <c r="M4431" t="s">
        <v>15</v>
      </c>
    </row>
    <row r="4432" spans="1:13" x14ac:dyDescent="0.25">
      <c r="A4432" t="s">
        <v>3782</v>
      </c>
      <c r="B4432" t="str">
        <f>VLOOKUP(data_to_clean[[#This Row],[Company]],tb_countries[],2,0)</f>
        <v>USA</v>
      </c>
      <c r="C4432" t="s">
        <v>5273</v>
      </c>
      <c r="D4432" t="s">
        <v>5313</v>
      </c>
      <c r="E4432" t="s">
        <v>5246</v>
      </c>
      <c r="F4432" s="1">
        <v>44342</v>
      </c>
      <c r="G4432" t="s">
        <v>4601</v>
      </c>
      <c r="H4432" t="s">
        <v>2227</v>
      </c>
      <c r="I4432" t="s">
        <v>4603</v>
      </c>
      <c r="J4432" t="str" cm="1">
        <f t="array" ref="J44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32" t="str">
        <f>IF(data_to_clean[[#This Row],[Price Formatted Step 1]]="No Data","No Data",SUBSTITUTE(data_to_clean[[#This Row],[Price Formatted Step 1]],",","."))</f>
        <v>67000000</v>
      </c>
      <c r="L4432" s="3">
        <f>IF(data_to_clean[[#This Row],[Price Formatted Step 2]]="No Data","No Data",VALUE(SUBSTITUTE(data_to_clean[[#This Row],[Price Formatted Step 2]],".","")))</f>
        <v>67000000</v>
      </c>
      <c r="M4432" t="s">
        <v>15</v>
      </c>
    </row>
    <row r="4433" spans="1:13" x14ac:dyDescent="0.25">
      <c r="A4433" t="s">
        <v>3643</v>
      </c>
      <c r="B4433" t="str">
        <f>VLOOKUP(data_to_clean[[#This Row],[Company]],tb_countries[],2,0)</f>
        <v>USSR/Russia</v>
      </c>
      <c r="C4433" t="s">
        <v>5301</v>
      </c>
      <c r="D4433" t="s">
        <v>5341</v>
      </c>
      <c r="E4433" t="s">
        <v>5247</v>
      </c>
      <c r="F4433" s="1">
        <v>44344</v>
      </c>
      <c r="G4433" t="s">
        <v>4351</v>
      </c>
      <c r="H4433" t="s">
        <v>2227</v>
      </c>
      <c r="I4433" t="s">
        <v>2995</v>
      </c>
      <c r="J4433" t="str" cm="1">
        <f t="array" ref="J44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33" t="str">
        <f>IF(data_to_clean[[#This Row],[Price Formatted Step 1]]="No Data","No Data",SUBSTITUTE(data_to_clean[[#This Row],[Price Formatted Step 1]],",","."))</f>
        <v>25000000</v>
      </c>
      <c r="L4433" s="3">
        <f>IF(data_to_clean[[#This Row],[Price Formatted Step 2]]="No Data","No Data",VALUE(SUBSTITUTE(data_to_clean[[#This Row],[Price Formatted Step 2]],".","")))</f>
        <v>25000000</v>
      </c>
      <c r="M4433" t="s">
        <v>15</v>
      </c>
    </row>
    <row r="4434" spans="1:13" x14ac:dyDescent="0.25">
      <c r="A4434" t="s">
        <v>973</v>
      </c>
      <c r="B4434" t="str">
        <f>VLOOKUP(data_to_clean[[#This Row],[Company]],tb_countries[],2,0)</f>
        <v>China</v>
      </c>
      <c r="C4434" t="s">
        <v>5302</v>
      </c>
      <c r="D4434" t="s">
        <v>5342</v>
      </c>
      <c r="E4434" t="s">
        <v>5252</v>
      </c>
      <c r="F4434" s="1">
        <v>44345</v>
      </c>
      <c r="G4434" t="s">
        <v>5014</v>
      </c>
      <c r="H4434" t="s">
        <v>2227</v>
      </c>
      <c r="I4434" t="s">
        <v>14</v>
      </c>
      <c r="J4434" t="str" cm="1">
        <f t="array" ref="J44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34" t="str">
        <f>IF(data_to_clean[[#This Row],[Price Formatted Step 1]]="No Data","No Data",SUBSTITUTE(data_to_clean[[#This Row],[Price Formatted Step 1]],",","."))</f>
        <v>No Data</v>
      </c>
      <c r="L4434" t="str">
        <f>IF(data_to_clean[[#This Row],[Price Formatted Step 2]]="No Data","No Data",VALUE(SUBSTITUTE(data_to_clean[[#This Row],[Price Formatted Step 2]],".","")))</f>
        <v>No Data</v>
      </c>
      <c r="M4434" t="s">
        <v>15</v>
      </c>
    </row>
    <row r="4435" spans="1:13" x14ac:dyDescent="0.25">
      <c r="A4435" t="s">
        <v>973</v>
      </c>
      <c r="B4435" t="str">
        <f>VLOOKUP(data_to_clean[[#This Row],[Company]],tb_countries[],2,0)</f>
        <v>China</v>
      </c>
      <c r="C4435" t="s">
        <v>4847</v>
      </c>
      <c r="D4435" t="s">
        <v>5268</v>
      </c>
      <c r="E4435" t="s">
        <v>5252</v>
      </c>
      <c r="F4435" s="1">
        <v>44349</v>
      </c>
      <c r="G4435" t="s">
        <v>3855</v>
      </c>
      <c r="H4435" t="s">
        <v>2227</v>
      </c>
      <c r="I4435" t="s">
        <v>3857</v>
      </c>
      <c r="J4435" t="str" cm="1">
        <f t="array" ref="J44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435" t="str">
        <f>IF(data_to_clean[[#This Row],[Price Formatted Step 1]]="No Data","No Data",SUBSTITUTE(data_to_clean[[#This Row],[Price Formatted Step 1]],",","."))</f>
        <v>29.150000</v>
      </c>
      <c r="L4435" s="3">
        <f>IF(data_to_clean[[#This Row],[Price Formatted Step 2]]="No Data","No Data",VALUE(SUBSTITUTE(data_to_clean[[#This Row],[Price Formatted Step 2]],".","")))</f>
        <v>29150000</v>
      </c>
      <c r="M4435" t="s">
        <v>15</v>
      </c>
    </row>
    <row r="4436" spans="1:13" x14ac:dyDescent="0.25">
      <c r="A4436" t="s">
        <v>3782</v>
      </c>
      <c r="B4436" t="str">
        <f>VLOOKUP(data_to_clean[[#This Row],[Company]],tb_countries[],2,0)</f>
        <v>USA</v>
      </c>
      <c r="C4436" t="s">
        <v>5281</v>
      </c>
      <c r="D4436" t="s">
        <v>5322</v>
      </c>
      <c r="E4436" t="s">
        <v>5246</v>
      </c>
      <c r="F4436" s="1">
        <v>44350</v>
      </c>
      <c r="G4436" t="s">
        <v>4601</v>
      </c>
      <c r="H4436" t="s">
        <v>2227</v>
      </c>
      <c r="I4436" t="s">
        <v>4603</v>
      </c>
      <c r="J4436" t="str" cm="1">
        <f t="array" ref="J44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36" t="str">
        <f>IF(data_to_clean[[#This Row],[Price Formatted Step 1]]="No Data","No Data",SUBSTITUTE(data_to_clean[[#This Row],[Price Formatted Step 1]],",","."))</f>
        <v>67000000</v>
      </c>
      <c r="L4436" s="3">
        <f>IF(data_to_clean[[#This Row],[Price Formatted Step 2]]="No Data","No Data",VALUE(SUBSTITUTE(data_to_clean[[#This Row],[Price Formatted Step 2]],".","")))</f>
        <v>67000000</v>
      </c>
      <c r="M4436" t="s">
        <v>15</v>
      </c>
    </row>
    <row r="4437" spans="1:13" x14ac:dyDescent="0.25">
      <c r="A4437" t="s">
        <v>3782</v>
      </c>
      <c r="B4437" t="str">
        <f>VLOOKUP(data_to_clean[[#This Row],[Company]],tb_countries[],2,0)</f>
        <v>USA</v>
      </c>
      <c r="C4437" t="s">
        <v>5273</v>
      </c>
      <c r="D4437" t="s">
        <v>5313</v>
      </c>
      <c r="E4437" t="s">
        <v>5246</v>
      </c>
      <c r="F4437" s="1">
        <v>44353</v>
      </c>
      <c r="G4437" t="s">
        <v>4601</v>
      </c>
      <c r="H4437" t="s">
        <v>2227</v>
      </c>
      <c r="I4437" t="s">
        <v>4603</v>
      </c>
      <c r="J4437" t="str" cm="1">
        <f t="array" ref="J44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37" t="str">
        <f>IF(data_to_clean[[#This Row],[Price Formatted Step 1]]="No Data","No Data",SUBSTITUTE(data_to_clean[[#This Row],[Price Formatted Step 1]],",","."))</f>
        <v>67000000</v>
      </c>
      <c r="L4437" s="3">
        <f>IF(data_to_clean[[#This Row],[Price Formatted Step 2]]="No Data","No Data",VALUE(SUBSTITUTE(data_to_clean[[#This Row],[Price Formatted Step 2]],".","")))</f>
        <v>67000000</v>
      </c>
      <c r="M4437" t="s">
        <v>15</v>
      </c>
    </row>
    <row r="4438" spans="1:13" x14ac:dyDescent="0.25">
      <c r="A4438" t="s">
        <v>973</v>
      </c>
      <c r="B4438" t="str">
        <f>VLOOKUP(data_to_clean[[#This Row],[Company]],tb_countries[],2,0)</f>
        <v>China</v>
      </c>
      <c r="C4438" t="s">
        <v>2625</v>
      </c>
      <c r="D4438" t="s">
        <v>5255</v>
      </c>
      <c r="E4438" t="s">
        <v>5252</v>
      </c>
      <c r="F4438" s="1">
        <v>44358</v>
      </c>
      <c r="G4438" t="s">
        <v>2910</v>
      </c>
      <c r="H4438" t="s">
        <v>2227</v>
      </c>
      <c r="I4438" t="s">
        <v>2912</v>
      </c>
      <c r="J4438" t="str" cm="1">
        <f t="array" ref="J44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438" t="str">
        <f>IF(data_to_clean[[#This Row],[Price Formatted Step 1]]="No Data","No Data",SUBSTITUTE(data_to_clean[[#This Row],[Price Formatted Step 1]],",","."))</f>
        <v>29.750000</v>
      </c>
      <c r="L4438" s="3">
        <f>IF(data_to_clean[[#This Row],[Price Formatted Step 2]]="No Data","No Data",VALUE(SUBSTITUTE(data_to_clean[[#This Row],[Price Formatted Step 2]],".","")))</f>
        <v>29750000</v>
      </c>
      <c r="M4438" t="s">
        <v>15</v>
      </c>
    </row>
    <row r="4439" spans="1:13" x14ac:dyDescent="0.25">
      <c r="A4439" t="s">
        <v>2740</v>
      </c>
      <c r="B4439" t="str">
        <f>VLOOKUP(data_to_clean[[#This Row],[Company]],tb_countries[],2,0)</f>
        <v>USA</v>
      </c>
      <c r="C4439" t="s">
        <v>5275</v>
      </c>
      <c r="D4439" t="s">
        <v>5315</v>
      </c>
      <c r="E4439" t="s">
        <v>5246</v>
      </c>
      <c r="F4439" s="1">
        <v>44360</v>
      </c>
      <c r="G4439" t="s">
        <v>3043</v>
      </c>
      <c r="H4439" t="s">
        <v>2227</v>
      </c>
      <c r="I4439" t="s">
        <v>2744</v>
      </c>
      <c r="J4439" t="str" cm="1">
        <f t="array" ref="J44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4439" t="str">
        <f>IF(data_to_clean[[#This Row],[Price Formatted Step 1]]="No Data","No Data",SUBSTITUTE(data_to_clean[[#This Row],[Price Formatted Step 1]],",","."))</f>
        <v>40000000</v>
      </c>
      <c r="L4439" s="3">
        <f>IF(data_to_clean[[#This Row],[Price Formatted Step 2]]="No Data","No Data",VALUE(SUBSTITUTE(data_to_clean[[#This Row],[Price Formatted Step 2]],".","")))</f>
        <v>40000000</v>
      </c>
      <c r="M4439" t="s">
        <v>15</v>
      </c>
    </row>
    <row r="4440" spans="1:13" x14ac:dyDescent="0.25">
      <c r="A4440" t="s">
        <v>2740</v>
      </c>
      <c r="B4440" t="str">
        <f>VLOOKUP(data_to_clean[[#This Row],[Company]],tb_countries[],2,0)</f>
        <v>USA</v>
      </c>
      <c r="C4440" t="s">
        <v>5276</v>
      </c>
      <c r="D4440" t="s">
        <v>5316</v>
      </c>
      <c r="E4440" t="s">
        <v>5246</v>
      </c>
      <c r="F4440" s="1">
        <v>44362</v>
      </c>
      <c r="G4440" t="s">
        <v>3453</v>
      </c>
      <c r="H4440" t="s">
        <v>2227</v>
      </c>
      <c r="I4440" t="s">
        <v>2744</v>
      </c>
      <c r="J4440" t="str" cm="1">
        <f t="array" ref="J44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40000000</v>
      </c>
      <c r="K4440" t="str">
        <f>IF(data_to_clean[[#This Row],[Price Formatted Step 1]]="No Data","No Data",SUBSTITUTE(data_to_clean[[#This Row],[Price Formatted Step 1]],",","."))</f>
        <v>40000000</v>
      </c>
      <c r="L4440" s="3">
        <f>IF(data_to_clean[[#This Row],[Price Formatted Step 2]]="No Data","No Data",VALUE(SUBSTITUTE(data_to_clean[[#This Row],[Price Formatted Step 2]],".","")))</f>
        <v>40000000</v>
      </c>
      <c r="M4440" t="s">
        <v>15</v>
      </c>
    </row>
    <row r="4441" spans="1:13" x14ac:dyDescent="0.25">
      <c r="A4441" t="s">
        <v>973</v>
      </c>
      <c r="B4441" t="str">
        <f>VLOOKUP(data_to_clean[[#This Row],[Company]],tb_countries[],2,0)</f>
        <v>China</v>
      </c>
      <c r="C4441" t="s">
        <v>4199</v>
      </c>
      <c r="D4441" t="s">
        <v>5263</v>
      </c>
      <c r="E4441" t="s">
        <v>5252</v>
      </c>
      <c r="F4441" s="1">
        <v>44364</v>
      </c>
      <c r="G4441" t="s">
        <v>3940</v>
      </c>
      <c r="H4441" t="s">
        <v>2227</v>
      </c>
      <c r="I4441" t="s">
        <v>14</v>
      </c>
      <c r="J4441" t="str" cm="1">
        <f t="array" ref="J44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41" t="str">
        <f>IF(data_to_clean[[#This Row],[Price Formatted Step 1]]="No Data","No Data",SUBSTITUTE(data_to_clean[[#This Row],[Price Formatted Step 1]],",","."))</f>
        <v>No Data</v>
      </c>
      <c r="L4441" t="str">
        <f>IF(data_to_clean[[#This Row],[Price Formatted Step 2]]="No Data","No Data",VALUE(SUBSTITUTE(data_to_clean[[#This Row],[Price Formatted Step 2]],".","")))</f>
        <v>No Data</v>
      </c>
      <c r="M4441" t="s">
        <v>15</v>
      </c>
    </row>
    <row r="4442" spans="1:13" x14ac:dyDescent="0.25">
      <c r="A4442" t="s">
        <v>3782</v>
      </c>
      <c r="B4442" t="str">
        <f>VLOOKUP(data_to_clean[[#This Row],[Company]],tb_countries[],2,0)</f>
        <v>USA</v>
      </c>
      <c r="C4442" t="s">
        <v>5273</v>
      </c>
      <c r="D4442" t="s">
        <v>5313</v>
      </c>
      <c r="E4442" t="s">
        <v>5246</v>
      </c>
      <c r="F4442" s="1">
        <v>44364</v>
      </c>
      <c r="G4442" t="s">
        <v>4601</v>
      </c>
      <c r="H4442" t="s">
        <v>2227</v>
      </c>
      <c r="I4442" t="s">
        <v>4603</v>
      </c>
      <c r="J4442" t="str" cm="1">
        <f t="array" ref="J44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42" t="str">
        <f>IF(data_to_clean[[#This Row],[Price Formatted Step 1]]="No Data","No Data",SUBSTITUTE(data_to_clean[[#This Row],[Price Formatted Step 1]],",","."))</f>
        <v>67000000</v>
      </c>
      <c r="L4442" s="3">
        <f>IF(data_to_clean[[#This Row],[Price Formatted Step 2]]="No Data","No Data",VALUE(SUBSTITUTE(data_to_clean[[#This Row],[Price Formatted Step 2]],".","")))</f>
        <v>67000000</v>
      </c>
      <c r="M4442" t="s">
        <v>15</v>
      </c>
    </row>
    <row r="4443" spans="1:13" x14ac:dyDescent="0.25">
      <c r="A4443" t="s">
        <v>973</v>
      </c>
      <c r="B4443" t="str">
        <f>VLOOKUP(data_to_clean[[#This Row],[Company]],tb_countries[],2,0)</f>
        <v>China</v>
      </c>
      <c r="C4443" t="s">
        <v>4847</v>
      </c>
      <c r="D4443" t="s">
        <v>5268</v>
      </c>
      <c r="E4443" t="s">
        <v>5252</v>
      </c>
      <c r="F4443" s="1">
        <v>44365</v>
      </c>
      <c r="G4443" t="s">
        <v>5004</v>
      </c>
      <c r="H4443" t="s">
        <v>2227</v>
      </c>
      <c r="I4443" t="s">
        <v>2228</v>
      </c>
      <c r="J4443" t="str" cm="1">
        <f t="array" ref="J44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443" t="str">
        <f>IF(data_to_clean[[#This Row],[Price Formatted Step 1]]="No Data","No Data",SUBSTITUTE(data_to_clean[[#This Row],[Price Formatted Step 1]],",","."))</f>
        <v>30.800000</v>
      </c>
      <c r="L4443" s="3">
        <f>IF(data_to_clean[[#This Row],[Price Formatted Step 2]]="No Data","No Data",VALUE(SUBSTITUTE(data_to_clean[[#This Row],[Price Formatted Step 2]],".","")))</f>
        <v>30800000</v>
      </c>
      <c r="M4443" t="s">
        <v>15</v>
      </c>
    </row>
    <row r="4444" spans="1:13" x14ac:dyDescent="0.25">
      <c r="A4444" t="s">
        <v>2882</v>
      </c>
      <c r="B4444" t="str">
        <f>VLOOKUP(data_to_clean[[#This Row],[Company]],tb_countries[],2,0)</f>
        <v>USSR/Russia</v>
      </c>
      <c r="C4444" t="s">
        <v>5279</v>
      </c>
      <c r="D4444" t="s">
        <v>5320</v>
      </c>
      <c r="E4444" t="s">
        <v>5247</v>
      </c>
      <c r="F4444" s="1">
        <v>44372</v>
      </c>
      <c r="G4444" t="s">
        <v>4360</v>
      </c>
      <c r="H4444" t="s">
        <v>2227</v>
      </c>
      <c r="I4444" t="s">
        <v>3138</v>
      </c>
      <c r="J4444" t="str" cm="1">
        <f t="array" ref="J44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444" t="str">
        <f>IF(data_to_clean[[#This Row],[Price Formatted Step 1]]="No Data","No Data",SUBSTITUTE(data_to_clean[[#This Row],[Price Formatted Step 1]],",","."))</f>
        <v>20000000</v>
      </c>
      <c r="L4444" s="3">
        <f>IF(data_to_clean[[#This Row],[Price Formatted Step 2]]="No Data","No Data",VALUE(SUBSTITUTE(data_to_clean[[#This Row],[Price Formatted Step 2]],".","")))</f>
        <v>20000000</v>
      </c>
      <c r="M4444" t="s">
        <v>15</v>
      </c>
    </row>
    <row r="4445" spans="1:13" x14ac:dyDescent="0.25">
      <c r="A4445" t="s">
        <v>1024</v>
      </c>
      <c r="B4445" t="str">
        <f>VLOOKUP(data_to_clean[[#This Row],[Company]],tb_countries[],2,0)</f>
        <v>USSR/Russia</v>
      </c>
      <c r="C4445" t="s">
        <v>5272</v>
      </c>
      <c r="D4445" t="s">
        <v>5312</v>
      </c>
      <c r="E4445" t="s">
        <v>5245</v>
      </c>
      <c r="F4445" s="1">
        <v>44376</v>
      </c>
      <c r="G4445" t="s">
        <v>3720</v>
      </c>
      <c r="H4445" t="s">
        <v>2227</v>
      </c>
      <c r="I4445" t="s">
        <v>3722</v>
      </c>
      <c r="J4445" t="str" cm="1">
        <f t="array" ref="J44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445" t="str">
        <f>IF(data_to_clean[[#This Row],[Price Formatted Step 1]]="No Data","No Data",SUBSTITUTE(data_to_clean[[#This Row],[Price Formatted Step 1]],",","."))</f>
        <v>17.420000</v>
      </c>
      <c r="L4445" s="3">
        <f>IF(data_to_clean[[#This Row],[Price Formatted Step 2]]="No Data","No Data",VALUE(SUBSTITUTE(data_to_clean[[#This Row],[Price Formatted Step 2]],".","")))</f>
        <v>17420000</v>
      </c>
      <c r="M4445" t="s">
        <v>15</v>
      </c>
    </row>
    <row r="4446" spans="1:13" x14ac:dyDescent="0.25">
      <c r="A4446" t="s">
        <v>4843</v>
      </c>
      <c r="B4446" t="str">
        <f>VLOOKUP(data_to_clean[[#This Row],[Company]],tb_countries[],2,0)</f>
        <v>USA</v>
      </c>
      <c r="C4446" t="s">
        <v>5305</v>
      </c>
      <c r="D4446" t="s">
        <v>5346</v>
      </c>
      <c r="E4446" t="s">
        <v>5246</v>
      </c>
      <c r="F4446" s="1">
        <v>44377</v>
      </c>
      <c r="G4446" t="s">
        <v>4845</v>
      </c>
      <c r="H4446" t="s">
        <v>2227</v>
      </c>
      <c r="I4446" t="s">
        <v>4846</v>
      </c>
      <c r="J4446" t="str" cm="1">
        <f t="array" ref="J44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v>
      </c>
      <c r="K4446" t="str">
        <f>IF(data_to_clean[[#This Row],[Price Formatted Step 1]]="No Data","No Data",SUBSTITUTE(data_to_clean[[#This Row],[Price Formatted Step 1]],",","."))</f>
        <v>12000000</v>
      </c>
      <c r="L4446" s="3">
        <f>IF(data_to_clean[[#This Row],[Price Formatted Step 2]]="No Data","No Data",VALUE(SUBSTITUTE(data_to_clean[[#This Row],[Price Formatted Step 2]],".","")))</f>
        <v>12000000</v>
      </c>
      <c r="M4446" t="s">
        <v>15</v>
      </c>
    </row>
    <row r="4447" spans="1:13" x14ac:dyDescent="0.25">
      <c r="A4447" t="s">
        <v>3782</v>
      </c>
      <c r="B4447" t="str">
        <f>VLOOKUP(data_to_clean[[#This Row],[Company]],tb_countries[],2,0)</f>
        <v>USA</v>
      </c>
      <c r="C4447" t="s">
        <v>5273</v>
      </c>
      <c r="D4447" t="s">
        <v>5313</v>
      </c>
      <c r="E4447" t="s">
        <v>5246</v>
      </c>
      <c r="F4447" s="1">
        <v>44377</v>
      </c>
      <c r="G4447" t="s">
        <v>4601</v>
      </c>
      <c r="H4447" t="s">
        <v>2227</v>
      </c>
      <c r="I4447" t="s">
        <v>4603</v>
      </c>
      <c r="J4447" t="str" cm="1">
        <f t="array" ref="J44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47" t="str">
        <f>IF(data_to_clean[[#This Row],[Price Formatted Step 1]]="No Data","No Data",SUBSTITUTE(data_to_clean[[#This Row],[Price Formatted Step 1]],",","."))</f>
        <v>67000000</v>
      </c>
      <c r="L4447" s="3">
        <f>IF(data_to_clean[[#This Row],[Price Formatted Step 2]]="No Data","No Data",VALUE(SUBSTITUTE(data_to_clean[[#This Row],[Price Formatted Step 2]],".","")))</f>
        <v>67000000</v>
      </c>
      <c r="M4447" t="s">
        <v>15</v>
      </c>
    </row>
    <row r="4448" spans="1:13" x14ac:dyDescent="0.25">
      <c r="A4448" t="s">
        <v>3643</v>
      </c>
      <c r="B4448" t="str">
        <f>VLOOKUP(data_to_clean[[#This Row],[Company]],tb_countries[],2,0)</f>
        <v>USSR/Russia</v>
      </c>
      <c r="C4448" t="s">
        <v>5301</v>
      </c>
      <c r="D4448" t="s">
        <v>5341</v>
      </c>
      <c r="E4448" t="s">
        <v>5247</v>
      </c>
      <c r="F4448" s="1">
        <v>44378</v>
      </c>
      <c r="G4448" t="s">
        <v>4351</v>
      </c>
      <c r="H4448" t="s">
        <v>2227</v>
      </c>
      <c r="I4448" t="s">
        <v>2995</v>
      </c>
      <c r="J4448" t="str" cm="1">
        <f t="array" ref="J44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48" t="str">
        <f>IF(data_to_clean[[#This Row],[Price Formatted Step 1]]="No Data","No Data",SUBSTITUTE(data_to_clean[[#This Row],[Price Formatted Step 1]],",","."))</f>
        <v>25000000</v>
      </c>
      <c r="L4448" s="3">
        <f>IF(data_to_clean[[#This Row],[Price Formatted Step 2]]="No Data","No Data",VALUE(SUBSTITUTE(data_to_clean[[#This Row],[Price Formatted Step 2]],".","")))</f>
        <v>25000000</v>
      </c>
      <c r="M4448" t="s">
        <v>15</v>
      </c>
    </row>
    <row r="4449" spans="1:13" x14ac:dyDescent="0.25">
      <c r="A4449" t="s">
        <v>973</v>
      </c>
      <c r="B4449" t="str">
        <f>VLOOKUP(data_to_clean[[#This Row],[Company]],tb_countries[],2,0)</f>
        <v>China</v>
      </c>
      <c r="C4449" t="s">
        <v>2625</v>
      </c>
      <c r="D4449" t="s">
        <v>5255</v>
      </c>
      <c r="E4449" t="s">
        <v>5252</v>
      </c>
      <c r="F4449" s="1">
        <v>44380</v>
      </c>
      <c r="G4449" t="s">
        <v>2910</v>
      </c>
      <c r="H4449" t="s">
        <v>2227</v>
      </c>
      <c r="I4449" t="s">
        <v>2912</v>
      </c>
      <c r="J4449" t="str" cm="1">
        <f t="array" ref="J44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449" t="str">
        <f>IF(data_to_clean[[#This Row],[Price Formatted Step 1]]="No Data","No Data",SUBSTITUTE(data_to_clean[[#This Row],[Price Formatted Step 1]],",","."))</f>
        <v>29.750000</v>
      </c>
      <c r="L4449" s="3">
        <f>IF(data_to_clean[[#This Row],[Price Formatted Step 2]]="No Data","No Data",VALUE(SUBSTITUTE(data_to_clean[[#This Row],[Price Formatted Step 2]],".","")))</f>
        <v>29750000</v>
      </c>
      <c r="M4449" t="s">
        <v>15</v>
      </c>
    </row>
    <row r="4450" spans="1:13" x14ac:dyDescent="0.25">
      <c r="A4450" t="s">
        <v>973</v>
      </c>
      <c r="B4450" t="str">
        <f>VLOOKUP(data_to_clean[[#This Row],[Company]],tb_countries[],2,0)</f>
        <v>China</v>
      </c>
      <c r="C4450" t="s">
        <v>4199</v>
      </c>
      <c r="D4450" t="s">
        <v>5263</v>
      </c>
      <c r="E4450" t="s">
        <v>5252</v>
      </c>
      <c r="F4450" s="1">
        <v>44381</v>
      </c>
      <c r="G4450" t="s">
        <v>3794</v>
      </c>
      <c r="H4450" t="s">
        <v>2227</v>
      </c>
      <c r="I4450" t="s">
        <v>3404</v>
      </c>
      <c r="J4450" t="str" cm="1">
        <f t="array" ref="J44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50" t="str">
        <f>IF(data_to_clean[[#This Row],[Price Formatted Step 1]]="No Data","No Data",SUBSTITUTE(data_to_clean[[#This Row],[Price Formatted Step 1]],",","."))</f>
        <v>64.680000</v>
      </c>
      <c r="L4450" s="3">
        <f>IF(data_to_clean[[#This Row],[Price Formatted Step 2]]="No Data","No Data",VALUE(SUBSTITUTE(data_to_clean[[#This Row],[Price Formatted Step 2]],".","")))</f>
        <v>64680000</v>
      </c>
      <c r="M4450" t="s">
        <v>15</v>
      </c>
    </row>
    <row r="4451" spans="1:13" x14ac:dyDescent="0.25">
      <c r="A4451" t="s">
        <v>973</v>
      </c>
      <c r="B4451" t="str">
        <f>VLOOKUP(data_to_clean[[#This Row],[Company]],tb_countries[],2,0)</f>
        <v>China</v>
      </c>
      <c r="C4451" t="s">
        <v>4847</v>
      </c>
      <c r="D4451" t="s">
        <v>5268</v>
      </c>
      <c r="E4451" t="s">
        <v>5252</v>
      </c>
      <c r="F4451" s="1">
        <v>44383</v>
      </c>
      <c r="G4451" t="s">
        <v>4385</v>
      </c>
      <c r="H4451" t="s">
        <v>2227</v>
      </c>
      <c r="I4451" t="s">
        <v>3138</v>
      </c>
      <c r="J4451" t="str" cm="1">
        <f t="array" ref="J44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451" t="str">
        <f>IF(data_to_clean[[#This Row],[Price Formatted Step 1]]="No Data","No Data",SUBSTITUTE(data_to_clean[[#This Row],[Price Formatted Step 1]],",","."))</f>
        <v>20000000</v>
      </c>
      <c r="L4451" s="3">
        <f>IF(data_to_clean[[#This Row],[Price Formatted Step 2]]="No Data","No Data",VALUE(SUBSTITUTE(data_to_clean[[#This Row],[Price Formatted Step 2]],".","")))</f>
        <v>20000000</v>
      </c>
      <c r="M4451" t="s">
        <v>15</v>
      </c>
    </row>
    <row r="4452" spans="1:13" x14ac:dyDescent="0.25">
      <c r="A4452" t="s">
        <v>973</v>
      </c>
      <c r="B4452" t="str">
        <f>VLOOKUP(data_to_clean[[#This Row],[Company]],tb_countries[],2,0)</f>
        <v>China</v>
      </c>
      <c r="C4452" t="s">
        <v>2625</v>
      </c>
      <c r="D4452" t="s">
        <v>5255</v>
      </c>
      <c r="E4452" t="s">
        <v>5252</v>
      </c>
      <c r="F4452" s="1">
        <v>44386</v>
      </c>
      <c r="G4452" t="s">
        <v>4313</v>
      </c>
      <c r="H4452" t="s">
        <v>2227</v>
      </c>
      <c r="I4452" t="s">
        <v>4314</v>
      </c>
      <c r="J4452" t="str" cm="1">
        <f t="array" ref="J44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452" t="str">
        <f>IF(data_to_clean[[#This Row],[Price Formatted Step 1]]="No Data","No Data",SUBSTITUTE(data_to_clean[[#This Row],[Price Formatted Step 1]],",","."))</f>
        <v>19000000</v>
      </c>
      <c r="L4452" s="3">
        <f>IF(data_to_clean[[#This Row],[Price Formatted Step 2]]="No Data","No Data",VALUE(SUBSTITUTE(data_to_clean[[#This Row],[Price Formatted Step 2]],".","")))</f>
        <v>19000000</v>
      </c>
      <c r="M4452" t="s">
        <v>15</v>
      </c>
    </row>
    <row r="4453" spans="1:13" x14ac:dyDescent="0.25">
      <c r="A4453" t="s">
        <v>4941</v>
      </c>
      <c r="B4453" t="str">
        <f>VLOOKUP(data_to_clean[[#This Row],[Company]],tb_countries[],2,0)</f>
        <v>USA</v>
      </c>
      <c r="C4453" t="s">
        <v>5309</v>
      </c>
      <c r="D4453" t="s">
        <v>5344</v>
      </c>
      <c r="E4453" t="s">
        <v>5246</v>
      </c>
      <c r="F4453" s="1">
        <v>44388</v>
      </c>
      <c r="G4453" t="s">
        <v>4943</v>
      </c>
      <c r="H4453" t="s">
        <v>2227</v>
      </c>
      <c r="I4453" t="s">
        <v>14</v>
      </c>
      <c r="J4453" t="str" cm="1">
        <f t="array" ref="J44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53" t="str">
        <f>IF(data_to_clean[[#This Row],[Price Formatted Step 1]]="No Data","No Data",SUBSTITUTE(data_to_clean[[#This Row],[Price Formatted Step 1]],",","."))</f>
        <v>No Data</v>
      </c>
      <c r="L4453" t="str">
        <f>IF(data_to_clean[[#This Row],[Price Formatted Step 2]]="No Data","No Data",VALUE(SUBSTITUTE(data_to_clean[[#This Row],[Price Formatted Step 2]],".","")))</f>
        <v>No Data</v>
      </c>
      <c r="M4453" t="s">
        <v>15</v>
      </c>
    </row>
    <row r="4454" spans="1:13" x14ac:dyDescent="0.25">
      <c r="A4454" t="s">
        <v>973</v>
      </c>
      <c r="B4454" t="str">
        <f>VLOOKUP(data_to_clean[[#This Row],[Company]],tb_countries[],2,0)</f>
        <v>China</v>
      </c>
      <c r="C4454" t="s">
        <v>4847</v>
      </c>
      <c r="D4454" t="s">
        <v>5268</v>
      </c>
      <c r="E4454" t="s">
        <v>5252</v>
      </c>
      <c r="F4454" s="1">
        <v>44396</v>
      </c>
      <c r="G4454" t="s">
        <v>5004</v>
      </c>
      <c r="H4454" t="s">
        <v>2227</v>
      </c>
      <c r="I4454" t="s">
        <v>2228</v>
      </c>
      <c r="J4454" t="str" cm="1">
        <f t="array" ref="J44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454" t="str">
        <f>IF(data_to_clean[[#This Row],[Price Formatted Step 1]]="No Data","No Data",SUBSTITUTE(data_to_clean[[#This Row],[Price Formatted Step 1]],",","."))</f>
        <v>30.800000</v>
      </c>
      <c r="L4454" s="3">
        <f>IF(data_to_clean[[#This Row],[Price Formatted Step 2]]="No Data","No Data",VALUE(SUBSTITUTE(data_to_clean[[#This Row],[Price Formatted Step 2]],".","")))</f>
        <v>30800000</v>
      </c>
      <c r="M4454" t="s">
        <v>15</v>
      </c>
    </row>
    <row r="4455" spans="1:13" x14ac:dyDescent="0.25">
      <c r="A4455" t="s">
        <v>4295</v>
      </c>
      <c r="B4455" t="str">
        <f>VLOOKUP(data_to_clean[[#This Row],[Company]],tb_countries[],2,0)</f>
        <v>USA</v>
      </c>
      <c r="C4455" t="s">
        <v>5307</v>
      </c>
      <c r="D4455" t="s">
        <v>5348</v>
      </c>
      <c r="E4455" t="s">
        <v>5246</v>
      </c>
      <c r="F4455" s="1">
        <v>44397</v>
      </c>
      <c r="G4455" t="s">
        <v>4297</v>
      </c>
      <c r="H4455" t="s">
        <v>2227</v>
      </c>
      <c r="I4455" t="s">
        <v>14</v>
      </c>
      <c r="J4455" t="str" cm="1">
        <f t="array" ref="J44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55" t="str">
        <f>IF(data_to_clean[[#This Row],[Price Formatted Step 1]]="No Data","No Data",SUBSTITUTE(data_to_clean[[#This Row],[Price Formatted Step 1]],",","."))</f>
        <v>No Data</v>
      </c>
      <c r="L4455" t="str">
        <f>IF(data_to_clean[[#This Row],[Price Formatted Step 2]]="No Data","No Data",VALUE(SUBSTITUTE(data_to_clean[[#This Row],[Price Formatted Step 2]],".","")))</f>
        <v>No Data</v>
      </c>
      <c r="M4455" t="s">
        <v>15</v>
      </c>
    </row>
    <row r="4456" spans="1:13" x14ac:dyDescent="0.25">
      <c r="A4456" t="s">
        <v>1024</v>
      </c>
      <c r="B4456" t="str">
        <f>VLOOKUP(data_to_clean[[#This Row],[Company]],tb_countries[],2,0)</f>
        <v>USSR/Russia</v>
      </c>
      <c r="C4456" t="s">
        <v>5272</v>
      </c>
      <c r="D4456" t="s">
        <v>5312</v>
      </c>
      <c r="E4456" t="s">
        <v>5245</v>
      </c>
      <c r="F4456" s="1">
        <v>44398</v>
      </c>
      <c r="G4456" t="s">
        <v>5038</v>
      </c>
      <c r="H4456" t="s">
        <v>2227</v>
      </c>
      <c r="I4456" t="s">
        <v>4181</v>
      </c>
      <c r="J4456" t="str" cm="1">
        <f t="array" ref="J44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456" t="str">
        <f>IF(data_to_clean[[#This Row],[Price Formatted Step 1]]="No Data","No Data",SUBSTITUTE(data_to_clean[[#This Row],[Price Formatted Step 1]],",","."))</f>
        <v>65000000</v>
      </c>
      <c r="L4456" s="3">
        <f>IF(data_to_clean[[#This Row],[Price Formatted Step 2]]="No Data","No Data",VALUE(SUBSTITUTE(data_to_clean[[#This Row],[Price Formatted Step 2]],".","")))</f>
        <v>65000000</v>
      </c>
      <c r="M4456" t="s">
        <v>15</v>
      </c>
    </row>
    <row r="4457" spans="1:13" x14ac:dyDescent="0.25">
      <c r="A4457" t="s">
        <v>973</v>
      </c>
      <c r="B4457" t="str">
        <f>VLOOKUP(data_to_clean[[#This Row],[Company]],tb_countries[],2,0)</f>
        <v>China</v>
      </c>
      <c r="C4457" t="s">
        <v>4199</v>
      </c>
      <c r="D4457" t="s">
        <v>5263</v>
      </c>
      <c r="E4457" t="s">
        <v>5252</v>
      </c>
      <c r="F4457" s="1">
        <v>44406</v>
      </c>
      <c r="G4457" t="s">
        <v>2910</v>
      </c>
      <c r="H4457" t="s">
        <v>2227</v>
      </c>
      <c r="I4457" t="s">
        <v>2912</v>
      </c>
      <c r="J4457" t="str" cm="1">
        <f t="array" ref="J44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457" t="str">
        <f>IF(data_to_clean[[#This Row],[Price Formatted Step 1]]="No Data","No Data",SUBSTITUTE(data_to_clean[[#This Row],[Price Formatted Step 1]],",","."))</f>
        <v>29.750000</v>
      </c>
      <c r="L4457" s="3">
        <f>IF(data_to_clean[[#This Row],[Price Formatted Step 2]]="No Data","No Data",VALUE(SUBSTITUTE(data_to_clean[[#This Row],[Price Formatted Step 2]],".","")))</f>
        <v>29750000</v>
      </c>
      <c r="M4457" t="s">
        <v>15</v>
      </c>
    </row>
    <row r="4458" spans="1:13" x14ac:dyDescent="0.25">
      <c r="A4458" t="s">
        <v>4475</v>
      </c>
      <c r="B4458" t="str">
        <f>VLOOKUP(data_to_clean[[#This Row],[Company]],tb_countries[],2,0)</f>
        <v>USA</v>
      </c>
      <c r="C4458" t="s">
        <v>5303</v>
      </c>
      <c r="D4458" t="s">
        <v>5343</v>
      </c>
      <c r="E4458" t="s">
        <v>5265</v>
      </c>
      <c r="F4458" s="1">
        <v>44406</v>
      </c>
      <c r="G4458" t="s">
        <v>4562</v>
      </c>
      <c r="H4458" t="s">
        <v>2227</v>
      </c>
      <c r="I4458" t="s">
        <v>4479</v>
      </c>
      <c r="J4458" t="str" cm="1">
        <f t="array" ref="J44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458" t="str">
        <f>IF(data_to_clean[[#This Row],[Price Formatted Step 1]]="No Data","No Data",SUBSTITUTE(data_to_clean[[#This Row],[Price Formatted Step 1]],",","."))</f>
        <v>7.500000</v>
      </c>
      <c r="L4458" s="3">
        <f>IF(data_to_clean[[#This Row],[Price Formatted Step 2]]="No Data","No Data",VALUE(SUBSTITUTE(data_to_clean[[#This Row],[Price Formatted Step 2]],".","")))</f>
        <v>7500000</v>
      </c>
      <c r="M4458" t="s">
        <v>15</v>
      </c>
    </row>
    <row r="4459" spans="1:13" x14ac:dyDescent="0.25">
      <c r="A4459" t="s">
        <v>2338</v>
      </c>
      <c r="B4459" t="str">
        <f>VLOOKUP(data_to_clean[[#This Row],[Company]],tb_countries[],2,0)</f>
        <v>France</v>
      </c>
      <c r="C4459" t="s">
        <v>5285</v>
      </c>
      <c r="D4459" t="s">
        <v>5324</v>
      </c>
      <c r="E4459" t="s">
        <v>5253</v>
      </c>
      <c r="F4459" s="1">
        <v>44407</v>
      </c>
      <c r="G4459" t="s">
        <v>3614</v>
      </c>
      <c r="H4459" t="s">
        <v>2227</v>
      </c>
      <c r="I4459" t="s">
        <v>3616</v>
      </c>
      <c r="J4459" t="str" cm="1">
        <f t="array" ref="J44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459" t="str">
        <f>IF(data_to_clean[[#This Row],[Price Formatted Step 1]]="No Data","No Data",SUBSTITUTE(data_to_clean[[#This Row],[Price Formatted Step 1]],",","."))</f>
        <v>200000000</v>
      </c>
      <c r="L4459" s="3">
        <f>IF(data_to_clean[[#This Row],[Price Formatted Step 2]]="No Data","No Data",VALUE(SUBSTITUTE(data_to_clean[[#This Row],[Price Formatted Step 2]],".","")))</f>
        <v>200000000</v>
      </c>
      <c r="M4459" t="s">
        <v>15</v>
      </c>
    </row>
    <row r="4460" spans="1:13" x14ac:dyDescent="0.25">
      <c r="A4460" t="s">
        <v>4740</v>
      </c>
      <c r="B4460" t="str">
        <f>VLOOKUP(data_to_clean[[#This Row],[Company]],tb_countries[],2,0)</f>
        <v>Japan</v>
      </c>
      <c r="C4460" t="s">
        <v>4199</v>
      </c>
      <c r="D4460" t="s">
        <v>5263</v>
      </c>
      <c r="E4460" t="s">
        <v>5252</v>
      </c>
      <c r="F4460" s="1">
        <v>44411</v>
      </c>
      <c r="G4460" t="s">
        <v>4741</v>
      </c>
      <c r="H4460" t="s">
        <v>2227</v>
      </c>
      <c r="I4460" t="s">
        <v>14</v>
      </c>
      <c r="J4460" t="str" cm="1">
        <f t="array" ref="J44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60" t="str">
        <f>IF(data_to_clean[[#This Row],[Price Formatted Step 1]]="No Data","No Data",SUBSTITUTE(data_to_clean[[#This Row],[Price Formatted Step 1]],",","."))</f>
        <v>No Data</v>
      </c>
      <c r="L4460" t="str">
        <f>IF(data_to_clean[[#This Row],[Price Formatted Step 2]]="No Data","No Data",VALUE(SUBSTITUTE(data_to_clean[[#This Row],[Price Formatted Step 2]],".","")))</f>
        <v>No Data</v>
      </c>
      <c r="M4460" t="s">
        <v>21</v>
      </c>
    </row>
    <row r="4461" spans="1:13" x14ac:dyDescent="0.25">
      <c r="A4461" t="s">
        <v>973</v>
      </c>
      <c r="B4461" t="str">
        <f>VLOOKUP(data_to_clean[[#This Row],[Company]],tb_countries[],2,0)</f>
        <v>China</v>
      </c>
      <c r="C4461" t="s">
        <v>2625</v>
      </c>
      <c r="D4461" t="s">
        <v>5255</v>
      </c>
      <c r="E4461" t="s">
        <v>5252</v>
      </c>
      <c r="F4461" s="1">
        <v>44412</v>
      </c>
      <c r="G4461" t="s">
        <v>4313</v>
      </c>
      <c r="H4461" t="s">
        <v>2227</v>
      </c>
      <c r="I4461" t="s">
        <v>4314</v>
      </c>
      <c r="J4461" t="str" cm="1">
        <f t="array" ref="J44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461" t="str">
        <f>IF(data_to_clean[[#This Row],[Price Formatted Step 1]]="No Data","No Data",SUBSTITUTE(data_to_clean[[#This Row],[Price Formatted Step 1]],",","."))</f>
        <v>19000000</v>
      </c>
      <c r="L4461" s="3">
        <f>IF(data_to_clean[[#This Row],[Price Formatted Step 2]]="No Data","No Data",VALUE(SUBSTITUTE(data_to_clean[[#This Row],[Price Formatted Step 2]],".","")))</f>
        <v>19000000</v>
      </c>
      <c r="M4461" t="s">
        <v>15</v>
      </c>
    </row>
    <row r="4462" spans="1:13" x14ac:dyDescent="0.25">
      <c r="A4462" t="s">
        <v>973</v>
      </c>
      <c r="B4462" t="str">
        <f>VLOOKUP(data_to_clean[[#This Row],[Company]],tb_countries[],2,0)</f>
        <v>China</v>
      </c>
      <c r="C4462" t="s">
        <v>4847</v>
      </c>
      <c r="D4462" t="s">
        <v>5268</v>
      </c>
      <c r="E4462" t="s">
        <v>5252</v>
      </c>
      <c r="F4462" s="1">
        <v>44413</v>
      </c>
      <c r="G4462" t="s">
        <v>3855</v>
      </c>
      <c r="H4462" t="s">
        <v>2227</v>
      </c>
      <c r="I4462" t="s">
        <v>3857</v>
      </c>
      <c r="J4462" t="str" cm="1">
        <f t="array" ref="J44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462" t="str">
        <f>IF(data_to_clean[[#This Row],[Price Formatted Step 1]]="No Data","No Data",SUBSTITUTE(data_to_clean[[#This Row],[Price Formatted Step 1]],",","."))</f>
        <v>29.150000</v>
      </c>
      <c r="L4462" s="3">
        <f>IF(data_to_clean[[#This Row],[Price Formatted Step 2]]="No Data","No Data",VALUE(SUBSTITUTE(data_to_clean[[#This Row],[Price Formatted Step 2]],".","")))</f>
        <v>29150000</v>
      </c>
      <c r="M4462" t="s">
        <v>15</v>
      </c>
    </row>
    <row r="4463" spans="1:13" x14ac:dyDescent="0.25">
      <c r="A4463" t="s">
        <v>2740</v>
      </c>
      <c r="B4463" t="str">
        <f>VLOOKUP(data_to_clean[[#This Row],[Company]],tb_countries[],2,0)</f>
        <v>USA</v>
      </c>
      <c r="C4463" t="s">
        <v>5276</v>
      </c>
      <c r="D4463" t="s">
        <v>5316</v>
      </c>
      <c r="E4463" t="s">
        <v>5246</v>
      </c>
      <c r="F4463" s="1">
        <v>44418</v>
      </c>
      <c r="G4463" t="s">
        <v>4773</v>
      </c>
      <c r="H4463" t="s">
        <v>2227</v>
      </c>
      <c r="I4463" t="s">
        <v>4418</v>
      </c>
      <c r="J4463" t="str" cm="1">
        <f t="array" ref="J44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463" t="str">
        <f>IF(data_to_clean[[#This Row],[Price Formatted Step 1]]="No Data","No Data",SUBSTITUTE(data_to_clean[[#This Row],[Price Formatted Step 1]],",","."))</f>
        <v>85000000</v>
      </c>
      <c r="L4463" s="3">
        <f>IF(data_to_clean[[#This Row],[Price Formatted Step 2]]="No Data","No Data",VALUE(SUBSTITUTE(data_to_clean[[#This Row],[Price Formatted Step 2]],".","")))</f>
        <v>85000000</v>
      </c>
      <c r="M4463" t="s">
        <v>15</v>
      </c>
    </row>
    <row r="4464" spans="1:13" x14ac:dyDescent="0.25">
      <c r="A4464" t="s">
        <v>2025</v>
      </c>
      <c r="B4464" t="str">
        <f>VLOOKUP(data_to_clean[[#This Row],[Company]],tb_countries[],2,0)</f>
        <v>India</v>
      </c>
      <c r="C4464" t="s">
        <v>5287</v>
      </c>
      <c r="D4464" t="s">
        <v>5326</v>
      </c>
      <c r="E4464" t="s">
        <v>5254</v>
      </c>
      <c r="F4464" s="1">
        <v>44420</v>
      </c>
      <c r="G4464" t="s">
        <v>4023</v>
      </c>
      <c r="H4464" t="s">
        <v>2227</v>
      </c>
      <c r="I4464" t="s">
        <v>3527</v>
      </c>
      <c r="J4464" t="str" cm="1">
        <f t="array" ref="J44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47000000</v>
      </c>
      <c r="K4464" t="str">
        <f>IF(data_to_clean[[#This Row],[Price Formatted Step 1]]="No Data","No Data",SUBSTITUTE(data_to_clean[[#This Row],[Price Formatted Step 1]],",","."))</f>
        <v>47000000</v>
      </c>
      <c r="L4464" s="3">
        <f>IF(data_to_clean[[#This Row],[Price Formatted Step 2]]="No Data","No Data",VALUE(SUBSTITUTE(data_to_clean[[#This Row],[Price Formatted Step 2]],".","")))</f>
        <v>47000000</v>
      </c>
      <c r="M4464" t="s">
        <v>21</v>
      </c>
    </row>
    <row r="4465" spans="1:13" x14ac:dyDescent="0.25">
      <c r="A4465" t="s">
        <v>2338</v>
      </c>
      <c r="B4465" t="str">
        <f>VLOOKUP(data_to_clean[[#This Row],[Company]],tb_countries[],2,0)</f>
        <v>France</v>
      </c>
      <c r="C4465" t="s">
        <v>5285</v>
      </c>
      <c r="D4465" t="s">
        <v>5324</v>
      </c>
      <c r="E4465" t="s">
        <v>5253</v>
      </c>
      <c r="F4465" s="1">
        <v>44425</v>
      </c>
      <c r="G4465" t="s">
        <v>4118</v>
      </c>
      <c r="H4465" t="s">
        <v>2227</v>
      </c>
      <c r="I4465" t="s">
        <v>4120</v>
      </c>
      <c r="J4465" t="str" cm="1">
        <f t="array" ref="J44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465" t="str">
        <f>IF(data_to_clean[[#This Row],[Price Formatted Step 1]]="No Data","No Data",SUBSTITUTE(data_to_clean[[#This Row],[Price Formatted Step 1]],",","."))</f>
        <v>37000000</v>
      </c>
      <c r="L4465" s="3">
        <f>IF(data_to_clean[[#This Row],[Price Formatted Step 2]]="No Data","No Data",VALUE(SUBSTITUTE(data_to_clean[[#This Row],[Price Formatted Step 2]],".","")))</f>
        <v>37000000</v>
      </c>
      <c r="M4465" t="s">
        <v>15</v>
      </c>
    </row>
    <row r="4466" spans="1:13" x14ac:dyDescent="0.25">
      <c r="A4466" t="s">
        <v>973</v>
      </c>
      <c r="B4466" t="str">
        <f>VLOOKUP(data_to_clean[[#This Row],[Company]],tb_countries[],2,0)</f>
        <v>China</v>
      </c>
      <c r="C4466" t="s">
        <v>2625</v>
      </c>
      <c r="D4466" t="s">
        <v>5255</v>
      </c>
      <c r="E4466" t="s">
        <v>5252</v>
      </c>
      <c r="F4466" s="1">
        <v>44426</v>
      </c>
      <c r="G4466" t="s">
        <v>3402</v>
      </c>
      <c r="H4466" t="s">
        <v>2227</v>
      </c>
      <c r="I4466" t="s">
        <v>3404</v>
      </c>
      <c r="J4466" t="str" cm="1">
        <f t="array" ref="J44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66" t="str">
        <f>IF(data_to_clean[[#This Row],[Price Formatted Step 1]]="No Data","No Data",SUBSTITUTE(data_to_clean[[#This Row],[Price Formatted Step 1]],",","."))</f>
        <v>64.680000</v>
      </c>
      <c r="L4466" s="3">
        <f>IF(data_to_clean[[#This Row],[Price Formatted Step 2]]="No Data","No Data",VALUE(SUBSTITUTE(data_to_clean[[#This Row],[Price Formatted Step 2]],".","")))</f>
        <v>64680000</v>
      </c>
      <c r="M4466" t="s">
        <v>15</v>
      </c>
    </row>
    <row r="4467" spans="1:13" x14ac:dyDescent="0.25">
      <c r="A4467" t="s">
        <v>3643</v>
      </c>
      <c r="B4467" t="str">
        <f>VLOOKUP(data_to_clean[[#This Row],[Company]],tb_countries[],2,0)</f>
        <v>USSR/Russia</v>
      </c>
      <c r="C4467" t="s">
        <v>5272</v>
      </c>
      <c r="D4467" t="s">
        <v>5312</v>
      </c>
      <c r="E4467" t="s">
        <v>5245</v>
      </c>
      <c r="F4467" s="1">
        <v>44429</v>
      </c>
      <c r="G4467" t="s">
        <v>4351</v>
      </c>
      <c r="H4467" t="s">
        <v>2227</v>
      </c>
      <c r="I4467" t="s">
        <v>2995</v>
      </c>
      <c r="J4467" t="str" cm="1">
        <f t="array" ref="J44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67" t="str">
        <f>IF(data_to_clean[[#This Row],[Price Formatted Step 1]]="No Data","No Data",SUBSTITUTE(data_to_clean[[#This Row],[Price Formatted Step 1]],",","."))</f>
        <v>25000000</v>
      </c>
      <c r="L4467" s="3">
        <f>IF(data_to_clean[[#This Row],[Price Formatted Step 2]]="No Data","No Data",VALUE(SUBSTITUTE(data_to_clean[[#This Row],[Price Formatted Step 2]],".","")))</f>
        <v>25000000</v>
      </c>
      <c r="M4467" t="s">
        <v>15</v>
      </c>
    </row>
    <row r="4468" spans="1:13" x14ac:dyDescent="0.25">
      <c r="A4468" t="s">
        <v>973</v>
      </c>
      <c r="B4468" t="str">
        <f>VLOOKUP(data_to_clean[[#This Row],[Company]],tb_countries[],2,0)</f>
        <v>China</v>
      </c>
      <c r="C4468" t="s">
        <v>4199</v>
      </c>
      <c r="D4468" t="s">
        <v>5263</v>
      </c>
      <c r="E4468" t="s">
        <v>5252</v>
      </c>
      <c r="F4468" s="1">
        <v>44432</v>
      </c>
      <c r="G4468" t="s">
        <v>5051</v>
      </c>
      <c r="H4468" t="s">
        <v>2227</v>
      </c>
      <c r="I4468" t="s">
        <v>2228</v>
      </c>
      <c r="J4468" t="str" cm="1">
        <f t="array" ref="J44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468" t="str">
        <f>IF(data_to_clean[[#This Row],[Price Formatted Step 1]]="No Data","No Data",SUBSTITUTE(data_to_clean[[#This Row],[Price Formatted Step 1]],",","."))</f>
        <v>30.800000</v>
      </c>
      <c r="L4468" s="3">
        <f>IF(data_to_clean[[#This Row],[Price Formatted Step 2]]="No Data","No Data",VALUE(SUBSTITUTE(data_to_clean[[#This Row],[Price Formatted Step 2]],".","")))</f>
        <v>30800000</v>
      </c>
      <c r="M4468" t="s">
        <v>15</v>
      </c>
    </row>
    <row r="4469" spans="1:13" x14ac:dyDescent="0.25">
      <c r="A4469" t="s">
        <v>973</v>
      </c>
      <c r="B4469" t="str">
        <f>VLOOKUP(data_to_clean[[#This Row],[Company]],tb_countries[],2,0)</f>
        <v>China</v>
      </c>
      <c r="C4469" t="s">
        <v>4847</v>
      </c>
      <c r="D4469" t="s">
        <v>5268</v>
      </c>
      <c r="E4469" t="s">
        <v>5252</v>
      </c>
      <c r="F4469" s="1">
        <v>44432</v>
      </c>
      <c r="G4469" t="s">
        <v>3855</v>
      </c>
      <c r="H4469" t="s">
        <v>2227</v>
      </c>
      <c r="I4469" t="s">
        <v>3857</v>
      </c>
      <c r="J4469" t="str" cm="1">
        <f t="array" ref="J44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469" t="str">
        <f>IF(data_to_clean[[#This Row],[Price Formatted Step 1]]="No Data","No Data",SUBSTITUTE(data_to_clean[[#This Row],[Price Formatted Step 1]],",","."))</f>
        <v>29.150000</v>
      </c>
      <c r="L4469" s="3">
        <f>IF(data_to_clean[[#This Row],[Price Formatted Step 2]]="No Data","No Data",VALUE(SUBSTITUTE(data_to_clean[[#This Row],[Price Formatted Step 2]],".","")))</f>
        <v>29150000</v>
      </c>
      <c r="M4469" t="s">
        <v>15</v>
      </c>
    </row>
    <row r="4470" spans="1:13" x14ac:dyDescent="0.25">
      <c r="A4470" t="s">
        <v>4295</v>
      </c>
      <c r="B4470" t="str">
        <f>VLOOKUP(data_to_clean[[#This Row],[Company]],tb_countries[],2,0)</f>
        <v>USA</v>
      </c>
      <c r="C4470" t="s">
        <v>5307</v>
      </c>
      <c r="D4470" t="s">
        <v>5348</v>
      </c>
      <c r="E4470" t="s">
        <v>5246</v>
      </c>
      <c r="F4470" s="1">
        <v>44434</v>
      </c>
      <c r="G4470" t="s">
        <v>4297</v>
      </c>
      <c r="H4470" t="s">
        <v>2227</v>
      </c>
      <c r="I4470" t="s">
        <v>14</v>
      </c>
      <c r="J4470" t="str" cm="1">
        <f t="array" ref="J44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70" t="str">
        <f>IF(data_to_clean[[#This Row],[Price Formatted Step 1]]="No Data","No Data",SUBSTITUTE(data_to_clean[[#This Row],[Price Formatted Step 1]],",","."))</f>
        <v>No Data</v>
      </c>
      <c r="L4470" t="str">
        <f>IF(data_to_clean[[#This Row],[Price Formatted Step 2]]="No Data","No Data",VALUE(SUBSTITUTE(data_to_clean[[#This Row],[Price Formatted Step 2]],".","")))</f>
        <v>No Data</v>
      </c>
      <c r="M4470" t="s">
        <v>15</v>
      </c>
    </row>
    <row r="4471" spans="1:13" x14ac:dyDescent="0.25">
      <c r="A4471" t="s">
        <v>4892</v>
      </c>
      <c r="B4471" t="str">
        <f>VLOOKUP(data_to_clean[[#This Row],[Company]],tb_countries[],2,0)</f>
        <v>USA</v>
      </c>
      <c r="C4471" t="s">
        <v>5283</v>
      </c>
      <c r="D4471" t="s">
        <v>5335</v>
      </c>
      <c r="E4471" t="s">
        <v>5246</v>
      </c>
      <c r="F4471" s="1">
        <v>44436</v>
      </c>
      <c r="G4471" t="s">
        <v>4894</v>
      </c>
      <c r="H4471" t="s">
        <v>2227</v>
      </c>
      <c r="I4471" t="s">
        <v>4896</v>
      </c>
      <c r="J4471" t="str" cm="1">
        <f t="array" ref="J44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471" t="str">
        <f>IF(data_to_clean[[#This Row],[Price Formatted Step 1]]="No Data","No Data",SUBSTITUTE(data_to_clean[[#This Row],[Price Formatted Step 1]],",","."))</f>
        <v>2.500000</v>
      </c>
      <c r="L4471" s="3">
        <f>IF(data_to_clean[[#This Row],[Price Formatted Step 2]]="No Data","No Data",VALUE(SUBSTITUTE(data_to_clean[[#This Row],[Price Formatted Step 2]],".","")))</f>
        <v>2500000</v>
      </c>
      <c r="M4471" t="s">
        <v>21</v>
      </c>
    </row>
    <row r="4472" spans="1:13" x14ac:dyDescent="0.25">
      <c r="A4472" t="s">
        <v>3782</v>
      </c>
      <c r="B4472" t="str">
        <f>VLOOKUP(data_to_clean[[#This Row],[Company]],tb_countries[],2,0)</f>
        <v>USA</v>
      </c>
      <c r="C4472" t="s">
        <v>5281</v>
      </c>
      <c r="D4472" t="s">
        <v>5322</v>
      </c>
      <c r="E4472" t="s">
        <v>5246</v>
      </c>
      <c r="F4472" s="1">
        <v>44437</v>
      </c>
      <c r="G4472" t="s">
        <v>4601</v>
      </c>
      <c r="H4472" t="s">
        <v>2227</v>
      </c>
      <c r="I4472" t="s">
        <v>4603</v>
      </c>
      <c r="J4472" t="str" cm="1">
        <f t="array" ref="J44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72" t="str">
        <f>IF(data_to_clean[[#This Row],[Price Formatted Step 1]]="No Data","No Data",SUBSTITUTE(data_to_clean[[#This Row],[Price Formatted Step 1]],",","."))</f>
        <v>67000000</v>
      </c>
      <c r="L4472" s="3">
        <f>IF(data_to_clean[[#This Row],[Price Formatted Step 2]]="No Data","No Data",VALUE(SUBSTITUTE(data_to_clean[[#This Row],[Price Formatted Step 2]],".","")))</f>
        <v>67000000</v>
      </c>
      <c r="M4472" t="s">
        <v>15</v>
      </c>
    </row>
    <row r="4473" spans="1:13" x14ac:dyDescent="0.25">
      <c r="A4473" t="s">
        <v>5057</v>
      </c>
      <c r="B4473" t="str">
        <f>VLOOKUP(data_to_clean[[#This Row],[Company]],tb_countries[],2,0)</f>
        <v>USA</v>
      </c>
      <c r="C4473" t="s">
        <v>5275</v>
      </c>
      <c r="D4473" t="s">
        <v>5315</v>
      </c>
      <c r="E4473" t="s">
        <v>5246</v>
      </c>
      <c r="F4473" s="1">
        <v>44442</v>
      </c>
      <c r="G4473" t="s">
        <v>5059</v>
      </c>
      <c r="H4473" t="s">
        <v>2227</v>
      </c>
      <c r="I4473" t="s">
        <v>14</v>
      </c>
      <c r="J4473" t="str" cm="1">
        <f t="array" ref="J44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73" t="str">
        <f>IF(data_to_clean[[#This Row],[Price Formatted Step 1]]="No Data","No Data",SUBSTITUTE(data_to_clean[[#This Row],[Price Formatted Step 1]],",","."))</f>
        <v>No Data</v>
      </c>
      <c r="L4473" t="str">
        <f>IF(data_to_clean[[#This Row],[Price Formatted Step 2]]="No Data","No Data",VALUE(SUBSTITUTE(data_to_clean[[#This Row],[Price Formatted Step 2]],".","")))</f>
        <v>No Data</v>
      </c>
      <c r="M4473" t="s">
        <v>21</v>
      </c>
    </row>
    <row r="4474" spans="1:13" x14ac:dyDescent="0.25">
      <c r="A4474" t="s">
        <v>973</v>
      </c>
      <c r="B4474" t="str">
        <f>VLOOKUP(data_to_clean[[#This Row],[Company]],tb_countries[],2,0)</f>
        <v>China</v>
      </c>
      <c r="C4474" t="s">
        <v>2625</v>
      </c>
      <c r="D4474" t="s">
        <v>5255</v>
      </c>
      <c r="E4474" t="s">
        <v>5252</v>
      </c>
      <c r="F4474" s="1">
        <v>44446</v>
      </c>
      <c r="G4474" t="s">
        <v>3794</v>
      </c>
      <c r="H4474" t="s">
        <v>2227</v>
      </c>
      <c r="I4474" t="s">
        <v>3404</v>
      </c>
      <c r="J4474" t="str" cm="1">
        <f t="array" ref="J44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474" t="str">
        <f>IF(data_to_clean[[#This Row],[Price Formatted Step 1]]="No Data","No Data",SUBSTITUTE(data_to_clean[[#This Row],[Price Formatted Step 1]],",","."))</f>
        <v>64.680000</v>
      </c>
      <c r="L4474" s="3">
        <f>IF(data_to_clean[[#This Row],[Price Formatted Step 2]]="No Data","No Data",VALUE(SUBSTITUTE(data_to_clean[[#This Row],[Price Formatted Step 2]],".","")))</f>
        <v>64680000</v>
      </c>
      <c r="M4474" t="s">
        <v>15</v>
      </c>
    </row>
    <row r="4475" spans="1:13" x14ac:dyDescent="0.25">
      <c r="A4475" t="s">
        <v>973</v>
      </c>
      <c r="B4475" t="str">
        <f>VLOOKUP(data_to_clean[[#This Row],[Company]],tb_countries[],2,0)</f>
        <v>China</v>
      </c>
      <c r="C4475" t="s">
        <v>4847</v>
      </c>
      <c r="D4475" t="s">
        <v>5268</v>
      </c>
      <c r="E4475" t="s">
        <v>5252</v>
      </c>
      <c r="F4475" s="1">
        <v>44448</v>
      </c>
      <c r="G4475" t="s">
        <v>3855</v>
      </c>
      <c r="H4475" t="s">
        <v>2227</v>
      </c>
      <c r="I4475" t="s">
        <v>3857</v>
      </c>
      <c r="J4475" t="str" cm="1">
        <f t="array" ref="J44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475" t="str">
        <f>IF(data_to_clean[[#This Row],[Price Formatted Step 1]]="No Data","No Data",SUBSTITUTE(data_to_clean[[#This Row],[Price Formatted Step 1]],",","."))</f>
        <v>29.150000</v>
      </c>
      <c r="L4475" s="3">
        <f>IF(data_to_clean[[#This Row],[Price Formatted Step 2]]="No Data","No Data",VALUE(SUBSTITUTE(data_to_clean[[#This Row],[Price Formatted Step 2]],".","")))</f>
        <v>29150000</v>
      </c>
      <c r="M4475" t="s">
        <v>15</v>
      </c>
    </row>
    <row r="4476" spans="1:13" x14ac:dyDescent="0.25">
      <c r="A4476" t="s">
        <v>2882</v>
      </c>
      <c r="B4476" t="str">
        <f>VLOOKUP(data_to_clean[[#This Row],[Company]],tb_countries[],2,0)</f>
        <v>USSR/Russia</v>
      </c>
      <c r="C4476" t="s">
        <v>5279</v>
      </c>
      <c r="D4476" t="s">
        <v>5320</v>
      </c>
      <c r="E4476" t="s">
        <v>5247</v>
      </c>
      <c r="F4476" s="1">
        <v>44448</v>
      </c>
      <c r="G4476" t="s">
        <v>4213</v>
      </c>
      <c r="H4476" t="s">
        <v>2227</v>
      </c>
      <c r="I4476" t="s">
        <v>14</v>
      </c>
      <c r="J4476" t="str" cm="1">
        <f t="array" ref="J44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76" t="str">
        <f>IF(data_to_clean[[#This Row],[Price Formatted Step 1]]="No Data","No Data",SUBSTITUTE(data_to_clean[[#This Row],[Price Formatted Step 1]],",","."))</f>
        <v>No Data</v>
      </c>
      <c r="L4476" t="str">
        <f>IF(data_to_clean[[#This Row],[Price Formatted Step 2]]="No Data","No Data",VALUE(SUBSTITUTE(data_to_clean[[#This Row],[Price Formatted Step 2]],".","")))</f>
        <v>No Data</v>
      </c>
      <c r="M4476" t="s">
        <v>15</v>
      </c>
    </row>
    <row r="4477" spans="1:13" x14ac:dyDescent="0.25">
      <c r="A4477" t="s">
        <v>3782</v>
      </c>
      <c r="B4477" t="str">
        <f>VLOOKUP(data_to_clean[[#This Row],[Company]],tb_countries[],2,0)</f>
        <v>USA</v>
      </c>
      <c r="C4477" t="s">
        <v>5275</v>
      </c>
      <c r="D4477" t="s">
        <v>5315</v>
      </c>
      <c r="E4477" t="s">
        <v>5246</v>
      </c>
      <c r="F4477" s="1">
        <v>44453</v>
      </c>
      <c r="G4477" t="s">
        <v>4601</v>
      </c>
      <c r="H4477" t="s">
        <v>2227</v>
      </c>
      <c r="I4477" t="s">
        <v>4603</v>
      </c>
      <c r="J4477" t="str" cm="1">
        <f t="array" ref="J44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77" t="str">
        <f>IF(data_to_clean[[#This Row],[Price Formatted Step 1]]="No Data","No Data",SUBSTITUTE(data_to_clean[[#This Row],[Price Formatted Step 1]],",","."))</f>
        <v>67000000</v>
      </c>
      <c r="L4477" s="3">
        <f>IF(data_to_clean[[#This Row],[Price Formatted Step 2]]="No Data","No Data",VALUE(SUBSTITUTE(data_to_clean[[#This Row],[Price Formatted Step 2]],".","")))</f>
        <v>67000000</v>
      </c>
      <c r="M4477" t="s">
        <v>15</v>
      </c>
    </row>
    <row r="4478" spans="1:13" x14ac:dyDescent="0.25">
      <c r="A4478" t="s">
        <v>3643</v>
      </c>
      <c r="B4478" t="str">
        <f>VLOOKUP(data_to_clean[[#This Row],[Company]],tb_countries[],2,0)</f>
        <v>USSR/Russia</v>
      </c>
      <c r="C4478" t="s">
        <v>5272</v>
      </c>
      <c r="D4478" t="s">
        <v>5312</v>
      </c>
      <c r="E4478" t="s">
        <v>5245</v>
      </c>
      <c r="F4478" s="1">
        <v>44453</v>
      </c>
      <c r="G4478" t="s">
        <v>4351</v>
      </c>
      <c r="H4478" t="s">
        <v>2227</v>
      </c>
      <c r="I4478" t="s">
        <v>2995</v>
      </c>
      <c r="J4478" t="str" cm="1">
        <f t="array" ref="J44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78" t="str">
        <f>IF(data_to_clean[[#This Row],[Price Formatted Step 1]]="No Data","No Data",SUBSTITUTE(data_to_clean[[#This Row],[Price Formatted Step 1]],",","."))</f>
        <v>25000000</v>
      </c>
      <c r="L4478" s="3">
        <f>IF(data_to_clean[[#This Row],[Price Formatted Step 2]]="No Data","No Data",VALUE(SUBSTITUTE(data_to_clean[[#This Row],[Price Formatted Step 2]],".","")))</f>
        <v>25000000</v>
      </c>
      <c r="M4478" t="s">
        <v>15</v>
      </c>
    </row>
    <row r="4479" spans="1:13" x14ac:dyDescent="0.25">
      <c r="A4479" t="s">
        <v>3782</v>
      </c>
      <c r="B4479" t="str">
        <f>VLOOKUP(data_to_clean[[#This Row],[Company]],tb_countries[],2,0)</f>
        <v>USA</v>
      </c>
      <c r="C4479" t="s">
        <v>5281</v>
      </c>
      <c r="D4479" t="s">
        <v>5322</v>
      </c>
      <c r="E4479" t="s">
        <v>5246</v>
      </c>
      <c r="F4479" s="1">
        <v>44455</v>
      </c>
      <c r="G4479" t="s">
        <v>4601</v>
      </c>
      <c r="H4479" t="s">
        <v>2227</v>
      </c>
      <c r="I4479" t="s">
        <v>4603</v>
      </c>
      <c r="J4479" t="str" cm="1">
        <f t="array" ref="J44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479" t="str">
        <f>IF(data_to_clean[[#This Row],[Price Formatted Step 1]]="No Data","No Data",SUBSTITUTE(data_to_clean[[#This Row],[Price Formatted Step 1]],",","."))</f>
        <v>67000000</v>
      </c>
      <c r="L4479" s="3">
        <f>IF(data_to_clean[[#This Row],[Price Formatted Step 2]]="No Data","No Data",VALUE(SUBSTITUTE(data_to_clean[[#This Row],[Price Formatted Step 2]],".","")))</f>
        <v>67000000</v>
      </c>
      <c r="M4479" t="s">
        <v>15</v>
      </c>
    </row>
    <row r="4480" spans="1:13" x14ac:dyDescent="0.25">
      <c r="A4480" t="s">
        <v>973</v>
      </c>
      <c r="B4480" t="str">
        <f>VLOOKUP(data_to_clean[[#This Row],[Company]],tb_countries[],2,0)</f>
        <v>China</v>
      </c>
      <c r="C4480" t="s">
        <v>5302</v>
      </c>
      <c r="D4480" t="s">
        <v>5342</v>
      </c>
      <c r="E4480" t="s">
        <v>5252</v>
      </c>
      <c r="F4480" s="1">
        <v>44459</v>
      </c>
      <c r="G4480" t="s">
        <v>5014</v>
      </c>
      <c r="H4480" t="s">
        <v>2227</v>
      </c>
      <c r="I4480" t="s">
        <v>14</v>
      </c>
      <c r="J4480" t="str" cm="1">
        <f t="array" ref="J44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80" t="str">
        <f>IF(data_to_clean[[#This Row],[Price Formatted Step 1]]="No Data","No Data",SUBSTITUTE(data_to_clean[[#This Row],[Price Formatted Step 1]],",","."))</f>
        <v>No Data</v>
      </c>
      <c r="L4480" t="str">
        <f>IF(data_to_clean[[#This Row],[Price Formatted Step 2]]="No Data","No Data",VALUE(SUBSTITUTE(data_to_clean[[#This Row],[Price Formatted Step 2]],".","")))</f>
        <v>No Data</v>
      </c>
      <c r="M4480" t="s">
        <v>15</v>
      </c>
    </row>
    <row r="4481" spans="1:13" x14ac:dyDescent="0.25">
      <c r="A4481" t="s">
        <v>4445</v>
      </c>
      <c r="B4481" t="str">
        <f>VLOOKUP(data_to_clean[[#This Row],[Company]],tb_countries[],2,0)</f>
        <v>China</v>
      </c>
      <c r="C4481" t="s">
        <v>4199</v>
      </c>
      <c r="D4481" t="s">
        <v>5263</v>
      </c>
      <c r="E4481" t="s">
        <v>5252</v>
      </c>
      <c r="F4481" s="1">
        <v>44466</v>
      </c>
      <c r="G4481" t="s">
        <v>4446</v>
      </c>
      <c r="H4481" t="s">
        <v>2227</v>
      </c>
      <c r="I4481" t="s">
        <v>4448</v>
      </c>
      <c r="J4481" t="str" cm="1">
        <f t="array" ref="J44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481" t="str">
        <f>IF(data_to_clean[[#This Row],[Price Formatted Step 1]]="No Data","No Data",SUBSTITUTE(data_to_clean[[#This Row],[Price Formatted Step 1]],",","."))</f>
        <v>5.800000</v>
      </c>
      <c r="L4481" s="3">
        <f>IF(data_to_clean[[#This Row],[Price Formatted Step 2]]="No Data","No Data",VALUE(SUBSTITUTE(data_to_clean[[#This Row],[Price Formatted Step 2]],".","")))</f>
        <v>5800000</v>
      </c>
      <c r="M4481" t="s">
        <v>15</v>
      </c>
    </row>
    <row r="4482" spans="1:13" x14ac:dyDescent="0.25">
      <c r="A4482" t="s">
        <v>973</v>
      </c>
      <c r="B4482" t="str">
        <f>VLOOKUP(data_to_clean[[#This Row],[Company]],tb_countries[],2,0)</f>
        <v>China</v>
      </c>
      <c r="C4482" t="s">
        <v>4847</v>
      </c>
      <c r="D4482" t="s">
        <v>5268</v>
      </c>
      <c r="E4482" t="s">
        <v>5252</v>
      </c>
      <c r="F4482" s="1">
        <v>44466</v>
      </c>
      <c r="G4482" t="s">
        <v>3855</v>
      </c>
      <c r="H4482" t="s">
        <v>2227</v>
      </c>
      <c r="I4482" t="s">
        <v>3857</v>
      </c>
      <c r="J4482" t="str" cm="1">
        <f t="array" ref="J44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482" t="str">
        <f>IF(data_to_clean[[#This Row],[Price Formatted Step 1]]="No Data","No Data",SUBSTITUTE(data_to_clean[[#This Row],[Price Formatted Step 1]],",","."))</f>
        <v>29.150000</v>
      </c>
      <c r="L4482" s="3">
        <f>IF(data_to_clean[[#This Row],[Price Formatted Step 2]]="No Data","No Data",VALUE(SUBSTITUTE(data_to_clean[[#This Row],[Price Formatted Step 2]],".","")))</f>
        <v>29150000</v>
      </c>
      <c r="M4482" t="s">
        <v>15</v>
      </c>
    </row>
    <row r="4483" spans="1:13" x14ac:dyDescent="0.25">
      <c r="A4483" t="s">
        <v>3831</v>
      </c>
      <c r="B4483" t="str">
        <f>VLOOKUP(data_to_clean[[#This Row],[Company]],tb_countries[],2,0)</f>
        <v>USA</v>
      </c>
      <c r="C4483" t="s">
        <v>5275</v>
      </c>
      <c r="D4483" t="s">
        <v>5315</v>
      </c>
      <c r="E4483" t="s">
        <v>5246</v>
      </c>
      <c r="F4483" s="1">
        <v>44466</v>
      </c>
      <c r="G4483" t="s">
        <v>3594</v>
      </c>
      <c r="H4483" t="s">
        <v>2227</v>
      </c>
      <c r="I4483" t="s">
        <v>3596</v>
      </c>
      <c r="J4483" t="str" cm="1">
        <f t="array" ref="J44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4483" t="str">
        <f>IF(data_to_clean[[#This Row],[Price Formatted Step 1]]="No Data","No Data",SUBSTITUTE(data_to_clean[[#This Row],[Price Formatted Step 1]],",","."))</f>
        <v>109000000</v>
      </c>
      <c r="L4483" s="3">
        <f>IF(data_to_clean[[#This Row],[Price Formatted Step 2]]="No Data","No Data",VALUE(SUBSTITUTE(data_to_clean[[#This Row],[Price Formatted Step 2]],".","")))</f>
        <v>109000000</v>
      </c>
      <c r="M4483" t="s">
        <v>15</v>
      </c>
    </row>
    <row r="4484" spans="1:13" x14ac:dyDescent="0.25">
      <c r="A4484" t="s">
        <v>1024</v>
      </c>
      <c r="B4484" t="str">
        <f>VLOOKUP(data_to_clean[[#This Row],[Company]],tb_countries[],2,0)</f>
        <v>USSR/Russia</v>
      </c>
      <c r="C4484" t="s">
        <v>5272</v>
      </c>
      <c r="D4484" t="s">
        <v>5312</v>
      </c>
      <c r="E4484" t="s">
        <v>5245</v>
      </c>
      <c r="F4484" s="1">
        <v>44474</v>
      </c>
      <c r="G4484" t="s">
        <v>3720</v>
      </c>
      <c r="H4484" t="s">
        <v>2227</v>
      </c>
      <c r="I4484" t="s">
        <v>3722</v>
      </c>
      <c r="J4484" t="str" cm="1">
        <f t="array" ref="J44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484" t="str">
        <f>IF(data_to_clean[[#This Row],[Price Formatted Step 1]]="No Data","No Data",SUBSTITUTE(data_to_clean[[#This Row],[Price Formatted Step 1]],",","."))</f>
        <v>17.420000</v>
      </c>
      <c r="L4484" s="3">
        <f>IF(data_to_clean[[#This Row],[Price Formatted Step 2]]="No Data","No Data",VALUE(SUBSTITUTE(data_to_clean[[#This Row],[Price Formatted Step 2]],".","")))</f>
        <v>17420000</v>
      </c>
      <c r="M4484" t="s">
        <v>15</v>
      </c>
    </row>
    <row r="4485" spans="1:13" x14ac:dyDescent="0.25">
      <c r="A4485" t="s">
        <v>4295</v>
      </c>
      <c r="B4485" t="str">
        <f>VLOOKUP(data_to_clean[[#This Row],[Company]],tb_countries[],2,0)</f>
        <v>USA</v>
      </c>
      <c r="C4485" t="s">
        <v>5307</v>
      </c>
      <c r="D4485" t="s">
        <v>5348</v>
      </c>
      <c r="E4485" t="s">
        <v>5246</v>
      </c>
      <c r="F4485" s="1">
        <v>44482</v>
      </c>
      <c r="G4485" t="s">
        <v>4297</v>
      </c>
      <c r="H4485" t="s">
        <v>2227</v>
      </c>
      <c r="I4485" t="s">
        <v>14</v>
      </c>
      <c r="J4485" t="str" cm="1">
        <f t="array" ref="J44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85" t="str">
        <f>IF(data_to_clean[[#This Row],[Price Formatted Step 1]]="No Data","No Data",SUBSTITUTE(data_to_clean[[#This Row],[Price Formatted Step 1]],",","."))</f>
        <v>No Data</v>
      </c>
      <c r="L4485" t="str">
        <f>IF(data_to_clean[[#This Row],[Price Formatted Step 2]]="No Data","No Data",VALUE(SUBSTITUTE(data_to_clean[[#This Row],[Price Formatted Step 2]],".","")))</f>
        <v>No Data</v>
      </c>
      <c r="M4485" t="s">
        <v>15</v>
      </c>
    </row>
    <row r="4486" spans="1:13" x14ac:dyDescent="0.25">
      <c r="A4486" t="s">
        <v>3643</v>
      </c>
      <c r="B4486" t="str">
        <f>VLOOKUP(data_to_clean[[#This Row],[Company]],tb_countries[],2,0)</f>
        <v>USSR/Russia</v>
      </c>
      <c r="C4486" t="s">
        <v>5301</v>
      </c>
      <c r="D4486" t="s">
        <v>5341</v>
      </c>
      <c r="E4486" t="s">
        <v>5247</v>
      </c>
      <c r="F4486" s="1">
        <v>44483</v>
      </c>
      <c r="G4486" t="s">
        <v>4351</v>
      </c>
      <c r="H4486" t="s">
        <v>2227</v>
      </c>
      <c r="I4486" t="s">
        <v>2995</v>
      </c>
      <c r="J4486" t="str" cm="1">
        <f t="array" ref="J44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486" t="str">
        <f>IF(data_to_clean[[#This Row],[Price Formatted Step 1]]="No Data","No Data",SUBSTITUTE(data_to_clean[[#This Row],[Price Formatted Step 1]],",","."))</f>
        <v>25000000</v>
      </c>
      <c r="L4486" s="3">
        <f>IF(data_to_clean[[#This Row],[Price Formatted Step 2]]="No Data","No Data",VALUE(SUBSTITUTE(data_to_clean[[#This Row],[Price Formatted Step 2]],".","")))</f>
        <v>25000000</v>
      </c>
      <c r="M4486" t="s">
        <v>15</v>
      </c>
    </row>
    <row r="4487" spans="1:13" x14ac:dyDescent="0.25">
      <c r="A4487" t="s">
        <v>973</v>
      </c>
      <c r="B4487" t="str">
        <f>VLOOKUP(data_to_clean[[#This Row],[Company]],tb_countries[],2,0)</f>
        <v>China</v>
      </c>
      <c r="C4487" t="s">
        <v>2625</v>
      </c>
      <c r="D4487" t="s">
        <v>5255</v>
      </c>
      <c r="E4487" t="s">
        <v>5252</v>
      </c>
      <c r="F4487" s="1">
        <v>44483</v>
      </c>
      <c r="G4487" t="s">
        <v>2910</v>
      </c>
      <c r="H4487" t="s">
        <v>2227</v>
      </c>
      <c r="I4487" t="s">
        <v>2912</v>
      </c>
      <c r="J4487" t="str" cm="1">
        <f t="array" ref="J44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487" t="str">
        <f>IF(data_to_clean[[#This Row],[Price Formatted Step 1]]="No Data","No Data",SUBSTITUTE(data_to_clean[[#This Row],[Price Formatted Step 1]],",","."))</f>
        <v>29.750000</v>
      </c>
      <c r="L4487" s="3">
        <f>IF(data_to_clean[[#This Row],[Price Formatted Step 2]]="No Data","No Data",VALUE(SUBSTITUTE(data_to_clean[[#This Row],[Price Formatted Step 2]],".","")))</f>
        <v>29750000</v>
      </c>
      <c r="M4487" t="s">
        <v>15</v>
      </c>
    </row>
    <row r="4488" spans="1:13" x14ac:dyDescent="0.25">
      <c r="A4488" t="s">
        <v>973</v>
      </c>
      <c r="B4488" t="str">
        <f>VLOOKUP(data_to_clean[[#This Row],[Company]],tb_countries[],2,0)</f>
        <v>China</v>
      </c>
      <c r="C4488" t="s">
        <v>4199</v>
      </c>
      <c r="D4488" t="s">
        <v>5263</v>
      </c>
      <c r="E4488" t="s">
        <v>5252</v>
      </c>
      <c r="F4488" s="1">
        <v>44484</v>
      </c>
      <c r="G4488" t="s">
        <v>3940</v>
      </c>
      <c r="H4488" t="s">
        <v>2227</v>
      </c>
      <c r="I4488" t="s">
        <v>14</v>
      </c>
      <c r="J4488" t="str" cm="1">
        <f t="array" ref="J44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88" t="str">
        <f>IF(data_to_clean[[#This Row],[Price Formatted Step 1]]="No Data","No Data",SUBSTITUTE(data_to_clean[[#This Row],[Price Formatted Step 1]],",","."))</f>
        <v>No Data</v>
      </c>
      <c r="L4488" t="str">
        <f>IF(data_to_clean[[#This Row],[Price Formatted Step 2]]="No Data","No Data",VALUE(SUBSTITUTE(data_to_clean[[#This Row],[Price Formatted Step 2]],".","")))</f>
        <v>No Data</v>
      </c>
      <c r="M4488" t="s">
        <v>15</v>
      </c>
    </row>
    <row r="4489" spans="1:13" x14ac:dyDescent="0.25">
      <c r="A4489" t="s">
        <v>3831</v>
      </c>
      <c r="B4489" t="str">
        <f>VLOOKUP(data_to_clean[[#This Row],[Company]],tb_countries[],2,0)</f>
        <v>USA</v>
      </c>
      <c r="C4489" t="s">
        <v>5273</v>
      </c>
      <c r="D4489" t="s">
        <v>5313</v>
      </c>
      <c r="E4489" t="s">
        <v>5246</v>
      </c>
      <c r="F4489" s="1">
        <v>44485</v>
      </c>
      <c r="G4489" t="s">
        <v>3594</v>
      </c>
      <c r="H4489" t="s">
        <v>2227</v>
      </c>
      <c r="I4489" t="s">
        <v>3596</v>
      </c>
      <c r="J4489" t="str" cm="1">
        <f t="array" ref="J44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109000000</v>
      </c>
      <c r="K4489" t="str">
        <f>IF(data_to_clean[[#This Row],[Price Formatted Step 1]]="No Data","No Data",SUBSTITUTE(data_to_clean[[#This Row],[Price Formatted Step 1]],",","."))</f>
        <v>109000000</v>
      </c>
      <c r="L4489" s="3">
        <f>IF(data_to_clean[[#This Row],[Price Formatted Step 2]]="No Data","No Data",VALUE(SUBSTITUTE(data_to_clean[[#This Row],[Price Formatted Step 2]],".","")))</f>
        <v>109000000</v>
      </c>
      <c r="M4489" t="s">
        <v>15</v>
      </c>
    </row>
    <row r="4490" spans="1:13" x14ac:dyDescent="0.25">
      <c r="A4490" t="s">
        <v>3988</v>
      </c>
      <c r="B4490" t="str">
        <f>VLOOKUP(data_to_clean[[#This Row],[Company]],tb_countries[],2,0)</f>
        <v>South Korea</v>
      </c>
      <c r="C4490" t="s">
        <v>5297</v>
      </c>
      <c r="D4490" t="s">
        <v>5338</v>
      </c>
      <c r="E4490" t="s">
        <v>5262</v>
      </c>
      <c r="F4490" s="1">
        <v>44490</v>
      </c>
      <c r="G4490" t="s">
        <v>5079</v>
      </c>
      <c r="H4490" t="s">
        <v>2227</v>
      </c>
      <c r="I4490" t="s">
        <v>14</v>
      </c>
      <c r="J4490" t="str" cm="1">
        <f t="array" ref="J44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490" t="str">
        <f>IF(data_to_clean[[#This Row],[Price Formatted Step 1]]="No Data","No Data",SUBSTITUTE(data_to_clean[[#This Row],[Price Formatted Step 1]],",","."))</f>
        <v>No Data</v>
      </c>
      <c r="L4490" t="str">
        <f>IF(data_to_clean[[#This Row],[Price Formatted Step 2]]="No Data","No Data",VALUE(SUBSTITUTE(data_to_clean[[#This Row],[Price Formatted Step 2]],".","")))</f>
        <v>No Data</v>
      </c>
      <c r="M4490" t="s">
        <v>21</v>
      </c>
    </row>
    <row r="4491" spans="1:13" x14ac:dyDescent="0.25">
      <c r="A4491" t="s">
        <v>973</v>
      </c>
      <c r="B4491" t="str">
        <f>VLOOKUP(data_to_clean[[#This Row],[Company]],tb_countries[],2,0)</f>
        <v>China</v>
      </c>
      <c r="C4491" t="s">
        <v>4847</v>
      </c>
      <c r="D4491" t="s">
        <v>5268</v>
      </c>
      <c r="E4491" t="s">
        <v>5252</v>
      </c>
      <c r="F4491" s="1">
        <v>44493</v>
      </c>
      <c r="G4491" t="s">
        <v>3855</v>
      </c>
      <c r="H4491" t="s">
        <v>2227</v>
      </c>
      <c r="I4491" t="s">
        <v>3857</v>
      </c>
      <c r="J4491" t="str" cm="1">
        <f t="array" ref="J44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491" t="str">
        <f>IF(data_to_clean[[#This Row],[Price Formatted Step 1]]="No Data","No Data",SUBSTITUTE(data_to_clean[[#This Row],[Price Formatted Step 1]],",","."))</f>
        <v>29.150000</v>
      </c>
      <c r="L4491" s="3">
        <f>IF(data_to_clean[[#This Row],[Price Formatted Step 2]]="No Data","No Data",VALUE(SUBSTITUTE(data_to_clean[[#This Row],[Price Formatted Step 2]],".","")))</f>
        <v>29150000</v>
      </c>
      <c r="M4491" t="s">
        <v>15</v>
      </c>
    </row>
    <row r="4492" spans="1:13" x14ac:dyDescent="0.25">
      <c r="A4492" t="s">
        <v>2338</v>
      </c>
      <c r="B4492" t="str">
        <f>VLOOKUP(data_to_clean[[#This Row],[Company]],tb_countries[],2,0)</f>
        <v>France</v>
      </c>
      <c r="C4492" t="s">
        <v>5285</v>
      </c>
      <c r="D4492" t="s">
        <v>5324</v>
      </c>
      <c r="E4492" t="s">
        <v>5253</v>
      </c>
      <c r="F4492" s="1">
        <v>44493</v>
      </c>
      <c r="G4492" t="s">
        <v>3614</v>
      </c>
      <c r="H4492" t="s">
        <v>2227</v>
      </c>
      <c r="I4492" t="s">
        <v>3616</v>
      </c>
      <c r="J4492" t="str" cm="1">
        <f t="array" ref="J44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492" t="str">
        <f>IF(data_to_clean[[#This Row],[Price Formatted Step 1]]="No Data","No Data",SUBSTITUTE(data_to_clean[[#This Row],[Price Formatted Step 1]],",","."))</f>
        <v>200000000</v>
      </c>
      <c r="L4492" s="3">
        <f>IF(data_to_clean[[#This Row],[Price Formatted Step 2]]="No Data","No Data",VALUE(SUBSTITUTE(data_to_clean[[#This Row],[Price Formatted Step 2]],".","")))</f>
        <v>200000000</v>
      </c>
      <c r="M4492" t="s">
        <v>15</v>
      </c>
    </row>
    <row r="4493" spans="1:13" x14ac:dyDescent="0.25">
      <c r="A4493" t="s">
        <v>1620</v>
      </c>
      <c r="B4493" t="str">
        <f>VLOOKUP(data_to_clean[[#This Row],[Company]],tb_countries[],2,0)</f>
        <v>Japan</v>
      </c>
      <c r="C4493" t="s">
        <v>5286</v>
      </c>
      <c r="D4493" t="s">
        <v>5325</v>
      </c>
      <c r="E4493" t="s">
        <v>5249</v>
      </c>
      <c r="F4493" s="1">
        <v>44495</v>
      </c>
      <c r="G4493" t="s">
        <v>3542</v>
      </c>
      <c r="H4493" t="s">
        <v>2227</v>
      </c>
      <c r="I4493" t="s">
        <v>3544</v>
      </c>
      <c r="J4493" t="str" cm="1">
        <f t="array" ref="J44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90000000</v>
      </c>
      <c r="K4493" t="str">
        <f>IF(data_to_clean[[#This Row],[Price Formatted Step 1]]="No Data","No Data",SUBSTITUTE(data_to_clean[[#This Row],[Price Formatted Step 1]],",","."))</f>
        <v>90000000</v>
      </c>
      <c r="L4493" s="3">
        <f>IF(data_to_clean[[#This Row],[Price Formatted Step 2]]="No Data","No Data",VALUE(SUBSTITUTE(data_to_clean[[#This Row],[Price Formatted Step 2]],".","")))</f>
        <v>90000000</v>
      </c>
      <c r="M4493" t="s">
        <v>15</v>
      </c>
    </row>
    <row r="4494" spans="1:13" x14ac:dyDescent="0.25">
      <c r="A4494" t="s">
        <v>4445</v>
      </c>
      <c r="B4494" t="str">
        <f>VLOOKUP(data_to_clean[[#This Row],[Company]],tb_countries[],2,0)</f>
        <v>China</v>
      </c>
      <c r="C4494" t="s">
        <v>4199</v>
      </c>
      <c r="D4494" t="s">
        <v>5263</v>
      </c>
      <c r="E4494" t="s">
        <v>5252</v>
      </c>
      <c r="F4494" s="1">
        <v>44496</v>
      </c>
      <c r="G4494" t="s">
        <v>4446</v>
      </c>
      <c r="H4494" t="s">
        <v>2227</v>
      </c>
      <c r="I4494" t="s">
        <v>4448</v>
      </c>
      <c r="J4494" t="str" cm="1">
        <f t="array" ref="J44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494" t="str">
        <f>IF(data_to_clean[[#This Row],[Price Formatted Step 1]]="No Data","No Data",SUBSTITUTE(data_to_clean[[#This Row],[Price Formatted Step 1]],",","."))</f>
        <v>5.800000</v>
      </c>
      <c r="L4494" s="3">
        <f>IF(data_to_clean[[#This Row],[Price Formatted Step 2]]="No Data","No Data",VALUE(SUBSTITUTE(data_to_clean[[#This Row],[Price Formatted Step 2]],".","")))</f>
        <v>5800000</v>
      </c>
      <c r="M4494" t="s">
        <v>15</v>
      </c>
    </row>
    <row r="4495" spans="1:13" x14ac:dyDescent="0.25">
      <c r="A4495" t="s">
        <v>1024</v>
      </c>
      <c r="B4495" t="str">
        <f>VLOOKUP(data_to_clean[[#This Row],[Company]],tb_countries[],2,0)</f>
        <v>USSR/Russia</v>
      </c>
      <c r="C4495" t="s">
        <v>5272</v>
      </c>
      <c r="D4495" t="s">
        <v>5312</v>
      </c>
      <c r="E4495" t="s">
        <v>5245</v>
      </c>
      <c r="F4495" s="1">
        <v>44497</v>
      </c>
      <c r="G4495" t="s">
        <v>3720</v>
      </c>
      <c r="H4495" t="s">
        <v>2227</v>
      </c>
      <c r="I4495" t="s">
        <v>3722</v>
      </c>
      <c r="J4495" t="str" cm="1">
        <f t="array" ref="J44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495" t="str">
        <f>IF(data_to_clean[[#This Row],[Price Formatted Step 1]]="No Data","No Data",SUBSTITUTE(data_to_clean[[#This Row],[Price Formatted Step 1]],",","."))</f>
        <v>17.420000</v>
      </c>
      <c r="L4495" s="3">
        <f>IF(data_to_clean[[#This Row],[Price Formatted Step 2]]="No Data","No Data",VALUE(SUBSTITUTE(data_to_clean[[#This Row],[Price Formatted Step 2]],".","")))</f>
        <v>17420000</v>
      </c>
      <c r="M4495" t="s">
        <v>15</v>
      </c>
    </row>
    <row r="4496" spans="1:13" x14ac:dyDescent="0.25">
      <c r="A4496" t="s">
        <v>973</v>
      </c>
      <c r="B4496" t="str">
        <f>VLOOKUP(data_to_clean[[#This Row],[Company]],tb_countries[],2,0)</f>
        <v>China</v>
      </c>
      <c r="C4496" t="s">
        <v>4199</v>
      </c>
      <c r="D4496" t="s">
        <v>5263</v>
      </c>
      <c r="E4496" t="s">
        <v>5252</v>
      </c>
      <c r="F4496" s="1">
        <v>44503</v>
      </c>
      <c r="G4496" t="s">
        <v>5051</v>
      </c>
      <c r="H4496" t="s">
        <v>2227</v>
      </c>
      <c r="I4496" t="s">
        <v>2228</v>
      </c>
      <c r="J4496" t="str" cm="1">
        <f t="array" ref="J44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496" t="str">
        <f>IF(data_to_clean[[#This Row],[Price Formatted Step 1]]="No Data","No Data",SUBSTITUTE(data_to_clean[[#This Row],[Price Formatted Step 1]],",","."))</f>
        <v>30.800000</v>
      </c>
      <c r="L4496" s="3">
        <f>IF(data_to_clean[[#This Row],[Price Formatted Step 2]]="No Data","No Data",VALUE(SUBSTITUTE(data_to_clean[[#This Row],[Price Formatted Step 2]],".","")))</f>
        <v>30800000</v>
      </c>
      <c r="M4496" t="s">
        <v>15</v>
      </c>
    </row>
    <row r="4497" spans="1:13" x14ac:dyDescent="0.25">
      <c r="A4497" t="s">
        <v>973</v>
      </c>
      <c r="B4497" t="str">
        <f>VLOOKUP(data_to_clean[[#This Row],[Company]],tb_countries[],2,0)</f>
        <v>China</v>
      </c>
      <c r="C4497" t="s">
        <v>2625</v>
      </c>
      <c r="D4497" t="s">
        <v>5255</v>
      </c>
      <c r="E4497" t="s">
        <v>5252</v>
      </c>
      <c r="F4497" s="1">
        <v>44505</v>
      </c>
      <c r="G4497" t="s">
        <v>4313</v>
      </c>
      <c r="H4497" t="s">
        <v>2227</v>
      </c>
      <c r="I4497" t="s">
        <v>4314</v>
      </c>
      <c r="J4497" t="str" cm="1">
        <f t="array" ref="J44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19000000</v>
      </c>
      <c r="K4497" t="str">
        <f>IF(data_to_clean[[#This Row],[Price Formatted Step 1]]="No Data","No Data",SUBSTITUTE(data_to_clean[[#This Row],[Price Formatted Step 1]],",","."))</f>
        <v>19000000</v>
      </c>
      <c r="L4497" s="3">
        <f>IF(data_to_clean[[#This Row],[Price Formatted Step 2]]="No Data","No Data",VALUE(SUBSTITUTE(data_to_clean[[#This Row],[Price Formatted Step 2]],".","")))</f>
        <v>19000000</v>
      </c>
      <c r="M4497" t="s">
        <v>15</v>
      </c>
    </row>
    <row r="4498" spans="1:13" x14ac:dyDescent="0.25">
      <c r="A4498" t="s">
        <v>973</v>
      </c>
      <c r="B4498" t="str">
        <f>VLOOKUP(data_to_clean[[#This Row],[Company]],tb_countries[],2,0)</f>
        <v>China</v>
      </c>
      <c r="C4498" t="s">
        <v>4847</v>
      </c>
      <c r="D4498" t="s">
        <v>5268</v>
      </c>
      <c r="E4498" t="s">
        <v>5252</v>
      </c>
      <c r="F4498" s="1">
        <v>44506</v>
      </c>
      <c r="G4498" t="s">
        <v>2910</v>
      </c>
      <c r="H4498" t="s">
        <v>2227</v>
      </c>
      <c r="I4498" t="s">
        <v>2912</v>
      </c>
      <c r="J4498" t="str" cm="1">
        <f t="array" ref="J44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498" t="str">
        <f>IF(data_to_clean[[#This Row],[Price Formatted Step 1]]="No Data","No Data",SUBSTITUTE(data_to_clean[[#This Row],[Price Formatted Step 1]],",","."))</f>
        <v>29.750000</v>
      </c>
      <c r="L4498" s="3">
        <f>IF(data_to_clean[[#This Row],[Price Formatted Step 2]]="No Data","No Data",VALUE(SUBSTITUTE(data_to_clean[[#This Row],[Price Formatted Step 2]],".","")))</f>
        <v>29750000</v>
      </c>
      <c r="M4498" t="s">
        <v>15</v>
      </c>
    </row>
    <row r="4499" spans="1:13" x14ac:dyDescent="0.25">
      <c r="A4499" t="s">
        <v>4195</v>
      </c>
      <c r="B4499" t="str">
        <f>VLOOKUP(data_to_clean[[#This Row],[Company]],tb_countries[],2,0)</f>
        <v>Japan</v>
      </c>
      <c r="C4499" t="s">
        <v>608</v>
      </c>
      <c r="D4499" t="s">
        <v>5248</v>
      </c>
      <c r="E4499" t="s">
        <v>5249</v>
      </c>
      <c r="F4499" s="1">
        <v>44509</v>
      </c>
      <c r="G4499" t="s">
        <v>4557</v>
      </c>
      <c r="H4499" t="s">
        <v>2227</v>
      </c>
      <c r="I4499" t="s">
        <v>4559</v>
      </c>
      <c r="J4499" t="str" cm="1">
        <f t="array" ref="J44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39000000</v>
      </c>
      <c r="K4499" t="str">
        <f>IF(data_to_clean[[#This Row],[Price Formatted Step 1]]="No Data","No Data",SUBSTITUTE(data_to_clean[[#This Row],[Price Formatted Step 1]],",","."))</f>
        <v>39000000</v>
      </c>
      <c r="L4499" s="3">
        <f>IF(data_to_clean[[#This Row],[Price Formatted Step 2]]="No Data","No Data",VALUE(SUBSTITUTE(data_to_clean[[#This Row],[Price Formatted Step 2]],".","")))</f>
        <v>39000000</v>
      </c>
      <c r="M4499" t="s">
        <v>15</v>
      </c>
    </row>
    <row r="4500" spans="1:13" x14ac:dyDescent="0.25">
      <c r="A4500" t="s">
        <v>3782</v>
      </c>
      <c r="B4500" t="str">
        <f>VLOOKUP(data_to_clean[[#This Row],[Company]],tb_countries[],2,0)</f>
        <v>USA</v>
      </c>
      <c r="C4500" t="s">
        <v>5281</v>
      </c>
      <c r="D4500" t="s">
        <v>5322</v>
      </c>
      <c r="E4500" t="s">
        <v>5246</v>
      </c>
      <c r="F4500" s="1">
        <v>44511</v>
      </c>
      <c r="G4500" t="s">
        <v>4601</v>
      </c>
      <c r="H4500" t="s">
        <v>2227</v>
      </c>
      <c r="I4500" t="s">
        <v>4603</v>
      </c>
      <c r="J4500" t="str" cm="1">
        <f t="array" ref="J45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00" t="str">
        <f>IF(data_to_clean[[#This Row],[Price Formatted Step 1]]="No Data","No Data",SUBSTITUTE(data_to_clean[[#This Row],[Price Formatted Step 1]],",","."))</f>
        <v>67000000</v>
      </c>
      <c r="L4500" s="3">
        <f>IF(data_to_clean[[#This Row],[Price Formatted Step 2]]="No Data","No Data",VALUE(SUBSTITUTE(data_to_clean[[#This Row],[Price Formatted Step 2]],".","")))</f>
        <v>67000000</v>
      </c>
      <c r="M4500" t="s">
        <v>15</v>
      </c>
    </row>
    <row r="4501" spans="1:13" x14ac:dyDescent="0.25">
      <c r="A4501" t="s">
        <v>3782</v>
      </c>
      <c r="B4501" t="str">
        <f>VLOOKUP(data_to_clean[[#This Row],[Company]],tb_countries[],2,0)</f>
        <v>USA</v>
      </c>
      <c r="C4501" t="s">
        <v>5273</v>
      </c>
      <c r="D4501" t="s">
        <v>5313</v>
      </c>
      <c r="E4501" t="s">
        <v>5246</v>
      </c>
      <c r="F4501" s="1">
        <v>44513</v>
      </c>
      <c r="G4501" t="s">
        <v>4601</v>
      </c>
      <c r="H4501" t="s">
        <v>2227</v>
      </c>
      <c r="I4501" t="s">
        <v>4603</v>
      </c>
      <c r="J4501" t="str" cm="1">
        <f t="array" ref="J45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01" t="str">
        <f>IF(data_to_clean[[#This Row],[Price Formatted Step 1]]="No Data","No Data",SUBSTITUTE(data_to_clean[[#This Row],[Price Formatted Step 1]],",","."))</f>
        <v>67000000</v>
      </c>
      <c r="L4501" s="3">
        <f>IF(data_to_clean[[#This Row],[Price Formatted Step 2]]="No Data","No Data",VALUE(SUBSTITUTE(data_to_clean[[#This Row],[Price Formatted Step 2]],".","")))</f>
        <v>67000000</v>
      </c>
      <c r="M4501" t="s">
        <v>15</v>
      </c>
    </row>
    <row r="4502" spans="1:13" x14ac:dyDescent="0.25">
      <c r="A4502" t="s">
        <v>2338</v>
      </c>
      <c r="B4502" t="str">
        <f>VLOOKUP(data_to_clean[[#This Row],[Company]],tb_countries[],2,0)</f>
        <v>France</v>
      </c>
      <c r="C4502" t="s">
        <v>5285</v>
      </c>
      <c r="D4502" t="s">
        <v>5324</v>
      </c>
      <c r="E4502" t="s">
        <v>5253</v>
      </c>
      <c r="F4502" s="1">
        <v>44516</v>
      </c>
      <c r="G4502" t="s">
        <v>4118</v>
      </c>
      <c r="H4502" t="s">
        <v>2227</v>
      </c>
      <c r="I4502" t="s">
        <v>4120</v>
      </c>
      <c r="J4502" t="str" cm="1">
        <f t="array" ref="J45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37000000</v>
      </c>
      <c r="K4502" t="str">
        <f>IF(data_to_clean[[#This Row],[Price Formatted Step 1]]="No Data","No Data",SUBSTITUTE(data_to_clean[[#This Row],[Price Formatted Step 1]],",","."))</f>
        <v>37000000</v>
      </c>
      <c r="L4502" s="3">
        <f>IF(data_to_clean[[#This Row],[Price Formatted Step 2]]="No Data","No Data",VALUE(SUBSTITUTE(data_to_clean[[#This Row],[Price Formatted Step 2]],".","")))</f>
        <v>37000000</v>
      </c>
      <c r="M4502" t="s">
        <v>15</v>
      </c>
    </row>
    <row r="4503" spans="1:13" x14ac:dyDescent="0.25">
      <c r="A4503" t="s">
        <v>4475</v>
      </c>
      <c r="B4503" t="str">
        <f>VLOOKUP(data_to_clean[[#This Row],[Company]],tb_countries[],2,0)</f>
        <v>USA</v>
      </c>
      <c r="C4503" t="s">
        <v>5303</v>
      </c>
      <c r="D4503" t="s">
        <v>5343</v>
      </c>
      <c r="E4503" t="s">
        <v>5265</v>
      </c>
      <c r="F4503" s="1">
        <v>44518</v>
      </c>
      <c r="G4503" t="s">
        <v>4562</v>
      </c>
      <c r="H4503" t="s">
        <v>2227</v>
      </c>
      <c r="I4503" t="s">
        <v>4479</v>
      </c>
      <c r="J4503" t="str" cm="1">
        <f t="array" ref="J45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503" t="str">
        <f>IF(data_to_clean[[#This Row],[Price Formatted Step 1]]="No Data","No Data",SUBSTITUTE(data_to_clean[[#This Row],[Price Formatted Step 1]],",","."))</f>
        <v>7.500000</v>
      </c>
      <c r="L4503" s="3">
        <f>IF(data_to_clean[[#This Row],[Price Formatted Step 2]]="No Data","No Data",VALUE(SUBSTITUTE(data_to_clean[[#This Row],[Price Formatted Step 2]],".","")))</f>
        <v>7500000</v>
      </c>
      <c r="M4503" t="s">
        <v>15</v>
      </c>
    </row>
    <row r="4504" spans="1:13" x14ac:dyDescent="0.25">
      <c r="A4504" t="s">
        <v>973</v>
      </c>
      <c r="B4504" t="str">
        <f>VLOOKUP(data_to_clean[[#This Row],[Company]],tb_countries[],2,0)</f>
        <v>China</v>
      </c>
      <c r="C4504" t="s">
        <v>2625</v>
      </c>
      <c r="D4504" t="s">
        <v>5255</v>
      </c>
      <c r="E4504" t="s">
        <v>5252</v>
      </c>
      <c r="F4504" s="1">
        <v>44520</v>
      </c>
      <c r="G4504" t="s">
        <v>3402</v>
      </c>
      <c r="H4504" t="s">
        <v>2227</v>
      </c>
      <c r="I4504" t="s">
        <v>3404</v>
      </c>
      <c r="J4504" t="str" cm="1">
        <f t="array" ref="J45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04" t="str">
        <f>IF(data_to_clean[[#This Row],[Price Formatted Step 1]]="No Data","No Data",SUBSTITUTE(data_to_clean[[#This Row],[Price Formatted Step 1]],",","."))</f>
        <v>64.680000</v>
      </c>
      <c r="L4504" s="3">
        <f>IF(data_to_clean[[#This Row],[Price Formatted Step 2]]="No Data","No Data",VALUE(SUBSTITUTE(data_to_clean[[#This Row],[Price Formatted Step 2]],".","")))</f>
        <v>64680000</v>
      </c>
      <c r="M4504" t="s">
        <v>15</v>
      </c>
    </row>
    <row r="4505" spans="1:13" x14ac:dyDescent="0.25">
      <c r="A4505" t="s">
        <v>4892</v>
      </c>
      <c r="B4505" t="str">
        <f>VLOOKUP(data_to_clean[[#This Row],[Company]],tb_countries[],2,0)</f>
        <v>USA</v>
      </c>
      <c r="C4505" t="s">
        <v>5283</v>
      </c>
      <c r="D4505" t="s">
        <v>5335</v>
      </c>
      <c r="E4505" t="s">
        <v>5246</v>
      </c>
      <c r="F4505" s="1">
        <v>44520</v>
      </c>
      <c r="G4505" t="s">
        <v>4894</v>
      </c>
      <c r="H4505" t="s">
        <v>2227</v>
      </c>
      <c r="I4505" t="s">
        <v>4896</v>
      </c>
      <c r="J4505" t="str" cm="1">
        <f t="array" ref="J45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505" t="str">
        <f>IF(data_to_clean[[#This Row],[Price Formatted Step 1]]="No Data","No Data",SUBSTITUTE(data_to_clean[[#This Row],[Price Formatted Step 1]],",","."))</f>
        <v>2.500000</v>
      </c>
      <c r="L4505" s="3">
        <f>IF(data_to_clean[[#This Row],[Price Formatted Step 2]]="No Data","No Data",VALUE(SUBSTITUTE(data_to_clean[[#This Row],[Price Formatted Step 2]],".","")))</f>
        <v>2500000</v>
      </c>
      <c r="M4505" t="s">
        <v>15</v>
      </c>
    </row>
    <row r="4506" spans="1:13" x14ac:dyDescent="0.25">
      <c r="A4506" t="s">
        <v>973</v>
      </c>
      <c r="B4506" t="str">
        <f>VLOOKUP(data_to_clean[[#This Row],[Company]],tb_countries[],2,0)</f>
        <v>China</v>
      </c>
      <c r="C4506" t="s">
        <v>4199</v>
      </c>
      <c r="D4506" t="s">
        <v>5263</v>
      </c>
      <c r="E4506" t="s">
        <v>5252</v>
      </c>
      <c r="F4506" s="1">
        <v>44522</v>
      </c>
      <c r="G4506" t="s">
        <v>3794</v>
      </c>
      <c r="H4506" t="s">
        <v>2227</v>
      </c>
      <c r="I4506" t="s">
        <v>3404</v>
      </c>
      <c r="J4506" t="str" cm="1">
        <f t="array" ref="J45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06" t="str">
        <f>IF(data_to_clean[[#This Row],[Price Formatted Step 1]]="No Data","No Data",SUBSTITUTE(data_to_clean[[#This Row],[Price Formatted Step 1]],",","."))</f>
        <v>64.680000</v>
      </c>
      <c r="L4506" s="3">
        <f>IF(data_to_clean[[#This Row],[Price Formatted Step 2]]="No Data","No Data",VALUE(SUBSTITUTE(data_to_clean[[#This Row],[Price Formatted Step 2]],".","")))</f>
        <v>64680000</v>
      </c>
      <c r="M4506" t="s">
        <v>15</v>
      </c>
    </row>
    <row r="4507" spans="1:13" x14ac:dyDescent="0.25">
      <c r="A4507" t="s">
        <v>3782</v>
      </c>
      <c r="B4507" t="str">
        <f>VLOOKUP(data_to_clean[[#This Row],[Company]],tb_countries[],2,0)</f>
        <v>USA</v>
      </c>
      <c r="C4507" t="s">
        <v>5275</v>
      </c>
      <c r="D4507" t="s">
        <v>5315</v>
      </c>
      <c r="E4507" t="s">
        <v>5246</v>
      </c>
      <c r="F4507" s="1">
        <v>44524</v>
      </c>
      <c r="G4507" t="s">
        <v>4601</v>
      </c>
      <c r="H4507" t="s">
        <v>2227</v>
      </c>
      <c r="I4507" t="s">
        <v>4603</v>
      </c>
      <c r="J4507" t="str" cm="1">
        <f t="array" ref="J45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07" t="str">
        <f>IF(data_to_clean[[#This Row],[Price Formatted Step 1]]="No Data","No Data",SUBSTITUTE(data_to_clean[[#This Row],[Price Formatted Step 1]],",","."))</f>
        <v>67000000</v>
      </c>
      <c r="L4507" s="3">
        <f>IF(data_to_clean[[#This Row],[Price Formatted Step 2]]="No Data","No Data",VALUE(SUBSTITUTE(data_to_clean[[#This Row],[Price Formatted Step 2]],".","")))</f>
        <v>67000000</v>
      </c>
      <c r="M4507" t="s">
        <v>15</v>
      </c>
    </row>
    <row r="4508" spans="1:13" x14ac:dyDescent="0.25">
      <c r="A4508" t="s">
        <v>1024</v>
      </c>
      <c r="B4508" t="str">
        <f>VLOOKUP(data_to_clean[[#This Row],[Company]],tb_countries[],2,0)</f>
        <v>USSR/Russia</v>
      </c>
      <c r="C4508" t="s">
        <v>5272</v>
      </c>
      <c r="D4508" t="s">
        <v>5312</v>
      </c>
      <c r="E4508" t="s">
        <v>5245</v>
      </c>
      <c r="F4508" s="1">
        <v>44524</v>
      </c>
      <c r="G4508" t="s">
        <v>4360</v>
      </c>
      <c r="H4508" t="s">
        <v>2227</v>
      </c>
      <c r="I4508" t="s">
        <v>3138</v>
      </c>
      <c r="J4508" t="str" cm="1">
        <f t="array" ref="J45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508" t="str">
        <f>IF(data_to_clean[[#This Row],[Price Formatted Step 1]]="No Data","No Data",SUBSTITUTE(data_to_clean[[#This Row],[Price Formatted Step 1]],",","."))</f>
        <v>20000000</v>
      </c>
      <c r="L4508" s="3">
        <f>IF(data_to_clean[[#This Row],[Price Formatted Step 2]]="No Data","No Data",VALUE(SUBSTITUTE(data_to_clean[[#This Row],[Price Formatted Step 2]],".","")))</f>
        <v>20000000</v>
      </c>
      <c r="M4508" t="s">
        <v>15</v>
      </c>
    </row>
    <row r="4509" spans="1:13" x14ac:dyDescent="0.25">
      <c r="A4509" t="s">
        <v>4445</v>
      </c>
      <c r="B4509" t="str">
        <f>VLOOKUP(data_to_clean[[#This Row],[Company]],tb_countries[],2,0)</f>
        <v>China</v>
      </c>
      <c r="C4509" t="s">
        <v>4199</v>
      </c>
      <c r="D4509" t="s">
        <v>5263</v>
      </c>
      <c r="E4509" t="s">
        <v>5252</v>
      </c>
      <c r="F4509" s="1">
        <v>44524</v>
      </c>
      <c r="G4509" t="s">
        <v>4446</v>
      </c>
      <c r="H4509" t="s">
        <v>2227</v>
      </c>
      <c r="I4509" t="s">
        <v>4448</v>
      </c>
      <c r="J4509" t="str" cm="1">
        <f t="array" ref="J45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509" t="str">
        <f>IF(data_to_clean[[#This Row],[Price Formatted Step 1]]="No Data","No Data",SUBSTITUTE(data_to_clean[[#This Row],[Price Formatted Step 1]],",","."))</f>
        <v>5.800000</v>
      </c>
      <c r="L4509" s="3">
        <f>IF(data_to_clean[[#This Row],[Price Formatted Step 2]]="No Data","No Data",VALUE(SUBSTITUTE(data_to_clean[[#This Row],[Price Formatted Step 2]],".","")))</f>
        <v>5800000</v>
      </c>
      <c r="M4509" t="s">
        <v>15</v>
      </c>
    </row>
    <row r="4510" spans="1:13" x14ac:dyDescent="0.25">
      <c r="A4510" t="s">
        <v>2882</v>
      </c>
      <c r="B4510" t="str">
        <f>VLOOKUP(data_to_clean[[#This Row],[Company]],tb_countries[],2,0)</f>
        <v>USSR/Russia</v>
      </c>
      <c r="C4510" t="s">
        <v>5279</v>
      </c>
      <c r="D4510" t="s">
        <v>5320</v>
      </c>
      <c r="E4510" t="s">
        <v>5247</v>
      </c>
      <c r="F4510" s="1">
        <v>44525</v>
      </c>
      <c r="G4510" t="s">
        <v>4351</v>
      </c>
      <c r="H4510" t="s">
        <v>2227</v>
      </c>
      <c r="I4510" t="s">
        <v>2995</v>
      </c>
      <c r="J4510" t="str" cm="1">
        <f t="array" ref="J45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510" t="str">
        <f>IF(data_to_clean[[#This Row],[Price Formatted Step 1]]="No Data","No Data",SUBSTITUTE(data_to_clean[[#This Row],[Price Formatted Step 1]],",","."))</f>
        <v>25000000</v>
      </c>
      <c r="L4510" s="3">
        <f>IF(data_to_clean[[#This Row],[Price Formatted Step 2]]="No Data","No Data",VALUE(SUBSTITUTE(data_to_clean[[#This Row],[Price Formatted Step 2]],".","")))</f>
        <v>25000000</v>
      </c>
      <c r="M4510" t="s">
        <v>15</v>
      </c>
    </row>
    <row r="4511" spans="1:13" x14ac:dyDescent="0.25">
      <c r="A4511" t="s">
        <v>973</v>
      </c>
      <c r="B4511" t="str">
        <f>VLOOKUP(data_to_clean[[#This Row],[Company]],tb_countries[],2,0)</f>
        <v>China</v>
      </c>
      <c r="C4511" t="s">
        <v>4847</v>
      </c>
      <c r="D4511" t="s">
        <v>5268</v>
      </c>
      <c r="E4511" t="s">
        <v>5252</v>
      </c>
      <c r="F4511" s="1">
        <v>44526</v>
      </c>
      <c r="G4511" t="s">
        <v>3855</v>
      </c>
      <c r="H4511" t="s">
        <v>2227</v>
      </c>
      <c r="I4511" t="s">
        <v>3857</v>
      </c>
      <c r="J4511" t="str" cm="1">
        <f t="array" ref="J45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511" t="str">
        <f>IF(data_to_clean[[#This Row],[Price Formatted Step 1]]="No Data","No Data",SUBSTITUTE(data_to_clean[[#This Row],[Price Formatted Step 1]],",","."))</f>
        <v>29.150000</v>
      </c>
      <c r="L4511" s="3">
        <f>IF(data_to_clean[[#This Row],[Price Formatted Step 2]]="No Data","No Data",VALUE(SUBSTITUTE(data_to_clean[[#This Row],[Price Formatted Step 2]],".","")))</f>
        <v>29150000</v>
      </c>
      <c r="M4511" t="s">
        <v>15</v>
      </c>
    </row>
    <row r="4512" spans="1:13" x14ac:dyDescent="0.25">
      <c r="A4512" t="s">
        <v>3782</v>
      </c>
      <c r="B4512" t="str">
        <f>VLOOKUP(data_to_clean[[#This Row],[Company]],tb_countries[],2,0)</f>
        <v>USA</v>
      </c>
      <c r="C4512" t="s">
        <v>5273</v>
      </c>
      <c r="D4512" t="s">
        <v>5313</v>
      </c>
      <c r="E4512" t="s">
        <v>5246</v>
      </c>
      <c r="F4512" s="1">
        <v>44532</v>
      </c>
      <c r="G4512" t="s">
        <v>4601</v>
      </c>
      <c r="H4512" t="s">
        <v>2227</v>
      </c>
      <c r="I4512" t="s">
        <v>4603</v>
      </c>
      <c r="J4512" t="str" cm="1">
        <f t="array" ref="J45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12" t="str">
        <f>IF(data_to_clean[[#This Row],[Price Formatted Step 1]]="No Data","No Data",SUBSTITUTE(data_to_clean[[#This Row],[Price Formatted Step 1]],",","."))</f>
        <v>67000000</v>
      </c>
      <c r="L4512" s="3">
        <f>IF(data_to_clean[[#This Row],[Price Formatted Step 2]]="No Data","No Data",VALUE(SUBSTITUTE(data_to_clean[[#This Row],[Price Formatted Step 2]],".","")))</f>
        <v>67000000</v>
      </c>
      <c r="M4512" t="s">
        <v>15</v>
      </c>
    </row>
    <row r="4513" spans="1:13" x14ac:dyDescent="0.25">
      <c r="A4513" t="s">
        <v>2338</v>
      </c>
      <c r="B4513" t="str">
        <f>VLOOKUP(data_to_clean[[#This Row],[Company]],tb_countries[],2,0)</f>
        <v>France</v>
      </c>
      <c r="C4513" t="s">
        <v>5285</v>
      </c>
      <c r="D4513" t="s">
        <v>5324</v>
      </c>
      <c r="E4513" t="s">
        <v>5253</v>
      </c>
      <c r="F4513" s="1">
        <v>44535</v>
      </c>
      <c r="G4513" t="s">
        <v>4101</v>
      </c>
      <c r="H4513" t="s">
        <v>2227</v>
      </c>
      <c r="I4513" t="s">
        <v>4103</v>
      </c>
      <c r="J4513" t="str" cm="1">
        <f t="array" ref="J45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513" t="str">
        <f>IF(data_to_clean[[#This Row],[Price Formatted Step 1]]="No Data","No Data",SUBSTITUTE(data_to_clean[[#This Row],[Price Formatted Step 1]],",","."))</f>
        <v>30000000</v>
      </c>
      <c r="L4513" s="3">
        <f>IF(data_to_clean[[#This Row],[Price Formatted Step 2]]="No Data","No Data",VALUE(SUBSTITUTE(data_to_clean[[#This Row],[Price Formatted Step 2]],".","")))</f>
        <v>30000000</v>
      </c>
      <c r="M4513" t="s">
        <v>15</v>
      </c>
    </row>
    <row r="4514" spans="1:13" x14ac:dyDescent="0.25">
      <c r="A4514" t="s">
        <v>4916</v>
      </c>
      <c r="B4514" t="str">
        <f>VLOOKUP(data_to_clean[[#This Row],[Company]],tb_countries[],2,0)</f>
        <v>China</v>
      </c>
      <c r="C4514" t="s">
        <v>4199</v>
      </c>
      <c r="D4514" t="s">
        <v>5263</v>
      </c>
      <c r="E4514" t="s">
        <v>5252</v>
      </c>
      <c r="F4514" s="1">
        <v>44537</v>
      </c>
      <c r="G4514" t="s">
        <v>4917</v>
      </c>
      <c r="H4514" t="s">
        <v>2227</v>
      </c>
      <c r="I4514" t="s">
        <v>4919</v>
      </c>
      <c r="J4514" t="str" cm="1">
        <f t="array" ref="J45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4.900000</v>
      </c>
      <c r="K4514" t="str">
        <f>IF(data_to_clean[[#This Row],[Price Formatted Step 1]]="No Data","No Data",SUBSTITUTE(data_to_clean[[#This Row],[Price Formatted Step 1]],",","."))</f>
        <v>4.900000</v>
      </c>
      <c r="L4514" s="3">
        <f>IF(data_to_clean[[#This Row],[Price Formatted Step 2]]="No Data","No Data",VALUE(SUBSTITUTE(data_to_clean[[#This Row],[Price Formatted Step 2]],".","")))</f>
        <v>4900000</v>
      </c>
      <c r="M4514" t="s">
        <v>15</v>
      </c>
    </row>
    <row r="4515" spans="1:13" x14ac:dyDescent="0.25">
      <c r="A4515" t="s">
        <v>3831</v>
      </c>
      <c r="B4515" t="str">
        <f>VLOOKUP(data_to_clean[[#This Row],[Company]],tb_countries[],2,0)</f>
        <v>USA</v>
      </c>
      <c r="C4515" t="s">
        <v>5273</v>
      </c>
      <c r="D4515" t="s">
        <v>5313</v>
      </c>
      <c r="E4515" t="s">
        <v>5246</v>
      </c>
      <c r="F4515" s="1">
        <v>44537</v>
      </c>
      <c r="G4515" t="s">
        <v>3774</v>
      </c>
      <c r="H4515" t="s">
        <v>2227</v>
      </c>
      <c r="I4515" t="s">
        <v>3776</v>
      </c>
      <c r="J4515" t="str" cm="1">
        <f t="array" ref="J45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153000000</v>
      </c>
      <c r="K4515" t="str">
        <f>IF(data_to_clean[[#This Row],[Price Formatted Step 1]]="No Data","No Data",SUBSTITUTE(data_to_clean[[#This Row],[Price Formatted Step 1]],",","."))</f>
        <v>153000000</v>
      </c>
      <c r="L4515" s="3">
        <f>IF(data_to_clean[[#This Row],[Price Formatted Step 2]]="No Data","No Data",VALUE(SUBSTITUTE(data_to_clean[[#This Row],[Price Formatted Step 2]],".","")))</f>
        <v>153000000</v>
      </c>
      <c r="M4515" t="s">
        <v>15</v>
      </c>
    </row>
    <row r="4516" spans="1:13" x14ac:dyDescent="0.25">
      <c r="A4516" t="s">
        <v>1024</v>
      </c>
      <c r="B4516" t="str">
        <f>VLOOKUP(data_to_clean[[#This Row],[Company]],tb_countries[],2,0)</f>
        <v>USSR/Russia</v>
      </c>
      <c r="C4516" t="s">
        <v>5272</v>
      </c>
      <c r="D4516" t="s">
        <v>5312</v>
      </c>
      <c r="E4516" t="s">
        <v>5245</v>
      </c>
      <c r="F4516" s="1">
        <v>44538</v>
      </c>
      <c r="G4516" t="s">
        <v>3720</v>
      </c>
      <c r="H4516" t="s">
        <v>2227</v>
      </c>
      <c r="I4516" t="s">
        <v>3722</v>
      </c>
      <c r="J4516" t="str" cm="1">
        <f t="array" ref="J45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516" t="str">
        <f>IF(data_to_clean[[#This Row],[Price Formatted Step 1]]="No Data","No Data",SUBSTITUTE(data_to_clean[[#This Row],[Price Formatted Step 1]],",","."))</f>
        <v>17.420000</v>
      </c>
      <c r="L4516" s="3">
        <f>IF(data_to_clean[[#This Row],[Price Formatted Step 2]]="No Data","No Data",VALUE(SUBSTITUTE(data_to_clean[[#This Row],[Price Formatted Step 2]],".","")))</f>
        <v>17420000</v>
      </c>
      <c r="M4516" t="s">
        <v>15</v>
      </c>
    </row>
    <row r="4517" spans="1:13" x14ac:dyDescent="0.25">
      <c r="A4517" t="s">
        <v>4475</v>
      </c>
      <c r="B4517" t="str">
        <f>VLOOKUP(data_to_clean[[#This Row],[Company]],tb_countries[],2,0)</f>
        <v>USA</v>
      </c>
      <c r="C4517" t="s">
        <v>5303</v>
      </c>
      <c r="D4517" t="s">
        <v>5343</v>
      </c>
      <c r="E4517" t="s">
        <v>5265</v>
      </c>
      <c r="F4517" s="1">
        <v>44539</v>
      </c>
      <c r="G4517" t="s">
        <v>4562</v>
      </c>
      <c r="H4517" t="s">
        <v>2227</v>
      </c>
      <c r="I4517" t="s">
        <v>4479</v>
      </c>
      <c r="J4517" t="str" cm="1">
        <f t="array" ref="J45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517" t="str">
        <f>IF(data_to_clean[[#This Row],[Price Formatted Step 1]]="No Data","No Data",SUBSTITUTE(data_to_clean[[#This Row],[Price Formatted Step 1]],",","."))</f>
        <v>7.500000</v>
      </c>
      <c r="L4517" s="3">
        <f>IF(data_to_clean[[#This Row],[Price Formatted Step 2]]="No Data","No Data",VALUE(SUBSTITUTE(data_to_clean[[#This Row],[Price Formatted Step 2]],".","")))</f>
        <v>7500000</v>
      </c>
      <c r="M4517" t="s">
        <v>15</v>
      </c>
    </row>
    <row r="4518" spans="1:13" x14ac:dyDescent="0.25">
      <c r="A4518" t="s">
        <v>3782</v>
      </c>
      <c r="B4518" t="str">
        <f>VLOOKUP(data_to_clean[[#This Row],[Company]],tb_countries[],2,0)</f>
        <v>USA</v>
      </c>
      <c r="C4518" t="s">
        <v>5281</v>
      </c>
      <c r="D4518" t="s">
        <v>5322</v>
      </c>
      <c r="E4518" t="s">
        <v>5246</v>
      </c>
      <c r="F4518" s="1">
        <v>44539</v>
      </c>
      <c r="G4518" t="s">
        <v>4601</v>
      </c>
      <c r="H4518" t="s">
        <v>2227</v>
      </c>
      <c r="I4518" t="s">
        <v>4603</v>
      </c>
      <c r="J4518" t="str" cm="1">
        <f t="array" ref="J45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18" t="str">
        <f>IF(data_to_clean[[#This Row],[Price Formatted Step 1]]="No Data","No Data",SUBSTITUTE(data_to_clean[[#This Row],[Price Formatted Step 1]],",","."))</f>
        <v>67000000</v>
      </c>
      <c r="L4518" s="3">
        <f>IF(data_to_clean[[#This Row],[Price Formatted Step 2]]="No Data","No Data",VALUE(SUBSTITUTE(data_to_clean[[#This Row],[Price Formatted Step 2]],".","")))</f>
        <v>67000000</v>
      </c>
      <c r="M4518" t="s">
        <v>15</v>
      </c>
    </row>
    <row r="4519" spans="1:13" x14ac:dyDescent="0.25">
      <c r="A4519" t="s">
        <v>973</v>
      </c>
      <c r="B4519" t="str">
        <f>VLOOKUP(data_to_clean[[#This Row],[Company]],tb_countries[],2,0)</f>
        <v>China</v>
      </c>
      <c r="C4519" t="s">
        <v>4199</v>
      </c>
      <c r="D4519" t="s">
        <v>5263</v>
      </c>
      <c r="E4519" t="s">
        <v>5252</v>
      </c>
      <c r="F4519" s="1">
        <v>44540</v>
      </c>
      <c r="G4519" t="s">
        <v>3402</v>
      </c>
      <c r="H4519" t="s">
        <v>2227</v>
      </c>
      <c r="I4519" t="s">
        <v>3404</v>
      </c>
      <c r="J4519" t="str" cm="1">
        <f t="array" ref="J45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19" t="str">
        <f>IF(data_to_clean[[#This Row],[Price Formatted Step 1]]="No Data","No Data",SUBSTITUTE(data_to_clean[[#This Row],[Price Formatted Step 1]],",","."))</f>
        <v>64.680000</v>
      </c>
      <c r="L4519" s="3">
        <f>IF(data_to_clean[[#This Row],[Price Formatted Step 2]]="No Data","No Data",VALUE(SUBSTITUTE(data_to_clean[[#This Row],[Price Formatted Step 2]],".","")))</f>
        <v>64680000</v>
      </c>
      <c r="M4519" t="s">
        <v>15</v>
      </c>
    </row>
    <row r="4520" spans="1:13" x14ac:dyDescent="0.25">
      <c r="A4520" t="s">
        <v>4295</v>
      </c>
      <c r="B4520" t="str">
        <f>VLOOKUP(data_to_clean[[#This Row],[Company]],tb_countries[],2,0)</f>
        <v>USA</v>
      </c>
      <c r="C4520" t="s">
        <v>5307</v>
      </c>
      <c r="D4520" t="s">
        <v>5348</v>
      </c>
      <c r="E4520" t="s">
        <v>5246</v>
      </c>
      <c r="F4520" s="1">
        <v>44541</v>
      </c>
      <c r="G4520" t="s">
        <v>4297</v>
      </c>
      <c r="H4520" t="s">
        <v>2227</v>
      </c>
      <c r="I4520" t="s">
        <v>14</v>
      </c>
      <c r="J4520" t="str" cm="1">
        <f t="array" ref="J45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20" t="str">
        <f>IF(data_to_clean[[#This Row],[Price Formatted Step 1]]="No Data","No Data",SUBSTITUTE(data_to_clean[[#This Row],[Price Formatted Step 1]],",","."))</f>
        <v>No Data</v>
      </c>
      <c r="L4520" t="str">
        <f>IF(data_to_clean[[#This Row],[Price Formatted Step 2]]="No Data","No Data",VALUE(SUBSTITUTE(data_to_clean[[#This Row],[Price Formatted Step 2]],".","")))</f>
        <v>No Data</v>
      </c>
      <c r="M4520" t="s">
        <v>15</v>
      </c>
    </row>
    <row r="4521" spans="1:13" x14ac:dyDescent="0.25">
      <c r="A4521" t="s">
        <v>1024</v>
      </c>
      <c r="B4521" t="str">
        <f>VLOOKUP(data_to_clean[[#This Row],[Company]],tb_countries[],2,0)</f>
        <v>USSR/Russia</v>
      </c>
      <c r="C4521" t="s">
        <v>5272</v>
      </c>
      <c r="D4521" t="s">
        <v>5312</v>
      </c>
      <c r="E4521" t="s">
        <v>5245</v>
      </c>
      <c r="F4521" s="1">
        <v>44543</v>
      </c>
      <c r="G4521" t="s">
        <v>4346</v>
      </c>
      <c r="H4521" t="s">
        <v>2227</v>
      </c>
      <c r="I4521" t="s">
        <v>4181</v>
      </c>
      <c r="J4521" t="str" cm="1">
        <f t="array" ref="J45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65000000</v>
      </c>
      <c r="K4521" t="str">
        <f>IF(data_to_clean[[#This Row],[Price Formatted Step 1]]="No Data","No Data",SUBSTITUTE(data_to_clean[[#This Row],[Price Formatted Step 1]],",","."))</f>
        <v>65000000</v>
      </c>
      <c r="L4521" s="3">
        <f>IF(data_to_clean[[#This Row],[Price Formatted Step 2]]="No Data","No Data",VALUE(SUBSTITUTE(data_to_clean[[#This Row],[Price Formatted Step 2]],".","")))</f>
        <v>65000000</v>
      </c>
      <c r="M4521" t="s">
        <v>56</v>
      </c>
    </row>
    <row r="4522" spans="1:13" x14ac:dyDescent="0.25">
      <c r="A4522" t="s">
        <v>973</v>
      </c>
      <c r="B4522" t="str">
        <f>VLOOKUP(data_to_clean[[#This Row],[Company]],tb_countries[],2,0)</f>
        <v>China</v>
      </c>
      <c r="C4522" t="s">
        <v>4847</v>
      </c>
      <c r="D4522" t="s">
        <v>5268</v>
      </c>
      <c r="E4522" t="s">
        <v>5252</v>
      </c>
      <c r="F4522" s="1">
        <v>44543</v>
      </c>
      <c r="G4522" t="s">
        <v>3855</v>
      </c>
      <c r="H4522" t="s">
        <v>2227</v>
      </c>
      <c r="I4522" t="s">
        <v>3857</v>
      </c>
      <c r="J4522" t="str" cm="1">
        <f t="array" ref="J45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522" t="str">
        <f>IF(data_to_clean[[#This Row],[Price Formatted Step 1]]="No Data","No Data",SUBSTITUTE(data_to_clean[[#This Row],[Price Formatted Step 1]],",","."))</f>
        <v>29.150000</v>
      </c>
      <c r="L4522" s="3">
        <f>IF(data_to_clean[[#This Row],[Price Formatted Step 2]]="No Data","No Data",VALUE(SUBSTITUTE(data_to_clean[[#This Row],[Price Formatted Step 2]],".","")))</f>
        <v>29150000</v>
      </c>
      <c r="M4522" t="s">
        <v>15</v>
      </c>
    </row>
    <row r="4523" spans="1:13" x14ac:dyDescent="0.25">
      <c r="A4523" t="s">
        <v>4445</v>
      </c>
      <c r="B4523" t="str">
        <f>VLOOKUP(data_to_clean[[#This Row],[Company]],tb_countries[],2,0)</f>
        <v>China</v>
      </c>
      <c r="C4523" t="s">
        <v>4199</v>
      </c>
      <c r="D4523" t="s">
        <v>5263</v>
      </c>
      <c r="E4523" t="s">
        <v>5252</v>
      </c>
      <c r="F4523" s="1">
        <v>44545</v>
      </c>
      <c r="G4523" t="s">
        <v>4446</v>
      </c>
      <c r="H4523" t="s">
        <v>2227</v>
      </c>
      <c r="I4523" t="s">
        <v>4448</v>
      </c>
      <c r="J4523" t="str" cm="1">
        <f t="array" ref="J45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523" t="str">
        <f>IF(data_to_clean[[#This Row],[Price Formatted Step 1]]="No Data","No Data",SUBSTITUTE(data_to_clean[[#This Row],[Price Formatted Step 1]],",","."))</f>
        <v>5.800000</v>
      </c>
      <c r="L4523" s="3">
        <f>IF(data_to_clean[[#This Row],[Price Formatted Step 2]]="No Data","No Data",VALUE(SUBSTITUTE(data_to_clean[[#This Row],[Price Formatted Step 2]],".","")))</f>
        <v>5800000</v>
      </c>
      <c r="M4523" t="s">
        <v>21</v>
      </c>
    </row>
    <row r="4524" spans="1:13" x14ac:dyDescent="0.25">
      <c r="A4524" t="s">
        <v>3782</v>
      </c>
      <c r="B4524" t="str">
        <f>VLOOKUP(data_to_clean[[#This Row],[Company]],tb_countries[],2,0)</f>
        <v>USA</v>
      </c>
      <c r="C4524" t="s">
        <v>5275</v>
      </c>
      <c r="D4524" t="s">
        <v>5315</v>
      </c>
      <c r="E4524" t="s">
        <v>5246</v>
      </c>
      <c r="F4524" s="1">
        <v>44548</v>
      </c>
      <c r="G4524" t="s">
        <v>4601</v>
      </c>
      <c r="H4524" t="s">
        <v>2227</v>
      </c>
      <c r="I4524" t="s">
        <v>4603</v>
      </c>
      <c r="J4524" t="str" cm="1">
        <f t="array" ref="J45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24" t="str">
        <f>IF(data_to_clean[[#This Row],[Price Formatted Step 1]]="No Data","No Data",SUBSTITUTE(data_to_clean[[#This Row],[Price Formatted Step 1]],",","."))</f>
        <v>67000000</v>
      </c>
      <c r="L4524" s="3">
        <f>IF(data_to_clean[[#This Row],[Price Formatted Step 2]]="No Data","No Data",VALUE(SUBSTITUTE(data_to_clean[[#This Row],[Price Formatted Step 2]],".","")))</f>
        <v>67000000</v>
      </c>
      <c r="M4524" t="s">
        <v>15</v>
      </c>
    </row>
    <row r="4525" spans="1:13" x14ac:dyDescent="0.25">
      <c r="A4525" t="s">
        <v>3782</v>
      </c>
      <c r="B4525" t="str">
        <f>VLOOKUP(data_to_clean[[#This Row],[Company]],tb_countries[],2,0)</f>
        <v>USA</v>
      </c>
      <c r="C4525" t="s">
        <v>5273</v>
      </c>
      <c r="D4525" t="s">
        <v>5313</v>
      </c>
      <c r="E4525" t="s">
        <v>5246</v>
      </c>
      <c r="F4525" s="1">
        <v>44549</v>
      </c>
      <c r="G4525" t="s">
        <v>4601</v>
      </c>
      <c r="H4525" t="s">
        <v>2227</v>
      </c>
      <c r="I4525" t="s">
        <v>4603</v>
      </c>
      <c r="J4525" t="str" cm="1">
        <f t="array" ref="J45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25" t="str">
        <f>IF(data_to_clean[[#This Row],[Price Formatted Step 1]]="No Data","No Data",SUBSTITUTE(data_to_clean[[#This Row],[Price Formatted Step 1]],",","."))</f>
        <v>67000000</v>
      </c>
      <c r="L4525" s="3">
        <f>IF(data_to_clean[[#This Row],[Price Formatted Step 2]]="No Data","No Data",VALUE(SUBSTITUTE(data_to_clean[[#This Row],[Price Formatted Step 2]],".","")))</f>
        <v>67000000</v>
      </c>
      <c r="M4525" t="s">
        <v>15</v>
      </c>
    </row>
    <row r="4526" spans="1:13" x14ac:dyDescent="0.25">
      <c r="A4526" t="s">
        <v>3782</v>
      </c>
      <c r="B4526" t="str">
        <f>VLOOKUP(data_to_clean[[#This Row],[Company]],tb_countries[],2,0)</f>
        <v>USA</v>
      </c>
      <c r="C4526" t="s">
        <v>5281</v>
      </c>
      <c r="D4526" t="s">
        <v>5322</v>
      </c>
      <c r="E4526" t="s">
        <v>5246</v>
      </c>
      <c r="F4526" s="1">
        <v>44551</v>
      </c>
      <c r="G4526" t="s">
        <v>4601</v>
      </c>
      <c r="H4526" t="s">
        <v>2227</v>
      </c>
      <c r="I4526" t="s">
        <v>4603</v>
      </c>
      <c r="J4526" t="str" cm="1">
        <f t="array" ref="J45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26" t="str">
        <f>IF(data_to_clean[[#This Row],[Price Formatted Step 1]]="No Data","No Data",SUBSTITUTE(data_to_clean[[#This Row],[Price Formatted Step 1]],",","."))</f>
        <v>67000000</v>
      </c>
      <c r="L4526" s="3">
        <f>IF(data_to_clean[[#This Row],[Price Formatted Step 2]]="No Data","No Data",VALUE(SUBSTITUTE(data_to_clean[[#This Row],[Price Formatted Step 2]],".","")))</f>
        <v>67000000</v>
      </c>
      <c r="M4526" t="s">
        <v>15</v>
      </c>
    </row>
    <row r="4527" spans="1:13" x14ac:dyDescent="0.25">
      <c r="A4527" t="s">
        <v>1620</v>
      </c>
      <c r="B4527" t="str">
        <f>VLOOKUP(data_to_clean[[#This Row],[Company]],tb_countries[],2,0)</f>
        <v>Japan</v>
      </c>
      <c r="C4527" t="s">
        <v>5286</v>
      </c>
      <c r="D4527" t="s">
        <v>5325</v>
      </c>
      <c r="E4527" t="s">
        <v>5249</v>
      </c>
      <c r="F4527" s="1">
        <v>44552</v>
      </c>
      <c r="G4527" t="s">
        <v>3835</v>
      </c>
      <c r="H4527" t="s">
        <v>2227</v>
      </c>
      <c r="I4527" t="s">
        <v>14</v>
      </c>
      <c r="J4527" t="str" cm="1">
        <f t="array" ref="J45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27" t="str">
        <f>IF(data_to_clean[[#This Row],[Price Formatted Step 1]]="No Data","No Data",SUBSTITUTE(data_to_clean[[#This Row],[Price Formatted Step 1]],",","."))</f>
        <v>No Data</v>
      </c>
      <c r="L4527" t="str">
        <f>IF(data_to_clean[[#This Row],[Price Formatted Step 2]]="No Data","No Data",VALUE(SUBSTITUTE(data_to_clean[[#This Row],[Price Formatted Step 2]],".","")))</f>
        <v>No Data</v>
      </c>
      <c r="M4527" t="s">
        <v>15</v>
      </c>
    </row>
    <row r="4528" spans="1:13" x14ac:dyDescent="0.25">
      <c r="A4528" t="s">
        <v>973</v>
      </c>
      <c r="B4528" t="str">
        <f>VLOOKUP(data_to_clean[[#This Row],[Company]],tb_countries[],2,0)</f>
        <v>China</v>
      </c>
      <c r="C4528" t="s">
        <v>5302</v>
      </c>
      <c r="D4528" t="s">
        <v>5342</v>
      </c>
      <c r="E4528" t="s">
        <v>5252</v>
      </c>
      <c r="F4528" s="1">
        <v>44553</v>
      </c>
      <c r="G4528" t="s">
        <v>4822</v>
      </c>
      <c r="H4528" t="s">
        <v>2227</v>
      </c>
      <c r="I4528" t="s">
        <v>14</v>
      </c>
      <c r="J4528" t="str" cm="1">
        <f t="array" ref="J45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28" t="str">
        <f>IF(data_to_clean[[#This Row],[Price Formatted Step 1]]="No Data","No Data",SUBSTITUTE(data_to_clean[[#This Row],[Price Formatted Step 1]],",","."))</f>
        <v>No Data</v>
      </c>
      <c r="L4528" t="str">
        <f>IF(data_to_clean[[#This Row],[Price Formatted Step 2]]="No Data","No Data",VALUE(SUBSTITUTE(data_to_clean[[#This Row],[Price Formatted Step 2]],".","")))</f>
        <v>No Data</v>
      </c>
      <c r="M4528" t="s">
        <v>15</v>
      </c>
    </row>
    <row r="4529" spans="1:13" x14ac:dyDescent="0.25">
      <c r="A4529" t="s">
        <v>2338</v>
      </c>
      <c r="B4529" t="str">
        <f>VLOOKUP(data_to_clean[[#This Row],[Company]],tb_countries[],2,0)</f>
        <v>France</v>
      </c>
      <c r="C4529" t="s">
        <v>5285</v>
      </c>
      <c r="D4529" t="s">
        <v>5324</v>
      </c>
      <c r="E4529" t="s">
        <v>5253</v>
      </c>
      <c r="F4529" s="1">
        <v>44555</v>
      </c>
      <c r="G4529" t="s">
        <v>3614</v>
      </c>
      <c r="H4529" t="s">
        <v>2227</v>
      </c>
      <c r="I4529" t="s">
        <v>3616</v>
      </c>
      <c r="J4529" t="str" cm="1">
        <f t="array" ref="J452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529" t="str">
        <f>IF(data_to_clean[[#This Row],[Price Formatted Step 1]]="No Data","No Data",SUBSTITUTE(data_to_clean[[#This Row],[Price Formatted Step 1]],",","."))</f>
        <v>200000000</v>
      </c>
      <c r="L4529" s="3">
        <f>IF(data_to_clean[[#This Row],[Price Formatted Step 2]]="No Data","No Data",VALUE(SUBSTITUTE(data_to_clean[[#This Row],[Price Formatted Step 2]],".","")))</f>
        <v>200000000</v>
      </c>
      <c r="M4529" t="s">
        <v>15</v>
      </c>
    </row>
    <row r="4530" spans="1:13" x14ac:dyDescent="0.25">
      <c r="A4530" t="s">
        <v>973</v>
      </c>
      <c r="B4530" t="str">
        <f>VLOOKUP(data_to_clean[[#This Row],[Company]],tb_countries[],2,0)</f>
        <v>China</v>
      </c>
      <c r="C4530" t="s">
        <v>2625</v>
      </c>
      <c r="D4530" t="s">
        <v>5255</v>
      </c>
      <c r="E4530" t="s">
        <v>5252</v>
      </c>
      <c r="F4530" s="1">
        <v>44556</v>
      </c>
      <c r="G4530" t="s">
        <v>3794</v>
      </c>
      <c r="H4530" t="s">
        <v>2227</v>
      </c>
      <c r="I4530" t="s">
        <v>3404</v>
      </c>
      <c r="J4530" t="str" cm="1">
        <f t="array" ref="J453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30" t="str">
        <f>IF(data_to_clean[[#This Row],[Price Formatted Step 1]]="No Data","No Data",SUBSTITUTE(data_to_clean[[#This Row],[Price Formatted Step 1]],",","."))</f>
        <v>64.680000</v>
      </c>
      <c r="L4530" s="3">
        <f>IF(data_to_clean[[#This Row],[Price Formatted Step 2]]="No Data","No Data",VALUE(SUBSTITUTE(data_to_clean[[#This Row],[Price Formatted Step 2]],".","")))</f>
        <v>64680000</v>
      </c>
      <c r="M4530" t="s">
        <v>15</v>
      </c>
    </row>
    <row r="4531" spans="1:13" x14ac:dyDescent="0.25">
      <c r="A4531" t="s">
        <v>3643</v>
      </c>
      <c r="B4531" t="str">
        <f>VLOOKUP(data_to_clean[[#This Row],[Company]],tb_countries[],2,0)</f>
        <v>USSR/Russia</v>
      </c>
      <c r="C4531" t="s">
        <v>5272</v>
      </c>
      <c r="D4531" t="s">
        <v>5312</v>
      </c>
      <c r="E4531" t="s">
        <v>5245</v>
      </c>
      <c r="F4531" s="1">
        <v>44557</v>
      </c>
      <c r="G4531" t="s">
        <v>4351</v>
      </c>
      <c r="H4531" t="s">
        <v>2227</v>
      </c>
      <c r="I4531" t="s">
        <v>2995</v>
      </c>
      <c r="J4531" t="str" cm="1">
        <f t="array" ref="J453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531" t="str">
        <f>IF(data_to_clean[[#This Row],[Price Formatted Step 1]]="No Data","No Data",SUBSTITUTE(data_to_clean[[#This Row],[Price Formatted Step 1]],",","."))</f>
        <v>25000000</v>
      </c>
      <c r="L4531" s="3">
        <f>IF(data_to_clean[[#This Row],[Price Formatted Step 2]]="No Data","No Data",VALUE(SUBSTITUTE(data_to_clean[[#This Row],[Price Formatted Step 2]],".","")))</f>
        <v>25000000</v>
      </c>
      <c r="M4531" t="s">
        <v>15</v>
      </c>
    </row>
    <row r="4532" spans="1:13" x14ac:dyDescent="0.25">
      <c r="A4532" t="s">
        <v>2882</v>
      </c>
      <c r="B4532" t="str">
        <f>VLOOKUP(data_to_clean[[#This Row],[Company]],tb_countries[],2,0)</f>
        <v>USSR/Russia</v>
      </c>
      <c r="C4532" t="s">
        <v>5279</v>
      </c>
      <c r="D4532" t="s">
        <v>5320</v>
      </c>
      <c r="E4532" t="s">
        <v>5247</v>
      </c>
      <c r="F4532" s="1">
        <v>44557</v>
      </c>
      <c r="G4532" t="s">
        <v>5120</v>
      </c>
      <c r="H4532" t="s">
        <v>2227</v>
      </c>
      <c r="I4532" t="s">
        <v>4276</v>
      </c>
      <c r="J4532" t="str" cm="1">
        <f t="array" ref="J453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100000000</v>
      </c>
      <c r="K4532" t="str">
        <f>IF(data_to_clean[[#This Row],[Price Formatted Step 1]]="No Data","No Data",SUBSTITUTE(data_to_clean[[#This Row],[Price Formatted Step 1]],",","."))</f>
        <v>100000000</v>
      </c>
      <c r="L4532" s="3">
        <f>IF(data_to_clean[[#This Row],[Price Formatted Step 2]]="No Data","No Data",VALUE(SUBSTITUTE(data_to_clean[[#This Row],[Price Formatted Step 2]],".","")))</f>
        <v>100000000</v>
      </c>
      <c r="M4532" t="s">
        <v>21</v>
      </c>
    </row>
    <row r="4533" spans="1:13" x14ac:dyDescent="0.25">
      <c r="A4533" t="s">
        <v>973</v>
      </c>
      <c r="B4533" t="str">
        <f>VLOOKUP(data_to_clean[[#This Row],[Company]],tb_countries[],2,0)</f>
        <v>China</v>
      </c>
      <c r="C4533" t="s">
        <v>4199</v>
      </c>
      <c r="D4533" t="s">
        <v>5263</v>
      </c>
      <c r="E4533" t="s">
        <v>5252</v>
      </c>
      <c r="F4533" s="1">
        <v>44559</v>
      </c>
      <c r="G4533" t="s">
        <v>2910</v>
      </c>
      <c r="H4533" t="s">
        <v>2227</v>
      </c>
      <c r="I4533" t="s">
        <v>2912</v>
      </c>
      <c r="J4533" t="str" cm="1">
        <f t="array" ref="J453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533" t="str">
        <f>IF(data_to_clean[[#This Row],[Price Formatted Step 1]]="No Data","No Data",SUBSTITUTE(data_to_clean[[#This Row],[Price Formatted Step 1]],",","."))</f>
        <v>29.750000</v>
      </c>
      <c r="L4533" s="3">
        <f>IF(data_to_clean[[#This Row],[Price Formatted Step 2]]="No Data","No Data",VALUE(SUBSTITUTE(data_to_clean[[#This Row],[Price Formatted Step 2]],".","")))</f>
        <v>29750000</v>
      </c>
      <c r="M4533" t="s">
        <v>15</v>
      </c>
    </row>
    <row r="4534" spans="1:13" x14ac:dyDescent="0.25">
      <c r="A4534" t="s">
        <v>973</v>
      </c>
      <c r="B4534" t="str">
        <f>VLOOKUP(data_to_clean[[#This Row],[Company]],tb_countries[],2,0)</f>
        <v>China</v>
      </c>
      <c r="C4534" t="s">
        <v>4847</v>
      </c>
      <c r="D4534" t="s">
        <v>5268</v>
      </c>
      <c r="E4534" t="s">
        <v>5252</v>
      </c>
      <c r="F4534" s="1">
        <v>44559</v>
      </c>
      <c r="G4534" t="s">
        <v>3855</v>
      </c>
      <c r="H4534" t="s">
        <v>2227</v>
      </c>
      <c r="I4534" t="s">
        <v>3857</v>
      </c>
      <c r="J4534" t="str" cm="1">
        <f t="array" ref="J453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534" t="str">
        <f>IF(data_to_clean[[#This Row],[Price Formatted Step 1]]="No Data","No Data",SUBSTITUTE(data_to_clean[[#This Row],[Price Formatted Step 1]],",","."))</f>
        <v>29.150000</v>
      </c>
      <c r="L4534" s="3">
        <f>IF(data_to_clean[[#This Row],[Price Formatted Step 2]]="No Data","No Data",VALUE(SUBSTITUTE(data_to_clean[[#This Row],[Price Formatted Step 2]],".","")))</f>
        <v>29150000</v>
      </c>
      <c r="M4534" t="s">
        <v>15</v>
      </c>
    </row>
    <row r="4535" spans="1:13" x14ac:dyDescent="0.25">
      <c r="A4535" t="s">
        <v>3931</v>
      </c>
      <c r="B4535" t="str">
        <f>VLOOKUP(data_to_clean[[#This Row],[Company]],tb_countries[],2,0)</f>
        <v>Israel</v>
      </c>
      <c r="C4535" t="s">
        <v>5296</v>
      </c>
      <c r="D4535" t="s">
        <v>5337</v>
      </c>
      <c r="E4535" t="s">
        <v>5261</v>
      </c>
      <c r="F4535" s="1">
        <v>44560</v>
      </c>
      <c r="G4535" t="s">
        <v>4501</v>
      </c>
      <c r="H4535" t="s">
        <v>2227</v>
      </c>
      <c r="I4535" t="s">
        <v>14</v>
      </c>
      <c r="J4535" t="str" cm="1">
        <f t="array" ref="J453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35" t="str">
        <f>IF(data_to_clean[[#This Row],[Price Formatted Step 1]]="No Data","No Data",SUBSTITUTE(data_to_clean[[#This Row],[Price Formatted Step 1]],",","."))</f>
        <v>No Data</v>
      </c>
      <c r="L4535" t="str">
        <f>IF(data_to_clean[[#This Row],[Price Formatted Step 2]]="No Data","No Data",VALUE(SUBSTITUTE(data_to_clean[[#This Row],[Price Formatted Step 2]],".","")))</f>
        <v>No Data</v>
      </c>
      <c r="M4535" t="s">
        <v>21</v>
      </c>
    </row>
    <row r="4536" spans="1:13" x14ac:dyDescent="0.25">
      <c r="A4536" t="s">
        <v>3782</v>
      </c>
      <c r="B4536" t="str">
        <f>VLOOKUP(data_to_clean[[#This Row],[Company]],tb_countries[],2,0)</f>
        <v>USA</v>
      </c>
      <c r="C4536" t="s">
        <v>5281</v>
      </c>
      <c r="D4536" t="s">
        <v>5322</v>
      </c>
      <c r="E4536" t="s">
        <v>5246</v>
      </c>
      <c r="F4536" s="1">
        <v>44567</v>
      </c>
      <c r="G4536" t="s">
        <v>4601</v>
      </c>
      <c r="H4536" t="s">
        <v>2227</v>
      </c>
      <c r="I4536" t="s">
        <v>4603</v>
      </c>
      <c r="J4536" t="str" cm="1">
        <f t="array" ref="J453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36" t="str">
        <f>IF(data_to_clean[[#This Row],[Price Formatted Step 1]]="No Data","No Data",SUBSTITUTE(data_to_clean[[#This Row],[Price Formatted Step 1]],",","."))</f>
        <v>67000000</v>
      </c>
      <c r="L4536" s="3">
        <f>IF(data_to_clean[[#This Row],[Price Formatted Step 2]]="No Data","No Data",VALUE(SUBSTITUTE(data_to_clean[[#This Row],[Price Formatted Step 2]],".","")))</f>
        <v>67000000</v>
      </c>
      <c r="M4536" t="s">
        <v>15</v>
      </c>
    </row>
    <row r="4537" spans="1:13" x14ac:dyDescent="0.25">
      <c r="A4537" t="s">
        <v>3782</v>
      </c>
      <c r="B4537" t="str">
        <f>VLOOKUP(data_to_clean[[#This Row],[Company]],tb_countries[],2,0)</f>
        <v>USA</v>
      </c>
      <c r="C4537" t="s">
        <v>5273</v>
      </c>
      <c r="D4537" t="s">
        <v>5313</v>
      </c>
      <c r="E4537" t="s">
        <v>5246</v>
      </c>
      <c r="F4537" s="1">
        <v>44574</v>
      </c>
      <c r="G4537" t="s">
        <v>4601</v>
      </c>
      <c r="H4537" t="s">
        <v>2227</v>
      </c>
      <c r="I4537" t="s">
        <v>4603</v>
      </c>
      <c r="J4537" t="str" cm="1">
        <f t="array" ref="J453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37" t="str">
        <f>IF(data_to_clean[[#This Row],[Price Formatted Step 1]]="No Data","No Data",SUBSTITUTE(data_to_clean[[#This Row],[Price Formatted Step 1]],",","."))</f>
        <v>67000000</v>
      </c>
      <c r="L4537" s="3">
        <f>IF(data_to_clean[[#This Row],[Price Formatted Step 2]]="No Data","No Data",VALUE(SUBSTITUTE(data_to_clean[[#This Row],[Price Formatted Step 2]],".","")))</f>
        <v>67000000</v>
      </c>
      <c r="M4537" t="s">
        <v>15</v>
      </c>
    </row>
    <row r="4538" spans="1:13" x14ac:dyDescent="0.25">
      <c r="A4538" t="s">
        <v>4843</v>
      </c>
      <c r="B4538" t="str">
        <f>VLOOKUP(data_to_clean[[#This Row],[Company]],tb_countries[],2,0)</f>
        <v>USA</v>
      </c>
      <c r="C4538" t="s">
        <v>5305</v>
      </c>
      <c r="D4538" t="s">
        <v>5346</v>
      </c>
      <c r="E4538" t="s">
        <v>5246</v>
      </c>
      <c r="F4538" s="1">
        <v>44574</v>
      </c>
      <c r="G4538" t="s">
        <v>4845</v>
      </c>
      <c r="H4538" t="s">
        <v>2227</v>
      </c>
      <c r="I4538" t="s">
        <v>4846</v>
      </c>
      <c r="J4538" t="str" cm="1">
        <f t="array" ref="J453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v>
      </c>
      <c r="K4538" t="str">
        <f>IF(data_to_clean[[#This Row],[Price Formatted Step 1]]="No Data","No Data",SUBSTITUTE(data_to_clean[[#This Row],[Price Formatted Step 1]],",","."))</f>
        <v>12000000</v>
      </c>
      <c r="L4538" s="3">
        <f>IF(data_to_clean[[#This Row],[Price Formatted Step 2]]="No Data","No Data",VALUE(SUBSTITUTE(data_to_clean[[#This Row],[Price Formatted Step 2]],".","")))</f>
        <v>12000000</v>
      </c>
      <c r="M4538" t="s">
        <v>15</v>
      </c>
    </row>
    <row r="4539" spans="1:13" x14ac:dyDescent="0.25">
      <c r="A4539" t="s">
        <v>973</v>
      </c>
      <c r="B4539" t="str">
        <f>VLOOKUP(data_to_clean[[#This Row],[Company]],tb_countries[],2,0)</f>
        <v>China</v>
      </c>
      <c r="C4539" t="s">
        <v>2625</v>
      </c>
      <c r="D4539" t="s">
        <v>5255</v>
      </c>
      <c r="E4539" t="s">
        <v>5252</v>
      </c>
      <c r="F4539" s="1">
        <v>44578</v>
      </c>
      <c r="G4539" t="s">
        <v>2910</v>
      </c>
      <c r="H4539" t="s">
        <v>2227</v>
      </c>
      <c r="I4539" t="s">
        <v>2912</v>
      </c>
      <c r="J4539" t="str" cm="1">
        <f t="array" ref="J453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539" t="str">
        <f>IF(data_to_clean[[#This Row],[Price Formatted Step 1]]="No Data","No Data",SUBSTITUTE(data_to_clean[[#This Row],[Price Formatted Step 1]],",","."))</f>
        <v>29.750000</v>
      </c>
      <c r="L4539" s="3">
        <f>IF(data_to_clean[[#This Row],[Price Formatted Step 2]]="No Data","No Data",VALUE(SUBSTITUTE(data_to_clean[[#This Row],[Price Formatted Step 2]],".","")))</f>
        <v>29750000</v>
      </c>
      <c r="M4539" t="s">
        <v>15</v>
      </c>
    </row>
    <row r="4540" spans="1:13" x14ac:dyDescent="0.25">
      <c r="A4540" t="s">
        <v>3782</v>
      </c>
      <c r="B4540" t="str">
        <f>VLOOKUP(data_to_clean[[#This Row],[Company]],tb_countries[],2,0)</f>
        <v>USA</v>
      </c>
      <c r="C4540" t="s">
        <v>5281</v>
      </c>
      <c r="D4540" t="s">
        <v>5322</v>
      </c>
      <c r="E4540" t="s">
        <v>5246</v>
      </c>
      <c r="F4540" s="1">
        <v>44580</v>
      </c>
      <c r="G4540" t="s">
        <v>4601</v>
      </c>
      <c r="H4540" t="s">
        <v>2227</v>
      </c>
      <c r="I4540" t="s">
        <v>4603</v>
      </c>
      <c r="J4540" t="str" cm="1">
        <f t="array" ref="J454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40" t="str">
        <f>IF(data_to_clean[[#This Row],[Price Formatted Step 1]]="No Data","No Data",SUBSTITUTE(data_to_clean[[#This Row],[Price Formatted Step 1]],",","."))</f>
        <v>67000000</v>
      </c>
      <c r="L4540" s="3">
        <f>IF(data_to_clean[[#This Row],[Price Formatted Step 2]]="No Data","No Data",VALUE(SUBSTITUTE(data_to_clean[[#This Row],[Price Formatted Step 2]],".","")))</f>
        <v>67000000</v>
      </c>
      <c r="M4540" t="s">
        <v>15</v>
      </c>
    </row>
    <row r="4541" spans="1:13" x14ac:dyDescent="0.25">
      <c r="A4541" t="s">
        <v>3831</v>
      </c>
      <c r="B4541" t="str">
        <f>VLOOKUP(data_to_clean[[#This Row],[Company]],tb_countries[],2,0)</f>
        <v>USA</v>
      </c>
      <c r="C4541" t="s">
        <v>5273</v>
      </c>
      <c r="D4541" t="s">
        <v>5313</v>
      </c>
      <c r="E4541" t="s">
        <v>5246</v>
      </c>
      <c r="F4541" s="1">
        <v>44582</v>
      </c>
      <c r="G4541" t="s">
        <v>5130</v>
      </c>
      <c r="H4541" t="s">
        <v>13</v>
      </c>
      <c r="I4541" t="s">
        <v>3739</v>
      </c>
      <c r="J4541" t="str" cm="1">
        <f t="array" ref="J454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130000000</v>
      </c>
      <c r="K4541" t="str">
        <f>IF(data_to_clean[[#This Row],[Price Formatted Step 1]]="No Data","No Data",SUBSTITUTE(data_to_clean[[#This Row],[Price Formatted Step 1]],",","."))</f>
        <v>130000000</v>
      </c>
      <c r="L4541" s="3">
        <f>IF(data_to_clean[[#This Row],[Price Formatted Step 2]]="No Data","No Data",VALUE(SUBSTITUTE(data_to_clean[[#This Row],[Price Formatted Step 2]],".","")))</f>
        <v>130000000</v>
      </c>
      <c r="M4541" t="s">
        <v>15</v>
      </c>
    </row>
    <row r="4542" spans="1:13" x14ac:dyDescent="0.25">
      <c r="A4542" t="s">
        <v>973</v>
      </c>
      <c r="B4542" t="str">
        <f>VLOOKUP(data_to_clean[[#This Row],[Company]],tb_countries[],2,0)</f>
        <v>China</v>
      </c>
      <c r="C4542" t="s">
        <v>4199</v>
      </c>
      <c r="D4542" t="s">
        <v>5263</v>
      </c>
      <c r="E4542" t="s">
        <v>5252</v>
      </c>
      <c r="F4542" s="1">
        <v>44586</v>
      </c>
      <c r="G4542" t="s">
        <v>3794</v>
      </c>
      <c r="H4542" t="s">
        <v>2227</v>
      </c>
      <c r="I4542" t="s">
        <v>3404</v>
      </c>
      <c r="J4542" t="str" cm="1">
        <f t="array" ref="J454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42" t="str">
        <f>IF(data_to_clean[[#This Row],[Price Formatted Step 1]]="No Data","No Data",SUBSTITUTE(data_to_clean[[#This Row],[Price Formatted Step 1]],",","."))</f>
        <v>64.680000</v>
      </c>
      <c r="L4542" s="3">
        <f>IF(data_to_clean[[#This Row],[Price Formatted Step 2]]="No Data","No Data",VALUE(SUBSTITUTE(data_to_clean[[#This Row],[Price Formatted Step 2]],".","")))</f>
        <v>64680000</v>
      </c>
      <c r="M4542" t="s">
        <v>15</v>
      </c>
    </row>
    <row r="4543" spans="1:13" x14ac:dyDescent="0.25">
      <c r="A4543" t="s">
        <v>3782</v>
      </c>
      <c r="B4543" t="str">
        <f>VLOOKUP(data_to_clean[[#This Row],[Company]],tb_countries[],2,0)</f>
        <v>USA</v>
      </c>
      <c r="C4543" t="s">
        <v>5273</v>
      </c>
      <c r="D4543" t="s">
        <v>5313</v>
      </c>
      <c r="E4543" t="s">
        <v>5246</v>
      </c>
      <c r="F4543" s="1">
        <v>44592</v>
      </c>
      <c r="G4543" t="s">
        <v>4601</v>
      </c>
      <c r="H4543" t="s">
        <v>2227</v>
      </c>
      <c r="I4543" t="s">
        <v>4603</v>
      </c>
      <c r="J4543" t="str" cm="1">
        <f t="array" ref="J454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43" t="str">
        <f>IF(data_to_clean[[#This Row],[Price Formatted Step 1]]="No Data","No Data",SUBSTITUTE(data_to_clean[[#This Row],[Price Formatted Step 1]],",","."))</f>
        <v>67000000</v>
      </c>
      <c r="L4543" s="3">
        <f>IF(data_to_clean[[#This Row],[Price Formatted Step 2]]="No Data","No Data",VALUE(SUBSTITUTE(data_to_clean[[#This Row],[Price Formatted Step 2]],".","")))</f>
        <v>67000000</v>
      </c>
      <c r="M4543" t="s">
        <v>15</v>
      </c>
    </row>
    <row r="4544" spans="1:13" x14ac:dyDescent="0.25">
      <c r="A4544" t="s">
        <v>3782</v>
      </c>
      <c r="B4544" t="str">
        <f>VLOOKUP(data_to_clean[[#This Row],[Company]],tb_countries[],2,0)</f>
        <v>USA</v>
      </c>
      <c r="C4544" t="s">
        <v>5275</v>
      </c>
      <c r="D4544" t="s">
        <v>5315</v>
      </c>
      <c r="E4544" t="s">
        <v>5246</v>
      </c>
      <c r="F4544" s="1">
        <v>44594</v>
      </c>
      <c r="G4544" t="s">
        <v>4601</v>
      </c>
      <c r="H4544" t="s">
        <v>2227</v>
      </c>
      <c r="I4544" t="s">
        <v>4603</v>
      </c>
      <c r="J4544" t="str" cm="1">
        <f t="array" ref="J454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44" t="str">
        <f>IF(data_to_clean[[#This Row],[Price Formatted Step 1]]="No Data","No Data",SUBSTITUTE(data_to_clean[[#This Row],[Price Formatted Step 1]],",","."))</f>
        <v>67000000</v>
      </c>
      <c r="L4544" s="3">
        <f>IF(data_to_clean[[#This Row],[Price Formatted Step 2]]="No Data","No Data",VALUE(SUBSTITUTE(data_to_clean[[#This Row],[Price Formatted Step 2]],".","")))</f>
        <v>67000000</v>
      </c>
      <c r="M4544" t="s">
        <v>15</v>
      </c>
    </row>
    <row r="4545" spans="1:13" x14ac:dyDescent="0.25">
      <c r="A4545" t="s">
        <v>3782</v>
      </c>
      <c r="B4545" t="str">
        <f>VLOOKUP(data_to_clean[[#This Row],[Company]],tb_countries[],2,0)</f>
        <v>USA</v>
      </c>
      <c r="C4545" t="s">
        <v>5281</v>
      </c>
      <c r="D4545" t="s">
        <v>5322</v>
      </c>
      <c r="E4545" t="s">
        <v>5246</v>
      </c>
      <c r="F4545" s="1">
        <v>44595</v>
      </c>
      <c r="G4545" t="s">
        <v>4601</v>
      </c>
      <c r="H4545" t="s">
        <v>2227</v>
      </c>
      <c r="I4545" t="s">
        <v>4603</v>
      </c>
      <c r="J4545" t="str" cm="1">
        <f t="array" ref="J454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45" t="str">
        <f>IF(data_to_clean[[#This Row],[Price Formatted Step 1]]="No Data","No Data",SUBSTITUTE(data_to_clean[[#This Row],[Price Formatted Step 1]],",","."))</f>
        <v>67000000</v>
      </c>
      <c r="L4545" s="3">
        <f>IF(data_to_clean[[#This Row],[Price Formatted Step 2]]="No Data","No Data",VALUE(SUBSTITUTE(data_to_clean[[#This Row],[Price Formatted Step 2]],".","")))</f>
        <v>67000000</v>
      </c>
      <c r="M4545" t="s">
        <v>15</v>
      </c>
    </row>
    <row r="4546" spans="1:13" x14ac:dyDescent="0.25">
      <c r="A4546" t="s">
        <v>2882</v>
      </c>
      <c r="B4546" t="str">
        <f>VLOOKUP(data_to_clean[[#This Row],[Company]],tb_countries[],2,0)</f>
        <v>USSR/Russia</v>
      </c>
      <c r="C4546" t="s">
        <v>5279</v>
      </c>
      <c r="D4546" t="s">
        <v>5320</v>
      </c>
      <c r="E4546" t="s">
        <v>5247</v>
      </c>
      <c r="F4546" s="1">
        <v>44597</v>
      </c>
      <c r="G4546" t="s">
        <v>4567</v>
      </c>
      <c r="H4546" t="s">
        <v>2227</v>
      </c>
      <c r="I4546" t="s">
        <v>4569</v>
      </c>
      <c r="J4546" t="str" cm="1">
        <f t="array" ref="J454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23000000</v>
      </c>
      <c r="K4546" t="str">
        <f>IF(data_to_clean[[#This Row],[Price Formatted Step 1]]="No Data","No Data",SUBSTITUTE(data_to_clean[[#This Row],[Price Formatted Step 1]],",","."))</f>
        <v>23000000</v>
      </c>
      <c r="L4546" s="3">
        <f>IF(data_to_clean[[#This Row],[Price Formatted Step 2]]="No Data","No Data",VALUE(SUBSTITUTE(data_to_clean[[#This Row],[Price Formatted Step 2]],".","")))</f>
        <v>23000000</v>
      </c>
      <c r="M4546" t="s">
        <v>15</v>
      </c>
    </row>
    <row r="4547" spans="1:13" x14ac:dyDescent="0.25">
      <c r="A4547" t="s">
        <v>2338</v>
      </c>
      <c r="B4547" t="str">
        <f>VLOOKUP(data_to_clean[[#This Row],[Company]],tb_countries[],2,0)</f>
        <v>France</v>
      </c>
      <c r="C4547" t="s">
        <v>5285</v>
      </c>
      <c r="D4547" t="s">
        <v>5324</v>
      </c>
      <c r="E4547" t="s">
        <v>5253</v>
      </c>
      <c r="F4547" s="1">
        <v>44602</v>
      </c>
      <c r="G4547" t="s">
        <v>4101</v>
      </c>
      <c r="H4547" t="s">
        <v>2227</v>
      </c>
      <c r="I4547" t="s">
        <v>4103</v>
      </c>
      <c r="J4547" t="str" cm="1">
        <f t="array" ref="J454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30000000</v>
      </c>
      <c r="K4547" t="str">
        <f>IF(data_to_clean[[#This Row],[Price Formatted Step 1]]="No Data","No Data",SUBSTITUTE(data_to_clean[[#This Row],[Price Formatted Step 1]],",","."))</f>
        <v>30000000</v>
      </c>
      <c r="L4547" s="3">
        <f>IF(data_to_clean[[#This Row],[Price Formatted Step 2]]="No Data","No Data",VALUE(SUBSTITUTE(data_to_clean[[#This Row],[Price Formatted Step 2]],".","")))</f>
        <v>30000000</v>
      </c>
      <c r="M4547" t="s">
        <v>15</v>
      </c>
    </row>
    <row r="4548" spans="1:13" x14ac:dyDescent="0.25">
      <c r="A4548" t="s">
        <v>4892</v>
      </c>
      <c r="B4548" t="str">
        <f>VLOOKUP(data_to_clean[[#This Row],[Company]],tb_countries[],2,0)</f>
        <v>USA</v>
      </c>
      <c r="C4548" t="s">
        <v>5273</v>
      </c>
      <c r="D4548" t="s">
        <v>5313</v>
      </c>
      <c r="E4548" t="s">
        <v>5246</v>
      </c>
      <c r="F4548" s="1">
        <v>44602</v>
      </c>
      <c r="G4548" t="s">
        <v>4894</v>
      </c>
      <c r="H4548" t="s">
        <v>2227</v>
      </c>
      <c r="I4548" t="s">
        <v>4896</v>
      </c>
      <c r="J4548" t="str" cm="1">
        <f t="array" ref="J454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548" t="str">
        <f>IF(data_to_clean[[#This Row],[Price Formatted Step 1]]="No Data","No Data",SUBSTITUTE(data_to_clean[[#This Row],[Price Formatted Step 1]],",","."))</f>
        <v>2.500000</v>
      </c>
      <c r="L4548" s="3">
        <f>IF(data_to_clean[[#This Row],[Price Formatted Step 2]]="No Data","No Data",VALUE(SUBSTITUTE(data_to_clean[[#This Row],[Price Formatted Step 2]],".","")))</f>
        <v>2500000</v>
      </c>
      <c r="M4548" t="s">
        <v>21</v>
      </c>
    </row>
    <row r="4549" spans="1:13" x14ac:dyDescent="0.25">
      <c r="A4549" t="s">
        <v>2025</v>
      </c>
      <c r="B4549" t="str">
        <f>VLOOKUP(data_to_clean[[#This Row],[Company]],tb_countries[],2,0)</f>
        <v>India</v>
      </c>
      <c r="C4549" t="s">
        <v>5287</v>
      </c>
      <c r="D4549" t="s">
        <v>5326</v>
      </c>
      <c r="E4549" t="s">
        <v>5254</v>
      </c>
      <c r="F4549" s="1">
        <v>44606</v>
      </c>
      <c r="G4549" t="s">
        <v>3945</v>
      </c>
      <c r="H4549" t="s">
        <v>2227</v>
      </c>
      <c r="I4549" t="s">
        <v>3947</v>
      </c>
      <c r="J4549" t="str" cm="1">
        <f t="array" ref="J454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31000000</v>
      </c>
      <c r="K4549" t="str">
        <f>IF(data_to_clean[[#This Row],[Price Formatted Step 1]]="No Data","No Data",SUBSTITUTE(data_to_clean[[#This Row],[Price Formatted Step 1]],",","."))</f>
        <v>31000000</v>
      </c>
      <c r="L4549" s="3">
        <f>IF(data_to_clean[[#This Row],[Price Formatted Step 2]]="No Data","No Data",VALUE(SUBSTITUTE(data_to_clean[[#This Row],[Price Formatted Step 2]],".","")))</f>
        <v>31000000</v>
      </c>
      <c r="M4549" t="s">
        <v>15</v>
      </c>
    </row>
    <row r="4550" spans="1:13" x14ac:dyDescent="0.25">
      <c r="A4550" t="s">
        <v>1024</v>
      </c>
      <c r="B4550" t="str">
        <f>VLOOKUP(data_to_clean[[#This Row],[Company]],tb_countries[],2,0)</f>
        <v>USSR/Russia</v>
      </c>
      <c r="C4550" t="s">
        <v>5272</v>
      </c>
      <c r="D4550" t="s">
        <v>5312</v>
      </c>
      <c r="E4550" t="s">
        <v>5245</v>
      </c>
      <c r="F4550" s="1">
        <v>44607</v>
      </c>
      <c r="G4550" t="s">
        <v>3720</v>
      </c>
      <c r="H4550" t="s">
        <v>2227</v>
      </c>
      <c r="I4550" t="s">
        <v>3722</v>
      </c>
      <c r="J4550" t="str" cm="1">
        <f t="array" ref="J455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550" t="str">
        <f>IF(data_to_clean[[#This Row],[Price Formatted Step 1]]="No Data","No Data",SUBSTITUTE(data_to_clean[[#This Row],[Price Formatted Step 1]],",","."))</f>
        <v>17.420000</v>
      </c>
      <c r="L4550" s="3">
        <f>IF(data_to_clean[[#This Row],[Price Formatted Step 2]]="No Data","No Data",VALUE(SUBSTITUTE(data_to_clean[[#This Row],[Price Formatted Step 2]],".","")))</f>
        <v>17420000</v>
      </c>
      <c r="M4550" t="s">
        <v>15</v>
      </c>
    </row>
    <row r="4551" spans="1:13" x14ac:dyDescent="0.25">
      <c r="A4551" t="s">
        <v>2740</v>
      </c>
      <c r="B4551" t="str">
        <f>VLOOKUP(data_to_clean[[#This Row],[Company]],tb_countries[],2,0)</f>
        <v>USA</v>
      </c>
      <c r="C4551" t="s">
        <v>5276</v>
      </c>
      <c r="D4551" t="s">
        <v>5316</v>
      </c>
      <c r="E4551" t="s">
        <v>5246</v>
      </c>
      <c r="F4551" s="1">
        <v>44611</v>
      </c>
      <c r="G4551" t="s">
        <v>4773</v>
      </c>
      <c r="H4551" t="s">
        <v>2227</v>
      </c>
      <c r="I4551" t="s">
        <v>4418</v>
      </c>
      <c r="J4551" t="str" cm="1">
        <f t="array" ref="J455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85000000</v>
      </c>
      <c r="K4551" t="str">
        <f>IF(data_to_clean[[#This Row],[Price Formatted Step 1]]="No Data","No Data",SUBSTITUTE(data_to_clean[[#This Row],[Price Formatted Step 1]],",","."))</f>
        <v>85000000</v>
      </c>
      <c r="L4551" s="3">
        <f>IF(data_to_clean[[#This Row],[Price Formatted Step 2]]="No Data","No Data",VALUE(SUBSTITUTE(data_to_clean[[#This Row],[Price Formatted Step 2]],".","")))</f>
        <v>85000000</v>
      </c>
      <c r="M4551" t="s">
        <v>15</v>
      </c>
    </row>
    <row r="4552" spans="1:13" x14ac:dyDescent="0.25">
      <c r="A4552" t="s">
        <v>3782</v>
      </c>
      <c r="B4552" t="str">
        <f>VLOOKUP(data_to_clean[[#This Row],[Company]],tb_countries[],2,0)</f>
        <v>USA</v>
      </c>
      <c r="C4552" t="s">
        <v>5273</v>
      </c>
      <c r="D4552" t="s">
        <v>5313</v>
      </c>
      <c r="E4552" t="s">
        <v>5246</v>
      </c>
      <c r="F4552" s="1">
        <v>44613</v>
      </c>
      <c r="G4552" t="s">
        <v>4601</v>
      </c>
      <c r="H4552" t="s">
        <v>2227</v>
      </c>
      <c r="I4552" t="s">
        <v>4603</v>
      </c>
      <c r="J4552" t="str" cm="1">
        <f t="array" ref="J455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52" t="str">
        <f>IF(data_to_clean[[#This Row],[Price Formatted Step 1]]="No Data","No Data",SUBSTITUTE(data_to_clean[[#This Row],[Price Formatted Step 1]],",","."))</f>
        <v>67000000</v>
      </c>
      <c r="L4552" s="3">
        <f>IF(data_to_clean[[#This Row],[Price Formatted Step 2]]="No Data","No Data",VALUE(SUBSTITUTE(data_to_clean[[#This Row],[Price Formatted Step 2]],".","")))</f>
        <v>67000000</v>
      </c>
      <c r="M4552" t="s">
        <v>15</v>
      </c>
    </row>
    <row r="4553" spans="1:13" x14ac:dyDescent="0.25">
      <c r="A4553" t="s">
        <v>3782</v>
      </c>
      <c r="B4553" t="str">
        <f>VLOOKUP(data_to_clean[[#This Row],[Company]],tb_countries[],2,0)</f>
        <v>USA</v>
      </c>
      <c r="C4553" t="s">
        <v>5275</v>
      </c>
      <c r="D4553" t="s">
        <v>5315</v>
      </c>
      <c r="E4553" t="s">
        <v>5246</v>
      </c>
      <c r="F4553" s="1">
        <v>44617</v>
      </c>
      <c r="G4553" t="s">
        <v>4601</v>
      </c>
      <c r="H4553" t="s">
        <v>2227</v>
      </c>
      <c r="I4553" t="s">
        <v>4603</v>
      </c>
      <c r="J4553" t="str" cm="1">
        <f t="array" ref="J455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53" t="str">
        <f>IF(data_to_clean[[#This Row],[Price Formatted Step 1]]="No Data","No Data",SUBSTITUTE(data_to_clean[[#This Row],[Price Formatted Step 1]],",","."))</f>
        <v>67000000</v>
      </c>
      <c r="L4553" s="3">
        <f>IF(data_to_clean[[#This Row],[Price Formatted Step 2]]="No Data","No Data",VALUE(SUBSTITUTE(data_to_clean[[#This Row],[Price Formatted Step 2]],".","")))</f>
        <v>67000000</v>
      </c>
      <c r="M4553" t="s">
        <v>15</v>
      </c>
    </row>
    <row r="4554" spans="1:13" x14ac:dyDescent="0.25">
      <c r="A4554" t="s">
        <v>973</v>
      </c>
      <c r="B4554" t="str">
        <f>VLOOKUP(data_to_clean[[#This Row],[Company]],tb_countries[],2,0)</f>
        <v>China</v>
      </c>
      <c r="C4554" t="s">
        <v>4199</v>
      </c>
      <c r="D4554" t="s">
        <v>5263</v>
      </c>
      <c r="E4554" t="s">
        <v>5252</v>
      </c>
      <c r="F4554" s="1">
        <v>44618</v>
      </c>
      <c r="G4554" t="s">
        <v>3794</v>
      </c>
      <c r="H4554" t="s">
        <v>2227</v>
      </c>
      <c r="I4554" t="s">
        <v>3404</v>
      </c>
      <c r="J4554" t="str" cm="1">
        <f t="array" ref="J455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54" t="str">
        <f>IF(data_to_clean[[#This Row],[Price Formatted Step 1]]="No Data","No Data",SUBSTITUTE(data_to_clean[[#This Row],[Price Formatted Step 1]],",","."))</f>
        <v>64.680000</v>
      </c>
      <c r="L4554" s="3">
        <f>IF(data_to_clean[[#This Row],[Price Formatted Step 2]]="No Data","No Data",VALUE(SUBSTITUTE(data_to_clean[[#This Row],[Price Formatted Step 2]],".","")))</f>
        <v>64680000</v>
      </c>
      <c r="M4554" t="s">
        <v>15</v>
      </c>
    </row>
    <row r="4555" spans="1:13" x14ac:dyDescent="0.25">
      <c r="A4555" t="s">
        <v>973</v>
      </c>
      <c r="B4555" t="str">
        <f>VLOOKUP(data_to_clean[[#This Row],[Company]],tb_countries[],2,0)</f>
        <v>China</v>
      </c>
      <c r="C4555" t="s">
        <v>5302</v>
      </c>
      <c r="D4555" t="s">
        <v>5342</v>
      </c>
      <c r="E4555" t="s">
        <v>5252</v>
      </c>
      <c r="F4555" s="1">
        <v>44619</v>
      </c>
      <c r="G4555" t="s">
        <v>5146</v>
      </c>
      <c r="H4555" t="s">
        <v>2227</v>
      </c>
      <c r="I4555" t="s">
        <v>4954</v>
      </c>
      <c r="J4555" t="str" cm="1">
        <f t="array" ref="J455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27000000</v>
      </c>
      <c r="K4555" t="str">
        <f>IF(data_to_clean[[#This Row],[Price Formatted Step 1]]="No Data","No Data",SUBSTITUTE(data_to_clean[[#This Row],[Price Formatted Step 1]],",","."))</f>
        <v>27000000</v>
      </c>
      <c r="L4555" s="3">
        <f>IF(data_to_clean[[#This Row],[Price Formatted Step 2]]="No Data","No Data",VALUE(SUBSTITUTE(data_to_clean[[#This Row],[Price Formatted Step 2]],".","")))</f>
        <v>27000000</v>
      </c>
      <c r="M4555" t="s">
        <v>15</v>
      </c>
    </row>
    <row r="4556" spans="1:13" x14ac:dyDescent="0.25">
      <c r="A4556" t="s">
        <v>4475</v>
      </c>
      <c r="B4556" t="str">
        <f>VLOOKUP(data_to_clean[[#This Row],[Company]],tb_countries[],2,0)</f>
        <v>USA</v>
      </c>
      <c r="C4556" t="s">
        <v>5303</v>
      </c>
      <c r="D4556" t="s">
        <v>5343</v>
      </c>
      <c r="E4556" t="s">
        <v>5265</v>
      </c>
      <c r="F4556" s="1">
        <v>44620</v>
      </c>
      <c r="G4556" t="s">
        <v>4562</v>
      </c>
      <c r="H4556" t="s">
        <v>2227</v>
      </c>
      <c r="I4556" t="s">
        <v>4479</v>
      </c>
      <c r="J4556" t="str" cm="1">
        <f t="array" ref="J455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556" t="str">
        <f>IF(data_to_clean[[#This Row],[Price Formatted Step 1]]="No Data","No Data",SUBSTITUTE(data_to_clean[[#This Row],[Price Formatted Step 1]],",","."))</f>
        <v>7.500000</v>
      </c>
      <c r="L4556" s="3">
        <f>IF(data_to_clean[[#This Row],[Price Formatted Step 2]]="No Data","No Data",VALUE(SUBSTITUTE(data_to_clean[[#This Row],[Price Formatted Step 2]],".","")))</f>
        <v>7500000</v>
      </c>
      <c r="M4556" t="s">
        <v>15</v>
      </c>
    </row>
    <row r="4557" spans="1:13" x14ac:dyDescent="0.25">
      <c r="A4557" t="s">
        <v>3831</v>
      </c>
      <c r="B4557" t="str">
        <f>VLOOKUP(data_to_clean[[#This Row],[Company]],tb_countries[],2,0)</f>
        <v>USA</v>
      </c>
      <c r="C4557" t="s">
        <v>5273</v>
      </c>
      <c r="D4557" t="s">
        <v>5313</v>
      </c>
      <c r="E4557" t="s">
        <v>5246</v>
      </c>
      <c r="F4557" s="1">
        <v>44621</v>
      </c>
      <c r="G4557" t="s">
        <v>4108</v>
      </c>
      <c r="H4557" t="s">
        <v>2227</v>
      </c>
      <c r="I4557" t="s">
        <v>4110</v>
      </c>
      <c r="J4557" t="str" cm="1">
        <f t="array" ref="J455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4557" t="str">
        <f>IF(data_to_clean[[#This Row],[Price Formatted Step 1]]="No Data","No Data",SUBSTITUTE(data_to_clean[[#This Row],[Price Formatted Step 1]],",","."))</f>
        <v>145000000</v>
      </c>
      <c r="L4557" s="3">
        <f>IF(data_to_clean[[#This Row],[Price Formatted Step 2]]="No Data","No Data",VALUE(SUBSTITUTE(data_to_clean[[#This Row],[Price Formatted Step 2]],".","")))</f>
        <v>145000000</v>
      </c>
      <c r="M4557" t="s">
        <v>15</v>
      </c>
    </row>
    <row r="4558" spans="1:13" x14ac:dyDescent="0.25">
      <c r="A4558" t="s">
        <v>3782</v>
      </c>
      <c r="B4558" t="str">
        <f>VLOOKUP(data_to_clean[[#This Row],[Company]],tb_countries[],2,0)</f>
        <v>USA</v>
      </c>
      <c r="C4558" t="s">
        <v>5281</v>
      </c>
      <c r="D4558" t="s">
        <v>5322</v>
      </c>
      <c r="E4558" t="s">
        <v>5246</v>
      </c>
      <c r="F4558" s="1">
        <v>44623</v>
      </c>
      <c r="G4558" t="s">
        <v>4601</v>
      </c>
      <c r="H4558" t="s">
        <v>2227</v>
      </c>
      <c r="I4558" t="s">
        <v>4603</v>
      </c>
      <c r="J4558" t="str" cm="1">
        <f t="array" ref="J455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58" t="str">
        <f>IF(data_to_clean[[#This Row],[Price Formatted Step 1]]="No Data","No Data",SUBSTITUTE(data_to_clean[[#This Row],[Price Formatted Step 1]],",","."))</f>
        <v>67000000</v>
      </c>
      <c r="L4558" s="3">
        <f>IF(data_to_clean[[#This Row],[Price Formatted Step 2]]="No Data","No Data",VALUE(SUBSTITUTE(data_to_clean[[#This Row],[Price Formatted Step 2]],".","")))</f>
        <v>67000000</v>
      </c>
      <c r="M4558" t="s">
        <v>15</v>
      </c>
    </row>
    <row r="4559" spans="1:13" x14ac:dyDescent="0.25">
      <c r="A4559" t="s">
        <v>973</v>
      </c>
      <c r="B4559" t="str">
        <f>VLOOKUP(data_to_clean[[#This Row],[Company]],tb_countries[],2,0)</f>
        <v>China</v>
      </c>
      <c r="C4559" t="s">
        <v>4847</v>
      </c>
      <c r="D4559" t="s">
        <v>5268</v>
      </c>
      <c r="E4559" t="s">
        <v>5252</v>
      </c>
      <c r="F4559" s="1">
        <v>44625</v>
      </c>
      <c r="G4559" t="s">
        <v>2225</v>
      </c>
      <c r="H4559" t="s">
        <v>2227</v>
      </c>
      <c r="I4559" t="s">
        <v>2228</v>
      </c>
      <c r="J4559" t="str" cm="1">
        <f t="array" ref="J455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559" t="str">
        <f>IF(data_to_clean[[#This Row],[Price Formatted Step 1]]="No Data","No Data",SUBSTITUTE(data_to_clean[[#This Row],[Price Formatted Step 1]],",","."))</f>
        <v>30.800000</v>
      </c>
      <c r="L4559" s="3">
        <f>IF(data_to_clean[[#This Row],[Price Formatted Step 2]]="No Data","No Data",VALUE(SUBSTITUTE(data_to_clean[[#This Row],[Price Formatted Step 2]],".","")))</f>
        <v>30800000</v>
      </c>
      <c r="M4559" t="s">
        <v>15</v>
      </c>
    </row>
    <row r="4560" spans="1:13" x14ac:dyDescent="0.25">
      <c r="A4560" t="s">
        <v>4831</v>
      </c>
      <c r="B4560" t="str">
        <f>VLOOKUP(data_to_clean[[#This Row],[Company]],tb_countries[],2,0)</f>
        <v>Iran</v>
      </c>
      <c r="C4560" t="s">
        <v>5304</v>
      </c>
      <c r="D4560" t="s">
        <v>5345</v>
      </c>
      <c r="E4560" t="s">
        <v>5261</v>
      </c>
      <c r="F4560" s="1">
        <v>44628</v>
      </c>
      <c r="G4560" t="s">
        <v>4833</v>
      </c>
      <c r="H4560" t="s">
        <v>2227</v>
      </c>
      <c r="I4560" t="s">
        <v>14</v>
      </c>
      <c r="J4560" t="str" cm="1">
        <f t="array" ref="J456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60" t="str">
        <f>IF(data_to_clean[[#This Row],[Price Formatted Step 1]]="No Data","No Data",SUBSTITUTE(data_to_clean[[#This Row],[Price Formatted Step 1]],",","."))</f>
        <v>No Data</v>
      </c>
      <c r="L4560" t="str">
        <f>IF(data_to_clean[[#This Row],[Price Formatted Step 2]]="No Data","No Data",VALUE(SUBSTITUTE(data_to_clean[[#This Row],[Price Formatted Step 2]],".","")))</f>
        <v>No Data</v>
      </c>
      <c r="M4560" t="s">
        <v>15</v>
      </c>
    </row>
    <row r="4561" spans="1:13" x14ac:dyDescent="0.25">
      <c r="A4561" t="s">
        <v>3782</v>
      </c>
      <c r="B4561" t="str">
        <f>VLOOKUP(data_to_clean[[#This Row],[Company]],tb_countries[],2,0)</f>
        <v>USA</v>
      </c>
      <c r="C4561" t="s">
        <v>5273</v>
      </c>
      <c r="D4561" t="s">
        <v>5313</v>
      </c>
      <c r="E4561" t="s">
        <v>5246</v>
      </c>
      <c r="F4561" s="1">
        <v>44629</v>
      </c>
      <c r="G4561" t="s">
        <v>4601</v>
      </c>
      <c r="H4561" t="s">
        <v>2227</v>
      </c>
      <c r="I4561" t="s">
        <v>4603</v>
      </c>
      <c r="J4561" t="str" cm="1">
        <f t="array" ref="J456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61" t="str">
        <f>IF(data_to_clean[[#This Row],[Price Formatted Step 1]]="No Data","No Data",SUBSTITUTE(data_to_clean[[#This Row],[Price Formatted Step 1]],",","."))</f>
        <v>67000000</v>
      </c>
      <c r="L4561" s="3">
        <f>IF(data_to_clean[[#This Row],[Price Formatted Step 2]]="No Data","No Data",VALUE(SUBSTITUTE(data_to_clean[[#This Row],[Price Formatted Step 2]],".","")))</f>
        <v>67000000</v>
      </c>
      <c r="M4561" t="s">
        <v>15</v>
      </c>
    </row>
    <row r="4562" spans="1:13" x14ac:dyDescent="0.25">
      <c r="A4562" t="s">
        <v>4892</v>
      </c>
      <c r="B4562" t="str">
        <f>VLOOKUP(data_to_clean[[#This Row],[Company]],tb_countries[],2,0)</f>
        <v>USA</v>
      </c>
      <c r="C4562" t="s">
        <v>5283</v>
      </c>
      <c r="D4562" t="s">
        <v>5335</v>
      </c>
      <c r="E4562" t="s">
        <v>5246</v>
      </c>
      <c r="F4562" s="1">
        <v>44635</v>
      </c>
      <c r="G4562" t="s">
        <v>4894</v>
      </c>
      <c r="H4562" t="s">
        <v>2227</v>
      </c>
      <c r="I4562" t="s">
        <v>4896</v>
      </c>
      <c r="J4562" t="str" cm="1">
        <f t="array" ref="J456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562" t="str">
        <f>IF(data_to_clean[[#This Row],[Price Formatted Step 1]]="No Data","No Data",SUBSTITUTE(data_to_clean[[#This Row],[Price Formatted Step 1]],",","."))</f>
        <v>2.500000</v>
      </c>
      <c r="L4562" s="3">
        <f>IF(data_to_clean[[#This Row],[Price Formatted Step 2]]="No Data","No Data",VALUE(SUBSTITUTE(data_to_clean[[#This Row],[Price Formatted Step 2]],".","")))</f>
        <v>2500000</v>
      </c>
      <c r="M4562" t="s">
        <v>15</v>
      </c>
    </row>
    <row r="4563" spans="1:13" x14ac:dyDescent="0.25">
      <c r="A4563" t="s">
        <v>973</v>
      </c>
      <c r="B4563" t="str">
        <f>VLOOKUP(data_to_clean[[#This Row],[Company]],tb_countries[],2,0)</f>
        <v>China</v>
      </c>
      <c r="C4563" t="s">
        <v>4199</v>
      </c>
      <c r="D4563" t="s">
        <v>5263</v>
      </c>
      <c r="E4563" t="s">
        <v>5252</v>
      </c>
      <c r="F4563" s="1">
        <v>44637</v>
      </c>
      <c r="G4563" t="s">
        <v>3794</v>
      </c>
      <c r="H4563" t="s">
        <v>2227</v>
      </c>
      <c r="I4563" t="s">
        <v>3404</v>
      </c>
      <c r="J4563" t="str" cm="1">
        <f t="array" ref="J456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63" t="str">
        <f>IF(data_to_clean[[#This Row],[Price Formatted Step 1]]="No Data","No Data",SUBSTITUTE(data_to_clean[[#This Row],[Price Formatted Step 1]],",","."))</f>
        <v>64.680000</v>
      </c>
      <c r="L4563" s="3">
        <f>IF(data_to_clean[[#This Row],[Price Formatted Step 2]]="No Data","No Data",VALUE(SUBSTITUTE(data_to_clean[[#This Row],[Price Formatted Step 2]],".","")))</f>
        <v>64680000</v>
      </c>
      <c r="M4563" t="s">
        <v>15</v>
      </c>
    </row>
    <row r="4564" spans="1:13" x14ac:dyDescent="0.25">
      <c r="A4564" t="s">
        <v>1024</v>
      </c>
      <c r="B4564" t="str">
        <f>VLOOKUP(data_to_clean[[#This Row],[Company]],tb_countries[],2,0)</f>
        <v>USSR/Russia</v>
      </c>
      <c r="C4564" t="s">
        <v>5272</v>
      </c>
      <c r="D4564" t="s">
        <v>5312</v>
      </c>
      <c r="E4564" t="s">
        <v>5245</v>
      </c>
      <c r="F4564" s="1">
        <v>44638</v>
      </c>
      <c r="G4564" t="s">
        <v>3720</v>
      </c>
      <c r="H4564" t="s">
        <v>2227</v>
      </c>
      <c r="I4564" t="s">
        <v>3722</v>
      </c>
      <c r="J4564" t="str" cm="1">
        <f t="array" ref="J456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564" t="str">
        <f>IF(data_to_clean[[#This Row],[Price Formatted Step 1]]="No Data","No Data",SUBSTITUTE(data_to_clean[[#This Row],[Price Formatted Step 1]],",","."))</f>
        <v>17.420000</v>
      </c>
      <c r="L4564" s="3">
        <f>IF(data_to_clean[[#This Row],[Price Formatted Step 2]]="No Data","No Data",VALUE(SUBSTITUTE(data_to_clean[[#This Row],[Price Formatted Step 2]],".","")))</f>
        <v>17420000</v>
      </c>
      <c r="M4564" t="s">
        <v>15</v>
      </c>
    </row>
    <row r="4565" spans="1:13" x14ac:dyDescent="0.25">
      <c r="A4565" t="s">
        <v>3782</v>
      </c>
      <c r="B4565" t="str">
        <f>VLOOKUP(data_to_clean[[#This Row],[Company]],tb_countries[],2,0)</f>
        <v>USA</v>
      </c>
      <c r="C4565" t="s">
        <v>5273</v>
      </c>
      <c r="D4565" t="s">
        <v>5313</v>
      </c>
      <c r="E4565" t="s">
        <v>5246</v>
      </c>
      <c r="F4565" s="1">
        <v>44639</v>
      </c>
      <c r="G4565" t="s">
        <v>4601</v>
      </c>
      <c r="H4565" t="s">
        <v>2227</v>
      </c>
      <c r="I4565" t="s">
        <v>4603</v>
      </c>
      <c r="J4565" t="str" cm="1">
        <f t="array" ref="J456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65" t="str">
        <f>IF(data_to_clean[[#This Row],[Price Formatted Step 1]]="No Data","No Data",SUBSTITUTE(data_to_clean[[#This Row],[Price Formatted Step 1]],",","."))</f>
        <v>67000000</v>
      </c>
      <c r="L4565" s="3">
        <f>IF(data_to_clean[[#This Row],[Price Formatted Step 2]]="No Data","No Data",VALUE(SUBSTITUTE(data_to_clean[[#This Row],[Price Formatted Step 2]],".","")))</f>
        <v>67000000</v>
      </c>
      <c r="M4565" t="s">
        <v>15</v>
      </c>
    </row>
    <row r="4566" spans="1:13" x14ac:dyDescent="0.25">
      <c r="A4566" t="s">
        <v>2882</v>
      </c>
      <c r="B4566" t="str">
        <f>VLOOKUP(data_to_clean[[#This Row],[Company]],tb_countries[],2,0)</f>
        <v>USSR/Russia</v>
      </c>
      <c r="C4566" t="s">
        <v>5279</v>
      </c>
      <c r="D4566" t="s">
        <v>5320</v>
      </c>
      <c r="E4566" t="s">
        <v>5247</v>
      </c>
      <c r="F4566" s="1">
        <v>44642</v>
      </c>
      <c r="G4566" t="s">
        <v>4567</v>
      </c>
      <c r="H4566" t="s">
        <v>2227</v>
      </c>
      <c r="I4566" t="s">
        <v>4569</v>
      </c>
      <c r="J4566" t="str" cm="1">
        <f t="array" ref="J456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23000000</v>
      </c>
      <c r="K4566" t="str">
        <f>IF(data_to_clean[[#This Row],[Price Formatted Step 1]]="No Data","No Data",SUBSTITUTE(data_to_clean[[#This Row],[Price Formatted Step 1]],",","."))</f>
        <v>23000000</v>
      </c>
      <c r="L4566" s="3">
        <f>IF(data_to_clean[[#This Row],[Price Formatted Step 2]]="No Data","No Data",VALUE(SUBSTITUTE(data_to_clean[[#This Row],[Price Formatted Step 2]],".","")))</f>
        <v>23000000</v>
      </c>
      <c r="M4566" t="s">
        <v>15</v>
      </c>
    </row>
    <row r="4567" spans="1:13" x14ac:dyDescent="0.25">
      <c r="A4567" t="s">
        <v>973</v>
      </c>
      <c r="B4567" t="str">
        <f>VLOOKUP(data_to_clean[[#This Row],[Company]],tb_countries[],2,0)</f>
        <v>China</v>
      </c>
      <c r="C4567" t="s">
        <v>2625</v>
      </c>
      <c r="D4567" t="s">
        <v>5255</v>
      </c>
      <c r="E4567" t="s">
        <v>5252</v>
      </c>
      <c r="F4567" s="1">
        <v>44649</v>
      </c>
      <c r="G4567" t="s">
        <v>5161</v>
      </c>
      <c r="H4567" t="s">
        <v>2227</v>
      </c>
      <c r="I4567" t="s">
        <v>14</v>
      </c>
      <c r="J4567" t="str" cm="1">
        <f t="array" ref="J456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67" t="str">
        <f>IF(data_to_clean[[#This Row],[Price Formatted Step 1]]="No Data","No Data",SUBSTITUTE(data_to_clean[[#This Row],[Price Formatted Step 1]],",","."))</f>
        <v>No Data</v>
      </c>
      <c r="L4567" t="str">
        <f>IF(data_to_clean[[#This Row],[Price Formatted Step 2]]="No Data","No Data",VALUE(SUBSTITUTE(data_to_clean[[#This Row],[Price Formatted Step 2]],".","")))</f>
        <v>No Data</v>
      </c>
      <c r="M4567" t="s">
        <v>15</v>
      </c>
    </row>
    <row r="4568" spans="1:13" x14ac:dyDescent="0.25">
      <c r="A4568" t="s">
        <v>973</v>
      </c>
      <c r="B4568" t="str">
        <f>VLOOKUP(data_to_clean[[#This Row],[Company]],tb_countries[],2,0)</f>
        <v>China</v>
      </c>
      <c r="C4568" t="s">
        <v>4199</v>
      </c>
      <c r="D4568" t="s">
        <v>5263</v>
      </c>
      <c r="E4568" t="s">
        <v>5252</v>
      </c>
      <c r="F4568" s="1">
        <v>44650</v>
      </c>
      <c r="G4568" t="s">
        <v>4316</v>
      </c>
      <c r="H4568" t="s">
        <v>2227</v>
      </c>
      <c r="I4568" t="s">
        <v>4318</v>
      </c>
      <c r="J4568" t="str" cm="1">
        <f t="array" ref="J456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568" t="str">
        <f>IF(data_to_clean[[#This Row],[Price Formatted Step 1]]="No Data","No Data",SUBSTITUTE(data_to_clean[[#This Row],[Price Formatted Step 1]],",","."))</f>
        <v>5.300000</v>
      </c>
      <c r="L4568" s="3">
        <f>IF(data_to_clean[[#This Row],[Price Formatted Step 2]]="No Data","No Data",VALUE(SUBSTITUTE(data_to_clean[[#This Row],[Price Formatted Step 2]],".","")))</f>
        <v>5300000</v>
      </c>
      <c r="M4568" t="s">
        <v>15</v>
      </c>
    </row>
    <row r="4569" spans="1:13" x14ac:dyDescent="0.25">
      <c r="A4569" t="s">
        <v>4295</v>
      </c>
      <c r="B4569" t="str">
        <f>VLOOKUP(data_to_clean[[#This Row],[Company]],tb_countries[],2,0)</f>
        <v>USA</v>
      </c>
      <c r="C4569" t="s">
        <v>5307</v>
      </c>
      <c r="D4569" t="s">
        <v>5348</v>
      </c>
      <c r="E4569" t="s">
        <v>5246</v>
      </c>
      <c r="F4569" s="1">
        <v>44651</v>
      </c>
      <c r="G4569" t="s">
        <v>4297</v>
      </c>
      <c r="H4569" t="s">
        <v>2227</v>
      </c>
      <c r="I4569" t="s">
        <v>14</v>
      </c>
      <c r="J4569" t="str" cm="1">
        <f t="array" ref="J456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69" t="str">
        <f>IF(data_to_clean[[#This Row],[Price Formatted Step 1]]="No Data","No Data",SUBSTITUTE(data_to_clean[[#This Row],[Price Formatted Step 1]],",","."))</f>
        <v>No Data</v>
      </c>
      <c r="L4569" t="str">
        <f>IF(data_to_clean[[#This Row],[Price Formatted Step 2]]="No Data","No Data",VALUE(SUBSTITUTE(data_to_clean[[#This Row],[Price Formatted Step 2]],".","")))</f>
        <v>No Data</v>
      </c>
      <c r="M4569" t="s">
        <v>15</v>
      </c>
    </row>
    <row r="4570" spans="1:13" x14ac:dyDescent="0.25">
      <c r="A4570" t="s">
        <v>3782</v>
      </c>
      <c r="B4570" t="str">
        <f>VLOOKUP(data_to_clean[[#This Row],[Company]],tb_countries[],2,0)</f>
        <v>USA</v>
      </c>
      <c r="C4570" t="s">
        <v>5273</v>
      </c>
      <c r="D4570" t="s">
        <v>5313</v>
      </c>
      <c r="E4570" t="s">
        <v>5246</v>
      </c>
      <c r="F4570" s="1">
        <v>44652</v>
      </c>
      <c r="G4570" t="s">
        <v>4601</v>
      </c>
      <c r="H4570" t="s">
        <v>2227</v>
      </c>
      <c r="I4570" t="s">
        <v>4603</v>
      </c>
      <c r="J4570" t="str" cm="1">
        <f t="array" ref="J457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70" t="str">
        <f>IF(data_to_clean[[#This Row],[Price Formatted Step 1]]="No Data","No Data",SUBSTITUTE(data_to_clean[[#This Row],[Price Formatted Step 1]],",","."))</f>
        <v>67000000</v>
      </c>
      <c r="L4570" s="3">
        <f>IF(data_to_clean[[#This Row],[Price Formatted Step 2]]="No Data","No Data",VALUE(SUBSTITUTE(data_to_clean[[#This Row],[Price Formatted Step 2]],".","")))</f>
        <v>67000000</v>
      </c>
      <c r="M4570" t="s">
        <v>15</v>
      </c>
    </row>
    <row r="4571" spans="1:13" x14ac:dyDescent="0.25">
      <c r="A4571" t="s">
        <v>4475</v>
      </c>
      <c r="B4571" t="str">
        <f>VLOOKUP(data_to_clean[[#This Row],[Company]],tb_countries[],2,0)</f>
        <v>USA</v>
      </c>
      <c r="C4571" t="s">
        <v>5303</v>
      </c>
      <c r="D4571" t="s">
        <v>5343</v>
      </c>
      <c r="E4571" t="s">
        <v>5265</v>
      </c>
      <c r="F4571" s="1">
        <v>44653</v>
      </c>
      <c r="G4571" t="s">
        <v>4562</v>
      </c>
      <c r="H4571" t="s">
        <v>2227</v>
      </c>
      <c r="I4571" t="s">
        <v>4479</v>
      </c>
      <c r="J4571" t="str" cm="1">
        <f t="array" ref="J457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571" t="str">
        <f>IF(data_to_clean[[#This Row],[Price Formatted Step 1]]="No Data","No Data",SUBSTITUTE(data_to_clean[[#This Row],[Price Formatted Step 1]],",","."))</f>
        <v>7.500000</v>
      </c>
      <c r="L4571" s="3">
        <f>IF(data_to_clean[[#This Row],[Price Formatted Step 2]]="No Data","No Data",VALUE(SUBSTITUTE(data_to_clean[[#This Row],[Price Formatted Step 2]],".","")))</f>
        <v>7500000</v>
      </c>
      <c r="M4571" t="s">
        <v>15</v>
      </c>
    </row>
    <row r="4572" spans="1:13" x14ac:dyDescent="0.25">
      <c r="A4572" t="s">
        <v>973</v>
      </c>
      <c r="B4572" t="str">
        <f>VLOOKUP(data_to_clean[[#This Row],[Company]],tb_countries[],2,0)</f>
        <v>China</v>
      </c>
      <c r="C4572" t="s">
        <v>4199</v>
      </c>
      <c r="D4572" t="s">
        <v>5263</v>
      </c>
      <c r="E4572" t="s">
        <v>5252</v>
      </c>
      <c r="F4572" s="1">
        <v>44657</v>
      </c>
      <c r="G4572" t="s">
        <v>3794</v>
      </c>
      <c r="H4572" t="s">
        <v>2227</v>
      </c>
      <c r="I4572" t="s">
        <v>3404</v>
      </c>
      <c r="J4572" t="str" cm="1">
        <f t="array" ref="J457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72" t="str">
        <f>IF(data_to_clean[[#This Row],[Price Formatted Step 1]]="No Data","No Data",SUBSTITUTE(data_to_clean[[#This Row],[Price Formatted Step 1]],",","."))</f>
        <v>64.680000</v>
      </c>
      <c r="L4572" s="3">
        <f>IF(data_to_clean[[#This Row],[Price Formatted Step 2]]="No Data","No Data",VALUE(SUBSTITUTE(data_to_clean[[#This Row],[Price Formatted Step 2]],".","")))</f>
        <v>64680000</v>
      </c>
      <c r="M4572" t="s">
        <v>15</v>
      </c>
    </row>
    <row r="4573" spans="1:13" x14ac:dyDescent="0.25">
      <c r="A4573" t="s">
        <v>2882</v>
      </c>
      <c r="B4573" t="str">
        <f>VLOOKUP(data_to_clean[[#This Row],[Company]],tb_countries[],2,0)</f>
        <v>USSR/Russia</v>
      </c>
      <c r="C4573" t="s">
        <v>5279</v>
      </c>
      <c r="D4573" t="s">
        <v>5320</v>
      </c>
      <c r="E4573" t="s">
        <v>5247</v>
      </c>
      <c r="F4573" s="1">
        <v>44658</v>
      </c>
      <c r="G4573" t="s">
        <v>4360</v>
      </c>
      <c r="H4573" t="s">
        <v>2227</v>
      </c>
      <c r="I4573" t="s">
        <v>3138</v>
      </c>
      <c r="J4573" t="str" cm="1">
        <f t="array" ref="J457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v>
      </c>
      <c r="K4573" t="str">
        <f>IF(data_to_clean[[#This Row],[Price Formatted Step 1]]="No Data","No Data",SUBSTITUTE(data_to_clean[[#This Row],[Price Formatted Step 1]],",","."))</f>
        <v>20000000</v>
      </c>
      <c r="L4573" s="3">
        <f>IF(data_to_clean[[#This Row],[Price Formatted Step 2]]="No Data","No Data",VALUE(SUBSTITUTE(data_to_clean[[#This Row],[Price Formatted Step 2]],".","")))</f>
        <v>20000000</v>
      </c>
      <c r="M4573" t="s">
        <v>15</v>
      </c>
    </row>
    <row r="4574" spans="1:13" x14ac:dyDescent="0.25">
      <c r="A4574" t="s">
        <v>3782</v>
      </c>
      <c r="B4574" t="str">
        <f>VLOOKUP(data_to_clean[[#This Row],[Company]],tb_countries[],2,0)</f>
        <v>USA</v>
      </c>
      <c r="C4574" t="s">
        <v>5281</v>
      </c>
      <c r="D4574" t="s">
        <v>5322</v>
      </c>
      <c r="E4574" t="s">
        <v>5246</v>
      </c>
      <c r="F4574" s="1">
        <v>44659</v>
      </c>
      <c r="G4574" t="s">
        <v>4601</v>
      </c>
      <c r="H4574" t="s">
        <v>2227</v>
      </c>
      <c r="I4574" t="s">
        <v>4603</v>
      </c>
      <c r="J4574" t="str" cm="1">
        <f t="array" ref="J457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74" t="str">
        <f>IF(data_to_clean[[#This Row],[Price Formatted Step 1]]="No Data","No Data",SUBSTITUTE(data_to_clean[[#This Row],[Price Formatted Step 1]],",","."))</f>
        <v>67000000</v>
      </c>
      <c r="L4574" s="3">
        <f>IF(data_to_clean[[#This Row],[Price Formatted Step 2]]="No Data","No Data",VALUE(SUBSTITUTE(data_to_clean[[#This Row],[Price Formatted Step 2]],".","")))</f>
        <v>67000000</v>
      </c>
      <c r="M4574" t="s">
        <v>15</v>
      </c>
    </row>
    <row r="4575" spans="1:13" x14ac:dyDescent="0.25">
      <c r="A4575" t="s">
        <v>973</v>
      </c>
      <c r="B4575" t="str">
        <f>VLOOKUP(data_to_clean[[#This Row],[Company]],tb_countries[],2,0)</f>
        <v>China</v>
      </c>
      <c r="C4575" t="s">
        <v>4847</v>
      </c>
      <c r="D4575" t="s">
        <v>5268</v>
      </c>
      <c r="E4575" t="s">
        <v>5252</v>
      </c>
      <c r="F4575" s="1">
        <v>44666</v>
      </c>
      <c r="G4575" t="s">
        <v>3855</v>
      </c>
      <c r="H4575" t="s">
        <v>2227</v>
      </c>
      <c r="I4575" t="s">
        <v>3857</v>
      </c>
      <c r="J4575" t="str" cm="1">
        <f t="array" ref="J457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575" t="str">
        <f>IF(data_to_clean[[#This Row],[Price Formatted Step 1]]="No Data","No Data",SUBSTITUTE(data_to_clean[[#This Row],[Price Formatted Step 1]],",","."))</f>
        <v>29.150000</v>
      </c>
      <c r="L4575" s="3">
        <f>IF(data_to_clean[[#This Row],[Price Formatted Step 2]]="No Data","No Data",VALUE(SUBSTITUTE(data_to_clean[[#This Row],[Price Formatted Step 2]],".","")))</f>
        <v>29150000</v>
      </c>
      <c r="M4575" t="s">
        <v>15</v>
      </c>
    </row>
    <row r="4576" spans="1:13" x14ac:dyDescent="0.25">
      <c r="A4576" t="s">
        <v>973</v>
      </c>
      <c r="B4576" t="str">
        <f>VLOOKUP(data_to_clean[[#This Row],[Company]],tb_countries[],2,0)</f>
        <v>China</v>
      </c>
      <c r="C4576" t="s">
        <v>2625</v>
      </c>
      <c r="D4576" t="s">
        <v>5255</v>
      </c>
      <c r="E4576" t="s">
        <v>5252</v>
      </c>
      <c r="F4576" s="1">
        <v>44666</v>
      </c>
      <c r="G4576" t="s">
        <v>3794</v>
      </c>
      <c r="H4576" t="s">
        <v>2227</v>
      </c>
      <c r="I4576" t="s">
        <v>3404</v>
      </c>
      <c r="J4576" t="str" cm="1">
        <f t="array" ref="J457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576" t="str">
        <f>IF(data_to_clean[[#This Row],[Price Formatted Step 1]]="No Data","No Data",SUBSTITUTE(data_to_clean[[#This Row],[Price Formatted Step 1]],",","."))</f>
        <v>64.680000</v>
      </c>
      <c r="L4576" s="3">
        <f>IF(data_to_clean[[#This Row],[Price Formatted Step 2]]="No Data","No Data",VALUE(SUBSTITUTE(data_to_clean[[#This Row],[Price Formatted Step 2]],".","")))</f>
        <v>64680000</v>
      </c>
      <c r="M4576" t="s">
        <v>15</v>
      </c>
    </row>
    <row r="4577" spans="1:13" x14ac:dyDescent="0.25">
      <c r="A4577" t="s">
        <v>3782</v>
      </c>
      <c r="B4577" t="str">
        <f>VLOOKUP(data_to_clean[[#This Row],[Company]],tb_countries[],2,0)</f>
        <v>USA</v>
      </c>
      <c r="C4577" t="s">
        <v>5275</v>
      </c>
      <c r="D4577" t="s">
        <v>5315</v>
      </c>
      <c r="E4577" t="s">
        <v>5246</v>
      </c>
      <c r="F4577" s="1">
        <v>44668</v>
      </c>
      <c r="G4577" t="s">
        <v>4601</v>
      </c>
      <c r="H4577" t="s">
        <v>2227</v>
      </c>
      <c r="I4577" t="s">
        <v>4603</v>
      </c>
      <c r="J4577" t="str" cm="1">
        <f t="array" ref="J457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77" t="str">
        <f>IF(data_to_clean[[#This Row],[Price Formatted Step 1]]="No Data","No Data",SUBSTITUTE(data_to_clean[[#This Row],[Price Formatted Step 1]],",","."))</f>
        <v>67000000</v>
      </c>
      <c r="L4577" s="3">
        <f>IF(data_to_clean[[#This Row],[Price Formatted Step 2]]="No Data","No Data",VALUE(SUBSTITUTE(data_to_clean[[#This Row],[Price Formatted Step 2]],".","")))</f>
        <v>67000000</v>
      </c>
      <c r="M4577" t="s">
        <v>15</v>
      </c>
    </row>
    <row r="4578" spans="1:13" x14ac:dyDescent="0.25">
      <c r="A4578" t="s">
        <v>3782</v>
      </c>
      <c r="B4578" t="str">
        <f>VLOOKUP(data_to_clean[[#This Row],[Company]],tb_countries[],2,0)</f>
        <v>USA</v>
      </c>
      <c r="C4578" t="s">
        <v>5273</v>
      </c>
      <c r="D4578" t="s">
        <v>5313</v>
      </c>
      <c r="E4578" t="s">
        <v>5246</v>
      </c>
      <c r="F4578" s="1">
        <v>44672</v>
      </c>
      <c r="G4578" t="s">
        <v>4601</v>
      </c>
      <c r="H4578" t="s">
        <v>2227</v>
      </c>
      <c r="I4578" t="s">
        <v>4603</v>
      </c>
      <c r="J4578" t="str" cm="1">
        <f t="array" ref="J457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78" t="str">
        <f>IF(data_to_clean[[#This Row],[Price Formatted Step 1]]="No Data","No Data",SUBSTITUTE(data_to_clean[[#This Row],[Price Formatted Step 1]],",","."))</f>
        <v>67000000</v>
      </c>
      <c r="L4578" s="3">
        <f>IF(data_to_clean[[#This Row],[Price Formatted Step 2]]="No Data","No Data",VALUE(SUBSTITUTE(data_to_clean[[#This Row],[Price Formatted Step 2]],".","")))</f>
        <v>67000000</v>
      </c>
      <c r="M4578" t="s">
        <v>15</v>
      </c>
    </row>
    <row r="4579" spans="1:13" x14ac:dyDescent="0.25">
      <c r="A4579" t="s">
        <v>3782</v>
      </c>
      <c r="B4579" t="str">
        <f>VLOOKUP(data_to_clean[[#This Row],[Company]],tb_countries[],2,0)</f>
        <v>USA</v>
      </c>
      <c r="C4579" t="s">
        <v>5281</v>
      </c>
      <c r="D4579" t="s">
        <v>5322</v>
      </c>
      <c r="E4579" t="s">
        <v>5246</v>
      </c>
      <c r="F4579" s="1">
        <v>44678</v>
      </c>
      <c r="G4579" t="s">
        <v>4601</v>
      </c>
      <c r="H4579" t="s">
        <v>2227</v>
      </c>
      <c r="I4579" t="s">
        <v>4603</v>
      </c>
      <c r="J4579" t="str" cm="1">
        <f t="array" ref="J457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79" t="str">
        <f>IF(data_to_clean[[#This Row],[Price Formatted Step 1]]="No Data","No Data",SUBSTITUTE(data_to_clean[[#This Row],[Price Formatted Step 1]],",","."))</f>
        <v>67000000</v>
      </c>
      <c r="L4579" s="3">
        <f>IF(data_to_clean[[#This Row],[Price Formatted Step 2]]="No Data","No Data",VALUE(SUBSTITUTE(data_to_clean[[#This Row],[Price Formatted Step 2]],".","")))</f>
        <v>67000000</v>
      </c>
      <c r="M4579" t="s">
        <v>15</v>
      </c>
    </row>
    <row r="4580" spans="1:13" x14ac:dyDescent="0.25">
      <c r="A4580" t="s">
        <v>973</v>
      </c>
      <c r="B4580" t="str">
        <f>VLOOKUP(data_to_clean[[#This Row],[Company]],tb_countries[],2,0)</f>
        <v>China</v>
      </c>
      <c r="C4580" t="s">
        <v>4199</v>
      </c>
      <c r="D4580" t="s">
        <v>5263</v>
      </c>
      <c r="E4580" t="s">
        <v>5252</v>
      </c>
      <c r="F4580" s="1">
        <v>44680</v>
      </c>
      <c r="G4580" t="s">
        <v>2225</v>
      </c>
      <c r="H4580" t="s">
        <v>2227</v>
      </c>
      <c r="I4580" t="s">
        <v>2228</v>
      </c>
      <c r="J4580" t="str" cm="1">
        <f t="array" ref="J458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580" t="str">
        <f>IF(data_to_clean[[#This Row],[Price Formatted Step 1]]="No Data","No Data",SUBSTITUTE(data_to_clean[[#This Row],[Price Formatted Step 1]],",","."))</f>
        <v>30.800000</v>
      </c>
      <c r="L4580" s="3">
        <f>IF(data_to_clean[[#This Row],[Price Formatted Step 2]]="No Data","No Data",VALUE(SUBSTITUTE(data_to_clean[[#This Row],[Price Formatted Step 2]],".","")))</f>
        <v>30800000</v>
      </c>
      <c r="M4580" t="s">
        <v>15</v>
      </c>
    </row>
    <row r="4581" spans="1:13" x14ac:dyDescent="0.25">
      <c r="A4581" t="s">
        <v>2882</v>
      </c>
      <c r="B4581" t="str">
        <f>VLOOKUP(data_to_clean[[#This Row],[Company]],tb_countries[],2,0)</f>
        <v>USSR/Russia</v>
      </c>
      <c r="C4581" t="s">
        <v>5279</v>
      </c>
      <c r="D4581" t="s">
        <v>5320</v>
      </c>
      <c r="E4581" t="s">
        <v>5247</v>
      </c>
      <c r="F4581" s="1">
        <v>44680</v>
      </c>
      <c r="G4581" t="s">
        <v>4242</v>
      </c>
      <c r="H4581" t="s">
        <v>2227</v>
      </c>
      <c r="I4581" t="s">
        <v>14</v>
      </c>
      <c r="J4581" t="str" cm="1">
        <f t="array" ref="J458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81" t="str">
        <f>IF(data_to_clean[[#This Row],[Price Formatted Step 1]]="No Data","No Data",SUBSTITUTE(data_to_clean[[#This Row],[Price Formatted Step 1]],",","."))</f>
        <v>No Data</v>
      </c>
      <c r="L4581" t="str">
        <f>IF(data_to_clean[[#This Row],[Price Formatted Step 2]]="No Data","No Data",VALUE(SUBSTITUTE(data_to_clean[[#This Row],[Price Formatted Step 2]],".","")))</f>
        <v>No Data</v>
      </c>
      <c r="M4581" t="s">
        <v>15</v>
      </c>
    </row>
    <row r="4582" spans="1:13" x14ac:dyDescent="0.25">
      <c r="A4582" t="s">
        <v>3782</v>
      </c>
      <c r="B4582" t="str">
        <f>VLOOKUP(data_to_clean[[#This Row],[Company]],tb_countries[],2,0)</f>
        <v>USA</v>
      </c>
      <c r="C4582" t="s">
        <v>5273</v>
      </c>
      <c r="D4582" t="s">
        <v>5313</v>
      </c>
      <c r="E4582" t="s">
        <v>5246</v>
      </c>
      <c r="F4582" s="1">
        <v>44680</v>
      </c>
      <c r="G4582" t="s">
        <v>4601</v>
      </c>
      <c r="H4582" t="s">
        <v>2227</v>
      </c>
      <c r="I4582" t="s">
        <v>4603</v>
      </c>
      <c r="J4582" t="str" cm="1">
        <f t="array" ref="J458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82" t="str">
        <f>IF(data_to_clean[[#This Row],[Price Formatted Step 1]]="No Data","No Data",SUBSTITUTE(data_to_clean[[#This Row],[Price Formatted Step 1]],",","."))</f>
        <v>67000000</v>
      </c>
      <c r="L4582" s="3">
        <f>IF(data_to_clean[[#This Row],[Price Formatted Step 2]]="No Data","No Data",VALUE(SUBSTITUTE(data_to_clean[[#This Row],[Price Formatted Step 2]],".","")))</f>
        <v>67000000</v>
      </c>
      <c r="M4582" t="s">
        <v>15</v>
      </c>
    </row>
    <row r="4583" spans="1:13" x14ac:dyDescent="0.25">
      <c r="A4583" t="s">
        <v>973</v>
      </c>
      <c r="B4583" t="str">
        <f>VLOOKUP(data_to_clean[[#This Row],[Company]],tb_countries[],2,0)</f>
        <v>China</v>
      </c>
      <c r="C4583" t="s">
        <v>4725</v>
      </c>
      <c r="D4583" t="s">
        <v>5266</v>
      </c>
      <c r="E4583" t="s">
        <v>5267</v>
      </c>
      <c r="F4583" s="1">
        <v>44681</v>
      </c>
      <c r="G4583" t="s">
        <v>4726</v>
      </c>
      <c r="H4583" t="s">
        <v>2227</v>
      </c>
      <c r="I4583" t="s">
        <v>4318</v>
      </c>
      <c r="J4583" t="str" cm="1">
        <f t="array" ref="J458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5.300000</v>
      </c>
      <c r="K4583" t="str">
        <f>IF(data_to_clean[[#This Row],[Price Formatted Step 1]]="No Data","No Data",SUBSTITUTE(data_to_clean[[#This Row],[Price Formatted Step 1]],",","."))</f>
        <v>5.300000</v>
      </c>
      <c r="L4583" s="3">
        <f>IF(data_to_clean[[#This Row],[Price Formatted Step 2]]="No Data","No Data",VALUE(SUBSTITUTE(data_to_clean[[#This Row],[Price Formatted Step 2]],".","")))</f>
        <v>5300000</v>
      </c>
      <c r="M4583" t="s">
        <v>15</v>
      </c>
    </row>
    <row r="4584" spans="1:13" x14ac:dyDescent="0.25">
      <c r="A4584" t="s">
        <v>4475</v>
      </c>
      <c r="B4584" t="str">
        <f>VLOOKUP(data_to_clean[[#This Row],[Company]],tb_countries[],2,0)</f>
        <v>USA</v>
      </c>
      <c r="C4584" t="s">
        <v>5303</v>
      </c>
      <c r="D4584" t="s">
        <v>5343</v>
      </c>
      <c r="E4584" t="s">
        <v>5265</v>
      </c>
      <c r="F4584" s="1">
        <v>44683</v>
      </c>
      <c r="G4584" t="s">
        <v>4562</v>
      </c>
      <c r="H4584" t="s">
        <v>2227</v>
      </c>
      <c r="I4584" t="s">
        <v>4479</v>
      </c>
      <c r="J4584" t="str" cm="1">
        <f t="array" ref="J458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584" t="str">
        <f>IF(data_to_clean[[#This Row],[Price Formatted Step 1]]="No Data","No Data",SUBSTITUTE(data_to_clean[[#This Row],[Price Formatted Step 1]],",","."))</f>
        <v>7.500000</v>
      </c>
      <c r="L4584" s="3">
        <f>IF(data_to_clean[[#This Row],[Price Formatted Step 2]]="No Data","No Data",VALUE(SUBSTITUTE(data_to_clean[[#This Row],[Price Formatted Step 2]],".","")))</f>
        <v>7500000</v>
      </c>
      <c r="M4584" t="s">
        <v>15</v>
      </c>
    </row>
    <row r="4585" spans="1:13" x14ac:dyDescent="0.25">
      <c r="A4585" t="s">
        <v>973</v>
      </c>
      <c r="B4585" t="str">
        <f>VLOOKUP(data_to_clean[[#This Row],[Company]],tb_countries[],2,0)</f>
        <v>China</v>
      </c>
      <c r="C4585" t="s">
        <v>2625</v>
      </c>
      <c r="D4585" t="s">
        <v>5255</v>
      </c>
      <c r="E4585" t="s">
        <v>5252</v>
      </c>
      <c r="F4585" s="1">
        <v>44686</v>
      </c>
      <c r="G4585" t="s">
        <v>2910</v>
      </c>
      <c r="H4585" t="s">
        <v>2227</v>
      </c>
      <c r="I4585" t="s">
        <v>2912</v>
      </c>
      <c r="J4585" t="str" cm="1">
        <f t="array" ref="J458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585" t="str">
        <f>IF(data_to_clean[[#This Row],[Price Formatted Step 1]]="No Data","No Data",SUBSTITUTE(data_to_clean[[#This Row],[Price Formatted Step 1]],",","."))</f>
        <v>29.750000</v>
      </c>
      <c r="L4585" s="3">
        <f>IF(data_to_clean[[#This Row],[Price Formatted Step 2]]="No Data","No Data",VALUE(SUBSTITUTE(data_to_clean[[#This Row],[Price Formatted Step 2]],".","")))</f>
        <v>29750000</v>
      </c>
      <c r="M4585" t="s">
        <v>15</v>
      </c>
    </row>
    <row r="4586" spans="1:13" x14ac:dyDescent="0.25">
      <c r="A4586" t="s">
        <v>3782</v>
      </c>
      <c r="B4586" t="str">
        <f>VLOOKUP(data_to_clean[[#This Row],[Company]],tb_countries[],2,0)</f>
        <v>USA</v>
      </c>
      <c r="C4586" t="s">
        <v>5281</v>
      </c>
      <c r="D4586" t="s">
        <v>5322</v>
      </c>
      <c r="E4586" t="s">
        <v>5246</v>
      </c>
      <c r="F4586" s="1">
        <v>44687</v>
      </c>
      <c r="G4586" t="s">
        <v>4601</v>
      </c>
      <c r="H4586" t="s">
        <v>2227</v>
      </c>
      <c r="I4586" t="s">
        <v>4603</v>
      </c>
      <c r="J4586" t="str" cm="1">
        <f t="array" ref="J458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86" t="str">
        <f>IF(data_to_clean[[#This Row],[Price Formatted Step 1]]="No Data","No Data",SUBSTITUTE(data_to_clean[[#This Row],[Price Formatted Step 1]],",","."))</f>
        <v>67000000</v>
      </c>
      <c r="L4586" s="3">
        <f>IF(data_to_clean[[#This Row],[Price Formatted Step 2]]="No Data","No Data",VALUE(SUBSTITUTE(data_to_clean[[#This Row],[Price Formatted Step 2]],".","")))</f>
        <v>67000000</v>
      </c>
      <c r="M4586" t="s">
        <v>15</v>
      </c>
    </row>
    <row r="4587" spans="1:13" x14ac:dyDescent="0.25">
      <c r="A4587" t="s">
        <v>973</v>
      </c>
      <c r="B4587" t="str">
        <f>VLOOKUP(data_to_clean[[#This Row],[Company]],tb_countries[],2,0)</f>
        <v>China</v>
      </c>
      <c r="C4587" t="s">
        <v>5302</v>
      </c>
      <c r="D4587" t="s">
        <v>5342</v>
      </c>
      <c r="E4587" t="s">
        <v>5252</v>
      </c>
      <c r="F4587" s="1">
        <v>44690</v>
      </c>
      <c r="G4587" t="s">
        <v>5014</v>
      </c>
      <c r="H4587" t="s">
        <v>2227</v>
      </c>
      <c r="I4587" t="s">
        <v>14</v>
      </c>
      <c r="J4587" t="str" cm="1">
        <f t="array" ref="J458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87" t="str">
        <f>IF(data_to_clean[[#This Row],[Price Formatted Step 1]]="No Data","No Data",SUBSTITUTE(data_to_clean[[#This Row],[Price Formatted Step 1]],",","."))</f>
        <v>No Data</v>
      </c>
      <c r="L4587" t="str">
        <f>IF(data_to_clean[[#This Row],[Price Formatted Step 2]]="No Data","No Data",VALUE(SUBSTITUTE(data_to_clean[[#This Row],[Price Formatted Step 2]],".","")))</f>
        <v>No Data</v>
      </c>
      <c r="M4587" t="s">
        <v>15</v>
      </c>
    </row>
    <row r="4588" spans="1:13" x14ac:dyDescent="0.25">
      <c r="A4588" t="s">
        <v>4740</v>
      </c>
      <c r="B4588" t="str">
        <f>VLOOKUP(data_to_clean[[#This Row],[Company]],tb_countries[],2,0)</f>
        <v>Japan</v>
      </c>
      <c r="C4588" t="s">
        <v>4199</v>
      </c>
      <c r="D4588" t="s">
        <v>5263</v>
      </c>
      <c r="E4588" t="s">
        <v>5252</v>
      </c>
      <c r="F4588" s="1">
        <v>44694</v>
      </c>
      <c r="G4588" t="s">
        <v>4741</v>
      </c>
      <c r="H4588" t="s">
        <v>2227</v>
      </c>
      <c r="I4588" t="s">
        <v>14</v>
      </c>
      <c r="J4588" t="str" cm="1">
        <f t="array" ref="J458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88" t="str">
        <f>IF(data_to_clean[[#This Row],[Price Formatted Step 1]]="No Data","No Data",SUBSTITUTE(data_to_clean[[#This Row],[Price Formatted Step 1]],",","."))</f>
        <v>No Data</v>
      </c>
      <c r="L4588" t="str">
        <f>IF(data_to_clean[[#This Row],[Price Formatted Step 2]]="No Data","No Data",VALUE(SUBSTITUTE(data_to_clean[[#This Row],[Price Formatted Step 2]],".","")))</f>
        <v>No Data</v>
      </c>
      <c r="M4588" t="s">
        <v>21</v>
      </c>
    </row>
    <row r="4589" spans="1:13" x14ac:dyDescent="0.25">
      <c r="A4589" t="s">
        <v>3782</v>
      </c>
      <c r="B4589" t="str">
        <f>VLOOKUP(data_to_clean[[#This Row],[Company]],tb_countries[],2,0)</f>
        <v>USA</v>
      </c>
      <c r="C4589" t="s">
        <v>5275</v>
      </c>
      <c r="D4589" t="s">
        <v>5315</v>
      </c>
      <c r="E4589" t="s">
        <v>5246</v>
      </c>
      <c r="F4589" s="1">
        <v>44694</v>
      </c>
      <c r="G4589" t="s">
        <v>4601</v>
      </c>
      <c r="H4589" t="s">
        <v>2227</v>
      </c>
      <c r="I4589" t="s">
        <v>4603</v>
      </c>
      <c r="J4589" t="str" cm="1">
        <f t="array" ref="J458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89" t="str">
        <f>IF(data_to_clean[[#This Row],[Price Formatted Step 1]]="No Data","No Data",SUBSTITUTE(data_to_clean[[#This Row],[Price Formatted Step 1]],",","."))</f>
        <v>67000000</v>
      </c>
      <c r="L4589" s="3">
        <f>IF(data_to_clean[[#This Row],[Price Formatted Step 2]]="No Data","No Data",VALUE(SUBSTITUTE(data_to_clean[[#This Row],[Price Formatted Step 2]],".","")))</f>
        <v>67000000</v>
      </c>
      <c r="M4589" t="s">
        <v>15</v>
      </c>
    </row>
    <row r="4590" spans="1:13" x14ac:dyDescent="0.25">
      <c r="A4590" t="s">
        <v>3782</v>
      </c>
      <c r="B4590" t="str">
        <f>VLOOKUP(data_to_clean[[#This Row],[Company]],tb_countries[],2,0)</f>
        <v>USA</v>
      </c>
      <c r="C4590" t="s">
        <v>5273</v>
      </c>
      <c r="D4590" t="s">
        <v>5313</v>
      </c>
      <c r="E4590" t="s">
        <v>5246</v>
      </c>
      <c r="F4590" s="1">
        <v>44695</v>
      </c>
      <c r="G4590" t="s">
        <v>4601</v>
      </c>
      <c r="H4590" t="s">
        <v>2227</v>
      </c>
      <c r="I4590" t="s">
        <v>4603</v>
      </c>
      <c r="J4590" t="str" cm="1">
        <f t="array" ref="J459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90" t="str">
        <f>IF(data_to_clean[[#This Row],[Price Formatted Step 1]]="No Data","No Data",SUBSTITUTE(data_to_clean[[#This Row],[Price Formatted Step 1]],",","."))</f>
        <v>67000000</v>
      </c>
      <c r="L4590" s="3">
        <f>IF(data_to_clean[[#This Row],[Price Formatted Step 2]]="No Data","No Data",VALUE(SUBSTITUTE(data_to_clean[[#This Row],[Price Formatted Step 2]],".","")))</f>
        <v>67000000</v>
      </c>
      <c r="M4590" t="s">
        <v>15</v>
      </c>
    </row>
    <row r="4591" spans="1:13" x14ac:dyDescent="0.25">
      <c r="A4591" t="s">
        <v>3782</v>
      </c>
      <c r="B4591" t="str">
        <f>VLOOKUP(data_to_clean[[#This Row],[Company]],tb_countries[],2,0)</f>
        <v>USA</v>
      </c>
      <c r="C4591" t="s">
        <v>5281</v>
      </c>
      <c r="D4591" t="s">
        <v>5322</v>
      </c>
      <c r="E4591" t="s">
        <v>5246</v>
      </c>
      <c r="F4591" s="1">
        <v>44699</v>
      </c>
      <c r="G4591" t="s">
        <v>4601</v>
      </c>
      <c r="H4591" t="s">
        <v>2227</v>
      </c>
      <c r="I4591" t="s">
        <v>4603</v>
      </c>
      <c r="J4591" t="str" cm="1">
        <f t="array" ref="J459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91" t="str">
        <f>IF(data_to_clean[[#This Row],[Price Formatted Step 1]]="No Data","No Data",SUBSTITUTE(data_to_clean[[#This Row],[Price Formatted Step 1]],",","."))</f>
        <v>67000000</v>
      </c>
      <c r="L4591" s="3">
        <f>IF(data_to_clean[[#This Row],[Price Formatted Step 2]]="No Data","No Data",VALUE(SUBSTITUTE(data_to_clean[[#This Row],[Price Formatted Step 2]],".","")))</f>
        <v>67000000</v>
      </c>
      <c r="M4591" t="s">
        <v>15</v>
      </c>
    </row>
    <row r="4592" spans="1:13" x14ac:dyDescent="0.25">
      <c r="A4592" t="s">
        <v>2882</v>
      </c>
      <c r="B4592" t="str">
        <f>VLOOKUP(data_to_clean[[#This Row],[Company]],tb_countries[],2,0)</f>
        <v>USSR/Russia</v>
      </c>
      <c r="C4592" t="s">
        <v>5279</v>
      </c>
      <c r="D4592" t="s">
        <v>5320</v>
      </c>
      <c r="E4592" t="s">
        <v>5247</v>
      </c>
      <c r="F4592" s="1">
        <v>44700</v>
      </c>
      <c r="G4592" t="s">
        <v>3720</v>
      </c>
      <c r="H4592" t="s">
        <v>2227</v>
      </c>
      <c r="I4592" t="s">
        <v>3722</v>
      </c>
      <c r="J4592" t="str" cm="1">
        <f t="array" ref="J459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592" t="str">
        <f>IF(data_to_clean[[#This Row],[Price Formatted Step 1]]="No Data","No Data",SUBSTITUTE(data_to_clean[[#This Row],[Price Formatted Step 1]],",","."))</f>
        <v>17.420000</v>
      </c>
      <c r="L4592" s="3">
        <f>IF(data_to_clean[[#This Row],[Price Formatted Step 2]]="No Data","No Data",VALUE(SUBSTITUTE(data_to_clean[[#This Row],[Price Formatted Step 2]],".","")))</f>
        <v>17420000</v>
      </c>
      <c r="M4592" t="s">
        <v>15</v>
      </c>
    </row>
    <row r="4593" spans="1:13" x14ac:dyDescent="0.25">
      <c r="A4593" t="s">
        <v>3831</v>
      </c>
      <c r="B4593" t="str">
        <f>VLOOKUP(data_to_clean[[#This Row],[Company]],tb_countries[],2,0)</f>
        <v>USA</v>
      </c>
      <c r="C4593" t="s">
        <v>5273</v>
      </c>
      <c r="D4593" t="s">
        <v>5313</v>
      </c>
      <c r="E4593" t="s">
        <v>5246</v>
      </c>
      <c r="F4593" s="1">
        <v>44700</v>
      </c>
      <c r="G4593" t="s">
        <v>4798</v>
      </c>
      <c r="H4593" t="s">
        <v>2227</v>
      </c>
      <c r="I4593" t="s">
        <v>14</v>
      </c>
      <c r="J4593" t="str" cm="1">
        <f t="array" ref="J459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93" t="str">
        <f>IF(data_to_clean[[#This Row],[Price Formatted Step 1]]="No Data","No Data",SUBSTITUTE(data_to_clean[[#This Row],[Price Formatted Step 1]],",","."))</f>
        <v>No Data</v>
      </c>
      <c r="L4593" t="str">
        <f>IF(data_to_clean[[#This Row],[Price Formatted Step 2]]="No Data","No Data",VALUE(SUBSTITUTE(data_to_clean[[#This Row],[Price Formatted Step 2]],".","")))</f>
        <v>No Data</v>
      </c>
      <c r="M4593" t="s">
        <v>15</v>
      </c>
    </row>
    <row r="4594" spans="1:13" x14ac:dyDescent="0.25">
      <c r="A4594" t="s">
        <v>973</v>
      </c>
      <c r="B4594" t="str">
        <f>VLOOKUP(data_to_clean[[#This Row],[Company]],tb_countries[],2,0)</f>
        <v>China</v>
      </c>
      <c r="C4594" t="s">
        <v>4199</v>
      </c>
      <c r="D4594" t="s">
        <v>5263</v>
      </c>
      <c r="E4594" t="s">
        <v>5252</v>
      </c>
      <c r="F4594" s="1">
        <v>44701</v>
      </c>
      <c r="G4594" t="s">
        <v>5051</v>
      </c>
      <c r="H4594" t="s">
        <v>2227</v>
      </c>
      <c r="I4594" t="s">
        <v>2228</v>
      </c>
      <c r="J4594" t="str" cm="1">
        <f t="array" ref="J459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594" t="str">
        <f>IF(data_to_clean[[#This Row],[Price Formatted Step 1]]="No Data","No Data",SUBSTITUTE(data_to_clean[[#This Row],[Price Formatted Step 1]],",","."))</f>
        <v>30.800000</v>
      </c>
      <c r="L4594" s="3">
        <f>IF(data_to_clean[[#This Row],[Price Formatted Step 2]]="No Data","No Data",VALUE(SUBSTITUTE(data_to_clean[[#This Row],[Price Formatted Step 2]],".","")))</f>
        <v>30800000</v>
      </c>
      <c r="M4594" t="s">
        <v>15</v>
      </c>
    </row>
    <row r="4595" spans="1:13" x14ac:dyDescent="0.25">
      <c r="A4595" t="s">
        <v>3782</v>
      </c>
      <c r="B4595" t="str">
        <f>VLOOKUP(data_to_clean[[#This Row],[Company]],tb_countries[],2,0)</f>
        <v>USA</v>
      </c>
      <c r="C4595" t="s">
        <v>5273</v>
      </c>
      <c r="D4595" t="s">
        <v>5313</v>
      </c>
      <c r="E4595" t="s">
        <v>5246</v>
      </c>
      <c r="F4595" s="1">
        <v>44706</v>
      </c>
      <c r="G4595" t="s">
        <v>4601</v>
      </c>
      <c r="H4595" t="s">
        <v>2227</v>
      </c>
      <c r="I4595" t="s">
        <v>4603</v>
      </c>
      <c r="J4595" t="str" cm="1">
        <f t="array" ref="J459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595" t="str">
        <f>IF(data_to_clean[[#This Row],[Price Formatted Step 1]]="No Data","No Data",SUBSTITUTE(data_to_clean[[#This Row],[Price Formatted Step 1]],",","."))</f>
        <v>67000000</v>
      </c>
      <c r="L4595" s="3">
        <f>IF(data_to_clean[[#This Row],[Price Formatted Step 2]]="No Data","No Data",VALUE(SUBSTITUTE(data_to_clean[[#This Row],[Price Formatted Step 2]],".","")))</f>
        <v>67000000</v>
      </c>
      <c r="M4595" t="s">
        <v>15</v>
      </c>
    </row>
    <row r="4596" spans="1:13" x14ac:dyDescent="0.25">
      <c r="A4596" t="s">
        <v>973</v>
      </c>
      <c r="B4596" t="str">
        <f>VLOOKUP(data_to_clean[[#This Row],[Company]],tb_countries[],2,0)</f>
        <v>China</v>
      </c>
      <c r="C4596" t="s">
        <v>4847</v>
      </c>
      <c r="D4596" t="s">
        <v>5268</v>
      </c>
      <c r="E4596" t="s">
        <v>5252</v>
      </c>
      <c r="F4596" s="1">
        <v>44714</v>
      </c>
      <c r="G4596" t="s">
        <v>2225</v>
      </c>
      <c r="H4596" t="s">
        <v>2227</v>
      </c>
      <c r="I4596" t="s">
        <v>2228</v>
      </c>
      <c r="J4596" t="str" cm="1">
        <f t="array" ref="J459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596" t="str">
        <f>IF(data_to_clean[[#This Row],[Price Formatted Step 1]]="No Data","No Data",SUBSTITUTE(data_to_clean[[#This Row],[Price Formatted Step 1]],",","."))</f>
        <v>30.800000</v>
      </c>
      <c r="L4596" s="3">
        <f>IF(data_to_clean[[#This Row],[Price Formatted Step 2]]="No Data","No Data",VALUE(SUBSTITUTE(data_to_clean[[#This Row],[Price Formatted Step 2]],".","")))</f>
        <v>30800000</v>
      </c>
      <c r="M4596" t="s">
        <v>15</v>
      </c>
    </row>
    <row r="4597" spans="1:13" x14ac:dyDescent="0.25">
      <c r="A4597" t="s">
        <v>1024</v>
      </c>
      <c r="B4597" t="str">
        <f>VLOOKUP(data_to_clean[[#This Row],[Company]],tb_countries[],2,0)</f>
        <v>USSR/Russia</v>
      </c>
      <c r="C4597" t="s">
        <v>5272</v>
      </c>
      <c r="D4597" t="s">
        <v>5312</v>
      </c>
      <c r="E4597" t="s">
        <v>5245</v>
      </c>
      <c r="F4597" s="1">
        <v>44715</v>
      </c>
      <c r="G4597" t="s">
        <v>3720</v>
      </c>
      <c r="H4597" t="s">
        <v>2227</v>
      </c>
      <c r="I4597" t="s">
        <v>3722</v>
      </c>
      <c r="J4597" t="str" cm="1">
        <f t="array" ref="J459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17.420000</v>
      </c>
      <c r="K4597" t="str">
        <f>IF(data_to_clean[[#This Row],[Price Formatted Step 1]]="No Data","No Data",SUBSTITUTE(data_to_clean[[#This Row],[Price Formatted Step 1]],",","."))</f>
        <v>17.420000</v>
      </c>
      <c r="L4597" s="3">
        <f>IF(data_to_clean[[#This Row],[Price Formatted Step 2]]="No Data","No Data",VALUE(SUBSTITUTE(data_to_clean[[#This Row],[Price Formatted Step 2]],".","")))</f>
        <v>17420000</v>
      </c>
      <c r="M4597" t="s">
        <v>15</v>
      </c>
    </row>
    <row r="4598" spans="1:13" x14ac:dyDescent="0.25">
      <c r="A4598" t="s">
        <v>4295</v>
      </c>
      <c r="B4598" t="str">
        <f>VLOOKUP(data_to_clean[[#This Row],[Company]],tb_countries[],2,0)</f>
        <v>USA</v>
      </c>
      <c r="C4598" t="s">
        <v>5307</v>
      </c>
      <c r="D4598" t="s">
        <v>5348</v>
      </c>
      <c r="E4598" t="s">
        <v>5246</v>
      </c>
      <c r="F4598" s="1">
        <v>44716</v>
      </c>
      <c r="G4598" t="s">
        <v>4297</v>
      </c>
      <c r="H4598" t="s">
        <v>2227</v>
      </c>
      <c r="I4598" t="s">
        <v>14</v>
      </c>
      <c r="J4598" t="str" cm="1">
        <f t="array" ref="J459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98" t="str">
        <f>IF(data_to_clean[[#This Row],[Price Formatted Step 1]]="No Data","No Data",SUBSTITUTE(data_to_clean[[#This Row],[Price Formatted Step 1]],",","."))</f>
        <v>No Data</v>
      </c>
      <c r="L4598" t="str">
        <f>IF(data_to_clean[[#This Row],[Price Formatted Step 2]]="No Data","No Data",VALUE(SUBSTITUTE(data_to_clean[[#This Row],[Price Formatted Step 2]],".","")))</f>
        <v>No Data</v>
      </c>
      <c r="M4598" t="s">
        <v>15</v>
      </c>
    </row>
    <row r="4599" spans="1:13" x14ac:dyDescent="0.25">
      <c r="A4599" t="s">
        <v>973</v>
      </c>
      <c r="B4599" t="str">
        <f>VLOOKUP(data_to_clean[[#This Row],[Company]],tb_countries[],2,0)</f>
        <v>China</v>
      </c>
      <c r="C4599" t="s">
        <v>4199</v>
      </c>
      <c r="D4599" t="s">
        <v>5263</v>
      </c>
      <c r="E4599" t="s">
        <v>5252</v>
      </c>
      <c r="F4599" s="1">
        <v>44717</v>
      </c>
      <c r="G4599" t="s">
        <v>3940</v>
      </c>
      <c r="H4599" t="s">
        <v>2227</v>
      </c>
      <c r="I4599" t="s">
        <v>14</v>
      </c>
      <c r="J4599" t="str" cm="1">
        <f t="array" ref="J459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599" t="str">
        <f>IF(data_to_clean[[#This Row],[Price Formatted Step 1]]="No Data","No Data",SUBSTITUTE(data_to_clean[[#This Row],[Price Formatted Step 1]],",","."))</f>
        <v>No Data</v>
      </c>
      <c r="L4599" t="str">
        <f>IF(data_to_clean[[#This Row],[Price Formatted Step 2]]="No Data","No Data",VALUE(SUBSTITUTE(data_to_clean[[#This Row],[Price Formatted Step 2]],".","")))</f>
        <v>No Data</v>
      </c>
      <c r="M4599" t="s">
        <v>15</v>
      </c>
    </row>
    <row r="4600" spans="1:13" x14ac:dyDescent="0.25">
      <c r="A4600" t="s">
        <v>3782</v>
      </c>
      <c r="B4600" t="str">
        <f>VLOOKUP(data_to_clean[[#This Row],[Company]],tb_countries[],2,0)</f>
        <v>USA</v>
      </c>
      <c r="C4600" t="s">
        <v>5273</v>
      </c>
      <c r="D4600" t="s">
        <v>5313</v>
      </c>
      <c r="E4600" t="s">
        <v>5246</v>
      </c>
      <c r="F4600" s="1">
        <v>44720</v>
      </c>
      <c r="G4600" t="s">
        <v>4601</v>
      </c>
      <c r="H4600" t="s">
        <v>2227</v>
      </c>
      <c r="I4600" t="s">
        <v>4603</v>
      </c>
      <c r="J4600" t="str" cm="1">
        <f t="array" ref="J460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00" t="str">
        <f>IF(data_to_clean[[#This Row],[Price Formatted Step 1]]="No Data","No Data",SUBSTITUTE(data_to_clean[[#This Row],[Price Formatted Step 1]],",","."))</f>
        <v>67000000</v>
      </c>
      <c r="L4600" s="3">
        <f>IF(data_to_clean[[#This Row],[Price Formatted Step 2]]="No Data","No Data",VALUE(SUBSTITUTE(data_to_clean[[#This Row],[Price Formatted Step 2]],".","")))</f>
        <v>67000000</v>
      </c>
      <c r="M4600" t="s">
        <v>15</v>
      </c>
    </row>
    <row r="4601" spans="1:13" x14ac:dyDescent="0.25">
      <c r="A4601" t="s">
        <v>3782</v>
      </c>
      <c r="B4601" t="str">
        <f>VLOOKUP(data_to_clean[[#This Row],[Company]],tb_countries[],2,0)</f>
        <v>USA</v>
      </c>
      <c r="C4601" t="s">
        <v>5281</v>
      </c>
      <c r="D4601" t="s">
        <v>5322</v>
      </c>
      <c r="E4601" t="s">
        <v>5246</v>
      </c>
      <c r="F4601" s="1">
        <v>44729</v>
      </c>
      <c r="G4601" t="s">
        <v>4601</v>
      </c>
      <c r="H4601" t="s">
        <v>2227</v>
      </c>
      <c r="I4601" t="s">
        <v>4603</v>
      </c>
      <c r="J4601" t="str" cm="1">
        <f t="array" ref="J460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01" t="str">
        <f>IF(data_to_clean[[#This Row],[Price Formatted Step 1]]="No Data","No Data",SUBSTITUTE(data_to_clean[[#This Row],[Price Formatted Step 1]],",","."))</f>
        <v>67000000</v>
      </c>
      <c r="L4601" s="3">
        <f>IF(data_to_clean[[#This Row],[Price Formatted Step 2]]="No Data","No Data",VALUE(SUBSTITUTE(data_to_clean[[#This Row],[Price Formatted Step 2]],".","")))</f>
        <v>67000000</v>
      </c>
      <c r="M4601" t="s">
        <v>15</v>
      </c>
    </row>
    <row r="4602" spans="1:13" x14ac:dyDescent="0.25">
      <c r="A4602" t="s">
        <v>3782</v>
      </c>
      <c r="B4602" t="str">
        <f>VLOOKUP(data_to_clean[[#This Row],[Company]],tb_countries[],2,0)</f>
        <v>USA</v>
      </c>
      <c r="C4602" t="s">
        <v>5275</v>
      </c>
      <c r="D4602" t="s">
        <v>5315</v>
      </c>
      <c r="E4602" t="s">
        <v>5246</v>
      </c>
      <c r="F4602" s="1">
        <v>44730</v>
      </c>
      <c r="G4602" t="s">
        <v>4601</v>
      </c>
      <c r="H4602" t="s">
        <v>2227</v>
      </c>
      <c r="I4602" t="s">
        <v>4603</v>
      </c>
      <c r="J4602" t="str" cm="1">
        <f t="array" ref="J460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02" t="str">
        <f>IF(data_to_clean[[#This Row],[Price Formatted Step 1]]="No Data","No Data",SUBSTITUTE(data_to_clean[[#This Row],[Price Formatted Step 1]],",","."))</f>
        <v>67000000</v>
      </c>
      <c r="L4602" s="3">
        <f>IF(data_to_clean[[#This Row],[Price Formatted Step 2]]="No Data","No Data",VALUE(SUBSTITUTE(data_to_clean[[#This Row],[Price Formatted Step 2]],".","")))</f>
        <v>67000000</v>
      </c>
      <c r="M4602" t="s">
        <v>15</v>
      </c>
    </row>
    <row r="4603" spans="1:13" x14ac:dyDescent="0.25">
      <c r="A4603" t="s">
        <v>3782</v>
      </c>
      <c r="B4603" t="str">
        <f>VLOOKUP(data_to_clean[[#This Row],[Company]],tb_countries[],2,0)</f>
        <v>USA</v>
      </c>
      <c r="C4603" t="s">
        <v>5273</v>
      </c>
      <c r="D4603" t="s">
        <v>5313</v>
      </c>
      <c r="E4603" t="s">
        <v>5246</v>
      </c>
      <c r="F4603" s="1">
        <v>44731</v>
      </c>
      <c r="G4603" t="s">
        <v>4601</v>
      </c>
      <c r="H4603" t="s">
        <v>2227</v>
      </c>
      <c r="I4603" t="s">
        <v>4603</v>
      </c>
      <c r="J4603" t="str" cm="1">
        <f t="array" ref="J460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03" t="str">
        <f>IF(data_to_clean[[#This Row],[Price Formatted Step 1]]="No Data","No Data",SUBSTITUTE(data_to_clean[[#This Row],[Price Formatted Step 1]],",","."))</f>
        <v>67000000</v>
      </c>
      <c r="L4603" s="3">
        <f>IF(data_to_clean[[#This Row],[Price Formatted Step 2]]="No Data","No Data",VALUE(SUBSTITUTE(data_to_clean[[#This Row],[Price Formatted Step 2]],".","")))</f>
        <v>67000000</v>
      </c>
      <c r="M4603" t="s">
        <v>15</v>
      </c>
    </row>
    <row r="4604" spans="1:13" x14ac:dyDescent="0.25">
      <c r="A4604" t="s">
        <v>3988</v>
      </c>
      <c r="B4604" t="str">
        <f>VLOOKUP(data_to_clean[[#This Row],[Company]],tb_countries[],2,0)</f>
        <v>South Korea</v>
      </c>
      <c r="C4604" t="s">
        <v>5297</v>
      </c>
      <c r="D4604" t="s">
        <v>5338</v>
      </c>
      <c r="E4604" t="s">
        <v>5262</v>
      </c>
      <c r="F4604" s="1">
        <v>44733</v>
      </c>
      <c r="G4604" t="s">
        <v>5079</v>
      </c>
      <c r="H4604" t="s">
        <v>2227</v>
      </c>
      <c r="I4604" t="s">
        <v>14</v>
      </c>
      <c r="J4604" t="str" cm="1">
        <f t="array" ref="J460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04" t="str">
        <f>IF(data_to_clean[[#This Row],[Price Formatted Step 1]]="No Data","No Data",SUBSTITUTE(data_to_clean[[#This Row],[Price Formatted Step 1]],",","."))</f>
        <v>No Data</v>
      </c>
      <c r="L4604" t="str">
        <f>IF(data_to_clean[[#This Row],[Price Formatted Step 2]]="No Data","No Data",VALUE(SUBSTITUTE(data_to_clean[[#This Row],[Price Formatted Step 2]],".","")))</f>
        <v>No Data</v>
      </c>
      <c r="M4604" t="s">
        <v>15</v>
      </c>
    </row>
    <row r="4605" spans="1:13" x14ac:dyDescent="0.25">
      <c r="A4605" t="s">
        <v>3601</v>
      </c>
      <c r="B4605" t="str">
        <f>VLOOKUP(data_to_clean[[#This Row],[Company]],tb_countries[],2,0)</f>
        <v>China</v>
      </c>
      <c r="C4605" t="s">
        <v>4199</v>
      </c>
      <c r="D4605" t="s">
        <v>5263</v>
      </c>
      <c r="E4605" t="s">
        <v>5252</v>
      </c>
      <c r="F4605" s="1">
        <v>44734</v>
      </c>
      <c r="G4605" t="s">
        <v>4446</v>
      </c>
      <c r="H4605" t="s">
        <v>2227</v>
      </c>
      <c r="I4605" t="s">
        <v>4448</v>
      </c>
      <c r="J4605" t="str" cm="1">
        <f t="array" ref="J460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5.800000</v>
      </c>
      <c r="K4605" t="str">
        <f>IF(data_to_clean[[#This Row],[Price Formatted Step 1]]="No Data","No Data",SUBSTITUTE(data_to_clean[[#This Row],[Price Formatted Step 1]],",","."))</f>
        <v>5.800000</v>
      </c>
      <c r="L4605" s="3">
        <f>IF(data_to_clean[[#This Row],[Price Formatted Step 2]]="No Data","No Data",VALUE(SUBSTITUTE(data_to_clean[[#This Row],[Price Formatted Step 2]],".","")))</f>
        <v>5800000</v>
      </c>
      <c r="M4605" t="s">
        <v>15</v>
      </c>
    </row>
    <row r="4606" spans="1:13" x14ac:dyDescent="0.25">
      <c r="A4606" t="s">
        <v>2338</v>
      </c>
      <c r="B4606" t="str">
        <f>VLOOKUP(data_to_clean[[#This Row],[Company]],tb_countries[],2,0)</f>
        <v>France</v>
      </c>
      <c r="C4606" t="s">
        <v>5285</v>
      </c>
      <c r="D4606" t="s">
        <v>5324</v>
      </c>
      <c r="E4606" t="s">
        <v>5253</v>
      </c>
      <c r="F4606" s="1">
        <v>44734</v>
      </c>
      <c r="G4606" t="s">
        <v>3614</v>
      </c>
      <c r="H4606" t="s">
        <v>2227</v>
      </c>
      <c r="I4606" t="s">
        <v>3616</v>
      </c>
      <c r="J4606" t="str" cm="1">
        <f t="array" ref="J460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200000000</v>
      </c>
      <c r="K4606" t="str">
        <f>IF(data_to_clean[[#This Row],[Price Formatted Step 1]]="No Data","No Data",SUBSTITUTE(data_to_clean[[#This Row],[Price Formatted Step 1]],",","."))</f>
        <v>200000000</v>
      </c>
      <c r="L4606" s="3">
        <f>IF(data_to_clean[[#This Row],[Price Formatted Step 2]]="No Data","No Data",VALUE(SUBSTITUTE(data_to_clean[[#This Row],[Price Formatted Step 2]],".","")))</f>
        <v>200000000</v>
      </c>
      <c r="M4606" t="s">
        <v>15</v>
      </c>
    </row>
    <row r="4607" spans="1:13" x14ac:dyDescent="0.25">
      <c r="A4607" t="s">
        <v>973</v>
      </c>
      <c r="B4607" t="str">
        <f>VLOOKUP(data_to_clean[[#This Row],[Company]],tb_countries[],2,0)</f>
        <v>China</v>
      </c>
      <c r="C4607" t="s">
        <v>4847</v>
      </c>
      <c r="D4607" t="s">
        <v>5268</v>
      </c>
      <c r="E4607" t="s">
        <v>5252</v>
      </c>
      <c r="F4607" s="1">
        <v>44735</v>
      </c>
      <c r="G4607" t="s">
        <v>2910</v>
      </c>
      <c r="H4607" t="s">
        <v>2227</v>
      </c>
      <c r="I4607" t="s">
        <v>2912</v>
      </c>
      <c r="J4607" t="str" cm="1">
        <f t="array" ref="J460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607" t="str">
        <f>IF(data_to_clean[[#This Row],[Price Formatted Step 1]]="No Data","No Data",SUBSTITUTE(data_to_clean[[#This Row],[Price Formatted Step 1]],",","."))</f>
        <v>29.750000</v>
      </c>
      <c r="L4607" s="3">
        <f>IF(data_to_clean[[#This Row],[Price Formatted Step 2]]="No Data","No Data",VALUE(SUBSTITUTE(data_to_clean[[#This Row],[Price Formatted Step 2]],".","")))</f>
        <v>29750000</v>
      </c>
      <c r="M4607" t="s">
        <v>15</v>
      </c>
    </row>
    <row r="4608" spans="1:13" x14ac:dyDescent="0.25">
      <c r="A4608" t="s">
        <v>973</v>
      </c>
      <c r="B4608" t="str">
        <f>VLOOKUP(data_to_clean[[#This Row],[Company]],tb_countries[],2,0)</f>
        <v>China</v>
      </c>
      <c r="C4608" t="s">
        <v>4199</v>
      </c>
      <c r="D4608" t="s">
        <v>5263</v>
      </c>
      <c r="E4608" t="s">
        <v>5252</v>
      </c>
      <c r="F4608" s="1">
        <v>44739</v>
      </c>
      <c r="G4608" t="s">
        <v>3794</v>
      </c>
      <c r="H4608" t="s">
        <v>2227</v>
      </c>
      <c r="I4608" t="s">
        <v>3404</v>
      </c>
      <c r="J4608" t="str" cm="1">
        <f t="array" ref="J460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64.680000</v>
      </c>
      <c r="K4608" t="str">
        <f>IF(data_to_clean[[#This Row],[Price Formatted Step 1]]="No Data","No Data",SUBSTITUTE(data_to_clean[[#This Row],[Price Formatted Step 1]],",","."))</f>
        <v>64.680000</v>
      </c>
      <c r="L4608" s="3">
        <f>IF(data_to_clean[[#This Row],[Price Formatted Step 2]]="No Data","No Data",VALUE(SUBSTITUTE(data_to_clean[[#This Row],[Price Formatted Step 2]],".","")))</f>
        <v>64680000</v>
      </c>
      <c r="M4608" t="s">
        <v>15</v>
      </c>
    </row>
    <row r="4609" spans="1:13" x14ac:dyDescent="0.25">
      <c r="A4609" t="s">
        <v>4475</v>
      </c>
      <c r="B4609" t="str">
        <f>VLOOKUP(data_to_clean[[#This Row],[Company]],tb_countries[],2,0)</f>
        <v>USA</v>
      </c>
      <c r="C4609" t="s">
        <v>5303</v>
      </c>
      <c r="D4609" t="s">
        <v>5343</v>
      </c>
      <c r="E4609" t="s">
        <v>5265</v>
      </c>
      <c r="F4609" s="1">
        <v>44740</v>
      </c>
      <c r="G4609" t="s">
        <v>4885</v>
      </c>
      <c r="H4609" t="s">
        <v>2227</v>
      </c>
      <c r="I4609" t="s">
        <v>14</v>
      </c>
      <c r="J4609" t="str" cm="1">
        <f t="array" ref="J460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09" t="str">
        <f>IF(data_to_clean[[#This Row],[Price Formatted Step 1]]="No Data","No Data",SUBSTITUTE(data_to_clean[[#This Row],[Price Formatted Step 1]],",","."))</f>
        <v>No Data</v>
      </c>
      <c r="L4609" t="str">
        <f>IF(data_to_clean[[#This Row],[Price Formatted Step 2]]="No Data","No Data",VALUE(SUBSTITUTE(data_to_clean[[#This Row],[Price Formatted Step 2]],".","")))</f>
        <v>No Data</v>
      </c>
      <c r="M4609" t="s">
        <v>15</v>
      </c>
    </row>
    <row r="4610" spans="1:13" x14ac:dyDescent="0.25">
      <c r="A4610" t="s">
        <v>3782</v>
      </c>
      <c r="B4610" t="str">
        <f>VLOOKUP(data_to_clean[[#This Row],[Company]],tb_countries[],2,0)</f>
        <v>USA</v>
      </c>
      <c r="C4610" t="s">
        <v>5273</v>
      </c>
      <c r="D4610" t="s">
        <v>5313</v>
      </c>
      <c r="E4610" t="s">
        <v>5246</v>
      </c>
      <c r="F4610" s="1">
        <v>44741</v>
      </c>
      <c r="G4610" t="s">
        <v>4601</v>
      </c>
      <c r="H4610" t="s">
        <v>2227</v>
      </c>
      <c r="I4610" t="s">
        <v>4603</v>
      </c>
      <c r="J4610" t="str" cm="1">
        <f t="array" ref="J461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10" t="str">
        <f>IF(data_to_clean[[#This Row],[Price Formatted Step 1]]="No Data","No Data",SUBSTITUTE(data_to_clean[[#This Row],[Price Formatted Step 1]],",","."))</f>
        <v>67000000</v>
      </c>
      <c r="L4610" s="3">
        <f>IF(data_to_clean[[#This Row],[Price Formatted Step 2]]="No Data","No Data",VALUE(SUBSTITUTE(data_to_clean[[#This Row],[Price Formatted Step 2]],".","")))</f>
        <v>67000000</v>
      </c>
      <c r="M4610" t="s">
        <v>15</v>
      </c>
    </row>
    <row r="4611" spans="1:13" x14ac:dyDescent="0.25">
      <c r="A4611" t="s">
        <v>2025</v>
      </c>
      <c r="B4611" t="str">
        <f>VLOOKUP(data_to_clean[[#This Row],[Company]],tb_countries[],2,0)</f>
        <v>India</v>
      </c>
      <c r="C4611" t="s">
        <v>5287</v>
      </c>
      <c r="D4611" t="s">
        <v>5326</v>
      </c>
      <c r="E4611" t="s">
        <v>5254</v>
      </c>
      <c r="F4611" s="1">
        <v>44742</v>
      </c>
      <c r="G4611" t="s">
        <v>3849</v>
      </c>
      <c r="H4611" t="s">
        <v>2227</v>
      </c>
      <c r="I4611" t="s">
        <v>3851</v>
      </c>
      <c r="J4611" t="str" cm="1">
        <f t="array" ref="J461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21000000</v>
      </c>
      <c r="K4611" t="str">
        <f>IF(data_to_clean[[#This Row],[Price Formatted Step 1]]="No Data","No Data",SUBSTITUTE(data_to_clean[[#This Row],[Price Formatted Step 1]],",","."))</f>
        <v>21000000</v>
      </c>
      <c r="L4611" s="3">
        <f>IF(data_to_clean[[#This Row],[Price Formatted Step 2]]="No Data","No Data",VALUE(SUBSTITUTE(data_to_clean[[#This Row],[Price Formatted Step 2]],".","")))</f>
        <v>21000000</v>
      </c>
      <c r="M4611" t="s">
        <v>15</v>
      </c>
    </row>
    <row r="4612" spans="1:13" x14ac:dyDescent="0.25">
      <c r="A4612" t="s">
        <v>3831</v>
      </c>
      <c r="B4612" t="str">
        <f>VLOOKUP(data_to_clean[[#This Row],[Company]],tb_countries[],2,0)</f>
        <v>USA</v>
      </c>
      <c r="C4612" t="s">
        <v>5273</v>
      </c>
      <c r="D4612" t="s">
        <v>5313</v>
      </c>
      <c r="E4612" t="s">
        <v>5246</v>
      </c>
      <c r="F4612" s="1">
        <v>44743</v>
      </c>
      <c r="G4612" t="s">
        <v>4108</v>
      </c>
      <c r="H4612" t="s">
        <v>2227</v>
      </c>
      <c r="I4612" t="s">
        <v>4110</v>
      </c>
      <c r="J4612" t="str" cm="1">
        <f t="array" ref="J461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145000000</v>
      </c>
      <c r="K4612" t="str">
        <f>IF(data_to_clean[[#This Row],[Price Formatted Step 1]]="No Data","No Data",SUBSTITUTE(data_to_clean[[#This Row],[Price Formatted Step 1]],",","."))</f>
        <v>145000000</v>
      </c>
      <c r="L4612" s="3">
        <f>IF(data_to_clean[[#This Row],[Price Formatted Step 2]]="No Data","No Data",VALUE(SUBSTITUTE(data_to_clean[[#This Row],[Price Formatted Step 2]],".","")))</f>
        <v>145000000</v>
      </c>
      <c r="M4612" t="s">
        <v>15</v>
      </c>
    </row>
    <row r="4613" spans="1:13" x14ac:dyDescent="0.25">
      <c r="A4613" t="s">
        <v>4843</v>
      </c>
      <c r="B4613" t="str">
        <f>VLOOKUP(data_to_clean[[#This Row],[Company]],tb_countries[],2,0)</f>
        <v>USA</v>
      </c>
      <c r="C4613" t="s">
        <v>5305</v>
      </c>
      <c r="D4613" t="s">
        <v>5346</v>
      </c>
      <c r="E4613" t="s">
        <v>5246</v>
      </c>
      <c r="F4613" s="1">
        <v>44744</v>
      </c>
      <c r="G4613" t="s">
        <v>4845</v>
      </c>
      <c r="H4613" t="s">
        <v>2227</v>
      </c>
      <c r="I4613" t="s">
        <v>4846</v>
      </c>
      <c r="J4613" t="str" cm="1">
        <f t="array" ref="J461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12000000</v>
      </c>
      <c r="K4613" t="str">
        <f>IF(data_to_clean[[#This Row],[Price Formatted Step 1]]="No Data","No Data",SUBSTITUTE(data_to_clean[[#This Row],[Price Formatted Step 1]],",","."))</f>
        <v>12000000</v>
      </c>
      <c r="L4613" s="3">
        <f>IF(data_to_clean[[#This Row],[Price Formatted Step 2]]="No Data","No Data",VALUE(SUBSTITUTE(data_to_clean[[#This Row],[Price Formatted Step 2]],".","")))</f>
        <v>12000000</v>
      </c>
      <c r="M4613" t="s">
        <v>15</v>
      </c>
    </row>
    <row r="4614" spans="1:13" x14ac:dyDescent="0.25">
      <c r="A4614" t="s">
        <v>2882</v>
      </c>
      <c r="B4614" t="str">
        <f>VLOOKUP(data_to_clean[[#This Row],[Company]],tb_countries[],2,0)</f>
        <v>USSR/Russia</v>
      </c>
      <c r="C4614" t="s">
        <v>5279</v>
      </c>
      <c r="D4614" t="s">
        <v>5320</v>
      </c>
      <c r="E4614" t="s">
        <v>5247</v>
      </c>
      <c r="F4614" s="1">
        <v>44749</v>
      </c>
      <c r="G4614" t="s">
        <v>4480</v>
      </c>
      <c r="H4614" t="s">
        <v>2227</v>
      </c>
      <c r="I4614" t="s">
        <v>2995</v>
      </c>
      <c r="J4614" t="str" cm="1">
        <f t="array" ref="J461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25000000</v>
      </c>
      <c r="K4614" t="str">
        <f>IF(data_to_clean[[#This Row],[Price Formatted Step 1]]="No Data","No Data",SUBSTITUTE(data_to_clean[[#This Row],[Price Formatted Step 1]],",","."))</f>
        <v>25000000</v>
      </c>
      <c r="L4614" s="3">
        <f>IF(data_to_clean[[#This Row],[Price Formatted Step 2]]="No Data","No Data",VALUE(SUBSTITUTE(data_to_clean[[#This Row],[Price Formatted Step 2]],".","")))</f>
        <v>25000000</v>
      </c>
      <c r="M4614" t="s">
        <v>15</v>
      </c>
    </row>
    <row r="4615" spans="1:13" x14ac:dyDescent="0.25">
      <c r="A4615" t="s">
        <v>3782</v>
      </c>
      <c r="B4615" t="str">
        <f>VLOOKUP(data_to_clean[[#This Row],[Company]],tb_countries[],2,0)</f>
        <v>USA</v>
      </c>
      <c r="C4615" t="s">
        <v>5273</v>
      </c>
      <c r="D4615" t="s">
        <v>5313</v>
      </c>
      <c r="E4615" t="s">
        <v>5246</v>
      </c>
      <c r="F4615" s="1">
        <v>44749</v>
      </c>
      <c r="G4615" t="s">
        <v>4601</v>
      </c>
      <c r="H4615" t="s">
        <v>2227</v>
      </c>
      <c r="I4615" t="s">
        <v>4603</v>
      </c>
      <c r="J4615" t="str" cm="1">
        <f t="array" ref="J461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15" t="str">
        <f>IF(data_to_clean[[#This Row],[Price Formatted Step 1]]="No Data","No Data",SUBSTITUTE(data_to_clean[[#This Row],[Price Formatted Step 1]],",","."))</f>
        <v>67000000</v>
      </c>
      <c r="L4615" s="3">
        <f>IF(data_to_clean[[#This Row],[Price Formatted Step 2]]="No Data","No Data",VALUE(SUBSTITUTE(data_to_clean[[#This Row],[Price Formatted Step 2]],".","")))</f>
        <v>67000000</v>
      </c>
      <c r="M4615" t="s">
        <v>15</v>
      </c>
    </row>
    <row r="4616" spans="1:13" x14ac:dyDescent="0.25">
      <c r="A4616" t="s">
        <v>3782</v>
      </c>
      <c r="B4616" t="str">
        <f>VLOOKUP(data_to_clean[[#This Row],[Company]],tb_countries[],2,0)</f>
        <v>USA</v>
      </c>
      <c r="C4616" t="s">
        <v>5275</v>
      </c>
      <c r="D4616" t="s">
        <v>5315</v>
      </c>
      <c r="E4616" t="s">
        <v>5246</v>
      </c>
      <c r="F4616" s="1">
        <v>44753</v>
      </c>
      <c r="G4616" t="s">
        <v>4601</v>
      </c>
      <c r="H4616" t="s">
        <v>2227</v>
      </c>
      <c r="I4616" t="s">
        <v>4603</v>
      </c>
      <c r="J4616" t="str" cm="1">
        <f t="array" ref="J461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16" t="str">
        <f>IF(data_to_clean[[#This Row],[Price Formatted Step 1]]="No Data","No Data",SUBSTITUTE(data_to_clean[[#This Row],[Price Formatted Step 1]],",","."))</f>
        <v>67000000</v>
      </c>
      <c r="L4616" s="3">
        <f>IF(data_to_clean[[#This Row],[Price Formatted Step 2]]="No Data","No Data",VALUE(SUBSTITUTE(data_to_clean[[#This Row],[Price Formatted Step 2]],".","")))</f>
        <v>67000000</v>
      </c>
      <c r="M4616" t="s">
        <v>15</v>
      </c>
    </row>
    <row r="4617" spans="1:13" x14ac:dyDescent="0.25">
      <c r="A4617" t="s">
        <v>973</v>
      </c>
      <c r="B4617" t="str">
        <f>VLOOKUP(data_to_clean[[#This Row],[Company]],tb_countries[],2,0)</f>
        <v>China</v>
      </c>
      <c r="C4617" t="s">
        <v>4847</v>
      </c>
      <c r="D4617" t="s">
        <v>5268</v>
      </c>
      <c r="E4617" t="s">
        <v>5252</v>
      </c>
      <c r="F4617" s="1">
        <v>44754</v>
      </c>
      <c r="G4617" t="s">
        <v>3855</v>
      </c>
      <c r="H4617" t="s">
        <v>2227</v>
      </c>
      <c r="I4617" t="s">
        <v>3857</v>
      </c>
      <c r="J4617" t="str" cm="1">
        <f t="array" ref="J461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29.150000</v>
      </c>
      <c r="K4617" t="str">
        <f>IF(data_to_clean[[#This Row],[Price Formatted Step 1]]="No Data","No Data",SUBSTITUTE(data_to_clean[[#This Row],[Price Formatted Step 1]],",","."))</f>
        <v>29.150000</v>
      </c>
      <c r="L4617" s="3">
        <f>IF(data_to_clean[[#This Row],[Price Formatted Step 2]]="No Data","No Data",VALUE(SUBSTITUTE(data_to_clean[[#This Row],[Price Formatted Step 2]],".","")))</f>
        <v>29150000</v>
      </c>
      <c r="M4617" t="s">
        <v>15</v>
      </c>
    </row>
    <row r="4618" spans="1:13" x14ac:dyDescent="0.25">
      <c r="A4618" t="s">
        <v>4892</v>
      </c>
      <c r="B4618" t="str">
        <f>VLOOKUP(data_to_clean[[#This Row],[Company]],tb_countries[],2,0)</f>
        <v>USA</v>
      </c>
      <c r="C4618" t="s">
        <v>5273</v>
      </c>
      <c r="D4618" t="s">
        <v>5313</v>
      </c>
      <c r="E4618" t="s">
        <v>5246</v>
      </c>
      <c r="F4618" s="1">
        <v>44754</v>
      </c>
      <c r="G4618" t="s">
        <v>4894</v>
      </c>
      <c r="H4618" t="s">
        <v>2227</v>
      </c>
      <c r="I4618" t="s">
        <v>4896</v>
      </c>
      <c r="J4618" t="str" cm="1">
        <f t="array" ref="J461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2.500000</v>
      </c>
      <c r="K4618" t="str">
        <f>IF(data_to_clean[[#This Row],[Price Formatted Step 1]]="No Data","No Data",SUBSTITUTE(data_to_clean[[#This Row],[Price Formatted Step 1]],",","."))</f>
        <v>2.500000</v>
      </c>
      <c r="L4618" s="3">
        <f>IF(data_to_clean[[#This Row],[Price Formatted Step 2]]="No Data","No Data",VALUE(SUBSTITUTE(data_to_clean[[#This Row],[Price Formatted Step 2]],".","")))</f>
        <v>2500000</v>
      </c>
      <c r="M4618" t="s">
        <v>21</v>
      </c>
    </row>
    <row r="4619" spans="1:13" x14ac:dyDescent="0.25">
      <c r="A4619" t="s">
        <v>4475</v>
      </c>
      <c r="B4619" t="str">
        <f>VLOOKUP(data_to_clean[[#This Row],[Company]],tb_countries[],2,0)</f>
        <v>USA</v>
      </c>
      <c r="C4619" t="s">
        <v>5303</v>
      </c>
      <c r="D4619" t="s">
        <v>5343</v>
      </c>
      <c r="E4619" t="s">
        <v>5265</v>
      </c>
      <c r="F4619" s="1">
        <v>44755</v>
      </c>
      <c r="G4619" t="s">
        <v>4562</v>
      </c>
      <c r="H4619" t="s">
        <v>2227</v>
      </c>
      <c r="I4619" t="s">
        <v>4479</v>
      </c>
      <c r="J4619" t="str" cm="1">
        <f t="array" ref="J4619">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7.500000</v>
      </c>
      <c r="K4619" t="str">
        <f>IF(data_to_clean[[#This Row],[Price Formatted Step 1]]="No Data","No Data",SUBSTITUTE(data_to_clean[[#This Row],[Price Formatted Step 1]],",","."))</f>
        <v>7.500000</v>
      </c>
      <c r="L4619" s="3">
        <f>IF(data_to_clean[[#This Row],[Price Formatted Step 2]]="No Data","No Data",VALUE(SUBSTITUTE(data_to_clean[[#This Row],[Price Formatted Step 2]],".","")))</f>
        <v>7500000</v>
      </c>
      <c r="M4619" t="s">
        <v>15</v>
      </c>
    </row>
    <row r="4620" spans="1:13" x14ac:dyDescent="0.25">
      <c r="A4620" t="s">
        <v>2043</v>
      </c>
      <c r="B4620" t="str">
        <f>VLOOKUP(data_to_clean[[#This Row],[Company]],tb_countries[],2,0)</f>
        <v>Europe</v>
      </c>
      <c r="C4620" t="s">
        <v>5285</v>
      </c>
      <c r="D4620" t="s">
        <v>5324</v>
      </c>
      <c r="E4620" t="s">
        <v>5253</v>
      </c>
      <c r="F4620" s="1">
        <v>44755</v>
      </c>
      <c r="G4620" t="s">
        <v>5215</v>
      </c>
      <c r="H4620" t="s">
        <v>2227</v>
      </c>
      <c r="I4620" t="s">
        <v>14</v>
      </c>
      <c r="J4620" t="str" cm="1">
        <f t="array" ref="J4620">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20" t="str">
        <f>IF(data_to_clean[[#This Row],[Price Formatted Step 1]]="No Data","No Data",SUBSTITUTE(data_to_clean[[#This Row],[Price Formatted Step 1]],",","."))</f>
        <v>No Data</v>
      </c>
      <c r="L4620" t="str">
        <f>IF(data_to_clean[[#This Row],[Price Formatted Step 2]]="No Data","No Data",VALUE(SUBSTITUTE(data_to_clean[[#This Row],[Price Formatted Step 2]],".","")))</f>
        <v>No Data</v>
      </c>
      <c r="M4620" t="s">
        <v>15</v>
      </c>
    </row>
    <row r="4621" spans="1:13" x14ac:dyDescent="0.25">
      <c r="A4621" t="s">
        <v>3782</v>
      </c>
      <c r="B4621" t="str">
        <f>VLOOKUP(data_to_clean[[#This Row],[Company]],tb_countries[],2,0)</f>
        <v>USA</v>
      </c>
      <c r="C4621" t="s">
        <v>5281</v>
      </c>
      <c r="D4621" t="s">
        <v>5322</v>
      </c>
      <c r="E4621" t="s">
        <v>5246</v>
      </c>
      <c r="F4621" s="1">
        <v>44757</v>
      </c>
      <c r="G4621" t="s">
        <v>4601</v>
      </c>
      <c r="H4621" t="s">
        <v>2227</v>
      </c>
      <c r="I4621" t="s">
        <v>4603</v>
      </c>
      <c r="J4621" t="str" cm="1">
        <f t="array" ref="J4621">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21" t="str">
        <f>IF(data_to_clean[[#This Row],[Price Formatted Step 1]]="No Data","No Data",SUBSTITUTE(data_to_clean[[#This Row],[Price Formatted Step 1]],",","."))</f>
        <v>67000000</v>
      </c>
      <c r="L4621" s="3">
        <f>IF(data_to_clean[[#This Row],[Price Formatted Step 2]]="No Data","No Data",VALUE(SUBSTITUTE(data_to_clean[[#This Row],[Price Formatted Step 2]],".","")))</f>
        <v>67000000</v>
      </c>
      <c r="M4621" t="s">
        <v>15</v>
      </c>
    </row>
    <row r="4622" spans="1:13" x14ac:dyDescent="0.25">
      <c r="A4622" t="s">
        <v>973</v>
      </c>
      <c r="B4622" t="str">
        <f>VLOOKUP(data_to_clean[[#This Row],[Company]],tb_countries[],2,0)</f>
        <v>China</v>
      </c>
      <c r="C4622" t="s">
        <v>2625</v>
      </c>
      <c r="D4622" t="s">
        <v>5255</v>
      </c>
      <c r="E4622" t="s">
        <v>5252</v>
      </c>
      <c r="F4622" s="1">
        <v>44757</v>
      </c>
      <c r="G4622" t="s">
        <v>2225</v>
      </c>
      <c r="H4622" t="s">
        <v>2227</v>
      </c>
      <c r="I4622" t="s">
        <v>2228</v>
      </c>
      <c r="J4622" t="str" cm="1">
        <f t="array" ref="J4622">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30.800000</v>
      </c>
      <c r="K4622" t="str">
        <f>IF(data_to_clean[[#This Row],[Price Formatted Step 1]]="No Data","No Data",SUBSTITUTE(data_to_clean[[#This Row],[Price Formatted Step 1]],",","."))</f>
        <v>30.800000</v>
      </c>
      <c r="L4622" s="3">
        <f>IF(data_to_clean[[#This Row],[Price Formatted Step 2]]="No Data","No Data",VALUE(SUBSTITUTE(data_to_clean[[#This Row],[Price Formatted Step 2]],".","")))</f>
        <v>30800000</v>
      </c>
      <c r="M4622" t="s">
        <v>15</v>
      </c>
    </row>
    <row r="4623" spans="1:13" x14ac:dyDescent="0.25">
      <c r="A4623" t="s">
        <v>3782</v>
      </c>
      <c r="B4623" t="str">
        <f>VLOOKUP(data_to_clean[[#This Row],[Company]],tb_countries[],2,0)</f>
        <v>USA</v>
      </c>
      <c r="C4623" t="s">
        <v>5273</v>
      </c>
      <c r="D4623" t="s">
        <v>5313</v>
      </c>
      <c r="E4623" t="s">
        <v>5246</v>
      </c>
      <c r="F4623" s="1">
        <v>44759</v>
      </c>
      <c r="G4623" t="s">
        <v>4601</v>
      </c>
      <c r="H4623" t="s">
        <v>2227</v>
      </c>
      <c r="I4623" t="s">
        <v>4603</v>
      </c>
      <c r="J4623" t="str" cm="1">
        <f t="array" ref="J4623">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23" t="str">
        <f>IF(data_to_clean[[#This Row],[Price Formatted Step 1]]="No Data","No Data",SUBSTITUTE(data_to_clean[[#This Row],[Price Formatted Step 1]],",","."))</f>
        <v>67000000</v>
      </c>
      <c r="L4623" s="3">
        <f>IF(data_to_clean[[#This Row],[Price Formatted Step 2]]="No Data","No Data",VALUE(SUBSTITUTE(data_to_clean[[#This Row],[Price Formatted Step 2]],".","")))</f>
        <v>67000000</v>
      </c>
      <c r="M4623" t="s">
        <v>15</v>
      </c>
    </row>
    <row r="4624" spans="1:13" x14ac:dyDescent="0.25">
      <c r="A4624" t="s">
        <v>3782</v>
      </c>
      <c r="B4624" t="str">
        <f>VLOOKUP(data_to_clean[[#This Row],[Company]],tb_countries[],2,0)</f>
        <v>USA</v>
      </c>
      <c r="C4624" t="s">
        <v>5275</v>
      </c>
      <c r="D4624" t="s">
        <v>5315</v>
      </c>
      <c r="E4624" t="s">
        <v>5246</v>
      </c>
      <c r="F4624" s="1">
        <v>44764</v>
      </c>
      <c r="G4624" t="s">
        <v>4601</v>
      </c>
      <c r="H4624" t="s">
        <v>2227</v>
      </c>
      <c r="I4624" t="s">
        <v>4603</v>
      </c>
      <c r="J4624" t="str" cm="1">
        <f t="array" ref="J4624">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24" t="str">
        <f>IF(data_to_clean[[#This Row],[Price Formatted Step 1]]="No Data","No Data",SUBSTITUTE(data_to_clean[[#This Row],[Price Formatted Step 1]],",","."))</f>
        <v>67000000</v>
      </c>
      <c r="L4624" s="3">
        <f>IF(data_to_clean[[#This Row],[Price Formatted Step 2]]="No Data","No Data",VALUE(SUBSTITUTE(data_to_clean[[#This Row],[Price Formatted Step 2]],".","")))</f>
        <v>67000000</v>
      </c>
      <c r="M4624" t="s">
        <v>15</v>
      </c>
    </row>
    <row r="4625" spans="1:13" x14ac:dyDescent="0.25">
      <c r="A4625" t="s">
        <v>973</v>
      </c>
      <c r="B4625" t="str">
        <f>VLOOKUP(data_to_clean[[#This Row],[Company]],tb_countries[],2,0)</f>
        <v>China</v>
      </c>
      <c r="C4625" t="s">
        <v>5302</v>
      </c>
      <c r="D4625" t="s">
        <v>5342</v>
      </c>
      <c r="E4625" t="s">
        <v>5252</v>
      </c>
      <c r="F4625" s="1">
        <v>44766</v>
      </c>
      <c r="G4625" t="s">
        <v>4837</v>
      </c>
      <c r="H4625" t="s">
        <v>2227</v>
      </c>
      <c r="I4625" t="s">
        <v>14</v>
      </c>
      <c r="J4625" t="str" cm="1">
        <f t="array" ref="J4625">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25" t="str">
        <f>IF(data_to_clean[[#This Row],[Price Formatted Step 1]]="No Data","No Data",SUBSTITUTE(data_to_clean[[#This Row],[Price Formatted Step 1]],",","."))</f>
        <v>No Data</v>
      </c>
      <c r="L4625" t="str">
        <f>IF(data_to_clean[[#This Row],[Price Formatted Step 2]]="No Data","No Data",VALUE(SUBSTITUTE(data_to_clean[[#This Row],[Price Formatted Step 2]],".","")))</f>
        <v>No Data</v>
      </c>
      <c r="M4625" t="s">
        <v>15</v>
      </c>
    </row>
    <row r="4626" spans="1:13" x14ac:dyDescent="0.25">
      <c r="A4626" t="s">
        <v>3782</v>
      </c>
      <c r="B4626" t="str">
        <f>VLOOKUP(data_to_clean[[#This Row],[Company]],tb_countries[],2,0)</f>
        <v>USA</v>
      </c>
      <c r="C4626" t="s">
        <v>5281</v>
      </c>
      <c r="D4626" t="s">
        <v>5322</v>
      </c>
      <c r="E4626" t="s">
        <v>5246</v>
      </c>
      <c r="F4626" s="1">
        <v>44766</v>
      </c>
      <c r="G4626" t="s">
        <v>4601</v>
      </c>
      <c r="H4626" t="s">
        <v>2227</v>
      </c>
      <c r="I4626" t="s">
        <v>4603</v>
      </c>
      <c r="J4626" t="str" cm="1">
        <f t="array" ref="J4626">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67000000</v>
      </c>
      <c r="K4626" t="str">
        <f>IF(data_to_clean[[#This Row],[Price Formatted Step 1]]="No Data","No Data",SUBSTITUTE(data_to_clean[[#This Row],[Price Formatted Step 1]],",","."))</f>
        <v>67000000</v>
      </c>
      <c r="L4626" s="3">
        <f>IF(data_to_clean[[#This Row],[Price Formatted Step 2]]="No Data","No Data",VALUE(SUBSTITUTE(data_to_clean[[#This Row],[Price Formatted Step 2]],".","")))</f>
        <v>67000000</v>
      </c>
      <c r="M4626" t="s">
        <v>15</v>
      </c>
    </row>
    <row r="4627" spans="1:13" x14ac:dyDescent="0.25">
      <c r="A4627" t="s">
        <v>5223</v>
      </c>
      <c r="B4627" t="str">
        <f>VLOOKUP(data_to_clean[[#This Row],[Company]],tb_countries[],2,0)</f>
        <v>China</v>
      </c>
      <c r="C4627" t="s">
        <v>4199</v>
      </c>
      <c r="D4627" t="s">
        <v>5263</v>
      </c>
      <c r="E4627" t="s">
        <v>5252</v>
      </c>
      <c r="F4627" s="1">
        <v>44769</v>
      </c>
      <c r="G4627" t="s">
        <v>5224</v>
      </c>
      <c r="H4627" t="s">
        <v>2227</v>
      </c>
      <c r="I4627" t="s">
        <v>14</v>
      </c>
      <c r="J4627" t="str" cm="1">
        <f t="array" ref="J4627">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No Data</v>
      </c>
      <c r="K4627" t="str">
        <f>IF(data_to_clean[[#This Row],[Price Formatted Step 1]]="No Data","No Data",SUBSTITUTE(data_to_clean[[#This Row],[Price Formatted Step 1]],",","."))</f>
        <v>No Data</v>
      </c>
      <c r="L4627" t="str">
        <f>IF(data_to_clean[[#This Row],[Price Formatted Step 2]]="No Data","No Data",VALUE(SUBSTITUTE(data_to_clean[[#This Row],[Price Formatted Step 2]],".","")))</f>
        <v>No Data</v>
      </c>
      <c r="M4627" t="s">
        <v>15</v>
      </c>
    </row>
    <row r="4628" spans="1:13" x14ac:dyDescent="0.25">
      <c r="A4628" t="s">
        <v>973</v>
      </c>
      <c r="B4628" t="str">
        <f>VLOOKUP(data_to_clean[[#This Row],[Company]],tb_countries[],2,0)</f>
        <v>China</v>
      </c>
      <c r="C4628" t="s">
        <v>4847</v>
      </c>
      <c r="D4628" t="s">
        <v>5268</v>
      </c>
      <c r="E4628" t="s">
        <v>5252</v>
      </c>
      <c r="F4628" s="1">
        <v>44771</v>
      </c>
      <c r="G4628" t="s">
        <v>2910</v>
      </c>
      <c r="H4628" t="s">
        <v>2227</v>
      </c>
      <c r="I4628" t="s">
        <v>2912</v>
      </c>
      <c r="J4628" t="str" cm="1">
        <f t="array" ref="J4628">_xlfn.IFS(LEN(data_to_clean[[#This Row],[Price]])=0,"No Data",LEN(data_to_clean[[#This Row],[Price]])=1,_xlfn.CONCAT(data_to_clean[[#This Row],[Price]],"000000"),LEN(data_to_clean[[#This Row],[Price]])=2,_xlfn.CONCAT(data_to_clean[[#This Row],[Price]],"","000000"),AND(LEN(data_to_clean[[#This Row],[Price]])=3,ISERROR(SEARCH(".",data_to_clean[[#This Row],[Price]]))),_xlfn.CONCAT(data_to_clean[[#This Row],[Price]],"","000000"),AND(LEN(data_to_clean[[#This Row],[Price]])=3,SEARCH(".",data_to_clean[[#This Row],[Price]])=2),_xlfn.CONCAT(data_to_clean[[#This Row],[Price]],"00000"),AND(LEN(data_to_clean[[#This Row],[Price]])=4,SEARCH(".",data_to_clean[[#This Row],[Price]])=3),_xlfn.CONCAT(data_to_clean[[#This Row],[Price]],"","00000"),AND(LEN(data_to_clean[[#This Row],[Price]])=5,ISERROR(SEARCH(".",data_to_clean[[#This Row],[Price]]))),_xlfn.CONCAT(data_to_clean[[#This Row],[Price]],"","00000"),AND(LEN(data_to_clean[[#This Row],[Price]])=5,SEARCH(".",data_to_clean[[#This Row],[Price]])=3),_xlfn.CONCAT(data_to_clean[[#This Row],[Price]],"","0000"),AND(LEN(data_to_clean[[#This Row],[Price]])=5,SEARCH(".",data_to_clean[[#This Row],[Price]])=4),_xlfn.CONCAT(data_to_clean[[#This Row],[Price]],"","00000"),LEN(data_to_clean[[#This Row],[Price]])=8,_xlfn.CONCAT(data_to_clean[[#This Row],[Price]],"0000"))</f>
        <v>29.750000</v>
      </c>
      <c r="K4628" t="str">
        <f>IF(data_to_clean[[#This Row],[Price Formatted Step 1]]="No Data","No Data",SUBSTITUTE(data_to_clean[[#This Row],[Price Formatted Step 1]],",","."))</f>
        <v>29.750000</v>
      </c>
      <c r="L4628" s="3">
        <f>IF(data_to_clean[[#This Row],[Price Formatted Step 2]]="No Data","No Data",VALUE(SUBSTITUTE(data_to_clean[[#This Row],[Price Formatted Step 2]],".","")))</f>
        <v>29750000</v>
      </c>
      <c r="M4628" t="s">
        <v>15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3E8CA-805C-402B-80EA-CFD3FB40EDE0}">
  <dimension ref="A1:I4628"/>
  <sheetViews>
    <sheetView workbookViewId="0">
      <selection activeCell="B5" sqref="B5"/>
    </sheetView>
  </sheetViews>
  <sheetFormatPr defaultColWidth="23.28515625" defaultRowHeight="15" x14ac:dyDescent="0.25"/>
  <cols>
    <col min="1" max="1" width="15.42578125" bestFit="1" customWidth="1"/>
    <col min="2" max="2" width="45" bestFit="1" customWidth="1"/>
    <col min="3" max="3" width="23.42578125" bestFit="1" customWidth="1"/>
    <col min="4" max="4" width="10.140625" bestFit="1" customWidth="1"/>
    <col min="5" max="5" width="24.85546875" bestFit="1" customWidth="1"/>
    <col min="6" max="6" width="14.7109375" bestFit="1" customWidth="1"/>
    <col min="7" max="7" width="12.28515625" bestFit="1" customWidth="1"/>
    <col min="8" max="8" width="16.5703125" bestFit="1" customWidth="1"/>
    <col min="9" max="9" width="7.28515625" bestFit="1" customWidth="1"/>
  </cols>
  <sheetData>
    <row r="1" spans="1:9" x14ac:dyDescent="0.25">
      <c r="A1" t="s">
        <v>5229</v>
      </c>
      <c r="B1" t="s">
        <v>5311</v>
      </c>
      <c r="C1" t="s">
        <v>5349</v>
      </c>
      <c r="D1" t="s">
        <v>2</v>
      </c>
      <c r="E1" t="s">
        <v>4</v>
      </c>
      <c r="F1" t="s">
        <v>6</v>
      </c>
      <c r="G1" t="s">
        <v>7</v>
      </c>
      <c r="H1" t="s">
        <v>8</v>
      </c>
      <c r="I1" t="s">
        <v>5352</v>
      </c>
    </row>
    <row r="2" spans="1:9" x14ac:dyDescent="0.25">
      <c r="A2" t="s">
        <v>5233</v>
      </c>
      <c r="B2" t="s">
        <v>5312</v>
      </c>
      <c r="C2" t="s">
        <v>5245</v>
      </c>
      <c r="D2" s="1">
        <v>21097</v>
      </c>
      <c r="E2" t="s">
        <v>11</v>
      </c>
      <c r="F2" t="s">
        <v>13</v>
      </c>
      <c r="G2" t="s">
        <v>5350</v>
      </c>
      <c r="H2" t="s">
        <v>15</v>
      </c>
      <c r="I2">
        <f>YEAR(tb_to_analyze[[#This Row],[Date]])</f>
        <v>1957</v>
      </c>
    </row>
    <row r="3" spans="1:9" x14ac:dyDescent="0.25">
      <c r="A3" t="s">
        <v>5233</v>
      </c>
      <c r="B3" t="s">
        <v>5312</v>
      </c>
      <c r="C3" t="s">
        <v>5245</v>
      </c>
      <c r="D3" s="1">
        <v>21127</v>
      </c>
      <c r="E3" t="s">
        <v>11</v>
      </c>
      <c r="F3" t="s">
        <v>13</v>
      </c>
      <c r="G3" t="s">
        <v>5350</v>
      </c>
      <c r="H3" t="s">
        <v>15</v>
      </c>
      <c r="I3">
        <f>YEAR(tb_to_analyze[[#This Row],[Date]])</f>
        <v>1957</v>
      </c>
    </row>
    <row r="4" spans="1:9" x14ac:dyDescent="0.25">
      <c r="A4" t="s">
        <v>5231</v>
      </c>
      <c r="B4" t="s">
        <v>5313</v>
      </c>
      <c r="C4" t="s">
        <v>5246</v>
      </c>
      <c r="D4" s="1">
        <v>21160</v>
      </c>
      <c r="E4" t="s">
        <v>19</v>
      </c>
      <c r="F4" t="s">
        <v>13</v>
      </c>
      <c r="G4" t="s">
        <v>5350</v>
      </c>
      <c r="H4" t="s">
        <v>21</v>
      </c>
      <c r="I4">
        <f>YEAR(tb_to_analyze[[#This Row],[Date]])</f>
        <v>1957</v>
      </c>
    </row>
    <row r="5" spans="1:9" x14ac:dyDescent="0.25">
      <c r="A5" t="s">
        <v>5231</v>
      </c>
      <c r="B5" t="s">
        <v>5313</v>
      </c>
      <c r="C5" t="s">
        <v>5246</v>
      </c>
      <c r="D5" s="1">
        <v>21217</v>
      </c>
      <c r="E5" t="s">
        <v>24</v>
      </c>
      <c r="F5" t="s">
        <v>13</v>
      </c>
      <c r="G5" t="s">
        <v>5350</v>
      </c>
      <c r="H5" t="s">
        <v>15</v>
      </c>
      <c r="I5">
        <f>YEAR(tb_to_analyze[[#This Row],[Date]])</f>
        <v>1958</v>
      </c>
    </row>
    <row r="6" spans="1:9" x14ac:dyDescent="0.25">
      <c r="A6" t="s">
        <v>5231</v>
      </c>
      <c r="B6" t="s">
        <v>5313</v>
      </c>
      <c r="C6" t="s">
        <v>5246</v>
      </c>
      <c r="D6" s="1">
        <v>21221</v>
      </c>
      <c r="E6" t="s">
        <v>19</v>
      </c>
      <c r="F6" t="s">
        <v>13</v>
      </c>
      <c r="G6" t="s">
        <v>5350</v>
      </c>
      <c r="H6" t="s">
        <v>21</v>
      </c>
      <c r="I6">
        <f>YEAR(tb_to_analyze[[#This Row],[Date]])</f>
        <v>1958</v>
      </c>
    </row>
    <row r="7" spans="1:9" x14ac:dyDescent="0.25">
      <c r="A7" t="s">
        <v>5231</v>
      </c>
      <c r="B7" t="s">
        <v>5313</v>
      </c>
      <c r="C7" t="s">
        <v>5246</v>
      </c>
      <c r="D7" s="1">
        <v>21249</v>
      </c>
      <c r="E7" t="s">
        <v>24</v>
      </c>
      <c r="F7" t="s">
        <v>13</v>
      </c>
      <c r="G7" t="s">
        <v>5350</v>
      </c>
      <c r="H7" t="s">
        <v>21</v>
      </c>
      <c r="I7">
        <f>YEAR(tb_to_analyze[[#This Row],[Date]])</f>
        <v>1958</v>
      </c>
    </row>
    <row r="8" spans="1:9" x14ac:dyDescent="0.25">
      <c r="A8" t="s">
        <v>5231</v>
      </c>
      <c r="B8" t="s">
        <v>5313</v>
      </c>
      <c r="C8" t="s">
        <v>5246</v>
      </c>
      <c r="D8" s="1">
        <v>21261</v>
      </c>
      <c r="E8" t="s">
        <v>19</v>
      </c>
      <c r="F8" t="s">
        <v>13</v>
      </c>
      <c r="G8" t="s">
        <v>5350</v>
      </c>
      <c r="H8" t="s">
        <v>15</v>
      </c>
      <c r="I8">
        <f>YEAR(tb_to_analyze[[#This Row],[Date]])</f>
        <v>1958</v>
      </c>
    </row>
    <row r="9" spans="1:9" x14ac:dyDescent="0.25">
      <c r="A9" t="s">
        <v>5231</v>
      </c>
      <c r="B9" t="s">
        <v>5313</v>
      </c>
      <c r="C9" t="s">
        <v>5246</v>
      </c>
      <c r="D9" s="1">
        <v>21270</v>
      </c>
      <c r="E9" t="s">
        <v>24</v>
      </c>
      <c r="F9" t="s">
        <v>13</v>
      </c>
      <c r="G9" t="s">
        <v>5350</v>
      </c>
      <c r="H9" t="s">
        <v>15</v>
      </c>
      <c r="I9">
        <f>YEAR(tb_to_analyze[[#This Row],[Date]])</f>
        <v>1958</v>
      </c>
    </row>
    <row r="10" spans="1:9" x14ac:dyDescent="0.25">
      <c r="A10" t="s">
        <v>5233</v>
      </c>
      <c r="B10" t="s">
        <v>5312</v>
      </c>
      <c r="C10" t="s">
        <v>5245</v>
      </c>
      <c r="D10" s="1">
        <v>21302</v>
      </c>
      <c r="E10" t="s">
        <v>31</v>
      </c>
      <c r="F10" t="s">
        <v>13</v>
      </c>
      <c r="G10" t="s">
        <v>5350</v>
      </c>
      <c r="H10" t="s">
        <v>21</v>
      </c>
      <c r="I10">
        <f>YEAR(tb_to_analyze[[#This Row],[Date]])</f>
        <v>1958</v>
      </c>
    </row>
    <row r="11" spans="1:9" x14ac:dyDescent="0.25">
      <c r="A11" t="s">
        <v>5231</v>
      </c>
      <c r="B11" t="s">
        <v>5313</v>
      </c>
      <c r="C11" t="s">
        <v>5246</v>
      </c>
      <c r="D11" s="1">
        <v>21303</v>
      </c>
      <c r="E11" t="s">
        <v>19</v>
      </c>
      <c r="F11" t="s">
        <v>13</v>
      </c>
      <c r="G11" t="s">
        <v>5350</v>
      </c>
      <c r="H11" t="s">
        <v>21</v>
      </c>
      <c r="I11">
        <f>YEAR(tb_to_analyze[[#This Row],[Date]])</f>
        <v>1958</v>
      </c>
    </row>
    <row r="12" spans="1:9" x14ac:dyDescent="0.25">
      <c r="A12" t="s">
        <v>5233</v>
      </c>
      <c r="B12" t="s">
        <v>5312</v>
      </c>
      <c r="C12" t="s">
        <v>5245</v>
      </c>
      <c r="D12" s="1">
        <v>21320</v>
      </c>
      <c r="E12" t="s">
        <v>31</v>
      </c>
      <c r="F12" t="s">
        <v>13</v>
      </c>
      <c r="G12" t="s">
        <v>5350</v>
      </c>
      <c r="H12" t="s">
        <v>15</v>
      </c>
      <c r="I12">
        <f>YEAR(tb_to_analyze[[#This Row],[Date]])</f>
        <v>1958</v>
      </c>
    </row>
    <row r="13" spans="1:9" x14ac:dyDescent="0.25">
      <c r="A13" t="s">
        <v>5231</v>
      </c>
      <c r="B13" t="s">
        <v>5313</v>
      </c>
      <c r="C13" t="s">
        <v>5246</v>
      </c>
      <c r="D13" s="1">
        <v>21333</v>
      </c>
      <c r="E13" t="s">
        <v>19</v>
      </c>
      <c r="F13" t="s">
        <v>13</v>
      </c>
      <c r="G13" t="s">
        <v>5350</v>
      </c>
      <c r="H13" t="s">
        <v>21</v>
      </c>
      <c r="I13">
        <f>YEAR(tb_to_analyze[[#This Row],[Date]])</f>
        <v>1958</v>
      </c>
    </row>
    <row r="14" spans="1:9" x14ac:dyDescent="0.25">
      <c r="A14" t="s">
        <v>5231</v>
      </c>
      <c r="B14" t="s">
        <v>5313</v>
      </c>
      <c r="C14" t="s">
        <v>5246</v>
      </c>
      <c r="D14" s="1">
        <v>21362</v>
      </c>
      <c r="E14" t="s">
        <v>19</v>
      </c>
      <c r="F14" t="s">
        <v>13</v>
      </c>
      <c r="G14" t="s">
        <v>5350</v>
      </c>
      <c r="H14" t="s">
        <v>21</v>
      </c>
      <c r="I14">
        <f>YEAR(tb_to_analyze[[#This Row],[Date]])</f>
        <v>1958</v>
      </c>
    </row>
    <row r="15" spans="1:9" x14ac:dyDescent="0.25">
      <c r="A15" t="s">
        <v>5231</v>
      </c>
      <c r="B15" t="s">
        <v>5314</v>
      </c>
      <c r="C15" t="s">
        <v>5246</v>
      </c>
      <c r="D15" s="1">
        <v>21391</v>
      </c>
      <c r="E15" t="s">
        <v>38</v>
      </c>
      <c r="F15" t="s">
        <v>13</v>
      </c>
      <c r="G15" t="s">
        <v>5350</v>
      </c>
      <c r="H15" t="s">
        <v>21</v>
      </c>
      <c r="I15">
        <f>YEAR(tb_to_analyze[[#This Row],[Date]])</f>
        <v>1958</v>
      </c>
    </row>
    <row r="16" spans="1:9" x14ac:dyDescent="0.25">
      <c r="A16" t="s">
        <v>5231</v>
      </c>
      <c r="B16" t="s">
        <v>5313</v>
      </c>
      <c r="C16" t="s">
        <v>5246</v>
      </c>
      <c r="D16" s="1">
        <v>21392</v>
      </c>
      <c r="E16" t="s">
        <v>24</v>
      </c>
      <c r="F16" t="s">
        <v>13</v>
      </c>
      <c r="G16" t="s">
        <v>5350</v>
      </c>
      <c r="H16" t="s">
        <v>15</v>
      </c>
      <c r="I16">
        <f>YEAR(tb_to_analyze[[#This Row],[Date]])</f>
        <v>1958</v>
      </c>
    </row>
    <row r="17" spans="1:9" x14ac:dyDescent="0.25">
      <c r="A17" t="s">
        <v>5231</v>
      </c>
      <c r="B17" t="s">
        <v>5314</v>
      </c>
      <c r="C17" t="s">
        <v>5246</v>
      </c>
      <c r="D17" s="1">
        <v>21409</v>
      </c>
      <c r="E17" t="s">
        <v>38</v>
      </c>
      <c r="F17" t="s">
        <v>13</v>
      </c>
      <c r="G17" t="s">
        <v>5350</v>
      </c>
      <c r="H17" t="s">
        <v>21</v>
      </c>
      <c r="I17">
        <f>YEAR(tb_to_analyze[[#This Row],[Date]])</f>
        <v>1958</v>
      </c>
    </row>
    <row r="18" spans="1:9" x14ac:dyDescent="0.25">
      <c r="A18" t="s">
        <v>5231</v>
      </c>
      <c r="B18" t="s">
        <v>5313</v>
      </c>
      <c r="C18" t="s">
        <v>5246</v>
      </c>
      <c r="D18" s="1">
        <v>21414</v>
      </c>
      <c r="E18" t="s">
        <v>44</v>
      </c>
      <c r="F18" t="s">
        <v>13</v>
      </c>
      <c r="G18" t="s">
        <v>5350</v>
      </c>
      <c r="H18" t="s">
        <v>21</v>
      </c>
      <c r="I18">
        <f>YEAR(tb_to_analyze[[#This Row],[Date]])</f>
        <v>1958</v>
      </c>
    </row>
    <row r="19" spans="1:9" x14ac:dyDescent="0.25">
      <c r="A19" t="s">
        <v>5231</v>
      </c>
      <c r="B19" t="s">
        <v>5314</v>
      </c>
      <c r="C19" t="s">
        <v>5246</v>
      </c>
      <c r="D19" s="1">
        <v>21419</v>
      </c>
      <c r="E19" t="s">
        <v>38</v>
      </c>
      <c r="F19" t="s">
        <v>13</v>
      </c>
      <c r="G19" t="s">
        <v>5350</v>
      </c>
      <c r="H19" t="s">
        <v>21</v>
      </c>
      <c r="I19">
        <f>YEAR(tb_to_analyze[[#This Row],[Date]])</f>
        <v>1958</v>
      </c>
    </row>
    <row r="20" spans="1:9" x14ac:dyDescent="0.25">
      <c r="A20" t="s">
        <v>5231</v>
      </c>
      <c r="B20" t="s">
        <v>5313</v>
      </c>
      <c r="C20" t="s">
        <v>5246</v>
      </c>
      <c r="D20" s="1">
        <v>21421</v>
      </c>
      <c r="E20" t="s">
        <v>24</v>
      </c>
      <c r="F20" t="s">
        <v>13</v>
      </c>
      <c r="G20" t="s">
        <v>5350</v>
      </c>
      <c r="H20" t="s">
        <v>21</v>
      </c>
      <c r="I20">
        <f>YEAR(tb_to_analyze[[#This Row],[Date]])</f>
        <v>1958</v>
      </c>
    </row>
    <row r="21" spans="1:9" x14ac:dyDescent="0.25">
      <c r="A21" t="s">
        <v>5231</v>
      </c>
      <c r="B21" t="s">
        <v>5314</v>
      </c>
      <c r="C21" t="s">
        <v>5246</v>
      </c>
      <c r="D21" s="1">
        <v>21422</v>
      </c>
      <c r="E21" t="s">
        <v>38</v>
      </c>
      <c r="F21" t="s">
        <v>13</v>
      </c>
      <c r="G21" t="s">
        <v>5350</v>
      </c>
      <c r="H21" t="s">
        <v>21</v>
      </c>
      <c r="I21">
        <f>YEAR(tb_to_analyze[[#This Row],[Date]])</f>
        <v>1958</v>
      </c>
    </row>
    <row r="22" spans="1:9" x14ac:dyDescent="0.25">
      <c r="A22" t="s">
        <v>5231</v>
      </c>
      <c r="B22" t="s">
        <v>5314</v>
      </c>
      <c r="C22" t="s">
        <v>5246</v>
      </c>
      <c r="D22" s="1">
        <v>21423</v>
      </c>
      <c r="E22" t="s">
        <v>38</v>
      </c>
      <c r="F22" t="s">
        <v>13</v>
      </c>
      <c r="G22" t="s">
        <v>5350</v>
      </c>
      <c r="H22" t="s">
        <v>21</v>
      </c>
      <c r="I22">
        <f>YEAR(tb_to_analyze[[#This Row],[Date]])</f>
        <v>1958</v>
      </c>
    </row>
    <row r="23" spans="1:9" x14ac:dyDescent="0.25">
      <c r="A23" t="s">
        <v>5231</v>
      </c>
      <c r="B23" t="s">
        <v>5314</v>
      </c>
      <c r="C23" t="s">
        <v>5246</v>
      </c>
      <c r="D23" s="1">
        <v>21426</v>
      </c>
      <c r="E23" t="s">
        <v>38</v>
      </c>
      <c r="F23" t="s">
        <v>13</v>
      </c>
      <c r="G23" t="s">
        <v>5350</v>
      </c>
      <c r="H23" t="s">
        <v>21</v>
      </c>
      <c r="I23">
        <f>YEAR(tb_to_analyze[[#This Row],[Date]])</f>
        <v>1958</v>
      </c>
    </row>
    <row r="24" spans="1:9" x14ac:dyDescent="0.25">
      <c r="A24" t="s">
        <v>5233</v>
      </c>
      <c r="B24" t="s">
        <v>5312</v>
      </c>
      <c r="C24" t="s">
        <v>5245</v>
      </c>
      <c r="D24" s="1">
        <v>21451</v>
      </c>
      <c r="E24" t="s">
        <v>51</v>
      </c>
      <c r="F24" t="s">
        <v>13</v>
      </c>
      <c r="G24" t="s">
        <v>5350</v>
      </c>
      <c r="H24" t="s">
        <v>21</v>
      </c>
      <c r="I24">
        <f>YEAR(tb_to_analyze[[#This Row],[Date]])</f>
        <v>1958</v>
      </c>
    </row>
    <row r="25" spans="1:9" x14ac:dyDescent="0.25">
      <c r="A25" t="s">
        <v>5231</v>
      </c>
      <c r="B25" t="s">
        <v>5313</v>
      </c>
      <c r="C25" t="s">
        <v>5246</v>
      </c>
      <c r="D25" s="1">
        <v>21454</v>
      </c>
      <c r="E25" t="s">
        <v>19</v>
      </c>
      <c r="F25" t="s">
        <v>13</v>
      </c>
      <c r="G25" t="s">
        <v>5350</v>
      </c>
      <c r="H25" t="s">
        <v>21</v>
      </c>
      <c r="I25">
        <f>YEAR(tb_to_analyze[[#This Row],[Date]])</f>
        <v>1958</v>
      </c>
    </row>
    <row r="26" spans="1:9" x14ac:dyDescent="0.25">
      <c r="A26" t="s">
        <v>5231</v>
      </c>
      <c r="B26" t="s">
        <v>5313</v>
      </c>
      <c r="C26" t="s">
        <v>5246</v>
      </c>
      <c r="D26" s="1">
        <v>21469</v>
      </c>
      <c r="E26" t="s">
        <v>44</v>
      </c>
      <c r="F26" t="s">
        <v>13</v>
      </c>
      <c r="G26" t="s">
        <v>5350</v>
      </c>
      <c r="H26" t="s">
        <v>56</v>
      </c>
      <c r="I26">
        <f>YEAR(tb_to_analyze[[#This Row],[Date]])</f>
        <v>1958</v>
      </c>
    </row>
    <row r="27" spans="1:9" x14ac:dyDescent="0.25">
      <c r="A27" t="s">
        <v>5233</v>
      </c>
      <c r="B27" t="s">
        <v>5312</v>
      </c>
      <c r="C27" t="s">
        <v>5245</v>
      </c>
      <c r="D27" s="1">
        <v>21469</v>
      </c>
      <c r="E27" t="s">
        <v>51</v>
      </c>
      <c r="F27" t="s">
        <v>13</v>
      </c>
      <c r="G27" t="s">
        <v>5350</v>
      </c>
      <c r="H27" t="s">
        <v>21</v>
      </c>
      <c r="I27">
        <f>YEAR(tb_to_analyze[[#This Row],[Date]])</f>
        <v>1958</v>
      </c>
    </row>
    <row r="28" spans="1:9" x14ac:dyDescent="0.25">
      <c r="A28" t="s">
        <v>5231</v>
      </c>
      <c r="B28" t="s">
        <v>5313</v>
      </c>
      <c r="C28" t="s">
        <v>5246</v>
      </c>
      <c r="D28" s="1">
        <v>21481</v>
      </c>
      <c r="E28" t="s">
        <v>24</v>
      </c>
      <c r="F28" t="s">
        <v>13</v>
      </c>
      <c r="G28" t="s">
        <v>5350</v>
      </c>
      <c r="H28" t="s">
        <v>21</v>
      </c>
      <c r="I28">
        <f>YEAR(tb_to_analyze[[#This Row],[Date]])</f>
        <v>1958</v>
      </c>
    </row>
    <row r="29" spans="1:9" x14ac:dyDescent="0.25">
      <c r="A29" t="s">
        <v>5231</v>
      </c>
      <c r="B29" t="s">
        <v>5313</v>
      </c>
      <c r="C29" t="s">
        <v>5246</v>
      </c>
      <c r="D29" s="1">
        <v>21497</v>
      </c>
      <c r="E29" t="s">
        <v>44</v>
      </c>
      <c r="F29" t="s">
        <v>13</v>
      </c>
      <c r="G29" t="s">
        <v>5350</v>
      </c>
      <c r="H29" t="s">
        <v>21</v>
      </c>
      <c r="I29">
        <f>YEAR(tb_to_analyze[[#This Row],[Date]])</f>
        <v>1958</v>
      </c>
    </row>
    <row r="30" spans="1:9" x14ac:dyDescent="0.25">
      <c r="A30" t="s">
        <v>5233</v>
      </c>
      <c r="B30" t="s">
        <v>5312</v>
      </c>
      <c r="C30" t="s">
        <v>5245</v>
      </c>
      <c r="D30" s="1">
        <v>21523</v>
      </c>
      <c r="E30" t="s">
        <v>51</v>
      </c>
      <c r="F30" t="s">
        <v>13</v>
      </c>
      <c r="G30" t="s">
        <v>5350</v>
      </c>
      <c r="H30" t="s">
        <v>21</v>
      </c>
      <c r="I30">
        <f>YEAR(tb_to_analyze[[#This Row],[Date]])</f>
        <v>1958</v>
      </c>
    </row>
    <row r="31" spans="1:9" x14ac:dyDescent="0.25">
      <c r="A31" t="s">
        <v>5231</v>
      </c>
      <c r="B31" t="s">
        <v>5313</v>
      </c>
      <c r="C31" t="s">
        <v>5246</v>
      </c>
      <c r="D31" s="1">
        <v>21525</v>
      </c>
      <c r="E31" t="s">
        <v>61</v>
      </c>
      <c r="F31" t="s">
        <v>13</v>
      </c>
      <c r="G31" t="s">
        <v>5350</v>
      </c>
      <c r="H31" t="s">
        <v>56</v>
      </c>
      <c r="I31">
        <f>YEAR(tb_to_analyze[[#This Row],[Date]])</f>
        <v>1958</v>
      </c>
    </row>
    <row r="32" spans="1:9" x14ac:dyDescent="0.25">
      <c r="A32" t="s">
        <v>5231</v>
      </c>
      <c r="B32" t="s">
        <v>5313</v>
      </c>
      <c r="C32" t="s">
        <v>5246</v>
      </c>
      <c r="D32" s="1">
        <v>21537</v>
      </c>
      <c r="E32" t="s">
        <v>64</v>
      </c>
      <c r="F32" t="s">
        <v>13</v>
      </c>
      <c r="G32" t="s">
        <v>5350</v>
      </c>
      <c r="H32" t="s">
        <v>15</v>
      </c>
      <c r="I32">
        <f>YEAR(tb_to_analyze[[#This Row],[Date]])</f>
        <v>1958</v>
      </c>
    </row>
    <row r="33" spans="1:9" x14ac:dyDescent="0.25">
      <c r="A33" t="s">
        <v>5233</v>
      </c>
      <c r="B33" t="s">
        <v>5312</v>
      </c>
      <c r="C33" t="s">
        <v>5245</v>
      </c>
      <c r="D33" s="1">
        <v>21552</v>
      </c>
      <c r="E33" t="s">
        <v>51</v>
      </c>
      <c r="F33" t="s">
        <v>13</v>
      </c>
      <c r="G33" t="s">
        <v>5350</v>
      </c>
      <c r="H33" t="s">
        <v>56</v>
      </c>
      <c r="I33">
        <f>YEAR(tb_to_analyze[[#This Row],[Date]])</f>
        <v>1959</v>
      </c>
    </row>
    <row r="34" spans="1:9" x14ac:dyDescent="0.25">
      <c r="A34" t="s">
        <v>5231</v>
      </c>
      <c r="B34" t="s">
        <v>5313</v>
      </c>
      <c r="C34" t="s">
        <v>5246</v>
      </c>
      <c r="D34" s="1">
        <v>21598</v>
      </c>
      <c r="E34" t="s">
        <v>19</v>
      </c>
      <c r="F34" t="s">
        <v>13</v>
      </c>
      <c r="G34" t="s">
        <v>5350</v>
      </c>
      <c r="H34" t="s">
        <v>15</v>
      </c>
      <c r="I34">
        <f>YEAR(tb_to_analyze[[#This Row],[Date]])</f>
        <v>1959</v>
      </c>
    </row>
    <row r="35" spans="1:9" x14ac:dyDescent="0.25">
      <c r="A35" t="s">
        <v>5231</v>
      </c>
      <c r="B35" t="s">
        <v>5315</v>
      </c>
      <c r="C35" t="s">
        <v>5246</v>
      </c>
      <c r="D35" s="1">
        <v>21609</v>
      </c>
      <c r="E35" t="s">
        <v>69</v>
      </c>
      <c r="F35" t="s">
        <v>13</v>
      </c>
      <c r="G35" t="s">
        <v>5350</v>
      </c>
      <c r="H35" t="s">
        <v>21</v>
      </c>
      <c r="I35">
        <f>YEAR(tb_to_analyze[[#This Row],[Date]])</f>
        <v>1959</v>
      </c>
    </row>
    <row r="36" spans="1:9" x14ac:dyDescent="0.25">
      <c r="A36" t="s">
        <v>5231</v>
      </c>
      <c r="B36" t="s">
        <v>5315</v>
      </c>
      <c r="C36" t="s">
        <v>5246</v>
      </c>
      <c r="D36" s="1">
        <v>21653</v>
      </c>
      <c r="E36" t="s">
        <v>69</v>
      </c>
      <c r="F36" t="s">
        <v>13</v>
      </c>
      <c r="G36" t="s">
        <v>5350</v>
      </c>
      <c r="H36" t="s">
        <v>15</v>
      </c>
      <c r="I36">
        <f>YEAR(tb_to_analyze[[#This Row],[Date]])</f>
        <v>1959</v>
      </c>
    </row>
    <row r="37" spans="1:9" x14ac:dyDescent="0.25">
      <c r="A37" t="s">
        <v>5231</v>
      </c>
      <c r="B37" t="s">
        <v>5313</v>
      </c>
      <c r="C37" t="s">
        <v>5246</v>
      </c>
      <c r="D37" s="1">
        <v>21654</v>
      </c>
      <c r="E37" t="s">
        <v>19</v>
      </c>
      <c r="F37" t="s">
        <v>13</v>
      </c>
      <c r="G37" t="s">
        <v>5350</v>
      </c>
      <c r="H37" t="s">
        <v>21</v>
      </c>
      <c r="I37">
        <f>YEAR(tb_to_analyze[[#This Row],[Date]])</f>
        <v>1959</v>
      </c>
    </row>
    <row r="38" spans="1:9" x14ac:dyDescent="0.25">
      <c r="A38" t="s">
        <v>5231</v>
      </c>
      <c r="B38" t="s">
        <v>5315</v>
      </c>
      <c r="C38" t="s">
        <v>5246</v>
      </c>
      <c r="D38" s="1">
        <v>21704</v>
      </c>
      <c r="E38" t="s">
        <v>69</v>
      </c>
      <c r="F38" t="s">
        <v>13</v>
      </c>
      <c r="G38" t="s">
        <v>5350</v>
      </c>
      <c r="H38" t="s">
        <v>21</v>
      </c>
      <c r="I38">
        <f>YEAR(tb_to_analyze[[#This Row],[Date]])</f>
        <v>1959</v>
      </c>
    </row>
    <row r="39" spans="1:9" x14ac:dyDescent="0.25">
      <c r="A39" t="s">
        <v>5233</v>
      </c>
      <c r="B39" t="s">
        <v>5312</v>
      </c>
      <c r="C39" t="s">
        <v>5245</v>
      </c>
      <c r="D39" s="1">
        <v>21719</v>
      </c>
      <c r="E39" t="s">
        <v>51</v>
      </c>
      <c r="F39" t="s">
        <v>13</v>
      </c>
      <c r="G39" t="s">
        <v>5350</v>
      </c>
      <c r="H39" t="s">
        <v>21</v>
      </c>
      <c r="I39">
        <f>YEAR(tb_to_analyze[[#This Row],[Date]])</f>
        <v>1959</v>
      </c>
    </row>
    <row r="40" spans="1:9" x14ac:dyDescent="0.25">
      <c r="A40" t="s">
        <v>5231</v>
      </c>
      <c r="B40" t="s">
        <v>5313</v>
      </c>
      <c r="C40" t="s">
        <v>5246</v>
      </c>
      <c r="D40" s="1">
        <v>21723</v>
      </c>
      <c r="E40" t="s">
        <v>19</v>
      </c>
      <c r="F40" t="s">
        <v>13</v>
      </c>
      <c r="G40" t="s">
        <v>5350</v>
      </c>
      <c r="H40" t="s">
        <v>21</v>
      </c>
      <c r="I40">
        <f>YEAR(tb_to_analyze[[#This Row],[Date]])</f>
        <v>1959</v>
      </c>
    </row>
    <row r="41" spans="1:9" x14ac:dyDescent="0.25">
      <c r="A41" t="s">
        <v>5231</v>
      </c>
      <c r="B41" t="s">
        <v>5315</v>
      </c>
      <c r="C41" t="s">
        <v>5246</v>
      </c>
      <c r="D41" s="1">
        <v>21726</v>
      </c>
      <c r="E41" t="s">
        <v>69</v>
      </c>
      <c r="F41" t="s">
        <v>13</v>
      </c>
      <c r="G41" t="s">
        <v>5350</v>
      </c>
      <c r="H41" t="s">
        <v>21</v>
      </c>
      <c r="I41">
        <f>YEAR(tb_to_analyze[[#This Row],[Date]])</f>
        <v>1959</v>
      </c>
    </row>
    <row r="42" spans="1:9" x14ac:dyDescent="0.25">
      <c r="A42" t="s">
        <v>5231</v>
      </c>
      <c r="B42" t="s">
        <v>5313</v>
      </c>
      <c r="C42" t="s">
        <v>5246</v>
      </c>
      <c r="D42" s="1">
        <v>21769</v>
      </c>
      <c r="E42" t="s">
        <v>78</v>
      </c>
      <c r="F42" t="s">
        <v>13</v>
      </c>
      <c r="G42" t="s">
        <v>5350</v>
      </c>
      <c r="H42" t="s">
        <v>15</v>
      </c>
      <c r="I42">
        <f>YEAR(tb_to_analyze[[#This Row],[Date]])</f>
        <v>1959</v>
      </c>
    </row>
    <row r="43" spans="1:9" x14ac:dyDescent="0.25">
      <c r="A43" t="s">
        <v>5231</v>
      </c>
      <c r="B43" t="s">
        <v>5315</v>
      </c>
      <c r="C43" t="s">
        <v>5246</v>
      </c>
      <c r="D43" s="1">
        <v>21775</v>
      </c>
      <c r="E43" t="s">
        <v>69</v>
      </c>
      <c r="F43" t="s">
        <v>13</v>
      </c>
      <c r="G43" t="s">
        <v>5350</v>
      </c>
      <c r="H43" t="s">
        <v>15</v>
      </c>
      <c r="I43">
        <f>YEAR(tb_to_analyze[[#This Row],[Date]])</f>
        <v>1959</v>
      </c>
    </row>
    <row r="44" spans="1:9" x14ac:dyDescent="0.25">
      <c r="A44" t="s">
        <v>5231</v>
      </c>
      <c r="B44" t="s">
        <v>5315</v>
      </c>
      <c r="C44" t="s">
        <v>5246</v>
      </c>
      <c r="D44" s="1">
        <v>21781</v>
      </c>
      <c r="E44" t="s">
        <v>69</v>
      </c>
      <c r="F44" t="s">
        <v>13</v>
      </c>
      <c r="G44" t="s">
        <v>5350</v>
      </c>
      <c r="H44" t="s">
        <v>15</v>
      </c>
      <c r="I44">
        <f>YEAR(tb_to_analyze[[#This Row],[Date]])</f>
        <v>1959</v>
      </c>
    </row>
    <row r="45" spans="1:9" x14ac:dyDescent="0.25">
      <c r="A45" t="s">
        <v>5231</v>
      </c>
      <c r="B45" t="s">
        <v>5313</v>
      </c>
      <c r="C45" t="s">
        <v>5246</v>
      </c>
      <c r="D45" s="1">
        <v>21802</v>
      </c>
      <c r="E45" t="s">
        <v>83</v>
      </c>
      <c r="F45" t="s">
        <v>13</v>
      </c>
      <c r="G45" t="s">
        <v>5350</v>
      </c>
      <c r="H45" t="s">
        <v>56</v>
      </c>
      <c r="I45">
        <f>YEAR(tb_to_analyze[[#This Row],[Date]])</f>
        <v>1959</v>
      </c>
    </row>
    <row r="46" spans="1:9" x14ac:dyDescent="0.25">
      <c r="A46" t="s">
        <v>5233</v>
      </c>
      <c r="B46" t="s">
        <v>5312</v>
      </c>
      <c r="C46" t="s">
        <v>5245</v>
      </c>
      <c r="D46" s="1">
        <v>21805</v>
      </c>
      <c r="E46" t="s">
        <v>51</v>
      </c>
      <c r="F46" t="s">
        <v>13</v>
      </c>
      <c r="G46" t="s">
        <v>5350</v>
      </c>
      <c r="H46" t="s">
        <v>15</v>
      </c>
      <c r="I46">
        <f>YEAR(tb_to_analyze[[#This Row],[Date]])</f>
        <v>1959</v>
      </c>
    </row>
    <row r="47" spans="1:9" x14ac:dyDescent="0.25">
      <c r="A47" t="s">
        <v>5231</v>
      </c>
      <c r="B47" t="s">
        <v>5313</v>
      </c>
      <c r="C47" t="s">
        <v>5246</v>
      </c>
      <c r="D47" s="1">
        <v>21810</v>
      </c>
      <c r="E47" t="s">
        <v>86</v>
      </c>
      <c r="F47" t="s">
        <v>13</v>
      </c>
      <c r="G47" t="s">
        <v>5350</v>
      </c>
      <c r="H47" t="s">
        <v>21</v>
      </c>
      <c r="I47">
        <f>YEAR(tb_to_analyze[[#This Row],[Date]])</f>
        <v>1959</v>
      </c>
    </row>
    <row r="48" spans="1:9" x14ac:dyDescent="0.25">
      <c r="A48" t="s">
        <v>5231</v>
      </c>
      <c r="B48" t="s">
        <v>5313</v>
      </c>
      <c r="C48" t="s">
        <v>5246</v>
      </c>
      <c r="D48" s="1">
        <v>21811</v>
      </c>
      <c r="E48" t="s">
        <v>19</v>
      </c>
      <c r="F48" t="s">
        <v>13</v>
      </c>
      <c r="G48" t="s">
        <v>5350</v>
      </c>
      <c r="H48" t="s">
        <v>56</v>
      </c>
      <c r="I48">
        <f>YEAR(tb_to_analyze[[#This Row],[Date]])</f>
        <v>1959</v>
      </c>
    </row>
    <row r="49" spans="1:9" x14ac:dyDescent="0.25">
      <c r="A49" t="s">
        <v>5233</v>
      </c>
      <c r="B49" t="s">
        <v>5312</v>
      </c>
      <c r="C49" t="s">
        <v>5245</v>
      </c>
      <c r="D49" s="1">
        <v>21827</v>
      </c>
      <c r="E49" t="s">
        <v>51</v>
      </c>
      <c r="F49" t="s">
        <v>13</v>
      </c>
      <c r="G49" t="s">
        <v>5350</v>
      </c>
      <c r="H49" t="s">
        <v>15</v>
      </c>
      <c r="I49">
        <f>YEAR(tb_to_analyze[[#This Row],[Date]])</f>
        <v>1959</v>
      </c>
    </row>
    <row r="50" spans="1:9" x14ac:dyDescent="0.25">
      <c r="A50" t="s">
        <v>5231</v>
      </c>
      <c r="B50" t="s">
        <v>5315</v>
      </c>
      <c r="C50" t="s">
        <v>5246</v>
      </c>
      <c r="D50" s="1">
        <v>21861</v>
      </c>
      <c r="E50" t="s">
        <v>69</v>
      </c>
      <c r="F50" t="s">
        <v>13</v>
      </c>
      <c r="G50" t="s">
        <v>5350</v>
      </c>
      <c r="H50" t="s">
        <v>15</v>
      </c>
      <c r="I50">
        <f>YEAR(tb_to_analyze[[#This Row],[Date]])</f>
        <v>1959</v>
      </c>
    </row>
    <row r="51" spans="1:9" x14ac:dyDescent="0.25">
      <c r="A51" t="s">
        <v>5231</v>
      </c>
      <c r="B51" t="s">
        <v>5315</v>
      </c>
      <c r="C51" t="s">
        <v>5246</v>
      </c>
      <c r="D51" s="1">
        <v>21874</v>
      </c>
      <c r="E51" t="s">
        <v>69</v>
      </c>
      <c r="F51" t="s">
        <v>13</v>
      </c>
      <c r="G51" t="s">
        <v>5350</v>
      </c>
      <c r="H51" t="s">
        <v>21</v>
      </c>
      <c r="I51">
        <f>YEAR(tb_to_analyze[[#This Row],[Date]])</f>
        <v>1959</v>
      </c>
    </row>
    <row r="52" spans="1:9" x14ac:dyDescent="0.25">
      <c r="A52" t="s">
        <v>5231</v>
      </c>
      <c r="B52" t="s">
        <v>5313</v>
      </c>
      <c r="C52" t="s">
        <v>5246</v>
      </c>
      <c r="D52" s="1">
        <v>21880</v>
      </c>
      <c r="E52" t="s">
        <v>93</v>
      </c>
      <c r="F52" t="s">
        <v>13</v>
      </c>
      <c r="G52" t="s">
        <v>5350</v>
      </c>
      <c r="H52" t="s">
        <v>21</v>
      </c>
      <c r="I52">
        <f>YEAR(tb_to_analyze[[#This Row],[Date]])</f>
        <v>1959</v>
      </c>
    </row>
    <row r="53" spans="1:9" x14ac:dyDescent="0.25">
      <c r="A53" t="s">
        <v>5231</v>
      </c>
      <c r="B53" t="s">
        <v>5315</v>
      </c>
      <c r="C53" t="s">
        <v>5246</v>
      </c>
      <c r="D53" s="1">
        <v>21950</v>
      </c>
      <c r="E53" t="s">
        <v>69</v>
      </c>
      <c r="F53" t="s">
        <v>13</v>
      </c>
      <c r="G53" t="s">
        <v>5350</v>
      </c>
      <c r="H53" t="s">
        <v>21</v>
      </c>
      <c r="I53">
        <f>YEAR(tb_to_analyze[[#This Row],[Date]])</f>
        <v>1960</v>
      </c>
    </row>
    <row r="54" spans="1:9" x14ac:dyDescent="0.25">
      <c r="A54" t="s">
        <v>5231</v>
      </c>
      <c r="B54" t="s">
        <v>5315</v>
      </c>
      <c r="C54" t="s">
        <v>5246</v>
      </c>
      <c r="D54" s="1">
        <v>21965</v>
      </c>
      <c r="E54" t="s">
        <v>69</v>
      </c>
      <c r="F54" t="s">
        <v>13</v>
      </c>
      <c r="G54" t="s">
        <v>5350</v>
      </c>
      <c r="H54" t="s">
        <v>21</v>
      </c>
      <c r="I54">
        <f>YEAR(tb_to_analyze[[#This Row],[Date]])</f>
        <v>1960</v>
      </c>
    </row>
    <row r="55" spans="1:9" x14ac:dyDescent="0.25">
      <c r="A55" t="s">
        <v>5231</v>
      </c>
      <c r="B55" t="s">
        <v>5313</v>
      </c>
      <c r="C55" t="s">
        <v>5246</v>
      </c>
      <c r="D55" s="1">
        <v>21972</v>
      </c>
      <c r="E55" t="s">
        <v>97</v>
      </c>
      <c r="F55" t="s">
        <v>13</v>
      </c>
      <c r="G55" t="s">
        <v>5350</v>
      </c>
      <c r="H55" t="s">
        <v>21</v>
      </c>
      <c r="I55">
        <f>YEAR(tb_to_analyze[[#This Row],[Date]])</f>
        <v>1960</v>
      </c>
    </row>
    <row r="56" spans="1:9" x14ac:dyDescent="0.25">
      <c r="A56" t="s">
        <v>5231</v>
      </c>
      <c r="B56" t="s">
        <v>5313</v>
      </c>
      <c r="C56" t="s">
        <v>5246</v>
      </c>
      <c r="D56" s="1">
        <v>21986</v>
      </c>
      <c r="E56" t="s">
        <v>99</v>
      </c>
      <c r="F56" t="s">
        <v>13</v>
      </c>
      <c r="G56" t="s">
        <v>5350</v>
      </c>
      <c r="H56" t="s">
        <v>15</v>
      </c>
      <c r="I56">
        <f>YEAR(tb_to_analyze[[#This Row],[Date]])</f>
        <v>1960</v>
      </c>
    </row>
    <row r="57" spans="1:9" x14ac:dyDescent="0.25">
      <c r="A57" t="s">
        <v>5231</v>
      </c>
      <c r="B57" t="s">
        <v>5313</v>
      </c>
      <c r="C57" t="s">
        <v>5246</v>
      </c>
      <c r="D57" s="1">
        <v>22007</v>
      </c>
      <c r="E57" t="s">
        <v>86</v>
      </c>
      <c r="F57" t="s">
        <v>13</v>
      </c>
      <c r="G57" t="s">
        <v>5350</v>
      </c>
      <c r="H57" t="s">
        <v>15</v>
      </c>
      <c r="I57">
        <f>YEAR(tb_to_analyze[[#This Row],[Date]])</f>
        <v>1960</v>
      </c>
    </row>
    <row r="58" spans="1:9" x14ac:dyDescent="0.25">
      <c r="A58" t="s">
        <v>5231</v>
      </c>
      <c r="B58" t="s">
        <v>5313</v>
      </c>
      <c r="C58" t="s">
        <v>5246</v>
      </c>
      <c r="D58" s="1">
        <v>22019</v>
      </c>
      <c r="E58" t="s">
        <v>103</v>
      </c>
      <c r="F58" t="s">
        <v>13</v>
      </c>
      <c r="G58" t="s">
        <v>5350</v>
      </c>
      <c r="H58" t="s">
        <v>15</v>
      </c>
      <c r="I58">
        <f>YEAR(tb_to_analyze[[#This Row],[Date]])</f>
        <v>1960</v>
      </c>
    </row>
    <row r="59" spans="1:9" x14ac:dyDescent="0.25">
      <c r="A59" t="s">
        <v>5233</v>
      </c>
      <c r="B59" t="s">
        <v>5312</v>
      </c>
      <c r="C59" t="s">
        <v>5245</v>
      </c>
      <c r="D59" s="1">
        <v>22021</v>
      </c>
      <c r="E59" t="s">
        <v>51</v>
      </c>
      <c r="F59" t="s">
        <v>13</v>
      </c>
      <c r="G59" t="s">
        <v>5350</v>
      </c>
      <c r="H59" t="s">
        <v>21</v>
      </c>
      <c r="I59">
        <f>YEAR(tb_to_analyze[[#This Row],[Date]])</f>
        <v>1960</v>
      </c>
    </row>
    <row r="60" spans="1:9" x14ac:dyDescent="0.25">
      <c r="A60" t="s">
        <v>5231</v>
      </c>
      <c r="B60" t="s">
        <v>5315</v>
      </c>
      <c r="C60" t="s">
        <v>5246</v>
      </c>
      <c r="D60" s="1">
        <v>22021</v>
      </c>
      <c r="E60" t="s">
        <v>69</v>
      </c>
      <c r="F60" t="s">
        <v>13</v>
      </c>
      <c r="G60" t="s">
        <v>5350</v>
      </c>
      <c r="H60" t="s">
        <v>15</v>
      </c>
      <c r="I60">
        <f>YEAR(tb_to_analyze[[#This Row],[Date]])</f>
        <v>1960</v>
      </c>
    </row>
    <row r="61" spans="1:9" x14ac:dyDescent="0.25">
      <c r="A61" t="s">
        <v>5233</v>
      </c>
      <c r="B61" t="s">
        <v>5312</v>
      </c>
      <c r="C61" t="s">
        <v>5245</v>
      </c>
      <c r="D61" s="1">
        <v>22022</v>
      </c>
      <c r="E61" t="s">
        <v>51</v>
      </c>
      <c r="F61" t="s">
        <v>13</v>
      </c>
      <c r="G61" t="s">
        <v>5350</v>
      </c>
      <c r="H61" t="s">
        <v>21</v>
      </c>
      <c r="I61">
        <f>YEAR(tb_to_analyze[[#This Row],[Date]])</f>
        <v>1960</v>
      </c>
    </row>
    <row r="62" spans="1:9" x14ac:dyDescent="0.25">
      <c r="A62" t="s">
        <v>5231</v>
      </c>
      <c r="B62" t="s">
        <v>5313</v>
      </c>
      <c r="C62" t="s">
        <v>5246</v>
      </c>
      <c r="D62" s="1">
        <v>22049</v>
      </c>
      <c r="E62" t="s">
        <v>108</v>
      </c>
      <c r="F62" t="s">
        <v>13</v>
      </c>
      <c r="G62" t="s">
        <v>5350</v>
      </c>
      <c r="H62" t="s">
        <v>21</v>
      </c>
      <c r="I62">
        <f>YEAR(tb_to_analyze[[#This Row],[Date]])</f>
        <v>1960</v>
      </c>
    </row>
    <row r="63" spans="1:9" x14ac:dyDescent="0.25">
      <c r="A63" t="s">
        <v>5233</v>
      </c>
      <c r="B63" t="s">
        <v>5312</v>
      </c>
      <c r="C63" t="s">
        <v>5245</v>
      </c>
      <c r="D63" s="1">
        <v>22051</v>
      </c>
      <c r="E63" t="s">
        <v>51</v>
      </c>
      <c r="F63" t="s">
        <v>13</v>
      </c>
      <c r="G63" t="s">
        <v>5350</v>
      </c>
      <c r="H63" t="s">
        <v>15</v>
      </c>
      <c r="I63">
        <f>YEAR(tb_to_analyze[[#This Row],[Date]])</f>
        <v>1960</v>
      </c>
    </row>
    <row r="64" spans="1:9" x14ac:dyDescent="0.25">
      <c r="A64" t="s">
        <v>5231</v>
      </c>
      <c r="B64" t="s">
        <v>5313</v>
      </c>
      <c r="C64" t="s">
        <v>5246</v>
      </c>
      <c r="D64" s="1">
        <v>22060</v>
      </c>
      <c r="E64" t="s">
        <v>97</v>
      </c>
      <c r="F64" t="s">
        <v>13</v>
      </c>
      <c r="G64" t="s">
        <v>5350</v>
      </c>
      <c r="H64" t="s">
        <v>15</v>
      </c>
      <c r="I64">
        <f>YEAR(tb_to_analyze[[#This Row],[Date]])</f>
        <v>1960</v>
      </c>
    </row>
    <row r="65" spans="1:9" x14ac:dyDescent="0.25">
      <c r="A65" t="s">
        <v>5231</v>
      </c>
      <c r="B65" t="s">
        <v>5313</v>
      </c>
      <c r="C65" t="s">
        <v>5246</v>
      </c>
      <c r="D65" s="1">
        <v>22089</v>
      </c>
      <c r="E65" t="s">
        <v>103</v>
      </c>
      <c r="F65" t="s">
        <v>13</v>
      </c>
      <c r="G65" t="s">
        <v>5350</v>
      </c>
      <c r="H65" t="s">
        <v>15</v>
      </c>
      <c r="I65">
        <f>YEAR(tb_to_analyze[[#This Row],[Date]])</f>
        <v>1960</v>
      </c>
    </row>
    <row r="66" spans="1:9" x14ac:dyDescent="0.25">
      <c r="A66" t="s">
        <v>5231</v>
      </c>
      <c r="B66" t="s">
        <v>5315</v>
      </c>
      <c r="C66" t="s">
        <v>5246</v>
      </c>
      <c r="D66" s="1">
        <v>22096</v>
      </c>
      <c r="E66" t="s">
        <v>69</v>
      </c>
      <c r="F66" t="s">
        <v>13</v>
      </c>
      <c r="G66" t="s">
        <v>5350</v>
      </c>
      <c r="H66" t="s">
        <v>21</v>
      </c>
      <c r="I66">
        <f>YEAR(tb_to_analyze[[#This Row],[Date]])</f>
        <v>1960</v>
      </c>
    </row>
    <row r="67" spans="1:9" x14ac:dyDescent="0.25">
      <c r="A67" t="s">
        <v>5233</v>
      </c>
      <c r="B67" t="s">
        <v>5312</v>
      </c>
      <c r="C67" t="s">
        <v>5245</v>
      </c>
      <c r="D67" s="1">
        <v>22125</v>
      </c>
      <c r="E67" t="s">
        <v>51</v>
      </c>
      <c r="F67" t="s">
        <v>13</v>
      </c>
      <c r="G67" t="s">
        <v>5350</v>
      </c>
      <c r="H67" t="s">
        <v>21</v>
      </c>
      <c r="I67">
        <f>YEAR(tb_to_analyze[[#This Row],[Date]])</f>
        <v>1960</v>
      </c>
    </row>
    <row r="68" spans="1:9" x14ac:dyDescent="0.25">
      <c r="A68" t="s">
        <v>5231</v>
      </c>
      <c r="B68" t="s">
        <v>5313</v>
      </c>
      <c r="C68" t="s">
        <v>5246</v>
      </c>
      <c r="D68" s="1">
        <v>22126</v>
      </c>
      <c r="E68" t="s">
        <v>83</v>
      </c>
      <c r="F68" t="s">
        <v>13</v>
      </c>
      <c r="G68" t="s">
        <v>5350</v>
      </c>
      <c r="H68" t="s">
        <v>21</v>
      </c>
      <c r="I68">
        <f>YEAR(tb_to_analyze[[#This Row],[Date]])</f>
        <v>1960</v>
      </c>
    </row>
    <row r="69" spans="1:9" x14ac:dyDescent="0.25">
      <c r="A69" t="s">
        <v>5231</v>
      </c>
      <c r="B69" t="s">
        <v>5315</v>
      </c>
      <c r="C69" t="s">
        <v>5246</v>
      </c>
      <c r="D69" s="1">
        <v>22138</v>
      </c>
      <c r="E69" t="s">
        <v>69</v>
      </c>
      <c r="F69" t="s">
        <v>13</v>
      </c>
      <c r="G69" t="s">
        <v>5350</v>
      </c>
      <c r="H69" t="s">
        <v>15</v>
      </c>
      <c r="I69">
        <f>YEAR(tb_to_analyze[[#This Row],[Date]])</f>
        <v>1960</v>
      </c>
    </row>
    <row r="70" spans="1:9" x14ac:dyDescent="0.25">
      <c r="A70" t="s">
        <v>5231</v>
      </c>
      <c r="B70" t="s">
        <v>5313</v>
      </c>
      <c r="C70" t="s">
        <v>5246</v>
      </c>
      <c r="D70" s="1">
        <v>22140</v>
      </c>
      <c r="E70" t="s">
        <v>108</v>
      </c>
      <c r="F70" t="s">
        <v>13</v>
      </c>
      <c r="G70" t="s">
        <v>5350</v>
      </c>
      <c r="H70" t="s">
        <v>15</v>
      </c>
      <c r="I70">
        <f>YEAR(tb_to_analyze[[#This Row],[Date]])</f>
        <v>1960</v>
      </c>
    </row>
    <row r="71" spans="1:9" x14ac:dyDescent="0.25">
      <c r="A71" t="s">
        <v>5231</v>
      </c>
      <c r="B71" t="s">
        <v>5315</v>
      </c>
      <c r="C71" t="s">
        <v>5246</v>
      </c>
      <c r="D71" s="1">
        <v>22146</v>
      </c>
      <c r="E71" t="s">
        <v>69</v>
      </c>
      <c r="F71" t="s">
        <v>13</v>
      </c>
      <c r="G71" t="s">
        <v>5350</v>
      </c>
      <c r="H71" t="s">
        <v>15</v>
      </c>
      <c r="I71">
        <f>YEAR(tb_to_analyze[[#This Row],[Date]])</f>
        <v>1960</v>
      </c>
    </row>
    <row r="72" spans="1:9" x14ac:dyDescent="0.25">
      <c r="A72" t="s">
        <v>5231</v>
      </c>
      <c r="B72" t="s">
        <v>5313</v>
      </c>
      <c r="C72" t="s">
        <v>5246</v>
      </c>
      <c r="D72" s="1">
        <v>22146</v>
      </c>
      <c r="E72" t="s">
        <v>103</v>
      </c>
      <c r="F72" t="s">
        <v>13</v>
      </c>
      <c r="G72" t="s">
        <v>5350</v>
      </c>
      <c r="H72" t="s">
        <v>21</v>
      </c>
      <c r="I72">
        <f>YEAR(tb_to_analyze[[#This Row],[Date]])</f>
        <v>1960</v>
      </c>
    </row>
    <row r="73" spans="1:9" x14ac:dyDescent="0.25">
      <c r="A73" t="s">
        <v>5233</v>
      </c>
      <c r="B73" t="s">
        <v>5312</v>
      </c>
      <c r="C73" t="s">
        <v>5245</v>
      </c>
      <c r="D73" s="1">
        <v>22147</v>
      </c>
      <c r="E73" t="s">
        <v>51</v>
      </c>
      <c r="F73" t="s">
        <v>13</v>
      </c>
      <c r="G73" t="s">
        <v>5350</v>
      </c>
      <c r="H73" t="s">
        <v>15</v>
      </c>
      <c r="I73">
        <f>YEAR(tb_to_analyze[[#This Row],[Date]])</f>
        <v>1960</v>
      </c>
    </row>
    <row r="74" spans="1:9" x14ac:dyDescent="0.25">
      <c r="A74" t="s">
        <v>5231</v>
      </c>
      <c r="B74" t="s">
        <v>5315</v>
      </c>
      <c r="C74" t="s">
        <v>5246</v>
      </c>
      <c r="D74" s="1">
        <v>22172</v>
      </c>
      <c r="E74" t="s">
        <v>69</v>
      </c>
      <c r="F74" t="s">
        <v>13</v>
      </c>
      <c r="G74" t="s">
        <v>5350</v>
      </c>
      <c r="H74" t="s">
        <v>15</v>
      </c>
      <c r="I74">
        <f>YEAR(tb_to_analyze[[#This Row],[Date]])</f>
        <v>1960</v>
      </c>
    </row>
    <row r="75" spans="1:9" x14ac:dyDescent="0.25">
      <c r="A75" t="s">
        <v>5231</v>
      </c>
      <c r="B75" t="s">
        <v>5313</v>
      </c>
      <c r="C75" t="s">
        <v>5246</v>
      </c>
      <c r="D75" s="1">
        <v>22184</v>
      </c>
      <c r="E75" t="s">
        <v>93</v>
      </c>
      <c r="F75" t="s">
        <v>13</v>
      </c>
      <c r="G75" t="s">
        <v>5350</v>
      </c>
      <c r="H75" t="s">
        <v>21</v>
      </c>
      <c r="I75">
        <f>YEAR(tb_to_analyze[[#This Row],[Date]])</f>
        <v>1960</v>
      </c>
    </row>
    <row r="76" spans="1:9" x14ac:dyDescent="0.25">
      <c r="A76" t="s">
        <v>5231</v>
      </c>
      <c r="B76" t="s">
        <v>5313</v>
      </c>
      <c r="C76" t="s">
        <v>5246</v>
      </c>
      <c r="D76" s="1">
        <v>22193</v>
      </c>
      <c r="E76" t="s">
        <v>103</v>
      </c>
      <c r="F76" t="s">
        <v>13</v>
      </c>
      <c r="G76" t="s">
        <v>5350</v>
      </c>
      <c r="H76" t="s">
        <v>15</v>
      </c>
      <c r="I76">
        <f>YEAR(tb_to_analyze[[#This Row],[Date]])</f>
        <v>1960</v>
      </c>
    </row>
    <row r="77" spans="1:9" x14ac:dyDescent="0.25">
      <c r="A77" t="s">
        <v>5233</v>
      </c>
      <c r="B77" t="s">
        <v>5312</v>
      </c>
      <c r="C77" t="s">
        <v>5245</v>
      </c>
      <c r="D77" s="1">
        <v>22199</v>
      </c>
      <c r="E77" t="s">
        <v>125</v>
      </c>
      <c r="F77" t="s">
        <v>13</v>
      </c>
      <c r="G77" t="s">
        <v>5350</v>
      </c>
      <c r="H77" t="s">
        <v>21</v>
      </c>
      <c r="I77">
        <f>YEAR(tb_to_analyze[[#This Row],[Date]])</f>
        <v>1960</v>
      </c>
    </row>
    <row r="78" spans="1:9" x14ac:dyDescent="0.25">
      <c r="A78" t="s">
        <v>5231</v>
      </c>
      <c r="B78" t="s">
        <v>5315</v>
      </c>
      <c r="C78" t="s">
        <v>5246</v>
      </c>
      <c r="D78" s="1">
        <v>22200</v>
      </c>
      <c r="E78" t="s">
        <v>97</v>
      </c>
      <c r="F78" t="s">
        <v>13</v>
      </c>
      <c r="G78" t="s">
        <v>5350</v>
      </c>
      <c r="H78" t="s">
        <v>21</v>
      </c>
      <c r="I78">
        <f>YEAR(tb_to_analyze[[#This Row],[Date]])</f>
        <v>1960</v>
      </c>
    </row>
    <row r="79" spans="1:9" x14ac:dyDescent="0.25">
      <c r="A79" t="s">
        <v>5233</v>
      </c>
      <c r="B79" t="s">
        <v>5312</v>
      </c>
      <c r="C79" t="s">
        <v>5245</v>
      </c>
      <c r="D79" s="1">
        <v>22203</v>
      </c>
      <c r="E79" t="s">
        <v>125</v>
      </c>
      <c r="F79" t="s">
        <v>13</v>
      </c>
      <c r="G79" t="s">
        <v>5350</v>
      </c>
      <c r="H79" t="s">
        <v>21</v>
      </c>
      <c r="I79">
        <f>YEAR(tb_to_analyze[[#This Row],[Date]])</f>
        <v>1960</v>
      </c>
    </row>
    <row r="80" spans="1:9" x14ac:dyDescent="0.25">
      <c r="A80" t="s">
        <v>5231</v>
      </c>
      <c r="B80" t="s">
        <v>5315</v>
      </c>
      <c r="C80" t="s">
        <v>5246</v>
      </c>
      <c r="D80" s="1">
        <v>22215</v>
      </c>
      <c r="E80" t="s">
        <v>130</v>
      </c>
      <c r="F80" t="s">
        <v>13</v>
      </c>
      <c r="G80" t="s">
        <v>5350</v>
      </c>
      <c r="H80" t="s">
        <v>21</v>
      </c>
      <c r="I80">
        <f>YEAR(tb_to_analyze[[#This Row],[Date]])</f>
        <v>1960</v>
      </c>
    </row>
    <row r="81" spans="1:9" x14ac:dyDescent="0.25">
      <c r="A81" t="s">
        <v>5231</v>
      </c>
      <c r="B81" t="s">
        <v>5315</v>
      </c>
      <c r="C81" t="s">
        <v>5246</v>
      </c>
      <c r="D81" s="1">
        <v>22232</v>
      </c>
      <c r="E81" t="s">
        <v>130</v>
      </c>
      <c r="F81" t="s">
        <v>13</v>
      </c>
      <c r="G81" t="s">
        <v>5350</v>
      </c>
      <c r="H81" t="s">
        <v>15</v>
      </c>
      <c r="I81">
        <f>YEAR(tb_to_analyze[[#This Row],[Date]])</f>
        <v>1960</v>
      </c>
    </row>
    <row r="82" spans="1:9" x14ac:dyDescent="0.25">
      <c r="A82" t="s">
        <v>5231</v>
      </c>
      <c r="B82" t="s">
        <v>5313</v>
      </c>
      <c r="C82" t="s">
        <v>5246</v>
      </c>
      <c r="D82" s="1">
        <v>22241</v>
      </c>
      <c r="E82" t="s">
        <v>133</v>
      </c>
      <c r="F82" t="s">
        <v>13</v>
      </c>
      <c r="G82" t="s">
        <v>5350</v>
      </c>
      <c r="H82" t="s">
        <v>21</v>
      </c>
      <c r="I82">
        <f>YEAR(tb_to_analyze[[#This Row],[Date]])</f>
        <v>1960</v>
      </c>
    </row>
    <row r="83" spans="1:9" x14ac:dyDescent="0.25">
      <c r="A83" t="s">
        <v>5231</v>
      </c>
      <c r="B83" t="s">
        <v>5313</v>
      </c>
      <c r="C83" t="s">
        <v>5246</v>
      </c>
      <c r="D83" s="1">
        <v>22243</v>
      </c>
      <c r="E83" t="s">
        <v>108</v>
      </c>
      <c r="F83" t="s">
        <v>13</v>
      </c>
      <c r="G83" t="s">
        <v>5350</v>
      </c>
      <c r="H83" t="s">
        <v>15</v>
      </c>
      <c r="I83">
        <f>YEAR(tb_to_analyze[[#This Row],[Date]])</f>
        <v>1960</v>
      </c>
    </row>
    <row r="84" spans="1:9" x14ac:dyDescent="0.25">
      <c r="A84" t="s">
        <v>5231</v>
      </c>
      <c r="B84" t="s">
        <v>5313</v>
      </c>
      <c r="C84" t="s">
        <v>5246</v>
      </c>
      <c r="D84" s="1">
        <v>22250</v>
      </c>
      <c r="E84" t="s">
        <v>103</v>
      </c>
      <c r="F84" t="s">
        <v>13</v>
      </c>
      <c r="G84" t="s">
        <v>5350</v>
      </c>
      <c r="H84" t="s">
        <v>21</v>
      </c>
      <c r="I84">
        <f>YEAR(tb_to_analyze[[#This Row],[Date]])</f>
        <v>1960</v>
      </c>
    </row>
    <row r="85" spans="1:9" x14ac:dyDescent="0.25">
      <c r="A85" t="s">
        <v>5233</v>
      </c>
      <c r="B85" t="s">
        <v>5312</v>
      </c>
      <c r="C85" t="s">
        <v>5245</v>
      </c>
      <c r="D85" s="1">
        <v>22251</v>
      </c>
      <c r="E85" t="s">
        <v>51</v>
      </c>
      <c r="F85" t="s">
        <v>13</v>
      </c>
      <c r="G85" t="s">
        <v>5350</v>
      </c>
      <c r="H85" t="s">
        <v>15</v>
      </c>
      <c r="I85">
        <f>YEAR(tb_to_analyze[[#This Row],[Date]])</f>
        <v>1960</v>
      </c>
    </row>
    <row r="86" spans="1:9" x14ac:dyDescent="0.25">
      <c r="A86" t="s">
        <v>5231</v>
      </c>
      <c r="B86" t="s">
        <v>5316</v>
      </c>
      <c r="C86" t="s">
        <v>5246</v>
      </c>
      <c r="D86" s="1">
        <v>22254</v>
      </c>
      <c r="E86" t="s">
        <v>139</v>
      </c>
      <c r="F86" t="s">
        <v>13</v>
      </c>
      <c r="G86" t="s">
        <v>5350</v>
      </c>
      <c r="H86" t="s">
        <v>21</v>
      </c>
      <c r="I86">
        <f>YEAR(tb_to_analyze[[#This Row],[Date]])</f>
        <v>1960</v>
      </c>
    </row>
    <row r="87" spans="1:9" x14ac:dyDescent="0.25">
      <c r="A87" t="s">
        <v>5231</v>
      </c>
      <c r="B87" t="s">
        <v>5315</v>
      </c>
      <c r="C87" t="s">
        <v>5246</v>
      </c>
      <c r="D87" s="1">
        <v>22257</v>
      </c>
      <c r="E87" t="s">
        <v>130</v>
      </c>
      <c r="F87" t="s">
        <v>13</v>
      </c>
      <c r="G87" t="s">
        <v>5350</v>
      </c>
      <c r="H87" t="s">
        <v>15</v>
      </c>
      <c r="I87">
        <f>YEAR(tb_to_analyze[[#This Row],[Date]])</f>
        <v>1960</v>
      </c>
    </row>
    <row r="88" spans="1:9" x14ac:dyDescent="0.25">
      <c r="A88" t="s">
        <v>5231</v>
      </c>
      <c r="B88" t="s">
        <v>5313</v>
      </c>
      <c r="C88" t="s">
        <v>5246</v>
      </c>
      <c r="D88" s="1">
        <v>22265</v>
      </c>
      <c r="E88" t="s">
        <v>93</v>
      </c>
      <c r="F88" t="s">
        <v>13</v>
      </c>
      <c r="G88" t="s">
        <v>5350</v>
      </c>
      <c r="H88" t="s">
        <v>21</v>
      </c>
      <c r="I88">
        <f>YEAR(tb_to_analyze[[#This Row],[Date]])</f>
        <v>1960</v>
      </c>
    </row>
    <row r="89" spans="1:9" x14ac:dyDescent="0.25">
      <c r="A89" t="s">
        <v>5231</v>
      </c>
      <c r="B89" t="s">
        <v>5313</v>
      </c>
      <c r="C89" t="s">
        <v>5246</v>
      </c>
      <c r="D89" s="1">
        <v>22269</v>
      </c>
      <c r="E89" t="s">
        <v>133</v>
      </c>
      <c r="F89" t="s">
        <v>13</v>
      </c>
      <c r="G89" t="s">
        <v>5350</v>
      </c>
      <c r="H89" t="s">
        <v>15</v>
      </c>
      <c r="I89">
        <f>YEAR(tb_to_analyze[[#This Row],[Date]])</f>
        <v>1960</v>
      </c>
    </row>
    <row r="90" spans="1:9" x14ac:dyDescent="0.25">
      <c r="A90" t="s">
        <v>5231</v>
      </c>
      <c r="B90" t="s">
        <v>5315</v>
      </c>
      <c r="C90" t="s">
        <v>5246</v>
      </c>
      <c r="D90" s="1">
        <v>22270</v>
      </c>
      <c r="E90" t="s">
        <v>130</v>
      </c>
      <c r="F90" t="s">
        <v>13</v>
      </c>
      <c r="G90" t="s">
        <v>5350</v>
      </c>
      <c r="H90" t="s">
        <v>15</v>
      </c>
      <c r="I90">
        <f>YEAR(tb_to_analyze[[#This Row],[Date]])</f>
        <v>1960</v>
      </c>
    </row>
    <row r="91" spans="1:9" x14ac:dyDescent="0.25">
      <c r="A91" t="s">
        <v>5233</v>
      </c>
      <c r="B91" t="s">
        <v>5312</v>
      </c>
      <c r="C91" t="s">
        <v>5245</v>
      </c>
      <c r="D91" s="1">
        <v>22272</v>
      </c>
      <c r="E91" t="s">
        <v>51</v>
      </c>
      <c r="F91" t="s">
        <v>13</v>
      </c>
      <c r="G91" t="s">
        <v>5350</v>
      </c>
      <c r="H91" t="s">
        <v>21</v>
      </c>
      <c r="I91">
        <f>YEAR(tb_to_analyze[[#This Row],[Date]])</f>
        <v>1960</v>
      </c>
    </row>
    <row r="92" spans="1:9" x14ac:dyDescent="0.25">
      <c r="A92" t="s">
        <v>5231</v>
      </c>
      <c r="B92" t="s">
        <v>5313</v>
      </c>
      <c r="C92" t="s">
        <v>5246</v>
      </c>
      <c r="D92" s="1">
        <v>22312</v>
      </c>
      <c r="E92" t="s">
        <v>133</v>
      </c>
      <c r="F92" t="s">
        <v>13</v>
      </c>
      <c r="G92" t="s">
        <v>5350</v>
      </c>
      <c r="H92" t="s">
        <v>15</v>
      </c>
      <c r="I92">
        <f>YEAR(tb_to_analyze[[#This Row],[Date]])</f>
        <v>1961</v>
      </c>
    </row>
    <row r="93" spans="1:9" x14ac:dyDescent="0.25">
      <c r="A93" t="s">
        <v>5231</v>
      </c>
      <c r="B93" t="s">
        <v>5315</v>
      </c>
      <c r="C93" t="s">
        <v>5246</v>
      </c>
      <c r="D93" s="1">
        <v>22312</v>
      </c>
      <c r="E93" t="s">
        <v>97</v>
      </c>
      <c r="F93" t="s">
        <v>13</v>
      </c>
      <c r="G93" t="s">
        <v>5350</v>
      </c>
      <c r="H93" t="s">
        <v>15</v>
      </c>
      <c r="I93">
        <f>YEAR(tb_to_analyze[[#This Row],[Date]])</f>
        <v>1961</v>
      </c>
    </row>
    <row r="94" spans="1:9" x14ac:dyDescent="0.25">
      <c r="A94" t="s">
        <v>5233</v>
      </c>
      <c r="B94" t="s">
        <v>5312</v>
      </c>
      <c r="C94" t="s">
        <v>5245</v>
      </c>
      <c r="D94" s="1">
        <v>22316</v>
      </c>
      <c r="E94" t="s">
        <v>125</v>
      </c>
      <c r="F94" t="s">
        <v>13</v>
      </c>
      <c r="G94" t="s">
        <v>5350</v>
      </c>
      <c r="H94" t="s">
        <v>21</v>
      </c>
      <c r="I94">
        <f>YEAR(tb_to_analyze[[#This Row],[Date]])</f>
        <v>1961</v>
      </c>
    </row>
    <row r="95" spans="1:9" x14ac:dyDescent="0.25">
      <c r="A95" t="s">
        <v>5233</v>
      </c>
      <c r="B95" t="s">
        <v>5312</v>
      </c>
      <c r="C95" t="s">
        <v>5245</v>
      </c>
      <c r="D95" s="1">
        <v>22324</v>
      </c>
      <c r="E95" t="s">
        <v>125</v>
      </c>
      <c r="F95" t="s">
        <v>13</v>
      </c>
      <c r="G95" t="s">
        <v>5350</v>
      </c>
      <c r="H95" t="s">
        <v>15</v>
      </c>
      <c r="I95">
        <f>YEAR(tb_to_analyze[[#This Row],[Date]])</f>
        <v>1961</v>
      </c>
    </row>
    <row r="96" spans="1:9" x14ac:dyDescent="0.25">
      <c r="A96" t="s">
        <v>5231</v>
      </c>
      <c r="B96" t="s">
        <v>5316</v>
      </c>
      <c r="C96" t="s">
        <v>5246</v>
      </c>
      <c r="D96" s="1">
        <v>22328</v>
      </c>
      <c r="E96" t="s">
        <v>139</v>
      </c>
      <c r="F96" t="s">
        <v>13</v>
      </c>
      <c r="G96" t="s">
        <v>5350</v>
      </c>
      <c r="H96" t="s">
        <v>15</v>
      </c>
      <c r="I96">
        <f>YEAR(tb_to_analyze[[#This Row],[Date]])</f>
        <v>1961</v>
      </c>
    </row>
    <row r="97" spans="1:9" x14ac:dyDescent="0.25">
      <c r="A97" t="s">
        <v>5231</v>
      </c>
      <c r="B97" t="s">
        <v>5315</v>
      </c>
      <c r="C97" t="s">
        <v>5246</v>
      </c>
      <c r="D97" s="1">
        <v>22329</v>
      </c>
      <c r="E97" t="s">
        <v>130</v>
      </c>
      <c r="F97" t="s">
        <v>13</v>
      </c>
      <c r="G97" t="s">
        <v>5350</v>
      </c>
      <c r="H97" t="s">
        <v>15</v>
      </c>
      <c r="I97">
        <f>YEAR(tb_to_analyze[[#This Row],[Date]])</f>
        <v>1961</v>
      </c>
    </row>
    <row r="98" spans="1:9" x14ac:dyDescent="0.25">
      <c r="A98" t="s">
        <v>5231</v>
      </c>
      <c r="B98" t="s">
        <v>5315</v>
      </c>
      <c r="C98" t="s">
        <v>5246</v>
      </c>
      <c r="D98" s="1">
        <v>22330</v>
      </c>
      <c r="E98" t="s">
        <v>130</v>
      </c>
      <c r="F98" t="s">
        <v>13</v>
      </c>
      <c r="G98" t="s">
        <v>5350</v>
      </c>
      <c r="H98" t="s">
        <v>15</v>
      </c>
      <c r="I98">
        <f>YEAR(tb_to_analyze[[#This Row],[Date]])</f>
        <v>1961</v>
      </c>
    </row>
    <row r="99" spans="1:9" x14ac:dyDescent="0.25">
      <c r="A99" t="s">
        <v>5231</v>
      </c>
      <c r="B99" t="s">
        <v>5313</v>
      </c>
      <c r="C99" t="s">
        <v>5246</v>
      </c>
      <c r="D99" s="1">
        <v>22333</v>
      </c>
      <c r="E99" t="s">
        <v>83</v>
      </c>
      <c r="F99" t="s">
        <v>13</v>
      </c>
      <c r="G99" t="s">
        <v>5350</v>
      </c>
      <c r="H99" t="s">
        <v>15</v>
      </c>
      <c r="I99">
        <f>YEAR(tb_to_analyze[[#This Row],[Date]])</f>
        <v>1961</v>
      </c>
    </row>
    <row r="100" spans="1:9" x14ac:dyDescent="0.25">
      <c r="A100" t="s">
        <v>5231</v>
      </c>
      <c r="B100" t="s">
        <v>5313</v>
      </c>
      <c r="C100" t="s">
        <v>5246</v>
      </c>
      <c r="D100" s="1">
        <v>22334</v>
      </c>
      <c r="E100" t="s">
        <v>103</v>
      </c>
      <c r="F100" t="s">
        <v>13</v>
      </c>
      <c r="G100" t="s">
        <v>5350</v>
      </c>
      <c r="H100" t="s">
        <v>15</v>
      </c>
      <c r="I100">
        <f>YEAR(tb_to_analyze[[#This Row],[Date]])</f>
        <v>1961</v>
      </c>
    </row>
    <row r="101" spans="1:9" x14ac:dyDescent="0.25">
      <c r="A101" t="s">
        <v>5233</v>
      </c>
      <c r="B101" t="s">
        <v>5312</v>
      </c>
      <c r="C101" t="s">
        <v>5245</v>
      </c>
      <c r="D101" s="1">
        <v>22349</v>
      </c>
      <c r="E101" t="s">
        <v>51</v>
      </c>
      <c r="F101" t="s">
        <v>13</v>
      </c>
      <c r="G101" t="s">
        <v>5350</v>
      </c>
      <c r="H101" t="s">
        <v>15</v>
      </c>
      <c r="I101">
        <f>YEAR(tb_to_analyze[[#This Row],[Date]])</f>
        <v>1961</v>
      </c>
    </row>
    <row r="102" spans="1:9" x14ac:dyDescent="0.25">
      <c r="A102" t="s">
        <v>5231</v>
      </c>
      <c r="B102" t="s">
        <v>5313</v>
      </c>
      <c r="C102" t="s">
        <v>5246</v>
      </c>
      <c r="D102" s="1">
        <v>22364</v>
      </c>
      <c r="E102" t="s">
        <v>133</v>
      </c>
      <c r="F102" t="s">
        <v>13</v>
      </c>
      <c r="G102" t="s">
        <v>5350</v>
      </c>
      <c r="H102" t="s">
        <v>15</v>
      </c>
      <c r="I102">
        <f>YEAR(tb_to_analyze[[#This Row],[Date]])</f>
        <v>1961</v>
      </c>
    </row>
    <row r="103" spans="1:9" x14ac:dyDescent="0.25">
      <c r="A103" t="s">
        <v>5233</v>
      </c>
      <c r="B103" t="s">
        <v>5312</v>
      </c>
      <c r="C103" t="s">
        <v>5245</v>
      </c>
      <c r="D103" s="1">
        <v>22365</v>
      </c>
      <c r="E103" t="s">
        <v>51</v>
      </c>
      <c r="F103" t="s">
        <v>13</v>
      </c>
      <c r="G103" t="s">
        <v>5350</v>
      </c>
      <c r="H103" t="s">
        <v>15</v>
      </c>
      <c r="I103">
        <f>YEAR(tb_to_analyze[[#This Row],[Date]])</f>
        <v>1961</v>
      </c>
    </row>
    <row r="104" spans="1:9" x14ac:dyDescent="0.25">
      <c r="A104" t="s">
        <v>5231</v>
      </c>
      <c r="B104" t="s">
        <v>5313</v>
      </c>
      <c r="C104" t="s">
        <v>5246</v>
      </c>
      <c r="D104" s="1">
        <v>22365</v>
      </c>
      <c r="E104" t="s">
        <v>108</v>
      </c>
      <c r="F104" t="s">
        <v>13</v>
      </c>
      <c r="G104" t="s">
        <v>5350</v>
      </c>
      <c r="H104" t="s">
        <v>15</v>
      </c>
      <c r="I104">
        <f>YEAR(tb_to_analyze[[#This Row],[Date]])</f>
        <v>1961</v>
      </c>
    </row>
    <row r="105" spans="1:9" x14ac:dyDescent="0.25">
      <c r="A105" t="s">
        <v>5231</v>
      </c>
      <c r="B105" t="s">
        <v>5315</v>
      </c>
      <c r="C105" t="s">
        <v>5246</v>
      </c>
      <c r="D105" s="1">
        <v>22370</v>
      </c>
      <c r="E105" t="s">
        <v>130</v>
      </c>
      <c r="F105" t="s">
        <v>13</v>
      </c>
      <c r="G105" t="s">
        <v>5350</v>
      </c>
      <c r="H105" t="s">
        <v>21</v>
      </c>
      <c r="I105">
        <f>YEAR(tb_to_analyze[[#This Row],[Date]])</f>
        <v>1961</v>
      </c>
    </row>
    <row r="106" spans="1:9" x14ac:dyDescent="0.25">
      <c r="A106" t="s">
        <v>5231</v>
      </c>
      <c r="B106" t="s">
        <v>5315</v>
      </c>
      <c r="C106" t="s">
        <v>5246</v>
      </c>
      <c r="D106" s="1">
        <v>22379</v>
      </c>
      <c r="E106" t="s">
        <v>130</v>
      </c>
      <c r="F106" t="s">
        <v>13</v>
      </c>
      <c r="G106" t="s">
        <v>5350</v>
      </c>
      <c r="H106" t="s">
        <v>15</v>
      </c>
      <c r="I106">
        <f>YEAR(tb_to_analyze[[#This Row],[Date]])</f>
        <v>1961</v>
      </c>
    </row>
    <row r="107" spans="1:9" x14ac:dyDescent="0.25">
      <c r="A107" t="s">
        <v>5233</v>
      </c>
      <c r="B107" t="s">
        <v>5312</v>
      </c>
      <c r="C107" t="s">
        <v>5245</v>
      </c>
      <c r="D107" s="1">
        <v>22383</v>
      </c>
      <c r="E107" t="s">
        <v>51</v>
      </c>
      <c r="F107" t="s">
        <v>13</v>
      </c>
      <c r="G107" t="s">
        <v>5350</v>
      </c>
      <c r="H107" t="s">
        <v>15</v>
      </c>
      <c r="I107">
        <f>YEAR(tb_to_analyze[[#This Row],[Date]])</f>
        <v>1961</v>
      </c>
    </row>
    <row r="108" spans="1:9" x14ac:dyDescent="0.25">
      <c r="A108" t="s">
        <v>5231</v>
      </c>
      <c r="B108" t="s">
        <v>5313</v>
      </c>
      <c r="C108" t="s">
        <v>5246</v>
      </c>
      <c r="D108" s="1">
        <v>22396</v>
      </c>
      <c r="E108" t="s">
        <v>83</v>
      </c>
      <c r="F108" t="s">
        <v>13</v>
      </c>
      <c r="G108" t="s">
        <v>5350</v>
      </c>
      <c r="H108" t="s">
        <v>21</v>
      </c>
      <c r="I108">
        <f>YEAR(tb_to_analyze[[#This Row],[Date]])</f>
        <v>1961</v>
      </c>
    </row>
    <row r="109" spans="1:9" x14ac:dyDescent="0.25">
      <c r="A109" t="s">
        <v>5231</v>
      </c>
      <c r="B109" t="s">
        <v>5313</v>
      </c>
      <c r="C109" t="s">
        <v>5246</v>
      </c>
      <c r="D109" s="1">
        <v>22406</v>
      </c>
      <c r="E109" t="s">
        <v>133</v>
      </c>
      <c r="F109" t="s">
        <v>13</v>
      </c>
      <c r="G109" t="s">
        <v>5350</v>
      </c>
      <c r="H109" t="s">
        <v>15</v>
      </c>
      <c r="I109">
        <f>YEAR(tb_to_analyze[[#This Row],[Date]])</f>
        <v>1961</v>
      </c>
    </row>
    <row r="110" spans="1:9" x14ac:dyDescent="0.25">
      <c r="A110" t="s">
        <v>5231</v>
      </c>
      <c r="B110" t="s">
        <v>5315</v>
      </c>
      <c r="C110" t="s">
        <v>5246</v>
      </c>
      <c r="D110" s="1">
        <v>22440</v>
      </c>
      <c r="E110" t="s">
        <v>130</v>
      </c>
      <c r="F110" t="s">
        <v>13</v>
      </c>
      <c r="G110" t="s">
        <v>5350</v>
      </c>
      <c r="H110" t="s">
        <v>21</v>
      </c>
      <c r="I110">
        <f>YEAR(tb_to_analyze[[#This Row],[Date]])</f>
        <v>1961</v>
      </c>
    </row>
    <row r="111" spans="1:9" x14ac:dyDescent="0.25">
      <c r="A111" t="s">
        <v>5231</v>
      </c>
      <c r="B111" t="s">
        <v>5315</v>
      </c>
      <c r="C111" t="s">
        <v>5246</v>
      </c>
      <c r="D111" s="1">
        <v>22448</v>
      </c>
      <c r="E111" t="s">
        <v>130</v>
      </c>
      <c r="F111" t="s">
        <v>13</v>
      </c>
      <c r="G111" t="s">
        <v>5350</v>
      </c>
      <c r="H111" t="s">
        <v>15</v>
      </c>
      <c r="I111">
        <f>YEAR(tb_to_analyze[[#This Row],[Date]])</f>
        <v>1961</v>
      </c>
    </row>
    <row r="112" spans="1:9" x14ac:dyDescent="0.25">
      <c r="A112" t="s">
        <v>5231</v>
      </c>
      <c r="B112" t="s">
        <v>5313</v>
      </c>
      <c r="C112" t="s">
        <v>5246</v>
      </c>
      <c r="D112" s="1">
        <v>22461</v>
      </c>
      <c r="E112" t="s">
        <v>103</v>
      </c>
      <c r="F112" t="s">
        <v>13</v>
      </c>
      <c r="G112" t="s">
        <v>5350</v>
      </c>
      <c r="H112" t="s">
        <v>15</v>
      </c>
      <c r="I112">
        <f>YEAR(tb_to_analyze[[#This Row],[Date]])</f>
        <v>1961</v>
      </c>
    </row>
    <row r="113" spans="1:9" x14ac:dyDescent="0.25">
      <c r="A113" t="s">
        <v>5231</v>
      </c>
      <c r="B113" t="s">
        <v>5316</v>
      </c>
      <c r="C113" t="s">
        <v>5246</v>
      </c>
      <c r="D113" s="1">
        <v>22462</v>
      </c>
      <c r="E113" t="s">
        <v>139</v>
      </c>
      <c r="F113" t="s">
        <v>13</v>
      </c>
      <c r="G113" t="s">
        <v>5350</v>
      </c>
      <c r="H113" t="s">
        <v>21</v>
      </c>
      <c r="I113">
        <f>YEAR(tb_to_analyze[[#This Row],[Date]])</f>
        <v>1961</v>
      </c>
    </row>
    <row r="114" spans="1:9" x14ac:dyDescent="0.25">
      <c r="A114" t="s">
        <v>5231</v>
      </c>
      <c r="B114" t="s">
        <v>5315</v>
      </c>
      <c r="C114" t="s">
        <v>5246</v>
      </c>
      <c r="D114" s="1">
        <v>22469</v>
      </c>
      <c r="E114" t="s">
        <v>130</v>
      </c>
      <c r="F114" t="s">
        <v>13</v>
      </c>
      <c r="G114" t="s">
        <v>5350</v>
      </c>
      <c r="H114" t="s">
        <v>15</v>
      </c>
      <c r="I114">
        <f>YEAR(tb_to_analyze[[#This Row],[Date]])</f>
        <v>1961</v>
      </c>
    </row>
    <row r="115" spans="1:9" x14ac:dyDescent="0.25">
      <c r="A115" t="s">
        <v>5231</v>
      </c>
      <c r="B115" t="s">
        <v>5313</v>
      </c>
      <c r="C115" t="s">
        <v>5246</v>
      </c>
      <c r="D115" s="1">
        <v>22474</v>
      </c>
      <c r="E115" t="s">
        <v>108</v>
      </c>
      <c r="F115" t="s">
        <v>13</v>
      </c>
      <c r="G115" t="s">
        <v>5350</v>
      </c>
      <c r="H115" t="s">
        <v>15</v>
      </c>
      <c r="I115">
        <f>YEAR(tb_to_analyze[[#This Row],[Date]])</f>
        <v>1961</v>
      </c>
    </row>
    <row r="116" spans="1:9" x14ac:dyDescent="0.25">
      <c r="A116" t="s">
        <v>5231</v>
      </c>
      <c r="B116" t="s">
        <v>5315</v>
      </c>
      <c r="C116" t="s">
        <v>5246</v>
      </c>
      <c r="D116" s="1">
        <v>22474</v>
      </c>
      <c r="E116" t="s">
        <v>172</v>
      </c>
      <c r="F116" t="s">
        <v>13</v>
      </c>
      <c r="G116" t="s">
        <v>5350</v>
      </c>
      <c r="H116" t="s">
        <v>15</v>
      </c>
      <c r="I116">
        <f>YEAR(tb_to_analyze[[#This Row],[Date]])</f>
        <v>1961</v>
      </c>
    </row>
    <row r="117" spans="1:9" x14ac:dyDescent="0.25">
      <c r="A117" t="s">
        <v>5231</v>
      </c>
      <c r="B117" t="s">
        <v>5313</v>
      </c>
      <c r="C117" t="s">
        <v>5246</v>
      </c>
      <c r="D117" s="1">
        <v>22483</v>
      </c>
      <c r="E117" t="s">
        <v>133</v>
      </c>
      <c r="F117" t="s">
        <v>13</v>
      </c>
      <c r="G117" t="s">
        <v>5350</v>
      </c>
      <c r="H117" t="s">
        <v>15</v>
      </c>
      <c r="I117">
        <f>YEAR(tb_to_analyze[[#This Row],[Date]])</f>
        <v>1961</v>
      </c>
    </row>
    <row r="118" spans="1:9" x14ac:dyDescent="0.25">
      <c r="A118" t="s">
        <v>5231</v>
      </c>
      <c r="B118" t="s">
        <v>5315</v>
      </c>
      <c r="C118" t="s">
        <v>5246</v>
      </c>
      <c r="D118" s="1">
        <v>22483</v>
      </c>
      <c r="E118" t="s">
        <v>130</v>
      </c>
      <c r="F118" t="s">
        <v>13</v>
      </c>
      <c r="G118" t="s">
        <v>5350</v>
      </c>
      <c r="H118" t="s">
        <v>21</v>
      </c>
      <c r="I118">
        <f>YEAR(tb_to_analyze[[#This Row],[Date]])</f>
        <v>1961</v>
      </c>
    </row>
    <row r="119" spans="1:9" x14ac:dyDescent="0.25">
      <c r="A119" t="s">
        <v>5231</v>
      </c>
      <c r="B119" t="s">
        <v>5315</v>
      </c>
      <c r="C119" t="s">
        <v>5246</v>
      </c>
      <c r="D119" s="1">
        <v>22497</v>
      </c>
      <c r="E119" t="s">
        <v>130</v>
      </c>
      <c r="F119" t="s">
        <v>13</v>
      </c>
      <c r="G119" t="s">
        <v>5350</v>
      </c>
      <c r="H119" t="s">
        <v>21</v>
      </c>
      <c r="I119">
        <f>YEAR(tb_to_analyze[[#This Row],[Date]])</f>
        <v>1961</v>
      </c>
    </row>
    <row r="120" spans="1:9" x14ac:dyDescent="0.25">
      <c r="A120" t="s">
        <v>5233</v>
      </c>
      <c r="B120" t="s">
        <v>5312</v>
      </c>
      <c r="C120" t="s">
        <v>5245</v>
      </c>
      <c r="D120" s="1">
        <v>22499</v>
      </c>
      <c r="E120" t="s">
        <v>51</v>
      </c>
      <c r="F120" t="s">
        <v>13</v>
      </c>
      <c r="G120" t="s">
        <v>5350</v>
      </c>
      <c r="H120" t="s">
        <v>15</v>
      </c>
      <c r="I120">
        <f>YEAR(tb_to_analyze[[#This Row],[Date]])</f>
        <v>1961</v>
      </c>
    </row>
    <row r="121" spans="1:9" x14ac:dyDescent="0.25">
      <c r="A121" t="s">
        <v>5231</v>
      </c>
      <c r="B121" t="s">
        <v>5313</v>
      </c>
      <c r="C121" t="s">
        <v>5246</v>
      </c>
      <c r="D121" s="1">
        <v>22509</v>
      </c>
      <c r="E121" t="s">
        <v>108</v>
      </c>
      <c r="F121" t="s">
        <v>13</v>
      </c>
      <c r="G121" t="s">
        <v>5350</v>
      </c>
      <c r="H121" t="s">
        <v>15</v>
      </c>
      <c r="I121">
        <f>YEAR(tb_to_analyze[[#This Row],[Date]])</f>
        <v>1961</v>
      </c>
    </row>
    <row r="122" spans="1:9" x14ac:dyDescent="0.25">
      <c r="A122" t="s">
        <v>5231</v>
      </c>
      <c r="B122" t="s">
        <v>5313</v>
      </c>
      <c r="C122" t="s">
        <v>5246</v>
      </c>
      <c r="D122" s="1">
        <v>22516</v>
      </c>
      <c r="E122" t="s">
        <v>172</v>
      </c>
      <c r="F122" t="s">
        <v>13</v>
      </c>
      <c r="G122" t="s">
        <v>5350</v>
      </c>
      <c r="H122" t="s">
        <v>21</v>
      </c>
      <c r="I122">
        <f>YEAR(tb_to_analyze[[#This Row],[Date]])</f>
        <v>1961</v>
      </c>
    </row>
    <row r="123" spans="1:9" x14ac:dyDescent="0.25">
      <c r="A123" t="s">
        <v>5231</v>
      </c>
      <c r="B123" t="s">
        <v>5316</v>
      </c>
      <c r="C123" t="s">
        <v>5246</v>
      </c>
      <c r="D123" s="1">
        <v>22518</v>
      </c>
      <c r="E123" t="s">
        <v>139</v>
      </c>
      <c r="F123" t="s">
        <v>13</v>
      </c>
      <c r="G123" t="s">
        <v>5350</v>
      </c>
      <c r="H123" t="s">
        <v>56</v>
      </c>
      <c r="I123">
        <f>YEAR(tb_to_analyze[[#This Row],[Date]])</f>
        <v>1961</v>
      </c>
    </row>
    <row r="124" spans="1:9" x14ac:dyDescent="0.25">
      <c r="A124" t="s">
        <v>5231</v>
      </c>
      <c r="B124" t="s">
        <v>5315</v>
      </c>
      <c r="C124" t="s">
        <v>5246</v>
      </c>
      <c r="D124" s="1">
        <v>22523</v>
      </c>
      <c r="E124" t="s">
        <v>130</v>
      </c>
      <c r="F124" t="s">
        <v>13</v>
      </c>
      <c r="G124" t="s">
        <v>5350</v>
      </c>
      <c r="H124" t="s">
        <v>15</v>
      </c>
      <c r="I124">
        <f>YEAR(tb_to_analyze[[#This Row],[Date]])</f>
        <v>1961</v>
      </c>
    </row>
    <row r="125" spans="1:9" x14ac:dyDescent="0.25">
      <c r="A125" t="s">
        <v>5231</v>
      </c>
      <c r="B125" t="s">
        <v>5315</v>
      </c>
      <c r="C125" t="s">
        <v>5246</v>
      </c>
      <c r="D125" s="1">
        <v>22533</v>
      </c>
      <c r="E125" t="s">
        <v>172</v>
      </c>
      <c r="F125" t="s">
        <v>13</v>
      </c>
      <c r="G125" t="s">
        <v>5350</v>
      </c>
      <c r="H125" t="s">
        <v>21</v>
      </c>
      <c r="I125">
        <f>YEAR(tb_to_analyze[[#This Row],[Date]])</f>
        <v>1961</v>
      </c>
    </row>
    <row r="126" spans="1:9" x14ac:dyDescent="0.25">
      <c r="A126" t="s">
        <v>5231</v>
      </c>
      <c r="B126" t="s">
        <v>5315</v>
      </c>
      <c r="C126" t="s">
        <v>5246</v>
      </c>
      <c r="D126" s="1">
        <v>22536</v>
      </c>
      <c r="E126" t="s">
        <v>130</v>
      </c>
      <c r="F126" t="s">
        <v>13</v>
      </c>
      <c r="G126" t="s">
        <v>5350</v>
      </c>
      <c r="H126" t="s">
        <v>15</v>
      </c>
      <c r="I126">
        <f>YEAR(tb_to_analyze[[#This Row],[Date]])</f>
        <v>1961</v>
      </c>
    </row>
    <row r="127" spans="1:9" x14ac:dyDescent="0.25">
      <c r="A127" t="s">
        <v>5231</v>
      </c>
      <c r="B127" t="s">
        <v>5313</v>
      </c>
      <c r="C127" t="s">
        <v>5246</v>
      </c>
      <c r="D127" s="1">
        <v>22537</v>
      </c>
      <c r="E127" t="s">
        <v>83</v>
      </c>
      <c r="F127" t="s">
        <v>13</v>
      </c>
      <c r="G127" t="s">
        <v>5350</v>
      </c>
      <c r="H127" t="s">
        <v>15</v>
      </c>
      <c r="I127">
        <f>YEAR(tb_to_analyze[[#This Row],[Date]])</f>
        <v>1961</v>
      </c>
    </row>
    <row r="128" spans="1:9" x14ac:dyDescent="0.25">
      <c r="A128" t="s">
        <v>5231</v>
      </c>
      <c r="B128" t="s">
        <v>5315</v>
      </c>
      <c r="C128" t="s">
        <v>5246</v>
      </c>
      <c r="D128" s="1">
        <v>22541</v>
      </c>
      <c r="E128" t="s">
        <v>130</v>
      </c>
      <c r="F128" t="s">
        <v>13</v>
      </c>
      <c r="G128" t="s">
        <v>5350</v>
      </c>
      <c r="H128" t="s">
        <v>15</v>
      </c>
      <c r="I128">
        <f>YEAR(tb_to_analyze[[#This Row],[Date]])</f>
        <v>1961</v>
      </c>
    </row>
    <row r="129" spans="1:9" x14ac:dyDescent="0.25">
      <c r="A129" t="s">
        <v>5231</v>
      </c>
      <c r="B129" t="s">
        <v>5315</v>
      </c>
      <c r="C129" t="s">
        <v>5246</v>
      </c>
      <c r="D129" s="1">
        <v>22567</v>
      </c>
      <c r="E129" t="s">
        <v>130</v>
      </c>
      <c r="F129" t="s">
        <v>13</v>
      </c>
      <c r="G129" t="s">
        <v>5350</v>
      </c>
      <c r="H129" t="s">
        <v>15</v>
      </c>
      <c r="I129">
        <f>YEAR(tb_to_analyze[[#This Row],[Date]])</f>
        <v>1961</v>
      </c>
    </row>
    <row r="130" spans="1:9" x14ac:dyDescent="0.25">
      <c r="A130" t="s">
        <v>5231</v>
      </c>
      <c r="B130" t="s">
        <v>5315</v>
      </c>
      <c r="C130" t="s">
        <v>5246</v>
      </c>
      <c r="D130" s="1">
        <v>22575</v>
      </c>
      <c r="E130" t="s">
        <v>172</v>
      </c>
      <c r="F130" t="s">
        <v>13</v>
      </c>
      <c r="G130" t="s">
        <v>5350</v>
      </c>
      <c r="H130" t="s">
        <v>56</v>
      </c>
      <c r="I130">
        <f>YEAR(tb_to_analyze[[#This Row],[Date]])</f>
        <v>1961</v>
      </c>
    </row>
    <row r="131" spans="1:9" x14ac:dyDescent="0.25">
      <c r="A131" t="s">
        <v>5231</v>
      </c>
      <c r="B131" t="s">
        <v>5315</v>
      </c>
      <c r="C131" t="s">
        <v>5246</v>
      </c>
      <c r="D131" s="1">
        <v>22577</v>
      </c>
      <c r="E131" t="s">
        <v>130</v>
      </c>
      <c r="F131" t="s">
        <v>13</v>
      </c>
      <c r="G131" t="s">
        <v>5350</v>
      </c>
      <c r="H131" t="s">
        <v>21</v>
      </c>
      <c r="I131">
        <f>YEAR(tb_to_analyze[[#This Row],[Date]])</f>
        <v>1961</v>
      </c>
    </row>
    <row r="132" spans="1:9" x14ac:dyDescent="0.25">
      <c r="A132" t="s">
        <v>5233</v>
      </c>
      <c r="B132" t="s">
        <v>5317</v>
      </c>
      <c r="C132" t="s">
        <v>5247</v>
      </c>
      <c r="D132" s="1">
        <v>22581</v>
      </c>
      <c r="E132" t="s">
        <v>190</v>
      </c>
      <c r="F132" t="s">
        <v>13</v>
      </c>
      <c r="G132" t="s">
        <v>5350</v>
      </c>
      <c r="H132" t="s">
        <v>21</v>
      </c>
      <c r="I132">
        <f>YEAR(tb_to_analyze[[#This Row],[Date]])</f>
        <v>1961</v>
      </c>
    </row>
    <row r="133" spans="1:9" x14ac:dyDescent="0.25">
      <c r="A133" t="s">
        <v>5231</v>
      </c>
      <c r="B133" t="s">
        <v>5313</v>
      </c>
      <c r="C133" t="s">
        <v>5246</v>
      </c>
      <c r="D133" s="1">
        <v>22586</v>
      </c>
      <c r="E133" t="s">
        <v>193</v>
      </c>
      <c r="F133" t="s">
        <v>13</v>
      </c>
      <c r="G133" t="s">
        <v>5350</v>
      </c>
      <c r="H133" t="s">
        <v>21</v>
      </c>
      <c r="I133">
        <f>YEAR(tb_to_analyze[[#This Row],[Date]])</f>
        <v>1961</v>
      </c>
    </row>
    <row r="134" spans="1:9" x14ac:dyDescent="0.25">
      <c r="A134" t="s">
        <v>5231</v>
      </c>
      <c r="B134" t="s">
        <v>5315</v>
      </c>
      <c r="C134" t="s">
        <v>5246</v>
      </c>
      <c r="D134" s="1">
        <v>22590</v>
      </c>
      <c r="E134" t="s">
        <v>130</v>
      </c>
      <c r="F134" t="s">
        <v>13</v>
      </c>
      <c r="G134" t="s">
        <v>5350</v>
      </c>
      <c r="H134" t="s">
        <v>21</v>
      </c>
      <c r="I134">
        <f>YEAR(tb_to_analyze[[#This Row],[Date]])</f>
        <v>1961</v>
      </c>
    </row>
    <row r="135" spans="1:9" x14ac:dyDescent="0.25">
      <c r="A135" t="s">
        <v>5231</v>
      </c>
      <c r="B135" t="s">
        <v>5315</v>
      </c>
      <c r="C135" t="s">
        <v>5246</v>
      </c>
      <c r="D135" s="1">
        <v>22600</v>
      </c>
      <c r="E135" t="s">
        <v>130</v>
      </c>
      <c r="F135" t="s">
        <v>13</v>
      </c>
      <c r="G135" t="s">
        <v>5350</v>
      </c>
      <c r="H135" t="s">
        <v>15</v>
      </c>
      <c r="I135">
        <f>YEAR(tb_to_analyze[[#This Row],[Date]])</f>
        <v>1961</v>
      </c>
    </row>
    <row r="136" spans="1:9" x14ac:dyDescent="0.25">
      <c r="A136" t="s">
        <v>5231</v>
      </c>
      <c r="B136" t="s">
        <v>5313</v>
      </c>
      <c r="C136" t="s">
        <v>5246</v>
      </c>
      <c r="D136" s="1">
        <v>22600</v>
      </c>
      <c r="E136" t="s">
        <v>103</v>
      </c>
      <c r="F136" t="s">
        <v>13</v>
      </c>
      <c r="G136" t="s">
        <v>5350</v>
      </c>
      <c r="H136" t="s">
        <v>15</v>
      </c>
      <c r="I136">
        <f>YEAR(tb_to_analyze[[#This Row],[Date]])</f>
        <v>1961</v>
      </c>
    </row>
    <row r="137" spans="1:9" x14ac:dyDescent="0.25">
      <c r="A137" t="s">
        <v>5231</v>
      </c>
      <c r="B137" t="s">
        <v>5313</v>
      </c>
      <c r="C137" t="s">
        <v>5246</v>
      </c>
      <c r="D137" s="1">
        <v>22603</v>
      </c>
      <c r="E137" t="s">
        <v>172</v>
      </c>
      <c r="F137" t="s">
        <v>13</v>
      </c>
      <c r="G137" t="s">
        <v>5350</v>
      </c>
      <c r="H137" t="s">
        <v>21</v>
      </c>
      <c r="I137">
        <f>YEAR(tb_to_analyze[[#This Row],[Date]])</f>
        <v>1961</v>
      </c>
    </row>
    <row r="138" spans="1:9" x14ac:dyDescent="0.25">
      <c r="A138" t="s">
        <v>5231</v>
      </c>
      <c r="B138" t="s">
        <v>5315</v>
      </c>
      <c r="C138" t="s">
        <v>5246</v>
      </c>
      <c r="D138" s="1">
        <v>22607</v>
      </c>
      <c r="E138" t="s">
        <v>172</v>
      </c>
      <c r="F138" t="s">
        <v>13</v>
      </c>
      <c r="G138" t="s">
        <v>5350</v>
      </c>
      <c r="H138" t="s">
        <v>21</v>
      </c>
      <c r="I138">
        <f>YEAR(tb_to_analyze[[#This Row],[Date]])</f>
        <v>1961</v>
      </c>
    </row>
    <row r="139" spans="1:9" x14ac:dyDescent="0.25">
      <c r="A139" t="s">
        <v>5231</v>
      </c>
      <c r="B139" t="s">
        <v>5313</v>
      </c>
      <c r="C139" t="s">
        <v>5246</v>
      </c>
      <c r="D139" s="1">
        <v>22614</v>
      </c>
      <c r="E139" t="s">
        <v>83</v>
      </c>
      <c r="F139" t="s">
        <v>13</v>
      </c>
      <c r="G139" t="s">
        <v>5350</v>
      </c>
      <c r="H139" t="s">
        <v>15</v>
      </c>
      <c r="I139">
        <f>YEAR(tb_to_analyze[[#This Row],[Date]])</f>
        <v>1961</v>
      </c>
    </row>
    <row r="140" spans="1:9" x14ac:dyDescent="0.25">
      <c r="A140" t="s">
        <v>5233</v>
      </c>
      <c r="B140" t="s">
        <v>5312</v>
      </c>
      <c r="C140" t="s">
        <v>5245</v>
      </c>
      <c r="D140" s="1">
        <v>22626</v>
      </c>
      <c r="E140" t="s">
        <v>51</v>
      </c>
      <c r="F140" t="s">
        <v>13</v>
      </c>
      <c r="G140" t="s">
        <v>5350</v>
      </c>
      <c r="H140" t="s">
        <v>21</v>
      </c>
      <c r="I140">
        <f>YEAR(tb_to_analyze[[#This Row],[Date]])</f>
        <v>1961</v>
      </c>
    </row>
    <row r="141" spans="1:9" x14ac:dyDescent="0.25">
      <c r="A141" t="s">
        <v>5231</v>
      </c>
      <c r="B141" t="s">
        <v>5315</v>
      </c>
      <c r="C141" t="s">
        <v>5246</v>
      </c>
      <c r="D141" s="1">
        <v>22627</v>
      </c>
      <c r="E141" t="s">
        <v>130</v>
      </c>
      <c r="F141" t="s">
        <v>13</v>
      </c>
      <c r="G141" t="s">
        <v>5350</v>
      </c>
      <c r="H141" t="s">
        <v>15</v>
      </c>
      <c r="I141">
        <f>YEAR(tb_to_analyze[[#This Row],[Date]])</f>
        <v>1961</v>
      </c>
    </row>
    <row r="142" spans="1:9" x14ac:dyDescent="0.25">
      <c r="A142" t="s">
        <v>5233</v>
      </c>
      <c r="B142" t="s">
        <v>5317</v>
      </c>
      <c r="C142" t="s">
        <v>5247</v>
      </c>
      <c r="D142" s="1">
        <v>22636</v>
      </c>
      <c r="E142" t="s">
        <v>190</v>
      </c>
      <c r="F142" t="s">
        <v>13</v>
      </c>
      <c r="G142" t="s">
        <v>5350</v>
      </c>
      <c r="H142" t="s">
        <v>21</v>
      </c>
      <c r="I142">
        <f>YEAR(tb_to_analyze[[#This Row],[Date]])</f>
        <v>1961</v>
      </c>
    </row>
    <row r="143" spans="1:9" x14ac:dyDescent="0.25">
      <c r="A143" t="s">
        <v>5231</v>
      </c>
      <c r="B143" t="s">
        <v>5315</v>
      </c>
      <c r="C143" t="s">
        <v>5246</v>
      </c>
      <c r="D143" s="1">
        <v>22637</v>
      </c>
      <c r="E143" t="s">
        <v>172</v>
      </c>
      <c r="F143" t="s">
        <v>13</v>
      </c>
      <c r="G143" t="s">
        <v>5350</v>
      </c>
      <c r="H143" t="s">
        <v>56</v>
      </c>
      <c r="I143">
        <f>YEAR(tb_to_analyze[[#This Row],[Date]])</f>
        <v>1961</v>
      </c>
    </row>
    <row r="144" spans="1:9" x14ac:dyDescent="0.25">
      <c r="A144" t="s">
        <v>5231</v>
      </c>
      <c r="B144" t="s">
        <v>5315</v>
      </c>
      <c r="C144" t="s">
        <v>5246</v>
      </c>
      <c r="D144" s="1">
        <v>22659</v>
      </c>
      <c r="E144" t="s">
        <v>130</v>
      </c>
      <c r="F144" t="s">
        <v>13</v>
      </c>
      <c r="G144" t="s">
        <v>5350</v>
      </c>
      <c r="H144" t="s">
        <v>21</v>
      </c>
      <c r="I144">
        <f>YEAR(tb_to_analyze[[#This Row],[Date]])</f>
        <v>1962</v>
      </c>
    </row>
    <row r="145" spans="1:9" x14ac:dyDescent="0.25">
      <c r="A145" t="s">
        <v>5231</v>
      </c>
      <c r="B145" t="s">
        <v>5313</v>
      </c>
      <c r="C145" t="s">
        <v>5246</v>
      </c>
      <c r="D145" s="1">
        <v>22670</v>
      </c>
      <c r="E145" t="s">
        <v>103</v>
      </c>
      <c r="F145" t="s">
        <v>13</v>
      </c>
      <c r="G145" t="s">
        <v>5350</v>
      </c>
      <c r="H145" t="s">
        <v>21</v>
      </c>
      <c r="I145">
        <f>YEAR(tb_to_analyze[[#This Row],[Date]])</f>
        <v>1962</v>
      </c>
    </row>
    <row r="146" spans="1:9" x14ac:dyDescent="0.25">
      <c r="A146" t="s">
        <v>5231</v>
      </c>
      <c r="B146" t="s">
        <v>5313</v>
      </c>
      <c r="C146" t="s">
        <v>5246</v>
      </c>
      <c r="D146" s="1">
        <v>22672</v>
      </c>
      <c r="E146" t="s">
        <v>172</v>
      </c>
      <c r="F146" t="s">
        <v>13</v>
      </c>
      <c r="G146" t="s">
        <v>5350</v>
      </c>
      <c r="H146" t="s">
        <v>56</v>
      </c>
      <c r="I146">
        <f>YEAR(tb_to_analyze[[#This Row],[Date]])</f>
        <v>1962</v>
      </c>
    </row>
    <row r="147" spans="1:9" x14ac:dyDescent="0.25">
      <c r="A147" t="s">
        <v>5231</v>
      </c>
      <c r="B147" t="s">
        <v>5313</v>
      </c>
      <c r="C147" t="s">
        <v>5246</v>
      </c>
      <c r="D147" s="1">
        <v>22685</v>
      </c>
      <c r="E147" t="s">
        <v>108</v>
      </c>
      <c r="F147" t="s">
        <v>13</v>
      </c>
      <c r="G147" t="s">
        <v>5350</v>
      </c>
      <c r="H147" t="s">
        <v>15</v>
      </c>
      <c r="I147">
        <f>YEAR(tb_to_analyze[[#This Row],[Date]])</f>
        <v>1962</v>
      </c>
    </row>
    <row r="148" spans="1:9" x14ac:dyDescent="0.25">
      <c r="A148" t="s">
        <v>5231</v>
      </c>
      <c r="B148" t="s">
        <v>5313</v>
      </c>
      <c r="C148" t="s">
        <v>5246</v>
      </c>
      <c r="D148" s="1">
        <v>22697</v>
      </c>
      <c r="E148" t="s">
        <v>83</v>
      </c>
      <c r="F148" t="s">
        <v>13</v>
      </c>
      <c r="G148" t="s">
        <v>5350</v>
      </c>
      <c r="H148" t="s">
        <v>15</v>
      </c>
      <c r="I148">
        <f>YEAR(tb_to_analyze[[#This Row],[Date]])</f>
        <v>1962</v>
      </c>
    </row>
    <row r="149" spans="1:9" x14ac:dyDescent="0.25">
      <c r="A149" t="s">
        <v>5231</v>
      </c>
      <c r="B149" t="s">
        <v>5315</v>
      </c>
      <c r="C149" t="s">
        <v>5246</v>
      </c>
      <c r="D149" s="1">
        <v>22698</v>
      </c>
      <c r="E149" t="s">
        <v>130</v>
      </c>
      <c r="F149" t="s">
        <v>13</v>
      </c>
      <c r="G149" t="s">
        <v>5350</v>
      </c>
      <c r="H149" t="s">
        <v>56</v>
      </c>
      <c r="I149">
        <f>YEAR(tb_to_analyze[[#This Row],[Date]])</f>
        <v>1962</v>
      </c>
    </row>
    <row r="150" spans="1:9" x14ac:dyDescent="0.25">
      <c r="A150" t="s">
        <v>5231</v>
      </c>
      <c r="B150" t="s">
        <v>5315</v>
      </c>
      <c r="C150" t="s">
        <v>5246</v>
      </c>
      <c r="D150" s="1">
        <v>22704</v>
      </c>
      <c r="E150" t="s">
        <v>130</v>
      </c>
      <c r="F150" t="s">
        <v>13</v>
      </c>
      <c r="G150" t="s">
        <v>5350</v>
      </c>
      <c r="H150" t="s">
        <v>15</v>
      </c>
      <c r="I150">
        <f>YEAR(tb_to_analyze[[#This Row],[Date]])</f>
        <v>1962</v>
      </c>
    </row>
    <row r="151" spans="1:9" x14ac:dyDescent="0.25">
      <c r="A151" t="s">
        <v>5231</v>
      </c>
      <c r="B151" t="s">
        <v>5313</v>
      </c>
      <c r="C151" t="s">
        <v>5246</v>
      </c>
      <c r="D151" s="1">
        <v>22712</v>
      </c>
      <c r="E151" t="s">
        <v>108</v>
      </c>
      <c r="F151" t="s">
        <v>13</v>
      </c>
      <c r="G151" t="s">
        <v>5350</v>
      </c>
      <c r="H151" t="s">
        <v>15</v>
      </c>
      <c r="I151">
        <f>YEAR(tb_to_analyze[[#This Row],[Date]])</f>
        <v>1962</v>
      </c>
    </row>
    <row r="152" spans="1:9" x14ac:dyDescent="0.25">
      <c r="A152" t="s">
        <v>5231</v>
      </c>
      <c r="B152" t="s">
        <v>5315</v>
      </c>
      <c r="C152" t="s">
        <v>5246</v>
      </c>
      <c r="D152" s="1">
        <v>22712</v>
      </c>
      <c r="E152" t="s">
        <v>172</v>
      </c>
      <c r="F152" t="s">
        <v>13</v>
      </c>
      <c r="G152" t="s">
        <v>5350</v>
      </c>
      <c r="H152" t="s">
        <v>15</v>
      </c>
      <c r="I152">
        <f>YEAR(tb_to_analyze[[#This Row],[Date]])</f>
        <v>1962</v>
      </c>
    </row>
    <row r="153" spans="1:9" x14ac:dyDescent="0.25">
      <c r="A153" t="s">
        <v>5233</v>
      </c>
      <c r="B153" t="s">
        <v>5317</v>
      </c>
      <c r="C153" t="s">
        <v>5247</v>
      </c>
      <c r="D153" s="1">
        <v>22721</v>
      </c>
      <c r="E153" t="s">
        <v>190</v>
      </c>
      <c r="F153" t="s">
        <v>13</v>
      </c>
      <c r="G153" t="s">
        <v>5350</v>
      </c>
      <c r="H153" t="s">
        <v>15</v>
      </c>
      <c r="I153">
        <f>YEAR(tb_to_analyze[[#This Row],[Date]])</f>
        <v>1962</v>
      </c>
    </row>
    <row r="154" spans="1:9" x14ac:dyDescent="0.25">
      <c r="A154" t="s">
        <v>5233</v>
      </c>
      <c r="B154" t="s">
        <v>5317</v>
      </c>
      <c r="C154" t="s">
        <v>5247</v>
      </c>
      <c r="D154" s="1">
        <v>22742</v>
      </c>
      <c r="E154" t="s">
        <v>190</v>
      </c>
      <c r="F154" t="s">
        <v>13</v>
      </c>
      <c r="G154" t="s">
        <v>5350</v>
      </c>
      <c r="H154" t="s">
        <v>15</v>
      </c>
      <c r="I154">
        <f>YEAR(tb_to_analyze[[#This Row],[Date]])</f>
        <v>1962</v>
      </c>
    </row>
    <row r="155" spans="1:9" x14ac:dyDescent="0.25">
      <c r="A155" t="s">
        <v>5231</v>
      </c>
      <c r="B155" t="s">
        <v>5315</v>
      </c>
      <c r="C155" t="s">
        <v>5246</v>
      </c>
      <c r="D155" s="1">
        <v>22745</v>
      </c>
      <c r="E155" t="s">
        <v>172</v>
      </c>
      <c r="F155" t="s">
        <v>13</v>
      </c>
      <c r="G155" t="s">
        <v>5350</v>
      </c>
      <c r="H155" t="s">
        <v>15</v>
      </c>
      <c r="I155">
        <f>YEAR(tb_to_analyze[[#This Row],[Date]])</f>
        <v>1962</v>
      </c>
    </row>
    <row r="156" spans="1:9" x14ac:dyDescent="0.25">
      <c r="A156" t="s">
        <v>5231</v>
      </c>
      <c r="B156" t="s">
        <v>5315</v>
      </c>
      <c r="C156" t="s">
        <v>5246</v>
      </c>
      <c r="D156" s="1">
        <v>22754</v>
      </c>
      <c r="E156" t="s">
        <v>130</v>
      </c>
      <c r="F156" t="s">
        <v>13</v>
      </c>
      <c r="G156" t="s">
        <v>5350</v>
      </c>
      <c r="H156" t="s">
        <v>15</v>
      </c>
      <c r="I156">
        <f>YEAR(tb_to_analyze[[#This Row],[Date]])</f>
        <v>1962</v>
      </c>
    </row>
    <row r="157" spans="1:9" x14ac:dyDescent="0.25">
      <c r="A157" t="s">
        <v>5231</v>
      </c>
      <c r="B157" t="s">
        <v>5313</v>
      </c>
      <c r="C157" t="s">
        <v>5246</v>
      </c>
      <c r="D157" s="1">
        <v>22759</v>
      </c>
      <c r="E157" t="s">
        <v>172</v>
      </c>
      <c r="F157" t="s">
        <v>13</v>
      </c>
      <c r="G157" t="s">
        <v>5350</v>
      </c>
      <c r="H157" t="s">
        <v>15</v>
      </c>
      <c r="I157">
        <f>YEAR(tb_to_analyze[[#This Row],[Date]])</f>
        <v>1962</v>
      </c>
    </row>
    <row r="158" spans="1:9" x14ac:dyDescent="0.25">
      <c r="A158" t="s">
        <v>5233</v>
      </c>
      <c r="B158" t="s">
        <v>5317</v>
      </c>
      <c r="C158" t="s">
        <v>5247</v>
      </c>
      <c r="D158" s="1">
        <v>22760</v>
      </c>
      <c r="E158" t="s">
        <v>190</v>
      </c>
      <c r="F158" t="s">
        <v>13</v>
      </c>
      <c r="G158" t="s">
        <v>5350</v>
      </c>
      <c r="H158" t="s">
        <v>15</v>
      </c>
      <c r="I158">
        <f>YEAR(tb_to_analyze[[#This Row],[Date]])</f>
        <v>1962</v>
      </c>
    </row>
    <row r="159" spans="1:9" x14ac:dyDescent="0.25">
      <c r="A159" t="s">
        <v>5233</v>
      </c>
      <c r="B159" t="s">
        <v>5312</v>
      </c>
      <c r="C159" t="s">
        <v>5245</v>
      </c>
      <c r="D159" s="1">
        <v>22762</v>
      </c>
      <c r="E159" t="s">
        <v>51</v>
      </c>
      <c r="F159" t="s">
        <v>13</v>
      </c>
      <c r="G159" t="s">
        <v>5350</v>
      </c>
      <c r="H159" t="s">
        <v>15</v>
      </c>
      <c r="I159">
        <f>YEAR(tb_to_analyze[[#This Row],[Date]])</f>
        <v>1962</v>
      </c>
    </row>
    <row r="160" spans="1:9" x14ac:dyDescent="0.25">
      <c r="A160" t="s">
        <v>5231</v>
      </c>
      <c r="B160" t="s">
        <v>5316</v>
      </c>
      <c r="C160" t="s">
        <v>5246</v>
      </c>
      <c r="D160" s="1">
        <v>22762</v>
      </c>
      <c r="E160" t="s">
        <v>221</v>
      </c>
      <c r="F160" t="s">
        <v>13</v>
      </c>
      <c r="G160" t="s">
        <v>5350</v>
      </c>
      <c r="H160" t="s">
        <v>21</v>
      </c>
      <c r="I160">
        <f>YEAR(tb_to_analyze[[#This Row],[Date]])</f>
        <v>1962</v>
      </c>
    </row>
    <row r="161" spans="1:9" x14ac:dyDescent="0.25">
      <c r="A161" t="s">
        <v>5231</v>
      </c>
      <c r="B161" t="s">
        <v>5313</v>
      </c>
      <c r="C161" t="s">
        <v>5246</v>
      </c>
      <c r="D161" s="1">
        <v>22762</v>
      </c>
      <c r="E161" t="s">
        <v>108</v>
      </c>
      <c r="F161" t="s">
        <v>13</v>
      </c>
      <c r="G161" t="s">
        <v>5350</v>
      </c>
      <c r="H161" t="s">
        <v>15</v>
      </c>
      <c r="I161">
        <f>YEAR(tb_to_analyze[[#This Row],[Date]])</f>
        <v>1962</v>
      </c>
    </row>
    <row r="162" spans="1:9" x14ac:dyDescent="0.25">
      <c r="A162" t="s">
        <v>5231</v>
      </c>
      <c r="B162" t="s">
        <v>5315</v>
      </c>
      <c r="C162" t="s">
        <v>5246</v>
      </c>
      <c r="D162" s="1">
        <v>22762</v>
      </c>
      <c r="E162" t="s">
        <v>172</v>
      </c>
      <c r="F162" t="s">
        <v>13</v>
      </c>
      <c r="G162" t="s">
        <v>5350</v>
      </c>
      <c r="H162" t="s">
        <v>15</v>
      </c>
      <c r="I162">
        <f>YEAR(tb_to_analyze[[#This Row],[Date]])</f>
        <v>1962</v>
      </c>
    </row>
    <row r="163" spans="1:9" x14ac:dyDescent="0.25">
      <c r="A163" t="s">
        <v>5231</v>
      </c>
      <c r="B163" t="s">
        <v>5315</v>
      </c>
      <c r="C163" t="s">
        <v>5246</v>
      </c>
      <c r="D163" s="1">
        <v>22765</v>
      </c>
      <c r="E163" t="s">
        <v>130</v>
      </c>
      <c r="F163" t="s">
        <v>13</v>
      </c>
      <c r="G163" t="s">
        <v>5350</v>
      </c>
      <c r="H163" t="s">
        <v>15</v>
      </c>
      <c r="I163">
        <f>YEAR(tb_to_analyze[[#This Row],[Date]])</f>
        <v>1962</v>
      </c>
    </row>
    <row r="164" spans="1:9" x14ac:dyDescent="0.25">
      <c r="A164" t="s">
        <v>5231</v>
      </c>
      <c r="B164" t="s">
        <v>5313</v>
      </c>
      <c r="C164" t="s">
        <v>5246</v>
      </c>
      <c r="D164" s="1">
        <v>22774</v>
      </c>
      <c r="E164" t="s">
        <v>227</v>
      </c>
      <c r="F164" t="s">
        <v>13</v>
      </c>
      <c r="G164" t="s">
        <v>5350</v>
      </c>
      <c r="H164" t="s">
        <v>21</v>
      </c>
      <c r="I164">
        <f>YEAR(tb_to_analyze[[#This Row],[Date]])</f>
        <v>1962</v>
      </c>
    </row>
    <row r="165" spans="1:9" x14ac:dyDescent="0.25">
      <c r="A165" t="s">
        <v>5231</v>
      </c>
      <c r="B165" t="s">
        <v>5313</v>
      </c>
      <c r="C165" t="s">
        <v>5246</v>
      </c>
      <c r="D165" s="1">
        <v>22776</v>
      </c>
      <c r="E165" t="s">
        <v>103</v>
      </c>
      <c r="F165" t="s">
        <v>13</v>
      </c>
      <c r="G165" t="s">
        <v>5350</v>
      </c>
      <c r="H165" t="s">
        <v>21</v>
      </c>
      <c r="I165">
        <f>YEAR(tb_to_analyze[[#This Row],[Date]])</f>
        <v>1962</v>
      </c>
    </row>
    <row r="166" spans="1:9" x14ac:dyDescent="0.25">
      <c r="A166" t="s">
        <v>5231</v>
      </c>
      <c r="B166" t="s">
        <v>5315</v>
      </c>
      <c r="C166" t="s">
        <v>5246</v>
      </c>
      <c r="D166" s="1">
        <v>22781</v>
      </c>
      <c r="E166" t="s">
        <v>130</v>
      </c>
      <c r="F166" t="s">
        <v>13</v>
      </c>
      <c r="G166" t="s">
        <v>5350</v>
      </c>
      <c r="H166" t="s">
        <v>15</v>
      </c>
      <c r="I166">
        <f>YEAR(tb_to_analyze[[#This Row],[Date]])</f>
        <v>1962</v>
      </c>
    </row>
    <row r="167" spans="1:9" x14ac:dyDescent="0.25">
      <c r="A167" t="s">
        <v>5231</v>
      </c>
      <c r="B167" t="s">
        <v>5313</v>
      </c>
      <c r="C167" t="s">
        <v>5246</v>
      </c>
      <c r="D167" s="1">
        <v>22790</v>
      </c>
      <c r="E167" t="s">
        <v>83</v>
      </c>
      <c r="F167" t="s">
        <v>13</v>
      </c>
      <c r="G167" t="s">
        <v>5350</v>
      </c>
      <c r="H167" t="s">
        <v>15</v>
      </c>
      <c r="I167">
        <f>YEAR(tb_to_analyze[[#This Row],[Date]])</f>
        <v>1962</v>
      </c>
    </row>
    <row r="168" spans="1:9" x14ac:dyDescent="0.25">
      <c r="A168" t="s">
        <v>5231</v>
      </c>
      <c r="B168" t="s">
        <v>5315</v>
      </c>
      <c r="C168" t="s">
        <v>5246</v>
      </c>
      <c r="D168" s="1">
        <v>22790</v>
      </c>
      <c r="E168" t="s">
        <v>233</v>
      </c>
      <c r="F168" t="s">
        <v>13</v>
      </c>
      <c r="G168" t="s">
        <v>5350</v>
      </c>
      <c r="H168" t="s">
        <v>21</v>
      </c>
      <c r="I168">
        <f>YEAR(tb_to_analyze[[#This Row],[Date]])</f>
        <v>1962</v>
      </c>
    </row>
    <row r="169" spans="1:9" x14ac:dyDescent="0.25">
      <c r="A169" t="s">
        <v>5233</v>
      </c>
      <c r="B169" t="s">
        <v>5317</v>
      </c>
      <c r="C169" t="s">
        <v>5247</v>
      </c>
      <c r="D169" s="1">
        <v>22794</v>
      </c>
      <c r="E169" t="s">
        <v>190</v>
      </c>
      <c r="F169" t="s">
        <v>13</v>
      </c>
      <c r="G169" t="s">
        <v>5350</v>
      </c>
      <c r="H169" t="s">
        <v>15</v>
      </c>
      <c r="I169">
        <f>YEAR(tb_to_analyze[[#This Row],[Date]])</f>
        <v>1962</v>
      </c>
    </row>
    <row r="170" spans="1:9" x14ac:dyDescent="0.25">
      <c r="A170" t="s">
        <v>5231</v>
      </c>
      <c r="B170" t="s">
        <v>5315</v>
      </c>
      <c r="C170" t="s">
        <v>5246</v>
      </c>
      <c r="D170" s="1">
        <v>22796</v>
      </c>
      <c r="E170" t="s">
        <v>130</v>
      </c>
      <c r="F170" t="s">
        <v>13</v>
      </c>
      <c r="G170" t="s">
        <v>5350</v>
      </c>
      <c r="H170" t="s">
        <v>15</v>
      </c>
      <c r="I170">
        <f>YEAR(tb_to_analyze[[#This Row],[Date]])</f>
        <v>1962</v>
      </c>
    </row>
    <row r="171" spans="1:9" x14ac:dyDescent="0.25">
      <c r="A171" t="s">
        <v>5233</v>
      </c>
      <c r="B171" t="s">
        <v>5312</v>
      </c>
      <c r="C171" t="s">
        <v>5245</v>
      </c>
      <c r="D171" s="1">
        <v>22798</v>
      </c>
      <c r="E171" t="s">
        <v>237</v>
      </c>
      <c r="F171" t="s">
        <v>13</v>
      </c>
      <c r="G171" t="s">
        <v>5350</v>
      </c>
      <c r="H171" t="s">
        <v>21</v>
      </c>
      <c r="I171">
        <f>YEAR(tb_to_analyze[[#This Row],[Date]])</f>
        <v>1962</v>
      </c>
    </row>
    <row r="172" spans="1:9" x14ac:dyDescent="0.25">
      <c r="A172" t="s">
        <v>5231</v>
      </c>
      <c r="B172" t="s">
        <v>5315</v>
      </c>
      <c r="C172" t="s">
        <v>5246</v>
      </c>
      <c r="D172" s="1">
        <v>22799</v>
      </c>
      <c r="E172" t="s">
        <v>69</v>
      </c>
      <c r="F172" t="s">
        <v>13</v>
      </c>
      <c r="G172" t="s">
        <v>5350</v>
      </c>
      <c r="H172" t="s">
        <v>15</v>
      </c>
      <c r="I172">
        <f>YEAR(tb_to_analyze[[#This Row],[Date]])</f>
        <v>1962</v>
      </c>
    </row>
    <row r="173" spans="1:9" x14ac:dyDescent="0.25">
      <c r="A173" t="s">
        <v>5231</v>
      </c>
      <c r="B173" t="s">
        <v>5315</v>
      </c>
      <c r="C173" t="s">
        <v>5246</v>
      </c>
      <c r="D173" s="1">
        <v>22814</v>
      </c>
      <c r="E173" t="s">
        <v>172</v>
      </c>
      <c r="F173" t="s">
        <v>13</v>
      </c>
      <c r="G173" t="s">
        <v>5350</v>
      </c>
      <c r="H173" t="s">
        <v>15</v>
      </c>
      <c r="I173">
        <f>YEAR(tb_to_analyze[[#This Row],[Date]])</f>
        <v>1962</v>
      </c>
    </row>
    <row r="174" spans="1:9" x14ac:dyDescent="0.25">
      <c r="A174" t="s">
        <v>5231</v>
      </c>
      <c r="B174" t="s">
        <v>5315</v>
      </c>
      <c r="C174" t="s">
        <v>5246</v>
      </c>
      <c r="D174" s="1">
        <v>22815</v>
      </c>
      <c r="E174" t="s">
        <v>130</v>
      </c>
      <c r="F174" t="s">
        <v>13</v>
      </c>
      <c r="G174" t="s">
        <v>5350</v>
      </c>
      <c r="H174" t="s">
        <v>15</v>
      </c>
      <c r="I174">
        <f>YEAR(tb_to_analyze[[#This Row],[Date]])</f>
        <v>1962</v>
      </c>
    </row>
    <row r="175" spans="1:9" x14ac:dyDescent="0.25">
      <c r="A175" t="s">
        <v>5231</v>
      </c>
      <c r="B175" t="s">
        <v>5313</v>
      </c>
      <c r="C175" t="s">
        <v>5246</v>
      </c>
      <c r="D175" s="1">
        <v>22816</v>
      </c>
      <c r="E175" t="s">
        <v>108</v>
      </c>
      <c r="F175" t="s">
        <v>13</v>
      </c>
      <c r="G175" t="s">
        <v>5350</v>
      </c>
      <c r="H175" t="s">
        <v>15</v>
      </c>
      <c r="I175">
        <f>YEAR(tb_to_analyze[[#This Row],[Date]])</f>
        <v>1962</v>
      </c>
    </row>
    <row r="176" spans="1:9" x14ac:dyDescent="0.25">
      <c r="A176" t="s">
        <v>5231</v>
      </c>
      <c r="B176" t="s">
        <v>5315</v>
      </c>
      <c r="C176" t="s">
        <v>5246</v>
      </c>
      <c r="D176" s="1">
        <v>22820</v>
      </c>
      <c r="E176" t="s">
        <v>130</v>
      </c>
      <c r="F176" t="s">
        <v>13</v>
      </c>
      <c r="G176" t="s">
        <v>5350</v>
      </c>
      <c r="H176" t="s">
        <v>15</v>
      </c>
      <c r="I176">
        <f>YEAR(tb_to_analyze[[#This Row],[Date]])</f>
        <v>1962</v>
      </c>
    </row>
    <row r="177" spans="1:9" x14ac:dyDescent="0.25">
      <c r="A177" t="s">
        <v>5231</v>
      </c>
      <c r="B177" t="s">
        <v>5315</v>
      </c>
      <c r="C177" t="s">
        <v>5246</v>
      </c>
      <c r="D177" s="1">
        <v>22825</v>
      </c>
      <c r="E177" t="s">
        <v>244</v>
      </c>
      <c r="F177" t="s">
        <v>13</v>
      </c>
      <c r="G177" t="s">
        <v>5350</v>
      </c>
      <c r="H177" t="s">
        <v>15</v>
      </c>
      <c r="I177">
        <f>YEAR(tb_to_analyze[[#This Row],[Date]])</f>
        <v>1962</v>
      </c>
    </row>
    <row r="178" spans="1:9" x14ac:dyDescent="0.25">
      <c r="A178" t="s">
        <v>5233</v>
      </c>
      <c r="B178" t="s">
        <v>5317</v>
      </c>
      <c r="C178" t="s">
        <v>5247</v>
      </c>
      <c r="D178" s="1">
        <v>22827</v>
      </c>
      <c r="E178" t="s">
        <v>190</v>
      </c>
      <c r="F178" t="s">
        <v>13</v>
      </c>
      <c r="G178" t="s">
        <v>5350</v>
      </c>
      <c r="H178" t="s">
        <v>15</v>
      </c>
      <c r="I178">
        <f>YEAR(tb_to_analyze[[#This Row],[Date]])</f>
        <v>1962</v>
      </c>
    </row>
    <row r="179" spans="1:9" x14ac:dyDescent="0.25">
      <c r="A179" t="s">
        <v>5231</v>
      </c>
      <c r="B179" t="s">
        <v>5313</v>
      </c>
      <c r="C179" t="s">
        <v>5246</v>
      </c>
      <c r="D179" s="1">
        <v>22837</v>
      </c>
      <c r="E179" t="s">
        <v>108</v>
      </c>
      <c r="F179" t="s">
        <v>13</v>
      </c>
      <c r="G179" t="s">
        <v>5350</v>
      </c>
      <c r="H179" t="s">
        <v>15</v>
      </c>
      <c r="I179">
        <f>YEAR(tb_to_analyze[[#This Row],[Date]])</f>
        <v>1962</v>
      </c>
    </row>
    <row r="180" spans="1:9" x14ac:dyDescent="0.25">
      <c r="A180" t="s">
        <v>5231</v>
      </c>
      <c r="B180" t="s">
        <v>5315</v>
      </c>
      <c r="C180" t="s">
        <v>5246</v>
      </c>
      <c r="D180" s="1">
        <v>22845</v>
      </c>
      <c r="E180" t="s">
        <v>172</v>
      </c>
      <c r="F180" t="s">
        <v>13</v>
      </c>
      <c r="G180" t="s">
        <v>5350</v>
      </c>
      <c r="H180" t="s">
        <v>15</v>
      </c>
      <c r="I180">
        <f>YEAR(tb_to_analyze[[#This Row],[Date]])</f>
        <v>1962</v>
      </c>
    </row>
    <row r="181" spans="1:9" x14ac:dyDescent="0.25">
      <c r="A181" t="s">
        <v>5231</v>
      </c>
      <c r="B181" t="s">
        <v>5315</v>
      </c>
      <c r="C181" t="s">
        <v>5246</v>
      </c>
      <c r="D181" s="1">
        <v>22848</v>
      </c>
      <c r="E181" t="s">
        <v>130</v>
      </c>
      <c r="F181" t="s">
        <v>13</v>
      </c>
      <c r="G181" t="s">
        <v>5350</v>
      </c>
      <c r="H181" t="s">
        <v>15</v>
      </c>
      <c r="I181">
        <f>YEAR(tb_to_analyze[[#This Row],[Date]])</f>
        <v>1962</v>
      </c>
    </row>
    <row r="182" spans="1:9" x14ac:dyDescent="0.25">
      <c r="A182" t="s">
        <v>5231</v>
      </c>
      <c r="B182" t="s">
        <v>5313</v>
      </c>
      <c r="C182" t="s">
        <v>5246</v>
      </c>
      <c r="D182" s="1">
        <v>22849</v>
      </c>
      <c r="E182" t="s">
        <v>172</v>
      </c>
      <c r="F182" t="s">
        <v>13</v>
      </c>
      <c r="G182" t="s">
        <v>5350</v>
      </c>
      <c r="H182" t="s">
        <v>21</v>
      </c>
      <c r="I182">
        <f>YEAR(tb_to_analyze[[#This Row],[Date]])</f>
        <v>1962</v>
      </c>
    </row>
    <row r="183" spans="1:9" x14ac:dyDescent="0.25">
      <c r="A183" t="s">
        <v>5231</v>
      </c>
      <c r="B183" t="s">
        <v>5315</v>
      </c>
      <c r="C183" t="s">
        <v>5246</v>
      </c>
      <c r="D183" s="1">
        <v>22855</v>
      </c>
      <c r="E183" t="s">
        <v>130</v>
      </c>
      <c r="F183" t="s">
        <v>13</v>
      </c>
      <c r="G183" t="s">
        <v>5350</v>
      </c>
      <c r="H183" t="s">
        <v>15</v>
      </c>
      <c r="I183">
        <f>YEAR(tb_to_analyze[[#This Row],[Date]])</f>
        <v>1962</v>
      </c>
    </row>
    <row r="184" spans="1:9" x14ac:dyDescent="0.25">
      <c r="A184" t="s">
        <v>5233</v>
      </c>
      <c r="B184" t="s">
        <v>5312</v>
      </c>
      <c r="C184" t="s">
        <v>5245</v>
      </c>
      <c r="D184" s="1">
        <v>22855</v>
      </c>
      <c r="E184" t="s">
        <v>237</v>
      </c>
      <c r="F184" t="s">
        <v>13</v>
      </c>
      <c r="G184" t="s">
        <v>5350</v>
      </c>
      <c r="H184" t="s">
        <v>15</v>
      </c>
      <c r="I184">
        <f>YEAR(tb_to_analyze[[#This Row],[Date]])</f>
        <v>1962</v>
      </c>
    </row>
    <row r="185" spans="1:9" x14ac:dyDescent="0.25">
      <c r="A185" t="s">
        <v>5231</v>
      </c>
      <c r="B185" t="s">
        <v>5315</v>
      </c>
      <c r="C185" t="s">
        <v>5246</v>
      </c>
      <c r="D185" s="1">
        <v>22860</v>
      </c>
      <c r="E185" t="s">
        <v>244</v>
      </c>
      <c r="F185" t="s">
        <v>13</v>
      </c>
      <c r="G185" t="s">
        <v>5350</v>
      </c>
      <c r="H185" t="s">
        <v>15</v>
      </c>
      <c r="I185">
        <f>YEAR(tb_to_analyze[[#This Row],[Date]])</f>
        <v>1962</v>
      </c>
    </row>
    <row r="186" spans="1:9" x14ac:dyDescent="0.25">
      <c r="A186" t="s">
        <v>5231</v>
      </c>
      <c r="B186" t="s">
        <v>5315</v>
      </c>
      <c r="C186" t="s">
        <v>5246</v>
      </c>
      <c r="D186" s="1">
        <v>22863</v>
      </c>
      <c r="E186" t="s">
        <v>172</v>
      </c>
      <c r="F186" t="s">
        <v>13</v>
      </c>
      <c r="G186" t="s">
        <v>5350</v>
      </c>
      <c r="H186" t="s">
        <v>15</v>
      </c>
      <c r="I186">
        <f>YEAR(tb_to_analyze[[#This Row],[Date]])</f>
        <v>1962</v>
      </c>
    </row>
    <row r="187" spans="1:9" x14ac:dyDescent="0.25">
      <c r="A187" t="s">
        <v>5233</v>
      </c>
      <c r="B187" t="s">
        <v>5312</v>
      </c>
      <c r="C187" t="s">
        <v>5245</v>
      </c>
      <c r="D187" s="1">
        <v>22869</v>
      </c>
      <c r="E187" t="s">
        <v>51</v>
      </c>
      <c r="F187" t="s">
        <v>13</v>
      </c>
      <c r="G187" t="s">
        <v>5350</v>
      </c>
      <c r="H187" t="s">
        <v>15</v>
      </c>
      <c r="I187">
        <f>YEAR(tb_to_analyze[[#This Row],[Date]])</f>
        <v>1962</v>
      </c>
    </row>
    <row r="188" spans="1:9" x14ac:dyDescent="0.25">
      <c r="A188" t="s">
        <v>5233</v>
      </c>
      <c r="B188" t="s">
        <v>5312</v>
      </c>
      <c r="C188" t="s">
        <v>5245</v>
      </c>
      <c r="D188" s="1">
        <v>22870</v>
      </c>
      <c r="E188" t="s">
        <v>51</v>
      </c>
      <c r="F188" t="s">
        <v>13</v>
      </c>
      <c r="G188" t="s">
        <v>5350</v>
      </c>
      <c r="H188" t="s">
        <v>15</v>
      </c>
      <c r="I188">
        <f>YEAR(tb_to_analyze[[#This Row],[Date]])</f>
        <v>1962</v>
      </c>
    </row>
    <row r="189" spans="1:9" x14ac:dyDescent="0.25">
      <c r="A189" t="s">
        <v>5233</v>
      </c>
      <c r="B189" t="s">
        <v>5317</v>
      </c>
      <c r="C189" t="s">
        <v>5247</v>
      </c>
      <c r="D189" s="1">
        <v>22876</v>
      </c>
      <c r="E189" t="s">
        <v>190</v>
      </c>
      <c r="F189" t="s">
        <v>13</v>
      </c>
      <c r="G189" t="s">
        <v>5350</v>
      </c>
      <c r="H189" t="s">
        <v>15</v>
      </c>
      <c r="I189">
        <f>YEAR(tb_to_analyze[[#This Row],[Date]])</f>
        <v>1962</v>
      </c>
    </row>
    <row r="190" spans="1:9" x14ac:dyDescent="0.25">
      <c r="A190" t="s">
        <v>5231</v>
      </c>
      <c r="B190" t="s">
        <v>5315</v>
      </c>
      <c r="C190" t="s">
        <v>5246</v>
      </c>
      <c r="D190" s="1">
        <v>22881</v>
      </c>
      <c r="E190" t="s">
        <v>233</v>
      </c>
      <c r="F190" t="s">
        <v>13</v>
      </c>
      <c r="G190" t="s">
        <v>5350</v>
      </c>
      <c r="H190" t="s">
        <v>15</v>
      </c>
      <c r="I190">
        <f>YEAR(tb_to_analyze[[#This Row],[Date]])</f>
        <v>1962</v>
      </c>
    </row>
    <row r="191" spans="1:9" x14ac:dyDescent="0.25">
      <c r="A191" t="s">
        <v>5233</v>
      </c>
      <c r="B191" t="s">
        <v>5312</v>
      </c>
      <c r="C191" t="s">
        <v>5245</v>
      </c>
      <c r="D191" s="1">
        <v>22883</v>
      </c>
      <c r="E191" t="s">
        <v>125</v>
      </c>
      <c r="F191" t="s">
        <v>13</v>
      </c>
      <c r="G191" t="s">
        <v>5350</v>
      </c>
      <c r="H191" t="s">
        <v>21</v>
      </c>
      <c r="I191">
        <f>YEAR(tb_to_analyze[[#This Row],[Date]])</f>
        <v>1962</v>
      </c>
    </row>
    <row r="192" spans="1:9" x14ac:dyDescent="0.25">
      <c r="A192" t="s">
        <v>5231</v>
      </c>
      <c r="B192" t="s">
        <v>5313</v>
      </c>
      <c r="C192" t="s">
        <v>5246</v>
      </c>
      <c r="D192" s="1">
        <v>22885</v>
      </c>
      <c r="E192" t="s">
        <v>172</v>
      </c>
      <c r="F192" t="s">
        <v>13</v>
      </c>
      <c r="G192" t="s">
        <v>5350</v>
      </c>
      <c r="H192" t="s">
        <v>15</v>
      </c>
      <c r="I192">
        <f>YEAR(tb_to_analyze[[#This Row],[Date]])</f>
        <v>1962</v>
      </c>
    </row>
    <row r="193" spans="1:9" x14ac:dyDescent="0.25">
      <c r="A193" t="s">
        <v>5231</v>
      </c>
      <c r="B193" t="s">
        <v>5315</v>
      </c>
      <c r="C193" t="s">
        <v>5246</v>
      </c>
      <c r="D193" s="1">
        <v>22887</v>
      </c>
      <c r="E193" t="s">
        <v>244</v>
      </c>
      <c r="F193" t="s">
        <v>13</v>
      </c>
      <c r="G193" t="s">
        <v>5350</v>
      </c>
      <c r="H193" t="s">
        <v>15</v>
      </c>
      <c r="I193">
        <f>YEAR(tb_to_analyze[[#This Row],[Date]])</f>
        <v>1962</v>
      </c>
    </row>
    <row r="194" spans="1:9" x14ac:dyDescent="0.25">
      <c r="A194" t="s">
        <v>5233</v>
      </c>
      <c r="B194" t="s">
        <v>5312</v>
      </c>
      <c r="C194" t="s">
        <v>5245</v>
      </c>
      <c r="D194" s="1">
        <v>22890</v>
      </c>
      <c r="E194" t="s">
        <v>125</v>
      </c>
      <c r="F194" t="s">
        <v>13</v>
      </c>
      <c r="G194" t="s">
        <v>5350</v>
      </c>
      <c r="H194" t="s">
        <v>21</v>
      </c>
      <c r="I194">
        <f>YEAR(tb_to_analyze[[#This Row],[Date]])</f>
        <v>1962</v>
      </c>
    </row>
    <row r="195" spans="1:9" x14ac:dyDescent="0.25">
      <c r="A195" t="s">
        <v>5231</v>
      </c>
      <c r="B195" t="s">
        <v>5315</v>
      </c>
      <c r="C195" t="s">
        <v>5246</v>
      </c>
      <c r="D195" s="1">
        <v>22890</v>
      </c>
      <c r="E195" t="s">
        <v>130</v>
      </c>
      <c r="F195" t="s">
        <v>13</v>
      </c>
      <c r="G195" t="s">
        <v>5350</v>
      </c>
      <c r="H195" t="s">
        <v>15</v>
      </c>
      <c r="I195">
        <f>YEAR(tb_to_analyze[[#This Row],[Date]])</f>
        <v>1962</v>
      </c>
    </row>
    <row r="196" spans="1:9" x14ac:dyDescent="0.25">
      <c r="A196" t="s">
        <v>5233</v>
      </c>
      <c r="B196" t="s">
        <v>5312</v>
      </c>
      <c r="C196" t="s">
        <v>5245</v>
      </c>
      <c r="D196" s="1">
        <v>22901</v>
      </c>
      <c r="E196" t="s">
        <v>125</v>
      </c>
      <c r="F196" t="s">
        <v>13</v>
      </c>
      <c r="G196" t="s">
        <v>5350</v>
      </c>
      <c r="H196" t="s">
        <v>21</v>
      </c>
      <c r="I196">
        <f>YEAR(tb_to_analyze[[#This Row],[Date]])</f>
        <v>1962</v>
      </c>
    </row>
    <row r="197" spans="1:9" x14ac:dyDescent="0.25">
      <c r="A197" t="s">
        <v>5231</v>
      </c>
      <c r="B197" t="s">
        <v>5315</v>
      </c>
      <c r="C197" t="s">
        <v>5246</v>
      </c>
      <c r="D197" s="1">
        <v>22906</v>
      </c>
      <c r="E197" t="s">
        <v>130</v>
      </c>
      <c r="F197" t="s">
        <v>13</v>
      </c>
      <c r="G197" t="s">
        <v>5350</v>
      </c>
      <c r="H197" t="s">
        <v>15</v>
      </c>
      <c r="I197">
        <f>YEAR(tb_to_analyze[[#This Row],[Date]])</f>
        <v>1962</v>
      </c>
    </row>
    <row r="198" spans="1:9" x14ac:dyDescent="0.25">
      <c r="A198" t="s">
        <v>5231</v>
      </c>
      <c r="B198" t="s">
        <v>5313</v>
      </c>
      <c r="C198" t="s">
        <v>5246</v>
      </c>
      <c r="D198" s="1">
        <v>22907</v>
      </c>
      <c r="E198" t="s">
        <v>108</v>
      </c>
      <c r="F198" t="s">
        <v>13</v>
      </c>
      <c r="G198" t="s">
        <v>5350</v>
      </c>
      <c r="H198" t="s">
        <v>15</v>
      </c>
      <c r="I198">
        <f>YEAR(tb_to_analyze[[#This Row],[Date]])</f>
        <v>1962</v>
      </c>
    </row>
    <row r="199" spans="1:9" x14ac:dyDescent="0.25">
      <c r="A199" t="s">
        <v>5233</v>
      </c>
      <c r="B199" t="s">
        <v>5312</v>
      </c>
      <c r="C199" t="s">
        <v>5245</v>
      </c>
      <c r="D199" s="1">
        <v>22916</v>
      </c>
      <c r="E199" t="s">
        <v>237</v>
      </c>
      <c r="F199" t="s">
        <v>13</v>
      </c>
      <c r="G199" t="s">
        <v>5350</v>
      </c>
      <c r="H199" t="s">
        <v>15</v>
      </c>
      <c r="I199">
        <f>YEAR(tb_to_analyze[[#This Row],[Date]])</f>
        <v>1962</v>
      </c>
    </row>
    <row r="200" spans="1:9" x14ac:dyDescent="0.25">
      <c r="A200" t="s">
        <v>5231</v>
      </c>
      <c r="B200" t="s">
        <v>5315</v>
      </c>
      <c r="C200" t="s">
        <v>5246</v>
      </c>
      <c r="D200" s="1">
        <v>22918</v>
      </c>
      <c r="E200" t="s">
        <v>130</v>
      </c>
      <c r="F200" t="s">
        <v>13</v>
      </c>
      <c r="G200" t="s">
        <v>5350</v>
      </c>
      <c r="H200" t="s">
        <v>15</v>
      </c>
      <c r="I200">
        <f>YEAR(tb_to_analyze[[#This Row],[Date]])</f>
        <v>1962</v>
      </c>
    </row>
    <row r="201" spans="1:9" x14ac:dyDescent="0.25">
      <c r="A201" t="s">
        <v>5231</v>
      </c>
      <c r="B201" t="s">
        <v>5315</v>
      </c>
      <c r="C201" t="s">
        <v>5246</v>
      </c>
      <c r="D201" s="1">
        <v>22918</v>
      </c>
      <c r="E201" t="s">
        <v>244</v>
      </c>
      <c r="F201" t="s">
        <v>13</v>
      </c>
      <c r="G201" t="s">
        <v>5350</v>
      </c>
      <c r="H201" t="s">
        <v>15</v>
      </c>
      <c r="I201">
        <f>YEAR(tb_to_analyze[[#This Row],[Date]])</f>
        <v>1962</v>
      </c>
    </row>
    <row r="202" spans="1:9" x14ac:dyDescent="0.25">
      <c r="A202" t="s">
        <v>5231</v>
      </c>
      <c r="B202" t="s">
        <v>5313</v>
      </c>
      <c r="C202" t="s">
        <v>5246</v>
      </c>
      <c r="D202" s="1">
        <v>22921</v>
      </c>
      <c r="E202" t="s">
        <v>271</v>
      </c>
      <c r="F202" t="s">
        <v>13</v>
      </c>
      <c r="G202" t="s">
        <v>5350</v>
      </c>
      <c r="H202" t="s">
        <v>15</v>
      </c>
      <c r="I202">
        <f>YEAR(tb_to_analyze[[#This Row],[Date]])</f>
        <v>1962</v>
      </c>
    </row>
    <row r="203" spans="1:9" x14ac:dyDescent="0.25">
      <c r="A203" t="s">
        <v>5231</v>
      </c>
      <c r="B203" t="s">
        <v>5313</v>
      </c>
      <c r="C203" t="s">
        <v>5246</v>
      </c>
      <c r="D203" s="1">
        <v>22922</v>
      </c>
      <c r="E203" t="s">
        <v>83</v>
      </c>
      <c r="F203" t="s">
        <v>13</v>
      </c>
      <c r="G203" t="s">
        <v>5350</v>
      </c>
      <c r="H203" t="s">
        <v>15</v>
      </c>
      <c r="I203">
        <f>YEAR(tb_to_analyze[[#This Row],[Date]])</f>
        <v>1962</v>
      </c>
    </row>
    <row r="204" spans="1:9" x14ac:dyDescent="0.25">
      <c r="A204" t="s">
        <v>5231</v>
      </c>
      <c r="B204" t="s">
        <v>5315</v>
      </c>
      <c r="C204" t="s">
        <v>5246</v>
      </c>
      <c r="D204" s="1">
        <v>22928</v>
      </c>
      <c r="E204" t="s">
        <v>130</v>
      </c>
      <c r="F204" t="s">
        <v>13</v>
      </c>
      <c r="G204" t="s">
        <v>5350</v>
      </c>
      <c r="H204" t="s">
        <v>15</v>
      </c>
      <c r="I204">
        <f>YEAR(tb_to_analyze[[#This Row],[Date]])</f>
        <v>1962</v>
      </c>
    </row>
    <row r="205" spans="1:9" x14ac:dyDescent="0.25">
      <c r="A205" t="s">
        <v>5233</v>
      </c>
      <c r="B205" t="s">
        <v>5312</v>
      </c>
      <c r="C205" t="s">
        <v>5245</v>
      </c>
      <c r="D205" s="1">
        <v>22936</v>
      </c>
      <c r="E205" t="s">
        <v>237</v>
      </c>
      <c r="F205" t="s">
        <v>13</v>
      </c>
      <c r="G205" t="s">
        <v>5350</v>
      </c>
      <c r="H205" t="s">
        <v>15</v>
      </c>
      <c r="I205">
        <f>YEAR(tb_to_analyze[[#This Row],[Date]])</f>
        <v>1962</v>
      </c>
    </row>
    <row r="206" spans="1:9" x14ac:dyDescent="0.25">
      <c r="A206" t="s">
        <v>5231</v>
      </c>
      <c r="B206" t="s">
        <v>5313</v>
      </c>
      <c r="C206" t="s">
        <v>5246</v>
      </c>
      <c r="D206" s="1">
        <v>22937</v>
      </c>
      <c r="E206" t="s">
        <v>172</v>
      </c>
      <c r="F206" t="s">
        <v>13</v>
      </c>
      <c r="G206" t="s">
        <v>5350</v>
      </c>
      <c r="H206" t="s">
        <v>15</v>
      </c>
      <c r="I206">
        <f>YEAR(tb_to_analyze[[#This Row],[Date]])</f>
        <v>1962</v>
      </c>
    </row>
    <row r="207" spans="1:9" x14ac:dyDescent="0.25">
      <c r="A207" t="s">
        <v>5233</v>
      </c>
      <c r="B207" t="s">
        <v>5317</v>
      </c>
      <c r="C207" t="s">
        <v>5247</v>
      </c>
      <c r="D207" s="1">
        <v>22939</v>
      </c>
      <c r="E207" t="s">
        <v>190</v>
      </c>
      <c r="F207" t="s">
        <v>13</v>
      </c>
      <c r="G207" t="s">
        <v>5350</v>
      </c>
      <c r="H207" t="s">
        <v>15</v>
      </c>
      <c r="I207">
        <f>YEAR(tb_to_analyze[[#This Row],[Date]])</f>
        <v>1962</v>
      </c>
    </row>
    <row r="208" spans="1:9" x14ac:dyDescent="0.25">
      <c r="A208" t="s">
        <v>5233</v>
      </c>
      <c r="B208" t="s">
        <v>5312</v>
      </c>
      <c r="C208" t="s">
        <v>5245</v>
      </c>
      <c r="D208" s="1">
        <v>22943</v>
      </c>
      <c r="E208" t="s">
        <v>125</v>
      </c>
      <c r="F208" t="s">
        <v>13</v>
      </c>
      <c r="G208" t="s">
        <v>5350</v>
      </c>
      <c r="H208" t="s">
        <v>21</v>
      </c>
      <c r="I208">
        <f>YEAR(tb_to_analyze[[#This Row],[Date]])</f>
        <v>1962</v>
      </c>
    </row>
    <row r="209" spans="1:9" x14ac:dyDescent="0.25">
      <c r="A209" t="s">
        <v>5233</v>
      </c>
      <c r="B209" t="s">
        <v>5317</v>
      </c>
      <c r="C209" t="s">
        <v>5247</v>
      </c>
      <c r="D209" s="1">
        <v>22944</v>
      </c>
      <c r="E209" t="s">
        <v>190</v>
      </c>
      <c r="F209" t="s">
        <v>13</v>
      </c>
      <c r="G209" t="s">
        <v>5350</v>
      </c>
      <c r="H209" t="s">
        <v>21</v>
      </c>
      <c r="I209">
        <f>YEAR(tb_to_analyze[[#This Row],[Date]])</f>
        <v>1962</v>
      </c>
    </row>
    <row r="210" spans="1:9" x14ac:dyDescent="0.25">
      <c r="A210" t="s">
        <v>5231</v>
      </c>
      <c r="B210" t="s">
        <v>5315</v>
      </c>
      <c r="C210" t="s">
        <v>5246</v>
      </c>
      <c r="D210" s="1">
        <v>22945</v>
      </c>
      <c r="E210" t="s">
        <v>244</v>
      </c>
      <c r="F210" t="s">
        <v>13</v>
      </c>
      <c r="G210" t="s">
        <v>5350</v>
      </c>
      <c r="H210" t="s">
        <v>15</v>
      </c>
      <c r="I210">
        <f>YEAR(tb_to_analyze[[#This Row],[Date]])</f>
        <v>1962</v>
      </c>
    </row>
    <row r="211" spans="1:9" x14ac:dyDescent="0.25">
      <c r="A211" t="s">
        <v>5231</v>
      </c>
      <c r="B211" t="s">
        <v>5313</v>
      </c>
      <c r="C211" t="s">
        <v>5246</v>
      </c>
      <c r="D211" s="1">
        <v>22946</v>
      </c>
      <c r="E211" t="s">
        <v>271</v>
      </c>
      <c r="F211" t="s">
        <v>13</v>
      </c>
      <c r="G211" t="s">
        <v>5350</v>
      </c>
      <c r="H211" t="s">
        <v>15</v>
      </c>
      <c r="I211">
        <f>YEAR(tb_to_analyze[[#This Row],[Date]])</f>
        <v>1962</v>
      </c>
    </row>
    <row r="212" spans="1:9" x14ac:dyDescent="0.25">
      <c r="A212" t="s">
        <v>5231</v>
      </c>
      <c r="B212" t="s">
        <v>5313</v>
      </c>
      <c r="C212" t="s">
        <v>5246</v>
      </c>
      <c r="D212" s="1">
        <v>22950</v>
      </c>
      <c r="E212" t="s">
        <v>103</v>
      </c>
      <c r="F212" t="s">
        <v>13</v>
      </c>
      <c r="G212" t="s">
        <v>5350</v>
      </c>
      <c r="H212" t="s">
        <v>15</v>
      </c>
      <c r="I212">
        <f>YEAR(tb_to_analyze[[#This Row],[Date]])</f>
        <v>1962</v>
      </c>
    </row>
    <row r="213" spans="1:9" x14ac:dyDescent="0.25">
      <c r="A213" t="s">
        <v>5233</v>
      </c>
      <c r="B213" t="s">
        <v>5312</v>
      </c>
      <c r="C213" t="s">
        <v>5245</v>
      </c>
      <c r="D213" s="1">
        <v>22951</v>
      </c>
      <c r="E213" t="s">
        <v>125</v>
      </c>
      <c r="F213" t="s">
        <v>13</v>
      </c>
      <c r="G213" t="s">
        <v>5350</v>
      </c>
      <c r="H213" t="s">
        <v>15</v>
      </c>
      <c r="I213">
        <f>YEAR(tb_to_analyze[[#This Row],[Date]])</f>
        <v>1962</v>
      </c>
    </row>
    <row r="214" spans="1:9" x14ac:dyDescent="0.25">
      <c r="A214" t="s">
        <v>5233</v>
      </c>
      <c r="B214" t="s">
        <v>5312</v>
      </c>
      <c r="C214" t="s">
        <v>5245</v>
      </c>
      <c r="D214" s="1">
        <v>22954</v>
      </c>
      <c r="E214" t="s">
        <v>125</v>
      </c>
      <c r="F214" t="s">
        <v>13</v>
      </c>
      <c r="G214" t="s">
        <v>5350</v>
      </c>
      <c r="H214" t="s">
        <v>21</v>
      </c>
      <c r="I214">
        <f>YEAR(tb_to_analyze[[#This Row],[Date]])</f>
        <v>1962</v>
      </c>
    </row>
    <row r="215" spans="1:9" x14ac:dyDescent="0.25">
      <c r="A215" t="s">
        <v>5231</v>
      </c>
      <c r="B215" t="s">
        <v>5315</v>
      </c>
      <c r="C215" t="s">
        <v>5246</v>
      </c>
      <c r="D215" s="1">
        <v>22955</v>
      </c>
      <c r="E215" t="s">
        <v>130</v>
      </c>
      <c r="F215" t="s">
        <v>13</v>
      </c>
      <c r="G215" t="s">
        <v>5350</v>
      </c>
      <c r="H215" t="s">
        <v>15</v>
      </c>
      <c r="I215">
        <f>YEAR(tb_to_analyze[[#This Row],[Date]])</f>
        <v>1962</v>
      </c>
    </row>
    <row r="216" spans="1:9" x14ac:dyDescent="0.25">
      <c r="A216" t="s">
        <v>5231</v>
      </c>
      <c r="B216" t="s">
        <v>5315</v>
      </c>
      <c r="C216" t="s">
        <v>5246</v>
      </c>
      <c r="D216" s="1">
        <v>22961</v>
      </c>
      <c r="E216" t="s">
        <v>172</v>
      </c>
      <c r="F216" t="s">
        <v>13</v>
      </c>
      <c r="G216" t="s">
        <v>5350</v>
      </c>
      <c r="H216" t="s">
        <v>15</v>
      </c>
      <c r="I216">
        <f>YEAR(tb_to_analyze[[#This Row],[Date]])</f>
        <v>1962</v>
      </c>
    </row>
    <row r="217" spans="1:9" x14ac:dyDescent="0.25">
      <c r="A217" t="s">
        <v>5231</v>
      </c>
      <c r="B217" t="s">
        <v>5315</v>
      </c>
      <c r="C217" t="s">
        <v>5246</v>
      </c>
      <c r="D217" s="1">
        <v>22974</v>
      </c>
      <c r="E217" t="s">
        <v>130</v>
      </c>
      <c r="F217" t="s">
        <v>13</v>
      </c>
      <c r="G217" t="s">
        <v>5350</v>
      </c>
      <c r="H217" t="s">
        <v>15</v>
      </c>
      <c r="I217">
        <f>YEAR(tb_to_analyze[[#This Row],[Date]])</f>
        <v>1962</v>
      </c>
    </row>
    <row r="218" spans="1:9" x14ac:dyDescent="0.25">
      <c r="A218" t="s">
        <v>5231</v>
      </c>
      <c r="B218" t="s">
        <v>5315</v>
      </c>
      <c r="C218" t="s">
        <v>5246</v>
      </c>
      <c r="D218" s="1">
        <v>22984</v>
      </c>
      <c r="E218" t="s">
        <v>244</v>
      </c>
      <c r="F218" t="s">
        <v>13</v>
      </c>
      <c r="G218" t="s">
        <v>5350</v>
      </c>
      <c r="H218" t="s">
        <v>15</v>
      </c>
      <c r="I218">
        <f>YEAR(tb_to_analyze[[#This Row],[Date]])</f>
        <v>1962</v>
      </c>
    </row>
    <row r="219" spans="1:9" x14ac:dyDescent="0.25">
      <c r="A219" t="s">
        <v>5231</v>
      </c>
      <c r="B219" t="s">
        <v>5315</v>
      </c>
      <c r="C219" t="s">
        <v>5246</v>
      </c>
      <c r="D219" s="1">
        <v>22993</v>
      </c>
      <c r="E219" t="s">
        <v>244</v>
      </c>
      <c r="F219" t="s">
        <v>13</v>
      </c>
      <c r="G219" t="s">
        <v>5350</v>
      </c>
      <c r="H219" t="s">
        <v>15</v>
      </c>
      <c r="I219">
        <f>YEAR(tb_to_analyze[[#This Row],[Date]])</f>
        <v>1962</v>
      </c>
    </row>
    <row r="220" spans="1:9" x14ac:dyDescent="0.25">
      <c r="A220" t="s">
        <v>5231</v>
      </c>
      <c r="B220" t="s">
        <v>5313</v>
      </c>
      <c r="C220" t="s">
        <v>5246</v>
      </c>
      <c r="D220" s="1">
        <v>22993</v>
      </c>
      <c r="E220" t="s">
        <v>290</v>
      </c>
      <c r="F220" t="s">
        <v>13</v>
      </c>
      <c r="G220" t="s">
        <v>5350</v>
      </c>
      <c r="H220" t="s">
        <v>15</v>
      </c>
      <c r="I220">
        <f>YEAR(tb_to_analyze[[#This Row],[Date]])</f>
        <v>1962</v>
      </c>
    </row>
    <row r="221" spans="1:9" x14ac:dyDescent="0.25">
      <c r="A221" t="s">
        <v>5231</v>
      </c>
      <c r="B221" t="s">
        <v>5315</v>
      </c>
      <c r="C221" t="s">
        <v>5246</v>
      </c>
      <c r="D221" s="1">
        <v>22994</v>
      </c>
      <c r="E221" t="s">
        <v>244</v>
      </c>
      <c r="F221" t="s">
        <v>13</v>
      </c>
      <c r="G221" t="s">
        <v>5350</v>
      </c>
      <c r="H221" t="s">
        <v>15</v>
      </c>
      <c r="I221">
        <f>YEAR(tb_to_analyze[[#This Row],[Date]])</f>
        <v>1962</v>
      </c>
    </row>
    <row r="222" spans="1:9" x14ac:dyDescent="0.25">
      <c r="A222" t="s">
        <v>5231</v>
      </c>
      <c r="B222" t="s">
        <v>5316</v>
      </c>
      <c r="C222" t="s">
        <v>5246</v>
      </c>
      <c r="D222" s="1">
        <v>22996</v>
      </c>
      <c r="E222" t="s">
        <v>293</v>
      </c>
      <c r="F222" t="s">
        <v>13</v>
      </c>
      <c r="G222" t="s">
        <v>5350</v>
      </c>
      <c r="H222" t="s">
        <v>15</v>
      </c>
      <c r="I222">
        <f>YEAR(tb_to_analyze[[#This Row],[Date]])</f>
        <v>1962</v>
      </c>
    </row>
    <row r="223" spans="1:9" x14ac:dyDescent="0.25">
      <c r="A223" t="s">
        <v>5231</v>
      </c>
      <c r="B223" t="s">
        <v>5315</v>
      </c>
      <c r="C223" t="s">
        <v>5246</v>
      </c>
      <c r="D223" s="1">
        <v>22997</v>
      </c>
      <c r="E223" t="s">
        <v>172</v>
      </c>
      <c r="F223" t="s">
        <v>13</v>
      </c>
      <c r="G223" t="s">
        <v>5350</v>
      </c>
      <c r="H223" t="s">
        <v>21</v>
      </c>
      <c r="I223">
        <f>YEAR(tb_to_analyze[[#This Row],[Date]])</f>
        <v>1962</v>
      </c>
    </row>
    <row r="224" spans="1:9" x14ac:dyDescent="0.25">
      <c r="A224" t="s">
        <v>5231</v>
      </c>
      <c r="B224" t="s">
        <v>5315</v>
      </c>
      <c r="C224" t="s">
        <v>5246</v>
      </c>
      <c r="D224" s="1">
        <v>22999</v>
      </c>
      <c r="E224" t="s">
        <v>293</v>
      </c>
      <c r="F224" t="s">
        <v>13</v>
      </c>
      <c r="G224" t="s">
        <v>5350</v>
      </c>
      <c r="H224" t="s">
        <v>15</v>
      </c>
      <c r="I224">
        <f>YEAR(tb_to_analyze[[#This Row],[Date]])</f>
        <v>1962</v>
      </c>
    </row>
    <row r="225" spans="1:9" x14ac:dyDescent="0.25">
      <c r="A225" t="s">
        <v>5233</v>
      </c>
      <c r="B225" t="s">
        <v>5312</v>
      </c>
      <c r="C225" t="s">
        <v>5245</v>
      </c>
      <c r="D225" s="1">
        <v>23002</v>
      </c>
      <c r="E225" t="s">
        <v>237</v>
      </c>
      <c r="F225" t="s">
        <v>13</v>
      </c>
      <c r="G225" t="s">
        <v>5350</v>
      </c>
      <c r="H225" t="s">
        <v>15</v>
      </c>
      <c r="I225">
        <f>YEAR(tb_to_analyze[[#This Row],[Date]])</f>
        <v>1962</v>
      </c>
    </row>
    <row r="226" spans="1:9" x14ac:dyDescent="0.25">
      <c r="A226" t="s">
        <v>5233</v>
      </c>
      <c r="B226" t="s">
        <v>5312</v>
      </c>
      <c r="C226" t="s">
        <v>5245</v>
      </c>
      <c r="D226" s="1">
        <v>23015</v>
      </c>
      <c r="E226" t="s">
        <v>125</v>
      </c>
      <c r="F226" t="s">
        <v>13</v>
      </c>
      <c r="G226" t="s">
        <v>5350</v>
      </c>
      <c r="H226" t="s">
        <v>21</v>
      </c>
      <c r="I226">
        <f>YEAR(tb_to_analyze[[#This Row],[Date]])</f>
        <v>1963</v>
      </c>
    </row>
    <row r="227" spans="1:9" x14ac:dyDescent="0.25">
      <c r="A227" t="s">
        <v>5233</v>
      </c>
      <c r="B227" t="s">
        <v>5312</v>
      </c>
      <c r="C227" t="s">
        <v>5245</v>
      </c>
      <c r="D227" s="1">
        <v>23045</v>
      </c>
      <c r="E227" t="s">
        <v>125</v>
      </c>
      <c r="F227" t="s">
        <v>13</v>
      </c>
      <c r="G227" t="s">
        <v>5350</v>
      </c>
      <c r="H227" t="s">
        <v>21</v>
      </c>
      <c r="I227">
        <f>YEAR(tb_to_analyze[[#This Row],[Date]])</f>
        <v>1963</v>
      </c>
    </row>
    <row r="228" spans="1:9" x14ac:dyDescent="0.25">
      <c r="A228" t="s">
        <v>5231</v>
      </c>
      <c r="B228" t="s">
        <v>5315</v>
      </c>
      <c r="C228" t="s">
        <v>5246</v>
      </c>
      <c r="D228" s="1">
        <v>23061</v>
      </c>
      <c r="E228" t="s">
        <v>300</v>
      </c>
      <c r="F228" t="s">
        <v>13</v>
      </c>
      <c r="G228" t="s">
        <v>5350</v>
      </c>
      <c r="H228" t="s">
        <v>15</v>
      </c>
      <c r="I228">
        <f>YEAR(tb_to_analyze[[#This Row],[Date]])</f>
        <v>1963</v>
      </c>
    </row>
    <row r="229" spans="1:9" x14ac:dyDescent="0.25">
      <c r="A229" t="s">
        <v>5233</v>
      </c>
      <c r="B229" t="s">
        <v>5312</v>
      </c>
      <c r="C229" t="s">
        <v>5245</v>
      </c>
      <c r="D229" s="1">
        <v>23091</v>
      </c>
      <c r="E229" t="s">
        <v>237</v>
      </c>
      <c r="F229" t="s">
        <v>13</v>
      </c>
      <c r="G229" t="s">
        <v>5350</v>
      </c>
      <c r="H229" t="s">
        <v>15</v>
      </c>
      <c r="I229">
        <f>YEAR(tb_to_analyze[[#This Row],[Date]])</f>
        <v>1963</v>
      </c>
    </row>
    <row r="230" spans="1:9" x14ac:dyDescent="0.25">
      <c r="A230" t="s">
        <v>5233</v>
      </c>
      <c r="B230" t="s">
        <v>5312</v>
      </c>
      <c r="C230" t="s">
        <v>5245</v>
      </c>
      <c r="D230" s="1">
        <v>23103</v>
      </c>
      <c r="E230" t="s">
        <v>125</v>
      </c>
      <c r="F230" t="s">
        <v>13</v>
      </c>
      <c r="G230" t="s">
        <v>5350</v>
      </c>
      <c r="H230" t="s">
        <v>15</v>
      </c>
      <c r="I230">
        <f>YEAR(tb_to_analyze[[#This Row],[Date]])</f>
        <v>1963</v>
      </c>
    </row>
    <row r="231" spans="1:9" x14ac:dyDescent="0.25">
      <c r="A231" t="s">
        <v>5231</v>
      </c>
      <c r="B231" t="s">
        <v>5315</v>
      </c>
      <c r="C231" t="s">
        <v>5246</v>
      </c>
      <c r="D231" s="1">
        <v>23106</v>
      </c>
      <c r="E231" t="s">
        <v>293</v>
      </c>
      <c r="F231" t="s">
        <v>13</v>
      </c>
      <c r="G231" t="s">
        <v>5350</v>
      </c>
      <c r="H231" t="s">
        <v>21</v>
      </c>
      <c r="I231">
        <f>YEAR(tb_to_analyze[[#This Row],[Date]])</f>
        <v>1963</v>
      </c>
    </row>
    <row r="232" spans="1:9" x14ac:dyDescent="0.25">
      <c r="A232" t="s">
        <v>5233</v>
      </c>
      <c r="B232" t="s">
        <v>5317</v>
      </c>
      <c r="C232" t="s">
        <v>5247</v>
      </c>
      <c r="D232" s="1">
        <v>23107</v>
      </c>
      <c r="E232" t="s">
        <v>190</v>
      </c>
      <c r="F232" t="s">
        <v>13</v>
      </c>
      <c r="G232" t="s">
        <v>5350</v>
      </c>
      <c r="H232" t="s">
        <v>21</v>
      </c>
      <c r="I232">
        <f>YEAR(tb_to_analyze[[#This Row],[Date]])</f>
        <v>1963</v>
      </c>
    </row>
    <row r="233" spans="1:9" x14ac:dyDescent="0.25">
      <c r="A233" t="s">
        <v>5233</v>
      </c>
      <c r="B233" t="s">
        <v>5317</v>
      </c>
      <c r="C233" t="s">
        <v>5247</v>
      </c>
      <c r="D233" s="1">
        <v>23114</v>
      </c>
      <c r="E233" t="s">
        <v>190</v>
      </c>
      <c r="F233" t="s">
        <v>13</v>
      </c>
      <c r="G233" t="s">
        <v>5350</v>
      </c>
      <c r="H233" t="s">
        <v>15</v>
      </c>
      <c r="I233">
        <f>YEAR(tb_to_analyze[[#This Row],[Date]])</f>
        <v>1963</v>
      </c>
    </row>
    <row r="234" spans="1:9" x14ac:dyDescent="0.25">
      <c r="A234" t="s">
        <v>5233</v>
      </c>
      <c r="B234" t="s">
        <v>5312</v>
      </c>
      <c r="C234" t="s">
        <v>5245</v>
      </c>
      <c r="D234" s="1">
        <v>23123</v>
      </c>
      <c r="E234" t="s">
        <v>237</v>
      </c>
      <c r="F234" t="s">
        <v>13</v>
      </c>
      <c r="G234" t="s">
        <v>5350</v>
      </c>
      <c r="H234" t="s">
        <v>15</v>
      </c>
      <c r="I234">
        <f>YEAR(tb_to_analyze[[#This Row],[Date]])</f>
        <v>1963</v>
      </c>
    </row>
    <row r="235" spans="1:9" x14ac:dyDescent="0.25">
      <c r="A235" t="s">
        <v>5231</v>
      </c>
      <c r="B235" t="s">
        <v>5315</v>
      </c>
      <c r="C235" t="s">
        <v>5246</v>
      </c>
      <c r="D235" s="1">
        <v>23127</v>
      </c>
      <c r="E235" t="s">
        <v>233</v>
      </c>
      <c r="F235" t="s">
        <v>13</v>
      </c>
      <c r="G235" t="s">
        <v>5350</v>
      </c>
      <c r="H235" t="s">
        <v>21</v>
      </c>
      <c r="I235">
        <f>YEAR(tb_to_analyze[[#This Row],[Date]])</f>
        <v>1963</v>
      </c>
    </row>
    <row r="236" spans="1:9" x14ac:dyDescent="0.25">
      <c r="A236" t="s">
        <v>5233</v>
      </c>
      <c r="B236" t="s">
        <v>5312</v>
      </c>
      <c r="C236" t="s">
        <v>5245</v>
      </c>
      <c r="D236" s="1">
        <v>23129</v>
      </c>
      <c r="E236" t="s">
        <v>237</v>
      </c>
      <c r="F236" t="s">
        <v>13</v>
      </c>
      <c r="G236" t="s">
        <v>5350</v>
      </c>
      <c r="H236" t="s">
        <v>15</v>
      </c>
      <c r="I236">
        <f>YEAR(tb_to_analyze[[#This Row],[Date]])</f>
        <v>1963</v>
      </c>
    </row>
    <row r="237" spans="1:9" x14ac:dyDescent="0.25">
      <c r="A237" t="s">
        <v>5231</v>
      </c>
      <c r="B237" t="s">
        <v>5315</v>
      </c>
      <c r="C237" t="s">
        <v>5246</v>
      </c>
      <c r="D237" s="1">
        <v>23140</v>
      </c>
      <c r="E237" t="s">
        <v>172</v>
      </c>
      <c r="F237" t="s">
        <v>13</v>
      </c>
      <c r="G237" t="s">
        <v>5350</v>
      </c>
      <c r="H237" t="s">
        <v>15</v>
      </c>
      <c r="I237">
        <f>YEAR(tb_to_analyze[[#This Row],[Date]])</f>
        <v>1963</v>
      </c>
    </row>
    <row r="238" spans="1:9" x14ac:dyDescent="0.25">
      <c r="A238" t="s">
        <v>5231</v>
      </c>
      <c r="B238" t="s">
        <v>5313</v>
      </c>
      <c r="C238" t="s">
        <v>5246</v>
      </c>
      <c r="D238" s="1">
        <v>23146</v>
      </c>
      <c r="E238" t="s">
        <v>83</v>
      </c>
      <c r="F238" t="s">
        <v>13</v>
      </c>
      <c r="G238" t="s">
        <v>5350</v>
      </c>
      <c r="H238" t="s">
        <v>15</v>
      </c>
      <c r="I238">
        <f>YEAR(tb_to_analyze[[#This Row],[Date]])</f>
        <v>1963</v>
      </c>
    </row>
    <row r="239" spans="1:9" x14ac:dyDescent="0.25">
      <c r="A239" t="s">
        <v>5233</v>
      </c>
      <c r="B239" t="s">
        <v>5317</v>
      </c>
      <c r="C239" t="s">
        <v>5247</v>
      </c>
      <c r="D239" s="1">
        <v>23153</v>
      </c>
      <c r="E239" t="s">
        <v>190</v>
      </c>
      <c r="F239" t="s">
        <v>13</v>
      </c>
      <c r="G239" t="s">
        <v>5350</v>
      </c>
      <c r="H239" t="s">
        <v>15</v>
      </c>
      <c r="I239">
        <f>YEAR(tb_to_analyze[[#This Row],[Date]])</f>
        <v>1963</v>
      </c>
    </row>
    <row r="240" spans="1:9" x14ac:dyDescent="0.25">
      <c r="A240" t="s">
        <v>5233</v>
      </c>
      <c r="B240" t="s">
        <v>5312</v>
      </c>
      <c r="C240" t="s">
        <v>5245</v>
      </c>
      <c r="D240" s="1">
        <v>23155</v>
      </c>
      <c r="E240" t="s">
        <v>237</v>
      </c>
      <c r="F240" t="s">
        <v>13</v>
      </c>
      <c r="G240" t="s">
        <v>5350</v>
      </c>
      <c r="H240" t="s">
        <v>15</v>
      </c>
      <c r="I240">
        <f>YEAR(tb_to_analyze[[#This Row],[Date]])</f>
        <v>1963</v>
      </c>
    </row>
    <row r="241" spans="1:9" x14ac:dyDescent="0.25">
      <c r="A241" t="s">
        <v>5233</v>
      </c>
      <c r="B241" t="s">
        <v>5317</v>
      </c>
      <c r="C241" t="s">
        <v>5247</v>
      </c>
      <c r="D241" s="1">
        <v>23163</v>
      </c>
      <c r="E241" t="s">
        <v>190</v>
      </c>
      <c r="F241" t="s">
        <v>13</v>
      </c>
      <c r="G241" t="s">
        <v>5350</v>
      </c>
      <c r="H241" t="s">
        <v>21</v>
      </c>
      <c r="I241">
        <f>YEAR(tb_to_analyze[[#This Row],[Date]])</f>
        <v>1963</v>
      </c>
    </row>
    <row r="242" spans="1:9" x14ac:dyDescent="0.25">
      <c r="A242" t="s">
        <v>5231</v>
      </c>
      <c r="B242" t="s">
        <v>5315</v>
      </c>
      <c r="C242" t="s">
        <v>5246</v>
      </c>
      <c r="D242" s="1">
        <v>23174</v>
      </c>
      <c r="E242" t="s">
        <v>172</v>
      </c>
      <c r="F242" t="s">
        <v>13</v>
      </c>
      <c r="G242" t="s">
        <v>5350</v>
      </c>
      <c r="H242" t="s">
        <v>21</v>
      </c>
      <c r="I242">
        <f>YEAR(tb_to_analyze[[#This Row],[Date]])</f>
        <v>1963</v>
      </c>
    </row>
    <row r="243" spans="1:9" x14ac:dyDescent="0.25">
      <c r="A243" t="s">
        <v>5233</v>
      </c>
      <c r="B243" t="s">
        <v>5312</v>
      </c>
      <c r="C243" t="s">
        <v>5245</v>
      </c>
      <c r="D243" s="1">
        <v>23176</v>
      </c>
      <c r="E243" t="s">
        <v>51</v>
      </c>
      <c r="F243" t="s">
        <v>13</v>
      </c>
      <c r="G243" t="s">
        <v>5350</v>
      </c>
      <c r="H243" t="s">
        <v>15</v>
      </c>
      <c r="I243">
        <f>YEAR(tb_to_analyze[[#This Row],[Date]])</f>
        <v>1963</v>
      </c>
    </row>
    <row r="244" spans="1:9" x14ac:dyDescent="0.25">
      <c r="A244" t="s">
        <v>5231</v>
      </c>
      <c r="B244" t="s">
        <v>5315</v>
      </c>
      <c r="C244" t="s">
        <v>5246</v>
      </c>
      <c r="D244" s="1">
        <v>23178</v>
      </c>
      <c r="E244" t="s">
        <v>293</v>
      </c>
      <c r="F244" t="s">
        <v>13</v>
      </c>
      <c r="G244" t="s">
        <v>5350</v>
      </c>
      <c r="H244" t="s">
        <v>15</v>
      </c>
      <c r="I244">
        <f>YEAR(tb_to_analyze[[#This Row],[Date]])</f>
        <v>1963</v>
      </c>
    </row>
    <row r="245" spans="1:9" x14ac:dyDescent="0.25">
      <c r="A245" t="s">
        <v>5233</v>
      </c>
      <c r="B245" t="s">
        <v>5312</v>
      </c>
      <c r="C245" t="s">
        <v>5245</v>
      </c>
      <c r="D245" s="1">
        <v>23178</v>
      </c>
      <c r="E245" t="s">
        <v>51</v>
      </c>
      <c r="F245" t="s">
        <v>13</v>
      </c>
      <c r="G245" t="s">
        <v>5350</v>
      </c>
      <c r="H245" t="s">
        <v>15</v>
      </c>
      <c r="I245">
        <f>YEAR(tb_to_analyze[[#This Row],[Date]])</f>
        <v>1963</v>
      </c>
    </row>
    <row r="246" spans="1:9" x14ac:dyDescent="0.25">
      <c r="A246" t="s">
        <v>5231</v>
      </c>
      <c r="B246" t="s">
        <v>5315</v>
      </c>
      <c r="C246" t="s">
        <v>5246</v>
      </c>
      <c r="D246" s="1">
        <v>23190</v>
      </c>
      <c r="E246" t="s">
        <v>319</v>
      </c>
      <c r="F246" t="s">
        <v>13</v>
      </c>
      <c r="G246" t="s">
        <v>5350</v>
      </c>
      <c r="H246" t="s">
        <v>15</v>
      </c>
      <c r="I246">
        <f>YEAR(tb_to_analyze[[#This Row],[Date]])</f>
        <v>1963</v>
      </c>
    </row>
    <row r="247" spans="1:9" x14ac:dyDescent="0.25">
      <c r="A247" t="s">
        <v>5233</v>
      </c>
      <c r="B247" t="s">
        <v>5312</v>
      </c>
      <c r="C247" t="s">
        <v>5245</v>
      </c>
      <c r="D247" s="1">
        <v>23202</v>
      </c>
      <c r="E247" t="s">
        <v>237</v>
      </c>
      <c r="F247" t="s">
        <v>13</v>
      </c>
      <c r="G247" t="s">
        <v>5350</v>
      </c>
      <c r="H247" t="s">
        <v>21</v>
      </c>
      <c r="I247">
        <f>YEAR(tb_to_analyze[[#This Row],[Date]])</f>
        <v>1963</v>
      </c>
    </row>
    <row r="248" spans="1:9" x14ac:dyDescent="0.25">
      <c r="A248" t="s">
        <v>5231</v>
      </c>
      <c r="B248" t="s">
        <v>5315</v>
      </c>
      <c r="C248" t="s">
        <v>5246</v>
      </c>
      <c r="D248" s="1">
        <v>23204</v>
      </c>
      <c r="E248" t="s">
        <v>323</v>
      </c>
      <c r="F248" t="s">
        <v>13</v>
      </c>
      <c r="G248" t="s">
        <v>5350</v>
      </c>
      <c r="H248" t="s">
        <v>15</v>
      </c>
      <c r="I248">
        <f>YEAR(tb_to_analyze[[#This Row],[Date]])</f>
        <v>1963</v>
      </c>
    </row>
    <row r="249" spans="1:9" x14ac:dyDescent="0.25">
      <c r="A249" t="s">
        <v>5231</v>
      </c>
      <c r="B249" t="s">
        <v>5315</v>
      </c>
      <c r="C249" t="s">
        <v>5246</v>
      </c>
      <c r="D249" s="1">
        <v>23211</v>
      </c>
      <c r="E249" t="s">
        <v>172</v>
      </c>
      <c r="F249" t="s">
        <v>13</v>
      </c>
      <c r="G249" t="s">
        <v>5350</v>
      </c>
      <c r="H249" t="s">
        <v>15</v>
      </c>
      <c r="I249">
        <f>YEAR(tb_to_analyze[[#This Row],[Date]])</f>
        <v>1963</v>
      </c>
    </row>
    <row r="250" spans="1:9" x14ac:dyDescent="0.25">
      <c r="A250" t="s">
        <v>5233</v>
      </c>
      <c r="B250" t="s">
        <v>5317</v>
      </c>
      <c r="C250" t="s">
        <v>5247</v>
      </c>
      <c r="D250" s="1">
        <v>23229</v>
      </c>
      <c r="E250" t="s">
        <v>190</v>
      </c>
      <c r="F250" t="s">
        <v>13</v>
      </c>
      <c r="G250" t="s">
        <v>5350</v>
      </c>
      <c r="H250" t="s">
        <v>15</v>
      </c>
      <c r="I250">
        <f>YEAR(tb_to_analyze[[#This Row],[Date]])</f>
        <v>1963</v>
      </c>
    </row>
    <row r="251" spans="1:9" x14ac:dyDescent="0.25">
      <c r="A251" t="s">
        <v>5233</v>
      </c>
      <c r="B251" t="s">
        <v>5317</v>
      </c>
      <c r="C251" t="s">
        <v>5247</v>
      </c>
      <c r="D251" s="1">
        <v>23245</v>
      </c>
      <c r="E251" t="s">
        <v>190</v>
      </c>
      <c r="F251" t="s">
        <v>13</v>
      </c>
      <c r="G251" t="s">
        <v>5350</v>
      </c>
      <c r="H251" t="s">
        <v>21</v>
      </c>
      <c r="I251">
        <f>YEAR(tb_to_analyze[[#This Row],[Date]])</f>
        <v>1963</v>
      </c>
    </row>
    <row r="252" spans="1:9" x14ac:dyDescent="0.25">
      <c r="A252" t="s">
        <v>5231</v>
      </c>
      <c r="B252" t="s">
        <v>5315</v>
      </c>
      <c r="C252" t="s">
        <v>5246</v>
      </c>
      <c r="D252" s="1">
        <v>23260</v>
      </c>
      <c r="E252" t="s">
        <v>323</v>
      </c>
      <c r="F252" t="s">
        <v>13</v>
      </c>
      <c r="G252" t="s">
        <v>5350</v>
      </c>
      <c r="H252" t="s">
        <v>15</v>
      </c>
      <c r="I252">
        <f>YEAR(tb_to_analyze[[#This Row],[Date]])</f>
        <v>1963</v>
      </c>
    </row>
    <row r="253" spans="1:9" x14ac:dyDescent="0.25">
      <c r="A253" t="s">
        <v>5231</v>
      </c>
      <c r="B253" t="s">
        <v>5315</v>
      </c>
      <c r="C253" t="s">
        <v>5246</v>
      </c>
      <c r="D253" s="1">
        <v>23281</v>
      </c>
      <c r="E253" t="s">
        <v>329</v>
      </c>
      <c r="F253" t="s">
        <v>13</v>
      </c>
      <c r="G253" t="s">
        <v>5350</v>
      </c>
      <c r="H253" t="s">
        <v>21</v>
      </c>
      <c r="I253">
        <f>YEAR(tb_to_analyze[[#This Row],[Date]])</f>
        <v>1963</v>
      </c>
    </row>
    <row r="254" spans="1:9" x14ac:dyDescent="0.25">
      <c r="A254" t="s">
        <v>5231</v>
      </c>
      <c r="B254" t="s">
        <v>5313</v>
      </c>
      <c r="C254" t="s">
        <v>5246</v>
      </c>
      <c r="D254" s="1">
        <v>23301</v>
      </c>
      <c r="E254" t="s">
        <v>323</v>
      </c>
      <c r="F254" t="s">
        <v>13</v>
      </c>
      <c r="G254" t="s">
        <v>5350</v>
      </c>
      <c r="H254" t="s">
        <v>15</v>
      </c>
      <c r="I254">
        <f>YEAR(tb_to_analyze[[#This Row],[Date]])</f>
        <v>1963</v>
      </c>
    </row>
    <row r="255" spans="1:9" x14ac:dyDescent="0.25">
      <c r="A255" t="s">
        <v>5233</v>
      </c>
      <c r="B255" t="s">
        <v>5312</v>
      </c>
      <c r="C255" t="s">
        <v>5245</v>
      </c>
      <c r="D255" s="1">
        <v>23302</v>
      </c>
      <c r="E255" t="s">
        <v>237</v>
      </c>
      <c r="F255" t="s">
        <v>13</v>
      </c>
      <c r="G255" t="s">
        <v>5350</v>
      </c>
      <c r="H255" t="s">
        <v>15</v>
      </c>
      <c r="I255">
        <f>YEAR(tb_to_analyze[[#This Row],[Date]])</f>
        <v>1963</v>
      </c>
    </row>
    <row r="256" spans="1:9" x14ac:dyDescent="0.25">
      <c r="A256" t="s">
        <v>5233</v>
      </c>
      <c r="B256" t="s">
        <v>5317</v>
      </c>
      <c r="C256" t="s">
        <v>5247</v>
      </c>
      <c r="D256" s="1">
        <v>23308</v>
      </c>
      <c r="E256" t="s">
        <v>190</v>
      </c>
      <c r="F256" t="s">
        <v>13</v>
      </c>
      <c r="G256" t="s">
        <v>5350</v>
      </c>
      <c r="H256" t="s">
        <v>21</v>
      </c>
      <c r="I256">
        <f>YEAR(tb_to_analyze[[#This Row],[Date]])</f>
        <v>1963</v>
      </c>
    </row>
    <row r="257" spans="1:9" x14ac:dyDescent="0.25">
      <c r="A257" t="s">
        <v>5231</v>
      </c>
      <c r="B257" t="s">
        <v>5315</v>
      </c>
      <c r="C257" t="s">
        <v>5246</v>
      </c>
      <c r="D257" s="1">
        <v>23309</v>
      </c>
      <c r="E257" t="s">
        <v>323</v>
      </c>
      <c r="F257" t="s">
        <v>13</v>
      </c>
      <c r="G257" t="s">
        <v>5350</v>
      </c>
      <c r="H257" t="s">
        <v>15</v>
      </c>
      <c r="I257">
        <f>YEAR(tb_to_analyze[[#This Row],[Date]])</f>
        <v>1963</v>
      </c>
    </row>
    <row r="258" spans="1:9" x14ac:dyDescent="0.25">
      <c r="A258" t="s">
        <v>5233</v>
      </c>
      <c r="B258" t="s">
        <v>5312</v>
      </c>
      <c r="C258" t="s">
        <v>5245</v>
      </c>
      <c r="D258" s="1">
        <v>23316</v>
      </c>
      <c r="E258" t="s">
        <v>336</v>
      </c>
      <c r="F258" t="s">
        <v>13</v>
      </c>
      <c r="G258" t="s">
        <v>5350</v>
      </c>
      <c r="H258" t="s">
        <v>15</v>
      </c>
      <c r="I258">
        <f>YEAR(tb_to_analyze[[#This Row],[Date]])</f>
        <v>1963</v>
      </c>
    </row>
    <row r="259" spans="1:9" x14ac:dyDescent="0.25">
      <c r="A259" t="s">
        <v>5233</v>
      </c>
      <c r="B259" t="s">
        <v>5312</v>
      </c>
      <c r="C259" t="s">
        <v>5245</v>
      </c>
      <c r="D259" s="1">
        <v>23326</v>
      </c>
      <c r="E259" t="s">
        <v>125</v>
      </c>
      <c r="F259" t="s">
        <v>13</v>
      </c>
      <c r="G259" t="s">
        <v>5350</v>
      </c>
      <c r="H259" t="s">
        <v>15</v>
      </c>
      <c r="I259">
        <f>YEAR(tb_to_analyze[[#This Row],[Date]])</f>
        <v>1963</v>
      </c>
    </row>
    <row r="260" spans="1:9" x14ac:dyDescent="0.25">
      <c r="A260" t="s">
        <v>5233</v>
      </c>
      <c r="B260" t="s">
        <v>5312</v>
      </c>
      <c r="C260" t="s">
        <v>5245</v>
      </c>
      <c r="D260" s="1">
        <v>23331</v>
      </c>
      <c r="E260" t="s">
        <v>339</v>
      </c>
      <c r="F260" t="s">
        <v>13</v>
      </c>
      <c r="G260" t="s">
        <v>5350</v>
      </c>
      <c r="H260" t="s">
        <v>15</v>
      </c>
      <c r="I260">
        <f>YEAR(tb_to_analyze[[#This Row],[Date]])</f>
        <v>1963</v>
      </c>
    </row>
    <row r="261" spans="1:9" x14ac:dyDescent="0.25">
      <c r="A261" t="s">
        <v>5231</v>
      </c>
      <c r="B261" t="s">
        <v>5313</v>
      </c>
      <c r="C261" t="s">
        <v>5246</v>
      </c>
      <c r="D261" s="1">
        <v>23342</v>
      </c>
      <c r="E261" t="s">
        <v>341</v>
      </c>
      <c r="F261" t="s">
        <v>13</v>
      </c>
      <c r="G261" t="s">
        <v>5350</v>
      </c>
      <c r="H261" t="s">
        <v>15</v>
      </c>
      <c r="I261">
        <f>YEAR(tb_to_analyze[[#This Row],[Date]])</f>
        <v>1963</v>
      </c>
    </row>
    <row r="262" spans="1:9" x14ac:dyDescent="0.25">
      <c r="A262" t="s">
        <v>5233</v>
      </c>
      <c r="B262" t="s">
        <v>5312</v>
      </c>
      <c r="C262" t="s">
        <v>5245</v>
      </c>
      <c r="D262" s="1">
        <v>23343</v>
      </c>
      <c r="E262" t="s">
        <v>237</v>
      </c>
      <c r="F262" t="s">
        <v>13</v>
      </c>
      <c r="G262" t="s">
        <v>5350</v>
      </c>
      <c r="H262" t="s">
        <v>21</v>
      </c>
      <c r="I262">
        <f>YEAR(tb_to_analyze[[#This Row],[Date]])</f>
        <v>1963</v>
      </c>
    </row>
    <row r="263" spans="1:9" x14ac:dyDescent="0.25">
      <c r="A263" t="s">
        <v>5233</v>
      </c>
      <c r="B263" t="s">
        <v>5317</v>
      </c>
      <c r="C263" t="s">
        <v>5247</v>
      </c>
      <c r="D263" s="1">
        <v>23358</v>
      </c>
      <c r="E263" t="s">
        <v>190</v>
      </c>
      <c r="F263" t="s">
        <v>13</v>
      </c>
      <c r="G263" t="s">
        <v>5350</v>
      </c>
      <c r="H263" t="s">
        <v>15</v>
      </c>
      <c r="I263">
        <f>YEAR(tb_to_analyze[[#This Row],[Date]])</f>
        <v>1963</v>
      </c>
    </row>
    <row r="264" spans="1:9" x14ac:dyDescent="0.25">
      <c r="A264" t="s">
        <v>5231</v>
      </c>
      <c r="B264" t="s">
        <v>5315</v>
      </c>
      <c r="C264" t="s">
        <v>5246</v>
      </c>
      <c r="D264" s="1">
        <v>23363</v>
      </c>
      <c r="E264" t="s">
        <v>323</v>
      </c>
      <c r="F264" t="s">
        <v>13</v>
      </c>
      <c r="G264" t="s">
        <v>5350</v>
      </c>
      <c r="H264" t="s">
        <v>15</v>
      </c>
      <c r="I264">
        <f>YEAR(tb_to_analyze[[#This Row],[Date]])</f>
        <v>1963</v>
      </c>
    </row>
    <row r="265" spans="1:9" x14ac:dyDescent="0.25">
      <c r="A265" t="s">
        <v>5233</v>
      </c>
      <c r="B265" t="s">
        <v>5312</v>
      </c>
      <c r="C265" t="s">
        <v>5245</v>
      </c>
      <c r="D265" s="1">
        <v>23364</v>
      </c>
      <c r="E265" t="s">
        <v>237</v>
      </c>
      <c r="F265" t="s">
        <v>13</v>
      </c>
      <c r="G265" t="s">
        <v>5350</v>
      </c>
      <c r="H265" t="s">
        <v>15</v>
      </c>
      <c r="I265">
        <f>YEAR(tb_to_analyze[[#This Row],[Date]])</f>
        <v>1963</v>
      </c>
    </row>
    <row r="266" spans="1:9" x14ac:dyDescent="0.25">
      <c r="A266" t="s">
        <v>5231</v>
      </c>
      <c r="B266" t="s">
        <v>5315</v>
      </c>
      <c r="C266" t="s">
        <v>5246</v>
      </c>
      <c r="D266" s="1">
        <v>23364</v>
      </c>
      <c r="E266" t="s">
        <v>319</v>
      </c>
      <c r="F266" t="s">
        <v>13</v>
      </c>
      <c r="G266" t="s">
        <v>5350</v>
      </c>
      <c r="H266" t="s">
        <v>15</v>
      </c>
      <c r="I266">
        <f>YEAR(tb_to_analyze[[#This Row],[Date]])</f>
        <v>1963</v>
      </c>
    </row>
    <row r="267" spans="1:9" x14ac:dyDescent="0.25">
      <c r="A267" t="s">
        <v>5231</v>
      </c>
      <c r="B267" t="s">
        <v>5313</v>
      </c>
      <c r="C267" t="s">
        <v>5246</v>
      </c>
      <c r="D267" s="1">
        <v>23405</v>
      </c>
      <c r="E267" t="s">
        <v>349</v>
      </c>
      <c r="F267" t="s">
        <v>13</v>
      </c>
      <c r="G267" t="s">
        <v>5350</v>
      </c>
      <c r="H267" t="s">
        <v>15</v>
      </c>
      <c r="I267">
        <f>YEAR(tb_to_analyze[[#This Row],[Date]])</f>
        <v>1964</v>
      </c>
    </row>
    <row r="268" spans="1:9" x14ac:dyDescent="0.25">
      <c r="A268" t="s">
        <v>5233</v>
      </c>
      <c r="B268" t="s">
        <v>5312</v>
      </c>
      <c r="C268" t="s">
        <v>5245</v>
      </c>
      <c r="D268" s="1">
        <v>23406</v>
      </c>
      <c r="E268" t="s">
        <v>51</v>
      </c>
      <c r="F268" t="s">
        <v>13</v>
      </c>
      <c r="G268" t="s">
        <v>5350</v>
      </c>
      <c r="H268" t="s">
        <v>15</v>
      </c>
      <c r="I268">
        <f>YEAR(tb_to_analyze[[#This Row],[Date]])</f>
        <v>1964</v>
      </c>
    </row>
    <row r="269" spans="1:9" x14ac:dyDescent="0.25">
      <c r="A269" t="s">
        <v>5231</v>
      </c>
      <c r="B269" t="s">
        <v>5313</v>
      </c>
      <c r="C269" t="s">
        <v>5246</v>
      </c>
      <c r="D269" s="1">
        <v>23406</v>
      </c>
      <c r="E269" t="s">
        <v>172</v>
      </c>
      <c r="F269" t="s">
        <v>13</v>
      </c>
      <c r="G269" t="s">
        <v>5350</v>
      </c>
      <c r="H269" t="s">
        <v>15</v>
      </c>
      <c r="I269">
        <f>YEAR(tb_to_analyze[[#This Row],[Date]])</f>
        <v>1964</v>
      </c>
    </row>
    <row r="270" spans="1:9" x14ac:dyDescent="0.25">
      <c r="A270" t="s">
        <v>5233</v>
      </c>
      <c r="B270" t="s">
        <v>5312</v>
      </c>
      <c r="C270" t="s">
        <v>5245</v>
      </c>
      <c r="D270" s="1">
        <v>23426</v>
      </c>
      <c r="E270" t="s">
        <v>125</v>
      </c>
      <c r="F270" t="s">
        <v>13</v>
      </c>
      <c r="G270" t="s">
        <v>5350</v>
      </c>
      <c r="H270" t="s">
        <v>21</v>
      </c>
      <c r="I270">
        <f>YEAR(tb_to_analyze[[#This Row],[Date]])</f>
        <v>1964</v>
      </c>
    </row>
    <row r="271" spans="1:9" x14ac:dyDescent="0.25">
      <c r="A271" t="s">
        <v>5231</v>
      </c>
      <c r="B271" t="s">
        <v>5315</v>
      </c>
      <c r="C271" t="s">
        <v>5246</v>
      </c>
      <c r="D271" s="1">
        <v>23432</v>
      </c>
      <c r="E271" t="s">
        <v>323</v>
      </c>
      <c r="F271" t="s">
        <v>13</v>
      </c>
      <c r="G271" t="s">
        <v>5350</v>
      </c>
      <c r="H271" t="s">
        <v>15</v>
      </c>
      <c r="I271">
        <f>YEAR(tb_to_analyze[[#This Row],[Date]])</f>
        <v>1964</v>
      </c>
    </row>
    <row r="272" spans="1:9" x14ac:dyDescent="0.25">
      <c r="A272" t="s">
        <v>5233</v>
      </c>
      <c r="B272" t="s">
        <v>5317</v>
      </c>
      <c r="C272" t="s">
        <v>5247</v>
      </c>
      <c r="D272" s="1">
        <v>23434</v>
      </c>
      <c r="E272" t="s">
        <v>190</v>
      </c>
      <c r="F272" t="s">
        <v>13</v>
      </c>
      <c r="G272" t="s">
        <v>5350</v>
      </c>
      <c r="H272" t="s">
        <v>15</v>
      </c>
      <c r="I272">
        <f>YEAR(tb_to_analyze[[#This Row],[Date]])</f>
        <v>1964</v>
      </c>
    </row>
    <row r="273" spans="1:9" x14ac:dyDescent="0.25">
      <c r="A273" t="s">
        <v>5231</v>
      </c>
      <c r="B273" t="s">
        <v>5315</v>
      </c>
      <c r="C273" t="s">
        <v>5246</v>
      </c>
      <c r="D273" s="1">
        <v>23447</v>
      </c>
      <c r="E273" t="s">
        <v>323</v>
      </c>
      <c r="F273" t="s">
        <v>13</v>
      </c>
      <c r="G273" t="s">
        <v>5350</v>
      </c>
      <c r="H273" t="s">
        <v>15</v>
      </c>
      <c r="I273">
        <f>YEAR(tb_to_analyze[[#This Row],[Date]])</f>
        <v>1964</v>
      </c>
    </row>
    <row r="274" spans="1:9" x14ac:dyDescent="0.25">
      <c r="A274" t="s">
        <v>5233</v>
      </c>
      <c r="B274" t="s">
        <v>5317</v>
      </c>
      <c r="C274" t="s">
        <v>5247</v>
      </c>
      <c r="D274" s="1">
        <v>23454</v>
      </c>
      <c r="E274" t="s">
        <v>190</v>
      </c>
      <c r="F274" t="s">
        <v>13</v>
      </c>
      <c r="G274" t="s">
        <v>5350</v>
      </c>
      <c r="H274" t="s">
        <v>15</v>
      </c>
      <c r="I274">
        <f>YEAR(tb_to_analyze[[#This Row],[Date]])</f>
        <v>1964</v>
      </c>
    </row>
    <row r="275" spans="1:9" x14ac:dyDescent="0.25">
      <c r="A275" t="s">
        <v>5233</v>
      </c>
      <c r="B275" t="s">
        <v>5312</v>
      </c>
      <c r="C275" t="s">
        <v>5245</v>
      </c>
      <c r="D275" s="1">
        <v>23457</v>
      </c>
      <c r="E275" t="s">
        <v>125</v>
      </c>
      <c r="F275" t="s">
        <v>13</v>
      </c>
      <c r="G275" t="s">
        <v>5350</v>
      </c>
      <c r="H275" t="s">
        <v>21</v>
      </c>
      <c r="I275">
        <f>YEAR(tb_to_analyze[[#This Row],[Date]])</f>
        <v>1964</v>
      </c>
    </row>
    <row r="276" spans="1:9" x14ac:dyDescent="0.25">
      <c r="A276" t="s">
        <v>5233</v>
      </c>
      <c r="B276" t="s">
        <v>5312</v>
      </c>
      <c r="C276" t="s">
        <v>5245</v>
      </c>
      <c r="D276" s="1">
        <v>23463</v>
      </c>
      <c r="E276" t="s">
        <v>125</v>
      </c>
      <c r="F276" t="s">
        <v>13</v>
      </c>
      <c r="G276" t="s">
        <v>5350</v>
      </c>
      <c r="H276" t="s">
        <v>56</v>
      </c>
      <c r="I276">
        <f>YEAR(tb_to_analyze[[#This Row],[Date]])</f>
        <v>1964</v>
      </c>
    </row>
    <row r="277" spans="1:9" x14ac:dyDescent="0.25">
      <c r="A277" t="s">
        <v>5233</v>
      </c>
      <c r="B277" t="s">
        <v>5312</v>
      </c>
      <c r="C277" t="s">
        <v>5245</v>
      </c>
      <c r="D277" s="1">
        <v>23469</v>
      </c>
      <c r="E277" t="s">
        <v>125</v>
      </c>
      <c r="F277" t="s">
        <v>13</v>
      </c>
      <c r="G277" t="s">
        <v>5350</v>
      </c>
      <c r="H277" t="s">
        <v>15</v>
      </c>
      <c r="I277">
        <f>YEAR(tb_to_analyze[[#This Row],[Date]])</f>
        <v>1964</v>
      </c>
    </row>
    <row r="278" spans="1:9" x14ac:dyDescent="0.25">
      <c r="A278" t="s">
        <v>5233</v>
      </c>
      <c r="B278" t="s">
        <v>5312</v>
      </c>
      <c r="C278" t="s">
        <v>5245</v>
      </c>
      <c r="D278" s="1">
        <v>23471</v>
      </c>
      <c r="E278" t="s">
        <v>237</v>
      </c>
      <c r="F278" t="s">
        <v>13</v>
      </c>
      <c r="G278" t="s">
        <v>5350</v>
      </c>
      <c r="H278" t="s">
        <v>15</v>
      </c>
      <c r="I278">
        <f>YEAR(tb_to_analyze[[#This Row],[Date]])</f>
        <v>1964</v>
      </c>
    </row>
    <row r="279" spans="1:9" x14ac:dyDescent="0.25">
      <c r="A279" t="s">
        <v>5231</v>
      </c>
      <c r="B279" t="s">
        <v>5313</v>
      </c>
      <c r="C279" t="s">
        <v>5246</v>
      </c>
      <c r="D279" s="1">
        <v>23475</v>
      </c>
      <c r="E279" t="s">
        <v>364</v>
      </c>
      <c r="F279" t="s">
        <v>13</v>
      </c>
      <c r="G279" t="s">
        <v>5350</v>
      </c>
      <c r="H279" t="s">
        <v>15</v>
      </c>
      <c r="I279">
        <f>YEAR(tb_to_analyze[[#This Row],[Date]])</f>
        <v>1964</v>
      </c>
    </row>
    <row r="280" spans="1:9" x14ac:dyDescent="0.25">
      <c r="A280" t="s">
        <v>5233</v>
      </c>
      <c r="B280" t="s">
        <v>5312</v>
      </c>
      <c r="C280" t="s">
        <v>5245</v>
      </c>
      <c r="D280" s="1">
        <v>23479</v>
      </c>
      <c r="E280" t="s">
        <v>336</v>
      </c>
      <c r="F280" t="s">
        <v>13</v>
      </c>
      <c r="G280" t="s">
        <v>5350</v>
      </c>
      <c r="H280" t="s">
        <v>15</v>
      </c>
      <c r="I280">
        <f>YEAR(tb_to_analyze[[#This Row],[Date]])</f>
        <v>1964</v>
      </c>
    </row>
    <row r="281" spans="1:9" x14ac:dyDescent="0.25">
      <c r="A281" t="s">
        <v>5233</v>
      </c>
      <c r="B281" t="s">
        <v>5312</v>
      </c>
      <c r="C281" t="s">
        <v>5245</v>
      </c>
      <c r="D281" s="1">
        <v>23487</v>
      </c>
      <c r="E281" t="s">
        <v>125</v>
      </c>
      <c r="F281" t="s">
        <v>13</v>
      </c>
      <c r="G281" t="s">
        <v>5350</v>
      </c>
      <c r="H281" t="s">
        <v>21</v>
      </c>
      <c r="I281">
        <f>YEAR(tb_to_analyze[[#This Row],[Date]])</f>
        <v>1964</v>
      </c>
    </row>
    <row r="282" spans="1:9" x14ac:dyDescent="0.25">
      <c r="A282" t="s">
        <v>5231</v>
      </c>
      <c r="B282" t="s">
        <v>5315</v>
      </c>
      <c r="C282" t="s">
        <v>5246</v>
      </c>
      <c r="D282" s="1">
        <v>23490</v>
      </c>
      <c r="E282" t="s">
        <v>323</v>
      </c>
      <c r="F282" t="s">
        <v>13</v>
      </c>
      <c r="G282" t="s">
        <v>5350</v>
      </c>
      <c r="H282" t="s">
        <v>15</v>
      </c>
      <c r="I282">
        <f>YEAR(tb_to_analyze[[#This Row],[Date]])</f>
        <v>1964</v>
      </c>
    </row>
    <row r="283" spans="1:9" x14ac:dyDescent="0.25">
      <c r="A283" t="s">
        <v>5233</v>
      </c>
      <c r="B283" t="s">
        <v>5312</v>
      </c>
      <c r="C283" t="s">
        <v>5245</v>
      </c>
      <c r="D283" s="1">
        <v>23492</v>
      </c>
      <c r="E283" t="s">
        <v>237</v>
      </c>
      <c r="F283" t="s">
        <v>13</v>
      </c>
      <c r="G283" t="s">
        <v>5350</v>
      </c>
      <c r="H283" t="s">
        <v>15</v>
      </c>
      <c r="I283">
        <f>YEAR(tb_to_analyze[[#This Row],[Date]])</f>
        <v>1964</v>
      </c>
    </row>
    <row r="284" spans="1:9" x14ac:dyDescent="0.25">
      <c r="A284" t="s">
        <v>5233</v>
      </c>
      <c r="B284" t="s">
        <v>5312</v>
      </c>
      <c r="C284" t="s">
        <v>5245</v>
      </c>
      <c r="D284" s="1">
        <v>23515</v>
      </c>
      <c r="E284" t="s">
        <v>339</v>
      </c>
      <c r="F284" t="s">
        <v>13</v>
      </c>
      <c r="G284" t="s">
        <v>5350</v>
      </c>
      <c r="H284" t="s">
        <v>15</v>
      </c>
      <c r="I284">
        <f>YEAR(tb_to_analyze[[#This Row],[Date]])</f>
        <v>1964</v>
      </c>
    </row>
    <row r="285" spans="1:9" x14ac:dyDescent="0.25">
      <c r="A285" t="s">
        <v>5231</v>
      </c>
      <c r="B285" t="s">
        <v>5315</v>
      </c>
      <c r="C285" t="s">
        <v>5246</v>
      </c>
      <c r="D285" s="1">
        <v>23516</v>
      </c>
      <c r="E285" t="s">
        <v>323</v>
      </c>
      <c r="F285" t="s">
        <v>13</v>
      </c>
      <c r="G285" t="s">
        <v>5350</v>
      </c>
      <c r="H285" t="s">
        <v>15</v>
      </c>
      <c r="I285">
        <f>YEAR(tb_to_analyze[[#This Row],[Date]])</f>
        <v>1964</v>
      </c>
    </row>
    <row r="286" spans="1:9" x14ac:dyDescent="0.25">
      <c r="A286" t="s">
        <v>5231</v>
      </c>
      <c r="B286" t="s">
        <v>5313</v>
      </c>
      <c r="C286" t="s">
        <v>5246</v>
      </c>
      <c r="D286" s="1">
        <v>23525</v>
      </c>
      <c r="E286" t="s">
        <v>349</v>
      </c>
      <c r="F286" t="s">
        <v>13</v>
      </c>
      <c r="G286" t="s">
        <v>5350</v>
      </c>
      <c r="H286" t="s">
        <v>15</v>
      </c>
      <c r="I286">
        <f>YEAR(tb_to_analyze[[#This Row],[Date]])</f>
        <v>1964</v>
      </c>
    </row>
    <row r="287" spans="1:9" x14ac:dyDescent="0.25">
      <c r="A287" t="s">
        <v>5233</v>
      </c>
      <c r="B287" t="s">
        <v>5312</v>
      </c>
      <c r="C287" t="s">
        <v>5245</v>
      </c>
      <c r="D287" s="1">
        <v>23532</v>
      </c>
      <c r="E287" t="s">
        <v>125</v>
      </c>
      <c r="F287" t="s">
        <v>13</v>
      </c>
      <c r="G287" t="s">
        <v>5350</v>
      </c>
      <c r="H287" t="s">
        <v>21</v>
      </c>
      <c r="I287">
        <f>YEAR(tb_to_analyze[[#This Row],[Date]])</f>
        <v>1964</v>
      </c>
    </row>
    <row r="288" spans="1:9" x14ac:dyDescent="0.25">
      <c r="A288" t="s">
        <v>5233</v>
      </c>
      <c r="B288" t="s">
        <v>5317</v>
      </c>
      <c r="C288" t="s">
        <v>5247</v>
      </c>
      <c r="D288" s="1">
        <v>23534</v>
      </c>
      <c r="E288" t="s">
        <v>190</v>
      </c>
      <c r="F288" t="s">
        <v>13</v>
      </c>
      <c r="G288" t="s">
        <v>5350</v>
      </c>
      <c r="H288" t="s">
        <v>15</v>
      </c>
      <c r="I288">
        <f>YEAR(tb_to_analyze[[#This Row],[Date]])</f>
        <v>1964</v>
      </c>
    </row>
    <row r="289" spans="1:9" x14ac:dyDescent="0.25">
      <c r="A289" t="s">
        <v>5233</v>
      </c>
      <c r="B289" t="s">
        <v>5312</v>
      </c>
      <c r="C289" t="s">
        <v>5245</v>
      </c>
      <c r="D289" s="1">
        <v>23538</v>
      </c>
      <c r="E289" t="s">
        <v>237</v>
      </c>
      <c r="F289" t="s">
        <v>13</v>
      </c>
      <c r="G289" t="s">
        <v>5350</v>
      </c>
      <c r="H289" t="s">
        <v>15</v>
      </c>
      <c r="I289">
        <f>YEAR(tb_to_analyze[[#This Row],[Date]])</f>
        <v>1964</v>
      </c>
    </row>
    <row r="290" spans="1:9" x14ac:dyDescent="0.25">
      <c r="A290" t="s">
        <v>5233</v>
      </c>
      <c r="B290" t="s">
        <v>5312</v>
      </c>
      <c r="C290" t="s">
        <v>5245</v>
      </c>
      <c r="D290" s="1">
        <v>23551</v>
      </c>
      <c r="E290" t="s">
        <v>237</v>
      </c>
      <c r="F290" t="s">
        <v>13</v>
      </c>
      <c r="G290" t="s">
        <v>5350</v>
      </c>
      <c r="H290" t="s">
        <v>15</v>
      </c>
      <c r="I290">
        <f>YEAR(tb_to_analyze[[#This Row],[Date]])</f>
        <v>1964</v>
      </c>
    </row>
    <row r="291" spans="1:9" x14ac:dyDescent="0.25">
      <c r="A291" t="s">
        <v>5231</v>
      </c>
      <c r="B291" t="s">
        <v>5313</v>
      </c>
      <c r="C291" t="s">
        <v>5246</v>
      </c>
      <c r="D291" s="1">
        <v>23558</v>
      </c>
      <c r="E291" t="s">
        <v>378</v>
      </c>
      <c r="F291" t="s">
        <v>13</v>
      </c>
      <c r="G291" t="s">
        <v>5350</v>
      </c>
      <c r="H291" t="s">
        <v>21</v>
      </c>
      <c r="I291">
        <f>YEAR(tb_to_analyze[[#This Row],[Date]])</f>
        <v>1964</v>
      </c>
    </row>
    <row r="292" spans="1:9" x14ac:dyDescent="0.25">
      <c r="A292" t="s">
        <v>5233</v>
      </c>
      <c r="B292" t="s">
        <v>5312</v>
      </c>
      <c r="C292" t="s">
        <v>5245</v>
      </c>
      <c r="D292" s="1">
        <v>23559</v>
      </c>
      <c r="E292" t="s">
        <v>339</v>
      </c>
      <c r="F292" t="s">
        <v>13</v>
      </c>
      <c r="G292" t="s">
        <v>5350</v>
      </c>
      <c r="H292" t="s">
        <v>15</v>
      </c>
      <c r="I292">
        <f>YEAR(tb_to_analyze[[#This Row],[Date]])</f>
        <v>1964</v>
      </c>
    </row>
    <row r="293" spans="1:9" x14ac:dyDescent="0.25">
      <c r="A293" t="s">
        <v>5231</v>
      </c>
      <c r="B293" t="s">
        <v>5315</v>
      </c>
      <c r="C293" t="s">
        <v>5246</v>
      </c>
      <c r="D293" s="1">
        <v>23564</v>
      </c>
      <c r="E293" t="s">
        <v>323</v>
      </c>
      <c r="F293" t="s">
        <v>13</v>
      </c>
      <c r="G293" t="s">
        <v>5350</v>
      </c>
      <c r="H293" t="s">
        <v>15</v>
      </c>
      <c r="I293">
        <f>YEAR(tb_to_analyze[[#This Row],[Date]])</f>
        <v>1964</v>
      </c>
    </row>
    <row r="294" spans="1:9" x14ac:dyDescent="0.25">
      <c r="A294" t="s">
        <v>5233</v>
      </c>
      <c r="B294" t="s">
        <v>5312</v>
      </c>
      <c r="C294" t="s">
        <v>5245</v>
      </c>
      <c r="D294" s="1">
        <v>23568</v>
      </c>
      <c r="E294" t="s">
        <v>51</v>
      </c>
      <c r="F294" t="s">
        <v>13</v>
      </c>
      <c r="G294" t="s">
        <v>5350</v>
      </c>
      <c r="H294" t="s">
        <v>15</v>
      </c>
      <c r="I294">
        <f>YEAR(tb_to_analyze[[#This Row],[Date]])</f>
        <v>1964</v>
      </c>
    </row>
    <row r="295" spans="1:9" x14ac:dyDescent="0.25">
      <c r="A295" t="s">
        <v>5233</v>
      </c>
      <c r="B295" t="s">
        <v>5312</v>
      </c>
      <c r="C295" t="s">
        <v>5245</v>
      </c>
      <c r="D295" s="1">
        <v>23573</v>
      </c>
      <c r="E295" t="s">
        <v>237</v>
      </c>
      <c r="F295" t="s">
        <v>13</v>
      </c>
      <c r="G295" t="s">
        <v>5350</v>
      </c>
      <c r="H295" t="s">
        <v>15</v>
      </c>
      <c r="I295">
        <f>YEAR(tb_to_analyze[[#This Row],[Date]])</f>
        <v>1964</v>
      </c>
    </row>
    <row r="296" spans="1:9" x14ac:dyDescent="0.25">
      <c r="A296" t="s">
        <v>5231</v>
      </c>
      <c r="B296" t="s">
        <v>5313</v>
      </c>
      <c r="C296" t="s">
        <v>5246</v>
      </c>
      <c r="D296" s="1">
        <v>23575</v>
      </c>
      <c r="E296" t="s">
        <v>323</v>
      </c>
      <c r="F296" t="s">
        <v>13</v>
      </c>
      <c r="G296" t="s">
        <v>5350</v>
      </c>
      <c r="H296" t="s">
        <v>15</v>
      </c>
      <c r="I296">
        <f>YEAR(tb_to_analyze[[#This Row],[Date]])</f>
        <v>1964</v>
      </c>
    </row>
    <row r="297" spans="1:9" x14ac:dyDescent="0.25">
      <c r="A297" t="s">
        <v>5231</v>
      </c>
      <c r="B297" t="s">
        <v>5313</v>
      </c>
      <c r="C297" t="s">
        <v>5246</v>
      </c>
      <c r="D297" s="1">
        <v>23586</v>
      </c>
      <c r="E297" t="s">
        <v>172</v>
      </c>
      <c r="F297" t="s">
        <v>13</v>
      </c>
      <c r="G297" t="s">
        <v>5350</v>
      </c>
      <c r="H297" t="s">
        <v>15</v>
      </c>
      <c r="I297">
        <f>YEAR(tb_to_analyze[[#This Row],[Date]])</f>
        <v>1964</v>
      </c>
    </row>
    <row r="298" spans="1:9" x14ac:dyDescent="0.25">
      <c r="A298" t="s">
        <v>5233</v>
      </c>
      <c r="B298" t="s">
        <v>5317</v>
      </c>
      <c r="C298" t="s">
        <v>5247</v>
      </c>
      <c r="D298" s="1">
        <v>23588</v>
      </c>
      <c r="E298" t="s">
        <v>190</v>
      </c>
      <c r="F298" t="s">
        <v>13</v>
      </c>
      <c r="G298" t="s">
        <v>5350</v>
      </c>
      <c r="H298" t="s">
        <v>15</v>
      </c>
      <c r="I298">
        <f>YEAR(tb_to_analyze[[#This Row],[Date]])</f>
        <v>1964</v>
      </c>
    </row>
    <row r="299" spans="1:9" x14ac:dyDescent="0.25">
      <c r="A299" t="s">
        <v>5233</v>
      </c>
      <c r="B299" t="s">
        <v>5312</v>
      </c>
      <c r="C299" t="s">
        <v>5245</v>
      </c>
      <c r="D299" s="1">
        <v>23603</v>
      </c>
      <c r="E299" t="s">
        <v>237</v>
      </c>
      <c r="F299" t="s">
        <v>13</v>
      </c>
      <c r="G299" t="s">
        <v>5350</v>
      </c>
      <c r="H299" t="s">
        <v>15</v>
      </c>
      <c r="I299">
        <f>YEAR(tb_to_analyze[[#This Row],[Date]])</f>
        <v>1964</v>
      </c>
    </row>
    <row r="300" spans="1:9" x14ac:dyDescent="0.25">
      <c r="A300" t="s">
        <v>5231</v>
      </c>
      <c r="B300" t="s">
        <v>5315</v>
      </c>
      <c r="C300" t="s">
        <v>5246</v>
      </c>
      <c r="D300" s="1">
        <v>23603</v>
      </c>
      <c r="E300" t="s">
        <v>389</v>
      </c>
      <c r="F300" t="s">
        <v>13</v>
      </c>
      <c r="G300" t="s">
        <v>5350</v>
      </c>
      <c r="H300" t="s">
        <v>15</v>
      </c>
      <c r="I300">
        <f>YEAR(tb_to_analyze[[#This Row],[Date]])</f>
        <v>1964</v>
      </c>
    </row>
    <row r="301" spans="1:9" x14ac:dyDescent="0.25">
      <c r="A301" t="s">
        <v>5233</v>
      </c>
      <c r="B301" t="s">
        <v>5312</v>
      </c>
      <c r="C301" t="s">
        <v>5245</v>
      </c>
      <c r="D301" s="1">
        <v>23607</v>
      </c>
      <c r="E301" t="s">
        <v>392</v>
      </c>
      <c r="F301" t="s">
        <v>13</v>
      </c>
      <c r="G301" t="s">
        <v>5350</v>
      </c>
      <c r="H301" t="s">
        <v>15</v>
      </c>
      <c r="I301">
        <f>YEAR(tb_to_analyze[[#This Row],[Date]])</f>
        <v>1964</v>
      </c>
    </row>
    <row r="302" spans="1:9" x14ac:dyDescent="0.25">
      <c r="A302" t="s">
        <v>5233</v>
      </c>
      <c r="B302" t="s">
        <v>5312</v>
      </c>
      <c r="C302" t="s">
        <v>5245</v>
      </c>
      <c r="D302" s="1">
        <v>23611</v>
      </c>
      <c r="E302" t="s">
        <v>125</v>
      </c>
      <c r="F302" t="s">
        <v>13</v>
      </c>
      <c r="G302" t="s">
        <v>5350</v>
      </c>
      <c r="H302" t="s">
        <v>15</v>
      </c>
      <c r="I302">
        <f>YEAR(tb_to_analyze[[#This Row],[Date]])</f>
        <v>1964</v>
      </c>
    </row>
    <row r="303" spans="1:9" x14ac:dyDescent="0.25">
      <c r="A303" t="s">
        <v>5233</v>
      </c>
      <c r="B303" t="s">
        <v>5317</v>
      </c>
      <c r="C303" t="s">
        <v>5247</v>
      </c>
      <c r="D303" s="1">
        <v>23611</v>
      </c>
      <c r="E303" t="s">
        <v>190</v>
      </c>
      <c r="F303" t="s">
        <v>13</v>
      </c>
      <c r="G303" t="s">
        <v>5350</v>
      </c>
      <c r="H303" t="s">
        <v>15</v>
      </c>
      <c r="I303">
        <f>YEAR(tb_to_analyze[[#This Row],[Date]])</f>
        <v>1964</v>
      </c>
    </row>
    <row r="304" spans="1:9" x14ac:dyDescent="0.25">
      <c r="A304" t="s">
        <v>5233</v>
      </c>
      <c r="B304" t="s">
        <v>5312</v>
      </c>
      <c r="C304" t="s">
        <v>5245</v>
      </c>
      <c r="D304" s="1">
        <v>23617</v>
      </c>
      <c r="E304" t="s">
        <v>396</v>
      </c>
      <c r="F304" t="s">
        <v>13</v>
      </c>
      <c r="G304" t="s">
        <v>5350</v>
      </c>
      <c r="H304" t="s">
        <v>15</v>
      </c>
      <c r="I304">
        <f>YEAR(tb_to_analyze[[#This Row],[Date]])</f>
        <v>1964</v>
      </c>
    </row>
    <row r="305" spans="1:9" x14ac:dyDescent="0.25">
      <c r="A305" t="s">
        <v>5231</v>
      </c>
      <c r="B305" t="s">
        <v>5313</v>
      </c>
      <c r="C305" t="s">
        <v>5246</v>
      </c>
      <c r="D305" s="1">
        <v>23621</v>
      </c>
      <c r="E305" t="s">
        <v>399</v>
      </c>
      <c r="F305" t="s">
        <v>13</v>
      </c>
      <c r="G305" s="3">
        <v>63230000</v>
      </c>
      <c r="H305" t="s">
        <v>21</v>
      </c>
      <c r="I305">
        <f>YEAR(tb_to_analyze[[#This Row],[Date]])</f>
        <v>1964</v>
      </c>
    </row>
    <row r="306" spans="1:9" x14ac:dyDescent="0.25">
      <c r="A306" t="s">
        <v>5231</v>
      </c>
      <c r="B306" t="s">
        <v>5313</v>
      </c>
      <c r="C306" t="s">
        <v>5246</v>
      </c>
      <c r="D306" s="1">
        <v>23625</v>
      </c>
      <c r="E306" t="s">
        <v>172</v>
      </c>
      <c r="F306" t="s">
        <v>13</v>
      </c>
      <c r="G306" t="s">
        <v>5350</v>
      </c>
      <c r="H306" t="s">
        <v>15</v>
      </c>
      <c r="I306">
        <f>YEAR(tb_to_analyze[[#This Row],[Date]])</f>
        <v>1964</v>
      </c>
    </row>
    <row r="307" spans="1:9" x14ac:dyDescent="0.25">
      <c r="A307" t="s">
        <v>5233</v>
      </c>
      <c r="B307" t="s">
        <v>5312</v>
      </c>
      <c r="C307" t="s">
        <v>5245</v>
      </c>
      <c r="D307" s="1">
        <v>23633</v>
      </c>
      <c r="E307" t="s">
        <v>339</v>
      </c>
      <c r="F307" t="s">
        <v>13</v>
      </c>
      <c r="G307" t="s">
        <v>5350</v>
      </c>
      <c r="H307" t="s">
        <v>15</v>
      </c>
      <c r="I307">
        <f>YEAR(tb_to_analyze[[#This Row],[Date]])</f>
        <v>1964</v>
      </c>
    </row>
    <row r="308" spans="1:9" x14ac:dyDescent="0.25">
      <c r="A308" t="s">
        <v>5231</v>
      </c>
      <c r="B308" t="s">
        <v>5313</v>
      </c>
      <c r="C308" t="s">
        <v>5246</v>
      </c>
      <c r="D308" s="1">
        <v>23638</v>
      </c>
      <c r="E308" t="s">
        <v>349</v>
      </c>
      <c r="F308" t="s">
        <v>13</v>
      </c>
      <c r="G308" t="s">
        <v>5350</v>
      </c>
      <c r="H308" t="s">
        <v>15</v>
      </c>
      <c r="I308">
        <f>YEAR(tb_to_analyze[[#This Row],[Date]])</f>
        <v>1964</v>
      </c>
    </row>
    <row r="309" spans="1:9" x14ac:dyDescent="0.25">
      <c r="A309" t="s">
        <v>5231</v>
      </c>
      <c r="B309" t="s">
        <v>5315</v>
      </c>
      <c r="C309" t="s">
        <v>5246</v>
      </c>
      <c r="D309" s="1">
        <v>23643</v>
      </c>
      <c r="E309" t="s">
        <v>389</v>
      </c>
      <c r="F309" t="s">
        <v>13</v>
      </c>
      <c r="G309" t="s">
        <v>5350</v>
      </c>
      <c r="H309" t="s">
        <v>15</v>
      </c>
      <c r="I309">
        <f>YEAR(tb_to_analyze[[#This Row],[Date]])</f>
        <v>1964</v>
      </c>
    </row>
    <row r="310" spans="1:9" x14ac:dyDescent="0.25">
      <c r="A310" t="s">
        <v>5233</v>
      </c>
      <c r="B310" t="s">
        <v>5312</v>
      </c>
      <c r="C310" t="s">
        <v>5245</v>
      </c>
      <c r="D310" s="1">
        <v>23644</v>
      </c>
      <c r="E310" t="s">
        <v>237</v>
      </c>
      <c r="F310" t="s">
        <v>13</v>
      </c>
      <c r="G310" t="s">
        <v>5350</v>
      </c>
      <c r="H310" t="s">
        <v>15</v>
      </c>
      <c r="I310">
        <f>YEAR(tb_to_analyze[[#This Row],[Date]])</f>
        <v>1964</v>
      </c>
    </row>
    <row r="311" spans="1:9" x14ac:dyDescent="0.25">
      <c r="A311" t="s">
        <v>5233</v>
      </c>
      <c r="B311" t="s">
        <v>5312</v>
      </c>
      <c r="C311" t="s">
        <v>5245</v>
      </c>
      <c r="D311" s="1">
        <v>23656</v>
      </c>
      <c r="E311" t="s">
        <v>339</v>
      </c>
      <c r="F311" t="s">
        <v>13</v>
      </c>
      <c r="G311" t="s">
        <v>5350</v>
      </c>
      <c r="H311" t="s">
        <v>15</v>
      </c>
      <c r="I311">
        <f>YEAR(tb_to_analyze[[#This Row],[Date]])</f>
        <v>1964</v>
      </c>
    </row>
    <row r="312" spans="1:9" x14ac:dyDescent="0.25">
      <c r="A312" t="s">
        <v>5231</v>
      </c>
      <c r="B312" t="s">
        <v>5315</v>
      </c>
      <c r="C312" t="s">
        <v>5246</v>
      </c>
      <c r="D312" s="1">
        <v>23658</v>
      </c>
      <c r="E312" t="s">
        <v>389</v>
      </c>
      <c r="F312" t="s">
        <v>13</v>
      </c>
      <c r="G312" t="s">
        <v>5350</v>
      </c>
      <c r="H312" t="s">
        <v>21</v>
      </c>
      <c r="I312">
        <f>YEAR(tb_to_analyze[[#This Row],[Date]])</f>
        <v>1964</v>
      </c>
    </row>
    <row r="313" spans="1:9" x14ac:dyDescent="0.25">
      <c r="A313" t="s">
        <v>5233</v>
      </c>
      <c r="B313" t="s">
        <v>5312</v>
      </c>
      <c r="C313" t="s">
        <v>5245</v>
      </c>
      <c r="D313" s="1">
        <v>23662</v>
      </c>
      <c r="E313" t="s">
        <v>339</v>
      </c>
      <c r="F313" t="s">
        <v>13</v>
      </c>
      <c r="G313" t="s">
        <v>5350</v>
      </c>
      <c r="H313" t="s">
        <v>15</v>
      </c>
      <c r="I313">
        <f>YEAR(tb_to_analyze[[#This Row],[Date]])</f>
        <v>1964</v>
      </c>
    </row>
    <row r="314" spans="1:9" x14ac:dyDescent="0.25">
      <c r="A314" t="s">
        <v>5233</v>
      </c>
      <c r="B314" t="s">
        <v>5312</v>
      </c>
      <c r="C314" t="s">
        <v>5245</v>
      </c>
      <c r="D314" s="1">
        <v>23664</v>
      </c>
      <c r="E314" t="s">
        <v>237</v>
      </c>
      <c r="F314" t="s">
        <v>13</v>
      </c>
      <c r="G314" t="s">
        <v>5350</v>
      </c>
      <c r="H314" t="s">
        <v>15</v>
      </c>
      <c r="I314">
        <f>YEAR(tb_to_analyze[[#This Row],[Date]])</f>
        <v>1964</v>
      </c>
    </row>
    <row r="315" spans="1:9" x14ac:dyDescent="0.25">
      <c r="A315" t="s">
        <v>5231</v>
      </c>
      <c r="B315" t="s">
        <v>5315</v>
      </c>
      <c r="C315" t="s">
        <v>5246</v>
      </c>
      <c r="D315" s="1">
        <v>23673</v>
      </c>
      <c r="E315" t="s">
        <v>323</v>
      </c>
      <c r="F315" t="s">
        <v>13</v>
      </c>
      <c r="G315" t="s">
        <v>5350</v>
      </c>
      <c r="H315" t="s">
        <v>15</v>
      </c>
      <c r="I315">
        <f>YEAR(tb_to_analyze[[#This Row],[Date]])</f>
        <v>1964</v>
      </c>
    </row>
    <row r="316" spans="1:9" x14ac:dyDescent="0.25">
      <c r="A316" t="s">
        <v>5233</v>
      </c>
      <c r="B316" t="s">
        <v>5312</v>
      </c>
      <c r="C316" t="s">
        <v>5245</v>
      </c>
      <c r="D316" s="1">
        <v>23673</v>
      </c>
      <c r="E316" t="s">
        <v>392</v>
      </c>
      <c r="F316" t="s">
        <v>13</v>
      </c>
      <c r="G316" t="s">
        <v>5350</v>
      </c>
      <c r="H316" t="s">
        <v>21</v>
      </c>
      <c r="I316">
        <f>YEAR(tb_to_analyze[[#This Row],[Date]])</f>
        <v>1964</v>
      </c>
    </row>
    <row r="317" spans="1:9" x14ac:dyDescent="0.25">
      <c r="A317" t="s">
        <v>5233</v>
      </c>
      <c r="B317" t="s">
        <v>5317</v>
      </c>
      <c r="C317" t="s">
        <v>5247</v>
      </c>
      <c r="D317" s="1">
        <v>23674</v>
      </c>
      <c r="E317" t="s">
        <v>190</v>
      </c>
      <c r="F317" t="s">
        <v>13</v>
      </c>
      <c r="G317" t="s">
        <v>5350</v>
      </c>
      <c r="H317" t="s">
        <v>15</v>
      </c>
      <c r="I317">
        <f>YEAR(tb_to_analyze[[#This Row],[Date]])</f>
        <v>1964</v>
      </c>
    </row>
    <row r="318" spans="1:9" x14ac:dyDescent="0.25">
      <c r="A318" t="s">
        <v>5233</v>
      </c>
      <c r="B318" t="s">
        <v>5312</v>
      </c>
      <c r="C318" t="s">
        <v>5245</v>
      </c>
      <c r="D318" s="1">
        <v>23678</v>
      </c>
      <c r="E318" t="s">
        <v>237</v>
      </c>
      <c r="F318" t="s">
        <v>13</v>
      </c>
      <c r="G318" t="s">
        <v>5350</v>
      </c>
      <c r="H318" t="s">
        <v>15</v>
      </c>
      <c r="I318">
        <f>YEAR(tb_to_analyze[[#This Row],[Date]])</f>
        <v>1964</v>
      </c>
    </row>
    <row r="319" spans="1:9" x14ac:dyDescent="0.25">
      <c r="A319" t="s">
        <v>5231</v>
      </c>
      <c r="B319" t="s">
        <v>5313</v>
      </c>
      <c r="C319" t="s">
        <v>5246</v>
      </c>
      <c r="D319" s="1">
        <v>23686</v>
      </c>
      <c r="E319" t="s">
        <v>323</v>
      </c>
      <c r="F319" t="s">
        <v>13</v>
      </c>
      <c r="G319" t="s">
        <v>5350</v>
      </c>
      <c r="H319" t="s">
        <v>21</v>
      </c>
      <c r="I319">
        <f>YEAR(tb_to_analyze[[#This Row],[Date]])</f>
        <v>1964</v>
      </c>
    </row>
    <row r="320" spans="1:9" x14ac:dyDescent="0.25">
      <c r="A320" t="s">
        <v>5231</v>
      </c>
      <c r="B320" t="s">
        <v>5313</v>
      </c>
      <c r="C320" t="s">
        <v>5246</v>
      </c>
      <c r="D320" s="1">
        <v>23709</v>
      </c>
      <c r="E320" t="s">
        <v>323</v>
      </c>
      <c r="F320" t="s">
        <v>13</v>
      </c>
      <c r="G320" t="s">
        <v>5350</v>
      </c>
      <c r="H320" t="s">
        <v>15</v>
      </c>
      <c r="I320">
        <f>YEAR(tb_to_analyze[[#This Row],[Date]])</f>
        <v>1964</v>
      </c>
    </row>
    <row r="321" spans="1:9" x14ac:dyDescent="0.25">
      <c r="A321" t="s">
        <v>5233</v>
      </c>
      <c r="B321" t="s">
        <v>5312</v>
      </c>
      <c r="C321" t="s">
        <v>5245</v>
      </c>
      <c r="D321" s="1">
        <v>23711</v>
      </c>
      <c r="E321" t="s">
        <v>125</v>
      </c>
      <c r="F321" t="s">
        <v>13</v>
      </c>
      <c r="G321" t="s">
        <v>5350</v>
      </c>
      <c r="H321" t="s">
        <v>15</v>
      </c>
      <c r="I321">
        <f>YEAR(tb_to_analyze[[#This Row],[Date]])</f>
        <v>1964</v>
      </c>
    </row>
    <row r="322" spans="1:9" x14ac:dyDescent="0.25">
      <c r="A322" t="s">
        <v>5233</v>
      </c>
      <c r="B322" t="s">
        <v>5317</v>
      </c>
      <c r="C322" t="s">
        <v>5247</v>
      </c>
      <c r="D322" s="1">
        <v>23712</v>
      </c>
      <c r="E322" t="s">
        <v>190</v>
      </c>
      <c r="F322" t="s">
        <v>13</v>
      </c>
      <c r="G322" t="s">
        <v>5350</v>
      </c>
      <c r="H322" t="s">
        <v>21</v>
      </c>
      <c r="I322">
        <f>YEAR(tb_to_analyze[[#This Row],[Date]])</f>
        <v>1964</v>
      </c>
    </row>
    <row r="323" spans="1:9" x14ac:dyDescent="0.25">
      <c r="A323" t="s">
        <v>5231</v>
      </c>
      <c r="B323" t="s">
        <v>5315</v>
      </c>
      <c r="C323" t="s">
        <v>5246</v>
      </c>
      <c r="D323" s="1">
        <v>23715</v>
      </c>
      <c r="E323" t="s">
        <v>389</v>
      </c>
      <c r="F323" t="s">
        <v>13</v>
      </c>
      <c r="G323" t="s">
        <v>5350</v>
      </c>
      <c r="H323" t="s">
        <v>15</v>
      </c>
      <c r="I323">
        <f>YEAR(tb_to_analyze[[#This Row],[Date]])</f>
        <v>1964</v>
      </c>
    </row>
    <row r="324" spans="1:9" x14ac:dyDescent="0.25">
      <c r="A324" t="s">
        <v>5233</v>
      </c>
      <c r="B324" t="s">
        <v>5317</v>
      </c>
      <c r="C324" t="s">
        <v>5247</v>
      </c>
      <c r="D324" s="1">
        <v>23720</v>
      </c>
      <c r="E324" t="s">
        <v>190</v>
      </c>
      <c r="F324" t="s">
        <v>13</v>
      </c>
      <c r="G324" t="s">
        <v>5350</v>
      </c>
      <c r="H324" t="s">
        <v>15</v>
      </c>
      <c r="I324">
        <f>YEAR(tb_to_analyze[[#This Row],[Date]])</f>
        <v>1964</v>
      </c>
    </row>
    <row r="325" spans="1:9" x14ac:dyDescent="0.25">
      <c r="A325" t="s">
        <v>5231</v>
      </c>
      <c r="B325" t="s">
        <v>5313</v>
      </c>
      <c r="C325" t="s">
        <v>5246</v>
      </c>
      <c r="D325" s="1">
        <v>23721</v>
      </c>
      <c r="E325" t="s">
        <v>399</v>
      </c>
      <c r="F325" t="s">
        <v>13</v>
      </c>
      <c r="G325" s="3">
        <v>63230000</v>
      </c>
      <c r="H325" t="s">
        <v>15</v>
      </c>
      <c r="I325">
        <f>YEAR(tb_to_analyze[[#This Row],[Date]])</f>
        <v>1964</v>
      </c>
    </row>
    <row r="326" spans="1:9" x14ac:dyDescent="0.25">
      <c r="A326" t="s">
        <v>5231</v>
      </c>
      <c r="B326" t="s">
        <v>5313</v>
      </c>
      <c r="C326" t="s">
        <v>5246</v>
      </c>
      <c r="D326" s="1">
        <v>23722</v>
      </c>
      <c r="E326" t="s">
        <v>378</v>
      </c>
      <c r="F326" t="s">
        <v>13</v>
      </c>
      <c r="G326" t="s">
        <v>5350</v>
      </c>
      <c r="H326" t="s">
        <v>56</v>
      </c>
      <c r="I326">
        <f>YEAR(tb_to_analyze[[#This Row],[Date]])</f>
        <v>1964</v>
      </c>
    </row>
    <row r="327" spans="1:9" x14ac:dyDescent="0.25">
      <c r="A327" t="s">
        <v>5233</v>
      </c>
      <c r="B327" t="s">
        <v>5312</v>
      </c>
      <c r="C327" t="s">
        <v>5245</v>
      </c>
      <c r="D327" s="1">
        <v>23753</v>
      </c>
      <c r="E327" t="s">
        <v>237</v>
      </c>
      <c r="F327" t="s">
        <v>13</v>
      </c>
      <c r="G327" t="s">
        <v>5350</v>
      </c>
      <c r="H327" t="s">
        <v>15</v>
      </c>
      <c r="I327">
        <f>YEAR(tb_to_analyze[[#This Row],[Date]])</f>
        <v>1965</v>
      </c>
    </row>
    <row r="328" spans="1:9" x14ac:dyDescent="0.25">
      <c r="A328" t="s">
        <v>5231</v>
      </c>
      <c r="B328" t="s">
        <v>5313</v>
      </c>
      <c r="C328" t="s">
        <v>5246</v>
      </c>
      <c r="D328" s="1">
        <v>23761</v>
      </c>
      <c r="E328" t="s">
        <v>364</v>
      </c>
      <c r="F328" t="s">
        <v>13</v>
      </c>
      <c r="G328" t="s">
        <v>5350</v>
      </c>
      <c r="H328" t="s">
        <v>15</v>
      </c>
      <c r="I328">
        <f>YEAR(tb_to_analyze[[#This Row],[Date]])</f>
        <v>1965</v>
      </c>
    </row>
    <row r="329" spans="1:9" x14ac:dyDescent="0.25">
      <c r="A329" t="s">
        <v>5231</v>
      </c>
      <c r="B329" t="s">
        <v>5315</v>
      </c>
      <c r="C329" t="s">
        <v>5246</v>
      </c>
      <c r="D329" s="1">
        <v>23763</v>
      </c>
      <c r="E329" t="s">
        <v>427</v>
      </c>
      <c r="F329" t="s">
        <v>13</v>
      </c>
      <c r="G329" t="s">
        <v>5350</v>
      </c>
      <c r="H329" t="s">
        <v>21</v>
      </c>
      <c r="I329">
        <f>YEAR(tb_to_analyze[[#This Row],[Date]])</f>
        <v>1965</v>
      </c>
    </row>
    <row r="330" spans="1:9" x14ac:dyDescent="0.25">
      <c r="A330" t="s">
        <v>5231</v>
      </c>
      <c r="B330" t="s">
        <v>5315</v>
      </c>
      <c r="C330" t="s">
        <v>5246</v>
      </c>
      <c r="D330" s="1">
        <v>23765</v>
      </c>
      <c r="E330" t="s">
        <v>389</v>
      </c>
      <c r="F330" t="s">
        <v>13</v>
      </c>
      <c r="G330" t="s">
        <v>5350</v>
      </c>
      <c r="H330" t="s">
        <v>15</v>
      </c>
      <c r="I330">
        <f>YEAR(tb_to_analyze[[#This Row],[Date]])</f>
        <v>1965</v>
      </c>
    </row>
    <row r="331" spans="1:9" x14ac:dyDescent="0.25">
      <c r="A331" t="s">
        <v>5233</v>
      </c>
      <c r="B331" t="s">
        <v>5317</v>
      </c>
      <c r="C331" t="s">
        <v>5247</v>
      </c>
      <c r="D331" s="1">
        <v>23772</v>
      </c>
      <c r="E331" t="s">
        <v>190</v>
      </c>
      <c r="F331" t="s">
        <v>13</v>
      </c>
      <c r="G331" t="s">
        <v>5350</v>
      </c>
      <c r="H331" t="s">
        <v>15</v>
      </c>
      <c r="I331">
        <f>YEAR(tb_to_analyze[[#This Row],[Date]])</f>
        <v>1965</v>
      </c>
    </row>
    <row r="332" spans="1:9" x14ac:dyDescent="0.25">
      <c r="A332" t="s">
        <v>5231</v>
      </c>
      <c r="B332" t="s">
        <v>5313</v>
      </c>
      <c r="C332" t="s">
        <v>5246</v>
      </c>
      <c r="D332" s="1">
        <v>23784</v>
      </c>
      <c r="E332" t="s">
        <v>399</v>
      </c>
      <c r="F332" t="s">
        <v>13</v>
      </c>
      <c r="G332" s="3">
        <v>63230000</v>
      </c>
      <c r="H332" t="s">
        <v>15</v>
      </c>
      <c r="I332">
        <f>YEAR(tb_to_analyze[[#This Row],[Date]])</f>
        <v>1965</v>
      </c>
    </row>
    <row r="333" spans="1:9" x14ac:dyDescent="0.25">
      <c r="A333" t="s">
        <v>5233</v>
      </c>
      <c r="B333" t="s">
        <v>5317</v>
      </c>
      <c r="C333" t="s">
        <v>5247</v>
      </c>
      <c r="D333" s="1">
        <v>23785</v>
      </c>
      <c r="E333" t="s">
        <v>190</v>
      </c>
      <c r="F333" t="s">
        <v>13</v>
      </c>
      <c r="G333" t="s">
        <v>5350</v>
      </c>
      <c r="H333" t="s">
        <v>21</v>
      </c>
      <c r="I333">
        <f>YEAR(tb_to_analyze[[#This Row],[Date]])</f>
        <v>1965</v>
      </c>
    </row>
    <row r="334" spans="1:9" x14ac:dyDescent="0.25">
      <c r="A334" t="s">
        <v>5231</v>
      </c>
      <c r="B334" t="s">
        <v>5313</v>
      </c>
      <c r="C334" t="s">
        <v>5246</v>
      </c>
      <c r="D334" s="1">
        <v>23789</v>
      </c>
      <c r="E334" t="s">
        <v>349</v>
      </c>
      <c r="F334" t="s">
        <v>13</v>
      </c>
      <c r="G334" t="s">
        <v>5350</v>
      </c>
      <c r="H334" t="s">
        <v>15</v>
      </c>
      <c r="I334">
        <f>YEAR(tb_to_analyze[[#This Row],[Date]])</f>
        <v>1965</v>
      </c>
    </row>
    <row r="335" spans="1:9" x14ac:dyDescent="0.25">
      <c r="A335" t="s">
        <v>5231</v>
      </c>
      <c r="B335" t="s">
        <v>5313</v>
      </c>
      <c r="C335" t="s">
        <v>5246</v>
      </c>
      <c r="D335" s="1">
        <v>23790</v>
      </c>
      <c r="E335" t="s">
        <v>172</v>
      </c>
      <c r="F335" t="s">
        <v>13</v>
      </c>
      <c r="G335" t="s">
        <v>5350</v>
      </c>
      <c r="H335" t="s">
        <v>15</v>
      </c>
      <c r="I335">
        <f>YEAR(tb_to_analyze[[#This Row],[Date]])</f>
        <v>1965</v>
      </c>
    </row>
    <row r="336" spans="1:9" x14ac:dyDescent="0.25">
      <c r="A336" t="s">
        <v>5233</v>
      </c>
      <c r="B336" t="s">
        <v>5317</v>
      </c>
      <c r="C336" t="s">
        <v>5247</v>
      </c>
      <c r="D336" s="1">
        <v>23793</v>
      </c>
      <c r="E336" t="s">
        <v>190</v>
      </c>
      <c r="F336" t="s">
        <v>13</v>
      </c>
      <c r="G336" t="s">
        <v>5350</v>
      </c>
      <c r="H336" t="s">
        <v>21</v>
      </c>
      <c r="I336">
        <f>YEAR(tb_to_analyze[[#This Row],[Date]])</f>
        <v>1965</v>
      </c>
    </row>
    <row r="337" spans="1:9" x14ac:dyDescent="0.25">
      <c r="A337" t="s">
        <v>5233</v>
      </c>
      <c r="B337" t="s">
        <v>5312</v>
      </c>
      <c r="C337" t="s">
        <v>5245</v>
      </c>
      <c r="D337" s="1">
        <v>23794</v>
      </c>
      <c r="E337" t="s">
        <v>392</v>
      </c>
      <c r="F337" t="s">
        <v>13</v>
      </c>
      <c r="G337" t="s">
        <v>5350</v>
      </c>
      <c r="H337" t="s">
        <v>15</v>
      </c>
      <c r="I337">
        <f>YEAR(tb_to_analyze[[#This Row],[Date]])</f>
        <v>1965</v>
      </c>
    </row>
    <row r="338" spans="1:9" x14ac:dyDescent="0.25">
      <c r="A338" t="s">
        <v>5233</v>
      </c>
      <c r="B338" t="s">
        <v>5312</v>
      </c>
      <c r="C338" t="s">
        <v>5245</v>
      </c>
      <c r="D338" s="1">
        <v>23795</v>
      </c>
      <c r="E338" t="s">
        <v>339</v>
      </c>
      <c r="F338" t="s">
        <v>13</v>
      </c>
      <c r="G338" t="s">
        <v>5350</v>
      </c>
      <c r="H338" t="s">
        <v>15</v>
      </c>
      <c r="I338">
        <f>YEAR(tb_to_analyze[[#This Row],[Date]])</f>
        <v>1965</v>
      </c>
    </row>
    <row r="339" spans="1:9" x14ac:dyDescent="0.25">
      <c r="A339" t="s">
        <v>5233</v>
      </c>
      <c r="B339" t="s">
        <v>5312</v>
      </c>
      <c r="C339" t="s">
        <v>5245</v>
      </c>
      <c r="D339" s="1">
        <v>23799</v>
      </c>
      <c r="E339" t="s">
        <v>396</v>
      </c>
      <c r="F339" t="s">
        <v>13</v>
      </c>
      <c r="G339" t="s">
        <v>5350</v>
      </c>
      <c r="H339" t="s">
        <v>15</v>
      </c>
      <c r="I339">
        <f>YEAR(tb_to_analyze[[#This Row],[Date]])</f>
        <v>1965</v>
      </c>
    </row>
    <row r="340" spans="1:9" x14ac:dyDescent="0.25">
      <c r="A340" t="s">
        <v>5231</v>
      </c>
      <c r="B340" t="s">
        <v>5313</v>
      </c>
      <c r="C340" t="s">
        <v>5246</v>
      </c>
      <c r="D340" s="1">
        <v>23803</v>
      </c>
      <c r="E340" t="s">
        <v>378</v>
      </c>
      <c r="F340" t="s">
        <v>13</v>
      </c>
      <c r="G340" t="s">
        <v>5350</v>
      </c>
      <c r="H340" t="s">
        <v>21</v>
      </c>
      <c r="I340">
        <f>YEAR(tb_to_analyze[[#This Row],[Date]])</f>
        <v>1965</v>
      </c>
    </row>
    <row r="341" spans="1:9" x14ac:dyDescent="0.25">
      <c r="A341" t="s">
        <v>5233</v>
      </c>
      <c r="B341" t="s">
        <v>5312</v>
      </c>
      <c r="C341" t="s">
        <v>5245</v>
      </c>
      <c r="D341" s="1">
        <v>23808</v>
      </c>
      <c r="E341" t="s">
        <v>339</v>
      </c>
      <c r="F341" t="s">
        <v>13</v>
      </c>
      <c r="G341" t="s">
        <v>5350</v>
      </c>
      <c r="H341" t="s">
        <v>15</v>
      </c>
      <c r="I341">
        <f>YEAR(tb_to_analyze[[#This Row],[Date]])</f>
        <v>1965</v>
      </c>
    </row>
    <row r="342" spans="1:9" x14ac:dyDescent="0.25">
      <c r="A342" t="s">
        <v>5233</v>
      </c>
      <c r="B342" t="s">
        <v>5312</v>
      </c>
      <c r="C342" t="s">
        <v>5245</v>
      </c>
      <c r="D342" s="1">
        <v>23813</v>
      </c>
      <c r="E342" t="s">
        <v>125</v>
      </c>
      <c r="F342" t="s">
        <v>13</v>
      </c>
      <c r="G342" t="s">
        <v>5350</v>
      </c>
      <c r="H342" t="s">
        <v>15</v>
      </c>
      <c r="I342">
        <f>YEAR(tb_to_analyze[[#This Row],[Date]])</f>
        <v>1965</v>
      </c>
    </row>
    <row r="343" spans="1:9" x14ac:dyDescent="0.25">
      <c r="A343" t="s">
        <v>5231</v>
      </c>
      <c r="B343" t="s">
        <v>5315</v>
      </c>
      <c r="C343" t="s">
        <v>5246</v>
      </c>
      <c r="D343" s="1">
        <v>23813</v>
      </c>
      <c r="E343" t="s">
        <v>389</v>
      </c>
      <c r="F343" t="s">
        <v>13</v>
      </c>
      <c r="G343" t="s">
        <v>5350</v>
      </c>
      <c r="H343" t="s">
        <v>15</v>
      </c>
      <c r="I343">
        <f>YEAR(tb_to_analyze[[#This Row],[Date]])</f>
        <v>1965</v>
      </c>
    </row>
    <row r="344" spans="1:9" x14ac:dyDescent="0.25">
      <c r="A344" t="s">
        <v>5233</v>
      </c>
      <c r="B344" t="s">
        <v>5312</v>
      </c>
      <c r="C344" t="s">
        <v>5245</v>
      </c>
      <c r="D344" s="1">
        <v>23816</v>
      </c>
      <c r="E344" t="s">
        <v>392</v>
      </c>
      <c r="F344" t="s">
        <v>13</v>
      </c>
      <c r="G344" t="s">
        <v>5350</v>
      </c>
      <c r="H344" t="s">
        <v>15</v>
      </c>
      <c r="I344">
        <f>YEAR(tb_to_analyze[[#This Row],[Date]])</f>
        <v>1965</v>
      </c>
    </row>
    <row r="345" spans="1:9" x14ac:dyDescent="0.25">
      <c r="A345" t="s">
        <v>5233</v>
      </c>
      <c r="B345" t="s">
        <v>5312</v>
      </c>
      <c r="C345" t="s">
        <v>5245</v>
      </c>
      <c r="D345" s="1">
        <v>23819</v>
      </c>
      <c r="E345" t="s">
        <v>339</v>
      </c>
      <c r="F345" t="s">
        <v>13</v>
      </c>
      <c r="G345" t="s">
        <v>5350</v>
      </c>
      <c r="H345" t="s">
        <v>15</v>
      </c>
      <c r="I345">
        <f>YEAR(tb_to_analyze[[#This Row],[Date]])</f>
        <v>1965</v>
      </c>
    </row>
    <row r="346" spans="1:9" x14ac:dyDescent="0.25">
      <c r="A346" t="s">
        <v>5231</v>
      </c>
      <c r="B346" t="s">
        <v>5313</v>
      </c>
      <c r="C346" t="s">
        <v>5246</v>
      </c>
      <c r="D346" s="1">
        <v>23822</v>
      </c>
      <c r="E346" t="s">
        <v>172</v>
      </c>
      <c r="F346" t="s">
        <v>13</v>
      </c>
      <c r="G346" t="s">
        <v>5350</v>
      </c>
      <c r="H346" t="s">
        <v>15</v>
      </c>
      <c r="I346">
        <f>YEAR(tb_to_analyze[[#This Row],[Date]])</f>
        <v>1965</v>
      </c>
    </row>
    <row r="347" spans="1:9" x14ac:dyDescent="0.25">
      <c r="A347" t="s">
        <v>5231</v>
      </c>
      <c r="B347" t="s">
        <v>5313</v>
      </c>
      <c r="C347" t="s">
        <v>5246</v>
      </c>
      <c r="D347" s="1">
        <v>23824</v>
      </c>
      <c r="E347" t="s">
        <v>364</v>
      </c>
      <c r="F347" t="s">
        <v>13</v>
      </c>
      <c r="G347" t="s">
        <v>5350</v>
      </c>
      <c r="H347" t="s">
        <v>15</v>
      </c>
      <c r="I347">
        <f>YEAR(tb_to_analyze[[#This Row],[Date]])</f>
        <v>1965</v>
      </c>
    </row>
    <row r="348" spans="1:9" x14ac:dyDescent="0.25">
      <c r="A348" t="s">
        <v>5233</v>
      </c>
      <c r="B348" t="s">
        <v>5312</v>
      </c>
      <c r="C348" t="s">
        <v>5245</v>
      </c>
      <c r="D348" s="1">
        <v>23826</v>
      </c>
      <c r="E348" t="s">
        <v>237</v>
      </c>
      <c r="F348" t="s">
        <v>13</v>
      </c>
      <c r="G348" t="s">
        <v>5350</v>
      </c>
      <c r="H348" t="s">
        <v>15</v>
      </c>
      <c r="I348">
        <f>YEAR(tb_to_analyze[[#This Row],[Date]])</f>
        <v>1965</v>
      </c>
    </row>
    <row r="349" spans="1:9" x14ac:dyDescent="0.25">
      <c r="A349" t="s">
        <v>5231</v>
      </c>
      <c r="B349" t="s">
        <v>5315</v>
      </c>
      <c r="C349" t="s">
        <v>5246</v>
      </c>
      <c r="D349" s="1">
        <v>23835</v>
      </c>
      <c r="E349" t="s">
        <v>389</v>
      </c>
      <c r="F349" t="s">
        <v>13</v>
      </c>
      <c r="G349" t="s">
        <v>5350</v>
      </c>
      <c r="H349" t="s">
        <v>15</v>
      </c>
      <c r="I349">
        <f>YEAR(tb_to_analyze[[#This Row],[Date]])</f>
        <v>1965</v>
      </c>
    </row>
    <row r="350" spans="1:9" x14ac:dyDescent="0.25">
      <c r="A350" t="s">
        <v>5233</v>
      </c>
      <c r="B350" t="s">
        <v>5312</v>
      </c>
      <c r="C350" t="s">
        <v>5245</v>
      </c>
      <c r="D350" s="1">
        <v>23842</v>
      </c>
      <c r="E350" t="s">
        <v>125</v>
      </c>
      <c r="F350" t="s">
        <v>13</v>
      </c>
      <c r="G350" t="s">
        <v>5350</v>
      </c>
      <c r="H350" t="s">
        <v>21</v>
      </c>
      <c r="I350">
        <f>YEAR(tb_to_analyze[[#This Row],[Date]])</f>
        <v>1965</v>
      </c>
    </row>
    <row r="351" spans="1:9" x14ac:dyDescent="0.25">
      <c r="A351" t="s">
        <v>5233</v>
      </c>
      <c r="B351" t="s">
        <v>5312</v>
      </c>
      <c r="C351" t="s">
        <v>5245</v>
      </c>
      <c r="D351" s="1">
        <v>23849</v>
      </c>
      <c r="E351" t="s">
        <v>339</v>
      </c>
      <c r="F351" t="s">
        <v>13</v>
      </c>
      <c r="G351" t="s">
        <v>5350</v>
      </c>
      <c r="H351" t="s">
        <v>15</v>
      </c>
      <c r="I351">
        <f>YEAR(tb_to_analyze[[#This Row],[Date]])</f>
        <v>1965</v>
      </c>
    </row>
    <row r="352" spans="1:9" x14ac:dyDescent="0.25">
      <c r="A352" t="s">
        <v>5233</v>
      </c>
      <c r="B352" t="s">
        <v>5312</v>
      </c>
      <c r="C352" t="s">
        <v>5245</v>
      </c>
      <c r="D352" s="1">
        <v>23855</v>
      </c>
      <c r="E352" t="s">
        <v>125</v>
      </c>
      <c r="F352" t="s">
        <v>13</v>
      </c>
      <c r="G352" t="s">
        <v>5350</v>
      </c>
      <c r="H352" t="s">
        <v>15</v>
      </c>
      <c r="I352">
        <f>YEAR(tb_to_analyze[[#This Row],[Date]])</f>
        <v>1965</v>
      </c>
    </row>
    <row r="353" spans="1:9" x14ac:dyDescent="0.25">
      <c r="A353" t="s">
        <v>5231</v>
      </c>
      <c r="B353" t="s">
        <v>5315</v>
      </c>
      <c r="C353" t="s">
        <v>5246</v>
      </c>
      <c r="D353" s="1">
        <v>23860</v>
      </c>
      <c r="E353" t="s">
        <v>389</v>
      </c>
      <c r="F353" t="s">
        <v>13</v>
      </c>
      <c r="G353" t="s">
        <v>5350</v>
      </c>
      <c r="H353" t="s">
        <v>15</v>
      </c>
      <c r="I353">
        <f>YEAR(tb_to_analyze[[#This Row],[Date]])</f>
        <v>1965</v>
      </c>
    </row>
    <row r="354" spans="1:9" x14ac:dyDescent="0.25">
      <c r="A354" t="s">
        <v>5231</v>
      </c>
      <c r="B354" t="s">
        <v>5313</v>
      </c>
      <c r="C354" t="s">
        <v>5246</v>
      </c>
      <c r="D354" s="1">
        <v>23868</v>
      </c>
      <c r="E354" t="s">
        <v>399</v>
      </c>
      <c r="F354" t="s">
        <v>13</v>
      </c>
      <c r="G354" s="3">
        <v>63230000</v>
      </c>
      <c r="H354" t="s">
        <v>15</v>
      </c>
      <c r="I354">
        <f>YEAR(tb_to_analyze[[#This Row],[Date]])</f>
        <v>1965</v>
      </c>
    </row>
    <row r="355" spans="1:9" x14ac:dyDescent="0.25">
      <c r="A355" t="s">
        <v>5233</v>
      </c>
      <c r="B355" t="s">
        <v>5312</v>
      </c>
      <c r="C355" t="s">
        <v>5245</v>
      </c>
      <c r="D355" s="1">
        <v>23869</v>
      </c>
      <c r="E355" t="s">
        <v>237</v>
      </c>
      <c r="F355" t="s">
        <v>13</v>
      </c>
      <c r="G355" t="s">
        <v>5350</v>
      </c>
      <c r="H355" t="s">
        <v>15</v>
      </c>
      <c r="I355">
        <f>YEAR(tb_to_analyze[[#This Row],[Date]])</f>
        <v>1965</v>
      </c>
    </row>
    <row r="356" spans="1:9" x14ac:dyDescent="0.25">
      <c r="A356" t="s">
        <v>5233</v>
      </c>
      <c r="B356" t="s">
        <v>5312</v>
      </c>
      <c r="C356" t="s">
        <v>5245</v>
      </c>
      <c r="D356" s="1">
        <v>23871</v>
      </c>
      <c r="E356" t="s">
        <v>125</v>
      </c>
      <c r="F356" t="s">
        <v>13</v>
      </c>
      <c r="G356" t="s">
        <v>5350</v>
      </c>
      <c r="H356" t="s">
        <v>15</v>
      </c>
      <c r="I356">
        <f>YEAR(tb_to_analyze[[#This Row],[Date]])</f>
        <v>1965</v>
      </c>
    </row>
    <row r="357" spans="1:9" x14ac:dyDescent="0.25">
      <c r="A357" t="s">
        <v>5231</v>
      </c>
      <c r="B357" t="s">
        <v>5313</v>
      </c>
      <c r="C357" t="s">
        <v>5246</v>
      </c>
      <c r="D357" s="1">
        <v>23887</v>
      </c>
      <c r="E357" t="s">
        <v>349</v>
      </c>
      <c r="F357" t="s">
        <v>13</v>
      </c>
      <c r="G357" t="s">
        <v>5350</v>
      </c>
      <c r="H357" t="s">
        <v>15</v>
      </c>
      <c r="I357">
        <f>YEAR(tb_to_analyze[[#This Row],[Date]])</f>
        <v>1965</v>
      </c>
    </row>
    <row r="358" spans="1:9" x14ac:dyDescent="0.25">
      <c r="A358" t="s">
        <v>5233</v>
      </c>
      <c r="B358" t="s">
        <v>5312</v>
      </c>
      <c r="C358" t="s">
        <v>5245</v>
      </c>
      <c r="D358" s="1">
        <v>23887</v>
      </c>
      <c r="E358" t="s">
        <v>339</v>
      </c>
      <c r="F358" t="s">
        <v>13</v>
      </c>
      <c r="G358" t="s">
        <v>5350</v>
      </c>
      <c r="H358" t="s">
        <v>15</v>
      </c>
      <c r="I358">
        <f>YEAR(tb_to_analyze[[#This Row],[Date]])</f>
        <v>1965</v>
      </c>
    </row>
    <row r="359" spans="1:9" x14ac:dyDescent="0.25">
      <c r="A359" t="s">
        <v>5231</v>
      </c>
      <c r="B359" t="s">
        <v>5315</v>
      </c>
      <c r="C359" t="s">
        <v>5246</v>
      </c>
      <c r="D359" s="1">
        <v>23889</v>
      </c>
      <c r="E359" t="s">
        <v>389</v>
      </c>
      <c r="F359" t="s">
        <v>13</v>
      </c>
      <c r="G359" t="s">
        <v>5350</v>
      </c>
      <c r="H359" t="s">
        <v>15</v>
      </c>
      <c r="I359">
        <f>YEAR(tb_to_analyze[[#This Row],[Date]])</f>
        <v>1965</v>
      </c>
    </row>
    <row r="360" spans="1:9" x14ac:dyDescent="0.25">
      <c r="A360" t="s">
        <v>5231</v>
      </c>
      <c r="B360" t="s">
        <v>5315</v>
      </c>
      <c r="C360" t="s">
        <v>5246</v>
      </c>
      <c r="D360" s="1">
        <v>23890</v>
      </c>
      <c r="E360" t="s">
        <v>427</v>
      </c>
      <c r="F360" t="s">
        <v>13</v>
      </c>
      <c r="G360" t="s">
        <v>5350</v>
      </c>
      <c r="H360" t="s">
        <v>21</v>
      </c>
      <c r="I360">
        <f>YEAR(tb_to_analyze[[#This Row],[Date]])</f>
        <v>1965</v>
      </c>
    </row>
    <row r="361" spans="1:9" x14ac:dyDescent="0.25">
      <c r="A361" t="s">
        <v>5231</v>
      </c>
      <c r="B361" t="s">
        <v>5313</v>
      </c>
      <c r="C361" t="s">
        <v>5246</v>
      </c>
      <c r="D361" s="1">
        <v>23896</v>
      </c>
      <c r="E361" t="s">
        <v>364</v>
      </c>
      <c r="F361" t="s">
        <v>13</v>
      </c>
      <c r="G361" t="s">
        <v>5350</v>
      </c>
      <c r="H361" t="s">
        <v>15</v>
      </c>
      <c r="I361">
        <f>YEAR(tb_to_analyze[[#This Row],[Date]])</f>
        <v>1965</v>
      </c>
    </row>
    <row r="362" spans="1:9" x14ac:dyDescent="0.25">
      <c r="A362" t="s">
        <v>5233</v>
      </c>
      <c r="B362" t="s">
        <v>5312</v>
      </c>
      <c r="C362" t="s">
        <v>5245</v>
      </c>
      <c r="D362" s="1">
        <v>23901</v>
      </c>
      <c r="E362" t="s">
        <v>125</v>
      </c>
      <c r="F362" t="s">
        <v>13</v>
      </c>
      <c r="G362" t="s">
        <v>5350</v>
      </c>
      <c r="H362" t="s">
        <v>15</v>
      </c>
      <c r="I362">
        <f>YEAR(tb_to_analyze[[#This Row],[Date]])</f>
        <v>1965</v>
      </c>
    </row>
    <row r="363" spans="1:9" x14ac:dyDescent="0.25">
      <c r="A363" t="s">
        <v>5233</v>
      </c>
      <c r="B363" t="s">
        <v>5312</v>
      </c>
      <c r="C363" t="s">
        <v>5245</v>
      </c>
      <c r="D363" s="1">
        <v>23908</v>
      </c>
      <c r="E363" t="s">
        <v>237</v>
      </c>
      <c r="F363" t="s">
        <v>13</v>
      </c>
      <c r="G363" t="s">
        <v>5350</v>
      </c>
      <c r="H363" t="s">
        <v>15</v>
      </c>
      <c r="I363">
        <f>YEAR(tb_to_analyze[[#This Row],[Date]])</f>
        <v>1965</v>
      </c>
    </row>
    <row r="364" spans="1:9" x14ac:dyDescent="0.25">
      <c r="A364" t="s">
        <v>5231</v>
      </c>
      <c r="B364" t="s">
        <v>5313</v>
      </c>
      <c r="C364" t="s">
        <v>5246</v>
      </c>
      <c r="D364" s="1">
        <v>23911</v>
      </c>
      <c r="E364" t="s">
        <v>465</v>
      </c>
      <c r="F364" t="s">
        <v>13</v>
      </c>
      <c r="G364" t="s">
        <v>5350</v>
      </c>
      <c r="H364" t="s">
        <v>15</v>
      </c>
      <c r="I364">
        <f>YEAR(tb_to_analyze[[#This Row],[Date]])</f>
        <v>1965</v>
      </c>
    </row>
    <row r="365" spans="1:9" x14ac:dyDescent="0.25">
      <c r="A365" t="s">
        <v>5233</v>
      </c>
      <c r="B365" t="s">
        <v>5312</v>
      </c>
      <c r="C365" t="s">
        <v>5245</v>
      </c>
      <c r="D365" s="1">
        <v>23918</v>
      </c>
      <c r="E365" t="s">
        <v>339</v>
      </c>
      <c r="F365" t="s">
        <v>13</v>
      </c>
      <c r="G365" t="s">
        <v>5350</v>
      </c>
      <c r="H365" t="s">
        <v>15</v>
      </c>
      <c r="I365">
        <f>YEAR(tb_to_analyze[[#This Row],[Date]])</f>
        <v>1965</v>
      </c>
    </row>
    <row r="366" spans="1:9" x14ac:dyDescent="0.25">
      <c r="A366" t="s">
        <v>5231</v>
      </c>
      <c r="B366" t="s">
        <v>5315</v>
      </c>
      <c r="C366" t="s">
        <v>5246</v>
      </c>
      <c r="D366" s="1">
        <v>23918</v>
      </c>
      <c r="E366" t="s">
        <v>389</v>
      </c>
      <c r="F366" t="s">
        <v>13</v>
      </c>
      <c r="G366" t="s">
        <v>5350</v>
      </c>
      <c r="H366" t="s">
        <v>15</v>
      </c>
      <c r="I366">
        <f>YEAR(tb_to_analyze[[#This Row],[Date]])</f>
        <v>1965</v>
      </c>
    </row>
    <row r="367" spans="1:9" x14ac:dyDescent="0.25">
      <c r="A367" t="s">
        <v>5233</v>
      </c>
      <c r="B367" t="s">
        <v>5317</v>
      </c>
      <c r="C367" t="s">
        <v>5247</v>
      </c>
      <c r="D367" s="1">
        <v>23925</v>
      </c>
      <c r="E367" t="s">
        <v>190</v>
      </c>
      <c r="F367" t="s">
        <v>13</v>
      </c>
      <c r="G367" t="s">
        <v>5350</v>
      </c>
      <c r="H367" t="s">
        <v>15</v>
      </c>
      <c r="I367">
        <f>YEAR(tb_to_analyze[[#This Row],[Date]])</f>
        <v>1965</v>
      </c>
    </row>
    <row r="368" spans="1:9" x14ac:dyDescent="0.25">
      <c r="A368" t="s">
        <v>5231</v>
      </c>
      <c r="B368" t="s">
        <v>5315</v>
      </c>
      <c r="C368" t="s">
        <v>5246</v>
      </c>
      <c r="D368" s="1">
        <v>23935</v>
      </c>
      <c r="E368" t="s">
        <v>389</v>
      </c>
      <c r="F368" t="s">
        <v>13</v>
      </c>
      <c r="G368" t="s">
        <v>5350</v>
      </c>
      <c r="H368" t="s">
        <v>21</v>
      </c>
      <c r="I368">
        <f>YEAR(tb_to_analyze[[#This Row],[Date]])</f>
        <v>1965</v>
      </c>
    </row>
    <row r="369" spans="1:9" x14ac:dyDescent="0.25">
      <c r="A369" t="s">
        <v>5233</v>
      </c>
      <c r="B369" t="s">
        <v>5312</v>
      </c>
      <c r="C369" t="s">
        <v>5245</v>
      </c>
      <c r="D369" s="1">
        <v>23936</v>
      </c>
      <c r="E369" t="s">
        <v>237</v>
      </c>
      <c r="F369" t="s">
        <v>13</v>
      </c>
      <c r="G369" t="s">
        <v>5350</v>
      </c>
      <c r="H369" t="s">
        <v>21</v>
      </c>
      <c r="I369">
        <f>YEAR(tb_to_analyze[[#This Row],[Date]])</f>
        <v>1965</v>
      </c>
    </row>
    <row r="370" spans="1:9" x14ac:dyDescent="0.25">
      <c r="A370" t="s">
        <v>5233</v>
      </c>
      <c r="B370" t="s">
        <v>5312</v>
      </c>
      <c r="C370" t="s">
        <v>5245</v>
      </c>
      <c r="D370" s="1">
        <v>23939</v>
      </c>
      <c r="E370" t="s">
        <v>392</v>
      </c>
      <c r="F370" t="s">
        <v>13</v>
      </c>
      <c r="G370" t="s">
        <v>5350</v>
      </c>
      <c r="H370" t="s">
        <v>15</v>
      </c>
      <c r="I370">
        <f>YEAR(tb_to_analyze[[#This Row],[Date]])</f>
        <v>1965</v>
      </c>
    </row>
    <row r="371" spans="1:9" x14ac:dyDescent="0.25">
      <c r="A371" t="s">
        <v>5233</v>
      </c>
      <c r="B371" t="s">
        <v>5312</v>
      </c>
      <c r="C371" t="s">
        <v>5245</v>
      </c>
      <c r="D371" s="1">
        <v>23939</v>
      </c>
      <c r="E371" t="s">
        <v>474</v>
      </c>
      <c r="F371" t="s">
        <v>13</v>
      </c>
      <c r="G371" t="s">
        <v>5350</v>
      </c>
      <c r="H371" t="s">
        <v>15</v>
      </c>
      <c r="I371">
        <f>YEAR(tb_to_analyze[[#This Row],[Date]])</f>
        <v>1965</v>
      </c>
    </row>
    <row r="372" spans="1:9" x14ac:dyDescent="0.25">
      <c r="A372" t="s">
        <v>5233</v>
      </c>
      <c r="B372" t="s">
        <v>5312</v>
      </c>
      <c r="C372" t="s">
        <v>5245</v>
      </c>
      <c r="D372" s="1">
        <v>23941</v>
      </c>
      <c r="E372" t="s">
        <v>125</v>
      </c>
      <c r="F372" t="s">
        <v>13</v>
      </c>
      <c r="G372" t="s">
        <v>5350</v>
      </c>
      <c r="H372" t="s">
        <v>15</v>
      </c>
      <c r="I372">
        <f>YEAR(tb_to_analyze[[#This Row],[Date]])</f>
        <v>1965</v>
      </c>
    </row>
    <row r="373" spans="1:9" x14ac:dyDescent="0.25">
      <c r="A373" t="s">
        <v>5231</v>
      </c>
      <c r="B373" t="s">
        <v>5313</v>
      </c>
      <c r="C373" t="s">
        <v>5246</v>
      </c>
      <c r="D373" s="1">
        <v>23943</v>
      </c>
      <c r="E373" t="s">
        <v>323</v>
      </c>
      <c r="F373" t="s">
        <v>13</v>
      </c>
      <c r="G373" t="s">
        <v>5350</v>
      </c>
      <c r="H373" t="s">
        <v>15</v>
      </c>
      <c r="I373">
        <f>YEAR(tb_to_analyze[[#This Row],[Date]])</f>
        <v>1965</v>
      </c>
    </row>
    <row r="374" spans="1:9" x14ac:dyDescent="0.25">
      <c r="A374" t="s">
        <v>5233</v>
      </c>
      <c r="B374" t="s">
        <v>5317</v>
      </c>
      <c r="C374" t="s">
        <v>5247</v>
      </c>
      <c r="D374" s="1">
        <v>23946</v>
      </c>
      <c r="E374" t="s">
        <v>190</v>
      </c>
      <c r="F374" t="s">
        <v>13</v>
      </c>
      <c r="G374" t="s">
        <v>5350</v>
      </c>
      <c r="H374" t="s">
        <v>15</v>
      </c>
      <c r="I374">
        <f>YEAR(tb_to_analyze[[#This Row],[Date]])</f>
        <v>1965</v>
      </c>
    </row>
    <row r="375" spans="1:9" x14ac:dyDescent="0.25">
      <c r="A375" t="s">
        <v>5231</v>
      </c>
      <c r="B375" t="s">
        <v>5313</v>
      </c>
      <c r="C375" t="s">
        <v>5246</v>
      </c>
      <c r="D375" s="1">
        <v>23953</v>
      </c>
      <c r="E375" t="s">
        <v>349</v>
      </c>
      <c r="F375" t="s">
        <v>13</v>
      </c>
      <c r="G375" t="s">
        <v>5350</v>
      </c>
      <c r="H375" t="s">
        <v>15</v>
      </c>
      <c r="I375">
        <f>YEAR(tb_to_analyze[[#This Row],[Date]])</f>
        <v>1965</v>
      </c>
    </row>
    <row r="376" spans="1:9" x14ac:dyDescent="0.25">
      <c r="A376" t="s">
        <v>5233</v>
      </c>
      <c r="B376" t="s">
        <v>5312</v>
      </c>
      <c r="C376" t="s">
        <v>5245</v>
      </c>
      <c r="D376" s="1">
        <v>23957</v>
      </c>
      <c r="E376" t="s">
        <v>339</v>
      </c>
      <c r="F376" t="s">
        <v>13</v>
      </c>
      <c r="G376" t="s">
        <v>5350</v>
      </c>
      <c r="H376" t="s">
        <v>15</v>
      </c>
      <c r="I376">
        <f>YEAR(tb_to_analyze[[#This Row],[Date]])</f>
        <v>1965</v>
      </c>
    </row>
    <row r="377" spans="1:9" x14ac:dyDescent="0.25">
      <c r="A377" t="s">
        <v>5231</v>
      </c>
      <c r="B377" t="s">
        <v>5315</v>
      </c>
      <c r="C377" t="s">
        <v>5246</v>
      </c>
      <c r="D377" s="1">
        <v>23957</v>
      </c>
      <c r="E377" t="s">
        <v>389</v>
      </c>
      <c r="F377" t="s">
        <v>13</v>
      </c>
      <c r="G377" t="s">
        <v>5350</v>
      </c>
      <c r="H377" t="s">
        <v>15</v>
      </c>
      <c r="I377">
        <f>YEAR(tb_to_analyze[[#This Row],[Date]])</f>
        <v>1965</v>
      </c>
    </row>
    <row r="378" spans="1:9" x14ac:dyDescent="0.25">
      <c r="A378" t="s">
        <v>5231</v>
      </c>
      <c r="B378" t="s">
        <v>5313</v>
      </c>
      <c r="C378" t="s">
        <v>5246</v>
      </c>
      <c r="D378" s="1">
        <v>23965</v>
      </c>
      <c r="E378" t="s">
        <v>483</v>
      </c>
      <c r="F378" t="s">
        <v>13</v>
      </c>
      <c r="G378" t="s">
        <v>5350</v>
      </c>
      <c r="H378" t="s">
        <v>15</v>
      </c>
      <c r="I378">
        <f>YEAR(tb_to_analyze[[#This Row],[Date]])</f>
        <v>1965</v>
      </c>
    </row>
    <row r="379" spans="1:9" x14ac:dyDescent="0.25">
      <c r="A379" t="s">
        <v>5233</v>
      </c>
      <c r="B379" t="s">
        <v>5312</v>
      </c>
      <c r="C379" t="s">
        <v>5245</v>
      </c>
      <c r="D379" s="1">
        <v>23968</v>
      </c>
      <c r="E379" t="s">
        <v>237</v>
      </c>
      <c r="F379" t="s">
        <v>13</v>
      </c>
      <c r="G379" t="s">
        <v>5350</v>
      </c>
      <c r="H379" t="s">
        <v>15</v>
      </c>
      <c r="I379">
        <f>YEAR(tb_to_analyze[[#This Row],[Date]])</f>
        <v>1965</v>
      </c>
    </row>
    <row r="380" spans="1:9" x14ac:dyDescent="0.25">
      <c r="A380" t="s">
        <v>5231</v>
      </c>
      <c r="B380" t="s">
        <v>5313</v>
      </c>
      <c r="C380" t="s">
        <v>5246</v>
      </c>
      <c r="D380" s="1">
        <v>23975</v>
      </c>
      <c r="E380" t="s">
        <v>364</v>
      </c>
      <c r="F380" t="s">
        <v>13</v>
      </c>
      <c r="G380" t="s">
        <v>5350</v>
      </c>
      <c r="H380" t="s">
        <v>15</v>
      </c>
      <c r="I380">
        <f>YEAR(tb_to_analyze[[#This Row],[Date]])</f>
        <v>1965</v>
      </c>
    </row>
    <row r="381" spans="1:9" x14ac:dyDescent="0.25">
      <c r="A381" t="s">
        <v>5233</v>
      </c>
      <c r="B381" t="s">
        <v>5312</v>
      </c>
      <c r="C381" t="s">
        <v>5245</v>
      </c>
      <c r="D381" s="1">
        <v>23979</v>
      </c>
      <c r="E381" t="s">
        <v>339</v>
      </c>
      <c r="F381" t="s">
        <v>13</v>
      </c>
      <c r="G381" t="s">
        <v>5350</v>
      </c>
      <c r="H381" t="s">
        <v>15</v>
      </c>
      <c r="I381">
        <f>YEAR(tb_to_analyze[[#This Row],[Date]])</f>
        <v>1965</v>
      </c>
    </row>
    <row r="382" spans="1:9" x14ac:dyDescent="0.25">
      <c r="A382" t="s">
        <v>5233</v>
      </c>
      <c r="B382" t="s">
        <v>5312</v>
      </c>
      <c r="C382" t="s">
        <v>5245</v>
      </c>
      <c r="D382" s="1">
        <v>23988</v>
      </c>
      <c r="E382" t="s">
        <v>392</v>
      </c>
      <c r="F382" t="s">
        <v>13</v>
      </c>
      <c r="G382" t="s">
        <v>5350</v>
      </c>
      <c r="H382" t="s">
        <v>15</v>
      </c>
      <c r="I382">
        <f>YEAR(tb_to_analyze[[#This Row],[Date]])</f>
        <v>1965</v>
      </c>
    </row>
    <row r="383" spans="1:9" x14ac:dyDescent="0.25">
      <c r="A383" t="s">
        <v>5233</v>
      </c>
      <c r="B383" t="s">
        <v>5312</v>
      </c>
      <c r="C383" t="s">
        <v>5245</v>
      </c>
      <c r="D383" s="1">
        <v>23994</v>
      </c>
      <c r="E383" t="s">
        <v>339</v>
      </c>
      <c r="F383" t="s">
        <v>13</v>
      </c>
      <c r="G383" t="s">
        <v>5350</v>
      </c>
      <c r="H383" t="s">
        <v>15</v>
      </c>
      <c r="I383">
        <f>YEAR(tb_to_analyze[[#This Row],[Date]])</f>
        <v>1965</v>
      </c>
    </row>
    <row r="384" spans="1:9" x14ac:dyDescent="0.25">
      <c r="A384" t="s">
        <v>5233</v>
      </c>
      <c r="B384" t="s">
        <v>5312</v>
      </c>
      <c r="C384" t="s">
        <v>5245</v>
      </c>
      <c r="D384" s="1">
        <v>24003</v>
      </c>
      <c r="E384" t="s">
        <v>392</v>
      </c>
      <c r="F384" t="s">
        <v>13</v>
      </c>
      <c r="G384" t="s">
        <v>5350</v>
      </c>
      <c r="H384" t="s">
        <v>15</v>
      </c>
      <c r="I384">
        <f>YEAR(tb_to_analyze[[#This Row],[Date]])</f>
        <v>1965</v>
      </c>
    </row>
    <row r="385" spans="1:9" x14ac:dyDescent="0.25">
      <c r="A385" t="s">
        <v>5233</v>
      </c>
      <c r="B385" t="s">
        <v>5312</v>
      </c>
      <c r="C385" t="s">
        <v>5245</v>
      </c>
      <c r="D385" s="1">
        <v>24008</v>
      </c>
      <c r="E385" t="s">
        <v>339</v>
      </c>
      <c r="F385" t="s">
        <v>13</v>
      </c>
      <c r="G385" t="s">
        <v>5350</v>
      </c>
      <c r="H385" t="s">
        <v>15</v>
      </c>
      <c r="I385">
        <f>YEAR(tb_to_analyze[[#This Row],[Date]])</f>
        <v>1965</v>
      </c>
    </row>
    <row r="386" spans="1:9" x14ac:dyDescent="0.25">
      <c r="A386" t="s">
        <v>5231</v>
      </c>
      <c r="B386" t="s">
        <v>5315</v>
      </c>
      <c r="C386" t="s">
        <v>5246</v>
      </c>
      <c r="D386" s="1">
        <v>24015</v>
      </c>
      <c r="E386" t="s">
        <v>389</v>
      </c>
      <c r="F386" t="s">
        <v>13</v>
      </c>
      <c r="G386" t="s">
        <v>5350</v>
      </c>
      <c r="H386" t="s">
        <v>15</v>
      </c>
      <c r="I386">
        <f>YEAR(tb_to_analyze[[#This Row],[Date]])</f>
        <v>1965</v>
      </c>
    </row>
    <row r="387" spans="1:9" x14ac:dyDescent="0.25">
      <c r="A387" t="s">
        <v>5233</v>
      </c>
      <c r="B387" t="s">
        <v>5312</v>
      </c>
      <c r="C387" t="s">
        <v>5245</v>
      </c>
      <c r="D387" s="1">
        <v>24019</v>
      </c>
      <c r="E387" t="s">
        <v>493</v>
      </c>
      <c r="F387" t="s">
        <v>13</v>
      </c>
      <c r="G387" t="s">
        <v>5350</v>
      </c>
      <c r="H387" t="s">
        <v>15</v>
      </c>
      <c r="I387">
        <f>YEAR(tb_to_analyze[[#This Row],[Date]])</f>
        <v>1965</v>
      </c>
    </row>
    <row r="388" spans="1:9" x14ac:dyDescent="0.25">
      <c r="A388" t="s">
        <v>5231</v>
      </c>
      <c r="B388" t="s">
        <v>5315</v>
      </c>
      <c r="C388" t="s">
        <v>5246</v>
      </c>
      <c r="D388" s="1">
        <v>24020</v>
      </c>
      <c r="E388" t="s">
        <v>427</v>
      </c>
      <c r="F388" t="s">
        <v>13</v>
      </c>
      <c r="G388" t="s">
        <v>5350</v>
      </c>
      <c r="H388" t="s">
        <v>15</v>
      </c>
      <c r="I388">
        <f>YEAR(tb_to_analyze[[#This Row],[Date]])</f>
        <v>1965</v>
      </c>
    </row>
    <row r="389" spans="1:9" x14ac:dyDescent="0.25">
      <c r="A389" t="s">
        <v>5233</v>
      </c>
      <c r="B389" t="s">
        <v>5312</v>
      </c>
      <c r="C389" t="s">
        <v>5245</v>
      </c>
      <c r="D389" s="1">
        <v>24029</v>
      </c>
      <c r="E389" t="s">
        <v>125</v>
      </c>
      <c r="F389" t="s">
        <v>13</v>
      </c>
      <c r="G389" t="s">
        <v>5350</v>
      </c>
      <c r="H389" t="s">
        <v>15</v>
      </c>
      <c r="I389">
        <f>YEAR(tb_to_analyze[[#This Row],[Date]])</f>
        <v>1965</v>
      </c>
    </row>
    <row r="390" spans="1:9" x14ac:dyDescent="0.25">
      <c r="A390" t="s">
        <v>5231</v>
      </c>
      <c r="B390" t="s">
        <v>5313</v>
      </c>
      <c r="C390" t="s">
        <v>5246</v>
      </c>
      <c r="D390" s="1">
        <v>24030</v>
      </c>
      <c r="E390" t="s">
        <v>465</v>
      </c>
      <c r="F390" t="s">
        <v>13</v>
      </c>
      <c r="G390" t="s">
        <v>5350</v>
      </c>
      <c r="H390" t="s">
        <v>21</v>
      </c>
      <c r="I390">
        <f>YEAR(tb_to_analyze[[#This Row],[Date]])</f>
        <v>1965</v>
      </c>
    </row>
    <row r="391" spans="1:9" x14ac:dyDescent="0.25">
      <c r="A391" t="s">
        <v>5233</v>
      </c>
      <c r="B391" t="s">
        <v>5312</v>
      </c>
      <c r="C391" t="s">
        <v>5245</v>
      </c>
      <c r="D391" s="1">
        <v>24031</v>
      </c>
      <c r="E391" t="s">
        <v>339</v>
      </c>
      <c r="F391" t="s">
        <v>13</v>
      </c>
      <c r="G391" t="s">
        <v>5350</v>
      </c>
      <c r="H391" t="s">
        <v>15</v>
      </c>
      <c r="I391">
        <f>YEAR(tb_to_analyze[[#This Row],[Date]])</f>
        <v>1965</v>
      </c>
    </row>
    <row r="392" spans="1:9" x14ac:dyDescent="0.25">
      <c r="A392" t="s">
        <v>5233</v>
      </c>
      <c r="B392" t="s">
        <v>5317</v>
      </c>
      <c r="C392" t="s">
        <v>5247</v>
      </c>
      <c r="D392" s="1">
        <v>24034</v>
      </c>
      <c r="E392" t="s">
        <v>499</v>
      </c>
      <c r="F392" t="s">
        <v>13</v>
      </c>
      <c r="G392" t="s">
        <v>5350</v>
      </c>
      <c r="H392" t="s">
        <v>15</v>
      </c>
      <c r="I392">
        <f>YEAR(tb_to_analyze[[#This Row],[Date]])</f>
        <v>1965</v>
      </c>
    </row>
    <row r="393" spans="1:9" x14ac:dyDescent="0.25">
      <c r="A393" t="s">
        <v>5231</v>
      </c>
      <c r="B393" t="s">
        <v>5313</v>
      </c>
      <c r="C393" t="s">
        <v>5246</v>
      </c>
      <c r="D393" s="1">
        <v>24040</v>
      </c>
      <c r="E393" t="s">
        <v>389</v>
      </c>
      <c r="F393" t="s">
        <v>13</v>
      </c>
      <c r="G393" t="s">
        <v>5350</v>
      </c>
      <c r="H393" t="s">
        <v>21</v>
      </c>
      <c r="I393">
        <f>YEAR(tb_to_analyze[[#This Row],[Date]])</f>
        <v>1965</v>
      </c>
    </row>
    <row r="394" spans="1:9" x14ac:dyDescent="0.25">
      <c r="A394" t="s">
        <v>5233</v>
      </c>
      <c r="B394" t="s">
        <v>5312</v>
      </c>
      <c r="C394" t="s">
        <v>5245</v>
      </c>
      <c r="D394" s="1">
        <v>24043</v>
      </c>
      <c r="E394" t="s">
        <v>339</v>
      </c>
      <c r="F394" t="s">
        <v>13</v>
      </c>
      <c r="G394" t="s">
        <v>5350</v>
      </c>
      <c r="H394" t="s">
        <v>15</v>
      </c>
      <c r="I394">
        <f>YEAR(tb_to_analyze[[#This Row],[Date]])</f>
        <v>1965</v>
      </c>
    </row>
    <row r="395" spans="1:9" x14ac:dyDescent="0.25">
      <c r="A395" t="s">
        <v>5233</v>
      </c>
      <c r="B395" t="s">
        <v>5312</v>
      </c>
      <c r="C395" t="s">
        <v>5245</v>
      </c>
      <c r="D395" s="1">
        <v>24048</v>
      </c>
      <c r="E395" t="s">
        <v>474</v>
      </c>
      <c r="F395" t="s">
        <v>13</v>
      </c>
      <c r="G395" t="s">
        <v>5350</v>
      </c>
      <c r="H395" t="s">
        <v>15</v>
      </c>
      <c r="I395">
        <f>YEAR(tb_to_analyze[[#This Row],[Date]])</f>
        <v>1965</v>
      </c>
    </row>
    <row r="396" spans="1:9" x14ac:dyDescent="0.25">
      <c r="A396" t="s">
        <v>5233</v>
      </c>
      <c r="B396" t="s">
        <v>5317</v>
      </c>
      <c r="C396" t="s">
        <v>5247</v>
      </c>
      <c r="D396" s="1">
        <v>24050</v>
      </c>
      <c r="E396" t="s">
        <v>499</v>
      </c>
      <c r="F396" t="s">
        <v>13</v>
      </c>
      <c r="G396" t="s">
        <v>5350</v>
      </c>
      <c r="H396" t="s">
        <v>15</v>
      </c>
      <c r="I396">
        <f>YEAR(tb_to_analyze[[#This Row],[Date]])</f>
        <v>1965</v>
      </c>
    </row>
    <row r="397" spans="1:9" x14ac:dyDescent="0.25">
      <c r="A397" t="s">
        <v>5231</v>
      </c>
      <c r="B397" t="s">
        <v>5315</v>
      </c>
      <c r="C397" t="s">
        <v>5246</v>
      </c>
      <c r="D397" s="1">
        <v>24054</v>
      </c>
      <c r="E397" t="s">
        <v>389</v>
      </c>
      <c r="F397" t="s">
        <v>13</v>
      </c>
      <c r="G397" t="s">
        <v>5350</v>
      </c>
      <c r="H397" t="s">
        <v>15</v>
      </c>
      <c r="I397">
        <f>YEAR(tb_to_analyze[[#This Row],[Date]])</f>
        <v>1965</v>
      </c>
    </row>
    <row r="398" spans="1:9" x14ac:dyDescent="0.25">
      <c r="A398" t="s">
        <v>5233</v>
      </c>
      <c r="B398" t="s">
        <v>5312</v>
      </c>
      <c r="C398" t="s">
        <v>5245</v>
      </c>
      <c r="D398" s="1">
        <v>24058</v>
      </c>
      <c r="E398" t="s">
        <v>125</v>
      </c>
      <c r="F398" t="s">
        <v>13</v>
      </c>
      <c r="G398" t="s">
        <v>5350</v>
      </c>
      <c r="H398" t="s">
        <v>15</v>
      </c>
      <c r="I398">
        <f>YEAR(tb_to_analyze[[#This Row],[Date]])</f>
        <v>1965</v>
      </c>
    </row>
    <row r="399" spans="1:9" x14ac:dyDescent="0.25">
      <c r="A399" t="s">
        <v>5233</v>
      </c>
      <c r="B399" t="s">
        <v>5312</v>
      </c>
      <c r="C399" t="s">
        <v>5245</v>
      </c>
      <c r="D399" s="1">
        <v>24062</v>
      </c>
      <c r="E399" t="s">
        <v>125</v>
      </c>
      <c r="F399" t="s">
        <v>13</v>
      </c>
      <c r="G399" t="s">
        <v>5350</v>
      </c>
      <c r="H399" t="s">
        <v>15</v>
      </c>
      <c r="I399">
        <f>YEAR(tb_to_analyze[[#This Row],[Date]])</f>
        <v>1965</v>
      </c>
    </row>
    <row r="400" spans="1:9" x14ac:dyDescent="0.25">
      <c r="A400" t="s">
        <v>5233</v>
      </c>
      <c r="B400" t="s">
        <v>5312</v>
      </c>
      <c r="C400" t="s">
        <v>5245</v>
      </c>
      <c r="D400" s="1">
        <v>24069</v>
      </c>
      <c r="E400" t="s">
        <v>125</v>
      </c>
      <c r="F400" t="s">
        <v>13</v>
      </c>
      <c r="G400" t="s">
        <v>5350</v>
      </c>
      <c r="H400" t="s">
        <v>56</v>
      </c>
      <c r="I400">
        <f>YEAR(tb_to_analyze[[#This Row],[Date]])</f>
        <v>1965</v>
      </c>
    </row>
    <row r="401" spans="1:9" x14ac:dyDescent="0.25">
      <c r="A401" t="s">
        <v>5233</v>
      </c>
      <c r="B401" t="s">
        <v>5317</v>
      </c>
      <c r="C401" t="s">
        <v>5247</v>
      </c>
      <c r="D401" s="1">
        <v>24072</v>
      </c>
      <c r="E401" t="s">
        <v>499</v>
      </c>
      <c r="F401" t="s">
        <v>13</v>
      </c>
      <c r="G401" t="s">
        <v>5350</v>
      </c>
      <c r="H401" t="s">
        <v>15</v>
      </c>
      <c r="I401">
        <f>YEAR(tb_to_analyze[[#This Row],[Date]])</f>
        <v>1965</v>
      </c>
    </row>
    <row r="402" spans="1:9" x14ac:dyDescent="0.25">
      <c r="A402" t="s">
        <v>5230</v>
      </c>
      <c r="B402" t="s">
        <v>5318</v>
      </c>
      <c r="C402" t="s">
        <v>5319</v>
      </c>
      <c r="D402" s="1">
        <v>24072</v>
      </c>
      <c r="E402" t="s">
        <v>512</v>
      </c>
      <c r="F402" t="s">
        <v>13</v>
      </c>
      <c r="G402" t="s">
        <v>5350</v>
      </c>
      <c r="H402" t="s">
        <v>15</v>
      </c>
      <c r="I402">
        <f>YEAR(tb_to_analyze[[#This Row],[Date]])</f>
        <v>1965</v>
      </c>
    </row>
    <row r="403" spans="1:9" x14ac:dyDescent="0.25">
      <c r="A403" t="s">
        <v>5233</v>
      </c>
      <c r="B403" t="s">
        <v>5312</v>
      </c>
      <c r="C403" t="s">
        <v>5245</v>
      </c>
      <c r="D403" s="1">
        <v>24073</v>
      </c>
      <c r="E403" t="s">
        <v>237</v>
      </c>
      <c r="F403" t="s">
        <v>13</v>
      </c>
      <c r="G403" t="s">
        <v>5350</v>
      </c>
      <c r="H403" t="s">
        <v>15</v>
      </c>
      <c r="I403">
        <f>YEAR(tb_to_analyze[[#This Row],[Date]])</f>
        <v>1965</v>
      </c>
    </row>
    <row r="404" spans="1:9" x14ac:dyDescent="0.25">
      <c r="A404" t="s">
        <v>5233</v>
      </c>
      <c r="B404" t="s">
        <v>5312</v>
      </c>
      <c r="C404" t="s">
        <v>5245</v>
      </c>
      <c r="D404" s="1">
        <v>24079</v>
      </c>
      <c r="E404" t="s">
        <v>125</v>
      </c>
      <c r="F404" t="s">
        <v>13</v>
      </c>
      <c r="G404" t="s">
        <v>5350</v>
      </c>
      <c r="H404" t="s">
        <v>15</v>
      </c>
      <c r="I404">
        <f>YEAR(tb_to_analyze[[#This Row],[Date]])</f>
        <v>1965</v>
      </c>
    </row>
    <row r="405" spans="1:9" x14ac:dyDescent="0.25">
      <c r="A405" t="s">
        <v>5231</v>
      </c>
      <c r="B405" t="s">
        <v>5313</v>
      </c>
      <c r="C405" t="s">
        <v>5246</v>
      </c>
      <c r="D405" s="1">
        <v>24080</v>
      </c>
      <c r="E405" t="s">
        <v>364</v>
      </c>
      <c r="F405" t="s">
        <v>13</v>
      </c>
      <c r="G405" t="s">
        <v>5350</v>
      </c>
      <c r="H405" t="s">
        <v>15</v>
      </c>
      <c r="I405">
        <f>YEAR(tb_to_analyze[[#This Row],[Date]])</f>
        <v>1965</v>
      </c>
    </row>
    <row r="406" spans="1:9" x14ac:dyDescent="0.25">
      <c r="A406" t="s">
        <v>5233</v>
      </c>
      <c r="B406" t="s">
        <v>5312</v>
      </c>
      <c r="C406" t="s">
        <v>5245</v>
      </c>
      <c r="D406" s="1">
        <v>24086</v>
      </c>
      <c r="E406" t="s">
        <v>237</v>
      </c>
      <c r="F406" t="s">
        <v>13</v>
      </c>
      <c r="G406" t="s">
        <v>5350</v>
      </c>
      <c r="H406" t="s">
        <v>15</v>
      </c>
      <c r="I406">
        <f>YEAR(tb_to_analyze[[#This Row],[Date]])</f>
        <v>1965</v>
      </c>
    </row>
    <row r="407" spans="1:9" x14ac:dyDescent="0.25">
      <c r="A407" t="s">
        <v>5231</v>
      </c>
      <c r="B407" t="s">
        <v>5313</v>
      </c>
      <c r="C407" t="s">
        <v>5246</v>
      </c>
      <c r="D407" s="1">
        <v>24091</v>
      </c>
      <c r="E407" t="s">
        <v>364</v>
      </c>
      <c r="F407" t="s">
        <v>13</v>
      </c>
      <c r="G407" t="s">
        <v>5350</v>
      </c>
      <c r="H407" t="s">
        <v>15</v>
      </c>
      <c r="I407">
        <f>YEAR(tb_to_analyze[[#This Row],[Date]])</f>
        <v>1965</v>
      </c>
    </row>
    <row r="408" spans="1:9" x14ac:dyDescent="0.25">
      <c r="A408" t="s">
        <v>5233</v>
      </c>
      <c r="B408" t="s">
        <v>5312</v>
      </c>
      <c r="C408" t="s">
        <v>5245</v>
      </c>
      <c r="D408" s="1">
        <v>24093</v>
      </c>
      <c r="E408" t="s">
        <v>396</v>
      </c>
      <c r="F408" t="s">
        <v>13</v>
      </c>
      <c r="G408" t="s">
        <v>5350</v>
      </c>
      <c r="H408" t="s">
        <v>15</v>
      </c>
      <c r="I408">
        <f>YEAR(tb_to_analyze[[#This Row],[Date]])</f>
        <v>1965</v>
      </c>
    </row>
    <row r="409" spans="1:9" x14ac:dyDescent="0.25">
      <c r="A409" t="s">
        <v>5233</v>
      </c>
      <c r="B409" t="s">
        <v>5317</v>
      </c>
      <c r="C409" t="s">
        <v>5247</v>
      </c>
      <c r="D409" s="1">
        <v>24097</v>
      </c>
      <c r="E409" t="s">
        <v>190</v>
      </c>
      <c r="F409" t="s">
        <v>13</v>
      </c>
      <c r="G409" t="s">
        <v>5350</v>
      </c>
      <c r="H409" t="s">
        <v>15</v>
      </c>
      <c r="I409">
        <f>YEAR(tb_to_analyze[[#This Row],[Date]])</f>
        <v>1965</v>
      </c>
    </row>
    <row r="410" spans="1:9" x14ac:dyDescent="0.25">
      <c r="A410" t="s">
        <v>5231</v>
      </c>
      <c r="B410" t="s">
        <v>5313</v>
      </c>
      <c r="C410" t="s">
        <v>5246</v>
      </c>
      <c r="D410" s="1">
        <v>24097</v>
      </c>
      <c r="E410" t="s">
        <v>465</v>
      </c>
      <c r="F410" t="s">
        <v>13</v>
      </c>
      <c r="G410" t="s">
        <v>5350</v>
      </c>
      <c r="H410" t="s">
        <v>56</v>
      </c>
      <c r="I410">
        <f>YEAR(tb_to_analyze[[#This Row],[Date]])</f>
        <v>1965</v>
      </c>
    </row>
    <row r="411" spans="1:9" x14ac:dyDescent="0.25">
      <c r="A411" t="s">
        <v>5233</v>
      </c>
      <c r="B411" t="s">
        <v>5312</v>
      </c>
      <c r="C411" t="s">
        <v>5245</v>
      </c>
      <c r="D411" s="1">
        <v>24103</v>
      </c>
      <c r="E411" t="s">
        <v>523</v>
      </c>
      <c r="F411" t="s">
        <v>13</v>
      </c>
      <c r="G411" t="s">
        <v>5350</v>
      </c>
      <c r="H411" t="s">
        <v>15</v>
      </c>
      <c r="I411">
        <f>YEAR(tb_to_analyze[[#This Row],[Date]])</f>
        <v>1965</v>
      </c>
    </row>
    <row r="412" spans="1:9" x14ac:dyDescent="0.25">
      <c r="A412" t="s">
        <v>5233</v>
      </c>
      <c r="B412" t="s">
        <v>5312</v>
      </c>
      <c r="C412" t="s">
        <v>5245</v>
      </c>
      <c r="D412" s="1">
        <v>24104</v>
      </c>
      <c r="E412" t="s">
        <v>392</v>
      </c>
      <c r="F412" t="s">
        <v>13</v>
      </c>
      <c r="G412" t="s">
        <v>5350</v>
      </c>
      <c r="H412" t="s">
        <v>15</v>
      </c>
      <c r="I412">
        <f>YEAR(tb_to_analyze[[#This Row],[Date]])</f>
        <v>1965</v>
      </c>
    </row>
    <row r="413" spans="1:9" x14ac:dyDescent="0.25">
      <c r="A413" t="s">
        <v>5233</v>
      </c>
      <c r="B413" t="s">
        <v>5317</v>
      </c>
      <c r="C413" t="s">
        <v>5247</v>
      </c>
      <c r="D413" s="1">
        <v>24104</v>
      </c>
      <c r="E413" t="s">
        <v>190</v>
      </c>
      <c r="F413" t="s">
        <v>13</v>
      </c>
      <c r="G413" t="s">
        <v>5350</v>
      </c>
      <c r="H413" t="s">
        <v>21</v>
      </c>
      <c r="I413">
        <f>YEAR(tb_to_analyze[[#This Row],[Date]])</f>
        <v>1965</v>
      </c>
    </row>
    <row r="414" spans="1:9" x14ac:dyDescent="0.25">
      <c r="A414" t="s">
        <v>5233</v>
      </c>
      <c r="B414" t="s">
        <v>5312</v>
      </c>
      <c r="C414" t="s">
        <v>5245</v>
      </c>
      <c r="D414" s="1">
        <v>24114</v>
      </c>
      <c r="E414" t="s">
        <v>237</v>
      </c>
      <c r="F414" t="s">
        <v>13</v>
      </c>
      <c r="G414" t="s">
        <v>5350</v>
      </c>
      <c r="H414" t="s">
        <v>56</v>
      </c>
      <c r="I414">
        <f>YEAR(tb_to_analyze[[#This Row],[Date]])</f>
        <v>1966</v>
      </c>
    </row>
    <row r="415" spans="1:9" x14ac:dyDescent="0.25">
      <c r="A415" t="s">
        <v>5231</v>
      </c>
      <c r="B415" t="s">
        <v>5315</v>
      </c>
      <c r="C415" t="s">
        <v>5246</v>
      </c>
      <c r="D415" s="1">
        <v>24126</v>
      </c>
      <c r="E415" t="s">
        <v>389</v>
      </c>
      <c r="F415" t="s">
        <v>13</v>
      </c>
      <c r="G415" t="s">
        <v>5350</v>
      </c>
      <c r="H415" t="s">
        <v>15</v>
      </c>
      <c r="I415">
        <f>YEAR(tb_to_analyze[[#This Row],[Date]])</f>
        <v>1966</v>
      </c>
    </row>
    <row r="416" spans="1:9" x14ac:dyDescent="0.25">
      <c r="A416" t="s">
        <v>5233</v>
      </c>
      <c r="B416" t="s">
        <v>5312</v>
      </c>
      <c r="C416" t="s">
        <v>5245</v>
      </c>
      <c r="D416" s="1">
        <v>24129</v>
      </c>
      <c r="E416" t="s">
        <v>237</v>
      </c>
      <c r="F416" t="s">
        <v>13</v>
      </c>
      <c r="G416" t="s">
        <v>5350</v>
      </c>
      <c r="H416" t="s">
        <v>15</v>
      </c>
      <c r="I416">
        <f>YEAR(tb_to_analyze[[#This Row],[Date]])</f>
        <v>1966</v>
      </c>
    </row>
    <row r="417" spans="1:9" x14ac:dyDescent="0.25">
      <c r="A417" t="s">
        <v>5233</v>
      </c>
      <c r="B417" t="s">
        <v>5317</v>
      </c>
      <c r="C417" t="s">
        <v>5247</v>
      </c>
      <c r="D417" s="1">
        <v>24132</v>
      </c>
      <c r="E417" t="s">
        <v>499</v>
      </c>
      <c r="F417" t="s">
        <v>13</v>
      </c>
      <c r="G417" t="s">
        <v>5350</v>
      </c>
      <c r="H417" t="s">
        <v>15</v>
      </c>
      <c r="I417">
        <f>YEAR(tb_to_analyze[[#This Row],[Date]])</f>
        <v>1966</v>
      </c>
    </row>
    <row r="418" spans="1:9" x14ac:dyDescent="0.25">
      <c r="A418" t="s">
        <v>5233</v>
      </c>
      <c r="B418" t="s">
        <v>5312</v>
      </c>
      <c r="C418" t="s">
        <v>5245</v>
      </c>
      <c r="D418" s="1">
        <v>24138</v>
      </c>
      <c r="E418" t="s">
        <v>493</v>
      </c>
      <c r="F418" t="s">
        <v>13</v>
      </c>
      <c r="G418" t="s">
        <v>5350</v>
      </c>
      <c r="H418" t="s">
        <v>15</v>
      </c>
      <c r="I418">
        <f>YEAR(tb_to_analyze[[#This Row],[Date]])</f>
        <v>1966</v>
      </c>
    </row>
    <row r="419" spans="1:9" x14ac:dyDescent="0.25">
      <c r="A419" t="s">
        <v>5233</v>
      </c>
      <c r="B419" t="s">
        <v>5312</v>
      </c>
      <c r="C419" t="s">
        <v>5245</v>
      </c>
      <c r="D419" s="1">
        <v>24148</v>
      </c>
      <c r="E419" t="s">
        <v>237</v>
      </c>
      <c r="F419" t="s">
        <v>13</v>
      </c>
      <c r="G419" t="s">
        <v>5350</v>
      </c>
      <c r="H419" t="s">
        <v>15</v>
      </c>
      <c r="I419">
        <f>YEAR(tb_to_analyze[[#This Row],[Date]])</f>
        <v>1966</v>
      </c>
    </row>
    <row r="420" spans="1:9" x14ac:dyDescent="0.25">
      <c r="A420" t="s">
        <v>5233</v>
      </c>
      <c r="B420" t="s">
        <v>5317</v>
      </c>
      <c r="C420" t="s">
        <v>5247</v>
      </c>
      <c r="D420" s="1">
        <v>24149</v>
      </c>
      <c r="E420" t="s">
        <v>190</v>
      </c>
      <c r="F420" t="s">
        <v>13</v>
      </c>
      <c r="G420" t="s">
        <v>5350</v>
      </c>
      <c r="H420" t="s">
        <v>15</v>
      </c>
      <c r="I420">
        <f>YEAR(tb_to_analyze[[#This Row],[Date]])</f>
        <v>1966</v>
      </c>
    </row>
    <row r="421" spans="1:9" x14ac:dyDescent="0.25">
      <c r="A421" t="s">
        <v>5231</v>
      </c>
      <c r="B421" t="s">
        <v>5315</v>
      </c>
      <c r="C421" t="s">
        <v>5246</v>
      </c>
      <c r="D421" s="1">
        <v>24153</v>
      </c>
      <c r="E421" t="s">
        <v>389</v>
      </c>
      <c r="F421" t="s">
        <v>13</v>
      </c>
      <c r="G421" t="s">
        <v>5350</v>
      </c>
      <c r="H421" t="s">
        <v>15</v>
      </c>
      <c r="I421">
        <f>YEAR(tb_to_analyze[[#This Row],[Date]])</f>
        <v>1966</v>
      </c>
    </row>
    <row r="422" spans="1:9" x14ac:dyDescent="0.25">
      <c r="A422" t="s">
        <v>5230</v>
      </c>
      <c r="B422" t="s">
        <v>5318</v>
      </c>
      <c r="C422" t="s">
        <v>5319</v>
      </c>
      <c r="D422" s="1">
        <v>24155</v>
      </c>
      <c r="E422" t="s">
        <v>512</v>
      </c>
      <c r="F422" t="s">
        <v>13</v>
      </c>
      <c r="G422" t="s">
        <v>5350</v>
      </c>
      <c r="H422" t="s">
        <v>15</v>
      </c>
      <c r="I422">
        <f>YEAR(tb_to_analyze[[#This Row],[Date]])</f>
        <v>1966</v>
      </c>
    </row>
    <row r="423" spans="1:9" x14ac:dyDescent="0.25">
      <c r="A423" t="s">
        <v>5233</v>
      </c>
      <c r="B423" t="s">
        <v>5312</v>
      </c>
      <c r="C423" t="s">
        <v>5245</v>
      </c>
      <c r="D423" s="1">
        <v>24157</v>
      </c>
      <c r="E423" t="s">
        <v>339</v>
      </c>
      <c r="F423" t="s">
        <v>13</v>
      </c>
      <c r="G423" t="s">
        <v>5350</v>
      </c>
      <c r="H423" t="s">
        <v>15</v>
      </c>
      <c r="I423">
        <f>YEAR(tb_to_analyze[[#This Row],[Date]])</f>
        <v>1966</v>
      </c>
    </row>
    <row r="424" spans="1:9" x14ac:dyDescent="0.25">
      <c r="A424" t="s">
        <v>5233</v>
      </c>
      <c r="B424" t="s">
        <v>5317</v>
      </c>
      <c r="C424" t="s">
        <v>5247</v>
      </c>
      <c r="D424" s="1">
        <v>24159</v>
      </c>
      <c r="E424" t="s">
        <v>190</v>
      </c>
      <c r="F424" t="s">
        <v>13</v>
      </c>
      <c r="G424" t="s">
        <v>5350</v>
      </c>
      <c r="H424" t="s">
        <v>21</v>
      </c>
      <c r="I424">
        <f>YEAR(tb_to_analyze[[#This Row],[Date]])</f>
        <v>1966</v>
      </c>
    </row>
    <row r="425" spans="1:9" x14ac:dyDescent="0.25">
      <c r="A425" t="s">
        <v>5233</v>
      </c>
      <c r="B425" t="s">
        <v>5312</v>
      </c>
      <c r="C425" t="s">
        <v>5245</v>
      </c>
      <c r="D425" s="1">
        <v>24160</v>
      </c>
      <c r="E425" t="s">
        <v>339</v>
      </c>
      <c r="F425" t="s">
        <v>13</v>
      </c>
      <c r="G425" t="s">
        <v>5350</v>
      </c>
      <c r="H425" t="s">
        <v>15</v>
      </c>
      <c r="I425">
        <f>YEAR(tb_to_analyze[[#This Row],[Date]])</f>
        <v>1966</v>
      </c>
    </row>
    <row r="426" spans="1:9" x14ac:dyDescent="0.25">
      <c r="A426" t="s">
        <v>5231</v>
      </c>
      <c r="B426" t="s">
        <v>5313</v>
      </c>
      <c r="C426" t="s">
        <v>5246</v>
      </c>
      <c r="D426" s="1">
        <v>24164</v>
      </c>
      <c r="E426" t="s">
        <v>539</v>
      </c>
      <c r="F426" t="s">
        <v>13</v>
      </c>
      <c r="G426" t="s">
        <v>5350</v>
      </c>
      <c r="H426" t="s">
        <v>15</v>
      </c>
      <c r="I426">
        <f>YEAR(tb_to_analyze[[#This Row],[Date]])</f>
        <v>1966</v>
      </c>
    </row>
    <row r="427" spans="1:9" x14ac:dyDescent="0.25">
      <c r="A427" t="s">
        <v>5233</v>
      </c>
      <c r="B427" t="s">
        <v>5312</v>
      </c>
      <c r="C427" t="s">
        <v>5245</v>
      </c>
      <c r="D427" s="1">
        <v>24167</v>
      </c>
      <c r="E427" t="s">
        <v>493</v>
      </c>
      <c r="F427" t="s">
        <v>13</v>
      </c>
      <c r="G427" t="s">
        <v>5350</v>
      </c>
      <c r="H427" t="s">
        <v>56</v>
      </c>
      <c r="I427">
        <f>YEAR(tb_to_analyze[[#This Row],[Date]])</f>
        <v>1966</v>
      </c>
    </row>
    <row r="428" spans="1:9" x14ac:dyDescent="0.25">
      <c r="A428" t="s">
        <v>5231</v>
      </c>
      <c r="B428" t="s">
        <v>5313</v>
      </c>
      <c r="C428" t="s">
        <v>5246</v>
      </c>
      <c r="D428" s="1">
        <v>24182</v>
      </c>
      <c r="E428" t="s">
        <v>389</v>
      </c>
      <c r="F428" t="s">
        <v>13</v>
      </c>
      <c r="G428" t="s">
        <v>5350</v>
      </c>
      <c r="H428" t="s">
        <v>15</v>
      </c>
      <c r="I428">
        <f>YEAR(tb_to_analyze[[#This Row],[Date]])</f>
        <v>1966</v>
      </c>
    </row>
    <row r="429" spans="1:9" x14ac:dyDescent="0.25">
      <c r="A429" t="s">
        <v>5233</v>
      </c>
      <c r="B429" t="s">
        <v>5320</v>
      </c>
      <c r="C429" t="s">
        <v>5247</v>
      </c>
      <c r="D429" s="1">
        <v>24183</v>
      </c>
      <c r="E429" t="s">
        <v>237</v>
      </c>
      <c r="F429" t="s">
        <v>13</v>
      </c>
      <c r="G429" t="s">
        <v>5350</v>
      </c>
      <c r="H429" t="s">
        <v>15</v>
      </c>
      <c r="I429">
        <f>YEAR(tb_to_analyze[[#This Row],[Date]])</f>
        <v>1966</v>
      </c>
    </row>
    <row r="430" spans="1:9" x14ac:dyDescent="0.25">
      <c r="A430" t="s">
        <v>5231</v>
      </c>
      <c r="B430" t="s">
        <v>5315</v>
      </c>
      <c r="C430" t="s">
        <v>5246</v>
      </c>
      <c r="D430" s="1">
        <v>24184</v>
      </c>
      <c r="E430" t="s">
        <v>389</v>
      </c>
      <c r="F430" t="s">
        <v>13</v>
      </c>
      <c r="G430" t="s">
        <v>5350</v>
      </c>
      <c r="H430" t="s">
        <v>15</v>
      </c>
      <c r="I430">
        <f>YEAR(tb_to_analyze[[#This Row],[Date]])</f>
        <v>1966</v>
      </c>
    </row>
    <row r="431" spans="1:9" x14ac:dyDescent="0.25">
      <c r="A431" t="s">
        <v>5233</v>
      </c>
      <c r="B431" t="s">
        <v>5312</v>
      </c>
      <c r="C431" t="s">
        <v>5245</v>
      </c>
      <c r="D431" s="1">
        <v>24187</v>
      </c>
      <c r="E431" t="s">
        <v>339</v>
      </c>
      <c r="F431" t="s">
        <v>13</v>
      </c>
      <c r="G431" t="s">
        <v>5350</v>
      </c>
      <c r="H431" t="s">
        <v>15</v>
      </c>
      <c r="I431">
        <f>YEAR(tb_to_analyze[[#This Row],[Date]])</f>
        <v>1966</v>
      </c>
    </row>
    <row r="432" spans="1:9" x14ac:dyDescent="0.25">
      <c r="A432" t="s">
        <v>5233</v>
      </c>
      <c r="B432" t="s">
        <v>5312</v>
      </c>
      <c r="C432" t="s">
        <v>5245</v>
      </c>
      <c r="D432" s="1">
        <v>24190</v>
      </c>
      <c r="E432" t="s">
        <v>474</v>
      </c>
      <c r="F432" t="s">
        <v>13</v>
      </c>
      <c r="G432" t="s">
        <v>5350</v>
      </c>
      <c r="H432" t="s">
        <v>21</v>
      </c>
      <c r="I432">
        <f>YEAR(tb_to_analyze[[#This Row],[Date]])</f>
        <v>1966</v>
      </c>
    </row>
    <row r="433" spans="1:9" x14ac:dyDescent="0.25">
      <c r="A433" t="s">
        <v>5233</v>
      </c>
      <c r="B433" t="s">
        <v>5312</v>
      </c>
      <c r="C433" t="s">
        <v>5245</v>
      </c>
      <c r="D433" s="1">
        <v>24193</v>
      </c>
      <c r="E433" t="s">
        <v>125</v>
      </c>
      <c r="F433" t="s">
        <v>13</v>
      </c>
      <c r="G433" t="s">
        <v>5350</v>
      </c>
      <c r="H433" t="s">
        <v>21</v>
      </c>
      <c r="I433">
        <f>YEAR(tb_to_analyze[[#This Row],[Date]])</f>
        <v>1966</v>
      </c>
    </row>
    <row r="434" spans="1:9" x14ac:dyDescent="0.25">
      <c r="A434" t="s">
        <v>5231</v>
      </c>
      <c r="B434" t="s">
        <v>5315</v>
      </c>
      <c r="C434" t="s">
        <v>5246</v>
      </c>
      <c r="D434" s="1">
        <v>24196</v>
      </c>
      <c r="E434" t="s">
        <v>427</v>
      </c>
      <c r="F434" t="s">
        <v>13</v>
      </c>
      <c r="G434" t="s">
        <v>5350</v>
      </c>
      <c r="H434" t="s">
        <v>15</v>
      </c>
      <c r="I434">
        <f>YEAR(tb_to_analyze[[#This Row],[Date]])</f>
        <v>1966</v>
      </c>
    </row>
    <row r="435" spans="1:9" x14ac:dyDescent="0.25">
      <c r="A435" t="s">
        <v>5233</v>
      </c>
      <c r="B435" t="s">
        <v>5312</v>
      </c>
      <c r="C435" t="s">
        <v>5245</v>
      </c>
      <c r="D435" s="1">
        <v>24197</v>
      </c>
      <c r="E435" t="s">
        <v>493</v>
      </c>
      <c r="F435" t="s">
        <v>13</v>
      </c>
      <c r="G435" t="s">
        <v>5350</v>
      </c>
      <c r="H435" t="s">
        <v>15</v>
      </c>
      <c r="I435">
        <f>YEAR(tb_to_analyze[[#This Row],[Date]])</f>
        <v>1966</v>
      </c>
    </row>
    <row r="436" spans="1:9" x14ac:dyDescent="0.25">
      <c r="A436" t="s">
        <v>5233</v>
      </c>
      <c r="B436" t="s">
        <v>5320</v>
      </c>
      <c r="C436" t="s">
        <v>5247</v>
      </c>
      <c r="D436" s="1">
        <v>24203</v>
      </c>
      <c r="E436" t="s">
        <v>339</v>
      </c>
      <c r="F436" t="s">
        <v>13</v>
      </c>
      <c r="G436" t="s">
        <v>5350</v>
      </c>
      <c r="H436" t="s">
        <v>15</v>
      </c>
      <c r="I436">
        <f>YEAR(tb_to_analyze[[#This Row],[Date]])</f>
        <v>1966</v>
      </c>
    </row>
    <row r="437" spans="1:9" x14ac:dyDescent="0.25">
      <c r="A437" t="s">
        <v>5231</v>
      </c>
      <c r="B437" t="s">
        <v>5313</v>
      </c>
      <c r="C437" t="s">
        <v>5246</v>
      </c>
      <c r="D437" s="1">
        <v>24205</v>
      </c>
      <c r="E437" t="s">
        <v>483</v>
      </c>
      <c r="F437" t="s">
        <v>13</v>
      </c>
      <c r="G437" t="s">
        <v>5350</v>
      </c>
      <c r="H437" t="s">
        <v>56</v>
      </c>
      <c r="I437">
        <f>YEAR(tb_to_analyze[[#This Row],[Date]])</f>
        <v>1966</v>
      </c>
    </row>
    <row r="438" spans="1:9" x14ac:dyDescent="0.25">
      <c r="A438" t="s">
        <v>5231</v>
      </c>
      <c r="B438" t="s">
        <v>5313</v>
      </c>
      <c r="C438" t="s">
        <v>5246</v>
      </c>
      <c r="D438" s="1">
        <v>24205</v>
      </c>
      <c r="E438" t="s">
        <v>553</v>
      </c>
      <c r="F438" t="s">
        <v>13</v>
      </c>
      <c r="G438" t="s">
        <v>5350</v>
      </c>
      <c r="H438" t="s">
        <v>15</v>
      </c>
      <c r="I438">
        <f>YEAR(tb_to_analyze[[#This Row],[Date]])</f>
        <v>1966</v>
      </c>
    </row>
    <row r="439" spans="1:9" x14ac:dyDescent="0.25">
      <c r="A439" t="s">
        <v>5231</v>
      </c>
      <c r="B439" t="s">
        <v>5315</v>
      </c>
      <c r="C439" t="s">
        <v>5246</v>
      </c>
      <c r="D439" s="1">
        <v>24216</v>
      </c>
      <c r="E439" t="s">
        <v>389</v>
      </c>
      <c r="F439" t="s">
        <v>13</v>
      </c>
      <c r="G439" t="s">
        <v>5350</v>
      </c>
      <c r="H439" t="s">
        <v>15</v>
      </c>
      <c r="I439">
        <f>YEAR(tb_to_analyze[[#This Row],[Date]])</f>
        <v>1966</v>
      </c>
    </row>
    <row r="440" spans="1:9" x14ac:dyDescent="0.25">
      <c r="A440" t="s">
        <v>5233</v>
      </c>
      <c r="B440" t="s">
        <v>5312</v>
      </c>
      <c r="C440" t="s">
        <v>5245</v>
      </c>
      <c r="D440" s="1">
        <v>24217</v>
      </c>
      <c r="E440" t="s">
        <v>237</v>
      </c>
      <c r="F440" t="s">
        <v>13</v>
      </c>
      <c r="G440" t="s">
        <v>5350</v>
      </c>
      <c r="H440" t="s">
        <v>15</v>
      </c>
      <c r="I440">
        <f>YEAR(tb_to_analyze[[#This Row],[Date]])</f>
        <v>1966</v>
      </c>
    </row>
    <row r="441" spans="1:9" x14ac:dyDescent="0.25">
      <c r="A441" t="s">
        <v>5233</v>
      </c>
      <c r="B441" t="s">
        <v>5312</v>
      </c>
      <c r="C441" t="s">
        <v>5245</v>
      </c>
      <c r="D441" s="1">
        <v>24222</v>
      </c>
      <c r="E441" t="s">
        <v>125</v>
      </c>
      <c r="F441" t="s">
        <v>13</v>
      </c>
      <c r="G441" t="s">
        <v>5350</v>
      </c>
      <c r="H441" t="s">
        <v>15</v>
      </c>
      <c r="I441">
        <f>YEAR(tb_to_analyze[[#This Row],[Date]])</f>
        <v>1966</v>
      </c>
    </row>
    <row r="442" spans="1:9" x14ac:dyDescent="0.25">
      <c r="A442" t="s">
        <v>5233</v>
      </c>
      <c r="B442" t="s">
        <v>5317</v>
      </c>
      <c r="C442" t="s">
        <v>5247</v>
      </c>
      <c r="D442" s="1">
        <v>24223</v>
      </c>
      <c r="E442" t="s">
        <v>499</v>
      </c>
      <c r="F442" t="s">
        <v>13</v>
      </c>
      <c r="G442" t="s">
        <v>5350</v>
      </c>
      <c r="H442" t="s">
        <v>15</v>
      </c>
      <c r="I442">
        <f>YEAR(tb_to_analyze[[#This Row],[Date]])</f>
        <v>1966</v>
      </c>
    </row>
    <row r="443" spans="1:9" x14ac:dyDescent="0.25">
      <c r="A443" t="s">
        <v>5233</v>
      </c>
      <c r="B443" t="s">
        <v>5312</v>
      </c>
      <c r="C443" t="s">
        <v>5245</v>
      </c>
      <c r="D443" s="1">
        <v>24233</v>
      </c>
      <c r="E443" t="s">
        <v>237</v>
      </c>
      <c r="F443" t="s">
        <v>13</v>
      </c>
      <c r="G443" t="s">
        <v>5350</v>
      </c>
      <c r="H443" t="s">
        <v>15</v>
      </c>
      <c r="I443">
        <f>YEAR(tb_to_analyze[[#This Row],[Date]])</f>
        <v>1966</v>
      </c>
    </row>
    <row r="444" spans="1:9" x14ac:dyDescent="0.25">
      <c r="A444" t="s">
        <v>5233</v>
      </c>
      <c r="B444" t="s">
        <v>5312</v>
      </c>
      <c r="C444" t="s">
        <v>5245</v>
      </c>
      <c r="D444" s="1">
        <v>24238</v>
      </c>
      <c r="E444" t="s">
        <v>396</v>
      </c>
      <c r="F444" t="s">
        <v>13</v>
      </c>
      <c r="G444" t="s">
        <v>5350</v>
      </c>
      <c r="H444" t="s">
        <v>15</v>
      </c>
      <c r="I444">
        <f>YEAR(tb_to_analyze[[#This Row],[Date]])</f>
        <v>1966</v>
      </c>
    </row>
    <row r="445" spans="1:9" x14ac:dyDescent="0.25">
      <c r="A445" t="s">
        <v>5231</v>
      </c>
      <c r="B445" t="s">
        <v>5315</v>
      </c>
      <c r="C445" t="s">
        <v>5246</v>
      </c>
      <c r="D445" s="1">
        <v>24241</v>
      </c>
      <c r="E445" t="s">
        <v>389</v>
      </c>
      <c r="F445" t="s">
        <v>13</v>
      </c>
      <c r="G445" t="s">
        <v>5350</v>
      </c>
      <c r="H445" t="s">
        <v>15</v>
      </c>
      <c r="I445">
        <f>YEAR(tb_to_analyze[[#This Row],[Date]])</f>
        <v>1966</v>
      </c>
    </row>
    <row r="446" spans="1:9" x14ac:dyDescent="0.25">
      <c r="A446" t="s">
        <v>5231</v>
      </c>
      <c r="B446" t="s">
        <v>5313</v>
      </c>
      <c r="C446" t="s">
        <v>5246</v>
      </c>
      <c r="D446" s="1">
        <v>24243</v>
      </c>
      <c r="E446" t="s">
        <v>364</v>
      </c>
      <c r="F446" t="s">
        <v>13</v>
      </c>
      <c r="G446" t="s">
        <v>5350</v>
      </c>
      <c r="H446" t="s">
        <v>56</v>
      </c>
      <c r="I446">
        <f>YEAR(tb_to_analyze[[#This Row],[Date]])</f>
        <v>1966</v>
      </c>
    </row>
    <row r="447" spans="1:9" x14ac:dyDescent="0.25">
      <c r="A447" t="s">
        <v>5233</v>
      </c>
      <c r="B447" t="s">
        <v>5320</v>
      </c>
      <c r="C447" t="s">
        <v>5247</v>
      </c>
      <c r="D447" s="1">
        <v>24244</v>
      </c>
      <c r="E447" t="s">
        <v>339</v>
      </c>
      <c r="F447" t="s">
        <v>13</v>
      </c>
      <c r="G447" t="s">
        <v>5350</v>
      </c>
      <c r="H447" t="s">
        <v>21</v>
      </c>
      <c r="I447">
        <f>YEAR(tb_to_analyze[[#This Row],[Date]])</f>
        <v>1966</v>
      </c>
    </row>
    <row r="448" spans="1:9" x14ac:dyDescent="0.25">
      <c r="A448" t="s">
        <v>5231</v>
      </c>
      <c r="B448" t="s">
        <v>5313</v>
      </c>
      <c r="C448" t="s">
        <v>5246</v>
      </c>
      <c r="D448" s="1">
        <v>24244</v>
      </c>
      <c r="E448" t="s">
        <v>389</v>
      </c>
      <c r="F448" t="s">
        <v>13</v>
      </c>
      <c r="G448" t="s">
        <v>5350</v>
      </c>
      <c r="H448" t="s">
        <v>21</v>
      </c>
      <c r="I448">
        <f>YEAR(tb_to_analyze[[#This Row],[Date]])</f>
        <v>1966</v>
      </c>
    </row>
    <row r="449" spans="1:9" x14ac:dyDescent="0.25">
      <c r="A449" t="s">
        <v>5233</v>
      </c>
      <c r="B449" t="s">
        <v>5317</v>
      </c>
      <c r="C449" t="s">
        <v>5247</v>
      </c>
      <c r="D449" s="1">
        <v>24251</v>
      </c>
      <c r="E449" t="s">
        <v>499</v>
      </c>
      <c r="F449" t="s">
        <v>13</v>
      </c>
      <c r="G449" t="s">
        <v>5350</v>
      </c>
      <c r="H449" t="s">
        <v>15</v>
      </c>
      <c r="I449">
        <f>YEAR(tb_to_analyze[[#This Row],[Date]])</f>
        <v>1966</v>
      </c>
    </row>
    <row r="450" spans="1:9" x14ac:dyDescent="0.25">
      <c r="A450" t="s">
        <v>5231</v>
      </c>
      <c r="B450" t="s">
        <v>5313</v>
      </c>
      <c r="C450" t="s">
        <v>5246</v>
      </c>
      <c r="D450" s="1">
        <v>24257</v>
      </c>
      <c r="E450" t="s">
        <v>483</v>
      </c>
      <c r="F450" t="s">
        <v>13</v>
      </c>
      <c r="G450" t="s">
        <v>5350</v>
      </c>
      <c r="H450" t="s">
        <v>15</v>
      </c>
      <c r="I450">
        <f>YEAR(tb_to_analyze[[#This Row],[Date]])</f>
        <v>1966</v>
      </c>
    </row>
    <row r="451" spans="1:9" x14ac:dyDescent="0.25">
      <c r="A451" t="s">
        <v>5231</v>
      </c>
      <c r="B451" t="s">
        <v>5313</v>
      </c>
      <c r="C451" t="s">
        <v>5246</v>
      </c>
      <c r="D451" s="1">
        <v>24259</v>
      </c>
      <c r="E451" t="s">
        <v>567</v>
      </c>
      <c r="F451" t="s">
        <v>13</v>
      </c>
      <c r="G451" t="s">
        <v>5350</v>
      </c>
      <c r="H451" t="s">
        <v>15</v>
      </c>
      <c r="I451">
        <f>YEAR(tb_to_analyze[[#This Row],[Date]])</f>
        <v>1966</v>
      </c>
    </row>
    <row r="452" spans="1:9" x14ac:dyDescent="0.25">
      <c r="A452" t="s">
        <v>5231</v>
      </c>
      <c r="B452" t="s">
        <v>5313</v>
      </c>
      <c r="C452" t="s">
        <v>5246</v>
      </c>
      <c r="D452" s="1">
        <v>24261</v>
      </c>
      <c r="E452" t="s">
        <v>364</v>
      </c>
      <c r="F452" t="s">
        <v>13</v>
      </c>
      <c r="G452" t="s">
        <v>5350</v>
      </c>
      <c r="H452" t="s">
        <v>56</v>
      </c>
      <c r="I452">
        <f>YEAR(tb_to_analyze[[#This Row],[Date]])</f>
        <v>1966</v>
      </c>
    </row>
    <row r="453" spans="1:9" x14ac:dyDescent="0.25">
      <c r="A453" t="s">
        <v>5231</v>
      </c>
      <c r="B453" t="s">
        <v>5315</v>
      </c>
      <c r="C453" t="s">
        <v>5246</v>
      </c>
      <c r="D453" s="1">
        <v>24261</v>
      </c>
      <c r="E453" t="s">
        <v>389</v>
      </c>
      <c r="F453" t="s">
        <v>13</v>
      </c>
      <c r="G453" t="s">
        <v>5350</v>
      </c>
      <c r="H453" t="s">
        <v>15</v>
      </c>
      <c r="I453">
        <f>YEAR(tb_to_analyze[[#This Row],[Date]])</f>
        <v>1966</v>
      </c>
    </row>
    <row r="454" spans="1:9" x14ac:dyDescent="0.25">
      <c r="A454" t="s">
        <v>5231</v>
      </c>
      <c r="B454" t="s">
        <v>5313</v>
      </c>
      <c r="C454" t="s">
        <v>5246</v>
      </c>
      <c r="D454" s="1">
        <v>24265</v>
      </c>
      <c r="E454" t="s">
        <v>571</v>
      </c>
      <c r="F454" t="s">
        <v>13</v>
      </c>
      <c r="G454" t="s">
        <v>5350</v>
      </c>
      <c r="H454" t="s">
        <v>15</v>
      </c>
      <c r="I454">
        <f>YEAR(tb_to_analyze[[#This Row],[Date]])</f>
        <v>1966</v>
      </c>
    </row>
    <row r="455" spans="1:9" x14ac:dyDescent="0.25">
      <c r="A455" t="s">
        <v>5233</v>
      </c>
      <c r="B455" t="s">
        <v>5312</v>
      </c>
      <c r="C455" t="s">
        <v>5245</v>
      </c>
      <c r="D455" s="1">
        <v>24266</v>
      </c>
      <c r="E455" t="s">
        <v>339</v>
      </c>
      <c r="F455" t="s">
        <v>13</v>
      </c>
      <c r="G455" t="s">
        <v>5350</v>
      </c>
      <c r="H455" t="s">
        <v>15</v>
      </c>
      <c r="I455">
        <f>YEAR(tb_to_analyze[[#This Row],[Date]])</f>
        <v>1966</v>
      </c>
    </row>
    <row r="456" spans="1:9" x14ac:dyDescent="0.25">
      <c r="A456" t="s">
        <v>5231</v>
      </c>
      <c r="B456" t="s">
        <v>5315</v>
      </c>
      <c r="C456" t="s">
        <v>5246</v>
      </c>
      <c r="D456" s="1">
        <v>24267</v>
      </c>
      <c r="E456" t="s">
        <v>389</v>
      </c>
      <c r="F456" t="s">
        <v>13</v>
      </c>
      <c r="G456" t="s">
        <v>5350</v>
      </c>
      <c r="H456" t="s">
        <v>56</v>
      </c>
      <c r="I456">
        <f>YEAR(tb_to_analyze[[#This Row],[Date]])</f>
        <v>1966</v>
      </c>
    </row>
    <row r="457" spans="1:9" x14ac:dyDescent="0.25">
      <c r="A457" t="s">
        <v>5231</v>
      </c>
      <c r="B457" t="s">
        <v>5313</v>
      </c>
      <c r="C457" t="s">
        <v>5246</v>
      </c>
      <c r="D457" s="1">
        <v>24274</v>
      </c>
      <c r="E457" t="s">
        <v>465</v>
      </c>
      <c r="F457" t="s">
        <v>13</v>
      </c>
      <c r="G457" t="s">
        <v>5350</v>
      </c>
      <c r="H457" t="s">
        <v>15</v>
      </c>
      <c r="I457">
        <f>YEAR(tb_to_analyze[[#This Row],[Date]])</f>
        <v>1966</v>
      </c>
    </row>
    <row r="458" spans="1:9" x14ac:dyDescent="0.25">
      <c r="A458" t="s">
        <v>5233</v>
      </c>
      <c r="B458" t="s">
        <v>5320</v>
      </c>
      <c r="C458" t="s">
        <v>5247</v>
      </c>
      <c r="D458" s="1">
        <v>24275</v>
      </c>
      <c r="E458" t="s">
        <v>339</v>
      </c>
      <c r="F458" t="s">
        <v>13</v>
      </c>
      <c r="G458" t="s">
        <v>5350</v>
      </c>
      <c r="H458" t="s">
        <v>15</v>
      </c>
      <c r="I458">
        <f>YEAR(tb_to_analyze[[#This Row],[Date]])</f>
        <v>1966</v>
      </c>
    </row>
    <row r="459" spans="1:9" x14ac:dyDescent="0.25">
      <c r="A459" t="s">
        <v>5233</v>
      </c>
      <c r="B459" t="s">
        <v>5312</v>
      </c>
      <c r="C459" t="s">
        <v>5245</v>
      </c>
      <c r="D459" s="1">
        <v>24283</v>
      </c>
      <c r="E459" t="s">
        <v>396</v>
      </c>
      <c r="F459" t="s">
        <v>13</v>
      </c>
      <c r="G459" t="s">
        <v>5350</v>
      </c>
      <c r="H459" t="s">
        <v>15</v>
      </c>
      <c r="I459">
        <f>YEAR(tb_to_analyze[[#This Row],[Date]])</f>
        <v>1966</v>
      </c>
    </row>
    <row r="460" spans="1:9" x14ac:dyDescent="0.25">
      <c r="A460" t="s">
        <v>5231</v>
      </c>
      <c r="B460" t="s">
        <v>5313</v>
      </c>
      <c r="C460" t="s">
        <v>5246</v>
      </c>
      <c r="D460" s="1">
        <v>24293</v>
      </c>
      <c r="E460" t="s">
        <v>539</v>
      </c>
      <c r="F460" t="s">
        <v>13</v>
      </c>
      <c r="G460" t="s">
        <v>5350</v>
      </c>
      <c r="H460" t="s">
        <v>15</v>
      </c>
      <c r="I460">
        <f>YEAR(tb_to_analyze[[#This Row],[Date]])</f>
        <v>1966</v>
      </c>
    </row>
    <row r="461" spans="1:9" x14ac:dyDescent="0.25">
      <c r="A461" t="s">
        <v>5233</v>
      </c>
      <c r="B461" t="s">
        <v>5312</v>
      </c>
      <c r="C461" t="s">
        <v>5245</v>
      </c>
      <c r="D461" s="1">
        <v>24294</v>
      </c>
      <c r="E461" t="s">
        <v>474</v>
      </c>
      <c r="F461" t="s">
        <v>13</v>
      </c>
      <c r="G461" t="s">
        <v>5350</v>
      </c>
      <c r="H461" t="s">
        <v>15</v>
      </c>
      <c r="I461">
        <f>YEAR(tb_to_analyze[[#This Row],[Date]])</f>
        <v>1966</v>
      </c>
    </row>
    <row r="462" spans="1:9" x14ac:dyDescent="0.25">
      <c r="A462" t="s">
        <v>5233</v>
      </c>
      <c r="B462" t="s">
        <v>5317</v>
      </c>
      <c r="C462" t="s">
        <v>5247</v>
      </c>
      <c r="D462" s="1">
        <v>24296</v>
      </c>
      <c r="E462" t="s">
        <v>190</v>
      </c>
      <c r="F462" t="s">
        <v>13</v>
      </c>
      <c r="G462" t="s">
        <v>5350</v>
      </c>
      <c r="H462" t="s">
        <v>15</v>
      </c>
      <c r="I462">
        <f>YEAR(tb_to_analyze[[#This Row],[Date]])</f>
        <v>1966</v>
      </c>
    </row>
    <row r="463" spans="1:9" x14ac:dyDescent="0.25">
      <c r="A463" t="s">
        <v>5231</v>
      </c>
      <c r="B463" t="s">
        <v>5315</v>
      </c>
      <c r="C463" t="s">
        <v>5246</v>
      </c>
      <c r="D463" s="1">
        <v>24300</v>
      </c>
      <c r="E463" t="s">
        <v>389</v>
      </c>
      <c r="F463" t="s">
        <v>13</v>
      </c>
      <c r="G463" t="s">
        <v>5350</v>
      </c>
      <c r="H463" t="s">
        <v>15</v>
      </c>
      <c r="I463">
        <f>YEAR(tb_to_analyze[[#This Row],[Date]])</f>
        <v>1966</v>
      </c>
    </row>
    <row r="464" spans="1:9" x14ac:dyDescent="0.25">
      <c r="A464" t="s">
        <v>5231</v>
      </c>
      <c r="B464" t="s">
        <v>5315</v>
      </c>
      <c r="C464" t="s">
        <v>5246</v>
      </c>
      <c r="D464" s="1">
        <v>24302</v>
      </c>
      <c r="E464" t="s">
        <v>427</v>
      </c>
      <c r="F464" t="s">
        <v>13</v>
      </c>
      <c r="G464" t="s">
        <v>5350</v>
      </c>
      <c r="H464" t="s">
        <v>56</v>
      </c>
      <c r="I464">
        <f>YEAR(tb_to_analyze[[#This Row],[Date]])</f>
        <v>1966</v>
      </c>
    </row>
    <row r="465" spans="1:9" x14ac:dyDescent="0.25">
      <c r="A465" t="s">
        <v>5233</v>
      </c>
      <c r="B465" t="s">
        <v>5312</v>
      </c>
      <c r="C465" t="s">
        <v>5245</v>
      </c>
      <c r="D465" s="1">
        <v>24302</v>
      </c>
      <c r="E465" t="s">
        <v>339</v>
      </c>
      <c r="F465" t="s">
        <v>13</v>
      </c>
      <c r="G465" t="s">
        <v>5350</v>
      </c>
      <c r="H465" t="s">
        <v>15</v>
      </c>
      <c r="I465">
        <f>YEAR(tb_to_analyze[[#This Row],[Date]])</f>
        <v>1966</v>
      </c>
    </row>
    <row r="466" spans="1:9" x14ac:dyDescent="0.25">
      <c r="A466" t="s">
        <v>5231</v>
      </c>
      <c r="B466" t="s">
        <v>5313</v>
      </c>
      <c r="C466" t="s">
        <v>5246</v>
      </c>
      <c r="D466" s="1">
        <v>24306</v>
      </c>
      <c r="E466" t="s">
        <v>389</v>
      </c>
      <c r="F466" t="s">
        <v>13</v>
      </c>
      <c r="G466" t="s">
        <v>5350</v>
      </c>
      <c r="H466" t="s">
        <v>15</v>
      </c>
      <c r="I466">
        <f>YEAR(tb_to_analyze[[#This Row],[Date]])</f>
        <v>1966</v>
      </c>
    </row>
    <row r="467" spans="1:9" x14ac:dyDescent="0.25">
      <c r="A467" t="s">
        <v>5231</v>
      </c>
      <c r="B467" t="s">
        <v>5313</v>
      </c>
      <c r="C467" t="s">
        <v>5246</v>
      </c>
      <c r="D467" s="1">
        <v>24306</v>
      </c>
      <c r="E467" t="s">
        <v>364</v>
      </c>
      <c r="F467" t="s">
        <v>13</v>
      </c>
      <c r="G467" t="s">
        <v>5350</v>
      </c>
      <c r="H467" t="s">
        <v>15</v>
      </c>
      <c r="I467">
        <f>YEAR(tb_to_analyze[[#This Row],[Date]])</f>
        <v>1966</v>
      </c>
    </row>
    <row r="468" spans="1:9" x14ac:dyDescent="0.25">
      <c r="A468" t="s">
        <v>5233</v>
      </c>
      <c r="B468" t="s">
        <v>5312</v>
      </c>
      <c r="C468" t="s">
        <v>5245</v>
      </c>
      <c r="D468" s="1">
        <v>24308</v>
      </c>
      <c r="E468" t="s">
        <v>523</v>
      </c>
      <c r="F468" t="s">
        <v>13</v>
      </c>
      <c r="G468" t="s">
        <v>5350</v>
      </c>
      <c r="H468" t="s">
        <v>15</v>
      </c>
      <c r="I468">
        <f>YEAR(tb_to_analyze[[#This Row],[Date]])</f>
        <v>1966</v>
      </c>
    </row>
    <row r="469" spans="1:9" x14ac:dyDescent="0.25">
      <c r="A469" t="s">
        <v>5233</v>
      </c>
      <c r="B469" t="s">
        <v>5312</v>
      </c>
      <c r="C469" t="s">
        <v>5245</v>
      </c>
      <c r="D469" s="1">
        <v>24316</v>
      </c>
      <c r="E469" t="s">
        <v>339</v>
      </c>
      <c r="F469" t="s">
        <v>13</v>
      </c>
      <c r="G469" t="s">
        <v>5350</v>
      </c>
      <c r="H469" t="s">
        <v>15</v>
      </c>
      <c r="I469">
        <f>YEAR(tb_to_analyze[[#This Row],[Date]])</f>
        <v>1966</v>
      </c>
    </row>
    <row r="470" spans="1:9" x14ac:dyDescent="0.25">
      <c r="A470" t="s">
        <v>5231</v>
      </c>
      <c r="B470" t="s">
        <v>5315</v>
      </c>
      <c r="C470" t="s">
        <v>5246</v>
      </c>
      <c r="D470" s="1">
        <v>24317</v>
      </c>
      <c r="E470" t="s">
        <v>588</v>
      </c>
      <c r="F470" t="s">
        <v>13</v>
      </c>
      <c r="G470" s="3">
        <v>59000000</v>
      </c>
      <c r="H470" t="s">
        <v>15</v>
      </c>
      <c r="I470">
        <f>YEAR(tb_to_analyze[[#This Row],[Date]])</f>
        <v>1966</v>
      </c>
    </row>
    <row r="471" spans="1:9" x14ac:dyDescent="0.25">
      <c r="A471" t="s">
        <v>5233</v>
      </c>
      <c r="B471" t="s">
        <v>5312</v>
      </c>
      <c r="C471" t="s">
        <v>5245</v>
      </c>
      <c r="D471" s="1">
        <v>24327</v>
      </c>
      <c r="E471" t="s">
        <v>339</v>
      </c>
      <c r="F471" t="s">
        <v>13</v>
      </c>
      <c r="G471" t="s">
        <v>5350</v>
      </c>
      <c r="H471" t="s">
        <v>15</v>
      </c>
      <c r="I471">
        <f>YEAR(tb_to_analyze[[#This Row],[Date]])</f>
        <v>1966</v>
      </c>
    </row>
    <row r="472" spans="1:9" x14ac:dyDescent="0.25">
      <c r="A472" t="s">
        <v>5231</v>
      </c>
      <c r="B472" t="s">
        <v>5313</v>
      </c>
      <c r="C472" t="s">
        <v>5246</v>
      </c>
      <c r="D472" s="1">
        <v>24329</v>
      </c>
      <c r="E472" t="s">
        <v>389</v>
      </c>
      <c r="F472" t="s">
        <v>13</v>
      </c>
      <c r="G472" t="s">
        <v>5350</v>
      </c>
      <c r="H472" t="s">
        <v>15</v>
      </c>
      <c r="I472">
        <f>YEAR(tb_to_analyze[[#This Row],[Date]])</f>
        <v>1966</v>
      </c>
    </row>
    <row r="473" spans="1:9" x14ac:dyDescent="0.25">
      <c r="A473" t="s">
        <v>5231</v>
      </c>
      <c r="B473" t="s">
        <v>5315</v>
      </c>
      <c r="C473" t="s">
        <v>5246</v>
      </c>
      <c r="D473" s="1">
        <v>24335</v>
      </c>
      <c r="E473" t="s">
        <v>389</v>
      </c>
      <c r="F473" t="s">
        <v>13</v>
      </c>
      <c r="G473" t="s">
        <v>5350</v>
      </c>
      <c r="H473" t="s">
        <v>15</v>
      </c>
      <c r="I473">
        <f>YEAR(tb_to_analyze[[#This Row],[Date]])</f>
        <v>1966</v>
      </c>
    </row>
    <row r="474" spans="1:9" x14ac:dyDescent="0.25">
      <c r="A474" t="s">
        <v>5231</v>
      </c>
      <c r="B474" t="s">
        <v>5315</v>
      </c>
      <c r="C474" t="s">
        <v>5246</v>
      </c>
      <c r="D474" s="1">
        <v>24338</v>
      </c>
      <c r="E474" t="s">
        <v>389</v>
      </c>
      <c r="F474" t="s">
        <v>13</v>
      </c>
      <c r="G474" t="s">
        <v>5350</v>
      </c>
      <c r="H474" t="s">
        <v>15</v>
      </c>
      <c r="I474">
        <f>YEAR(tb_to_analyze[[#This Row],[Date]])</f>
        <v>1966</v>
      </c>
    </row>
    <row r="475" spans="1:9" x14ac:dyDescent="0.25">
      <c r="A475" t="s">
        <v>5233</v>
      </c>
      <c r="B475" t="s">
        <v>5312</v>
      </c>
      <c r="C475" t="s">
        <v>5245</v>
      </c>
      <c r="D475" s="1">
        <v>24343</v>
      </c>
      <c r="E475" t="s">
        <v>493</v>
      </c>
      <c r="F475" t="s">
        <v>13</v>
      </c>
      <c r="G475" t="s">
        <v>5350</v>
      </c>
      <c r="H475" t="s">
        <v>15</v>
      </c>
      <c r="I475">
        <f>YEAR(tb_to_analyze[[#This Row],[Date]])</f>
        <v>1966</v>
      </c>
    </row>
    <row r="476" spans="1:9" x14ac:dyDescent="0.25">
      <c r="A476" t="s">
        <v>5231</v>
      </c>
      <c r="B476" t="s">
        <v>5313</v>
      </c>
      <c r="C476" t="s">
        <v>5246</v>
      </c>
      <c r="D476" s="1">
        <v>24344</v>
      </c>
      <c r="E476" t="s">
        <v>539</v>
      </c>
      <c r="F476" t="s">
        <v>13</v>
      </c>
      <c r="G476" t="s">
        <v>5350</v>
      </c>
      <c r="H476" t="s">
        <v>15</v>
      </c>
      <c r="I476">
        <f>YEAR(tb_to_analyze[[#This Row],[Date]])</f>
        <v>1966</v>
      </c>
    </row>
    <row r="477" spans="1:9" x14ac:dyDescent="0.25">
      <c r="A477" t="s">
        <v>5231</v>
      </c>
      <c r="B477" t="s">
        <v>5313</v>
      </c>
      <c r="C477" t="s">
        <v>5246</v>
      </c>
      <c r="D477" s="1">
        <v>24345</v>
      </c>
      <c r="E477" t="s">
        <v>465</v>
      </c>
      <c r="F477" t="s">
        <v>13</v>
      </c>
      <c r="G477" t="s">
        <v>5350</v>
      </c>
      <c r="H477" t="s">
        <v>21</v>
      </c>
      <c r="I477">
        <f>YEAR(tb_to_analyze[[#This Row],[Date]])</f>
        <v>1966</v>
      </c>
    </row>
    <row r="478" spans="1:9" x14ac:dyDescent="0.25">
      <c r="A478" t="s">
        <v>5233</v>
      </c>
      <c r="B478" t="s">
        <v>5312</v>
      </c>
      <c r="C478" t="s">
        <v>5245</v>
      </c>
      <c r="D478" s="1">
        <v>24346</v>
      </c>
      <c r="E478" t="s">
        <v>339</v>
      </c>
      <c r="F478" t="s">
        <v>13</v>
      </c>
      <c r="G478" t="s">
        <v>5350</v>
      </c>
      <c r="H478" t="s">
        <v>15</v>
      </c>
      <c r="I478">
        <f>YEAR(tb_to_analyze[[#This Row],[Date]])</f>
        <v>1966</v>
      </c>
    </row>
    <row r="479" spans="1:9" x14ac:dyDescent="0.25">
      <c r="A479" t="s">
        <v>5231</v>
      </c>
      <c r="B479" t="s">
        <v>5313</v>
      </c>
      <c r="C479" t="s">
        <v>5246</v>
      </c>
      <c r="D479" s="1">
        <v>24362</v>
      </c>
      <c r="E479" t="s">
        <v>389</v>
      </c>
      <c r="F479" t="s">
        <v>13</v>
      </c>
      <c r="G479" t="s">
        <v>5350</v>
      </c>
      <c r="H479" t="s">
        <v>15</v>
      </c>
      <c r="I479">
        <f>YEAR(tb_to_analyze[[#This Row],[Date]])</f>
        <v>1966</v>
      </c>
    </row>
    <row r="480" spans="1:9" x14ac:dyDescent="0.25">
      <c r="A480" t="s">
        <v>5231</v>
      </c>
      <c r="B480" t="s">
        <v>5313</v>
      </c>
      <c r="C480" t="s">
        <v>5246</v>
      </c>
      <c r="D480" s="1">
        <v>24362</v>
      </c>
      <c r="E480" t="s">
        <v>364</v>
      </c>
      <c r="F480" t="s">
        <v>13</v>
      </c>
      <c r="G480" t="s">
        <v>5350</v>
      </c>
      <c r="H480" t="s">
        <v>15</v>
      </c>
      <c r="I480">
        <f>YEAR(tb_to_analyze[[#This Row],[Date]])</f>
        <v>1966</v>
      </c>
    </row>
    <row r="481" spans="1:9" x14ac:dyDescent="0.25">
      <c r="A481" t="s">
        <v>5233</v>
      </c>
      <c r="B481" t="s">
        <v>5312</v>
      </c>
      <c r="C481" t="s">
        <v>5245</v>
      </c>
      <c r="D481" s="1">
        <v>24366</v>
      </c>
      <c r="E481" t="s">
        <v>237</v>
      </c>
      <c r="F481" t="s">
        <v>13</v>
      </c>
      <c r="G481" t="s">
        <v>5350</v>
      </c>
      <c r="H481" t="s">
        <v>21</v>
      </c>
      <c r="I481">
        <f>YEAR(tb_to_analyze[[#This Row],[Date]])</f>
        <v>1966</v>
      </c>
    </row>
    <row r="482" spans="1:9" x14ac:dyDescent="0.25">
      <c r="A482" t="s">
        <v>5231</v>
      </c>
      <c r="B482" t="s">
        <v>5315</v>
      </c>
      <c r="C482" t="s">
        <v>5246</v>
      </c>
      <c r="D482" s="1">
        <v>24366</v>
      </c>
      <c r="E482" t="s">
        <v>389</v>
      </c>
      <c r="F482" t="s">
        <v>13</v>
      </c>
      <c r="G482" t="s">
        <v>5350</v>
      </c>
      <c r="H482" t="s">
        <v>15</v>
      </c>
      <c r="I482">
        <f>YEAR(tb_to_analyze[[#This Row],[Date]])</f>
        <v>1966</v>
      </c>
    </row>
    <row r="483" spans="1:9" x14ac:dyDescent="0.25">
      <c r="A483" t="s">
        <v>5233</v>
      </c>
      <c r="B483" t="s">
        <v>5312</v>
      </c>
      <c r="C483" t="s">
        <v>5245</v>
      </c>
      <c r="D483" s="1">
        <v>24367</v>
      </c>
      <c r="E483" t="s">
        <v>604</v>
      </c>
      <c r="F483" t="s">
        <v>13</v>
      </c>
      <c r="G483" t="s">
        <v>5350</v>
      </c>
      <c r="H483" t="s">
        <v>56</v>
      </c>
      <c r="I483">
        <f>YEAR(tb_to_analyze[[#This Row],[Date]])</f>
        <v>1966</v>
      </c>
    </row>
    <row r="484" spans="1:9" x14ac:dyDescent="0.25">
      <c r="A484" t="s">
        <v>5231</v>
      </c>
      <c r="B484" t="s">
        <v>5313</v>
      </c>
      <c r="C484" t="s">
        <v>5246</v>
      </c>
      <c r="D484" s="1">
        <v>24370</v>
      </c>
      <c r="E484" t="s">
        <v>483</v>
      </c>
      <c r="F484" t="s">
        <v>13</v>
      </c>
      <c r="G484" t="s">
        <v>5350</v>
      </c>
      <c r="H484" t="s">
        <v>15</v>
      </c>
      <c r="I484">
        <f>YEAR(tb_to_analyze[[#This Row],[Date]])</f>
        <v>1966</v>
      </c>
    </row>
    <row r="485" spans="1:9" x14ac:dyDescent="0.25">
      <c r="A485" t="s">
        <v>5231</v>
      </c>
      <c r="B485" t="s">
        <v>5248</v>
      </c>
      <c r="C485" t="s">
        <v>5249</v>
      </c>
      <c r="D485" s="1">
        <v>24376</v>
      </c>
      <c r="E485" t="s">
        <v>609</v>
      </c>
      <c r="F485" t="s">
        <v>13</v>
      </c>
      <c r="G485" t="s">
        <v>5350</v>
      </c>
      <c r="H485" t="s">
        <v>21</v>
      </c>
      <c r="I485">
        <f>YEAR(tb_to_analyze[[#This Row],[Date]])</f>
        <v>1966</v>
      </c>
    </row>
    <row r="486" spans="1:9" x14ac:dyDescent="0.25">
      <c r="A486" t="s">
        <v>5231</v>
      </c>
      <c r="B486" t="s">
        <v>5315</v>
      </c>
      <c r="C486" t="s">
        <v>5246</v>
      </c>
      <c r="D486" s="1">
        <v>24378</v>
      </c>
      <c r="E486" t="s">
        <v>588</v>
      </c>
      <c r="F486" t="s">
        <v>13</v>
      </c>
      <c r="G486" s="3">
        <v>59000000</v>
      </c>
      <c r="H486" t="s">
        <v>15</v>
      </c>
      <c r="I486">
        <f>YEAR(tb_to_analyze[[#This Row],[Date]])</f>
        <v>1966</v>
      </c>
    </row>
    <row r="487" spans="1:9" x14ac:dyDescent="0.25">
      <c r="A487" t="s">
        <v>5231</v>
      </c>
      <c r="B487" t="s">
        <v>5315</v>
      </c>
      <c r="C487" t="s">
        <v>5246</v>
      </c>
      <c r="D487" s="1">
        <v>24385</v>
      </c>
      <c r="E487" t="s">
        <v>389</v>
      </c>
      <c r="F487" t="s">
        <v>13</v>
      </c>
      <c r="G487" t="s">
        <v>5350</v>
      </c>
      <c r="H487" t="s">
        <v>15</v>
      </c>
      <c r="I487">
        <f>YEAR(tb_to_analyze[[#This Row],[Date]])</f>
        <v>1966</v>
      </c>
    </row>
    <row r="488" spans="1:9" x14ac:dyDescent="0.25">
      <c r="A488" t="s">
        <v>5231</v>
      </c>
      <c r="B488" t="s">
        <v>5315</v>
      </c>
      <c r="C488" t="s">
        <v>5246</v>
      </c>
      <c r="D488" s="1">
        <v>24392</v>
      </c>
      <c r="E488" t="s">
        <v>389</v>
      </c>
      <c r="F488" t="s">
        <v>13</v>
      </c>
      <c r="G488" t="s">
        <v>5350</v>
      </c>
      <c r="H488" t="s">
        <v>15</v>
      </c>
      <c r="I488">
        <f>YEAR(tb_to_analyze[[#This Row],[Date]])</f>
        <v>1966</v>
      </c>
    </row>
    <row r="489" spans="1:9" x14ac:dyDescent="0.25">
      <c r="A489" t="s">
        <v>5233</v>
      </c>
      <c r="B489" t="s">
        <v>5320</v>
      </c>
      <c r="C489" t="s">
        <v>5247</v>
      </c>
      <c r="D489" s="1">
        <v>24394</v>
      </c>
      <c r="E489" t="s">
        <v>237</v>
      </c>
      <c r="F489" t="s">
        <v>13</v>
      </c>
      <c r="G489" t="s">
        <v>5350</v>
      </c>
      <c r="H489" t="s">
        <v>15</v>
      </c>
      <c r="I489">
        <f>YEAR(tb_to_analyze[[#This Row],[Date]])</f>
        <v>1966</v>
      </c>
    </row>
    <row r="490" spans="1:9" x14ac:dyDescent="0.25">
      <c r="A490" t="s">
        <v>5233</v>
      </c>
      <c r="B490" t="s">
        <v>5312</v>
      </c>
      <c r="C490" t="s">
        <v>5245</v>
      </c>
      <c r="D490" s="1">
        <v>24400</v>
      </c>
      <c r="E490" t="s">
        <v>125</v>
      </c>
      <c r="F490" t="s">
        <v>13</v>
      </c>
      <c r="G490" t="s">
        <v>5350</v>
      </c>
      <c r="H490" t="s">
        <v>15</v>
      </c>
      <c r="I490">
        <f>YEAR(tb_to_analyze[[#This Row],[Date]])</f>
        <v>1966</v>
      </c>
    </row>
    <row r="491" spans="1:9" x14ac:dyDescent="0.25">
      <c r="A491" t="s">
        <v>5233</v>
      </c>
      <c r="B491" t="s">
        <v>5312</v>
      </c>
      <c r="C491" t="s">
        <v>5245</v>
      </c>
      <c r="D491" s="1">
        <v>24400</v>
      </c>
      <c r="E491" t="s">
        <v>339</v>
      </c>
      <c r="F491" t="s">
        <v>13</v>
      </c>
      <c r="G491" t="s">
        <v>5350</v>
      </c>
      <c r="H491" t="s">
        <v>15</v>
      </c>
      <c r="I491">
        <f>YEAR(tb_to_analyze[[#This Row],[Date]])</f>
        <v>1966</v>
      </c>
    </row>
    <row r="492" spans="1:9" x14ac:dyDescent="0.25">
      <c r="A492" t="s">
        <v>5233</v>
      </c>
      <c r="B492" t="s">
        <v>5312</v>
      </c>
      <c r="C492" t="s">
        <v>5245</v>
      </c>
      <c r="D492" s="1">
        <v>24402</v>
      </c>
      <c r="E492" t="s">
        <v>493</v>
      </c>
      <c r="F492" t="s">
        <v>13</v>
      </c>
      <c r="G492" t="s">
        <v>5350</v>
      </c>
      <c r="H492" t="s">
        <v>15</v>
      </c>
      <c r="I492">
        <f>YEAR(tb_to_analyze[[#This Row],[Date]])</f>
        <v>1966</v>
      </c>
    </row>
    <row r="493" spans="1:9" x14ac:dyDescent="0.25">
      <c r="A493" t="s">
        <v>5231</v>
      </c>
      <c r="B493" t="s">
        <v>5313</v>
      </c>
      <c r="C493" t="s">
        <v>5246</v>
      </c>
      <c r="D493" s="1">
        <v>24406</v>
      </c>
      <c r="E493" t="s">
        <v>483</v>
      </c>
      <c r="F493" t="s">
        <v>13</v>
      </c>
      <c r="G493" t="s">
        <v>5350</v>
      </c>
      <c r="H493" t="s">
        <v>15</v>
      </c>
      <c r="I493">
        <f>YEAR(tb_to_analyze[[#This Row],[Date]])</f>
        <v>1966</v>
      </c>
    </row>
    <row r="494" spans="1:9" x14ac:dyDescent="0.25">
      <c r="A494" t="s">
        <v>5233</v>
      </c>
      <c r="B494" t="s">
        <v>5312</v>
      </c>
      <c r="C494" t="s">
        <v>5245</v>
      </c>
      <c r="D494" s="1">
        <v>24413</v>
      </c>
      <c r="E494" t="s">
        <v>604</v>
      </c>
      <c r="F494" t="s">
        <v>13</v>
      </c>
      <c r="G494" t="s">
        <v>5350</v>
      </c>
      <c r="H494" t="s">
        <v>56</v>
      </c>
      <c r="I494">
        <f>YEAR(tb_to_analyze[[#This Row],[Date]])</f>
        <v>1966</v>
      </c>
    </row>
    <row r="495" spans="1:9" x14ac:dyDescent="0.25">
      <c r="A495" t="s">
        <v>5231</v>
      </c>
      <c r="B495" t="s">
        <v>5315</v>
      </c>
      <c r="C495" t="s">
        <v>5246</v>
      </c>
      <c r="D495" s="1">
        <v>24413</v>
      </c>
      <c r="E495" t="s">
        <v>389</v>
      </c>
      <c r="F495" t="s">
        <v>13</v>
      </c>
      <c r="G495" t="s">
        <v>5350</v>
      </c>
      <c r="H495" t="s">
        <v>15</v>
      </c>
      <c r="I495">
        <f>YEAR(tb_to_analyze[[#This Row],[Date]])</f>
        <v>1966</v>
      </c>
    </row>
    <row r="496" spans="1:9" x14ac:dyDescent="0.25">
      <c r="A496" t="s">
        <v>5231</v>
      </c>
      <c r="B496" t="s">
        <v>5313</v>
      </c>
      <c r="C496" t="s">
        <v>5246</v>
      </c>
      <c r="D496" s="1">
        <v>24414</v>
      </c>
      <c r="E496" t="s">
        <v>465</v>
      </c>
      <c r="F496" t="s">
        <v>13</v>
      </c>
      <c r="G496" t="s">
        <v>5350</v>
      </c>
      <c r="H496" t="s">
        <v>15</v>
      </c>
      <c r="I496">
        <f>YEAR(tb_to_analyze[[#This Row],[Date]])</f>
        <v>1966</v>
      </c>
    </row>
    <row r="497" spans="1:9" x14ac:dyDescent="0.25">
      <c r="A497" t="s">
        <v>5231</v>
      </c>
      <c r="B497" t="s">
        <v>5313</v>
      </c>
      <c r="C497" t="s">
        <v>5246</v>
      </c>
      <c r="D497" s="1">
        <v>24417</v>
      </c>
      <c r="E497" t="s">
        <v>389</v>
      </c>
      <c r="F497" t="s">
        <v>13</v>
      </c>
      <c r="G497" t="s">
        <v>5350</v>
      </c>
      <c r="H497" t="s">
        <v>15</v>
      </c>
      <c r="I497">
        <f>YEAR(tb_to_analyze[[#This Row],[Date]])</f>
        <v>1966</v>
      </c>
    </row>
    <row r="498" spans="1:9" x14ac:dyDescent="0.25">
      <c r="A498" t="s">
        <v>5231</v>
      </c>
      <c r="B498" t="s">
        <v>5313</v>
      </c>
      <c r="C498" t="s">
        <v>5246</v>
      </c>
      <c r="D498" s="1">
        <v>24422</v>
      </c>
      <c r="E498" t="s">
        <v>389</v>
      </c>
      <c r="F498" t="s">
        <v>13</v>
      </c>
      <c r="G498" t="s">
        <v>5350</v>
      </c>
      <c r="H498" t="s">
        <v>15</v>
      </c>
      <c r="I498">
        <f>YEAR(tb_to_analyze[[#This Row],[Date]])</f>
        <v>1966</v>
      </c>
    </row>
    <row r="499" spans="1:9" x14ac:dyDescent="0.25">
      <c r="A499" t="s">
        <v>5231</v>
      </c>
      <c r="B499" t="s">
        <v>5313</v>
      </c>
      <c r="C499" t="s">
        <v>5246</v>
      </c>
      <c r="D499" s="1">
        <v>24422</v>
      </c>
      <c r="E499" t="s">
        <v>364</v>
      </c>
      <c r="F499" t="s">
        <v>13</v>
      </c>
      <c r="G499" t="s">
        <v>5350</v>
      </c>
      <c r="H499" t="s">
        <v>15</v>
      </c>
      <c r="I499">
        <f>YEAR(tb_to_analyze[[#This Row],[Date]])</f>
        <v>1966</v>
      </c>
    </row>
    <row r="500" spans="1:9" x14ac:dyDescent="0.25">
      <c r="A500" t="s">
        <v>5233</v>
      </c>
      <c r="B500" t="s">
        <v>5320</v>
      </c>
      <c r="C500" t="s">
        <v>5247</v>
      </c>
      <c r="D500" s="1">
        <v>24423</v>
      </c>
      <c r="E500" t="s">
        <v>339</v>
      </c>
      <c r="F500" t="s">
        <v>13</v>
      </c>
      <c r="G500" t="s">
        <v>5350</v>
      </c>
      <c r="H500" t="s">
        <v>15</v>
      </c>
      <c r="I500">
        <f>YEAR(tb_to_analyze[[#This Row],[Date]])</f>
        <v>1966</v>
      </c>
    </row>
    <row r="501" spans="1:9" x14ac:dyDescent="0.25">
      <c r="A501" t="s">
        <v>5233</v>
      </c>
      <c r="B501" t="s">
        <v>5312</v>
      </c>
      <c r="C501" t="s">
        <v>5245</v>
      </c>
      <c r="D501" s="1">
        <v>24427</v>
      </c>
      <c r="E501" t="s">
        <v>626</v>
      </c>
      <c r="F501" t="s">
        <v>13</v>
      </c>
      <c r="G501" t="s">
        <v>5350</v>
      </c>
      <c r="H501" t="s">
        <v>21</v>
      </c>
      <c r="I501">
        <f>YEAR(tb_to_analyze[[#This Row],[Date]])</f>
        <v>1966</v>
      </c>
    </row>
    <row r="502" spans="1:9" x14ac:dyDescent="0.25">
      <c r="A502" t="s">
        <v>5233</v>
      </c>
      <c r="B502" t="s">
        <v>5312</v>
      </c>
      <c r="C502" t="s">
        <v>5245</v>
      </c>
      <c r="D502" s="1">
        <v>24430</v>
      </c>
      <c r="E502" t="s">
        <v>237</v>
      </c>
      <c r="F502" t="s">
        <v>13</v>
      </c>
      <c r="G502" t="s">
        <v>5350</v>
      </c>
      <c r="H502" t="s">
        <v>15</v>
      </c>
      <c r="I502">
        <f>YEAR(tb_to_analyze[[#This Row],[Date]])</f>
        <v>1966</v>
      </c>
    </row>
    <row r="503" spans="1:9" x14ac:dyDescent="0.25">
      <c r="A503" t="s">
        <v>5233</v>
      </c>
      <c r="B503" t="s">
        <v>5312</v>
      </c>
      <c r="C503" t="s">
        <v>5245</v>
      </c>
      <c r="D503" s="1">
        <v>24439</v>
      </c>
      <c r="E503" t="s">
        <v>629</v>
      </c>
      <c r="F503" t="s">
        <v>13</v>
      </c>
      <c r="G503" t="s">
        <v>5350</v>
      </c>
      <c r="H503" t="s">
        <v>15</v>
      </c>
      <c r="I503">
        <f>YEAR(tb_to_analyze[[#This Row],[Date]])</f>
        <v>1966</v>
      </c>
    </row>
    <row r="504" spans="1:9" x14ac:dyDescent="0.25">
      <c r="A504" t="s">
        <v>5233</v>
      </c>
      <c r="B504" t="s">
        <v>5312</v>
      </c>
      <c r="C504" t="s">
        <v>5245</v>
      </c>
      <c r="D504" s="1">
        <v>24444</v>
      </c>
      <c r="E504" t="s">
        <v>339</v>
      </c>
      <c r="F504" t="s">
        <v>13</v>
      </c>
      <c r="G504" t="s">
        <v>5350</v>
      </c>
      <c r="H504" t="s">
        <v>15</v>
      </c>
      <c r="I504">
        <f>YEAR(tb_to_analyze[[#This Row],[Date]])</f>
        <v>1966</v>
      </c>
    </row>
    <row r="505" spans="1:9" x14ac:dyDescent="0.25">
      <c r="A505" t="s">
        <v>5231</v>
      </c>
      <c r="B505" t="s">
        <v>5315</v>
      </c>
      <c r="C505" t="s">
        <v>5246</v>
      </c>
      <c r="D505" s="1">
        <v>24446</v>
      </c>
      <c r="E505" t="s">
        <v>389</v>
      </c>
      <c r="F505" t="s">
        <v>13</v>
      </c>
      <c r="G505" t="s">
        <v>5350</v>
      </c>
      <c r="H505" t="s">
        <v>15</v>
      </c>
      <c r="I505">
        <f>YEAR(tb_to_analyze[[#This Row],[Date]])</f>
        <v>1966</v>
      </c>
    </row>
    <row r="506" spans="1:9" x14ac:dyDescent="0.25">
      <c r="A506" t="s">
        <v>5231</v>
      </c>
      <c r="B506" t="s">
        <v>5313</v>
      </c>
      <c r="C506" t="s">
        <v>5246</v>
      </c>
      <c r="D506" s="1">
        <v>24448</v>
      </c>
      <c r="E506" t="s">
        <v>389</v>
      </c>
      <c r="F506" t="s">
        <v>13</v>
      </c>
      <c r="G506" t="s">
        <v>5350</v>
      </c>
      <c r="H506" t="s">
        <v>15</v>
      </c>
      <c r="I506">
        <f>YEAR(tb_to_analyze[[#This Row],[Date]])</f>
        <v>1966</v>
      </c>
    </row>
    <row r="507" spans="1:9" x14ac:dyDescent="0.25">
      <c r="A507" t="s">
        <v>5231</v>
      </c>
      <c r="B507" t="s">
        <v>5315</v>
      </c>
      <c r="C507" t="s">
        <v>5246</v>
      </c>
      <c r="D507" s="1">
        <v>24452</v>
      </c>
      <c r="E507" t="s">
        <v>427</v>
      </c>
      <c r="F507" t="s">
        <v>13</v>
      </c>
      <c r="G507" t="s">
        <v>5350</v>
      </c>
      <c r="H507" t="s">
        <v>15</v>
      </c>
      <c r="I507">
        <f>YEAR(tb_to_analyze[[#This Row],[Date]])</f>
        <v>1966</v>
      </c>
    </row>
    <row r="508" spans="1:9" x14ac:dyDescent="0.25">
      <c r="A508" t="s">
        <v>5233</v>
      </c>
      <c r="B508" t="s">
        <v>5317</v>
      </c>
      <c r="C508" t="s">
        <v>5247</v>
      </c>
      <c r="D508" s="1">
        <v>24453</v>
      </c>
      <c r="E508" t="s">
        <v>499</v>
      </c>
      <c r="F508" t="s">
        <v>13</v>
      </c>
      <c r="G508" t="s">
        <v>5350</v>
      </c>
      <c r="H508" t="s">
        <v>15</v>
      </c>
      <c r="I508">
        <f>YEAR(tb_to_analyze[[#This Row],[Date]])</f>
        <v>1966</v>
      </c>
    </row>
    <row r="509" spans="1:9" x14ac:dyDescent="0.25">
      <c r="A509" t="s">
        <v>5233</v>
      </c>
      <c r="B509" t="s">
        <v>5312</v>
      </c>
      <c r="C509" t="s">
        <v>5245</v>
      </c>
      <c r="D509" s="1">
        <v>24455</v>
      </c>
      <c r="E509" t="s">
        <v>629</v>
      </c>
      <c r="F509" t="s">
        <v>13</v>
      </c>
      <c r="G509" t="s">
        <v>5350</v>
      </c>
      <c r="H509" t="s">
        <v>637</v>
      </c>
      <c r="I509">
        <f>YEAR(tb_to_analyze[[#This Row],[Date]])</f>
        <v>1966</v>
      </c>
    </row>
    <row r="510" spans="1:9" x14ac:dyDescent="0.25">
      <c r="A510" t="s">
        <v>5231</v>
      </c>
      <c r="B510" t="s">
        <v>5315</v>
      </c>
      <c r="C510" t="s">
        <v>5246</v>
      </c>
      <c r="D510" s="1">
        <v>24455</v>
      </c>
      <c r="E510" t="s">
        <v>588</v>
      </c>
      <c r="F510" t="s">
        <v>13</v>
      </c>
      <c r="G510" s="3">
        <v>59000000</v>
      </c>
      <c r="H510" t="s">
        <v>15</v>
      </c>
      <c r="I510">
        <f>YEAR(tb_to_analyze[[#This Row],[Date]])</f>
        <v>1966</v>
      </c>
    </row>
    <row r="511" spans="1:9" x14ac:dyDescent="0.25">
      <c r="A511" t="s">
        <v>5233</v>
      </c>
      <c r="B511" t="s">
        <v>5320</v>
      </c>
      <c r="C511" t="s">
        <v>5247</v>
      </c>
      <c r="D511" s="1">
        <v>24460</v>
      </c>
      <c r="E511" t="s">
        <v>237</v>
      </c>
      <c r="F511" t="s">
        <v>13</v>
      </c>
      <c r="G511" t="s">
        <v>5350</v>
      </c>
      <c r="H511" t="s">
        <v>15</v>
      </c>
      <c r="I511">
        <f>YEAR(tb_to_analyze[[#This Row],[Date]])</f>
        <v>1966</v>
      </c>
    </row>
    <row r="512" spans="1:9" x14ac:dyDescent="0.25">
      <c r="A512" t="s">
        <v>5231</v>
      </c>
      <c r="B512" t="s">
        <v>5248</v>
      </c>
      <c r="C512" t="s">
        <v>5249</v>
      </c>
      <c r="D512" s="1">
        <v>24461</v>
      </c>
      <c r="E512" t="s">
        <v>609</v>
      </c>
      <c r="F512" t="s">
        <v>13</v>
      </c>
      <c r="G512" t="s">
        <v>5350</v>
      </c>
      <c r="H512" t="s">
        <v>21</v>
      </c>
      <c r="I512">
        <f>YEAR(tb_to_analyze[[#This Row],[Date]])</f>
        <v>1966</v>
      </c>
    </row>
    <row r="513" spans="1:9" x14ac:dyDescent="0.25">
      <c r="A513" t="s">
        <v>5233</v>
      </c>
      <c r="B513" t="s">
        <v>5312</v>
      </c>
      <c r="C513" t="s">
        <v>5245</v>
      </c>
      <c r="D513" s="1">
        <v>24462</v>
      </c>
      <c r="E513" t="s">
        <v>493</v>
      </c>
      <c r="F513" t="s">
        <v>13</v>
      </c>
      <c r="G513" t="s">
        <v>5350</v>
      </c>
      <c r="H513" t="s">
        <v>15</v>
      </c>
      <c r="I513">
        <f>YEAR(tb_to_analyze[[#This Row],[Date]])</f>
        <v>1966</v>
      </c>
    </row>
    <row r="514" spans="1:9" x14ac:dyDescent="0.25">
      <c r="A514" t="s">
        <v>5233</v>
      </c>
      <c r="B514" t="s">
        <v>5317</v>
      </c>
      <c r="C514" t="s">
        <v>5247</v>
      </c>
      <c r="D514" s="1">
        <v>24462</v>
      </c>
      <c r="E514" t="s">
        <v>190</v>
      </c>
      <c r="F514" t="s">
        <v>13</v>
      </c>
      <c r="G514" t="s">
        <v>5350</v>
      </c>
      <c r="H514" t="s">
        <v>15</v>
      </c>
      <c r="I514">
        <f>YEAR(tb_to_analyze[[#This Row],[Date]])</f>
        <v>1966</v>
      </c>
    </row>
    <row r="515" spans="1:9" x14ac:dyDescent="0.25">
      <c r="A515" t="s">
        <v>5231</v>
      </c>
      <c r="B515" t="s">
        <v>5313</v>
      </c>
      <c r="C515" t="s">
        <v>5246</v>
      </c>
      <c r="D515" s="1">
        <v>24490</v>
      </c>
      <c r="E515" t="s">
        <v>465</v>
      </c>
      <c r="F515" t="s">
        <v>13</v>
      </c>
      <c r="G515" t="s">
        <v>5350</v>
      </c>
      <c r="H515" t="s">
        <v>15</v>
      </c>
      <c r="I515">
        <f>YEAR(tb_to_analyze[[#This Row],[Date]])</f>
        <v>1967</v>
      </c>
    </row>
    <row r="516" spans="1:9" x14ac:dyDescent="0.25">
      <c r="A516" t="s">
        <v>5233</v>
      </c>
      <c r="B516" t="s">
        <v>5320</v>
      </c>
      <c r="C516" t="s">
        <v>5247</v>
      </c>
      <c r="D516" s="1">
        <v>24491</v>
      </c>
      <c r="E516" t="s">
        <v>237</v>
      </c>
      <c r="F516" t="s">
        <v>13</v>
      </c>
      <c r="G516" t="s">
        <v>5350</v>
      </c>
      <c r="H516" t="s">
        <v>15</v>
      </c>
      <c r="I516">
        <f>YEAR(tb_to_analyze[[#This Row],[Date]])</f>
        <v>1967</v>
      </c>
    </row>
    <row r="517" spans="1:9" x14ac:dyDescent="0.25">
      <c r="A517" t="s">
        <v>5233</v>
      </c>
      <c r="B517" t="s">
        <v>5312</v>
      </c>
      <c r="C517" t="s">
        <v>5245</v>
      </c>
      <c r="D517" s="1">
        <v>24497</v>
      </c>
      <c r="E517" t="s">
        <v>604</v>
      </c>
      <c r="F517" t="s">
        <v>13</v>
      </c>
      <c r="G517" t="s">
        <v>5350</v>
      </c>
      <c r="H517" t="s">
        <v>15</v>
      </c>
      <c r="I517">
        <f>YEAR(tb_to_analyze[[#This Row],[Date]])</f>
        <v>1967</v>
      </c>
    </row>
    <row r="518" spans="1:9" x14ac:dyDescent="0.25">
      <c r="A518" t="s">
        <v>5231</v>
      </c>
      <c r="B518" t="s">
        <v>5313</v>
      </c>
      <c r="C518" t="s">
        <v>5246</v>
      </c>
      <c r="D518" s="1">
        <v>24499</v>
      </c>
      <c r="E518" t="s">
        <v>539</v>
      </c>
      <c r="F518" t="s">
        <v>13</v>
      </c>
      <c r="G518" t="s">
        <v>5350</v>
      </c>
      <c r="H518" t="s">
        <v>21</v>
      </c>
      <c r="I518">
        <f>YEAR(tb_to_analyze[[#This Row],[Date]])</f>
        <v>1967</v>
      </c>
    </row>
    <row r="519" spans="1:9" x14ac:dyDescent="0.25">
      <c r="A519" t="s">
        <v>5231</v>
      </c>
      <c r="B519" t="s">
        <v>5315</v>
      </c>
      <c r="C519" t="s">
        <v>5246</v>
      </c>
      <c r="D519" s="1">
        <v>24505</v>
      </c>
      <c r="E519" t="s">
        <v>389</v>
      </c>
      <c r="F519" t="s">
        <v>13</v>
      </c>
      <c r="G519" t="s">
        <v>5350</v>
      </c>
      <c r="H519" t="s">
        <v>15</v>
      </c>
      <c r="I519">
        <f>YEAR(tb_to_analyze[[#This Row],[Date]])</f>
        <v>1967</v>
      </c>
    </row>
    <row r="520" spans="1:9" x14ac:dyDescent="0.25">
      <c r="A520" t="s">
        <v>5231</v>
      </c>
      <c r="B520" t="s">
        <v>5313</v>
      </c>
      <c r="C520" t="s">
        <v>5246</v>
      </c>
      <c r="D520" s="1">
        <v>24508</v>
      </c>
      <c r="E520" t="s">
        <v>389</v>
      </c>
      <c r="F520" t="s">
        <v>13</v>
      </c>
      <c r="G520" t="s">
        <v>5350</v>
      </c>
      <c r="H520" t="s">
        <v>15</v>
      </c>
      <c r="I520">
        <f>YEAR(tb_to_analyze[[#This Row],[Date]])</f>
        <v>1967</v>
      </c>
    </row>
    <row r="521" spans="1:9" x14ac:dyDescent="0.25">
      <c r="A521" t="s">
        <v>5233</v>
      </c>
      <c r="B521" t="s">
        <v>5312</v>
      </c>
      <c r="C521" t="s">
        <v>5245</v>
      </c>
      <c r="D521" s="1">
        <v>24510</v>
      </c>
      <c r="E521" t="s">
        <v>629</v>
      </c>
      <c r="F521" t="s">
        <v>13</v>
      </c>
      <c r="G521" t="s">
        <v>5350</v>
      </c>
      <c r="H521" t="s">
        <v>15</v>
      </c>
      <c r="I521">
        <f>YEAR(tb_to_analyze[[#This Row],[Date]])</f>
        <v>1967</v>
      </c>
    </row>
    <row r="522" spans="1:9" x14ac:dyDescent="0.25">
      <c r="A522" t="s">
        <v>5230</v>
      </c>
      <c r="B522" t="s">
        <v>5318</v>
      </c>
      <c r="C522" t="s">
        <v>5319</v>
      </c>
      <c r="D522" s="1">
        <v>24511</v>
      </c>
      <c r="E522" t="s">
        <v>512</v>
      </c>
      <c r="F522" t="s">
        <v>13</v>
      </c>
      <c r="G522" t="s">
        <v>5350</v>
      </c>
      <c r="H522" t="s">
        <v>56</v>
      </c>
      <c r="I522">
        <f>YEAR(tb_to_analyze[[#This Row],[Date]])</f>
        <v>1967</v>
      </c>
    </row>
    <row r="523" spans="1:9" x14ac:dyDescent="0.25">
      <c r="A523" t="s">
        <v>5233</v>
      </c>
      <c r="B523" t="s">
        <v>5320</v>
      </c>
      <c r="C523" t="s">
        <v>5247</v>
      </c>
      <c r="D523" s="1">
        <v>24511</v>
      </c>
      <c r="E523" t="s">
        <v>339</v>
      </c>
      <c r="F523" t="s">
        <v>13</v>
      </c>
      <c r="G523" t="s">
        <v>5350</v>
      </c>
      <c r="H523" t="s">
        <v>15</v>
      </c>
      <c r="I523">
        <f>YEAR(tb_to_analyze[[#This Row],[Date]])</f>
        <v>1967</v>
      </c>
    </row>
    <row r="524" spans="1:9" x14ac:dyDescent="0.25">
      <c r="A524" t="s">
        <v>5233</v>
      </c>
      <c r="B524" t="s">
        <v>5317</v>
      </c>
      <c r="C524" t="s">
        <v>5247</v>
      </c>
      <c r="D524" s="1">
        <v>24517</v>
      </c>
      <c r="E524" t="s">
        <v>499</v>
      </c>
      <c r="F524" t="s">
        <v>13</v>
      </c>
      <c r="G524" t="s">
        <v>5350</v>
      </c>
      <c r="H524" t="s">
        <v>15</v>
      </c>
      <c r="I524">
        <f>YEAR(tb_to_analyze[[#This Row],[Date]])</f>
        <v>1967</v>
      </c>
    </row>
    <row r="525" spans="1:9" x14ac:dyDescent="0.25">
      <c r="A525" t="s">
        <v>5230</v>
      </c>
      <c r="B525" t="s">
        <v>5318</v>
      </c>
      <c r="C525" t="s">
        <v>5319</v>
      </c>
      <c r="D525" s="1">
        <v>24518</v>
      </c>
      <c r="E525" t="s">
        <v>512</v>
      </c>
      <c r="F525" t="s">
        <v>13</v>
      </c>
      <c r="G525" t="s">
        <v>5350</v>
      </c>
      <c r="H525" t="s">
        <v>15</v>
      </c>
      <c r="I525">
        <f>YEAR(tb_to_analyze[[#This Row],[Date]])</f>
        <v>1967</v>
      </c>
    </row>
    <row r="526" spans="1:9" x14ac:dyDescent="0.25">
      <c r="A526" t="s">
        <v>5231</v>
      </c>
      <c r="B526" t="s">
        <v>5315</v>
      </c>
      <c r="C526" t="s">
        <v>5246</v>
      </c>
      <c r="D526" s="1">
        <v>24527</v>
      </c>
      <c r="E526" t="s">
        <v>588</v>
      </c>
      <c r="F526" t="s">
        <v>13</v>
      </c>
      <c r="G526" s="3">
        <v>59000000</v>
      </c>
      <c r="H526" t="s">
        <v>15</v>
      </c>
      <c r="I526">
        <f>YEAR(tb_to_analyze[[#This Row],[Date]])</f>
        <v>1967</v>
      </c>
    </row>
    <row r="527" spans="1:9" x14ac:dyDescent="0.25">
      <c r="A527" t="s">
        <v>5233</v>
      </c>
      <c r="B527" t="s">
        <v>5312</v>
      </c>
      <c r="C527" t="s">
        <v>5245</v>
      </c>
      <c r="D527" s="1">
        <v>24530</v>
      </c>
      <c r="E527" t="s">
        <v>237</v>
      </c>
      <c r="F527" t="s">
        <v>13</v>
      </c>
      <c r="G527" t="s">
        <v>5350</v>
      </c>
      <c r="H527" t="s">
        <v>56</v>
      </c>
      <c r="I527">
        <f>YEAR(tb_to_analyze[[#This Row],[Date]])</f>
        <v>1967</v>
      </c>
    </row>
    <row r="528" spans="1:9" x14ac:dyDescent="0.25">
      <c r="A528" t="s">
        <v>5233</v>
      </c>
      <c r="B528" t="s">
        <v>5320</v>
      </c>
      <c r="C528" t="s">
        <v>5247</v>
      </c>
      <c r="D528" s="1">
        <v>24531</v>
      </c>
      <c r="E528" t="s">
        <v>396</v>
      </c>
      <c r="F528" t="s">
        <v>13</v>
      </c>
      <c r="G528" t="s">
        <v>5350</v>
      </c>
      <c r="H528" t="s">
        <v>15</v>
      </c>
      <c r="I528">
        <f>YEAR(tb_to_analyze[[#This Row],[Date]])</f>
        <v>1967</v>
      </c>
    </row>
    <row r="529" spans="1:9" x14ac:dyDescent="0.25">
      <c r="A529" t="s">
        <v>5233</v>
      </c>
      <c r="B529" t="s">
        <v>5317</v>
      </c>
      <c r="C529" t="s">
        <v>5247</v>
      </c>
      <c r="D529" s="1">
        <v>24534</v>
      </c>
      <c r="E529" t="s">
        <v>499</v>
      </c>
      <c r="F529" t="s">
        <v>13</v>
      </c>
      <c r="G529" t="s">
        <v>5350</v>
      </c>
      <c r="H529" t="s">
        <v>15</v>
      </c>
      <c r="I529">
        <f>YEAR(tb_to_analyze[[#This Row],[Date]])</f>
        <v>1967</v>
      </c>
    </row>
    <row r="530" spans="1:9" x14ac:dyDescent="0.25">
      <c r="A530" t="s">
        <v>5233</v>
      </c>
      <c r="B530" t="s">
        <v>5312</v>
      </c>
      <c r="C530" t="s">
        <v>5245</v>
      </c>
      <c r="D530" s="1">
        <v>24541</v>
      </c>
      <c r="E530" t="s">
        <v>658</v>
      </c>
      <c r="F530" t="s">
        <v>13</v>
      </c>
      <c r="G530" t="s">
        <v>5350</v>
      </c>
      <c r="H530" t="s">
        <v>15</v>
      </c>
      <c r="I530">
        <f>YEAR(tb_to_analyze[[#This Row],[Date]])</f>
        <v>1967</v>
      </c>
    </row>
    <row r="531" spans="1:9" x14ac:dyDescent="0.25">
      <c r="A531" t="s">
        <v>5233</v>
      </c>
      <c r="B531" t="s">
        <v>5320</v>
      </c>
      <c r="C531" t="s">
        <v>5247</v>
      </c>
      <c r="D531" s="1">
        <v>24544</v>
      </c>
      <c r="E531" t="s">
        <v>237</v>
      </c>
      <c r="F531" t="s">
        <v>13</v>
      </c>
      <c r="G531" t="s">
        <v>5350</v>
      </c>
      <c r="H531" t="s">
        <v>15</v>
      </c>
      <c r="I531">
        <f>YEAR(tb_to_analyze[[#This Row],[Date]])</f>
        <v>1967</v>
      </c>
    </row>
    <row r="532" spans="1:9" x14ac:dyDescent="0.25">
      <c r="A532" t="s">
        <v>5233</v>
      </c>
      <c r="B532" t="s">
        <v>5320</v>
      </c>
      <c r="C532" t="s">
        <v>5247</v>
      </c>
      <c r="D532" s="1">
        <v>24547</v>
      </c>
      <c r="E532" t="s">
        <v>499</v>
      </c>
      <c r="F532" t="s">
        <v>13</v>
      </c>
      <c r="G532" t="s">
        <v>5350</v>
      </c>
      <c r="H532" t="s">
        <v>15</v>
      </c>
      <c r="I532">
        <f>YEAR(tb_to_analyze[[#This Row],[Date]])</f>
        <v>1967</v>
      </c>
    </row>
    <row r="533" spans="1:9" x14ac:dyDescent="0.25">
      <c r="A533" t="s">
        <v>5233</v>
      </c>
      <c r="B533" t="s">
        <v>5317</v>
      </c>
      <c r="C533" t="s">
        <v>5247</v>
      </c>
      <c r="D533" s="1">
        <v>24552</v>
      </c>
      <c r="E533" t="s">
        <v>499</v>
      </c>
      <c r="F533" t="s">
        <v>13</v>
      </c>
      <c r="G533" t="s">
        <v>5350</v>
      </c>
      <c r="H533" t="s">
        <v>15</v>
      </c>
      <c r="I533">
        <f>YEAR(tb_to_analyze[[#This Row],[Date]])</f>
        <v>1967</v>
      </c>
    </row>
    <row r="534" spans="1:9" x14ac:dyDescent="0.25">
      <c r="A534" t="s">
        <v>5233</v>
      </c>
      <c r="B534" t="s">
        <v>5320</v>
      </c>
      <c r="C534" t="s">
        <v>5247</v>
      </c>
      <c r="D534" s="1">
        <v>24553</v>
      </c>
      <c r="E534" t="s">
        <v>339</v>
      </c>
      <c r="F534" t="s">
        <v>13</v>
      </c>
      <c r="G534" t="s">
        <v>5350</v>
      </c>
      <c r="H534" t="s">
        <v>15</v>
      </c>
      <c r="I534">
        <f>YEAR(tb_to_analyze[[#This Row],[Date]])</f>
        <v>1967</v>
      </c>
    </row>
    <row r="535" spans="1:9" x14ac:dyDescent="0.25">
      <c r="A535" t="s">
        <v>5233</v>
      </c>
      <c r="B535" t="s">
        <v>5312</v>
      </c>
      <c r="C535" t="s">
        <v>5245</v>
      </c>
      <c r="D535" s="1">
        <v>24553</v>
      </c>
      <c r="E535" t="s">
        <v>604</v>
      </c>
      <c r="F535" t="s">
        <v>13</v>
      </c>
      <c r="G535" t="s">
        <v>5350</v>
      </c>
      <c r="H535" t="s">
        <v>21</v>
      </c>
      <c r="I535">
        <f>YEAR(tb_to_analyze[[#This Row],[Date]])</f>
        <v>1967</v>
      </c>
    </row>
    <row r="536" spans="1:9" x14ac:dyDescent="0.25">
      <c r="A536" t="s">
        <v>5233</v>
      </c>
      <c r="B536" t="s">
        <v>5312</v>
      </c>
      <c r="C536" t="s">
        <v>5245</v>
      </c>
      <c r="D536" s="1">
        <v>24555</v>
      </c>
      <c r="E536" t="s">
        <v>626</v>
      </c>
      <c r="F536" t="s">
        <v>13</v>
      </c>
      <c r="G536" t="s">
        <v>5350</v>
      </c>
      <c r="H536" t="s">
        <v>15</v>
      </c>
      <c r="I536">
        <f>YEAR(tb_to_analyze[[#This Row],[Date]])</f>
        <v>1967</v>
      </c>
    </row>
    <row r="537" spans="1:9" x14ac:dyDescent="0.25">
      <c r="A537" t="s">
        <v>5233</v>
      </c>
      <c r="B537" t="s">
        <v>5320</v>
      </c>
      <c r="C537" t="s">
        <v>5247</v>
      </c>
      <c r="D537" s="1">
        <v>24556</v>
      </c>
      <c r="E537" t="s">
        <v>499</v>
      </c>
      <c r="F537" t="s">
        <v>13</v>
      </c>
      <c r="G537" t="s">
        <v>5350</v>
      </c>
      <c r="H537" t="s">
        <v>15</v>
      </c>
      <c r="I537">
        <f>YEAR(tb_to_analyze[[#This Row],[Date]])</f>
        <v>1967</v>
      </c>
    </row>
    <row r="538" spans="1:9" x14ac:dyDescent="0.25">
      <c r="A538" t="s">
        <v>5231</v>
      </c>
      <c r="B538" t="s">
        <v>5248</v>
      </c>
      <c r="C538" t="s">
        <v>5249</v>
      </c>
      <c r="D538" s="1">
        <v>24565</v>
      </c>
      <c r="E538" t="s">
        <v>609</v>
      </c>
      <c r="F538" t="s">
        <v>13</v>
      </c>
      <c r="G538" t="s">
        <v>5350</v>
      </c>
      <c r="H538" t="s">
        <v>21</v>
      </c>
      <c r="I538">
        <f>YEAR(tb_to_analyze[[#This Row],[Date]])</f>
        <v>1967</v>
      </c>
    </row>
    <row r="539" spans="1:9" x14ac:dyDescent="0.25">
      <c r="A539" t="s">
        <v>5233</v>
      </c>
      <c r="B539" t="s">
        <v>5320</v>
      </c>
      <c r="C539" t="s">
        <v>5247</v>
      </c>
      <c r="D539" s="1">
        <v>24566</v>
      </c>
      <c r="E539" t="s">
        <v>237</v>
      </c>
      <c r="F539" t="s">
        <v>13</v>
      </c>
      <c r="G539" t="s">
        <v>5350</v>
      </c>
      <c r="H539" t="s">
        <v>15</v>
      </c>
      <c r="I539">
        <f>YEAR(tb_to_analyze[[#This Row],[Date]])</f>
        <v>1967</v>
      </c>
    </row>
    <row r="540" spans="1:9" x14ac:dyDescent="0.25">
      <c r="A540" t="s">
        <v>5231</v>
      </c>
      <c r="B540" t="s">
        <v>5313</v>
      </c>
      <c r="C540" t="s">
        <v>5246</v>
      </c>
      <c r="D540" s="1">
        <v>24568</v>
      </c>
      <c r="E540" t="s">
        <v>389</v>
      </c>
      <c r="F540" t="s">
        <v>13</v>
      </c>
      <c r="G540" t="s">
        <v>5350</v>
      </c>
      <c r="H540" t="s">
        <v>56</v>
      </c>
      <c r="I540">
        <f>YEAR(tb_to_analyze[[#This Row],[Date]])</f>
        <v>1967</v>
      </c>
    </row>
    <row r="541" spans="1:9" x14ac:dyDescent="0.25">
      <c r="A541" t="s">
        <v>5233</v>
      </c>
      <c r="B541" t="s">
        <v>5312</v>
      </c>
      <c r="C541" t="s">
        <v>5245</v>
      </c>
      <c r="D541" s="1">
        <v>24570</v>
      </c>
      <c r="E541" t="s">
        <v>658</v>
      </c>
      <c r="F541" t="s">
        <v>13</v>
      </c>
      <c r="G541" t="s">
        <v>5350</v>
      </c>
      <c r="H541" t="s">
        <v>56</v>
      </c>
      <c r="I541">
        <f>YEAR(tb_to_analyze[[#This Row],[Date]])</f>
        <v>1967</v>
      </c>
    </row>
    <row r="542" spans="1:9" x14ac:dyDescent="0.25">
      <c r="A542" t="s">
        <v>5233</v>
      </c>
      <c r="B542" t="s">
        <v>5312</v>
      </c>
      <c r="C542" t="s">
        <v>5245</v>
      </c>
      <c r="D542" s="1">
        <v>24574</v>
      </c>
      <c r="E542" t="s">
        <v>339</v>
      </c>
      <c r="F542" t="s">
        <v>13</v>
      </c>
      <c r="G542" t="s">
        <v>5350</v>
      </c>
      <c r="H542" t="s">
        <v>15</v>
      </c>
      <c r="I542">
        <f>YEAR(tb_to_analyze[[#This Row],[Date]])</f>
        <v>1967</v>
      </c>
    </row>
    <row r="543" spans="1:9" x14ac:dyDescent="0.25">
      <c r="A543" t="s">
        <v>5231</v>
      </c>
      <c r="B543" t="s">
        <v>5313</v>
      </c>
      <c r="C543" t="s">
        <v>5246</v>
      </c>
      <c r="D543" s="1">
        <v>24579</v>
      </c>
      <c r="E543" t="s">
        <v>483</v>
      </c>
      <c r="F543" t="s">
        <v>13</v>
      </c>
      <c r="G543" t="s">
        <v>5350</v>
      </c>
      <c r="H543" t="s">
        <v>15</v>
      </c>
      <c r="I543">
        <f>YEAR(tb_to_analyze[[#This Row],[Date]])</f>
        <v>1967</v>
      </c>
    </row>
    <row r="544" spans="1:9" x14ac:dyDescent="0.25">
      <c r="A544" t="s">
        <v>5233</v>
      </c>
      <c r="B544" t="s">
        <v>5312</v>
      </c>
      <c r="C544" t="s">
        <v>5245</v>
      </c>
      <c r="D544" s="1">
        <v>24585</v>
      </c>
      <c r="E544" t="s">
        <v>629</v>
      </c>
      <c r="F544" t="s">
        <v>13</v>
      </c>
      <c r="G544" t="s">
        <v>5350</v>
      </c>
      <c r="H544" t="s">
        <v>15</v>
      </c>
      <c r="I544">
        <f>YEAR(tb_to_analyze[[#This Row],[Date]])</f>
        <v>1967</v>
      </c>
    </row>
    <row r="545" spans="1:9" x14ac:dyDescent="0.25">
      <c r="A545" t="s">
        <v>5232</v>
      </c>
      <c r="B545" t="s">
        <v>5321</v>
      </c>
      <c r="C545" t="s">
        <v>5250</v>
      </c>
      <c r="D545" s="1">
        <v>24588</v>
      </c>
      <c r="E545" t="s">
        <v>677</v>
      </c>
      <c r="F545" t="s">
        <v>13</v>
      </c>
      <c r="G545" t="s">
        <v>5350</v>
      </c>
      <c r="H545" t="s">
        <v>15</v>
      </c>
      <c r="I545">
        <f>YEAR(tb_to_analyze[[#This Row],[Date]])</f>
        <v>1967</v>
      </c>
    </row>
    <row r="546" spans="1:9" x14ac:dyDescent="0.25">
      <c r="A546" t="s">
        <v>5231</v>
      </c>
      <c r="B546" t="s">
        <v>5315</v>
      </c>
      <c r="C546" t="s">
        <v>5246</v>
      </c>
      <c r="D546" s="1">
        <v>24588</v>
      </c>
      <c r="E546" t="s">
        <v>588</v>
      </c>
      <c r="F546" t="s">
        <v>13</v>
      </c>
      <c r="G546" s="3">
        <v>59000000</v>
      </c>
      <c r="H546" t="s">
        <v>21</v>
      </c>
      <c r="I546">
        <f>YEAR(tb_to_analyze[[#This Row],[Date]])</f>
        <v>1967</v>
      </c>
    </row>
    <row r="547" spans="1:9" x14ac:dyDescent="0.25">
      <c r="A547" t="s">
        <v>5233</v>
      </c>
      <c r="B547" t="s">
        <v>5320</v>
      </c>
      <c r="C547" t="s">
        <v>5247</v>
      </c>
      <c r="D547" s="1">
        <v>24589</v>
      </c>
      <c r="E547" t="s">
        <v>396</v>
      </c>
      <c r="F547" t="s">
        <v>13</v>
      </c>
      <c r="G547" t="s">
        <v>5350</v>
      </c>
      <c r="H547" t="s">
        <v>15</v>
      </c>
      <c r="I547">
        <f>YEAR(tb_to_analyze[[#This Row],[Date]])</f>
        <v>1967</v>
      </c>
    </row>
    <row r="548" spans="1:9" x14ac:dyDescent="0.25">
      <c r="A548" t="s">
        <v>5231</v>
      </c>
      <c r="B548" t="s">
        <v>5313</v>
      </c>
      <c r="C548" t="s">
        <v>5246</v>
      </c>
      <c r="D548" s="1">
        <v>24590</v>
      </c>
      <c r="E548" t="s">
        <v>465</v>
      </c>
      <c r="F548" t="s">
        <v>13</v>
      </c>
      <c r="G548" t="s">
        <v>5350</v>
      </c>
      <c r="H548" t="s">
        <v>15</v>
      </c>
      <c r="I548">
        <f>YEAR(tb_to_analyze[[#This Row],[Date]])</f>
        <v>1967</v>
      </c>
    </row>
    <row r="549" spans="1:9" x14ac:dyDescent="0.25">
      <c r="A549" t="s">
        <v>5231</v>
      </c>
      <c r="B549" t="s">
        <v>5313</v>
      </c>
      <c r="C549" t="s">
        <v>5246</v>
      </c>
      <c r="D549" s="1">
        <v>24596</v>
      </c>
      <c r="E549" t="s">
        <v>389</v>
      </c>
      <c r="F549" t="s">
        <v>13</v>
      </c>
      <c r="G549" t="s">
        <v>5350</v>
      </c>
      <c r="H549" t="s">
        <v>15</v>
      </c>
      <c r="I549">
        <f>YEAR(tb_to_analyze[[#This Row],[Date]])</f>
        <v>1967</v>
      </c>
    </row>
    <row r="550" spans="1:9" x14ac:dyDescent="0.25">
      <c r="A550" t="s">
        <v>5233</v>
      </c>
      <c r="B550" t="s">
        <v>5312</v>
      </c>
      <c r="C550" t="s">
        <v>5245</v>
      </c>
      <c r="D550" s="1">
        <v>24604</v>
      </c>
      <c r="E550" t="s">
        <v>237</v>
      </c>
      <c r="F550" t="s">
        <v>13</v>
      </c>
      <c r="G550" t="s">
        <v>5350</v>
      </c>
      <c r="H550" t="s">
        <v>15</v>
      </c>
      <c r="I550">
        <f>YEAR(tb_to_analyze[[#This Row],[Date]])</f>
        <v>1967</v>
      </c>
    </row>
    <row r="551" spans="1:9" x14ac:dyDescent="0.25">
      <c r="A551" t="s">
        <v>5233</v>
      </c>
      <c r="B551" t="s">
        <v>5320</v>
      </c>
      <c r="C551" t="s">
        <v>5247</v>
      </c>
      <c r="D551" s="1">
        <v>24607</v>
      </c>
      <c r="E551" t="s">
        <v>685</v>
      </c>
      <c r="F551" t="s">
        <v>13</v>
      </c>
      <c r="G551" t="s">
        <v>5350</v>
      </c>
      <c r="H551" t="s">
        <v>15</v>
      </c>
      <c r="I551">
        <f>YEAR(tb_to_analyze[[#This Row],[Date]])</f>
        <v>1967</v>
      </c>
    </row>
    <row r="552" spans="1:9" x14ac:dyDescent="0.25">
      <c r="A552" t="s">
        <v>5233</v>
      </c>
      <c r="B552" t="s">
        <v>5312</v>
      </c>
      <c r="C552" t="s">
        <v>5245</v>
      </c>
      <c r="D552" s="1">
        <v>24608</v>
      </c>
      <c r="E552" t="s">
        <v>493</v>
      </c>
      <c r="F552" t="s">
        <v>13</v>
      </c>
      <c r="G552" t="s">
        <v>5350</v>
      </c>
      <c r="H552" t="s">
        <v>56</v>
      </c>
      <c r="I552">
        <f>YEAR(tb_to_analyze[[#This Row],[Date]])</f>
        <v>1967</v>
      </c>
    </row>
    <row r="553" spans="1:9" x14ac:dyDescent="0.25">
      <c r="A553" t="s">
        <v>5233</v>
      </c>
      <c r="B553" t="s">
        <v>5312</v>
      </c>
      <c r="C553" t="s">
        <v>5245</v>
      </c>
      <c r="D553" s="1">
        <v>24609</v>
      </c>
      <c r="E553" t="s">
        <v>604</v>
      </c>
      <c r="F553" t="s">
        <v>13</v>
      </c>
      <c r="G553" t="s">
        <v>5350</v>
      </c>
      <c r="H553" t="s">
        <v>15</v>
      </c>
      <c r="I553">
        <f>YEAR(tb_to_analyze[[#This Row],[Date]])</f>
        <v>1967</v>
      </c>
    </row>
    <row r="554" spans="1:9" x14ac:dyDescent="0.25">
      <c r="A554" t="s">
        <v>5233</v>
      </c>
      <c r="B554" t="s">
        <v>5320</v>
      </c>
      <c r="C554" t="s">
        <v>5247</v>
      </c>
      <c r="D554" s="1">
        <v>24614</v>
      </c>
      <c r="E554" t="s">
        <v>339</v>
      </c>
      <c r="F554" t="s">
        <v>13</v>
      </c>
      <c r="G554" t="s">
        <v>5350</v>
      </c>
      <c r="H554" t="s">
        <v>15</v>
      </c>
      <c r="I554">
        <f>YEAR(tb_to_analyze[[#This Row],[Date]])</f>
        <v>1967</v>
      </c>
    </row>
    <row r="555" spans="1:9" x14ac:dyDescent="0.25">
      <c r="A555" t="s">
        <v>5231</v>
      </c>
      <c r="B555" t="s">
        <v>5315</v>
      </c>
      <c r="C555" t="s">
        <v>5246</v>
      </c>
      <c r="D555" s="1">
        <v>24614</v>
      </c>
      <c r="E555" t="s">
        <v>389</v>
      </c>
      <c r="F555" t="s">
        <v>13</v>
      </c>
      <c r="G555" t="s">
        <v>5350</v>
      </c>
      <c r="H555" t="s">
        <v>15</v>
      </c>
      <c r="I555">
        <f>YEAR(tb_to_analyze[[#This Row],[Date]])</f>
        <v>1967</v>
      </c>
    </row>
    <row r="556" spans="1:9" x14ac:dyDescent="0.25">
      <c r="A556" t="s">
        <v>5233</v>
      </c>
      <c r="B556" t="s">
        <v>5312</v>
      </c>
      <c r="C556" t="s">
        <v>5245</v>
      </c>
      <c r="D556" s="1">
        <v>24616</v>
      </c>
      <c r="E556" t="s">
        <v>125</v>
      </c>
      <c r="F556" t="s">
        <v>13</v>
      </c>
      <c r="G556" t="s">
        <v>5350</v>
      </c>
      <c r="H556" t="s">
        <v>15</v>
      </c>
      <c r="I556">
        <f>YEAR(tb_to_analyze[[#This Row],[Date]])</f>
        <v>1967</v>
      </c>
    </row>
    <row r="557" spans="1:9" x14ac:dyDescent="0.25">
      <c r="A557" t="s">
        <v>5233</v>
      </c>
      <c r="B557" t="s">
        <v>5312</v>
      </c>
      <c r="C557" t="s">
        <v>5245</v>
      </c>
      <c r="D557" s="1">
        <v>24624</v>
      </c>
      <c r="E557" t="s">
        <v>339</v>
      </c>
      <c r="F557" t="s">
        <v>13</v>
      </c>
      <c r="G557" t="s">
        <v>5350</v>
      </c>
      <c r="H557" t="s">
        <v>15</v>
      </c>
      <c r="I557">
        <f>YEAR(tb_to_analyze[[#This Row],[Date]])</f>
        <v>1967</v>
      </c>
    </row>
    <row r="558" spans="1:9" x14ac:dyDescent="0.25">
      <c r="A558" t="s">
        <v>5231</v>
      </c>
      <c r="B558" t="s">
        <v>5315</v>
      </c>
      <c r="C558" t="s">
        <v>5246</v>
      </c>
      <c r="D558" s="1">
        <v>24627</v>
      </c>
      <c r="E558" t="s">
        <v>389</v>
      </c>
      <c r="F558" t="s">
        <v>13</v>
      </c>
      <c r="G558" t="s">
        <v>5350</v>
      </c>
      <c r="H558" t="s">
        <v>15</v>
      </c>
      <c r="I558">
        <f>YEAR(tb_to_analyze[[#This Row],[Date]])</f>
        <v>1967</v>
      </c>
    </row>
    <row r="559" spans="1:9" x14ac:dyDescent="0.25">
      <c r="A559" t="s">
        <v>5233</v>
      </c>
      <c r="B559" t="s">
        <v>5317</v>
      </c>
      <c r="C559" t="s">
        <v>5247</v>
      </c>
      <c r="D559" s="1">
        <v>24628</v>
      </c>
      <c r="E559" t="s">
        <v>499</v>
      </c>
      <c r="F559" t="s">
        <v>13</v>
      </c>
      <c r="G559" t="s">
        <v>5350</v>
      </c>
      <c r="H559" t="s">
        <v>15</v>
      </c>
      <c r="I559">
        <f>YEAR(tb_to_analyze[[#This Row],[Date]])</f>
        <v>1967</v>
      </c>
    </row>
    <row r="560" spans="1:9" x14ac:dyDescent="0.25">
      <c r="A560" t="s">
        <v>5233</v>
      </c>
      <c r="B560" t="s">
        <v>5320</v>
      </c>
      <c r="C560" t="s">
        <v>5247</v>
      </c>
      <c r="D560" s="1">
        <v>24631</v>
      </c>
      <c r="E560" t="s">
        <v>339</v>
      </c>
      <c r="F560" t="s">
        <v>13</v>
      </c>
      <c r="G560" t="s">
        <v>5350</v>
      </c>
      <c r="H560" t="s">
        <v>15</v>
      </c>
      <c r="I560">
        <f>YEAR(tb_to_analyze[[#This Row],[Date]])</f>
        <v>1967</v>
      </c>
    </row>
    <row r="561" spans="1:9" x14ac:dyDescent="0.25">
      <c r="A561" t="s">
        <v>5233</v>
      </c>
      <c r="B561" t="s">
        <v>5312</v>
      </c>
      <c r="C561" t="s">
        <v>5245</v>
      </c>
      <c r="D561" s="1">
        <v>24635</v>
      </c>
      <c r="E561" t="s">
        <v>696</v>
      </c>
      <c r="F561" t="s">
        <v>13</v>
      </c>
      <c r="G561" t="s">
        <v>5350</v>
      </c>
      <c r="H561" t="s">
        <v>15</v>
      </c>
      <c r="I561">
        <f>YEAR(tb_to_analyze[[#This Row],[Date]])</f>
        <v>1967</v>
      </c>
    </row>
    <row r="562" spans="1:9" x14ac:dyDescent="0.25">
      <c r="A562" t="s">
        <v>5233</v>
      </c>
      <c r="B562" t="s">
        <v>5320</v>
      </c>
      <c r="C562" t="s">
        <v>5247</v>
      </c>
      <c r="D562" s="1">
        <v>24635</v>
      </c>
      <c r="E562" t="s">
        <v>499</v>
      </c>
      <c r="F562" t="s">
        <v>13</v>
      </c>
      <c r="G562" t="s">
        <v>5350</v>
      </c>
      <c r="H562" t="s">
        <v>15</v>
      </c>
      <c r="I562">
        <f>YEAR(tb_to_analyze[[#This Row],[Date]])</f>
        <v>1967</v>
      </c>
    </row>
    <row r="563" spans="1:9" x14ac:dyDescent="0.25">
      <c r="A563" t="s">
        <v>5231</v>
      </c>
      <c r="B563" t="s">
        <v>5313</v>
      </c>
      <c r="C563" t="s">
        <v>5246</v>
      </c>
      <c r="D563" s="1">
        <v>24637</v>
      </c>
      <c r="E563" t="s">
        <v>389</v>
      </c>
      <c r="F563" t="s">
        <v>13</v>
      </c>
      <c r="G563" t="s">
        <v>5350</v>
      </c>
      <c r="H563" t="s">
        <v>15</v>
      </c>
      <c r="I563">
        <f>YEAR(tb_to_analyze[[#This Row],[Date]])</f>
        <v>1967</v>
      </c>
    </row>
    <row r="564" spans="1:9" x14ac:dyDescent="0.25">
      <c r="A564" t="s">
        <v>5233</v>
      </c>
      <c r="B564" t="s">
        <v>5317</v>
      </c>
      <c r="C564" t="s">
        <v>5247</v>
      </c>
      <c r="D564" s="1">
        <v>24639</v>
      </c>
      <c r="E564" t="s">
        <v>499</v>
      </c>
      <c r="F564" t="s">
        <v>13</v>
      </c>
      <c r="G564" t="s">
        <v>5350</v>
      </c>
      <c r="H564" t="s">
        <v>15</v>
      </c>
      <c r="I564">
        <f>YEAR(tb_to_analyze[[#This Row],[Date]])</f>
        <v>1967</v>
      </c>
    </row>
    <row r="565" spans="1:9" x14ac:dyDescent="0.25">
      <c r="A565" t="s">
        <v>5233</v>
      </c>
      <c r="B565" t="s">
        <v>5312</v>
      </c>
      <c r="C565" t="s">
        <v>5245</v>
      </c>
      <c r="D565" s="1">
        <v>24640</v>
      </c>
      <c r="E565" t="s">
        <v>696</v>
      </c>
      <c r="F565" t="s">
        <v>13</v>
      </c>
      <c r="G565" t="s">
        <v>5350</v>
      </c>
      <c r="H565" t="s">
        <v>56</v>
      </c>
      <c r="I565">
        <f>YEAR(tb_to_analyze[[#This Row],[Date]])</f>
        <v>1967</v>
      </c>
    </row>
    <row r="566" spans="1:9" x14ac:dyDescent="0.25">
      <c r="A566" t="s">
        <v>5233</v>
      </c>
      <c r="B566" t="s">
        <v>5320</v>
      </c>
      <c r="C566" t="s">
        <v>5247</v>
      </c>
      <c r="D566" s="1">
        <v>24643</v>
      </c>
      <c r="E566" t="s">
        <v>339</v>
      </c>
      <c r="F566" t="s">
        <v>13</v>
      </c>
      <c r="G566" t="s">
        <v>5350</v>
      </c>
      <c r="H566" t="s">
        <v>21</v>
      </c>
      <c r="I566">
        <f>YEAR(tb_to_analyze[[#This Row],[Date]])</f>
        <v>1967</v>
      </c>
    </row>
    <row r="567" spans="1:9" x14ac:dyDescent="0.25">
      <c r="A567" t="s">
        <v>5231</v>
      </c>
      <c r="B567" t="s">
        <v>5315</v>
      </c>
      <c r="C567" t="s">
        <v>5246</v>
      </c>
      <c r="D567" s="1">
        <v>24643</v>
      </c>
      <c r="E567" t="s">
        <v>588</v>
      </c>
      <c r="F567" t="s">
        <v>13</v>
      </c>
      <c r="G567" s="3">
        <v>59000000</v>
      </c>
      <c r="H567" t="s">
        <v>56</v>
      </c>
      <c r="I567">
        <f>YEAR(tb_to_analyze[[#This Row],[Date]])</f>
        <v>1967</v>
      </c>
    </row>
    <row r="568" spans="1:9" x14ac:dyDescent="0.25">
      <c r="A568" t="s">
        <v>5233</v>
      </c>
      <c r="B568" t="s">
        <v>5320</v>
      </c>
      <c r="C568" t="s">
        <v>5247</v>
      </c>
      <c r="D568" s="1">
        <v>24649</v>
      </c>
      <c r="E568" t="s">
        <v>685</v>
      </c>
      <c r="F568" t="s">
        <v>13</v>
      </c>
      <c r="G568" t="s">
        <v>5350</v>
      </c>
      <c r="H568" t="s">
        <v>21</v>
      </c>
      <c r="I568">
        <f>YEAR(tb_to_analyze[[#This Row],[Date]])</f>
        <v>1967</v>
      </c>
    </row>
    <row r="569" spans="1:9" x14ac:dyDescent="0.25">
      <c r="A569" t="s">
        <v>5231</v>
      </c>
      <c r="B569" t="s">
        <v>5313</v>
      </c>
      <c r="C569" t="s">
        <v>5246</v>
      </c>
      <c r="D569" s="1">
        <v>24654</v>
      </c>
      <c r="E569" t="s">
        <v>465</v>
      </c>
      <c r="F569" t="s">
        <v>13</v>
      </c>
      <c r="G569" t="s">
        <v>5350</v>
      </c>
      <c r="H569" t="s">
        <v>15</v>
      </c>
      <c r="I569">
        <f>YEAR(tb_to_analyze[[#This Row],[Date]])</f>
        <v>1967</v>
      </c>
    </row>
    <row r="570" spans="1:9" x14ac:dyDescent="0.25">
      <c r="A570" t="s">
        <v>5233</v>
      </c>
      <c r="B570" t="s">
        <v>5312</v>
      </c>
      <c r="C570" t="s">
        <v>5245</v>
      </c>
      <c r="D570" s="1">
        <v>24657</v>
      </c>
      <c r="E570" t="s">
        <v>339</v>
      </c>
      <c r="F570" t="s">
        <v>13</v>
      </c>
      <c r="G570" t="s">
        <v>5350</v>
      </c>
      <c r="H570" t="s">
        <v>15</v>
      </c>
      <c r="I570">
        <f>YEAR(tb_to_analyze[[#This Row],[Date]])</f>
        <v>1967</v>
      </c>
    </row>
    <row r="571" spans="1:9" x14ac:dyDescent="0.25">
      <c r="A571" t="s">
        <v>5231</v>
      </c>
      <c r="B571" t="s">
        <v>5313</v>
      </c>
      <c r="C571" t="s">
        <v>5246</v>
      </c>
      <c r="D571" s="1">
        <v>24667</v>
      </c>
      <c r="E571" t="s">
        <v>483</v>
      </c>
      <c r="F571" t="s">
        <v>13</v>
      </c>
      <c r="G571" t="s">
        <v>5350</v>
      </c>
      <c r="H571" t="s">
        <v>15</v>
      </c>
      <c r="I571">
        <f>YEAR(tb_to_analyze[[#This Row],[Date]])</f>
        <v>1967</v>
      </c>
    </row>
    <row r="572" spans="1:9" x14ac:dyDescent="0.25">
      <c r="A572" t="s">
        <v>5233</v>
      </c>
      <c r="B572" t="s">
        <v>5312</v>
      </c>
      <c r="C572" t="s">
        <v>5245</v>
      </c>
      <c r="D572" s="1">
        <v>24670</v>
      </c>
      <c r="E572" t="s">
        <v>604</v>
      </c>
      <c r="F572" t="s">
        <v>13</v>
      </c>
      <c r="G572" t="s">
        <v>5350</v>
      </c>
      <c r="H572" t="s">
        <v>15</v>
      </c>
      <c r="I572">
        <f>YEAR(tb_to_analyze[[#This Row],[Date]])</f>
        <v>1967</v>
      </c>
    </row>
    <row r="573" spans="1:9" x14ac:dyDescent="0.25">
      <c r="A573" t="s">
        <v>5233</v>
      </c>
      <c r="B573" t="s">
        <v>5312</v>
      </c>
      <c r="C573" t="s">
        <v>5245</v>
      </c>
      <c r="D573" s="1">
        <v>24674</v>
      </c>
      <c r="E573" t="s">
        <v>339</v>
      </c>
      <c r="F573" t="s">
        <v>13</v>
      </c>
      <c r="G573" t="s">
        <v>5350</v>
      </c>
      <c r="H573" t="s">
        <v>21</v>
      </c>
      <c r="I573">
        <f>YEAR(tb_to_analyze[[#This Row],[Date]])</f>
        <v>1967</v>
      </c>
    </row>
    <row r="574" spans="1:9" x14ac:dyDescent="0.25">
      <c r="A574" t="s">
        <v>5231</v>
      </c>
      <c r="B574" t="s">
        <v>5315</v>
      </c>
      <c r="C574" t="s">
        <v>5246</v>
      </c>
      <c r="D574" s="1">
        <v>24680</v>
      </c>
      <c r="E574" t="s">
        <v>427</v>
      </c>
      <c r="F574" t="s">
        <v>13</v>
      </c>
      <c r="G574" t="s">
        <v>5350</v>
      </c>
      <c r="H574" t="s">
        <v>56</v>
      </c>
      <c r="I574">
        <f>YEAR(tb_to_analyze[[#This Row],[Date]])</f>
        <v>1967</v>
      </c>
    </row>
    <row r="575" spans="1:9" x14ac:dyDescent="0.25">
      <c r="A575" t="s">
        <v>5233</v>
      </c>
      <c r="B575" t="s">
        <v>5312</v>
      </c>
      <c r="C575" t="s">
        <v>5245</v>
      </c>
      <c r="D575" s="1">
        <v>24684</v>
      </c>
      <c r="E575" t="s">
        <v>604</v>
      </c>
      <c r="F575" t="s">
        <v>13</v>
      </c>
      <c r="G575" t="s">
        <v>5350</v>
      </c>
      <c r="H575" t="s">
        <v>15</v>
      </c>
      <c r="I575">
        <f>YEAR(tb_to_analyze[[#This Row],[Date]])</f>
        <v>1967</v>
      </c>
    </row>
    <row r="576" spans="1:9" x14ac:dyDescent="0.25">
      <c r="A576" t="s">
        <v>5231</v>
      </c>
      <c r="B576" t="s">
        <v>5313</v>
      </c>
      <c r="C576" t="s">
        <v>5246</v>
      </c>
      <c r="D576" s="1">
        <v>24685</v>
      </c>
      <c r="E576" t="s">
        <v>389</v>
      </c>
      <c r="F576" t="s">
        <v>13</v>
      </c>
      <c r="G576" t="s">
        <v>5350</v>
      </c>
      <c r="H576" t="s">
        <v>15</v>
      </c>
      <c r="I576">
        <f>YEAR(tb_to_analyze[[#This Row],[Date]])</f>
        <v>1967</v>
      </c>
    </row>
    <row r="577" spans="1:9" x14ac:dyDescent="0.25">
      <c r="A577" t="s">
        <v>5233</v>
      </c>
      <c r="B577" t="s">
        <v>5312</v>
      </c>
      <c r="C577" t="s">
        <v>5245</v>
      </c>
      <c r="D577" s="1">
        <v>24692</v>
      </c>
      <c r="E577" t="s">
        <v>604</v>
      </c>
      <c r="F577" t="s">
        <v>13</v>
      </c>
      <c r="G577" t="s">
        <v>5350</v>
      </c>
      <c r="H577" t="s">
        <v>15</v>
      </c>
      <c r="I577">
        <f>YEAR(tb_to_analyze[[#This Row],[Date]])</f>
        <v>1967</v>
      </c>
    </row>
    <row r="578" spans="1:9" x14ac:dyDescent="0.25">
      <c r="A578" t="s">
        <v>5233</v>
      </c>
      <c r="B578" t="s">
        <v>5312</v>
      </c>
      <c r="C578" t="s">
        <v>5245</v>
      </c>
      <c r="D578" s="1">
        <v>24693</v>
      </c>
      <c r="E578" t="s">
        <v>339</v>
      </c>
      <c r="F578" t="s">
        <v>13</v>
      </c>
      <c r="G578" t="s">
        <v>5350</v>
      </c>
      <c r="H578" t="s">
        <v>15</v>
      </c>
      <c r="I578">
        <f>YEAR(tb_to_analyze[[#This Row],[Date]])</f>
        <v>1967</v>
      </c>
    </row>
    <row r="579" spans="1:9" x14ac:dyDescent="0.25">
      <c r="A579" t="s">
        <v>5231</v>
      </c>
      <c r="B579" t="s">
        <v>5315</v>
      </c>
      <c r="C579" t="s">
        <v>5246</v>
      </c>
      <c r="D579" s="1">
        <v>24700</v>
      </c>
      <c r="E579" t="s">
        <v>588</v>
      </c>
      <c r="F579" t="s">
        <v>13</v>
      </c>
      <c r="G579" s="3">
        <v>59000000</v>
      </c>
      <c r="H579" t="s">
        <v>15</v>
      </c>
      <c r="I579">
        <f>YEAR(tb_to_analyze[[#This Row],[Date]])</f>
        <v>1967</v>
      </c>
    </row>
    <row r="580" spans="1:9" x14ac:dyDescent="0.25">
      <c r="A580" t="s">
        <v>5233</v>
      </c>
      <c r="B580" t="s">
        <v>5320</v>
      </c>
      <c r="C580" t="s">
        <v>5247</v>
      </c>
      <c r="D580" s="1">
        <v>24708</v>
      </c>
      <c r="E580" t="s">
        <v>499</v>
      </c>
      <c r="F580" t="s">
        <v>13</v>
      </c>
      <c r="G580" t="s">
        <v>5350</v>
      </c>
      <c r="H580" t="s">
        <v>15</v>
      </c>
      <c r="I580">
        <f>YEAR(tb_to_analyze[[#This Row],[Date]])</f>
        <v>1967</v>
      </c>
    </row>
    <row r="581" spans="1:9" x14ac:dyDescent="0.25">
      <c r="A581" t="s">
        <v>5233</v>
      </c>
      <c r="B581" t="s">
        <v>5312</v>
      </c>
      <c r="C581" t="s">
        <v>5245</v>
      </c>
      <c r="D581" s="1">
        <v>24715</v>
      </c>
      <c r="E581" t="s">
        <v>125</v>
      </c>
      <c r="F581" t="s">
        <v>13</v>
      </c>
      <c r="G581" t="s">
        <v>5350</v>
      </c>
      <c r="H581" t="s">
        <v>15</v>
      </c>
      <c r="I581">
        <f>YEAR(tb_to_analyze[[#This Row],[Date]])</f>
        <v>1967</v>
      </c>
    </row>
    <row r="582" spans="1:9" x14ac:dyDescent="0.25">
      <c r="A582" t="s">
        <v>5233</v>
      </c>
      <c r="B582" t="s">
        <v>5320</v>
      </c>
      <c r="C582" t="s">
        <v>5247</v>
      </c>
      <c r="D582" s="1">
        <v>24716</v>
      </c>
      <c r="E582" t="s">
        <v>339</v>
      </c>
      <c r="F582" t="s">
        <v>13</v>
      </c>
      <c r="G582" t="s">
        <v>5350</v>
      </c>
      <c r="H582" t="s">
        <v>21</v>
      </c>
      <c r="I582">
        <f>YEAR(tb_to_analyze[[#This Row],[Date]])</f>
        <v>1967</v>
      </c>
    </row>
    <row r="583" spans="1:9" x14ac:dyDescent="0.25">
      <c r="A583" t="s">
        <v>5231</v>
      </c>
      <c r="B583" t="s">
        <v>5313</v>
      </c>
      <c r="C583" t="s">
        <v>5246</v>
      </c>
      <c r="D583" s="1">
        <v>24723</v>
      </c>
      <c r="E583" t="s">
        <v>719</v>
      </c>
      <c r="F583" t="s">
        <v>13</v>
      </c>
      <c r="G583" t="s">
        <v>5350</v>
      </c>
      <c r="H583" t="s">
        <v>15</v>
      </c>
      <c r="I583">
        <f>YEAR(tb_to_analyze[[#This Row],[Date]])</f>
        <v>1967</v>
      </c>
    </row>
    <row r="584" spans="1:9" x14ac:dyDescent="0.25">
      <c r="A584" t="s">
        <v>5233</v>
      </c>
      <c r="B584" t="s">
        <v>5320</v>
      </c>
      <c r="C584" t="s">
        <v>5247</v>
      </c>
      <c r="D584" s="1">
        <v>24726</v>
      </c>
      <c r="E584" t="s">
        <v>339</v>
      </c>
      <c r="F584" t="s">
        <v>13</v>
      </c>
      <c r="G584" t="s">
        <v>5350</v>
      </c>
      <c r="H584" t="s">
        <v>15</v>
      </c>
      <c r="I584">
        <f>YEAR(tb_to_analyze[[#This Row],[Date]])</f>
        <v>1967</v>
      </c>
    </row>
    <row r="585" spans="1:9" x14ac:dyDescent="0.25">
      <c r="A585" t="s">
        <v>5233</v>
      </c>
      <c r="B585" t="s">
        <v>5320</v>
      </c>
      <c r="C585" t="s">
        <v>5247</v>
      </c>
      <c r="D585" s="1">
        <v>24727</v>
      </c>
      <c r="E585" t="s">
        <v>499</v>
      </c>
      <c r="F585" t="s">
        <v>13</v>
      </c>
      <c r="G585" t="s">
        <v>5350</v>
      </c>
      <c r="H585" t="s">
        <v>15</v>
      </c>
      <c r="I585">
        <f>YEAR(tb_to_analyze[[#This Row],[Date]])</f>
        <v>1967</v>
      </c>
    </row>
    <row r="586" spans="1:9" x14ac:dyDescent="0.25">
      <c r="A586" t="s">
        <v>5233</v>
      </c>
      <c r="B586" t="s">
        <v>5312</v>
      </c>
      <c r="C586" t="s">
        <v>5245</v>
      </c>
      <c r="D586" s="1">
        <v>24731</v>
      </c>
      <c r="E586" t="s">
        <v>339</v>
      </c>
      <c r="F586" t="s">
        <v>13</v>
      </c>
      <c r="G586" t="s">
        <v>5350</v>
      </c>
      <c r="H586" t="s">
        <v>15</v>
      </c>
      <c r="I586">
        <f>YEAR(tb_to_analyze[[#This Row],[Date]])</f>
        <v>1967</v>
      </c>
    </row>
    <row r="587" spans="1:9" x14ac:dyDescent="0.25">
      <c r="A587" t="s">
        <v>5233</v>
      </c>
      <c r="B587" t="s">
        <v>5312</v>
      </c>
      <c r="C587" t="s">
        <v>5245</v>
      </c>
      <c r="D587" s="1">
        <v>24734</v>
      </c>
      <c r="E587" t="s">
        <v>604</v>
      </c>
      <c r="F587" t="s">
        <v>13</v>
      </c>
      <c r="G587" t="s">
        <v>5350</v>
      </c>
      <c r="H587" t="s">
        <v>15</v>
      </c>
      <c r="I587">
        <f>YEAR(tb_to_analyze[[#This Row],[Date]])</f>
        <v>1967</v>
      </c>
    </row>
    <row r="588" spans="1:9" x14ac:dyDescent="0.25">
      <c r="A588" t="s">
        <v>5231</v>
      </c>
      <c r="B588" t="s">
        <v>5315</v>
      </c>
      <c r="C588" t="s">
        <v>5246</v>
      </c>
      <c r="D588" s="1">
        <v>24734</v>
      </c>
      <c r="E588" t="s">
        <v>588</v>
      </c>
      <c r="F588" t="s">
        <v>13</v>
      </c>
      <c r="G588" s="3">
        <v>59000000</v>
      </c>
      <c r="H588" t="s">
        <v>15</v>
      </c>
      <c r="I588">
        <f>YEAR(tb_to_analyze[[#This Row],[Date]])</f>
        <v>1967</v>
      </c>
    </row>
    <row r="589" spans="1:9" x14ac:dyDescent="0.25">
      <c r="A589" t="s">
        <v>5233</v>
      </c>
      <c r="B589" t="s">
        <v>5312</v>
      </c>
      <c r="C589" t="s">
        <v>5245</v>
      </c>
      <c r="D589" s="1">
        <v>24737</v>
      </c>
      <c r="E589" t="s">
        <v>604</v>
      </c>
      <c r="F589" t="s">
        <v>13</v>
      </c>
      <c r="G589" t="s">
        <v>5350</v>
      </c>
      <c r="H589" t="s">
        <v>15</v>
      </c>
      <c r="I589">
        <f>YEAR(tb_to_analyze[[#This Row],[Date]])</f>
        <v>1967</v>
      </c>
    </row>
    <row r="590" spans="1:9" x14ac:dyDescent="0.25">
      <c r="A590" t="s">
        <v>5233</v>
      </c>
      <c r="B590" t="s">
        <v>5320</v>
      </c>
      <c r="C590" t="s">
        <v>5247</v>
      </c>
      <c r="D590" s="1">
        <v>24741</v>
      </c>
      <c r="E590" t="s">
        <v>339</v>
      </c>
      <c r="F590" t="s">
        <v>13</v>
      </c>
      <c r="G590" t="s">
        <v>5350</v>
      </c>
      <c r="H590" t="s">
        <v>15</v>
      </c>
      <c r="I590">
        <f>YEAR(tb_to_analyze[[#This Row],[Date]])</f>
        <v>1967</v>
      </c>
    </row>
    <row r="591" spans="1:9" x14ac:dyDescent="0.25">
      <c r="A591" t="s">
        <v>5233</v>
      </c>
      <c r="B591" t="s">
        <v>5320</v>
      </c>
      <c r="C591" t="s">
        <v>5247</v>
      </c>
      <c r="D591" s="1">
        <v>24742</v>
      </c>
      <c r="E591" t="s">
        <v>685</v>
      </c>
      <c r="F591" t="s">
        <v>13</v>
      </c>
      <c r="G591" t="s">
        <v>5350</v>
      </c>
      <c r="H591" t="s">
        <v>21</v>
      </c>
      <c r="I591">
        <f>YEAR(tb_to_analyze[[#This Row],[Date]])</f>
        <v>1967</v>
      </c>
    </row>
    <row r="592" spans="1:9" x14ac:dyDescent="0.25">
      <c r="A592" t="s">
        <v>5233</v>
      </c>
      <c r="B592" t="s">
        <v>5312</v>
      </c>
      <c r="C592" t="s">
        <v>5245</v>
      </c>
      <c r="D592" s="1">
        <v>24742</v>
      </c>
      <c r="E592" t="s">
        <v>658</v>
      </c>
      <c r="F592" t="s">
        <v>13</v>
      </c>
      <c r="G592" t="s">
        <v>5350</v>
      </c>
      <c r="H592" t="s">
        <v>21</v>
      </c>
      <c r="I592">
        <f>YEAR(tb_to_analyze[[#This Row],[Date]])</f>
        <v>1967</v>
      </c>
    </row>
    <row r="593" spans="1:9" x14ac:dyDescent="0.25">
      <c r="A593" t="s">
        <v>5233</v>
      </c>
      <c r="B593" t="s">
        <v>5312</v>
      </c>
      <c r="C593" t="s">
        <v>5245</v>
      </c>
      <c r="D593" s="1">
        <v>24748</v>
      </c>
      <c r="E593" t="s">
        <v>125</v>
      </c>
      <c r="F593" t="s">
        <v>13</v>
      </c>
      <c r="G593" t="s">
        <v>5350</v>
      </c>
      <c r="H593" t="s">
        <v>15</v>
      </c>
      <c r="I593">
        <f>YEAR(tb_to_analyze[[#This Row],[Date]])</f>
        <v>1967</v>
      </c>
    </row>
    <row r="594" spans="1:9" x14ac:dyDescent="0.25">
      <c r="A594" t="s">
        <v>5233</v>
      </c>
      <c r="B594" t="s">
        <v>5320</v>
      </c>
      <c r="C594" t="s">
        <v>5247</v>
      </c>
      <c r="D594" s="1">
        <v>24756</v>
      </c>
      <c r="E594" t="s">
        <v>339</v>
      </c>
      <c r="F594" t="s">
        <v>13</v>
      </c>
      <c r="G594" t="s">
        <v>5350</v>
      </c>
      <c r="H594" t="s">
        <v>15</v>
      </c>
      <c r="I594">
        <f>YEAR(tb_to_analyze[[#This Row],[Date]])</f>
        <v>1967</v>
      </c>
    </row>
    <row r="595" spans="1:9" x14ac:dyDescent="0.25">
      <c r="A595" t="s">
        <v>5233</v>
      </c>
      <c r="B595" t="s">
        <v>5312</v>
      </c>
      <c r="C595" t="s">
        <v>5245</v>
      </c>
      <c r="D595" s="1">
        <v>24757</v>
      </c>
      <c r="E595" t="s">
        <v>626</v>
      </c>
      <c r="F595" t="s">
        <v>13</v>
      </c>
      <c r="G595" t="s">
        <v>5350</v>
      </c>
      <c r="H595" t="s">
        <v>15</v>
      </c>
      <c r="I595">
        <f>YEAR(tb_to_analyze[[#This Row],[Date]])</f>
        <v>1967</v>
      </c>
    </row>
    <row r="596" spans="1:9" x14ac:dyDescent="0.25">
      <c r="A596" t="s">
        <v>5233</v>
      </c>
      <c r="B596" t="s">
        <v>5312</v>
      </c>
      <c r="C596" t="s">
        <v>5245</v>
      </c>
      <c r="D596" s="1">
        <v>24761</v>
      </c>
      <c r="E596" t="s">
        <v>339</v>
      </c>
      <c r="F596" t="s">
        <v>13</v>
      </c>
      <c r="G596" t="s">
        <v>5350</v>
      </c>
      <c r="H596" t="s">
        <v>15</v>
      </c>
      <c r="I596">
        <f>YEAR(tb_to_analyze[[#This Row],[Date]])</f>
        <v>1967</v>
      </c>
    </row>
    <row r="597" spans="1:9" x14ac:dyDescent="0.25">
      <c r="A597" t="s">
        <v>5233</v>
      </c>
      <c r="B597" t="s">
        <v>5312</v>
      </c>
      <c r="C597" t="s">
        <v>5245</v>
      </c>
      <c r="D597" s="1">
        <v>24763</v>
      </c>
      <c r="E597" t="s">
        <v>604</v>
      </c>
      <c r="F597" t="s">
        <v>13</v>
      </c>
      <c r="G597" t="s">
        <v>5350</v>
      </c>
      <c r="H597" t="s">
        <v>15</v>
      </c>
      <c r="I597">
        <f>YEAR(tb_to_analyze[[#This Row],[Date]])</f>
        <v>1967</v>
      </c>
    </row>
    <row r="598" spans="1:9" x14ac:dyDescent="0.25">
      <c r="A598" t="s">
        <v>5233</v>
      </c>
      <c r="B598" t="s">
        <v>5312</v>
      </c>
      <c r="C598" t="s">
        <v>5245</v>
      </c>
      <c r="D598" s="1">
        <v>24767</v>
      </c>
      <c r="E598" t="s">
        <v>125</v>
      </c>
      <c r="F598" t="s">
        <v>13</v>
      </c>
      <c r="G598" t="s">
        <v>5350</v>
      </c>
      <c r="H598" t="s">
        <v>15</v>
      </c>
      <c r="I598">
        <f>YEAR(tb_to_analyze[[#This Row],[Date]])</f>
        <v>1967</v>
      </c>
    </row>
    <row r="599" spans="1:9" x14ac:dyDescent="0.25">
      <c r="A599" t="s">
        <v>5233</v>
      </c>
      <c r="B599" t="s">
        <v>5320</v>
      </c>
      <c r="C599" t="s">
        <v>5247</v>
      </c>
      <c r="D599" s="1">
        <v>24769</v>
      </c>
      <c r="E599" t="s">
        <v>396</v>
      </c>
      <c r="F599" t="s">
        <v>13</v>
      </c>
      <c r="G599" t="s">
        <v>5350</v>
      </c>
      <c r="H599" t="s">
        <v>15</v>
      </c>
      <c r="I599">
        <f>YEAR(tb_to_analyze[[#This Row],[Date]])</f>
        <v>1967</v>
      </c>
    </row>
    <row r="600" spans="1:9" x14ac:dyDescent="0.25">
      <c r="A600" t="s">
        <v>5231</v>
      </c>
      <c r="B600" t="s">
        <v>5315</v>
      </c>
      <c r="C600" t="s">
        <v>5246</v>
      </c>
      <c r="D600" s="1">
        <v>24770</v>
      </c>
      <c r="E600" t="s">
        <v>588</v>
      </c>
      <c r="F600" t="s">
        <v>13</v>
      </c>
      <c r="G600" s="3">
        <v>59000000</v>
      </c>
      <c r="H600" t="s">
        <v>15</v>
      </c>
      <c r="I600">
        <f>YEAR(tb_to_analyze[[#This Row],[Date]])</f>
        <v>1967</v>
      </c>
    </row>
    <row r="601" spans="1:9" x14ac:dyDescent="0.25">
      <c r="A601" t="s">
        <v>5233</v>
      </c>
      <c r="B601" t="s">
        <v>5312</v>
      </c>
      <c r="C601" t="s">
        <v>5245</v>
      </c>
      <c r="D601" s="1">
        <v>24772</v>
      </c>
      <c r="E601" t="s">
        <v>740</v>
      </c>
      <c r="F601" t="s">
        <v>13</v>
      </c>
      <c r="G601" t="s">
        <v>5350</v>
      </c>
      <c r="H601" t="s">
        <v>15</v>
      </c>
      <c r="I601">
        <f>YEAR(tb_to_analyze[[#This Row],[Date]])</f>
        <v>1967</v>
      </c>
    </row>
    <row r="602" spans="1:9" x14ac:dyDescent="0.25">
      <c r="A602" t="s">
        <v>5233</v>
      </c>
      <c r="B602" t="s">
        <v>5312</v>
      </c>
      <c r="C602" t="s">
        <v>5245</v>
      </c>
      <c r="D602" s="1">
        <v>24772</v>
      </c>
      <c r="E602" t="s">
        <v>629</v>
      </c>
      <c r="F602" t="s">
        <v>13</v>
      </c>
      <c r="G602" t="s">
        <v>5350</v>
      </c>
      <c r="H602" t="s">
        <v>15</v>
      </c>
      <c r="I602">
        <f>YEAR(tb_to_analyze[[#This Row],[Date]])</f>
        <v>1967</v>
      </c>
    </row>
    <row r="603" spans="1:9" x14ac:dyDescent="0.25">
      <c r="A603" t="s">
        <v>5233</v>
      </c>
      <c r="B603" t="s">
        <v>5312</v>
      </c>
      <c r="C603" t="s">
        <v>5245</v>
      </c>
      <c r="D603" s="1">
        <v>24773</v>
      </c>
      <c r="E603" t="s">
        <v>604</v>
      </c>
      <c r="F603" t="s">
        <v>13</v>
      </c>
      <c r="G603" t="s">
        <v>5350</v>
      </c>
      <c r="H603" t="s">
        <v>15</v>
      </c>
      <c r="I603">
        <f>YEAR(tb_to_analyze[[#This Row],[Date]])</f>
        <v>1967</v>
      </c>
    </row>
    <row r="604" spans="1:9" x14ac:dyDescent="0.25">
      <c r="A604" t="s">
        <v>5233</v>
      </c>
      <c r="B604" t="s">
        <v>5312</v>
      </c>
      <c r="C604" t="s">
        <v>5245</v>
      </c>
      <c r="D604" s="1">
        <v>24775</v>
      </c>
      <c r="E604" t="s">
        <v>629</v>
      </c>
      <c r="F604" t="s">
        <v>13</v>
      </c>
      <c r="G604" t="s">
        <v>5350</v>
      </c>
      <c r="H604" t="s">
        <v>15</v>
      </c>
      <c r="I604">
        <f>YEAR(tb_to_analyze[[#This Row],[Date]])</f>
        <v>1967</v>
      </c>
    </row>
    <row r="605" spans="1:9" x14ac:dyDescent="0.25">
      <c r="A605" t="s">
        <v>5233</v>
      </c>
      <c r="B605" t="s">
        <v>5320</v>
      </c>
      <c r="C605" t="s">
        <v>5247</v>
      </c>
      <c r="D605" s="1">
        <v>24775</v>
      </c>
      <c r="E605" t="s">
        <v>685</v>
      </c>
      <c r="F605" t="s">
        <v>13</v>
      </c>
      <c r="G605" t="s">
        <v>5350</v>
      </c>
      <c r="H605" t="s">
        <v>15</v>
      </c>
      <c r="I605">
        <f>YEAR(tb_to_analyze[[#This Row],[Date]])</f>
        <v>1967</v>
      </c>
    </row>
    <row r="606" spans="1:9" x14ac:dyDescent="0.25">
      <c r="A606" t="s">
        <v>5233</v>
      </c>
      <c r="B606" t="s">
        <v>5320</v>
      </c>
      <c r="C606" t="s">
        <v>5247</v>
      </c>
      <c r="D606" s="1">
        <v>24779</v>
      </c>
      <c r="E606" t="s">
        <v>339</v>
      </c>
      <c r="F606" t="s">
        <v>13</v>
      </c>
      <c r="G606" t="s">
        <v>5350</v>
      </c>
      <c r="H606" t="s">
        <v>15</v>
      </c>
      <c r="I606">
        <f>YEAR(tb_to_analyze[[#This Row],[Date]])</f>
        <v>1967</v>
      </c>
    </row>
    <row r="607" spans="1:9" x14ac:dyDescent="0.25">
      <c r="A607" t="s">
        <v>5231</v>
      </c>
      <c r="B607" t="s">
        <v>5313</v>
      </c>
      <c r="C607" t="s">
        <v>5246</v>
      </c>
      <c r="D607" s="1">
        <v>24781</v>
      </c>
      <c r="E607" t="s">
        <v>389</v>
      </c>
      <c r="F607" t="s">
        <v>13</v>
      </c>
      <c r="G607" t="s">
        <v>5350</v>
      </c>
      <c r="H607" t="s">
        <v>15</v>
      </c>
      <c r="I607">
        <f>YEAR(tb_to_analyze[[#This Row],[Date]])</f>
        <v>1967</v>
      </c>
    </row>
    <row r="608" spans="1:9" x14ac:dyDescent="0.25">
      <c r="A608" t="s">
        <v>5231</v>
      </c>
      <c r="B608" t="s">
        <v>5313</v>
      </c>
      <c r="C608" t="s">
        <v>5246</v>
      </c>
      <c r="D608" s="1">
        <v>24783</v>
      </c>
      <c r="E608" t="s">
        <v>719</v>
      </c>
      <c r="F608" t="s">
        <v>13</v>
      </c>
      <c r="G608" t="s">
        <v>5350</v>
      </c>
      <c r="H608" t="s">
        <v>15</v>
      </c>
      <c r="I608">
        <f>YEAR(tb_to_analyze[[#This Row],[Date]])</f>
        <v>1967</v>
      </c>
    </row>
    <row r="609" spans="1:9" x14ac:dyDescent="0.25">
      <c r="A609" t="s">
        <v>5231</v>
      </c>
      <c r="B609" t="s">
        <v>5322</v>
      </c>
      <c r="C609" t="s">
        <v>5246</v>
      </c>
      <c r="D609" s="1">
        <v>24785</v>
      </c>
      <c r="E609" t="s">
        <v>750</v>
      </c>
      <c r="F609" t="s">
        <v>13</v>
      </c>
      <c r="G609" s="3">
        <v>1160000000</v>
      </c>
      <c r="H609" t="s">
        <v>15</v>
      </c>
      <c r="I609">
        <f>YEAR(tb_to_analyze[[#This Row],[Date]])</f>
        <v>1967</v>
      </c>
    </row>
    <row r="610" spans="1:9" x14ac:dyDescent="0.25">
      <c r="A610" t="s">
        <v>5233</v>
      </c>
      <c r="B610" t="s">
        <v>5320</v>
      </c>
      <c r="C610" t="s">
        <v>5247</v>
      </c>
      <c r="D610" s="1">
        <v>24797</v>
      </c>
      <c r="E610" t="s">
        <v>499</v>
      </c>
      <c r="F610" t="s">
        <v>13</v>
      </c>
      <c r="G610" t="s">
        <v>5350</v>
      </c>
      <c r="H610" t="s">
        <v>15</v>
      </c>
      <c r="I610">
        <f>YEAR(tb_to_analyze[[#This Row],[Date]])</f>
        <v>1967</v>
      </c>
    </row>
    <row r="611" spans="1:9" x14ac:dyDescent="0.25">
      <c r="A611" t="s">
        <v>5233</v>
      </c>
      <c r="B611" t="s">
        <v>5312</v>
      </c>
      <c r="C611" t="s">
        <v>5245</v>
      </c>
      <c r="D611" s="1">
        <v>24798</v>
      </c>
      <c r="E611" t="s">
        <v>658</v>
      </c>
      <c r="F611" t="s">
        <v>13</v>
      </c>
      <c r="G611" t="s">
        <v>5350</v>
      </c>
      <c r="H611" t="s">
        <v>21</v>
      </c>
      <c r="I611">
        <f>YEAR(tb_to_analyze[[#This Row],[Date]])</f>
        <v>1967</v>
      </c>
    </row>
    <row r="612" spans="1:9" x14ac:dyDescent="0.25">
      <c r="A612" t="s">
        <v>5233</v>
      </c>
      <c r="B612" t="s">
        <v>5320</v>
      </c>
      <c r="C612" t="s">
        <v>5247</v>
      </c>
      <c r="D612" s="1">
        <v>24799</v>
      </c>
      <c r="E612" t="s">
        <v>685</v>
      </c>
      <c r="F612" t="s">
        <v>13</v>
      </c>
      <c r="G612" t="s">
        <v>5350</v>
      </c>
      <c r="H612" t="s">
        <v>15</v>
      </c>
      <c r="I612">
        <f>YEAR(tb_to_analyze[[#This Row],[Date]])</f>
        <v>1967</v>
      </c>
    </row>
    <row r="613" spans="1:9" x14ac:dyDescent="0.25">
      <c r="A613" t="s">
        <v>5233</v>
      </c>
      <c r="B613" t="s">
        <v>5320</v>
      </c>
      <c r="C613" t="s">
        <v>5247</v>
      </c>
      <c r="D613" s="1">
        <v>24801</v>
      </c>
      <c r="E613" t="s">
        <v>339</v>
      </c>
      <c r="F613" t="s">
        <v>13</v>
      </c>
      <c r="G613" t="s">
        <v>5350</v>
      </c>
      <c r="H613" t="s">
        <v>15</v>
      </c>
      <c r="I613">
        <f>YEAR(tb_to_analyze[[#This Row],[Date]])</f>
        <v>1967</v>
      </c>
    </row>
    <row r="614" spans="1:9" x14ac:dyDescent="0.25">
      <c r="A614" t="s">
        <v>5231</v>
      </c>
      <c r="B614" t="s">
        <v>5323</v>
      </c>
      <c r="C614" t="s">
        <v>5251</v>
      </c>
      <c r="D614" s="1">
        <v>24805</v>
      </c>
      <c r="E614" t="s">
        <v>757</v>
      </c>
      <c r="F614" t="s">
        <v>13</v>
      </c>
      <c r="G614" t="s">
        <v>5350</v>
      </c>
      <c r="H614" t="s">
        <v>15</v>
      </c>
      <c r="I614">
        <f>YEAR(tb_to_analyze[[#This Row],[Date]])</f>
        <v>1967</v>
      </c>
    </row>
    <row r="615" spans="1:9" x14ac:dyDescent="0.25">
      <c r="A615" t="s">
        <v>5233</v>
      </c>
      <c r="B615" t="s">
        <v>5320</v>
      </c>
      <c r="C615" t="s">
        <v>5247</v>
      </c>
      <c r="D615" s="1">
        <v>24809</v>
      </c>
      <c r="E615" t="s">
        <v>339</v>
      </c>
      <c r="F615" t="s">
        <v>13</v>
      </c>
      <c r="G615" t="s">
        <v>5350</v>
      </c>
      <c r="H615" t="s">
        <v>15</v>
      </c>
      <c r="I615">
        <f>YEAR(tb_to_analyze[[#This Row],[Date]])</f>
        <v>1967</v>
      </c>
    </row>
    <row r="616" spans="1:9" x14ac:dyDescent="0.25">
      <c r="A616" t="s">
        <v>5231</v>
      </c>
      <c r="B616" t="s">
        <v>5315</v>
      </c>
      <c r="C616" t="s">
        <v>5246</v>
      </c>
      <c r="D616" s="1">
        <v>24811</v>
      </c>
      <c r="E616" t="s">
        <v>588</v>
      </c>
      <c r="F616" t="s">
        <v>13</v>
      </c>
      <c r="G616" s="3">
        <v>59000000</v>
      </c>
      <c r="H616" t="s">
        <v>15</v>
      </c>
      <c r="I616">
        <f>YEAR(tb_to_analyze[[#This Row],[Date]])</f>
        <v>1967</v>
      </c>
    </row>
    <row r="617" spans="1:9" x14ac:dyDescent="0.25">
      <c r="A617" t="s">
        <v>5233</v>
      </c>
      <c r="B617" t="s">
        <v>5320</v>
      </c>
      <c r="C617" t="s">
        <v>5247</v>
      </c>
      <c r="D617" s="1">
        <v>24822</v>
      </c>
      <c r="E617" t="s">
        <v>339</v>
      </c>
      <c r="F617" t="s">
        <v>13</v>
      </c>
      <c r="G617" t="s">
        <v>5350</v>
      </c>
      <c r="H617" t="s">
        <v>15</v>
      </c>
      <c r="I617">
        <f>YEAR(tb_to_analyze[[#This Row],[Date]])</f>
        <v>1967</v>
      </c>
    </row>
    <row r="618" spans="1:9" x14ac:dyDescent="0.25">
      <c r="A618" t="s">
        <v>5233</v>
      </c>
      <c r="B618" t="s">
        <v>5317</v>
      </c>
      <c r="C618" t="s">
        <v>5247</v>
      </c>
      <c r="D618" s="1">
        <v>24825</v>
      </c>
      <c r="E618" t="s">
        <v>190</v>
      </c>
      <c r="F618" t="s">
        <v>13</v>
      </c>
      <c r="G618" t="s">
        <v>5350</v>
      </c>
      <c r="H618" t="s">
        <v>15</v>
      </c>
      <c r="I618">
        <f>YEAR(tb_to_analyze[[#This Row],[Date]])</f>
        <v>1967</v>
      </c>
    </row>
    <row r="619" spans="1:9" x14ac:dyDescent="0.25">
      <c r="A619" t="s">
        <v>5233</v>
      </c>
      <c r="B619" t="s">
        <v>5317</v>
      </c>
      <c r="C619" t="s">
        <v>5247</v>
      </c>
      <c r="D619" s="1">
        <v>24832</v>
      </c>
      <c r="E619" t="s">
        <v>499</v>
      </c>
      <c r="F619" t="s">
        <v>13</v>
      </c>
      <c r="G619" t="s">
        <v>5350</v>
      </c>
      <c r="H619" t="s">
        <v>15</v>
      </c>
      <c r="I619">
        <f>YEAR(tb_to_analyze[[#This Row],[Date]])</f>
        <v>1967</v>
      </c>
    </row>
    <row r="620" spans="1:9" x14ac:dyDescent="0.25">
      <c r="A620" t="s">
        <v>5233</v>
      </c>
      <c r="B620" t="s">
        <v>5312</v>
      </c>
      <c r="C620" t="s">
        <v>5245</v>
      </c>
      <c r="D620" s="1">
        <v>24833</v>
      </c>
      <c r="E620" t="s">
        <v>740</v>
      </c>
      <c r="F620" t="s">
        <v>13</v>
      </c>
      <c r="G620" t="s">
        <v>5350</v>
      </c>
      <c r="H620" t="s">
        <v>15</v>
      </c>
      <c r="I620">
        <f>YEAR(tb_to_analyze[[#This Row],[Date]])</f>
        <v>1967</v>
      </c>
    </row>
    <row r="621" spans="1:9" x14ac:dyDescent="0.25">
      <c r="A621" t="s">
        <v>5231</v>
      </c>
      <c r="B621" t="s">
        <v>5313</v>
      </c>
      <c r="C621" t="s">
        <v>5246</v>
      </c>
      <c r="D621" s="1">
        <v>24844</v>
      </c>
      <c r="E621" t="s">
        <v>719</v>
      </c>
      <c r="F621" t="s">
        <v>13</v>
      </c>
      <c r="G621" t="s">
        <v>5350</v>
      </c>
      <c r="H621" t="s">
        <v>15</v>
      </c>
      <c r="I621">
        <f>YEAR(tb_to_analyze[[#This Row],[Date]])</f>
        <v>1968</v>
      </c>
    </row>
    <row r="622" spans="1:9" x14ac:dyDescent="0.25">
      <c r="A622" t="s">
        <v>5233</v>
      </c>
      <c r="B622" t="s">
        <v>5320</v>
      </c>
      <c r="C622" t="s">
        <v>5247</v>
      </c>
      <c r="D622" s="1">
        <v>24853</v>
      </c>
      <c r="E622" t="s">
        <v>339</v>
      </c>
      <c r="F622" t="s">
        <v>13</v>
      </c>
      <c r="G622" t="s">
        <v>5350</v>
      </c>
      <c r="H622" t="s">
        <v>15</v>
      </c>
      <c r="I622">
        <f>YEAR(tb_to_analyze[[#This Row],[Date]])</f>
        <v>1968</v>
      </c>
    </row>
    <row r="623" spans="1:9" x14ac:dyDescent="0.25">
      <c r="A623" t="s">
        <v>5231</v>
      </c>
      <c r="B623" t="s">
        <v>5315</v>
      </c>
      <c r="C623" t="s">
        <v>5246</v>
      </c>
      <c r="D623" s="1">
        <v>24855</v>
      </c>
      <c r="E623" t="s">
        <v>588</v>
      </c>
      <c r="F623" t="s">
        <v>13</v>
      </c>
      <c r="G623" s="3">
        <v>59000000</v>
      </c>
      <c r="H623" t="s">
        <v>15</v>
      </c>
      <c r="I623">
        <f>YEAR(tb_to_analyze[[#This Row],[Date]])</f>
        <v>1968</v>
      </c>
    </row>
    <row r="624" spans="1:9" x14ac:dyDescent="0.25">
      <c r="A624" t="s">
        <v>5233</v>
      </c>
      <c r="B624" t="s">
        <v>5320</v>
      </c>
      <c r="C624" t="s">
        <v>5247</v>
      </c>
      <c r="D624" s="1">
        <v>24856</v>
      </c>
      <c r="E624" t="s">
        <v>685</v>
      </c>
      <c r="F624" t="s">
        <v>13</v>
      </c>
      <c r="G624" t="s">
        <v>5350</v>
      </c>
      <c r="H624" t="s">
        <v>15</v>
      </c>
      <c r="I624">
        <f>YEAR(tb_to_analyze[[#This Row],[Date]])</f>
        <v>1968</v>
      </c>
    </row>
    <row r="625" spans="1:9" x14ac:dyDescent="0.25">
      <c r="A625" t="s">
        <v>5231</v>
      </c>
      <c r="B625" t="s">
        <v>5313</v>
      </c>
      <c r="C625" t="s">
        <v>5246</v>
      </c>
      <c r="D625" s="1">
        <v>24859</v>
      </c>
      <c r="E625" t="s">
        <v>539</v>
      </c>
      <c r="F625" t="s">
        <v>13</v>
      </c>
      <c r="G625" t="s">
        <v>5350</v>
      </c>
      <c r="H625" t="s">
        <v>15</v>
      </c>
      <c r="I625">
        <f>YEAR(tb_to_analyze[[#This Row],[Date]])</f>
        <v>1968</v>
      </c>
    </row>
    <row r="626" spans="1:9" x14ac:dyDescent="0.25">
      <c r="A626" t="s">
        <v>5233</v>
      </c>
      <c r="B626" t="s">
        <v>5312</v>
      </c>
      <c r="C626" t="s">
        <v>5245</v>
      </c>
      <c r="D626" s="1">
        <v>24874</v>
      </c>
      <c r="E626" t="s">
        <v>339</v>
      </c>
      <c r="F626" t="s">
        <v>13</v>
      </c>
      <c r="G626" t="s">
        <v>5350</v>
      </c>
      <c r="H626" t="s">
        <v>15</v>
      </c>
      <c r="I626">
        <f>YEAR(tb_to_analyze[[#This Row],[Date]])</f>
        <v>1968</v>
      </c>
    </row>
    <row r="627" spans="1:9" x14ac:dyDescent="0.25">
      <c r="A627" t="s">
        <v>5233</v>
      </c>
      <c r="B627" t="s">
        <v>5312</v>
      </c>
      <c r="C627" t="s">
        <v>5245</v>
      </c>
      <c r="D627" s="1">
        <v>24875</v>
      </c>
      <c r="E627" t="s">
        <v>493</v>
      </c>
      <c r="F627" t="s">
        <v>13</v>
      </c>
      <c r="G627" t="s">
        <v>5350</v>
      </c>
      <c r="H627" t="s">
        <v>21</v>
      </c>
      <c r="I627">
        <f>YEAR(tb_to_analyze[[#This Row],[Date]])</f>
        <v>1968</v>
      </c>
    </row>
    <row r="628" spans="1:9" x14ac:dyDescent="0.25">
      <c r="A628" t="s">
        <v>5233</v>
      </c>
      <c r="B628" t="s">
        <v>5317</v>
      </c>
      <c r="C628" t="s">
        <v>5247</v>
      </c>
      <c r="D628" s="1">
        <v>24888</v>
      </c>
      <c r="E628" t="s">
        <v>499</v>
      </c>
      <c r="F628" t="s">
        <v>13</v>
      </c>
      <c r="G628" t="s">
        <v>5350</v>
      </c>
      <c r="H628" t="s">
        <v>15</v>
      </c>
      <c r="I628">
        <f>YEAR(tb_to_analyze[[#This Row],[Date]])</f>
        <v>1968</v>
      </c>
    </row>
    <row r="629" spans="1:9" x14ac:dyDescent="0.25">
      <c r="A629" t="s">
        <v>5233</v>
      </c>
      <c r="B629" t="s">
        <v>5320</v>
      </c>
      <c r="C629" t="s">
        <v>5247</v>
      </c>
      <c r="D629" s="1">
        <v>24888</v>
      </c>
      <c r="E629" t="s">
        <v>685</v>
      </c>
      <c r="F629" t="s">
        <v>13</v>
      </c>
      <c r="G629" t="s">
        <v>5350</v>
      </c>
      <c r="H629" t="s">
        <v>15</v>
      </c>
      <c r="I629">
        <f>YEAR(tb_to_analyze[[#This Row],[Date]])</f>
        <v>1968</v>
      </c>
    </row>
    <row r="630" spans="1:9" x14ac:dyDescent="0.25">
      <c r="A630" t="s">
        <v>5233</v>
      </c>
      <c r="B630" t="s">
        <v>5312</v>
      </c>
      <c r="C630" t="s">
        <v>5245</v>
      </c>
      <c r="D630" s="1">
        <v>24899</v>
      </c>
      <c r="E630" t="s">
        <v>658</v>
      </c>
      <c r="F630" t="s">
        <v>13</v>
      </c>
      <c r="G630" t="s">
        <v>5350</v>
      </c>
      <c r="H630" t="s">
        <v>56</v>
      </c>
      <c r="I630">
        <f>YEAR(tb_to_analyze[[#This Row],[Date]])</f>
        <v>1968</v>
      </c>
    </row>
    <row r="631" spans="1:9" x14ac:dyDescent="0.25">
      <c r="A631" t="s">
        <v>5231</v>
      </c>
      <c r="B631" t="s">
        <v>5313</v>
      </c>
      <c r="C631" t="s">
        <v>5246</v>
      </c>
      <c r="D631" s="1">
        <v>24901</v>
      </c>
      <c r="E631" t="s">
        <v>775</v>
      </c>
      <c r="F631" t="s">
        <v>13</v>
      </c>
      <c r="G631" t="s">
        <v>5350</v>
      </c>
      <c r="H631" t="s">
        <v>15</v>
      </c>
      <c r="I631">
        <f>YEAR(tb_to_analyze[[#This Row],[Date]])</f>
        <v>1968</v>
      </c>
    </row>
    <row r="632" spans="1:9" x14ac:dyDescent="0.25">
      <c r="A632" t="s">
        <v>5233</v>
      </c>
      <c r="B632" t="s">
        <v>5320</v>
      </c>
      <c r="C632" t="s">
        <v>5247</v>
      </c>
      <c r="D632" s="1">
        <v>24902</v>
      </c>
      <c r="E632" t="s">
        <v>499</v>
      </c>
      <c r="F632" t="s">
        <v>13</v>
      </c>
      <c r="G632" t="s">
        <v>5350</v>
      </c>
      <c r="H632" t="s">
        <v>15</v>
      </c>
      <c r="I632">
        <f>YEAR(tb_to_analyze[[#This Row],[Date]])</f>
        <v>1968</v>
      </c>
    </row>
    <row r="633" spans="1:9" x14ac:dyDescent="0.25">
      <c r="A633" t="s">
        <v>5233</v>
      </c>
      <c r="B633" t="s">
        <v>5320</v>
      </c>
      <c r="C633" t="s">
        <v>5247</v>
      </c>
      <c r="D633" s="1">
        <v>24902</v>
      </c>
      <c r="E633" t="s">
        <v>339</v>
      </c>
      <c r="F633" t="s">
        <v>13</v>
      </c>
      <c r="G633" t="s">
        <v>5350</v>
      </c>
      <c r="H633" t="s">
        <v>15</v>
      </c>
      <c r="I633">
        <f>YEAR(tb_to_analyze[[#This Row],[Date]])</f>
        <v>1968</v>
      </c>
    </row>
    <row r="634" spans="1:9" x14ac:dyDescent="0.25">
      <c r="A634" t="s">
        <v>5233</v>
      </c>
      <c r="B634" t="s">
        <v>5317</v>
      </c>
      <c r="C634" t="s">
        <v>5247</v>
      </c>
      <c r="D634" s="1">
        <v>24903</v>
      </c>
      <c r="E634" t="s">
        <v>499</v>
      </c>
      <c r="F634" t="s">
        <v>13</v>
      </c>
      <c r="G634" t="s">
        <v>5350</v>
      </c>
      <c r="H634" t="s">
        <v>21</v>
      </c>
      <c r="I634">
        <f>YEAR(tb_to_analyze[[#This Row],[Date]])</f>
        <v>1968</v>
      </c>
    </row>
    <row r="635" spans="1:9" x14ac:dyDescent="0.25">
      <c r="A635" t="s">
        <v>5231</v>
      </c>
      <c r="B635" t="s">
        <v>5315</v>
      </c>
      <c r="C635" t="s">
        <v>5246</v>
      </c>
      <c r="D635" s="1">
        <v>24910</v>
      </c>
      <c r="E635" t="s">
        <v>588</v>
      </c>
      <c r="F635" t="s">
        <v>13</v>
      </c>
      <c r="G635" s="3">
        <v>59000000</v>
      </c>
      <c r="H635" t="s">
        <v>15</v>
      </c>
      <c r="I635">
        <f>YEAR(tb_to_analyze[[#This Row],[Date]])</f>
        <v>1968</v>
      </c>
    </row>
    <row r="636" spans="1:9" x14ac:dyDescent="0.25">
      <c r="A636" t="s">
        <v>5233</v>
      </c>
      <c r="B636" t="s">
        <v>5320</v>
      </c>
      <c r="C636" t="s">
        <v>5247</v>
      </c>
      <c r="D636" s="1">
        <v>24911</v>
      </c>
      <c r="E636" t="s">
        <v>396</v>
      </c>
      <c r="F636" t="s">
        <v>13</v>
      </c>
      <c r="G636" t="s">
        <v>5350</v>
      </c>
      <c r="H636" t="s">
        <v>15</v>
      </c>
      <c r="I636">
        <f>YEAR(tb_to_analyze[[#This Row],[Date]])</f>
        <v>1968</v>
      </c>
    </row>
    <row r="637" spans="1:9" x14ac:dyDescent="0.25">
      <c r="A637" t="s">
        <v>5233</v>
      </c>
      <c r="B637" t="s">
        <v>5320</v>
      </c>
      <c r="C637" t="s">
        <v>5247</v>
      </c>
      <c r="D637" s="1">
        <v>24913</v>
      </c>
      <c r="E637" t="s">
        <v>339</v>
      </c>
      <c r="F637" t="s">
        <v>13</v>
      </c>
      <c r="G637" t="s">
        <v>5350</v>
      </c>
      <c r="H637" t="s">
        <v>15</v>
      </c>
      <c r="I637">
        <f>YEAR(tb_to_analyze[[#This Row],[Date]])</f>
        <v>1968</v>
      </c>
    </row>
    <row r="638" spans="1:9" x14ac:dyDescent="0.25">
      <c r="A638" t="s">
        <v>5233</v>
      </c>
      <c r="B638" t="s">
        <v>5312</v>
      </c>
      <c r="C638" t="s">
        <v>5245</v>
      </c>
      <c r="D638" s="1">
        <v>24918</v>
      </c>
      <c r="E638" t="s">
        <v>339</v>
      </c>
      <c r="F638" t="s">
        <v>13</v>
      </c>
      <c r="G638" t="s">
        <v>5350</v>
      </c>
      <c r="H638" t="s">
        <v>15</v>
      </c>
      <c r="I638">
        <f>YEAR(tb_to_analyze[[#This Row],[Date]])</f>
        <v>1968</v>
      </c>
    </row>
    <row r="639" spans="1:9" x14ac:dyDescent="0.25">
      <c r="A639" t="s">
        <v>5233</v>
      </c>
      <c r="B639" t="s">
        <v>5312</v>
      </c>
      <c r="C639" t="s">
        <v>5245</v>
      </c>
      <c r="D639" s="1">
        <v>24919</v>
      </c>
      <c r="E639" t="s">
        <v>740</v>
      </c>
      <c r="F639" t="s">
        <v>13</v>
      </c>
      <c r="G639" t="s">
        <v>5350</v>
      </c>
      <c r="H639" t="s">
        <v>15</v>
      </c>
      <c r="I639">
        <f>YEAR(tb_to_analyze[[#This Row],[Date]])</f>
        <v>1968</v>
      </c>
    </row>
    <row r="640" spans="1:9" x14ac:dyDescent="0.25">
      <c r="A640" t="s">
        <v>5233</v>
      </c>
      <c r="B640" t="s">
        <v>5312</v>
      </c>
      <c r="C640" t="s">
        <v>5245</v>
      </c>
      <c r="D640" s="1">
        <v>24925</v>
      </c>
      <c r="E640" t="s">
        <v>626</v>
      </c>
      <c r="F640" t="s">
        <v>13</v>
      </c>
      <c r="G640" t="s">
        <v>5350</v>
      </c>
      <c r="H640" t="s">
        <v>15</v>
      </c>
      <c r="I640">
        <f>YEAR(tb_to_analyze[[#This Row],[Date]])</f>
        <v>1968</v>
      </c>
    </row>
    <row r="641" spans="1:9" x14ac:dyDescent="0.25">
      <c r="A641" t="s">
        <v>5233</v>
      </c>
      <c r="B641" t="s">
        <v>5320</v>
      </c>
      <c r="C641" t="s">
        <v>5247</v>
      </c>
      <c r="D641" s="1">
        <v>24931</v>
      </c>
      <c r="E641" t="s">
        <v>339</v>
      </c>
      <c r="F641" t="s">
        <v>13</v>
      </c>
      <c r="G641" t="s">
        <v>5350</v>
      </c>
      <c r="H641" t="s">
        <v>15</v>
      </c>
      <c r="I641">
        <f>YEAR(tb_to_analyze[[#This Row],[Date]])</f>
        <v>1968</v>
      </c>
    </row>
    <row r="642" spans="1:9" x14ac:dyDescent="0.25">
      <c r="A642" t="s">
        <v>5231</v>
      </c>
      <c r="B642" t="s">
        <v>5322</v>
      </c>
      <c r="C642" t="s">
        <v>5246</v>
      </c>
      <c r="D642" s="1">
        <v>24932</v>
      </c>
      <c r="E642" t="s">
        <v>750</v>
      </c>
      <c r="F642" t="s">
        <v>13</v>
      </c>
      <c r="G642" s="3">
        <v>1160000000</v>
      </c>
      <c r="H642" t="s">
        <v>56</v>
      </c>
      <c r="I642">
        <f>YEAR(tb_to_analyze[[#This Row],[Date]])</f>
        <v>1968</v>
      </c>
    </row>
    <row r="643" spans="1:9" x14ac:dyDescent="0.25">
      <c r="A643" t="s">
        <v>5231</v>
      </c>
      <c r="B643" t="s">
        <v>5315</v>
      </c>
      <c r="C643" t="s">
        <v>5246</v>
      </c>
      <c r="D643" s="1">
        <v>24934</v>
      </c>
      <c r="E643" t="s">
        <v>788</v>
      </c>
      <c r="F643" t="s">
        <v>13</v>
      </c>
      <c r="G643" t="s">
        <v>5350</v>
      </c>
      <c r="H643" t="s">
        <v>15</v>
      </c>
      <c r="I643">
        <f>YEAR(tb_to_analyze[[#This Row],[Date]])</f>
        <v>1968</v>
      </c>
    </row>
    <row r="644" spans="1:9" x14ac:dyDescent="0.25">
      <c r="A644" t="s">
        <v>5233</v>
      </c>
      <c r="B644" t="s">
        <v>5312</v>
      </c>
      <c r="C644" t="s">
        <v>5245</v>
      </c>
      <c r="D644" s="1">
        <v>24935</v>
      </c>
      <c r="E644" t="s">
        <v>493</v>
      </c>
      <c r="F644" t="s">
        <v>13</v>
      </c>
      <c r="G644" t="s">
        <v>5350</v>
      </c>
      <c r="H644" t="s">
        <v>15</v>
      </c>
      <c r="I644">
        <f>YEAR(tb_to_analyze[[#This Row],[Date]])</f>
        <v>1968</v>
      </c>
    </row>
    <row r="645" spans="1:9" x14ac:dyDescent="0.25">
      <c r="A645" t="s">
        <v>5233</v>
      </c>
      <c r="B645" t="s">
        <v>5320</v>
      </c>
      <c r="C645" t="s">
        <v>5247</v>
      </c>
      <c r="D645" s="1">
        <v>24937</v>
      </c>
      <c r="E645" t="s">
        <v>499</v>
      </c>
      <c r="F645" t="s">
        <v>13</v>
      </c>
      <c r="G645" t="s">
        <v>5350</v>
      </c>
      <c r="H645" t="s">
        <v>15</v>
      </c>
      <c r="I645">
        <f>YEAR(tb_to_analyze[[#This Row],[Date]])</f>
        <v>1968</v>
      </c>
    </row>
    <row r="646" spans="1:9" x14ac:dyDescent="0.25">
      <c r="A646" t="s">
        <v>5233</v>
      </c>
      <c r="B646" t="s">
        <v>5312</v>
      </c>
      <c r="C646" t="s">
        <v>5245</v>
      </c>
      <c r="D646" s="1">
        <v>24942</v>
      </c>
      <c r="E646" t="s">
        <v>629</v>
      </c>
      <c r="F646" t="s">
        <v>13</v>
      </c>
      <c r="G646" t="s">
        <v>5350</v>
      </c>
      <c r="H646" t="s">
        <v>15</v>
      </c>
      <c r="I646">
        <f>YEAR(tb_to_analyze[[#This Row],[Date]])</f>
        <v>1968</v>
      </c>
    </row>
    <row r="647" spans="1:9" x14ac:dyDescent="0.25">
      <c r="A647" t="s">
        <v>5233</v>
      </c>
      <c r="B647" t="s">
        <v>5312</v>
      </c>
      <c r="C647" t="s">
        <v>5245</v>
      </c>
      <c r="D647" s="1">
        <v>24943</v>
      </c>
      <c r="E647" t="s">
        <v>629</v>
      </c>
      <c r="F647" t="s">
        <v>13</v>
      </c>
      <c r="G647" t="s">
        <v>5350</v>
      </c>
      <c r="H647" t="s">
        <v>15</v>
      </c>
      <c r="I647">
        <f>YEAR(tb_to_analyze[[#This Row],[Date]])</f>
        <v>1968</v>
      </c>
    </row>
    <row r="648" spans="1:9" x14ac:dyDescent="0.25">
      <c r="A648" t="s">
        <v>5231</v>
      </c>
      <c r="B648" t="s">
        <v>5315</v>
      </c>
      <c r="C648" t="s">
        <v>5246</v>
      </c>
      <c r="D648" s="1">
        <v>24945</v>
      </c>
      <c r="E648" t="s">
        <v>588</v>
      </c>
      <c r="F648" t="s">
        <v>13</v>
      </c>
      <c r="G648" s="3">
        <v>59000000</v>
      </c>
      <c r="H648" t="s">
        <v>15</v>
      </c>
      <c r="I648">
        <f>YEAR(tb_to_analyze[[#This Row],[Date]])</f>
        <v>1968</v>
      </c>
    </row>
    <row r="649" spans="1:9" x14ac:dyDescent="0.25">
      <c r="A649" t="s">
        <v>5233</v>
      </c>
      <c r="B649" t="s">
        <v>5320</v>
      </c>
      <c r="C649" t="s">
        <v>5247</v>
      </c>
      <c r="D649" s="1">
        <v>24946</v>
      </c>
      <c r="E649" t="s">
        <v>339</v>
      </c>
      <c r="F649" t="s">
        <v>13</v>
      </c>
      <c r="G649" t="s">
        <v>5350</v>
      </c>
      <c r="H649" t="s">
        <v>15</v>
      </c>
      <c r="I649">
        <f>YEAR(tb_to_analyze[[#This Row],[Date]])</f>
        <v>1968</v>
      </c>
    </row>
    <row r="650" spans="1:9" x14ac:dyDescent="0.25">
      <c r="A650" t="s">
        <v>5233</v>
      </c>
      <c r="B650" t="s">
        <v>5317</v>
      </c>
      <c r="C650" t="s">
        <v>5247</v>
      </c>
      <c r="D650" s="1">
        <v>24946</v>
      </c>
      <c r="E650" t="s">
        <v>499</v>
      </c>
      <c r="F650" t="s">
        <v>13</v>
      </c>
      <c r="G650" t="s">
        <v>5350</v>
      </c>
      <c r="H650" t="s">
        <v>15</v>
      </c>
      <c r="I650">
        <f>YEAR(tb_to_analyze[[#This Row],[Date]])</f>
        <v>1968</v>
      </c>
    </row>
    <row r="651" spans="1:9" x14ac:dyDescent="0.25">
      <c r="A651" t="s">
        <v>5233</v>
      </c>
      <c r="B651" t="s">
        <v>5312</v>
      </c>
      <c r="C651" t="s">
        <v>5245</v>
      </c>
      <c r="D651" s="1">
        <v>24948</v>
      </c>
      <c r="E651" t="s">
        <v>339</v>
      </c>
      <c r="F651" t="s">
        <v>13</v>
      </c>
      <c r="G651" t="s">
        <v>5350</v>
      </c>
      <c r="H651" t="s">
        <v>15</v>
      </c>
      <c r="I651">
        <f>YEAR(tb_to_analyze[[#This Row],[Date]])</f>
        <v>1968</v>
      </c>
    </row>
    <row r="652" spans="1:9" x14ac:dyDescent="0.25">
      <c r="A652" t="s">
        <v>5233</v>
      </c>
      <c r="B652" t="s">
        <v>5312</v>
      </c>
      <c r="C652" t="s">
        <v>5245</v>
      </c>
      <c r="D652" s="1">
        <v>24949</v>
      </c>
      <c r="E652" t="s">
        <v>493</v>
      </c>
      <c r="F652" t="s">
        <v>13</v>
      </c>
      <c r="G652" t="s">
        <v>5350</v>
      </c>
      <c r="H652" t="s">
        <v>15</v>
      </c>
      <c r="I652">
        <f>YEAR(tb_to_analyze[[#This Row],[Date]])</f>
        <v>1968</v>
      </c>
    </row>
    <row r="653" spans="1:9" x14ac:dyDescent="0.25">
      <c r="A653" t="s">
        <v>5233</v>
      </c>
      <c r="B653" t="s">
        <v>5312</v>
      </c>
      <c r="C653" t="s">
        <v>5245</v>
      </c>
      <c r="D653" s="1">
        <v>24950</v>
      </c>
      <c r="E653" t="s">
        <v>658</v>
      </c>
      <c r="F653" t="s">
        <v>13</v>
      </c>
      <c r="G653" t="s">
        <v>5350</v>
      </c>
      <c r="H653" t="s">
        <v>21</v>
      </c>
      <c r="I653">
        <f>YEAR(tb_to_analyze[[#This Row],[Date]])</f>
        <v>1968</v>
      </c>
    </row>
    <row r="654" spans="1:9" x14ac:dyDescent="0.25">
      <c r="A654" t="s">
        <v>5233</v>
      </c>
      <c r="B654" t="s">
        <v>5312</v>
      </c>
      <c r="C654" t="s">
        <v>5245</v>
      </c>
      <c r="D654" s="1">
        <v>24952</v>
      </c>
      <c r="E654" t="s">
        <v>740</v>
      </c>
      <c r="F654" t="s">
        <v>13</v>
      </c>
      <c r="G654" t="s">
        <v>5350</v>
      </c>
      <c r="H654" t="s">
        <v>56</v>
      </c>
      <c r="I654">
        <f>YEAR(tb_to_analyze[[#This Row],[Date]])</f>
        <v>1968</v>
      </c>
    </row>
    <row r="655" spans="1:9" x14ac:dyDescent="0.25">
      <c r="A655" t="s">
        <v>5233</v>
      </c>
      <c r="B655" t="s">
        <v>5312</v>
      </c>
      <c r="C655" t="s">
        <v>5245</v>
      </c>
      <c r="D655" s="1">
        <v>24953</v>
      </c>
      <c r="E655" t="s">
        <v>604</v>
      </c>
      <c r="F655" t="s">
        <v>13</v>
      </c>
      <c r="G655" t="s">
        <v>5350</v>
      </c>
      <c r="H655" t="s">
        <v>15</v>
      </c>
      <c r="I655">
        <f>YEAR(tb_to_analyze[[#This Row],[Date]])</f>
        <v>1968</v>
      </c>
    </row>
    <row r="656" spans="1:9" x14ac:dyDescent="0.25">
      <c r="A656" t="s">
        <v>5233</v>
      </c>
      <c r="B656" t="s">
        <v>5317</v>
      </c>
      <c r="C656" t="s">
        <v>5247</v>
      </c>
      <c r="D656" s="1">
        <v>24954</v>
      </c>
      <c r="E656" t="s">
        <v>499</v>
      </c>
      <c r="F656" t="s">
        <v>13</v>
      </c>
      <c r="G656" t="s">
        <v>5350</v>
      </c>
      <c r="H656" t="s">
        <v>15</v>
      </c>
      <c r="I656">
        <f>YEAR(tb_to_analyze[[#This Row],[Date]])</f>
        <v>1968</v>
      </c>
    </row>
    <row r="657" spans="1:9" x14ac:dyDescent="0.25">
      <c r="A657" t="s">
        <v>5233</v>
      </c>
      <c r="B657" t="s">
        <v>5320</v>
      </c>
      <c r="C657" t="s">
        <v>5247</v>
      </c>
      <c r="D657" s="1">
        <v>24965</v>
      </c>
      <c r="E657" t="s">
        <v>685</v>
      </c>
      <c r="F657" t="s">
        <v>13</v>
      </c>
      <c r="G657" t="s">
        <v>5350</v>
      </c>
      <c r="H657" t="s">
        <v>15</v>
      </c>
      <c r="I657">
        <f>YEAR(tb_to_analyze[[#This Row],[Date]])</f>
        <v>1968</v>
      </c>
    </row>
    <row r="658" spans="1:9" x14ac:dyDescent="0.25">
      <c r="A658" t="s">
        <v>5233</v>
      </c>
      <c r="B658" t="s">
        <v>5317</v>
      </c>
      <c r="C658" t="s">
        <v>5247</v>
      </c>
      <c r="D658" s="1">
        <v>24982</v>
      </c>
      <c r="E658" t="s">
        <v>499</v>
      </c>
      <c r="F658" t="s">
        <v>13</v>
      </c>
      <c r="G658" t="s">
        <v>5350</v>
      </c>
      <c r="H658" t="s">
        <v>15</v>
      </c>
      <c r="I658">
        <f>YEAR(tb_to_analyze[[#This Row],[Date]])</f>
        <v>1968</v>
      </c>
    </row>
    <row r="659" spans="1:9" x14ac:dyDescent="0.25">
      <c r="A659" t="s">
        <v>5233</v>
      </c>
      <c r="B659" t="s">
        <v>5320</v>
      </c>
      <c r="C659" t="s">
        <v>5247</v>
      </c>
      <c r="D659" s="1">
        <v>24988</v>
      </c>
      <c r="E659" t="s">
        <v>499</v>
      </c>
      <c r="F659" t="s">
        <v>13</v>
      </c>
      <c r="G659" t="s">
        <v>5350</v>
      </c>
      <c r="H659" t="s">
        <v>15</v>
      </c>
      <c r="I659">
        <f>YEAR(tb_to_analyze[[#This Row],[Date]])</f>
        <v>1968</v>
      </c>
    </row>
    <row r="660" spans="1:9" x14ac:dyDescent="0.25">
      <c r="A660" t="s">
        <v>5233</v>
      </c>
      <c r="B660" t="s">
        <v>5320</v>
      </c>
      <c r="C660" t="s">
        <v>5247</v>
      </c>
      <c r="D660" s="1">
        <v>24990</v>
      </c>
      <c r="E660" t="s">
        <v>339</v>
      </c>
      <c r="F660" t="s">
        <v>13</v>
      </c>
      <c r="G660" t="s">
        <v>5350</v>
      </c>
      <c r="H660" t="s">
        <v>15</v>
      </c>
      <c r="I660">
        <f>YEAR(tb_to_analyze[[#This Row],[Date]])</f>
        <v>1968</v>
      </c>
    </row>
    <row r="661" spans="1:9" x14ac:dyDescent="0.25">
      <c r="A661" t="s">
        <v>5233</v>
      </c>
      <c r="B661" t="s">
        <v>5312</v>
      </c>
      <c r="C661" t="s">
        <v>5245</v>
      </c>
      <c r="D661" s="1">
        <v>24993</v>
      </c>
      <c r="E661" t="s">
        <v>339</v>
      </c>
      <c r="F661" t="s">
        <v>13</v>
      </c>
      <c r="G661" t="s">
        <v>5350</v>
      </c>
      <c r="H661" t="s">
        <v>15</v>
      </c>
      <c r="I661">
        <f>YEAR(tb_to_analyze[[#This Row],[Date]])</f>
        <v>1968</v>
      </c>
    </row>
    <row r="662" spans="1:9" x14ac:dyDescent="0.25">
      <c r="A662" t="s">
        <v>5233</v>
      </c>
      <c r="B662" t="s">
        <v>5320</v>
      </c>
      <c r="C662" t="s">
        <v>5247</v>
      </c>
      <c r="D662" s="1">
        <v>24993</v>
      </c>
      <c r="E662" t="s">
        <v>685</v>
      </c>
      <c r="F662" t="s">
        <v>13</v>
      </c>
      <c r="G662" t="s">
        <v>5350</v>
      </c>
      <c r="H662" t="s">
        <v>21</v>
      </c>
      <c r="I662">
        <f>YEAR(tb_to_analyze[[#This Row],[Date]])</f>
        <v>1968</v>
      </c>
    </row>
    <row r="663" spans="1:9" x14ac:dyDescent="0.25">
      <c r="A663" t="s">
        <v>5231</v>
      </c>
      <c r="B663" t="s">
        <v>5315</v>
      </c>
      <c r="C663" t="s">
        <v>5246</v>
      </c>
      <c r="D663" s="1">
        <v>24994</v>
      </c>
      <c r="E663" t="s">
        <v>588</v>
      </c>
      <c r="F663" t="s">
        <v>13</v>
      </c>
      <c r="G663" s="3">
        <v>59000000</v>
      </c>
      <c r="H663" t="s">
        <v>15</v>
      </c>
      <c r="I663">
        <f>YEAR(tb_to_analyze[[#This Row],[Date]])</f>
        <v>1968</v>
      </c>
    </row>
    <row r="664" spans="1:9" x14ac:dyDescent="0.25">
      <c r="A664" t="s">
        <v>5233</v>
      </c>
      <c r="B664" t="s">
        <v>5317</v>
      </c>
      <c r="C664" t="s">
        <v>5247</v>
      </c>
      <c r="D664" s="1">
        <v>25000</v>
      </c>
      <c r="E664" t="s">
        <v>499</v>
      </c>
      <c r="F664" t="s">
        <v>13</v>
      </c>
      <c r="G664" t="s">
        <v>5350</v>
      </c>
      <c r="H664" t="s">
        <v>15</v>
      </c>
      <c r="I664">
        <f>YEAR(tb_to_analyze[[#This Row],[Date]])</f>
        <v>1968</v>
      </c>
    </row>
    <row r="665" spans="1:9" x14ac:dyDescent="0.25">
      <c r="A665" t="s">
        <v>5233</v>
      </c>
      <c r="B665" t="s">
        <v>5320</v>
      </c>
      <c r="C665" t="s">
        <v>5247</v>
      </c>
      <c r="D665" s="1">
        <v>25001</v>
      </c>
      <c r="E665" t="s">
        <v>396</v>
      </c>
      <c r="F665" t="s">
        <v>13</v>
      </c>
      <c r="G665" t="s">
        <v>5350</v>
      </c>
      <c r="H665" t="s">
        <v>15</v>
      </c>
      <c r="I665">
        <f>YEAR(tb_to_analyze[[#This Row],[Date]])</f>
        <v>1968</v>
      </c>
    </row>
    <row r="666" spans="1:9" x14ac:dyDescent="0.25">
      <c r="A666" t="s">
        <v>5231</v>
      </c>
      <c r="B666" t="s">
        <v>5313</v>
      </c>
      <c r="C666" t="s">
        <v>5246</v>
      </c>
      <c r="D666" s="1">
        <v>25002</v>
      </c>
      <c r="E666" t="s">
        <v>465</v>
      </c>
      <c r="F666" t="s">
        <v>13</v>
      </c>
      <c r="G666" t="s">
        <v>5350</v>
      </c>
      <c r="H666" t="s">
        <v>15</v>
      </c>
      <c r="I666">
        <f>YEAR(tb_to_analyze[[#This Row],[Date]])</f>
        <v>1968</v>
      </c>
    </row>
    <row r="667" spans="1:9" x14ac:dyDescent="0.25">
      <c r="A667" t="s">
        <v>5233</v>
      </c>
      <c r="B667" t="s">
        <v>5312</v>
      </c>
      <c r="C667" t="s">
        <v>5245</v>
      </c>
      <c r="D667" s="1">
        <v>25004</v>
      </c>
      <c r="E667" t="s">
        <v>626</v>
      </c>
      <c r="F667" t="s">
        <v>13</v>
      </c>
      <c r="G667" t="s">
        <v>5350</v>
      </c>
      <c r="H667" t="s">
        <v>21</v>
      </c>
      <c r="I667">
        <f>YEAR(tb_to_analyze[[#This Row],[Date]])</f>
        <v>1968</v>
      </c>
    </row>
    <row r="668" spans="1:9" x14ac:dyDescent="0.25">
      <c r="A668" t="s">
        <v>5233</v>
      </c>
      <c r="B668" t="s">
        <v>5312</v>
      </c>
      <c r="C668" t="s">
        <v>5245</v>
      </c>
      <c r="D668" s="1">
        <v>25007</v>
      </c>
      <c r="E668" t="s">
        <v>339</v>
      </c>
      <c r="F668" t="s">
        <v>13</v>
      </c>
      <c r="G668" t="s">
        <v>5350</v>
      </c>
      <c r="H668" t="s">
        <v>15</v>
      </c>
      <c r="I668">
        <f>YEAR(tb_to_analyze[[#This Row],[Date]])</f>
        <v>1968</v>
      </c>
    </row>
    <row r="669" spans="1:9" x14ac:dyDescent="0.25">
      <c r="A669" t="s">
        <v>5233</v>
      </c>
      <c r="B669" t="s">
        <v>5312</v>
      </c>
      <c r="C669" t="s">
        <v>5245</v>
      </c>
      <c r="D669" s="1">
        <v>25010</v>
      </c>
      <c r="E669" t="s">
        <v>339</v>
      </c>
      <c r="F669" t="s">
        <v>13</v>
      </c>
      <c r="G669" t="s">
        <v>5350</v>
      </c>
      <c r="H669" t="s">
        <v>15</v>
      </c>
      <c r="I669">
        <f>YEAR(tb_to_analyze[[#This Row],[Date]])</f>
        <v>1968</v>
      </c>
    </row>
    <row r="670" spans="1:9" x14ac:dyDescent="0.25">
      <c r="A670" t="s">
        <v>5233</v>
      </c>
      <c r="B670" t="s">
        <v>5320</v>
      </c>
      <c r="C670" t="s">
        <v>5247</v>
      </c>
      <c r="D670" s="1">
        <v>25015</v>
      </c>
      <c r="E670" t="s">
        <v>339</v>
      </c>
      <c r="F670" t="s">
        <v>13</v>
      </c>
      <c r="G670" t="s">
        <v>5350</v>
      </c>
      <c r="H670" t="s">
        <v>15</v>
      </c>
      <c r="I670">
        <f>YEAR(tb_to_analyze[[#This Row],[Date]])</f>
        <v>1968</v>
      </c>
    </row>
    <row r="671" spans="1:9" x14ac:dyDescent="0.25">
      <c r="A671" t="s">
        <v>5233</v>
      </c>
      <c r="B671" t="s">
        <v>5317</v>
      </c>
      <c r="C671" t="s">
        <v>5247</v>
      </c>
      <c r="D671" s="1">
        <v>25024</v>
      </c>
      <c r="E671" t="s">
        <v>499</v>
      </c>
      <c r="F671" t="s">
        <v>13</v>
      </c>
      <c r="G671" t="s">
        <v>5350</v>
      </c>
      <c r="H671" t="s">
        <v>15</v>
      </c>
      <c r="I671">
        <f>YEAR(tb_to_analyze[[#This Row],[Date]])</f>
        <v>1968</v>
      </c>
    </row>
    <row r="672" spans="1:9" x14ac:dyDescent="0.25">
      <c r="A672" t="s">
        <v>5233</v>
      </c>
      <c r="B672" t="s">
        <v>5312</v>
      </c>
      <c r="C672" t="s">
        <v>5245</v>
      </c>
      <c r="D672" s="1">
        <v>25024</v>
      </c>
      <c r="E672" t="s">
        <v>493</v>
      </c>
      <c r="F672" t="s">
        <v>13</v>
      </c>
      <c r="G672" t="s">
        <v>5350</v>
      </c>
      <c r="H672" t="s">
        <v>15</v>
      </c>
      <c r="I672">
        <f>YEAR(tb_to_analyze[[#This Row],[Date]])</f>
        <v>1968</v>
      </c>
    </row>
    <row r="673" spans="1:9" x14ac:dyDescent="0.25">
      <c r="A673" t="s">
        <v>5233</v>
      </c>
      <c r="B673" t="s">
        <v>5312</v>
      </c>
      <c r="C673" t="s">
        <v>5245</v>
      </c>
      <c r="D673" s="1">
        <v>25029</v>
      </c>
      <c r="E673" t="s">
        <v>339</v>
      </c>
      <c r="F673" t="s">
        <v>13</v>
      </c>
      <c r="G673" t="s">
        <v>5350</v>
      </c>
      <c r="H673" t="s">
        <v>15</v>
      </c>
      <c r="I673">
        <f>YEAR(tb_to_analyze[[#This Row],[Date]])</f>
        <v>1968</v>
      </c>
    </row>
    <row r="674" spans="1:9" x14ac:dyDescent="0.25">
      <c r="A674" t="s">
        <v>5231</v>
      </c>
      <c r="B674" t="s">
        <v>5315</v>
      </c>
      <c r="C674" t="s">
        <v>5246</v>
      </c>
      <c r="D674" s="1">
        <v>25030</v>
      </c>
      <c r="E674" t="s">
        <v>788</v>
      </c>
      <c r="F674" t="s">
        <v>13</v>
      </c>
      <c r="G674" t="s">
        <v>5350</v>
      </c>
      <c r="H674" t="s">
        <v>15</v>
      </c>
      <c r="I674">
        <f>YEAR(tb_to_analyze[[#This Row],[Date]])</f>
        <v>1968</v>
      </c>
    </row>
    <row r="675" spans="1:9" x14ac:dyDescent="0.25">
      <c r="A675" t="s">
        <v>5233</v>
      </c>
      <c r="B675" t="s">
        <v>5320</v>
      </c>
      <c r="C675" t="s">
        <v>5247</v>
      </c>
      <c r="D675" s="1">
        <v>25035</v>
      </c>
      <c r="E675" t="s">
        <v>339</v>
      </c>
      <c r="F675" t="s">
        <v>13</v>
      </c>
      <c r="G675" t="s">
        <v>5350</v>
      </c>
      <c r="H675" t="s">
        <v>15</v>
      </c>
      <c r="I675">
        <f>YEAR(tb_to_analyze[[#This Row],[Date]])</f>
        <v>1968</v>
      </c>
    </row>
    <row r="676" spans="1:9" x14ac:dyDescent="0.25">
      <c r="A676" t="s">
        <v>5233</v>
      </c>
      <c r="B676" t="s">
        <v>5320</v>
      </c>
      <c r="C676" t="s">
        <v>5247</v>
      </c>
      <c r="D676" s="1">
        <v>25037</v>
      </c>
      <c r="E676" t="s">
        <v>499</v>
      </c>
      <c r="F676" t="s">
        <v>13</v>
      </c>
      <c r="G676" t="s">
        <v>5350</v>
      </c>
      <c r="H676" t="s">
        <v>15</v>
      </c>
      <c r="I676">
        <f>YEAR(tb_to_analyze[[#This Row],[Date]])</f>
        <v>1968</v>
      </c>
    </row>
    <row r="677" spans="1:9" x14ac:dyDescent="0.25">
      <c r="A677" t="s">
        <v>5233</v>
      </c>
      <c r="B677" t="s">
        <v>5312</v>
      </c>
      <c r="C677" t="s">
        <v>5245</v>
      </c>
      <c r="D677" s="1">
        <v>25049</v>
      </c>
      <c r="E677" t="s">
        <v>339</v>
      </c>
      <c r="F677" t="s">
        <v>13</v>
      </c>
      <c r="G677" t="s">
        <v>5350</v>
      </c>
      <c r="H677" t="s">
        <v>15</v>
      </c>
      <c r="I677">
        <f>YEAR(tb_to_analyze[[#This Row],[Date]])</f>
        <v>1968</v>
      </c>
    </row>
    <row r="678" spans="1:9" x14ac:dyDescent="0.25">
      <c r="A678" t="s">
        <v>5231</v>
      </c>
      <c r="B678" t="s">
        <v>5313</v>
      </c>
      <c r="C678" t="s">
        <v>5246</v>
      </c>
      <c r="D678" s="1">
        <v>25056</v>
      </c>
      <c r="E678" t="s">
        <v>775</v>
      </c>
      <c r="F678" t="s">
        <v>13</v>
      </c>
      <c r="G678" t="s">
        <v>5350</v>
      </c>
      <c r="H678" t="s">
        <v>15</v>
      </c>
      <c r="I678">
        <f>YEAR(tb_to_analyze[[#This Row],[Date]])</f>
        <v>1968</v>
      </c>
    </row>
    <row r="679" spans="1:9" x14ac:dyDescent="0.25">
      <c r="A679" t="s">
        <v>5231</v>
      </c>
      <c r="B679" t="s">
        <v>5315</v>
      </c>
      <c r="C679" t="s">
        <v>5246</v>
      </c>
      <c r="D679" s="1">
        <v>25056</v>
      </c>
      <c r="E679" t="s">
        <v>588</v>
      </c>
      <c r="F679" t="s">
        <v>13</v>
      </c>
      <c r="G679" s="3">
        <v>59000000</v>
      </c>
      <c r="H679" t="s">
        <v>15</v>
      </c>
      <c r="I679">
        <f>YEAR(tb_to_analyze[[#This Row],[Date]])</f>
        <v>1968</v>
      </c>
    </row>
    <row r="680" spans="1:9" x14ac:dyDescent="0.25">
      <c r="A680" t="s">
        <v>5233</v>
      </c>
      <c r="B680" t="s">
        <v>5312</v>
      </c>
      <c r="C680" t="s">
        <v>5245</v>
      </c>
      <c r="D680" s="1">
        <v>25059</v>
      </c>
      <c r="E680" t="s">
        <v>339</v>
      </c>
      <c r="F680" t="s">
        <v>13</v>
      </c>
      <c r="G680" t="s">
        <v>5350</v>
      </c>
      <c r="H680" t="s">
        <v>15</v>
      </c>
      <c r="I680">
        <f>YEAR(tb_to_analyze[[#This Row],[Date]])</f>
        <v>1968</v>
      </c>
    </row>
    <row r="681" spans="1:9" x14ac:dyDescent="0.25">
      <c r="A681" t="s">
        <v>5231</v>
      </c>
      <c r="B681" t="s">
        <v>5313</v>
      </c>
      <c r="C681" t="s">
        <v>5246</v>
      </c>
      <c r="D681" s="1">
        <v>25060</v>
      </c>
      <c r="E681" t="s">
        <v>719</v>
      </c>
      <c r="F681" t="s">
        <v>13</v>
      </c>
      <c r="G681" t="s">
        <v>5350</v>
      </c>
      <c r="H681" t="s">
        <v>56</v>
      </c>
      <c r="I681">
        <f>YEAR(tb_to_analyze[[#This Row],[Date]])</f>
        <v>1968</v>
      </c>
    </row>
    <row r="682" spans="1:9" x14ac:dyDescent="0.25">
      <c r="A682" t="s">
        <v>5231</v>
      </c>
      <c r="B682" t="s">
        <v>5315</v>
      </c>
      <c r="C682" t="s">
        <v>5246</v>
      </c>
      <c r="D682" s="1">
        <v>25066</v>
      </c>
      <c r="E682" t="s">
        <v>828</v>
      </c>
      <c r="F682" t="s">
        <v>13</v>
      </c>
      <c r="G682" t="s">
        <v>5350</v>
      </c>
      <c r="H682" t="s">
        <v>21</v>
      </c>
      <c r="I682">
        <f>YEAR(tb_to_analyze[[#This Row],[Date]])</f>
        <v>1968</v>
      </c>
    </row>
    <row r="683" spans="1:9" x14ac:dyDescent="0.25">
      <c r="A683" t="s">
        <v>5233</v>
      </c>
      <c r="B683" t="s">
        <v>5312</v>
      </c>
      <c r="C683" t="s">
        <v>5245</v>
      </c>
      <c r="D683" s="1">
        <v>25077</v>
      </c>
      <c r="E683" t="s">
        <v>626</v>
      </c>
      <c r="F683" t="s">
        <v>13</v>
      </c>
      <c r="G683" t="s">
        <v>5350</v>
      </c>
      <c r="H683" t="s">
        <v>15</v>
      </c>
      <c r="I683">
        <f>YEAR(tb_to_analyze[[#This Row],[Date]])</f>
        <v>1968</v>
      </c>
    </row>
    <row r="684" spans="1:9" x14ac:dyDescent="0.25">
      <c r="A684" t="s">
        <v>5233</v>
      </c>
      <c r="B684" t="s">
        <v>5320</v>
      </c>
      <c r="C684" t="s">
        <v>5247</v>
      </c>
      <c r="D684" s="1">
        <v>25077</v>
      </c>
      <c r="E684" t="s">
        <v>339</v>
      </c>
      <c r="F684" t="s">
        <v>13</v>
      </c>
      <c r="G684" t="s">
        <v>5350</v>
      </c>
      <c r="H684" t="s">
        <v>15</v>
      </c>
      <c r="I684">
        <f>YEAR(tb_to_analyze[[#This Row],[Date]])</f>
        <v>1968</v>
      </c>
    </row>
    <row r="685" spans="1:9" x14ac:dyDescent="0.25">
      <c r="A685" t="s">
        <v>5233</v>
      </c>
      <c r="B685" t="s">
        <v>5312</v>
      </c>
      <c r="C685" t="s">
        <v>5245</v>
      </c>
      <c r="D685" s="1">
        <v>25078</v>
      </c>
      <c r="E685" t="s">
        <v>629</v>
      </c>
      <c r="F685" t="s">
        <v>13</v>
      </c>
      <c r="G685" t="s">
        <v>5350</v>
      </c>
      <c r="H685" t="s">
        <v>15</v>
      </c>
      <c r="I685">
        <f>YEAR(tb_to_analyze[[#This Row],[Date]])</f>
        <v>1968</v>
      </c>
    </row>
    <row r="686" spans="1:9" x14ac:dyDescent="0.25">
      <c r="A686" t="s">
        <v>5233</v>
      </c>
      <c r="B686" t="s">
        <v>5312</v>
      </c>
      <c r="C686" t="s">
        <v>5245</v>
      </c>
      <c r="D686" s="1">
        <v>25086</v>
      </c>
      <c r="E686" t="s">
        <v>339</v>
      </c>
      <c r="F686" t="s">
        <v>13</v>
      </c>
      <c r="G686" t="s">
        <v>5350</v>
      </c>
      <c r="H686" t="s">
        <v>15</v>
      </c>
      <c r="I686">
        <f>YEAR(tb_to_analyze[[#This Row],[Date]])</f>
        <v>1968</v>
      </c>
    </row>
    <row r="687" spans="1:9" x14ac:dyDescent="0.25">
      <c r="A687" t="s">
        <v>5233</v>
      </c>
      <c r="B687" t="s">
        <v>5312</v>
      </c>
      <c r="C687" t="s">
        <v>5245</v>
      </c>
      <c r="D687" s="1">
        <v>25095</v>
      </c>
      <c r="E687" t="s">
        <v>339</v>
      </c>
      <c r="F687" t="s">
        <v>13</v>
      </c>
      <c r="G687" t="s">
        <v>5350</v>
      </c>
      <c r="H687" t="s">
        <v>15</v>
      </c>
      <c r="I687">
        <f>YEAR(tb_to_analyze[[#This Row],[Date]])</f>
        <v>1968</v>
      </c>
    </row>
    <row r="688" spans="1:9" x14ac:dyDescent="0.25">
      <c r="A688" t="s">
        <v>5233</v>
      </c>
      <c r="B688" t="s">
        <v>5312</v>
      </c>
      <c r="C688" t="s">
        <v>5245</v>
      </c>
      <c r="D688" s="1">
        <v>25095</v>
      </c>
      <c r="E688" t="s">
        <v>658</v>
      </c>
      <c r="F688" t="s">
        <v>13</v>
      </c>
      <c r="G688" t="s">
        <v>5350</v>
      </c>
      <c r="H688" t="s">
        <v>15</v>
      </c>
      <c r="I688">
        <f>YEAR(tb_to_analyze[[#This Row],[Date]])</f>
        <v>1968</v>
      </c>
    </row>
    <row r="689" spans="1:9" x14ac:dyDescent="0.25">
      <c r="A689" t="s">
        <v>5233</v>
      </c>
      <c r="B689" t="s">
        <v>5320</v>
      </c>
      <c r="C689" t="s">
        <v>5247</v>
      </c>
      <c r="D689" s="1">
        <v>25097</v>
      </c>
      <c r="E689" t="s">
        <v>339</v>
      </c>
      <c r="F689" t="s">
        <v>13</v>
      </c>
      <c r="G689" t="s">
        <v>5350</v>
      </c>
      <c r="H689" t="s">
        <v>15</v>
      </c>
      <c r="I689">
        <f>YEAR(tb_to_analyze[[#This Row],[Date]])</f>
        <v>1968</v>
      </c>
    </row>
    <row r="690" spans="1:9" x14ac:dyDescent="0.25">
      <c r="A690" t="s">
        <v>5233</v>
      </c>
      <c r="B690" t="s">
        <v>5320</v>
      </c>
      <c r="C690" t="s">
        <v>5247</v>
      </c>
      <c r="D690" s="1">
        <v>25101</v>
      </c>
      <c r="E690" t="s">
        <v>499</v>
      </c>
      <c r="F690" t="s">
        <v>13</v>
      </c>
      <c r="G690" t="s">
        <v>5350</v>
      </c>
      <c r="H690" t="s">
        <v>15</v>
      </c>
      <c r="I690">
        <f>YEAR(tb_to_analyze[[#This Row],[Date]])</f>
        <v>1968</v>
      </c>
    </row>
    <row r="691" spans="1:9" x14ac:dyDescent="0.25">
      <c r="A691" t="s">
        <v>5233</v>
      </c>
      <c r="B691" t="s">
        <v>5312</v>
      </c>
      <c r="C691" t="s">
        <v>5245</v>
      </c>
      <c r="D691" s="1">
        <v>25104</v>
      </c>
      <c r="E691" t="s">
        <v>339</v>
      </c>
      <c r="F691" t="s">
        <v>13</v>
      </c>
      <c r="G691" t="s">
        <v>5350</v>
      </c>
      <c r="H691" t="s">
        <v>15</v>
      </c>
      <c r="I691">
        <f>YEAR(tb_to_analyze[[#This Row],[Date]])</f>
        <v>1968</v>
      </c>
    </row>
    <row r="692" spans="1:9" x14ac:dyDescent="0.25">
      <c r="A692" t="s">
        <v>5231</v>
      </c>
      <c r="B692" t="s">
        <v>5313</v>
      </c>
      <c r="C692" t="s">
        <v>5246</v>
      </c>
      <c r="D692" s="1">
        <v>25107</v>
      </c>
      <c r="E692" t="s">
        <v>465</v>
      </c>
      <c r="F692" t="s">
        <v>13</v>
      </c>
      <c r="G692" t="s">
        <v>5350</v>
      </c>
      <c r="H692" t="s">
        <v>15</v>
      </c>
      <c r="I692">
        <f>YEAR(tb_to_analyze[[#This Row],[Date]])</f>
        <v>1968</v>
      </c>
    </row>
    <row r="693" spans="1:9" x14ac:dyDescent="0.25">
      <c r="A693" t="s">
        <v>5233</v>
      </c>
      <c r="B693" t="s">
        <v>5312</v>
      </c>
      <c r="C693" t="s">
        <v>5245</v>
      </c>
      <c r="D693" s="1">
        <v>25113</v>
      </c>
      <c r="E693" t="s">
        <v>604</v>
      </c>
      <c r="F693" t="s">
        <v>13</v>
      </c>
      <c r="G693" t="s">
        <v>5350</v>
      </c>
      <c r="H693" t="s">
        <v>15</v>
      </c>
      <c r="I693">
        <f>YEAR(tb_to_analyze[[#This Row],[Date]])</f>
        <v>1968</v>
      </c>
    </row>
    <row r="694" spans="1:9" x14ac:dyDescent="0.25">
      <c r="A694" t="s">
        <v>5233</v>
      </c>
      <c r="B694" t="s">
        <v>5320</v>
      </c>
      <c r="C694" t="s">
        <v>5247</v>
      </c>
      <c r="D694" s="1">
        <v>25114</v>
      </c>
      <c r="E694" t="s">
        <v>499</v>
      </c>
      <c r="F694" t="s">
        <v>13</v>
      </c>
      <c r="G694" t="s">
        <v>5350</v>
      </c>
      <c r="H694" t="s">
        <v>15</v>
      </c>
      <c r="I694">
        <f>YEAR(tb_to_analyze[[#This Row],[Date]])</f>
        <v>1968</v>
      </c>
    </row>
    <row r="695" spans="1:9" x14ac:dyDescent="0.25">
      <c r="A695" t="s">
        <v>5233</v>
      </c>
      <c r="B695" t="s">
        <v>5312</v>
      </c>
      <c r="C695" t="s">
        <v>5245</v>
      </c>
      <c r="D695" s="1">
        <v>25116</v>
      </c>
      <c r="E695" t="s">
        <v>493</v>
      </c>
      <c r="F695" t="s">
        <v>13</v>
      </c>
      <c r="G695" t="s">
        <v>5350</v>
      </c>
      <c r="H695" t="s">
        <v>15</v>
      </c>
      <c r="I695">
        <f>YEAR(tb_to_analyze[[#This Row],[Date]])</f>
        <v>1968</v>
      </c>
    </row>
    <row r="696" spans="1:9" x14ac:dyDescent="0.25">
      <c r="A696" t="s">
        <v>5233</v>
      </c>
      <c r="B696" t="s">
        <v>5320</v>
      </c>
      <c r="C696" t="s">
        <v>5247</v>
      </c>
      <c r="D696" s="1">
        <v>25118</v>
      </c>
      <c r="E696" t="s">
        <v>339</v>
      </c>
      <c r="F696" t="s">
        <v>13</v>
      </c>
      <c r="G696" t="s">
        <v>5350</v>
      </c>
      <c r="H696" t="s">
        <v>56</v>
      </c>
      <c r="I696">
        <f>YEAR(tb_to_analyze[[#This Row],[Date]])</f>
        <v>1968</v>
      </c>
    </row>
    <row r="697" spans="1:9" x14ac:dyDescent="0.25">
      <c r="A697" t="s">
        <v>5233</v>
      </c>
      <c r="B697" t="s">
        <v>5320</v>
      </c>
      <c r="C697" t="s">
        <v>5247</v>
      </c>
      <c r="D697" s="1">
        <v>25122</v>
      </c>
      <c r="E697" t="s">
        <v>339</v>
      </c>
      <c r="F697" t="s">
        <v>13</v>
      </c>
      <c r="G697" t="s">
        <v>5350</v>
      </c>
      <c r="H697" t="s">
        <v>15</v>
      </c>
      <c r="I697">
        <f>YEAR(tb_to_analyze[[#This Row],[Date]])</f>
        <v>1968</v>
      </c>
    </row>
    <row r="698" spans="1:9" x14ac:dyDescent="0.25">
      <c r="A698" t="s">
        <v>5231</v>
      </c>
      <c r="B698" t="s">
        <v>5313</v>
      </c>
      <c r="C698" t="s">
        <v>5246</v>
      </c>
      <c r="D698" s="1">
        <v>25122</v>
      </c>
      <c r="E698" t="s">
        <v>539</v>
      </c>
      <c r="F698" t="s">
        <v>13</v>
      </c>
      <c r="G698" t="s">
        <v>5350</v>
      </c>
      <c r="H698" t="s">
        <v>15</v>
      </c>
      <c r="I698">
        <f>YEAR(tb_to_analyze[[#This Row],[Date]])</f>
        <v>1968</v>
      </c>
    </row>
    <row r="699" spans="1:9" x14ac:dyDescent="0.25">
      <c r="A699" t="s">
        <v>5233</v>
      </c>
      <c r="B699" t="s">
        <v>5312</v>
      </c>
      <c r="C699" t="s">
        <v>5245</v>
      </c>
      <c r="D699" s="1">
        <v>25130</v>
      </c>
      <c r="E699" t="s">
        <v>740</v>
      </c>
      <c r="F699" t="s">
        <v>13</v>
      </c>
      <c r="G699" t="s">
        <v>5350</v>
      </c>
      <c r="H699" t="s">
        <v>15</v>
      </c>
      <c r="I699">
        <f>YEAR(tb_to_analyze[[#This Row],[Date]])</f>
        <v>1968</v>
      </c>
    </row>
    <row r="700" spans="1:9" x14ac:dyDescent="0.25">
      <c r="A700" t="s">
        <v>5233</v>
      </c>
      <c r="B700" t="s">
        <v>5312</v>
      </c>
      <c r="C700" t="s">
        <v>5245</v>
      </c>
      <c r="D700" s="1">
        <v>25131</v>
      </c>
      <c r="E700" t="s">
        <v>740</v>
      </c>
      <c r="F700" t="s">
        <v>13</v>
      </c>
      <c r="G700" t="s">
        <v>5350</v>
      </c>
      <c r="H700" t="s">
        <v>15</v>
      </c>
      <c r="I700">
        <f>YEAR(tb_to_analyze[[#This Row],[Date]])</f>
        <v>1968</v>
      </c>
    </row>
    <row r="701" spans="1:9" x14ac:dyDescent="0.25">
      <c r="A701" t="s">
        <v>5233</v>
      </c>
      <c r="B701" t="s">
        <v>5312</v>
      </c>
      <c r="C701" t="s">
        <v>5245</v>
      </c>
      <c r="D701" s="1">
        <v>25136</v>
      </c>
      <c r="E701" t="s">
        <v>629</v>
      </c>
      <c r="F701" t="s">
        <v>13</v>
      </c>
      <c r="G701" t="s">
        <v>5350</v>
      </c>
      <c r="H701" t="s">
        <v>15</v>
      </c>
      <c r="I701">
        <f>YEAR(tb_to_analyze[[#This Row],[Date]])</f>
        <v>1968</v>
      </c>
    </row>
    <row r="702" spans="1:9" x14ac:dyDescent="0.25">
      <c r="A702" t="s">
        <v>5233</v>
      </c>
      <c r="B702" t="s">
        <v>5312</v>
      </c>
      <c r="C702" t="s">
        <v>5245</v>
      </c>
      <c r="D702" s="1">
        <v>25137</v>
      </c>
      <c r="E702" t="s">
        <v>629</v>
      </c>
      <c r="F702" t="s">
        <v>13</v>
      </c>
      <c r="G702" t="s">
        <v>5350</v>
      </c>
      <c r="H702" t="s">
        <v>15</v>
      </c>
      <c r="I702">
        <f>YEAR(tb_to_analyze[[#This Row],[Date]])</f>
        <v>1968</v>
      </c>
    </row>
    <row r="703" spans="1:9" x14ac:dyDescent="0.25">
      <c r="A703" t="s">
        <v>5233</v>
      </c>
      <c r="B703" t="s">
        <v>5320</v>
      </c>
      <c r="C703" t="s">
        <v>5247</v>
      </c>
      <c r="D703" s="1">
        <v>25141</v>
      </c>
      <c r="E703" t="s">
        <v>685</v>
      </c>
      <c r="F703" t="s">
        <v>13</v>
      </c>
      <c r="G703" t="s">
        <v>5350</v>
      </c>
      <c r="H703" t="s">
        <v>15</v>
      </c>
      <c r="I703">
        <f>YEAR(tb_to_analyze[[#This Row],[Date]])</f>
        <v>1968</v>
      </c>
    </row>
    <row r="704" spans="1:9" x14ac:dyDescent="0.25">
      <c r="A704" t="s">
        <v>5233</v>
      </c>
      <c r="B704" t="s">
        <v>5312</v>
      </c>
      <c r="C704" t="s">
        <v>5245</v>
      </c>
      <c r="D704" s="1">
        <v>25142</v>
      </c>
      <c r="E704" t="s">
        <v>339</v>
      </c>
      <c r="F704" t="s">
        <v>13</v>
      </c>
      <c r="G704" t="s">
        <v>5350</v>
      </c>
      <c r="H704" t="s">
        <v>15</v>
      </c>
      <c r="I704">
        <f>YEAR(tb_to_analyze[[#This Row],[Date]])</f>
        <v>1968</v>
      </c>
    </row>
    <row r="705" spans="1:9" x14ac:dyDescent="0.25">
      <c r="A705" t="s">
        <v>5233</v>
      </c>
      <c r="B705" t="s">
        <v>5312</v>
      </c>
      <c r="C705" t="s">
        <v>5245</v>
      </c>
      <c r="D705" s="1">
        <v>25143</v>
      </c>
      <c r="E705" t="s">
        <v>740</v>
      </c>
      <c r="F705" t="s">
        <v>13</v>
      </c>
      <c r="G705" t="s">
        <v>5350</v>
      </c>
      <c r="H705" t="s">
        <v>15</v>
      </c>
      <c r="I705">
        <f>YEAR(tb_to_analyze[[#This Row],[Date]])</f>
        <v>1968</v>
      </c>
    </row>
    <row r="706" spans="1:9" x14ac:dyDescent="0.25">
      <c r="A706" t="s">
        <v>5231</v>
      </c>
      <c r="B706" t="s">
        <v>5315</v>
      </c>
      <c r="C706" t="s">
        <v>5246</v>
      </c>
      <c r="D706" s="1">
        <v>25148</v>
      </c>
      <c r="E706" t="s">
        <v>588</v>
      </c>
      <c r="F706" t="s">
        <v>13</v>
      </c>
      <c r="G706" s="3">
        <v>59000000</v>
      </c>
      <c r="H706" t="s">
        <v>15</v>
      </c>
      <c r="I706">
        <f>YEAR(tb_to_analyze[[#This Row],[Date]])</f>
        <v>1968</v>
      </c>
    </row>
    <row r="707" spans="1:9" x14ac:dyDescent="0.25">
      <c r="A707" t="s">
        <v>5233</v>
      </c>
      <c r="B707" t="s">
        <v>5312</v>
      </c>
      <c r="C707" t="s">
        <v>5245</v>
      </c>
      <c r="D707" s="1">
        <v>25152</v>
      </c>
      <c r="E707" t="s">
        <v>658</v>
      </c>
      <c r="F707" t="s">
        <v>13</v>
      </c>
      <c r="G707" t="s">
        <v>5350</v>
      </c>
      <c r="H707" t="s">
        <v>15</v>
      </c>
      <c r="I707">
        <f>YEAR(tb_to_analyze[[#This Row],[Date]])</f>
        <v>1968</v>
      </c>
    </row>
    <row r="708" spans="1:9" x14ac:dyDescent="0.25">
      <c r="A708" t="s">
        <v>5233</v>
      </c>
      <c r="B708" t="s">
        <v>5320</v>
      </c>
      <c r="C708" t="s">
        <v>5247</v>
      </c>
      <c r="D708" s="1">
        <v>25155</v>
      </c>
      <c r="E708" t="s">
        <v>339</v>
      </c>
      <c r="F708" t="s">
        <v>13</v>
      </c>
      <c r="G708" t="s">
        <v>5350</v>
      </c>
      <c r="H708" t="s">
        <v>15</v>
      </c>
      <c r="I708">
        <f>YEAR(tb_to_analyze[[#This Row],[Date]])</f>
        <v>1968</v>
      </c>
    </row>
    <row r="709" spans="1:9" x14ac:dyDescent="0.25">
      <c r="A709" t="s">
        <v>5233</v>
      </c>
      <c r="B709" t="s">
        <v>5312</v>
      </c>
      <c r="C709" t="s">
        <v>5245</v>
      </c>
      <c r="D709" s="1">
        <v>25158</v>
      </c>
      <c r="E709" t="s">
        <v>857</v>
      </c>
      <c r="F709" t="s">
        <v>13</v>
      </c>
      <c r="G709" t="s">
        <v>5350</v>
      </c>
      <c r="H709" t="s">
        <v>15</v>
      </c>
      <c r="I709">
        <f>YEAR(tb_to_analyze[[#This Row],[Date]])</f>
        <v>1968</v>
      </c>
    </row>
    <row r="710" spans="1:9" x14ac:dyDescent="0.25">
      <c r="A710" t="s">
        <v>5233</v>
      </c>
      <c r="B710" t="s">
        <v>5320</v>
      </c>
      <c r="C710" t="s">
        <v>5247</v>
      </c>
      <c r="D710" s="1">
        <v>25163</v>
      </c>
      <c r="E710" t="s">
        <v>339</v>
      </c>
      <c r="F710" t="s">
        <v>13</v>
      </c>
      <c r="G710" t="s">
        <v>5350</v>
      </c>
      <c r="H710" t="s">
        <v>15</v>
      </c>
      <c r="I710">
        <f>YEAR(tb_to_analyze[[#This Row],[Date]])</f>
        <v>1968</v>
      </c>
    </row>
    <row r="711" spans="1:9" x14ac:dyDescent="0.25">
      <c r="A711" t="s">
        <v>5234</v>
      </c>
      <c r="B711" t="s">
        <v>5323</v>
      </c>
      <c r="C711" t="s">
        <v>5251</v>
      </c>
      <c r="D711" s="1">
        <v>25171</v>
      </c>
      <c r="E711" t="s">
        <v>861</v>
      </c>
      <c r="F711" t="s">
        <v>13</v>
      </c>
      <c r="G711" t="s">
        <v>5350</v>
      </c>
      <c r="H711" t="s">
        <v>15</v>
      </c>
      <c r="I711">
        <f>YEAR(tb_to_analyze[[#This Row],[Date]])</f>
        <v>1968</v>
      </c>
    </row>
    <row r="712" spans="1:9" x14ac:dyDescent="0.25">
      <c r="A712" t="s">
        <v>5233</v>
      </c>
      <c r="B712" t="s">
        <v>5320</v>
      </c>
      <c r="C712" t="s">
        <v>5247</v>
      </c>
      <c r="D712" s="1">
        <v>25171</v>
      </c>
      <c r="E712" t="s">
        <v>339</v>
      </c>
      <c r="F712" t="s">
        <v>13</v>
      </c>
      <c r="G712" t="s">
        <v>5350</v>
      </c>
      <c r="H712" t="s">
        <v>15</v>
      </c>
      <c r="I712">
        <f>YEAR(tb_to_analyze[[#This Row],[Date]])</f>
        <v>1968</v>
      </c>
    </row>
    <row r="713" spans="1:9" x14ac:dyDescent="0.25">
      <c r="A713" t="s">
        <v>5233</v>
      </c>
      <c r="B713" t="s">
        <v>5320</v>
      </c>
      <c r="C713" t="s">
        <v>5247</v>
      </c>
      <c r="D713" s="1">
        <v>25172</v>
      </c>
      <c r="E713" t="s">
        <v>685</v>
      </c>
      <c r="F713" t="s">
        <v>13</v>
      </c>
      <c r="G713" t="s">
        <v>5350</v>
      </c>
      <c r="H713" t="s">
        <v>15</v>
      </c>
      <c r="I713">
        <f>YEAR(tb_to_analyze[[#This Row],[Date]])</f>
        <v>1968</v>
      </c>
    </row>
    <row r="714" spans="1:9" x14ac:dyDescent="0.25">
      <c r="A714" t="s">
        <v>5233</v>
      </c>
      <c r="B714" t="s">
        <v>5320</v>
      </c>
      <c r="C714" t="s">
        <v>5247</v>
      </c>
      <c r="D714" s="1">
        <v>25175</v>
      </c>
      <c r="E714" t="s">
        <v>499</v>
      </c>
      <c r="F714" t="s">
        <v>13</v>
      </c>
      <c r="G714" t="s">
        <v>5350</v>
      </c>
      <c r="H714" t="s">
        <v>15</v>
      </c>
      <c r="I714">
        <f>YEAR(tb_to_analyze[[#This Row],[Date]])</f>
        <v>1968</v>
      </c>
    </row>
    <row r="715" spans="1:9" x14ac:dyDescent="0.25">
      <c r="A715" t="s">
        <v>5231</v>
      </c>
      <c r="B715" t="s">
        <v>5315</v>
      </c>
      <c r="C715" t="s">
        <v>5246</v>
      </c>
      <c r="D715" s="1">
        <v>25176</v>
      </c>
      <c r="E715" t="s">
        <v>588</v>
      </c>
      <c r="F715" t="s">
        <v>13</v>
      </c>
      <c r="G715" s="3">
        <v>59000000</v>
      </c>
      <c r="H715" t="s">
        <v>15</v>
      </c>
      <c r="I715">
        <f>YEAR(tb_to_analyze[[#This Row],[Date]])</f>
        <v>1968</v>
      </c>
    </row>
    <row r="716" spans="1:9" x14ac:dyDescent="0.25">
      <c r="A716" t="s">
        <v>5231</v>
      </c>
      <c r="B716" t="s">
        <v>5313</v>
      </c>
      <c r="C716" t="s">
        <v>5246</v>
      </c>
      <c r="D716" s="1">
        <v>25179</v>
      </c>
      <c r="E716" t="s">
        <v>719</v>
      </c>
      <c r="F716" t="s">
        <v>13</v>
      </c>
      <c r="G716" t="s">
        <v>5350</v>
      </c>
      <c r="H716" t="s">
        <v>15</v>
      </c>
      <c r="I716">
        <f>YEAR(tb_to_analyze[[#This Row],[Date]])</f>
        <v>1968</v>
      </c>
    </row>
    <row r="717" spans="1:9" x14ac:dyDescent="0.25">
      <c r="A717" t="s">
        <v>5233</v>
      </c>
      <c r="B717" t="s">
        <v>5312</v>
      </c>
      <c r="C717" t="s">
        <v>5245</v>
      </c>
      <c r="D717" s="1">
        <v>25182</v>
      </c>
      <c r="E717" t="s">
        <v>339</v>
      </c>
      <c r="F717" t="s">
        <v>13</v>
      </c>
      <c r="G717" t="s">
        <v>5350</v>
      </c>
      <c r="H717" t="s">
        <v>15</v>
      </c>
      <c r="I717">
        <f>YEAR(tb_to_analyze[[#This Row],[Date]])</f>
        <v>1968</v>
      </c>
    </row>
    <row r="718" spans="1:9" x14ac:dyDescent="0.25">
      <c r="A718" t="s">
        <v>5233</v>
      </c>
      <c r="B718" t="s">
        <v>5317</v>
      </c>
      <c r="C718" t="s">
        <v>5247</v>
      </c>
      <c r="D718" s="1">
        <v>25186</v>
      </c>
      <c r="E718" t="s">
        <v>499</v>
      </c>
      <c r="F718" t="s">
        <v>13</v>
      </c>
      <c r="G718" t="s">
        <v>5350</v>
      </c>
      <c r="H718" t="s">
        <v>15</v>
      </c>
      <c r="I718">
        <f>YEAR(tb_to_analyze[[#This Row],[Date]])</f>
        <v>1968</v>
      </c>
    </row>
    <row r="719" spans="1:9" x14ac:dyDescent="0.25">
      <c r="A719" t="s">
        <v>5233</v>
      </c>
      <c r="B719" t="s">
        <v>5312</v>
      </c>
      <c r="C719" t="s">
        <v>5245</v>
      </c>
      <c r="D719" s="1">
        <v>25188</v>
      </c>
      <c r="E719" t="s">
        <v>493</v>
      </c>
      <c r="F719" t="s">
        <v>13</v>
      </c>
      <c r="G719" t="s">
        <v>5350</v>
      </c>
      <c r="H719" t="s">
        <v>15</v>
      </c>
      <c r="I719">
        <f>YEAR(tb_to_analyze[[#This Row],[Date]])</f>
        <v>1968</v>
      </c>
    </row>
    <row r="720" spans="1:9" x14ac:dyDescent="0.25">
      <c r="A720" t="s">
        <v>5233</v>
      </c>
      <c r="B720" t="s">
        <v>5320</v>
      </c>
      <c r="C720" t="s">
        <v>5247</v>
      </c>
      <c r="D720" s="1">
        <v>25191</v>
      </c>
      <c r="E720" t="s">
        <v>499</v>
      </c>
      <c r="F720" t="s">
        <v>13</v>
      </c>
      <c r="G720" t="s">
        <v>5350</v>
      </c>
      <c r="H720" t="s">
        <v>15</v>
      </c>
      <c r="I720">
        <f>YEAR(tb_to_analyze[[#This Row],[Date]])</f>
        <v>1968</v>
      </c>
    </row>
    <row r="721" spans="1:9" x14ac:dyDescent="0.25">
      <c r="A721" t="s">
        <v>5231</v>
      </c>
      <c r="B721" t="s">
        <v>5322</v>
      </c>
      <c r="C721" t="s">
        <v>5246</v>
      </c>
      <c r="D721" s="1">
        <v>25193</v>
      </c>
      <c r="E721" t="s">
        <v>750</v>
      </c>
      <c r="F721" t="s">
        <v>13</v>
      </c>
      <c r="G721" s="3">
        <v>1160000000</v>
      </c>
      <c r="H721" t="s">
        <v>15</v>
      </c>
      <c r="I721">
        <f>YEAR(tb_to_analyze[[#This Row],[Date]])</f>
        <v>1968</v>
      </c>
    </row>
    <row r="722" spans="1:9" x14ac:dyDescent="0.25">
      <c r="A722" t="s">
        <v>5233</v>
      </c>
      <c r="B722" t="s">
        <v>5317</v>
      </c>
      <c r="C722" t="s">
        <v>5247</v>
      </c>
      <c r="D722" s="1">
        <v>25198</v>
      </c>
      <c r="E722" t="s">
        <v>499</v>
      </c>
      <c r="F722" t="s">
        <v>13</v>
      </c>
      <c r="G722" t="s">
        <v>5350</v>
      </c>
      <c r="H722" t="s">
        <v>15</v>
      </c>
      <c r="I722">
        <f>YEAR(tb_to_analyze[[#This Row],[Date]])</f>
        <v>1968</v>
      </c>
    </row>
    <row r="723" spans="1:9" x14ac:dyDescent="0.25">
      <c r="A723" t="s">
        <v>5233</v>
      </c>
      <c r="B723" t="s">
        <v>5312</v>
      </c>
      <c r="C723" t="s">
        <v>5245</v>
      </c>
      <c r="D723" s="1">
        <v>25208</v>
      </c>
      <c r="E723" t="s">
        <v>696</v>
      </c>
      <c r="F723" t="s">
        <v>13</v>
      </c>
      <c r="G723" t="s">
        <v>5350</v>
      </c>
      <c r="H723" t="s">
        <v>15</v>
      </c>
      <c r="I723">
        <f>YEAR(tb_to_analyze[[#This Row],[Date]])</f>
        <v>1969</v>
      </c>
    </row>
    <row r="724" spans="1:9" x14ac:dyDescent="0.25">
      <c r="A724" t="s">
        <v>5233</v>
      </c>
      <c r="B724" t="s">
        <v>5312</v>
      </c>
      <c r="C724" t="s">
        <v>5245</v>
      </c>
      <c r="D724" s="1">
        <v>25213</v>
      </c>
      <c r="E724" t="s">
        <v>696</v>
      </c>
      <c r="F724" t="s">
        <v>13</v>
      </c>
      <c r="G724" t="s">
        <v>5350</v>
      </c>
      <c r="H724" t="s">
        <v>15</v>
      </c>
      <c r="I724">
        <f>YEAR(tb_to_analyze[[#This Row],[Date]])</f>
        <v>1969</v>
      </c>
    </row>
    <row r="725" spans="1:9" x14ac:dyDescent="0.25">
      <c r="A725" t="s">
        <v>5233</v>
      </c>
      <c r="B725" t="s">
        <v>5320</v>
      </c>
      <c r="C725" t="s">
        <v>5247</v>
      </c>
      <c r="D725" s="1">
        <v>25215</v>
      </c>
      <c r="E725" t="s">
        <v>339</v>
      </c>
      <c r="F725" t="s">
        <v>13</v>
      </c>
      <c r="G725" t="s">
        <v>5350</v>
      </c>
      <c r="H725" t="s">
        <v>15</v>
      </c>
      <c r="I725">
        <f>YEAR(tb_to_analyze[[#This Row],[Date]])</f>
        <v>1969</v>
      </c>
    </row>
    <row r="726" spans="1:9" x14ac:dyDescent="0.25">
      <c r="A726" t="s">
        <v>5233</v>
      </c>
      <c r="B726" t="s">
        <v>5312</v>
      </c>
      <c r="C726" t="s">
        <v>5245</v>
      </c>
      <c r="D726" s="1">
        <v>25217</v>
      </c>
      <c r="E726" t="s">
        <v>629</v>
      </c>
      <c r="F726" t="s">
        <v>13</v>
      </c>
      <c r="G726" t="s">
        <v>5350</v>
      </c>
      <c r="H726" t="s">
        <v>15</v>
      </c>
      <c r="I726">
        <f>YEAR(tb_to_analyze[[#This Row],[Date]])</f>
        <v>1969</v>
      </c>
    </row>
    <row r="727" spans="1:9" x14ac:dyDescent="0.25">
      <c r="A727" t="s">
        <v>5233</v>
      </c>
      <c r="B727" t="s">
        <v>5312</v>
      </c>
      <c r="C727" t="s">
        <v>5245</v>
      </c>
      <c r="D727" s="1">
        <v>25218</v>
      </c>
      <c r="E727" t="s">
        <v>629</v>
      </c>
      <c r="F727" t="s">
        <v>13</v>
      </c>
      <c r="G727" t="s">
        <v>5350</v>
      </c>
      <c r="H727" t="s">
        <v>15</v>
      </c>
      <c r="I727">
        <f>YEAR(tb_to_analyze[[#This Row],[Date]])</f>
        <v>1969</v>
      </c>
    </row>
    <row r="728" spans="1:9" x14ac:dyDescent="0.25">
      <c r="A728" t="s">
        <v>5233</v>
      </c>
      <c r="B728" t="s">
        <v>5312</v>
      </c>
      <c r="C728" t="s">
        <v>5245</v>
      </c>
      <c r="D728" s="1">
        <v>25223</v>
      </c>
      <c r="E728" t="s">
        <v>658</v>
      </c>
      <c r="F728" t="s">
        <v>13</v>
      </c>
      <c r="G728" t="s">
        <v>5350</v>
      </c>
      <c r="H728" t="s">
        <v>21</v>
      </c>
      <c r="I728">
        <f>YEAR(tb_to_analyze[[#This Row],[Date]])</f>
        <v>1969</v>
      </c>
    </row>
    <row r="729" spans="1:9" x14ac:dyDescent="0.25">
      <c r="A729" t="s">
        <v>5231</v>
      </c>
      <c r="B729" t="s">
        <v>5315</v>
      </c>
      <c r="C729" t="s">
        <v>5246</v>
      </c>
      <c r="D729" s="1">
        <v>25225</v>
      </c>
      <c r="E729" t="s">
        <v>588</v>
      </c>
      <c r="F729" t="s">
        <v>13</v>
      </c>
      <c r="G729" s="3">
        <v>59000000</v>
      </c>
      <c r="H729" t="s">
        <v>15</v>
      </c>
      <c r="I729">
        <f>YEAR(tb_to_analyze[[#This Row],[Date]])</f>
        <v>1969</v>
      </c>
    </row>
    <row r="730" spans="1:9" x14ac:dyDescent="0.25">
      <c r="A730" t="s">
        <v>5233</v>
      </c>
      <c r="B730" t="s">
        <v>5312</v>
      </c>
      <c r="C730" t="s">
        <v>5245</v>
      </c>
      <c r="D730" s="1">
        <v>25226</v>
      </c>
      <c r="E730" t="s">
        <v>339</v>
      </c>
      <c r="F730" t="s">
        <v>13</v>
      </c>
      <c r="G730" t="s">
        <v>5350</v>
      </c>
      <c r="H730" t="s">
        <v>15</v>
      </c>
      <c r="I730">
        <f>YEAR(tb_to_analyze[[#This Row],[Date]])</f>
        <v>1969</v>
      </c>
    </row>
    <row r="731" spans="1:9" x14ac:dyDescent="0.25">
      <c r="A731" t="s">
        <v>5233</v>
      </c>
      <c r="B731" t="s">
        <v>5312</v>
      </c>
      <c r="C731" t="s">
        <v>5245</v>
      </c>
      <c r="D731" s="1">
        <v>25228</v>
      </c>
      <c r="E731" t="s">
        <v>740</v>
      </c>
      <c r="F731" t="s">
        <v>13</v>
      </c>
      <c r="G731" t="s">
        <v>5350</v>
      </c>
      <c r="H731" t="s">
        <v>21</v>
      </c>
      <c r="I731">
        <f>YEAR(tb_to_analyze[[#This Row],[Date]])</f>
        <v>1969</v>
      </c>
    </row>
    <row r="732" spans="1:9" x14ac:dyDescent="0.25">
      <c r="A732" t="s">
        <v>5233</v>
      </c>
      <c r="B732" t="s">
        <v>5320</v>
      </c>
      <c r="C732" t="s">
        <v>5247</v>
      </c>
      <c r="D732" s="1">
        <v>25235</v>
      </c>
      <c r="E732" t="s">
        <v>396</v>
      </c>
      <c r="F732" t="s">
        <v>13</v>
      </c>
      <c r="G732" t="s">
        <v>5350</v>
      </c>
      <c r="H732" t="s">
        <v>21</v>
      </c>
      <c r="I732">
        <f>YEAR(tb_to_analyze[[#This Row],[Date]])</f>
        <v>1969</v>
      </c>
    </row>
    <row r="733" spans="1:9" x14ac:dyDescent="0.25">
      <c r="A733" t="s">
        <v>5233</v>
      </c>
      <c r="B733" t="s">
        <v>5320</v>
      </c>
      <c r="C733" t="s">
        <v>5247</v>
      </c>
      <c r="D733" s="1">
        <v>25241</v>
      </c>
      <c r="E733" t="s">
        <v>499</v>
      </c>
      <c r="F733" t="s">
        <v>13</v>
      </c>
      <c r="G733" t="s">
        <v>5350</v>
      </c>
      <c r="H733" t="s">
        <v>15</v>
      </c>
      <c r="I733">
        <f>YEAR(tb_to_analyze[[#This Row],[Date]])</f>
        <v>1969</v>
      </c>
    </row>
    <row r="734" spans="1:9" x14ac:dyDescent="0.25">
      <c r="A734" t="s">
        <v>5231</v>
      </c>
      <c r="B734" t="s">
        <v>5313</v>
      </c>
      <c r="C734" t="s">
        <v>5246</v>
      </c>
      <c r="D734" s="1">
        <v>25243</v>
      </c>
      <c r="E734" t="s">
        <v>465</v>
      </c>
      <c r="F734" t="s">
        <v>13</v>
      </c>
      <c r="G734" t="s">
        <v>5350</v>
      </c>
      <c r="H734" t="s">
        <v>15</v>
      </c>
      <c r="I734">
        <f>YEAR(tb_to_analyze[[#This Row],[Date]])</f>
        <v>1969</v>
      </c>
    </row>
    <row r="735" spans="1:9" x14ac:dyDescent="0.25">
      <c r="A735" t="s">
        <v>5233</v>
      </c>
      <c r="B735" t="s">
        <v>5312</v>
      </c>
      <c r="C735" t="s">
        <v>5245</v>
      </c>
      <c r="D735" s="1">
        <v>25253</v>
      </c>
      <c r="E735" t="s">
        <v>658</v>
      </c>
      <c r="F735" t="s">
        <v>13</v>
      </c>
      <c r="G735" t="s">
        <v>5350</v>
      </c>
      <c r="H735" t="s">
        <v>21</v>
      </c>
      <c r="I735">
        <f>YEAR(tb_to_analyze[[#This Row],[Date]])</f>
        <v>1969</v>
      </c>
    </row>
    <row r="736" spans="1:9" x14ac:dyDescent="0.25">
      <c r="A736" t="s">
        <v>5233</v>
      </c>
      <c r="B736" t="s">
        <v>5312</v>
      </c>
      <c r="C736" t="s">
        <v>5245</v>
      </c>
      <c r="D736" s="1">
        <v>25255</v>
      </c>
      <c r="E736" t="s">
        <v>887</v>
      </c>
      <c r="F736" t="s">
        <v>13</v>
      </c>
      <c r="G736" t="s">
        <v>5350</v>
      </c>
      <c r="H736" t="s">
        <v>21</v>
      </c>
      <c r="I736">
        <f>YEAR(tb_to_analyze[[#This Row],[Date]])</f>
        <v>1969</v>
      </c>
    </row>
    <row r="737" spans="1:9" x14ac:dyDescent="0.25">
      <c r="A737" t="s">
        <v>5231</v>
      </c>
      <c r="B737" t="s">
        <v>5313</v>
      </c>
      <c r="C737" t="s">
        <v>5246</v>
      </c>
      <c r="D737" s="1">
        <v>25259</v>
      </c>
      <c r="E737" t="s">
        <v>719</v>
      </c>
      <c r="F737" t="s">
        <v>13</v>
      </c>
      <c r="G737" t="s">
        <v>5350</v>
      </c>
      <c r="H737" t="s">
        <v>15</v>
      </c>
      <c r="I737">
        <f>YEAR(tb_to_analyze[[#This Row],[Date]])</f>
        <v>1969</v>
      </c>
    </row>
    <row r="738" spans="1:9" x14ac:dyDescent="0.25">
      <c r="A738" t="s">
        <v>5233</v>
      </c>
      <c r="B738" t="s">
        <v>5320</v>
      </c>
      <c r="C738" t="s">
        <v>5247</v>
      </c>
      <c r="D738" s="1">
        <v>25259</v>
      </c>
      <c r="E738" t="s">
        <v>339</v>
      </c>
      <c r="F738" t="s">
        <v>13</v>
      </c>
      <c r="G738" t="s">
        <v>5350</v>
      </c>
      <c r="H738" t="s">
        <v>15</v>
      </c>
      <c r="I738">
        <f>YEAR(tb_to_analyze[[#This Row],[Date]])</f>
        <v>1969</v>
      </c>
    </row>
    <row r="739" spans="1:9" x14ac:dyDescent="0.25">
      <c r="A739" t="s">
        <v>5233</v>
      </c>
      <c r="B739" t="s">
        <v>5312</v>
      </c>
      <c r="C739" t="s">
        <v>5245</v>
      </c>
      <c r="D739" s="1">
        <v>25260</v>
      </c>
      <c r="E739" t="s">
        <v>339</v>
      </c>
      <c r="F739" t="s">
        <v>13</v>
      </c>
      <c r="G739" t="s">
        <v>5350</v>
      </c>
      <c r="H739" t="s">
        <v>15</v>
      </c>
      <c r="I739">
        <f>YEAR(tb_to_analyze[[#This Row],[Date]])</f>
        <v>1969</v>
      </c>
    </row>
    <row r="740" spans="1:9" x14ac:dyDescent="0.25">
      <c r="A740" t="s">
        <v>5231</v>
      </c>
      <c r="B740" t="s">
        <v>5322</v>
      </c>
      <c r="C740" t="s">
        <v>5246</v>
      </c>
      <c r="D740" s="1">
        <v>25265</v>
      </c>
      <c r="E740" t="s">
        <v>750</v>
      </c>
      <c r="F740" t="s">
        <v>13</v>
      </c>
      <c r="G740" s="3">
        <v>1160000000</v>
      </c>
      <c r="H740" t="s">
        <v>15</v>
      </c>
      <c r="I740">
        <f>YEAR(tb_to_analyze[[#This Row],[Date]])</f>
        <v>1969</v>
      </c>
    </row>
    <row r="741" spans="1:9" x14ac:dyDescent="0.25">
      <c r="A741" t="s">
        <v>5231</v>
      </c>
      <c r="B741" t="s">
        <v>5315</v>
      </c>
      <c r="C741" t="s">
        <v>5246</v>
      </c>
      <c r="D741" s="1">
        <v>25266</v>
      </c>
      <c r="E741" t="s">
        <v>588</v>
      </c>
      <c r="F741" t="s">
        <v>13</v>
      </c>
      <c r="G741" s="3">
        <v>59000000</v>
      </c>
      <c r="H741" t="s">
        <v>15</v>
      </c>
      <c r="I741">
        <f>YEAR(tb_to_analyze[[#This Row],[Date]])</f>
        <v>1969</v>
      </c>
    </row>
    <row r="742" spans="1:9" x14ac:dyDescent="0.25">
      <c r="A742" t="s">
        <v>5233</v>
      </c>
      <c r="B742" t="s">
        <v>5317</v>
      </c>
      <c r="C742" t="s">
        <v>5247</v>
      </c>
      <c r="D742" s="1">
        <v>25267</v>
      </c>
      <c r="E742" t="s">
        <v>499</v>
      </c>
      <c r="F742" t="s">
        <v>13</v>
      </c>
      <c r="G742" t="s">
        <v>5350</v>
      </c>
      <c r="H742" t="s">
        <v>15</v>
      </c>
      <c r="I742">
        <f>YEAR(tb_to_analyze[[#This Row],[Date]])</f>
        <v>1969</v>
      </c>
    </row>
    <row r="743" spans="1:9" x14ac:dyDescent="0.25">
      <c r="A743" t="s">
        <v>5233</v>
      </c>
      <c r="B743" t="s">
        <v>5320</v>
      </c>
      <c r="C743" t="s">
        <v>5247</v>
      </c>
      <c r="D743" s="1">
        <v>25267</v>
      </c>
      <c r="E743" t="s">
        <v>685</v>
      </c>
      <c r="F743" t="s">
        <v>13</v>
      </c>
      <c r="G743" t="s">
        <v>5350</v>
      </c>
      <c r="H743" t="s">
        <v>15</v>
      </c>
      <c r="I743">
        <f>YEAR(tb_to_analyze[[#This Row],[Date]])</f>
        <v>1969</v>
      </c>
    </row>
    <row r="744" spans="1:9" x14ac:dyDescent="0.25">
      <c r="A744" t="s">
        <v>5233</v>
      </c>
      <c r="B744" t="s">
        <v>5320</v>
      </c>
      <c r="C744" t="s">
        <v>5247</v>
      </c>
      <c r="D744" s="1">
        <v>25268</v>
      </c>
      <c r="E744" t="s">
        <v>339</v>
      </c>
      <c r="F744" t="s">
        <v>13</v>
      </c>
      <c r="G744" t="s">
        <v>5350</v>
      </c>
      <c r="H744" t="s">
        <v>15</v>
      </c>
      <c r="I744">
        <f>YEAR(tb_to_analyze[[#This Row],[Date]])</f>
        <v>1969</v>
      </c>
    </row>
    <row r="745" spans="1:9" x14ac:dyDescent="0.25">
      <c r="A745" t="s">
        <v>5233</v>
      </c>
      <c r="B745" t="s">
        <v>5320</v>
      </c>
      <c r="C745" t="s">
        <v>5247</v>
      </c>
      <c r="D745" s="1">
        <v>25277</v>
      </c>
      <c r="E745" t="s">
        <v>339</v>
      </c>
      <c r="F745" t="s">
        <v>13</v>
      </c>
      <c r="G745" t="s">
        <v>5350</v>
      </c>
      <c r="H745" t="s">
        <v>15</v>
      </c>
      <c r="I745">
        <f>YEAR(tb_to_analyze[[#This Row],[Date]])</f>
        <v>1969</v>
      </c>
    </row>
    <row r="746" spans="1:9" x14ac:dyDescent="0.25">
      <c r="A746" t="s">
        <v>5233</v>
      </c>
      <c r="B746" t="s">
        <v>5320</v>
      </c>
      <c r="C746" t="s">
        <v>5247</v>
      </c>
      <c r="D746" s="1">
        <v>25279</v>
      </c>
      <c r="E746" t="s">
        <v>685</v>
      </c>
      <c r="F746" t="s">
        <v>13</v>
      </c>
      <c r="G746" t="s">
        <v>5350</v>
      </c>
      <c r="H746" t="s">
        <v>15</v>
      </c>
      <c r="I746">
        <f>YEAR(tb_to_analyze[[#This Row],[Date]])</f>
        <v>1969</v>
      </c>
    </row>
    <row r="747" spans="1:9" x14ac:dyDescent="0.25">
      <c r="A747" t="s">
        <v>5231</v>
      </c>
      <c r="B747" t="s">
        <v>5315</v>
      </c>
      <c r="C747" t="s">
        <v>5246</v>
      </c>
      <c r="D747" s="1">
        <v>25280</v>
      </c>
      <c r="E747" t="s">
        <v>788</v>
      </c>
      <c r="F747" t="s">
        <v>13</v>
      </c>
      <c r="G747" t="s">
        <v>5350</v>
      </c>
      <c r="H747" t="s">
        <v>15</v>
      </c>
      <c r="I747">
        <f>YEAR(tb_to_analyze[[#This Row],[Date]])</f>
        <v>1969</v>
      </c>
    </row>
    <row r="748" spans="1:9" x14ac:dyDescent="0.25">
      <c r="A748" t="s">
        <v>5233</v>
      </c>
      <c r="B748" t="s">
        <v>5320</v>
      </c>
      <c r="C748" t="s">
        <v>5247</v>
      </c>
      <c r="D748" s="1">
        <v>25284</v>
      </c>
      <c r="E748" t="s">
        <v>339</v>
      </c>
      <c r="F748" t="s">
        <v>13</v>
      </c>
      <c r="G748" t="s">
        <v>5350</v>
      </c>
      <c r="H748" t="s">
        <v>15</v>
      </c>
      <c r="I748">
        <f>YEAR(tb_to_analyze[[#This Row],[Date]])</f>
        <v>1969</v>
      </c>
    </row>
    <row r="749" spans="1:9" x14ac:dyDescent="0.25">
      <c r="A749" t="s">
        <v>5233</v>
      </c>
      <c r="B749" t="s">
        <v>5312</v>
      </c>
      <c r="C749" t="s">
        <v>5245</v>
      </c>
      <c r="D749" s="1">
        <v>25286</v>
      </c>
      <c r="E749" t="s">
        <v>339</v>
      </c>
      <c r="F749" t="s">
        <v>13</v>
      </c>
      <c r="G749" t="s">
        <v>5350</v>
      </c>
      <c r="H749" t="s">
        <v>15</v>
      </c>
      <c r="I749">
        <f>YEAR(tb_to_analyze[[#This Row],[Date]])</f>
        <v>1969</v>
      </c>
    </row>
    <row r="750" spans="1:9" x14ac:dyDescent="0.25">
      <c r="A750" t="s">
        <v>5233</v>
      </c>
      <c r="B750" t="s">
        <v>5320</v>
      </c>
      <c r="C750" t="s">
        <v>5247</v>
      </c>
      <c r="D750" s="1">
        <v>25288</v>
      </c>
      <c r="E750" t="s">
        <v>396</v>
      </c>
      <c r="F750" t="s">
        <v>13</v>
      </c>
      <c r="G750" t="s">
        <v>5350</v>
      </c>
      <c r="H750" t="s">
        <v>21</v>
      </c>
      <c r="I750">
        <f>YEAR(tb_to_analyze[[#This Row],[Date]])</f>
        <v>1969</v>
      </c>
    </row>
    <row r="751" spans="1:9" x14ac:dyDescent="0.25">
      <c r="A751" t="s">
        <v>5233</v>
      </c>
      <c r="B751" t="s">
        <v>5312</v>
      </c>
      <c r="C751" t="s">
        <v>5245</v>
      </c>
      <c r="D751" s="1">
        <v>25289</v>
      </c>
      <c r="E751" t="s">
        <v>658</v>
      </c>
      <c r="F751" t="s">
        <v>13</v>
      </c>
      <c r="G751" t="s">
        <v>5350</v>
      </c>
      <c r="H751" t="s">
        <v>21</v>
      </c>
      <c r="I751">
        <f>YEAR(tb_to_analyze[[#This Row],[Date]])</f>
        <v>1969</v>
      </c>
    </row>
    <row r="752" spans="1:9" x14ac:dyDescent="0.25">
      <c r="A752" t="s">
        <v>5231</v>
      </c>
      <c r="B752" t="s">
        <v>5313</v>
      </c>
      <c r="C752" t="s">
        <v>5246</v>
      </c>
      <c r="D752" s="1">
        <v>25289</v>
      </c>
      <c r="E752" t="s">
        <v>719</v>
      </c>
      <c r="F752" t="s">
        <v>13</v>
      </c>
      <c r="G752" t="s">
        <v>5350</v>
      </c>
      <c r="H752" t="s">
        <v>15</v>
      </c>
      <c r="I752">
        <f>YEAR(tb_to_analyze[[#This Row],[Date]])</f>
        <v>1969</v>
      </c>
    </row>
    <row r="753" spans="1:9" x14ac:dyDescent="0.25">
      <c r="A753" t="s">
        <v>5233</v>
      </c>
      <c r="B753" t="s">
        <v>5320</v>
      </c>
      <c r="C753" t="s">
        <v>5247</v>
      </c>
      <c r="D753" s="1">
        <v>25290</v>
      </c>
      <c r="E753" t="s">
        <v>499</v>
      </c>
      <c r="F753" t="s">
        <v>13</v>
      </c>
      <c r="G753" t="s">
        <v>5350</v>
      </c>
      <c r="H753" t="s">
        <v>15</v>
      </c>
      <c r="I753">
        <f>YEAR(tb_to_analyze[[#This Row],[Date]])</f>
        <v>1969</v>
      </c>
    </row>
    <row r="754" spans="1:9" x14ac:dyDescent="0.25">
      <c r="A754" t="s">
        <v>5233</v>
      </c>
      <c r="B754" t="s">
        <v>5312</v>
      </c>
      <c r="C754" t="s">
        <v>5245</v>
      </c>
      <c r="D754" s="1">
        <v>25295</v>
      </c>
      <c r="E754" t="s">
        <v>658</v>
      </c>
      <c r="F754" t="s">
        <v>13</v>
      </c>
      <c r="G754" t="s">
        <v>5350</v>
      </c>
      <c r="H754" t="s">
        <v>21</v>
      </c>
      <c r="I754">
        <f>YEAR(tb_to_analyze[[#This Row],[Date]])</f>
        <v>1969</v>
      </c>
    </row>
    <row r="755" spans="1:9" x14ac:dyDescent="0.25">
      <c r="A755" t="s">
        <v>5233</v>
      </c>
      <c r="B755" t="s">
        <v>5320</v>
      </c>
      <c r="C755" t="s">
        <v>5247</v>
      </c>
      <c r="D755" s="1">
        <v>25297</v>
      </c>
      <c r="E755" t="s">
        <v>339</v>
      </c>
      <c r="F755" t="s">
        <v>13</v>
      </c>
      <c r="G755" t="s">
        <v>5350</v>
      </c>
      <c r="H755" t="s">
        <v>15</v>
      </c>
      <c r="I755">
        <f>YEAR(tb_to_analyze[[#This Row],[Date]])</f>
        <v>1969</v>
      </c>
    </row>
    <row r="756" spans="1:9" x14ac:dyDescent="0.25">
      <c r="A756" t="s">
        <v>5233</v>
      </c>
      <c r="B756" t="s">
        <v>5320</v>
      </c>
      <c r="C756" t="s">
        <v>5247</v>
      </c>
      <c r="D756" s="1">
        <v>25297</v>
      </c>
      <c r="E756" t="s">
        <v>499</v>
      </c>
      <c r="F756" t="s">
        <v>13</v>
      </c>
      <c r="G756" t="s">
        <v>5350</v>
      </c>
      <c r="H756" t="s">
        <v>15</v>
      </c>
      <c r="I756">
        <f>YEAR(tb_to_analyze[[#This Row],[Date]])</f>
        <v>1969</v>
      </c>
    </row>
    <row r="757" spans="1:9" x14ac:dyDescent="0.25">
      <c r="A757" t="s">
        <v>5233</v>
      </c>
      <c r="B757" t="s">
        <v>5320</v>
      </c>
      <c r="C757" t="s">
        <v>5247</v>
      </c>
      <c r="D757" s="1">
        <v>25302</v>
      </c>
      <c r="E757" t="s">
        <v>339</v>
      </c>
      <c r="F757" t="s">
        <v>13</v>
      </c>
      <c r="G757" t="s">
        <v>5350</v>
      </c>
      <c r="H757" t="s">
        <v>15</v>
      </c>
      <c r="I757">
        <f>YEAR(tb_to_analyze[[#This Row],[Date]])</f>
        <v>1969</v>
      </c>
    </row>
    <row r="758" spans="1:9" x14ac:dyDescent="0.25">
      <c r="A758" t="s">
        <v>5233</v>
      </c>
      <c r="B758" t="s">
        <v>5312</v>
      </c>
      <c r="C758" t="s">
        <v>5245</v>
      </c>
      <c r="D758" s="1">
        <v>25304</v>
      </c>
      <c r="E758" t="s">
        <v>493</v>
      </c>
      <c r="F758" t="s">
        <v>13</v>
      </c>
      <c r="G758" t="s">
        <v>5350</v>
      </c>
      <c r="H758" t="s">
        <v>15</v>
      </c>
      <c r="I758">
        <f>YEAR(tb_to_analyze[[#This Row],[Date]])</f>
        <v>1969</v>
      </c>
    </row>
    <row r="759" spans="1:9" x14ac:dyDescent="0.25">
      <c r="A759" t="s">
        <v>5231</v>
      </c>
      <c r="B759" t="s">
        <v>5313</v>
      </c>
      <c r="C759" t="s">
        <v>5246</v>
      </c>
      <c r="D759" s="1">
        <v>25306</v>
      </c>
      <c r="E759" t="s">
        <v>775</v>
      </c>
      <c r="F759" t="s">
        <v>13</v>
      </c>
      <c r="G759" t="s">
        <v>5350</v>
      </c>
      <c r="H759" t="s">
        <v>15</v>
      </c>
      <c r="I759">
        <f>YEAR(tb_to_analyze[[#This Row],[Date]])</f>
        <v>1969</v>
      </c>
    </row>
    <row r="760" spans="1:9" x14ac:dyDescent="0.25">
      <c r="A760" t="s">
        <v>5233</v>
      </c>
      <c r="B760" t="s">
        <v>5312</v>
      </c>
      <c r="C760" t="s">
        <v>5245</v>
      </c>
      <c r="D760" s="1">
        <v>25308</v>
      </c>
      <c r="E760" t="s">
        <v>339</v>
      </c>
      <c r="F760" t="s">
        <v>13</v>
      </c>
      <c r="G760" t="s">
        <v>5350</v>
      </c>
      <c r="H760" t="s">
        <v>15</v>
      </c>
      <c r="I760">
        <f>YEAR(tb_to_analyze[[#This Row],[Date]])</f>
        <v>1969</v>
      </c>
    </row>
    <row r="761" spans="1:9" x14ac:dyDescent="0.25">
      <c r="A761" t="s">
        <v>5231</v>
      </c>
      <c r="B761" t="s">
        <v>5315</v>
      </c>
      <c r="C761" t="s">
        <v>5246</v>
      </c>
      <c r="D761" s="1">
        <v>25308</v>
      </c>
      <c r="E761" t="s">
        <v>588</v>
      </c>
      <c r="F761" t="s">
        <v>13</v>
      </c>
      <c r="G761" s="3">
        <v>59000000</v>
      </c>
      <c r="H761" t="s">
        <v>15</v>
      </c>
      <c r="I761">
        <f>YEAR(tb_to_analyze[[#This Row],[Date]])</f>
        <v>1969</v>
      </c>
    </row>
    <row r="762" spans="1:9" x14ac:dyDescent="0.25">
      <c r="A762" t="s">
        <v>5233</v>
      </c>
      <c r="B762" t="s">
        <v>5312</v>
      </c>
      <c r="C762" t="s">
        <v>5245</v>
      </c>
      <c r="D762" s="1">
        <v>25316</v>
      </c>
      <c r="E762" t="s">
        <v>339</v>
      </c>
      <c r="F762" t="s">
        <v>13</v>
      </c>
      <c r="G762" t="s">
        <v>5350</v>
      </c>
      <c r="H762" t="s">
        <v>15</v>
      </c>
      <c r="I762">
        <f>YEAR(tb_to_analyze[[#This Row],[Date]])</f>
        <v>1969</v>
      </c>
    </row>
    <row r="763" spans="1:9" x14ac:dyDescent="0.25">
      <c r="A763" t="s">
        <v>5233</v>
      </c>
      <c r="B763" t="s">
        <v>5320</v>
      </c>
      <c r="C763" t="s">
        <v>5247</v>
      </c>
      <c r="D763" s="1">
        <v>25336</v>
      </c>
      <c r="E763" t="s">
        <v>339</v>
      </c>
      <c r="F763" t="s">
        <v>13</v>
      </c>
      <c r="G763" t="s">
        <v>5350</v>
      </c>
      <c r="H763" t="s">
        <v>56</v>
      </c>
      <c r="I763">
        <f>YEAR(tb_to_analyze[[#This Row],[Date]])</f>
        <v>1969</v>
      </c>
    </row>
    <row r="764" spans="1:9" x14ac:dyDescent="0.25">
      <c r="A764" t="s">
        <v>5231</v>
      </c>
      <c r="B764" t="s">
        <v>5322</v>
      </c>
      <c r="C764" t="s">
        <v>5246</v>
      </c>
      <c r="D764" s="1">
        <v>25341</v>
      </c>
      <c r="E764" t="s">
        <v>750</v>
      </c>
      <c r="F764" t="s">
        <v>13</v>
      </c>
      <c r="G764" s="3">
        <v>1160000000</v>
      </c>
      <c r="H764" t="s">
        <v>15</v>
      </c>
      <c r="I764">
        <f>YEAR(tb_to_analyze[[#This Row],[Date]])</f>
        <v>1969</v>
      </c>
    </row>
    <row r="765" spans="1:9" x14ac:dyDescent="0.25">
      <c r="A765" t="s">
        <v>5233</v>
      </c>
      <c r="B765" t="s">
        <v>5320</v>
      </c>
      <c r="C765" t="s">
        <v>5247</v>
      </c>
      <c r="D765" s="1">
        <v>25343</v>
      </c>
      <c r="E765" t="s">
        <v>339</v>
      </c>
      <c r="F765" t="s">
        <v>13</v>
      </c>
      <c r="G765" t="s">
        <v>5350</v>
      </c>
      <c r="H765" t="s">
        <v>15</v>
      </c>
      <c r="I765">
        <f>YEAR(tb_to_analyze[[#This Row],[Date]])</f>
        <v>1969</v>
      </c>
    </row>
    <row r="766" spans="1:9" x14ac:dyDescent="0.25">
      <c r="A766" t="s">
        <v>5231</v>
      </c>
      <c r="B766" t="s">
        <v>5313</v>
      </c>
      <c r="C766" t="s">
        <v>5246</v>
      </c>
      <c r="D766" s="1">
        <v>25346</v>
      </c>
      <c r="E766" t="s">
        <v>465</v>
      </c>
      <c r="F766" t="s">
        <v>13</v>
      </c>
      <c r="G766" t="s">
        <v>5350</v>
      </c>
      <c r="H766" t="s">
        <v>15</v>
      </c>
      <c r="I766">
        <f>YEAR(tb_to_analyze[[#This Row],[Date]])</f>
        <v>1969</v>
      </c>
    </row>
    <row r="767" spans="1:9" x14ac:dyDescent="0.25">
      <c r="A767" t="s">
        <v>5233</v>
      </c>
      <c r="B767" t="s">
        <v>5320</v>
      </c>
      <c r="C767" t="s">
        <v>5247</v>
      </c>
      <c r="D767" s="1">
        <v>25350</v>
      </c>
      <c r="E767" t="s">
        <v>499</v>
      </c>
      <c r="F767" t="s">
        <v>13</v>
      </c>
      <c r="G767" t="s">
        <v>5350</v>
      </c>
      <c r="H767" t="s">
        <v>15</v>
      </c>
      <c r="I767">
        <f>YEAR(tb_to_analyze[[#This Row],[Date]])</f>
        <v>1969</v>
      </c>
    </row>
    <row r="768" spans="1:9" x14ac:dyDescent="0.25">
      <c r="A768" t="s">
        <v>5233</v>
      </c>
      <c r="B768" t="s">
        <v>5312</v>
      </c>
      <c r="C768" t="s">
        <v>5245</v>
      </c>
      <c r="D768" s="1">
        <v>25352</v>
      </c>
      <c r="E768" t="s">
        <v>339</v>
      </c>
      <c r="F768" t="s">
        <v>13</v>
      </c>
      <c r="G768" t="s">
        <v>5350</v>
      </c>
      <c r="H768" t="s">
        <v>15</v>
      </c>
      <c r="I768">
        <f>YEAR(tb_to_analyze[[#This Row],[Date]])</f>
        <v>1969</v>
      </c>
    </row>
    <row r="769" spans="1:9" x14ac:dyDescent="0.25">
      <c r="A769" t="s">
        <v>5233</v>
      </c>
      <c r="B769" t="s">
        <v>5320</v>
      </c>
      <c r="C769" t="s">
        <v>5247</v>
      </c>
      <c r="D769" s="1">
        <v>25357</v>
      </c>
      <c r="E769" t="s">
        <v>499</v>
      </c>
      <c r="F769" t="s">
        <v>13</v>
      </c>
      <c r="G769" t="s">
        <v>5350</v>
      </c>
      <c r="H769" t="s">
        <v>15</v>
      </c>
      <c r="I769">
        <f>YEAR(tb_to_analyze[[#This Row],[Date]])</f>
        <v>1969</v>
      </c>
    </row>
    <row r="770" spans="1:9" x14ac:dyDescent="0.25">
      <c r="A770" t="s">
        <v>5231</v>
      </c>
      <c r="B770" t="s">
        <v>5315</v>
      </c>
      <c r="C770" t="s">
        <v>5246</v>
      </c>
      <c r="D770" s="1">
        <v>25357</v>
      </c>
      <c r="E770" t="s">
        <v>588</v>
      </c>
      <c r="F770" t="s">
        <v>13</v>
      </c>
      <c r="G770" s="3">
        <v>59000000</v>
      </c>
      <c r="H770" t="s">
        <v>15</v>
      </c>
      <c r="I770">
        <f>YEAR(tb_to_analyze[[#This Row],[Date]])</f>
        <v>1969</v>
      </c>
    </row>
    <row r="771" spans="1:9" x14ac:dyDescent="0.25">
      <c r="A771" t="s">
        <v>5233</v>
      </c>
      <c r="B771" t="s">
        <v>5317</v>
      </c>
      <c r="C771" t="s">
        <v>5247</v>
      </c>
      <c r="D771" s="1">
        <v>25366</v>
      </c>
      <c r="E771" t="s">
        <v>924</v>
      </c>
      <c r="F771" t="s">
        <v>13</v>
      </c>
      <c r="G771" t="s">
        <v>5350</v>
      </c>
      <c r="H771" t="s">
        <v>15</v>
      </c>
      <c r="I771">
        <f>YEAR(tb_to_analyze[[#This Row],[Date]])</f>
        <v>1969</v>
      </c>
    </row>
    <row r="772" spans="1:9" x14ac:dyDescent="0.25">
      <c r="A772" t="s">
        <v>5233</v>
      </c>
      <c r="B772" t="s">
        <v>5312</v>
      </c>
      <c r="C772" t="s">
        <v>5245</v>
      </c>
      <c r="D772" s="1">
        <v>25368</v>
      </c>
      <c r="E772" t="s">
        <v>658</v>
      </c>
      <c r="F772" t="s">
        <v>13</v>
      </c>
      <c r="G772" t="s">
        <v>5350</v>
      </c>
      <c r="H772" t="s">
        <v>21</v>
      </c>
      <c r="I772">
        <f>YEAR(tb_to_analyze[[#This Row],[Date]])</f>
        <v>1969</v>
      </c>
    </row>
    <row r="773" spans="1:9" x14ac:dyDescent="0.25">
      <c r="A773" t="s">
        <v>5233</v>
      </c>
      <c r="B773" t="s">
        <v>5320</v>
      </c>
      <c r="C773" t="s">
        <v>5247</v>
      </c>
      <c r="D773" s="1">
        <v>25369</v>
      </c>
      <c r="E773" t="s">
        <v>339</v>
      </c>
      <c r="F773" t="s">
        <v>13</v>
      </c>
      <c r="G773" t="s">
        <v>5350</v>
      </c>
      <c r="H773" t="s">
        <v>15</v>
      </c>
      <c r="I773">
        <f>YEAR(tb_to_analyze[[#This Row],[Date]])</f>
        <v>1969</v>
      </c>
    </row>
    <row r="774" spans="1:9" x14ac:dyDescent="0.25">
      <c r="A774" t="s">
        <v>5233</v>
      </c>
      <c r="B774" t="s">
        <v>5312</v>
      </c>
      <c r="C774" t="s">
        <v>5245</v>
      </c>
      <c r="D774" s="1">
        <v>25378</v>
      </c>
      <c r="E774" t="s">
        <v>339</v>
      </c>
      <c r="F774" t="s">
        <v>13</v>
      </c>
      <c r="G774" t="s">
        <v>5350</v>
      </c>
      <c r="H774" t="s">
        <v>15</v>
      </c>
      <c r="I774">
        <f>YEAR(tb_to_analyze[[#This Row],[Date]])</f>
        <v>1969</v>
      </c>
    </row>
    <row r="775" spans="1:9" x14ac:dyDescent="0.25">
      <c r="A775" t="s">
        <v>5233</v>
      </c>
      <c r="B775" t="s">
        <v>5312</v>
      </c>
      <c r="C775" t="s">
        <v>5245</v>
      </c>
      <c r="D775" s="1">
        <v>25381</v>
      </c>
      <c r="E775" t="s">
        <v>339</v>
      </c>
      <c r="F775" t="s">
        <v>13</v>
      </c>
      <c r="G775" t="s">
        <v>5350</v>
      </c>
      <c r="H775" t="s">
        <v>15</v>
      </c>
      <c r="I775">
        <f>YEAR(tb_to_analyze[[#This Row],[Date]])</f>
        <v>1969</v>
      </c>
    </row>
    <row r="776" spans="1:9" x14ac:dyDescent="0.25">
      <c r="A776" t="s">
        <v>5234</v>
      </c>
      <c r="B776" t="s">
        <v>5323</v>
      </c>
      <c r="C776" t="s">
        <v>5251</v>
      </c>
      <c r="D776" s="1">
        <v>25387</v>
      </c>
      <c r="E776" t="s">
        <v>861</v>
      </c>
      <c r="F776" t="s">
        <v>13</v>
      </c>
      <c r="G776" t="s">
        <v>5350</v>
      </c>
      <c r="H776" t="s">
        <v>21</v>
      </c>
      <c r="I776">
        <f>YEAR(tb_to_analyze[[#This Row],[Date]])</f>
        <v>1969</v>
      </c>
    </row>
    <row r="777" spans="1:9" x14ac:dyDescent="0.25">
      <c r="A777" t="s">
        <v>5233</v>
      </c>
      <c r="B777" t="s">
        <v>5312</v>
      </c>
      <c r="C777" t="s">
        <v>5245</v>
      </c>
      <c r="D777" s="1">
        <v>25387</v>
      </c>
      <c r="E777" t="s">
        <v>887</v>
      </c>
      <c r="F777" t="s">
        <v>13</v>
      </c>
      <c r="G777" t="s">
        <v>5350</v>
      </c>
      <c r="H777" t="s">
        <v>21</v>
      </c>
      <c r="I777">
        <f>YEAR(tb_to_analyze[[#This Row],[Date]])</f>
        <v>1969</v>
      </c>
    </row>
    <row r="778" spans="1:9" x14ac:dyDescent="0.25">
      <c r="A778" t="s">
        <v>5233</v>
      </c>
      <c r="B778" t="s">
        <v>5320</v>
      </c>
      <c r="C778" t="s">
        <v>5247</v>
      </c>
      <c r="D778" s="1">
        <v>25394</v>
      </c>
      <c r="E778" t="s">
        <v>339</v>
      </c>
      <c r="F778" t="s">
        <v>13</v>
      </c>
      <c r="G778" t="s">
        <v>5350</v>
      </c>
      <c r="H778" t="s">
        <v>15</v>
      </c>
      <c r="I778">
        <f>YEAR(tb_to_analyze[[#This Row],[Date]])</f>
        <v>1969</v>
      </c>
    </row>
    <row r="779" spans="1:9" x14ac:dyDescent="0.25">
      <c r="A779" t="s">
        <v>5231</v>
      </c>
      <c r="B779" t="s">
        <v>5322</v>
      </c>
      <c r="C779" t="s">
        <v>5246</v>
      </c>
      <c r="D779" s="1">
        <v>25400</v>
      </c>
      <c r="E779" t="s">
        <v>750</v>
      </c>
      <c r="F779" t="s">
        <v>13</v>
      </c>
      <c r="G779" s="3">
        <v>1160000000</v>
      </c>
      <c r="H779" t="s">
        <v>15</v>
      </c>
      <c r="I779">
        <f>YEAR(tb_to_analyze[[#This Row],[Date]])</f>
        <v>1969</v>
      </c>
    </row>
    <row r="780" spans="1:9" x14ac:dyDescent="0.25">
      <c r="A780" t="s">
        <v>5233</v>
      </c>
      <c r="B780" t="s">
        <v>5320</v>
      </c>
      <c r="C780" t="s">
        <v>5247</v>
      </c>
      <c r="D780" s="1">
        <v>25406</v>
      </c>
      <c r="E780" t="s">
        <v>339</v>
      </c>
      <c r="F780" t="s">
        <v>13</v>
      </c>
      <c r="G780" t="s">
        <v>5350</v>
      </c>
      <c r="H780" t="s">
        <v>15</v>
      </c>
      <c r="I780">
        <f>YEAR(tb_to_analyze[[#This Row],[Date]])</f>
        <v>1969</v>
      </c>
    </row>
    <row r="781" spans="1:9" x14ac:dyDescent="0.25">
      <c r="A781" t="s">
        <v>5233</v>
      </c>
      <c r="B781" t="s">
        <v>5312</v>
      </c>
      <c r="C781" t="s">
        <v>5245</v>
      </c>
      <c r="D781" s="1">
        <v>25406</v>
      </c>
      <c r="E781" t="s">
        <v>493</v>
      </c>
      <c r="F781" t="s">
        <v>13</v>
      </c>
      <c r="G781" t="s">
        <v>5350</v>
      </c>
      <c r="H781" t="s">
        <v>15</v>
      </c>
      <c r="I781">
        <f>YEAR(tb_to_analyze[[#This Row],[Date]])</f>
        <v>1969</v>
      </c>
    </row>
    <row r="782" spans="1:9" x14ac:dyDescent="0.25">
      <c r="A782" t="s">
        <v>5233</v>
      </c>
      <c r="B782" t="s">
        <v>5320</v>
      </c>
      <c r="C782" t="s">
        <v>5247</v>
      </c>
      <c r="D782" s="1">
        <v>25407</v>
      </c>
      <c r="E782" t="s">
        <v>499</v>
      </c>
      <c r="F782" t="s">
        <v>13</v>
      </c>
      <c r="G782" t="s">
        <v>5350</v>
      </c>
      <c r="H782" t="s">
        <v>21</v>
      </c>
      <c r="I782">
        <f>YEAR(tb_to_analyze[[#This Row],[Date]])</f>
        <v>1969</v>
      </c>
    </row>
    <row r="783" spans="1:9" x14ac:dyDescent="0.25">
      <c r="A783" t="s">
        <v>5233</v>
      </c>
      <c r="B783" t="s">
        <v>5312</v>
      </c>
      <c r="C783" t="s">
        <v>5245</v>
      </c>
      <c r="D783" s="1">
        <v>25421</v>
      </c>
      <c r="E783" t="s">
        <v>937</v>
      </c>
      <c r="F783" t="s">
        <v>13</v>
      </c>
      <c r="G783" t="s">
        <v>5350</v>
      </c>
      <c r="H783" t="s">
        <v>15</v>
      </c>
      <c r="I783">
        <f>YEAR(tb_to_analyze[[#This Row],[Date]])</f>
        <v>1969</v>
      </c>
    </row>
    <row r="784" spans="1:9" x14ac:dyDescent="0.25">
      <c r="A784" t="s">
        <v>5233</v>
      </c>
      <c r="B784" t="s">
        <v>5312</v>
      </c>
      <c r="C784" t="s">
        <v>5245</v>
      </c>
      <c r="D784" s="1">
        <v>25422</v>
      </c>
      <c r="E784" t="s">
        <v>658</v>
      </c>
      <c r="F784" t="s">
        <v>13</v>
      </c>
      <c r="G784" t="s">
        <v>5350</v>
      </c>
      <c r="H784" t="s">
        <v>15</v>
      </c>
      <c r="I784">
        <f>YEAR(tb_to_analyze[[#This Row],[Date]])</f>
        <v>1969</v>
      </c>
    </row>
    <row r="785" spans="1:9" x14ac:dyDescent="0.25">
      <c r="A785" t="s">
        <v>5231</v>
      </c>
      <c r="B785" t="s">
        <v>5313</v>
      </c>
      <c r="C785" t="s">
        <v>5246</v>
      </c>
      <c r="D785" s="1">
        <v>25427</v>
      </c>
      <c r="E785" t="s">
        <v>719</v>
      </c>
      <c r="F785" t="s">
        <v>13</v>
      </c>
      <c r="G785" t="s">
        <v>5350</v>
      </c>
      <c r="H785" t="s">
        <v>15</v>
      </c>
      <c r="I785">
        <f>YEAR(tb_to_analyze[[#This Row],[Date]])</f>
        <v>1969</v>
      </c>
    </row>
    <row r="786" spans="1:9" x14ac:dyDescent="0.25">
      <c r="A786" t="s">
        <v>5233</v>
      </c>
      <c r="B786" t="s">
        <v>5320</v>
      </c>
      <c r="C786" t="s">
        <v>5247</v>
      </c>
      <c r="D786" s="1">
        <v>25428</v>
      </c>
      <c r="E786" t="s">
        <v>685</v>
      </c>
      <c r="F786" t="s">
        <v>13</v>
      </c>
      <c r="G786" t="s">
        <v>5350</v>
      </c>
      <c r="H786" t="s">
        <v>15</v>
      </c>
      <c r="I786">
        <f>YEAR(tb_to_analyze[[#This Row],[Date]])</f>
        <v>1969</v>
      </c>
    </row>
    <row r="787" spans="1:9" x14ac:dyDescent="0.25">
      <c r="A787" t="s">
        <v>5233</v>
      </c>
      <c r="B787" t="s">
        <v>5312</v>
      </c>
      <c r="C787" t="s">
        <v>5245</v>
      </c>
      <c r="D787" s="1">
        <v>25431</v>
      </c>
      <c r="E787" t="s">
        <v>339</v>
      </c>
      <c r="F787" t="s">
        <v>13</v>
      </c>
      <c r="G787" t="s">
        <v>5350</v>
      </c>
      <c r="H787" t="s">
        <v>15</v>
      </c>
      <c r="I787">
        <f>YEAR(tb_to_analyze[[#This Row],[Date]])</f>
        <v>1969</v>
      </c>
    </row>
    <row r="788" spans="1:9" x14ac:dyDescent="0.25">
      <c r="A788" t="s">
        <v>5233</v>
      </c>
      <c r="B788" t="s">
        <v>5320</v>
      </c>
      <c r="C788" t="s">
        <v>5247</v>
      </c>
      <c r="D788" s="1">
        <v>25434</v>
      </c>
      <c r="E788" t="s">
        <v>339</v>
      </c>
      <c r="F788" t="s">
        <v>13</v>
      </c>
      <c r="G788" t="s">
        <v>5350</v>
      </c>
      <c r="H788" t="s">
        <v>15</v>
      </c>
      <c r="I788">
        <f>YEAR(tb_to_analyze[[#This Row],[Date]])</f>
        <v>1969</v>
      </c>
    </row>
    <row r="789" spans="1:9" x14ac:dyDescent="0.25">
      <c r="A789" t="s">
        <v>5233</v>
      </c>
      <c r="B789" t="s">
        <v>5320</v>
      </c>
      <c r="C789" t="s">
        <v>5247</v>
      </c>
      <c r="D789" s="1">
        <v>25437</v>
      </c>
      <c r="E789" t="s">
        <v>499</v>
      </c>
      <c r="F789" t="s">
        <v>13</v>
      </c>
      <c r="G789" t="s">
        <v>5350</v>
      </c>
      <c r="H789" t="s">
        <v>15</v>
      </c>
      <c r="I789">
        <f>YEAR(tb_to_analyze[[#This Row],[Date]])</f>
        <v>1969</v>
      </c>
    </row>
    <row r="790" spans="1:9" x14ac:dyDescent="0.25">
      <c r="A790" t="s">
        <v>5231</v>
      </c>
      <c r="B790" t="s">
        <v>5315</v>
      </c>
      <c r="C790" t="s">
        <v>5246</v>
      </c>
      <c r="D790" s="1">
        <v>25438</v>
      </c>
      <c r="E790" t="s">
        <v>945</v>
      </c>
      <c r="F790" t="s">
        <v>13</v>
      </c>
      <c r="G790" t="s">
        <v>5350</v>
      </c>
      <c r="H790" t="s">
        <v>15</v>
      </c>
      <c r="I790">
        <f>YEAR(tb_to_analyze[[#This Row],[Date]])</f>
        <v>1969</v>
      </c>
    </row>
    <row r="791" spans="1:9" x14ac:dyDescent="0.25">
      <c r="A791" t="s">
        <v>5233</v>
      </c>
      <c r="B791" t="s">
        <v>5312</v>
      </c>
      <c r="C791" t="s">
        <v>5245</v>
      </c>
      <c r="D791" s="1">
        <v>25444</v>
      </c>
      <c r="E791" t="s">
        <v>339</v>
      </c>
      <c r="F791" t="s">
        <v>13</v>
      </c>
      <c r="G791" t="s">
        <v>5350</v>
      </c>
      <c r="H791" t="s">
        <v>15</v>
      </c>
      <c r="I791">
        <f>YEAR(tb_to_analyze[[#This Row],[Date]])</f>
        <v>1969</v>
      </c>
    </row>
    <row r="792" spans="1:9" x14ac:dyDescent="0.25">
      <c r="A792" t="s">
        <v>5233</v>
      </c>
      <c r="B792" t="s">
        <v>5320</v>
      </c>
      <c r="C792" t="s">
        <v>5247</v>
      </c>
      <c r="D792" s="1">
        <v>25448</v>
      </c>
      <c r="E792" t="s">
        <v>339</v>
      </c>
      <c r="F792" t="s">
        <v>13</v>
      </c>
      <c r="G792" t="s">
        <v>5350</v>
      </c>
      <c r="H792" t="s">
        <v>15</v>
      </c>
      <c r="I792">
        <f>YEAR(tb_to_analyze[[#This Row],[Date]])</f>
        <v>1969</v>
      </c>
    </row>
    <row r="793" spans="1:9" x14ac:dyDescent="0.25">
      <c r="A793" t="s">
        <v>5233</v>
      </c>
      <c r="B793" t="s">
        <v>5312</v>
      </c>
      <c r="C793" t="s">
        <v>5245</v>
      </c>
      <c r="D793" s="1">
        <v>25461</v>
      </c>
      <c r="E793" t="s">
        <v>604</v>
      </c>
      <c r="F793" t="s">
        <v>13</v>
      </c>
      <c r="G793" t="s">
        <v>5350</v>
      </c>
      <c r="H793" t="s">
        <v>15</v>
      </c>
      <c r="I793">
        <f>YEAR(tb_to_analyze[[#This Row],[Date]])</f>
        <v>1969</v>
      </c>
    </row>
    <row r="794" spans="1:9" x14ac:dyDescent="0.25">
      <c r="A794" t="s">
        <v>5233</v>
      </c>
      <c r="B794" t="s">
        <v>5312</v>
      </c>
      <c r="C794" t="s">
        <v>5245</v>
      </c>
      <c r="D794" s="1">
        <v>25464</v>
      </c>
      <c r="E794" t="s">
        <v>339</v>
      </c>
      <c r="F794" t="s">
        <v>13</v>
      </c>
      <c r="G794" t="s">
        <v>5350</v>
      </c>
      <c r="H794" t="s">
        <v>15</v>
      </c>
      <c r="I794">
        <f>YEAR(tb_to_analyze[[#This Row],[Date]])</f>
        <v>1969</v>
      </c>
    </row>
    <row r="795" spans="1:9" x14ac:dyDescent="0.25">
      <c r="A795" t="s">
        <v>5231</v>
      </c>
      <c r="B795" t="s">
        <v>5248</v>
      </c>
      <c r="C795" t="s">
        <v>5249</v>
      </c>
      <c r="D795" s="1">
        <v>25468</v>
      </c>
      <c r="E795" t="s">
        <v>609</v>
      </c>
      <c r="F795" t="s">
        <v>13</v>
      </c>
      <c r="G795" t="s">
        <v>5350</v>
      </c>
      <c r="H795" t="s">
        <v>21</v>
      </c>
      <c r="I795">
        <f>YEAR(tb_to_analyze[[#This Row],[Date]])</f>
        <v>1969</v>
      </c>
    </row>
    <row r="796" spans="1:9" x14ac:dyDescent="0.25">
      <c r="A796" t="s">
        <v>5233</v>
      </c>
      <c r="B796" t="s">
        <v>5312</v>
      </c>
      <c r="C796" t="s">
        <v>5245</v>
      </c>
      <c r="D796" s="1">
        <v>25469</v>
      </c>
      <c r="E796" t="s">
        <v>658</v>
      </c>
      <c r="F796" t="s">
        <v>13</v>
      </c>
      <c r="G796" t="s">
        <v>5350</v>
      </c>
      <c r="H796" t="s">
        <v>15</v>
      </c>
      <c r="I796">
        <f>YEAR(tb_to_analyze[[#This Row],[Date]])</f>
        <v>1969</v>
      </c>
    </row>
    <row r="797" spans="1:9" x14ac:dyDescent="0.25">
      <c r="A797" t="s">
        <v>5233</v>
      </c>
      <c r="B797" t="s">
        <v>5320</v>
      </c>
      <c r="C797" t="s">
        <v>5247</v>
      </c>
      <c r="D797" s="1">
        <v>25470</v>
      </c>
      <c r="E797" t="s">
        <v>339</v>
      </c>
      <c r="F797" t="s">
        <v>13</v>
      </c>
      <c r="G797" t="s">
        <v>5350</v>
      </c>
      <c r="H797" t="s">
        <v>15</v>
      </c>
      <c r="I797">
        <f>YEAR(tb_to_analyze[[#This Row],[Date]])</f>
        <v>1969</v>
      </c>
    </row>
    <row r="798" spans="1:9" x14ac:dyDescent="0.25">
      <c r="A798" t="s">
        <v>5233</v>
      </c>
      <c r="B798" t="s">
        <v>5320</v>
      </c>
      <c r="C798" t="s">
        <v>5247</v>
      </c>
      <c r="D798" s="1">
        <v>25482</v>
      </c>
      <c r="E798" t="s">
        <v>396</v>
      </c>
      <c r="F798" t="s">
        <v>13</v>
      </c>
      <c r="G798" t="s">
        <v>5350</v>
      </c>
      <c r="H798" t="s">
        <v>15</v>
      </c>
      <c r="I798">
        <f>YEAR(tb_to_analyze[[#This Row],[Date]])</f>
        <v>1969</v>
      </c>
    </row>
    <row r="799" spans="1:9" x14ac:dyDescent="0.25">
      <c r="A799" t="s">
        <v>5233</v>
      </c>
      <c r="B799" t="s">
        <v>5312</v>
      </c>
      <c r="C799" t="s">
        <v>5245</v>
      </c>
      <c r="D799" s="1">
        <v>25487</v>
      </c>
      <c r="E799" t="s">
        <v>629</v>
      </c>
      <c r="F799" t="s">
        <v>13</v>
      </c>
      <c r="G799" t="s">
        <v>5350</v>
      </c>
      <c r="H799" t="s">
        <v>15</v>
      </c>
      <c r="I799">
        <f>YEAR(tb_to_analyze[[#This Row],[Date]])</f>
        <v>1969</v>
      </c>
    </row>
    <row r="800" spans="1:9" x14ac:dyDescent="0.25">
      <c r="A800" t="s">
        <v>5233</v>
      </c>
      <c r="B800" t="s">
        <v>5312</v>
      </c>
      <c r="C800" t="s">
        <v>5245</v>
      </c>
      <c r="D800" s="1">
        <v>25488</v>
      </c>
      <c r="E800" t="s">
        <v>629</v>
      </c>
      <c r="F800" t="s">
        <v>13</v>
      </c>
      <c r="G800" t="s">
        <v>5350</v>
      </c>
      <c r="H800" t="s">
        <v>15</v>
      </c>
      <c r="I800">
        <f>YEAR(tb_to_analyze[[#This Row],[Date]])</f>
        <v>1969</v>
      </c>
    </row>
    <row r="801" spans="1:9" x14ac:dyDescent="0.25">
      <c r="A801" t="s">
        <v>5233</v>
      </c>
      <c r="B801" t="s">
        <v>5312</v>
      </c>
      <c r="C801" t="s">
        <v>5245</v>
      </c>
      <c r="D801" s="1">
        <v>25489</v>
      </c>
      <c r="E801" t="s">
        <v>629</v>
      </c>
      <c r="F801" t="s">
        <v>13</v>
      </c>
      <c r="G801" t="s">
        <v>5350</v>
      </c>
      <c r="H801" t="s">
        <v>15</v>
      </c>
      <c r="I801">
        <f>YEAR(tb_to_analyze[[#This Row],[Date]])</f>
        <v>1969</v>
      </c>
    </row>
    <row r="802" spans="1:9" x14ac:dyDescent="0.25">
      <c r="A802" t="s">
        <v>5233</v>
      </c>
      <c r="B802" t="s">
        <v>5317</v>
      </c>
      <c r="C802" t="s">
        <v>5247</v>
      </c>
      <c r="D802" s="1">
        <v>25490</v>
      </c>
      <c r="E802" t="s">
        <v>499</v>
      </c>
      <c r="F802" t="s">
        <v>13</v>
      </c>
      <c r="G802" t="s">
        <v>5350</v>
      </c>
      <c r="H802" t="s">
        <v>15</v>
      </c>
      <c r="I802">
        <f>YEAR(tb_to_analyze[[#This Row],[Date]])</f>
        <v>1969</v>
      </c>
    </row>
    <row r="803" spans="1:9" x14ac:dyDescent="0.25">
      <c r="A803" t="s">
        <v>5233</v>
      </c>
      <c r="B803" t="s">
        <v>5320</v>
      </c>
      <c r="C803" t="s">
        <v>5247</v>
      </c>
      <c r="D803" s="1">
        <v>25493</v>
      </c>
      <c r="E803" t="s">
        <v>339</v>
      </c>
      <c r="F803" t="s">
        <v>13</v>
      </c>
      <c r="G803" t="s">
        <v>5350</v>
      </c>
      <c r="H803" t="s">
        <v>15</v>
      </c>
      <c r="I803">
        <f>YEAR(tb_to_analyze[[#This Row],[Date]])</f>
        <v>1969</v>
      </c>
    </row>
    <row r="804" spans="1:9" x14ac:dyDescent="0.25">
      <c r="A804" t="s">
        <v>5233</v>
      </c>
      <c r="B804" t="s">
        <v>5320</v>
      </c>
      <c r="C804" t="s">
        <v>5247</v>
      </c>
      <c r="D804" s="1">
        <v>25494</v>
      </c>
      <c r="E804" t="s">
        <v>499</v>
      </c>
      <c r="F804" t="s">
        <v>13</v>
      </c>
      <c r="G804" t="s">
        <v>5350</v>
      </c>
      <c r="H804" t="s">
        <v>15</v>
      </c>
      <c r="I804">
        <f>YEAR(tb_to_analyze[[#This Row],[Date]])</f>
        <v>1969</v>
      </c>
    </row>
    <row r="805" spans="1:9" x14ac:dyDescent="0.25">
      <c r="A805" t="s">
        <v>5233</v>
      </c>
      <c r="B805" t="s">
        <v>5320</v>
      </c>
      <c r="C805" t="s">
        <v>5247</v>
      </c>
      <c r="D805" s="1">
        <v>25497</v>
      </c>
      <c r="E805" t="s">
        <v>685</v>
      </c>
      <c r="F805" t="s">
        <v>13</v>
      </c>
      <c r="G805" t="s">
        <v>5350</v>
      </c>
      <c r="H805" t="s">
        <v>15</v>
      </c>
      <c r="I805">
        <f>YEAR(tb_to_analyze[[#This Row],[Date]])</f>
        <v>1969</v>
      </c>
    </row>
    <row r="806" spans="1:9" x14ac:dyDescent="0.25">
      <c r="A806" t="s">
        <v>5233</v>
      </c>
      <c r="B806" t="s">
        <v>5312</v>
      </c>
      <c r="C806" t="s">
        <v>5245</v>
      </c>
      <c r="D806" s="1">
        <v>25498</v>
      </c>
      <c r="E806" t="s">
        <v>658</v>
      </c>
      <c r="F806" t="s">
        <v>13</v>
      </c>
      <c r="G806" t="s">
        <v>5350</v>
      </c>
      <c r="H806" t="s">
        <v>21</v>
      </c>
      <c r="I806">
        <f>YEAR(tb_to_analyze[[#This Row],[Date]])</f>
        <v>1969</v>
      </c>
    </row>
    <row r="807" spans="1:9" x14ac:dyDescent="0.25">
      <c r="A807" t="s">
        <v>5233</v>
      </c>
      <c r="B807" t="s">
        <v>5312</v>
      </c>
      <c r="C807" t="s">
        <v>5245</v>
      </c>
      <c r="D807" s="1">
        <v>25500</v>
      </c>
      <c r="E807" t="s">
        <v>339</v>
      </c>
      <c r="F807" t="s">
        <v>13</v>
      </c>
      <c r="G807" t="s">
        <v>5350</v>
      </c>
      <c r="H807" t="s">
        <v>15</v>
      </c>
      <c r="I807">
        <f>YEAR(tb_to_analyze[[#This Row],[Date]])</f>
        <v>1969</v>
      </c>
    </row>
    <row r="808" spans="1:9" x14ac:dyDescent="0.25">
      <c r="A808" t="s">
        <v>5233</v>
      </c>
      <c r="B808" t="s">
        <v>5317</v>
      </c>
      <c r="C808" t="s">
        <v>5247</v>
      </c>
      <c r="D808" s="1">
        <v>25500</v>
      </c>
      <c r="E808" t="s">
        <v>499</v>
      </c>
      <c r="F808" t="s">
        <v>13</v>
      </c>
      <c r="G808" t="s">
        <v>5350</v>
      </c>
      <c r="H808" t="s">
        <v>15</v>
      </c>
      <c r="I808">
        <f>YEAR(tb_to_analyze[[#This Row],[Date]])</f>
        <v>1969</v>
      </c>
    </row>
    <row r="809" spans="1:9" x14ac:dyDescent="0.25">
      <c r="A809" t="s">
        <v>5231</v>
      </c>
      <c r="B809" t="s">
        <v>5315</v>
      </c>
      <c r="C809" t="s">
        <v>5246</v>
      </c>
      <c r="D809" s="1">
        <v>25500</v>
      </c>
      <c r="E809" t="s">
        <v>945</v>
      </c>
      <c r="F809" t="s">
        <v>13</v>
      </c>
      <c r="G809" t="s">
        <v>5350</v>
      </c>
      <c r="H809" t="s">
        <v>15</v>
      </c>
      <c r="I809">
        <f>YEAR(tb_to_analyze[[#This Row],[Date]])</f>
        <v>1969</v>
      </c>
    </row>
    <row r="810" spans="1:9" x14ac:dyDescent="0.25">
      <c r="A810" t="s">
        <v>5233</v>
      </c>
      <c r="B810" t="s">
        <v>5312</v>
      </c>
      <c r="C810" t="s">
        <v>5245</v>
      </c>
      <c r="D810" s="1">
        <v>25508</v>
      </c>
      <c r="E810" t="s">
        <v>937</v>
      </c>
      <c r="F810" t="s">
        <v>13</v>
      </c>
      <c r="G810" t="s">
        <v>5350</v>
      </c>
      <c r="H810" t="s">
        <v>15</v>
      </c>
      <c r="I810">
        <f>YEAR(tb_to_analyze[[#This Row],[Date]])</f>
        <v>1969</v>
      </c>
    </row>
    <row r="811" spans="1:9" x14ac:dyDescent="0.25">
      <c r="A811" t="s">
        <v>5233</v>
      </c>
      <c r="B811" t="s">
        <v>5320</v>
      </c>
      <c r="C811" t="s">
        <v>5247</v>
      </c>
      <c r="D811" s="1">
        <v>25511</v>
      </c>
      <c r="E811" t="s">
        <v>499</v>
      </c>
      <c r="F811" t="s">
        <v>13</v>
      </c>
      <c r="G811" t="s">
        <v>5350</v>
      </c>
      <c r="H811" t="s">
        <v>15</v>
      </c>
      <c r="I811">
        <f>YEAR(tb_to_analyze[[#This Row],[Date]])</f>
        <v>1969</v>
      </c>
    </row>
    <row r="812" spans="1:9" x14ac:dyDescent="0.25">
      <c r="A812" t="s">
        <v>5233</v>
      </c>
      <c r="B812" t="s">
        <v>5320</v>
      </c>
      <c r="C812" t="s">
        <v>5247</v>
      </c>
      <c r="D812" s="1">
        <v>25519</v>
      </c>
      <c r="E812" t="s">
        <v>339</v>
      </c>
      <c r="F812" t="s">
        <v>13</v>
      </c>
      <c r="G812" t="s">
        <v>5350</v>
      </c>
      <c r="H812" t="s">
        <v>15</v>
      </c>
      <c r="I812">
        <f>YEAR(tb_to_analyze[[#This Row],[Date]])</f>
        <v>1969</v>
      </c>
    </row>
    <row r="813" spans="1:9" x14ac:dyDescent="0.25">
      <c r="A813" t="s">
        <v>5231</v>
      </c>
      <c r="B813" t="s">
        <v>5322</v>
      </c>
      <c r="C813" t="s">
        <v>5246</v>
      </c>
      <c r="D813" s="1">
        <v>25521</v>
      </c>
      <c r="E813" t="s">
        <v>750</v>
      </c>
      <c r="F813" t="s">
        <v>13</v>
      </c>
      <c r="G813" s="3">
        <v>1160000000</v>
      </c>
      <c r="H813" t="s">
        <v>15</v>
      </c>
      <c r="I813">
        <f>YEAR(tb_to_analyze[[#This Row],[Date]])</f>
        <v>1969</v>
      </c>
    </row>
    <row r="814" spans="1:9" x14ac:dyDescent="0.25">
      <c r="A814" t="s">
        <v>5233</v>
      </c>
      <c r="B814" t="s">
        <v>5312</v>
      </c>
      <c r="C814" t="s">
        <v>5245</v>
      </c>
      <c r="D814" s="1">
        <v>25522</v>
      </c>
      <c r="E814" t="s">
        <v>339</v>
      </c>
      <c r="F814" t="s">
        <v>13</v>
      </c>
      <c r="G814" t="s">
        <v>5350</v>
      </c>
      <c r="H814" t="s">
        <v>15</v>
      </c>
      <c r="I814">
        <f>YEAR(tb_to_analyze[[#This Row],[Date]])</f>
        <v>1969</v>
      </c>
    </row>
    <row r="815" spans="1:9" x14ac:dyDescent="0.25">
      <c r="A815" t="s">
        <v>5235</v>
      </c>
      <c r="B815" t="s">
        <v>5263</v>
      </c>
      <c r="C815" t="s">
        <v>5252</v>
      </c>
      <c r="D815" s="1">
        <v>25523</v>
      </c>
      <c r="E815" t="s">
        <v>975</v>
      </c>
      <c r="F815" t="s">
        <v>13</v>
      </c>
      <c r="G815" t="s">
        <v>5350</v>
      </c>
      <c r="H815" t="s">
        <v>21</v>
      </c>
      <c r="I815">
        <f>YEAR(tb_to_analyze[[#This Row],[Date]])</f>
        <v>1969</v>
      </c>
    </row>
    <row r="816" spans="1:9" x14ac:dyDescent="0.25">
      <c r="A816" t="s">
        <v>5233</v>
      </c>
      <c r="B816" t="s">
        <v>5320</v>
      </c>
      <c r="C816" t="s">
        <v>5247</v>
      </c>
      <c r="D816" s="1">
        <v>25531</v>
      </c>
      <c r="E816" t="s">
        <v>499</v>
      </c>
      <c r="F816" t="s">
        <v>13</v>
      </c>
      <c r="G816" t="s">
        <v>5350</v>
      </c>
      <c r="H816" t="s">
        <v>15</v>
      </c>
      <c r="I816">
        <f>YEAR(tb_to_analyze[[#This Row],[Date]])</f>
        <v>1969</v>
      </c>
    </row>
    <row r="817" spans="1:9" x14ac:dyDescent="0.25">
      <c r="A817" t="s">
        <v>5233</v>
      </c>
      <c r="B817" t="s">
        <v>5320</v>
      </c>
      <c r="C817" t="s">
        <v>5247</v>
      </c>
      <c r="D817" s="1">
        <v>25531</v>
      </c>
      <c r="E817" t="s">
        <v>685</v>
      </c>
      <c r="F817" t="s">
        <v>13</v>
      </c>
      <c r="G817" t="s">
        <v>5350</v>
      </c>
      <c r="H817" t="s">
        <v>15</v>
      </c>
      <c r="I817">
        <f>YEAR(tb_to_analyze[[#This Row],[Date]])</f>
        <v>1969</v>
      </c>
    </row>
    <row r="818" spans="1:9" x14ac:dyDescent="0.25">
      <c r="A818" t="s">
        <v>5233</v>
      </c>
      <c r="B818" t="s">
        <v>5312</v>
      </c>
      <c r="C818" t="s">
        <v>5245</v>
      </c>
      <c r="D818" s="1">
        <v>25535</v>
      </c>
      <c r="E818" t="s">
        <v>658</v>
      </c>
      <c r="F818" t="s">
        <v>13</v>
      </c>
      <c r="G818" t="s">
        <v>5350</v>
      </c>
      <c r="H818" t="s">
        <v>21</v>
      </c>
      <c r="I818">
        <f>YEAR(tb_to_analyze[[#This Row],[Date]])</f>
        <v>1969</v>
      </c>
    </row>
    <row r="819" spans="1:9" x14ac:dyDescent="0.25">
      <c r="A819" t="s">
        <v>5233</v>
      </c>
      <c r="B819" t="s">
        <v>5320</v>
      </c>
      <c r="C819" t="s">
        <v>5247</v>
      </c>
      <c r="D819" s="1">
        <v>25540</v>
      </c>
      <c r="E819" t="s">
        <v>339</v>
      </c>
      <c r="F819" t="s">
        <v>13</v>
      </c>
      <c r="G819" t="s">
        <v>5350</v>
      </c>
      <c r="H819" t="s">
        <v>15</v>
      </c>
      <c r="I819">
        <f>YEAR(tb_to_analyze[[#This Row],[Date]])</f>
        <v>1969</v>
      </c>
    </row>
    <row r="820" spans="1:9" x14ac:dyDescent="0.25">
      <c r="A820" t="s">
        <v>5233</v>
      </c>
      <c r="B820" t="s">
        <v>5320</v>
      </c>
      <c r="C820" t="s">
        <v>5247</v>
      </c>
      <c r="D820" s="1">
        <v>25548</v>
      </c>
      <c r="E820" t="s">
        <v>499</v>
      </c>
      <c r="F820" t="s">
        <v>13</v>
      </c>
      <c r="G820" t="s">
        <v>5350</v>
      </c>
      <c r="H820" t="s">
        <v>15</v>
      </c>
      <c r="I820">
        <f>YEAR(tb_to_analyze[[#This Row],[Date]])</f>
        <v>1969</v>
      </c>
    </row>
    <row r="821" spans="1:9" x14ac:dyDescent="0.25">
      <c r="A821" t="s">
        <v>5233</v>
      </c>
      <c r="B821" t="s">
        <v>5320</v>
      </c>
      <c r="C821" t="s">
        <v>5247</v>
      </c>
      <c r="D821" s="1">
        <v>25557</v>
      </c>
      <c r="E821" t="s">
        <v>685</v>
      </c>
      <c r="F821" t="s">
        <v>13</v>
      </c>
      <c r="G821" t="s">
        <v>5350</v>
      </c>
      <c r="H821" t="s">
        <v>15</v>
      </c>
      <c r="I821">
        <f>YEAR(tb_to_analyze[[#This Row],[Date]])</f>
        <v>1969</v>
      </c>
    </row>
    <row r="822" spans="1:9" x14ac:dyDescent="0.25">
      <c r="A822" t="s">
        <v>5233</v>
      </c>
      <c r="B822" t="s">
        <v>5312</v>
      </c>
      <c r="C822" t="s">
        <v>5245</v>
      </c>
      <c r="D822" s="1">
        <v>25560</v>
      </c>
      <c r="E822" t="s">
        <v>937</v>
      </c>
      <c r="F822" t="s">
        <v>13</v>
      </c>
      <c r="G822" t="s">
        <v>5350</v>
      </c>
      <c r="H822" t="s">
        <v>15</v>
      </c>
      <c r="I822">
        <f>YEAR(tb_to_analyze[[#This Row],[Date]])</f>
        <v>1969</v>
      </c>
    </row>
    <row r="823" spans="1:9" x14ac:dyDescent="0.25">
      <c r="A823" t="s">
        <v>5233</v>
      </c>
      <c r="B823" t="s">
        <v>5320</v>
      </c>
      <c r="C823" t="s">
        <v>5247</v>
      </c>
      <c r="D823" s="1">
        <v>25560</v>
      </c>
      <c r="E823" t="s">
        <v>339</v>
      </c>
      <c r="F823" t="s">
        <v>13</v>
      </c>
      <c r="G823" t="s">
        <v>5350</v>
      </c>
      <c r="H823" t="s">
        <v>15</v>
      </c>
      <c r="I823">
        <f>YEAR(tb_to_analyze[[#This Row],[Date]])</f>
        <v>1969</v>
      </c>
    </row>
    <row r="824" spans="1:9" x14ac:dyDescent="0.25">
      <c r="A824" t="s">
        <v>5233</v>
      </c>
      <c r="B824" t="s">
        <v>5317</v>
      </c>
      <c r="C824" t="s">
        <v>5247</v>
      </c>
      <c r="D824" s="1">
        <v>25562</v>
      </c>
      <c r="E824" t="s">
        <v>499</v>
      </c>
      <c r="F824" t="s">
        <v>13</v>
      </c>
      <c r="G824" t="s">
        <v>5350</v>
      </c>
      <c r="H824" t="s">
        <v>15</v>
      </c>
      <c r="I824">
        <f>YEAR(tb_to_analyze[[#This Row],[Date]])</f>
        <v>1969</v>
      </c>
    </row>
    <row r="825" spans="1:9" x14ac:dyDescent="0.25">
      <c r="A825" t="s">
        <v>5233</v>
      </c>
      <c r="B825" t="s">
        <v>5320</v>
      </c>
      <c r="C825" t="s">
        <v>5247</v>
      </c>
      <c r="D825" s="1">
        <v>25564</v>
      </c>
      <c r="E825" t="s">
        <v>685</v>
      </c>
      <c r="F825" t="s">
        <v>13</v>
      </c>
      <c r="G825" t="s">
        <v>5350</v>
      </c>
      <c r="H825" t="s">
        <v>21</v>
      </c>
      <c r="I825">
        <f>YEAR(tb_to_analyze[[#This Row],[Date]])</f>
        <v>1969</v>
      </c>
    </row>
    <row r="826" spans="1:9" x14ac:dyDescent="0.25">
      <c r="A826" t="s">
        <v>5233</v>
      </c>
      <c r="B826" t="s">
        <v>5312</v>
      </c>
      <c r="C826" t="s">
        <v>5245</v>
      </c>
      <c r="D826" s="1">
        <v>25577</v>
      </c>
      <c r="E826" t="s">
        <v>339</v>
      </c>
      <c r="F826" t="s">
        <v>13</v>
      </c>
      <c r="G826" t="s">
        <v>5350</v>
      </c>
      <c r="H826" t="s">
        <v>15</v>
      </c>
      <c r="I826">
        <f>YEAR(tb_to_analyze[[#This Row],[Date]])</f>
        <v>1970</v>
      </c>
    </row>
    <row r="827" spans="1:9" x14ac:dyDescent="0.25">
      <c r="A827" t="s">
        <v>5231</v>
      </c>
      <c r="B827" t="s">
        <v>5315</v>
      </c>
      <c r="C827" t="s">
        <v>5246</v>
      </c>
      <c r="D827" s="1">
        <v>25582</v>
      </c>
      <c r="E827" t="s">
        <v>945</v>
      </c>
      <c r="F827" t="s">
        <v>13</v>
      </c>
      <c r="G827" t="s">
        <v>5350</v>
      </c>
      <c r="H827" t="s">
        <v>15</v>
      </c>
      <c r="I827">
        <f>YEAR(tb_to_analyze[[#This Row],[Date]])</f>
        <v>1970</v>
      </c>
    </row>
    <row r="828" spans="1:9" x14ac:dyDescent="0.25">
      <c r="A828" t="s">
        <v>5233</v>
      </c>
      <c r="B828" t="s">
        <v>5320</v>
      </c>
      <c r="C828" t="s">
        <v>5247</v>
      </c>
      <c r="D828" s="1">
        <v>25583</v>
      </c>
      <c r="E828" t="s">
        <v>499</v>
      </c>
      <c r="F828" t="s">
        <v>13</v>
      </c>
      <c r="G828" t="s">
        <v>5350</v>
      </c>
      <c r="H828" t="s">
        <v>15</v>
      </c>
      <c r="I828">
        <f>YEAR(tb_to_analyze[[#This Row],[Date]])</f>
        <v>1970</v>
      </c>
    </row>
    <row r="829" spans="1:9" x14ac:dyDescent="0.25">
      <c r="A829" t="s">
        <v>5233</v>
      </c>
      <c r="B829" t="s">
        <v>5317</v>
      </c>
      <c r="C829" t="s">
        <v>5247</v>
      </c>
      <c r="D829" s="1">
        <v>25584</v>
      </c>
      <c r="E829" t="s">
        <v>499</v>
      </c>
      <c r="F829" t="s">
        <v>13</v>
      </c>
      <c r="G829" t="s">
        <v>5350</v>
      </c>
      <c r="H829" t="s">
        <v>15</v>
      </c>
      <c r="I829">
        <f>YEAR(tb_to_analyze[[#This Row],[Date]])</f>
        <v>1970</v>
      </c>
    </row>
    <row r="830" spans="1:9" x14ac:dyDescent="0.25">
      <c r="A830" t="s">
        <v>5233</v>
      </c>
      <c r="B830" t="s">
        <v>5320</v>
      </c>
      <c r="C830" t="s">
        <v>5247</v>
      </c>
      <c r="D830" s="1">
        <v>25588</v>
      </c>
      <c r="E830" t="s">
        <v>499</v>
      </c>
      <c r="F830" t="s">
        <v>13</v>
      </c>
      <c r="G830" t="s">
        <v>5350</v>
      </c>
      <c r="H830" t="s">
        <v>15</v>
      </c>
      <c r="I830">
        <f>YEAR(tb_to_analyze[[#This Row],[Date]])</f>
        <v>1970</v>
      </c>
    </row>
    <row r="831" spans="1:9" x14ac:dyDescent="0.25">
      <c r="A831" t="s">
        <v>5233</v>
      </c>
      <c r="B831" t="s">
        <v>5320</v>
      </c>
      <c r="C831" t="s">
        <v>5247</v>
      </c>
      <c r="D831" s="1">
        <v>25589</v>
      </c>
      <c r="E831" t="s">
        <v>339</v>
      </c>
      <c r="F831" t="s">
        <v>13</v>
      </c>
      <c r="G831" t="s">
        <v>5350</v>
      </c>
      <c r="H831" t="s">
        <v>15</v>
      </c>
      <c r="I831">
        <f>YEAR(tb_to_analyze[[#This Row],[Date]])</f>
        <v>1970</v>
      </c>
    </row>
    <row r="832" spans="1:9" x14ac:dyDescent="0.25">
      <c r="A832" t="s">
        <v>5233</v>
      </c>
      <c r="B832" t="s">
        <v>5320</v>
      </c>
      <c r="C832" t="s">
        <v>5247</v>
      </c>
      <c r="D832" s="1">
        <v>25598</v>
      </c>
      <c r="E832" t="s">
        <v>499</v>
      </c>
      <c r="F832" t="s">
        <v>13</v>
      </c>
      <c r="G832" t="s">
        <v>5350</v>
      </c>
      <c r="H832" t="s">
        <v>21</v>
      </c>
      <c r="I832">
        <f>YEAR(tb_to_analyze[[#This Row],[Date]])</f>
        <v>1970</v>
      </c>
    </row>
    <row r="833" spans="1:9" x14ac:dyDescent="0.25">
      <c r="A833" t="s">
        <v>5233</v>
      </c>
      <c r="B833" t="s">
        <v>5312</v>
      </c>
      <c r="C833" t="s">
        <v>5245</v>
      </c>
      <c r="D833" s="1">
        <v>25605</v>
      </c>
      <c r="E833" t="s">
        <v>658</v>
      </c>
      <c r="F833" t="s">
        <v>13</v>
      </c>
      <c r="G833" t="s">
        <v>5350</v>
      </c>
      <c r="H833" t="s">
        <v>21</v>
      </c>
      <c r="I833">
        <f>YEAR(tb_to_analyze[[#This Row],[Date]])</f>
        <v>1970</v>
      </c>
    </row>
    <row r="834" spans="1:9" x14ac:dyDescent="0.25">
      <c r="A834" t="s">
        <v>5233</v>
      </c>
      <c r="B834" t="s">
        <v>5320</v>
      </c>
      <c r="C834" t="s">
        <v>5247</v>
      </c>
      <c r="D834" s="1">
        <v>25609</v>
      </c>
      <c r="E834" t="s">
        <v>339</v>
      </c>
      <c r="F834" t="s">
        <v>13</v>
      </c>
      <c r="G834" t="s">
        <v>5350</v>
      </c>
      <c r="H834" t="s">
        <v>15</v>
      </c>
      <c r="I834">
        <f>YEAR(tb_to_analyze[[#This Row],[Date]])</f>
        <v>1970</v>
      </c>
    </row>
    <row r="835" spans="1:9" x14ac:dyDescent="0.25">
      <c r="A835" t="s">
        <v>5231</v>
      </c>
      <c r="B835" t="s">
        <v>5248</v>
      </c>
      <c r="C835" t="s">
        <v>5249</v>
      </c>
      <c r="D835" s="1">
        <v>25610</v>
      </c>
      <c r="E835" t="s">
        <v>609</v>
      </c>
      <c r="F835" t="s">
        <v>13</v>
      </c>
      <c r="G835" t="s">
        <v>5350</v>
      </c>
      <c r="H835" t="s">
        <v>15</v>
      </c>
      <c r="I835">
        <f>YEAR(tb_to_analyze[[#This Row],[Date]])</f>
        <v>1970</v>
      </c>
    </row>
    <row r="836" spans="1:9" x14ac:dyDescent="0.25">
      <c r="A836" t="s">
        <v>5233</v>
      </c>
      <c r="B836" t="s">
        <v>5320</v>
      </c>
      <c r="C836" t="s">
        <v>5247</v>
      </c>
      <c r="D836" s="1">
        <v>25616</v>
      </c>
      <c r="E836" t="s">
        <v>493</v>
      </c>
      <c r="F836" t="s">
        <v>13</v>
      </c>
      <c r="G836" t="s">
        <v>5350</v>
      </c>
      <c r="H836" t="s">
        <v>15</v>
      </c>
      <c r="I836">
        <f>YEAR(tb_to_analyze[[#This Row],[Date]])</f>
        <v>1970</v>
      </c>
    </row>
    <row r="837" spans="1:9" x14ac:dyDescent="0.25">
      <c r="A837" t="s">
        <v>5233</v>
      </c>
      <c r="B837" t="s">
        <v>5320</v>
      </c>
      <c r="C837" t="s">
        <v>5247</v>
      </c>
      <c r="D837" s="1">
        <v>25626</v>
      </c>
      <c r="E837" t="s">
        <v>499</v>
      </c>
      <c r="F837" t="s">
        <v>13</v>
      </c>
      <c r="G837" t="s">
        <v>5350</v>
      </c>
      <c r="H837" t="s">
        <v>15</v>
      </c>
      <c r="I837">
        <f>YEAR(tb_to_analyze[[#This Row],[Date]])</f>
        <v>1970</v>
      </c>
    </row>
    <row r="838" spans="1:9" x14ac:dyDescent="0.25">
      <c r="A838" t="s">
        <v>5233</v>
      </c>
      <c r="B838" t="s">
        <v>5320</v>
      </c>
      <c r="C838" t="s">
        <v>5247</v>
      </c>
      <c r="D838" s="1">
        <v>25631</v>
      </c>
      <c r="E838" t="s">
        <v>339</v>
      </c>
      <c r="F838" t="s">
        <v>13</v>
      </c>
      <c r="G838" t="s">
        <v>5350</v>
      </c>
      <c r="H838" t="s">
        <v>15</v>
      </c>
      <c r="I838">
        <f>YEAR(tb_to_analyze[[#This Row],[Date]])</f>
        <v>1970</v>
      </c>
    </row>
    <row r="839" spans="1:9" x14ac:dyDescent="0.25">
      <c r="A839" t="s">
        <v>5230</v>
      </c>
      <c r="B839" t="s">
        <v>5324</v>
      </c>
      <c r="C839" t="s">
        <v>5253</v>
      </c>
      <c r="D839" s="1">
        <v>25637</v>
      </c>
      <c r="E839" t="s">
        <v>1002</v>
      </c>
      <c r="F839" t="s">
        <v>13</v>
      </c>
      <c r="G839" t="s">
        <v>5350</v>
      </c>
      <c r="H839" t="s">
        <v>15</v>
      </c>
      <c r="I839">
        <f>YEAR(tb_to_analyze[[#This Row],[Date]])</f>
        <v>1970</v>
      </c>
    </row>
    <row r="840" spans="1:9" x14ac:dyDescent="0.25">
      <c r="A840" t="s">
        <v>5233</v>
      </c>
      <c r="B840" t="s">
        <v>5320</v>
      </c>
      <c r="C840" t="s">
        <v>5247</v>
      </c>
      <c r="D840" s="1">
        <v>25640</v>
      </c>
      <c r="E840" t="s">
        <v>339</v>
      </c>
      <c r="F840" t="s">
        <v>13</v>
      </c>
      <c r="G840" t="s">
        <v>5350</v>
      </c>
      <c r="H840" t="s">
        <v>15</v>
      </c>
      <c r="I840">
        <f>YEAR(tb_to_analyze[[#This Row],[Date]])</f>
        <v>1970</v>
      </c>
    </row>
    <row r="841" spans="1:9" x14ac:dyDescent="0.25">
      <c r="A841" t="s">
        <v>5233</v>
      </c>
      <c r="B841" t="s">
        <v>5320</v>
      </c>
      <c r="C841" t="s">
        <v>5247</v>
      </c>
      <c r="D841" s="1">
        <v>25644</v>
      </c>
      <c r="E841" t="s">
        <v>396</v>
      </c>
      <c r="F841" t="s">
        <v>13</v>
      </c>
      <c r="G841" t="s">
        <v>5350</v>
      </c>
      <c r="H841" t="s">
        <v>56</v>
      </c>
      <c r="I841">
        <f>YEAR(tb_to_analyze[[#This Row],[Date]])</f>
        <v>1970</v>
      </c>
    </row>
    <row r="842" spans="1:9" x14ac:dyDescent="0.25">
      <c r="A842" t="s">
        <v>5233</v>
      </c>
      <c r="B842" t="s">
        <v>5320</v>
      </c>
      <c r="C842" t="s">
        <v>5247</v>
      </c>
      <c r="D842" s="1">
        <v>25645</v>
      </c>
      <c r="E842" t="s">
        <v>499</v>
      </c>
      <c r="F842" t="s">
        <v>13</v>
      </c>
      <c r="G842" t="s">
        <v>5350</v>
      </c>
      <c r="H842" t="s">
        <v>15</v>
      </c>
      <c r="I842">
        <f>YEAR(tb_to_analyze[[#This Row],[Date]])</f>
        <v>1970</v>
      </c>
    </row>
    <row r="843" spans="1:9" x14ac:dyDescent="0.25">
      <c r="A843" t="s">
        <v>5233</v>
      </c>
      <c r="B843" t="s">
        <v>5320</v>
      </c>
      <c r="C843" t="s">
        <v>5247</v>
      </c>
      <c r="D843" s="1">
        <v>25654</v>
      </c>
      <c r="E843" t="s">
        <v>339</v>
      </c>
      <c r="F843" t="s">
        <v>13</v>
      </c>
      <c r="G843" t="s">
        <v>5350</v>
      </c>
      <c r="H843" t="s">
        <v>15</v>
      </c>
      <c r="I843">
        <f>YEAR(tb_to_analyze[[#This Row],[Date]])</f>
        <v>1970</v>
      </c>
    </row>
    <row r="844" spans="1:9" x14ac:dyDescent="0.25">
      <c r="A844" t="s">
        <v>5233</v>
      </c>
      <c r="B844" t="s">
        <v>5320</v>
      </c>
      <c r="C844" t="s">
        <v>5247</v>
      </c>
      <c r="D844" s="1">
        <v>25661</v>
      </c>
      <c r="E844" t="s">
        <v>339</v>
      </c>
      <c r="F844" t="s">
        <v>13</v>
      </c>
      <c r="G844" t="s">
        <v>5350</v>
      </c>
      <c r="H844" t="s">
        <v>15</v>
      </c>
      <c r="I844">
        <f>YEAR(tb_to_analyze[[#This Row],[Date]])</f>
        <v>1970</v>
      </c>
    </row>
    <row r="845" spans="1:9" x14ac:dyDescent="0.25">
      <c r="A845" t="s">
        <v>5233</v>
      </c>
      <c r="B845" t="s">
        <v>5320</v>
      </c>
      <c r="C845" t="s">
        <v>5247</v>
      </c>
      <c r="D845" s="1">
        <v>25665</v>
      </c>
      <c r="E845" t="s">
        <v>685</v>
      </c>
      <c r="F845" t="s">
        <v>13</v>
      </c>
      <c r="G845" t="s">
        <v>5350</v>
      </c>
      <c r="H845" t="s">
        <v>15</v>
      </c>
      <c r="I845">
        <f>YEAR(tb_to_analyze[[#This Row],[Date]])</f>
        <v>1970</v>
      </c>
    </row>
    <row r="846" spans="1:9" x14ac:dyDescent="0.25">
      <c r="A846" t="s">
        <v>5233</v>
      </c>
      <c r="B846" t="s">
        <v>5312</v>
      </c>
      <c r="C846" t="s">
        <v>5245</v>
      </c>
      <c r="D846" s="1">
        <v>25666</v>
      </c>
      <c r="E846" t="s">
        <v>339</v>
      </c>
      <c r="F846" t="s">
        <v>13</v>
      </c>
      <c r="G846" t="s">
        <v>5350</v>
      </c>
      <c r="H846" t="s">
        <v>15</v>
      </c>
      <c r="I846">
        <f>YEAR(tb_to_analyze[[#This Row],[Date]])</f>
        <v>1970</v>
      </c>
    </row>
    <row r="847" spans="1:9" x14ac:dyDescent="0.25">
      <c r="A847" t="s">
        <v>5231</v>
      </c>
      <c r="B847" t="s">
        <v>5313</v>
      </c>
      <c r="C847" t="s">
        <v>5246</v>
      </c>
      <c r="D847" s="1">
        <v>25666</v>
      </c>
      <c r="E847" t="s">
        <v>465</v>
      </c>
      <c r="F847" t="s">
        <v>13</v>
      </c>
      <c r="G847" t="s">
        <v>5350</v>
      </c>
      <c r="H847" t="s">
        <v>15</v>
      </c>
      <c r="I847">
        <f>YEAR(tb_to_analyze[[#This Row],[Date]])</f>
        <v>1970</v>
      </c>
    </row>
    <row r="848" spans="1:9" x14ac:dyDescent="0.25">
      <c r="A848" t="s">
        <v>5233</v>
      </c>
      <c r="B848" t="s">
        <v>5320</v>
      </c>
      <c r="C848" t="s">
        <v>5247</v>
      </c>
      <c r="D848" s="1">
        <v>25669</v>
      </c>
      <c r="E848" t="s">
        <v>685</v>
      </c>
      <c r="F848" t="s">
        <v>13</v>
      </c>
      <c r="G848" t="s">
        <v>5350</v>
      </c>
      <c r="H848" t="s">
        <v>15</v>
      </c>
      <c r="I848">
        <f>YEAR(tb_to_analyze[[#This Row],[Date]])</f>
        <v>1970</v>
      </c>
    </row>
    <row r="849" spans="1:9" x14ac:dyDescent="0.25">
      <c r="A849" t="s">
        <v>5231</v>
      </c>
      <c r="B849" t="s">
        <v>5322</v>
      </c>
      <c r="C849" t="s">
        <v>5246</v>
      </c>
      <c r="D849" s="1">
        <v>25669</v>
      </c>
      <c r="E849" t="s">
        <v>750</v>
      </c>
      <c r="F849" t="s">
        <v>13</v>
      </c>
      <c r="G849" s="3">
        <v>1160000000</v>
      </c>
      <c r="H849" t="s">
        <v>15</v>
      </c>
      <c r="I849">
        <f>YEAR(tb_to_analyze[[#This Row],[Date]])</f>
        <v>1970</v>
      </c>
    </row>
    <row r="850" spans="1:9" x14ac:dyDescent="0.25">
      <c r="A850" t="s">
        <v>5233</v>
      </c>
      <c r="B850" t="s">
        <v>5320</v>
      </c>
      <c r="C850" t="s">
        <v>5247</v>
      </c>
      <c r="D850" s="1">
        <v>25673</v>
      </c>
      <c r="E850" t="s">
        <v>339</v>
      </c>
      <c r="F850" t="s">
        <v>13</v>
      </c>
      <c r="G850" t="s">
        <v>5350</v>
      </c>
      <c r="H850" t="s">
        <v>15</v>
      </c>
      <c r="I850">
        <f>YEAR(tb_to_analyze[[#This Row],[Date]])</f>
        <v>1970</v>
      </c>
    </row>
    <row r="851" spans="1:9" x14ac:dyDescent="0.25">
      <c r="A851" t="s">
        <v>5231</v>
      </c>
      <c r="B851" t="s">
        <v>5315</v>
      </c>
      <c r="C851" t="s">
        <v>5246</v>
      </c>
      <c r="D851" s="1">
        <v>25673</v>
      </c>
      <c r="E851" t="s">
        <v>945</v>
      </c>
      <c r="F851" t="s">
        <v>13</v>
      </c>
      <c r="G851" t="s">
        <v>5350</v>
      </c>
      <c r="H851" t="s">
        <v>15</v>
      </c>
      <c r="I851">
        <f>YEAR(tb_to_analyze[[#This Row],[Date]])</f>
        <v>1970</v>
      </c>
    </row>
    <row r="852" spans="1:9" x14ac:dyDescent="0.25">
      <c r="A852" t="s">
        <v>5233</v>
      </c>
      <c r="B852" t="s">
        <v>5320</v>
      </c>
      <c r="C852" t="s">
        <v>5247</v>
      </c>
      <c r="D852" s="1">
        <v>25681</v>
      </c>
      <c r="E852" t="s">
        <v>499</v>
      </c>
      <c r="F852" t="s">
        <v>13</v>
      </c>
      <c r="G852" t="s">
        <v>5350</v>
      </c>
      <c r="H852" t="s">
        <v>15</v>
      </c>
      <c r="I852">
        <f>YEAR(tb_to_analyze[[#This Row],[Date]])</f>
        <v>1970</v>
      </c>
    </row>
    <row r="853" spans="1:9" x14ac:dyDescent="0.25">
      <c r="A853" t="s">
        <v>5235</v>
      </c>
      <c r="B853" t="s">
        <v>5263</v>
      </c>
      <c r="C853" t="s">
        <v>5252</v>
      </c>
      <c r="D853" s="1">
        <v>25682</v>
      </c>
      <c r="E853" t="s">
        <v>975</v>
      </c>
      <c r="F853" t="s">
        <v>13</v>
      </c>
      <c r="G853" t="s">
        <v>5350</v>
      </c>
      <c r="H853" t="s">
        <v>15</v>
      </c>
      <c r="I853">
        <f>YEAR(tb_to_analyze[[#This Row],[Date]])</f>
        <v>1970</v>
      </c>
    </row>
    <row r="854" spans="1:9" x14ac:dyDescent="0.25">
      <c r="A854" t="s">
        <v>5233</v>
      </c>
      <c r="B854" t="s">
        <v>5317</v>
      </c>
      <c r="C854" t="s">
        <v>5247</v>
      </c>
      <c r="D854" s="1">
        <v>25682</v>
      </c>
      <c r="E854" t="s">
        <v>499</v>
      </c>
      <c r="F854" t="s">
        <v>13</v>
      </c>
      <c r="G854" t="s">
        <v>5350</v>
      </c>
      <c r="H854" t="s">
        <v>15</v>
      </c>
      <c r="I854">
        <f>YEAR(tb_to_analyze[[#This Row],[Date]])</f>
        <v>1970</v>
      </c>
    </row>
    <row r="855" spans="1:9" x14ac:dyDescent="0.25">
      <c r="A855" t="s">
        <v>5233</v>
      </c>
      <c r="B855" t="s">
        <v>5320</v>
      </c>
      <c r="C855" t="s">
        <v>5247</v>
      </c>
      <c r="D855" s="1">
        <v>25683</v>
      </c>
      <c r="E855" t="s">
        <v>685</v>
      </c>
      <c r="F855" t="s">
        <v>13</v>
      </c>
      <c r="G855" t="s">
        <v>5350</v>
      </c>
      <c r="H855" t="s">
        <v>15</v>
      </c>
      <c r="I855">
        <f>YEAR(tb_to_analyze[[#This Row],[Date]])</f>
        <v>1970</v>
      </c>
    </row>
    <row r="856" spans="1:9" x14ac:dyDescent="0.25">
      <c r="A856" t="s">
        <v>5233</v>
      </c>
      <c r="B856" t="s">
        <v>5320</v>
      </c>
      <c r="C856" t="s">
        <v>5247</v>
      </c>
      <c r="D856" s="1">
        <v>25686</v>
      </c>
      <c r="E856" t="s">
        <v>396</v>
      </c>
      <c r="F856" t="s">
        <v>13</v>
      </c>
      <c r="G856" t="s">
        <v>5350</v>
      </c>
      <c r="H856" t="s">
        <v>15</v>
      </c>
      <c r="I856">
        <f>YEAR(tb_to_analyze[[#This Row],[Date]])</f>
        <v>1970</v>
      </c>
    </row>
    <row r="857" spans="1:9" x14ac:dyDescent="0.25">
      <c r="A857" t="s">
        <v>5233</v>
      </c>
      <c r="B857" t="s">
        <v>5320</v>
      </c>
      <c r="C857" t="s">
        <v>5247</v>
      </c>
      <c r="D857" s="1">
        <v>25700</v>
      </c>
      <c r="E857" t="s">
        <v>339</v>
      </c>
      <c r="F857" t="s">
        <v>13</v>
      </c>
      <c r="G857" t="s">
        <v>5350</v>
      </c>
      <c r="H857" t="s">
        <v>15</v>
      </c>
      <c r="I857">
        <f>YEAR(tb_to_analyze[[#This Row],[Date]])</f>
        <v>1970</v>
      </c>
    </row>
    <row r="858" spans="1:9" x14ac:dyDescent="0.25">
      <c r="A858" t="s">
        <v>5233</v>
      </c>
      <c r="B858" t="s">
        <v>5312</v>
      </c>
      <c r="C858" t="s">
        <v>5245</v>
      </c>
      <c r="D858" s="1">
        <v>25708</v>
      </c>
      <c r="E858" t="s">
        <v>339</v>
      </c>
      <c r="F858" t="s">
        <v>13</v>
      </c>
      <c r="G858" t="s">
        <v>5350</v>
      </c>
      <c r="H858" t="s">
        <v>15</v>
      </c>
      <c r="I858">
        <f>YEAR(tb_to_analyze[[#This Row],[Date]])</f>
        <v>1970</v>
      </c>
    </row>
    <row r="859" spans="1:9" x14ac:dyDescent="0.25">
      <c r="A859" t="s">
        <v>5233</v>
      </c>
      <c r="B859" t="s">
        <v>5320</v>
      </c>
      <c r="C859" t="s">
        <v>5247</v>
      </c>
      <c r="D859" s="1">
        <v>25710</v>
      </c>
      <c r="E859" t="s">
        <v>499</v>
      </c>
      <c r="F859" t="s">
        <v>13</v>
      </c>
      <c r="G859" t="s">
        <v>5350</v>
      </c>
      <c r="H859" t="s">
        <v>21</v>
      </c>
      <c r="I859">
        <f>YEAR(tb_to_analyze[[#This Row],[Date]])</f>
        <v>1970</v>
      </c>
    </row>
    <row r="860" spans="1:9" x14ac:dyDescent="0.25">
      <c r="A860" t="s">
        <v>5233</v>
      </c>
      <c r="B860" t="s">
        <v>5312</v>
      </c>
      <c r="C860" t="s">
        <v>5245</v>
      </c>
      <c r="D860" s="1">
        <v>25720</v>
      </c>
      <c r="E860" t="s">
        <v>629</v>
      </c>
      <c r="F860" t="s">
        <v>13</v>
      </c>
      <c r="G860" t="s">
        <v>5350</v>
      </c>
      <c r="H860" t="s">
        <v>15</v>
      </c>
      <c r="I860">
        <f>YEAR(tb_to_analyze[[#This Row],[Date]])</f>
        <v>1970</v>
      </c>
    </row>
    <row r="861" spans="1:9" x14ac:dyDescent="0.25">
      <c r="A861" t="s">
        <v>5233</v>
      </c>
      <c r="B861" t="s">
        <v>5312</v>
      </c>
      <c r="C861" t="s">
        <v>5245</v>
      </c>
      <c r="D861" s="1">
        <v>25729</v>
      </c>
      <c r="E861" t="s">
        <v>339</v>
      </c>
      <c r="F861" t="s">
        <v>13</v>
      </c>
      <c r="G861" t="s">
        <v>5350</v>
      </c>
      <c r="H861" t="s">
        <v>15</v>
      </c>
      <c r="I861">
        <f>YEAR(tb_to_analyze[[#This Row],[Date]])</f>
        <v>1970</v>
      </c>
    </row>
    <row r="862" spans="1:9" x14ac:dyDescent="0.25">
      <c r="A862" t="s">
        <v>5234</v>
      </c>
      <c r="B862" t="s">
        <v>5323</v>
      </c>
      <c r="C862" t="s">
        <v>5251</v>
      </c>
      <c r="D862" s="1">
        <v>25731</v>
      </c>
      <c r="E862" t="s">
        <v>861</v>
      </c>
      <c r="F862" t="s">
        <v>13</v>
      </c>
      <c r="G862" t="s">
        <v>5350</v>
      </c>
      <c r="H862" t="s">
        <v>21</v>
      </c>
      <c r="I862">
        <f>YEAR(tb_to_analyze[[#This Row],[Date]])</f>
        <v>1970</v>
      </c>
    </row>
    <row r="863" spans="1:9" x14ac:dyDescent="0.25">
      <c r="A863" t="s">
        <v>5233</v>
      </c>
      <c r="B863" t="s">
        <v>5317</v>
      </c>
      <c r="C863" t="s">
        <v>5247</v>
      </c>
      <c r="D863" s="1">
        <v>25731</v>
      </c>
      <c r="E863" t="s">
        <v>499</v>
      </c>
      <c r="F863" t="s">
        <v>13</v>
      </c>
      <c r="G863" t="s">
        <v>5350</v>
      </c>
      <c r="H863" t="s">
        <v>15</v>
      </c>
      <c r="I863">
        <f>YEAR(tb_to_analyze[[#This Row],[Date]])</f>
        <v>1970</v>
      </c>
    </row>
    <row r="864" spans="1:9" x14ac:dyDescent="0.25">
      <c r="A864" t="s">
        <v>5233</v>
      </c>
      <c r="B864" t="s">
        <v>5320</v>
      </c>
      <c r="C864" t="s">
        <v>5247</v>
      </c>
      <c r="D864" s="1">
        <v>25732</v>
      </c>
      <c r="E864" t="s">
        <v>499</v>
      </c>
      <c r="F864" t="s">
        <v>13</v>
      </c>
      <c r="G864" t="s">
        <v>5350</v>
      </c>
      <c r="H864" t="s">
        <v>15</v>
      </c>
      <c r="I864">
        <f>YEAR(tb_to_analyze[[#This Row],[Date]])</f>
        <v>1970</v>
      </c>
    </row>
    <row r="865" spans="1:9" x14ac:dyDescent="0.25">
      <c r="A865" t="s">
        <v>5233</v>
      </c>
      <c r="B865" t="s">
        <v>5320</v>
      </c>
      <c r="C865" t="s">
        <v>5247</v>
      </c>
      <c r="D865" s="1">
        <v>25736</v>
      </c>
      <c r="E865" t="s">
        <v>339</v>
      </c>
      <c r="F865" t="s">
        <v>13</v>
      </c>
      <c r="G865" t="s">
        <v>5350</v>
      </c>
      <c r="H865" t="s">
        <v>15</v>
      </c>
      <c r="I865">
        <f>YEAR(tb_to_analyze[[#This Row],[Date]])</f>
        <v>1970</v>
      </c>
    </row>
    <row r="866" spans="1:9" x14ac:dyDescent="0.25">
      <c r="A866" t="s">
        <v>5231</v>
      </c>
      <c r="B866" t="s">
        <v>5313</v>
      </c>
      <c r="C866" t="s">
        <v>5246</v>
      </c>
      <c r="D866" s="1">
        <v>25738</v>
      </c>
      <c r="E866" t="s">
        <v>775</v>
      </c>
      <c r="F866" t="s">
        <v>13</v>
      </c>
      <c r="G866" t="s">
        <v>5350</v>
      </c>
      <c r="H866" t="s">
        <v>15</v>
      </c>
      <c r="I866">
        <f>YEAR(tb_to_analyze[[#This Row],[Date]])</f>
        <v>1970</v>
      </c>
    </row>
    <row r="867" spans="1:9" x14ac:dyDescent="0.25">
      <c r="A867" t="s">
        <v>5233</v>
      </c>
      <c r="B867" t="s">
        <v>5320</v>
      </c>
      <c r="C867" t="s">
        <v>5247</v>
      </c>
      <c r="D867" s="1">
        <v>25742</v>
      </c>
      <c r="E867" t="s">
        <v>396</v>
      </c>
      <c r="F867" t="s">
        <v>13</v>
      </c>
      <c r="G867" t="s">
        <v>5350</v>
      </c>
      <c r="H867" t="s">
        <v>15</v>
      </c>
      <c r="I867">
        <f>YEAR(tb_to_analyze[[#This Row],[Date]])</f>
        <v>1970</v>
      </c>
    </row>
    <row r="868" spans="1:9" x14ac:dyDescent="0.25">
      <c r="A868" t="s">
        <v>5231</v>
      </c>
      <c r="B868" t="s">
        <v>5315</v>
      </c>
      <c r="C868" t="s">
        <v>5246</v>
      </c>
      <c r="D868" s="1">
        <v>25744</v>
      </c>
      <c r="E868" t="s">
        <v>945</v>
      </c>
      <c r="F868" t="s">
        <v>13</v>
      </c>
      <c r="G868" t="s">
        <v>5350</v>
      </c>
      <c r="H868" t="s">
        <v>15</v>
      </c>
      <c r="I868">
        <f>YEAR(tb_to_analyze[[#This Row],[Date]])</f>
        <v>1970</v>
      </c>
    </row>
    <row r="869" spans="1:9" x14ac:dyDescent="0.25">
      <c r="A869" t="s">
        <v>5233</v>
      </c>
      <c r="B869" t="s">
        <v>5320</v>
      </c>
      <c r="C869" t="s">
        <v>5247</v>
      </c>
      <c r="D869" s="1">
        <v>25745</v>
      </c>
      <c r="E869" t="s">
        <v>493</v>
      </c>
      <c r="F869" t="s">
        <v>13</v>
      </c>
      <c r="G869" t="s">
        <v>5350</v>
      </c>
      <c r="H869" t="s">
        <v>15</v>
      </c>
      <c r="I869">
        <f>YEAR(tb_to_analyze[[#This Row],[Date]])</f>
        <v>1970</v>
      </c>
    </row>
    <row r="870" spans="1:9" x14ac:dyDescent="0.25">
      <c r="A870" t="s">
        <v>5233</v>
      </c>
      <c r="B870" t="s">
        <v>5312</v>
      </c>
      <c r="C870" t="s">
        <v>5245</v>
      </c>
      <c r="D870" s="1">
        <v>25745</v>
      </c>
      <c r="E870" t="s">
        <v>339</v>
      </c>
      <c r="F870" t="s">
        <v>13</v>
      </c>
      <c r="G870" t="s">
        <v>5350</v>
      </c>
      <c r="H870" t="s">
        <v>15</v>
      </c>
      <c r="I870">
        <f>YEAR(tb_to_analyze[[#This Row],[Date]])</f>
        <v>1970</v>
      </c>
    </row>
    <row r="871" spans="1:9" x14ac:dyDescent="0.25">
      <c r="A871" t="s">
        <v>5233</v>
      </c>
      <c r="B871" t="s">
        <v>5320</v>
      </c>
      <c r="C871" t="s">
        <v>5247</v>
      </c>
      <c r="D871" s="1">
        <v>25746</v>
      </c>
      <c r="E871" t="s">
        <v>499</v>
      </c>
      <c r="F871" t="s">
        <v>13</v>
      </c>
      <c r="G871" t="s">
        <v>5350</v>
      </c>
      <c r="H871" t="s">
        <v>15</v>
      </c>
      <c r="I871">
        <f>YEAR(tb_to_analyze[[#This Row],[Date]])</f>
        <v>1970</v>
      </c>
    </row>
    <row r="872" spans="1:9" x14ac:dyDescent="0.25">
      <c r="A872" t="s">
        <v>5233</v>
      </c>
      <c r="B872" t="s">
        <v>5320</v>
      </c>
      <c r="C872" t="s">
        <v>5247</v>
      </c>
      <c r="D872" s="1">
        <v>25746</v>
      </c>
      <c r="E872" t="s">
        <v>685</v>
      </c>
      <c r="F872" t="s">
        <v>13</v>
      </c>
      <c r="G872" t="s">
        <v>5350</v>
      </c>
      <c r="H872" t="s">
        <v>21</v>
      </c>
      <c r="I872">
        <f>YEAR(tb_to_analyze[[#This Row],[Date]])</f>
        <v>1970</v>
      </c>
    </row>
    <row r="873" spans="1:9" x14ac:dyDescent="0.25">
      <c r="A873" t="s">
        <v>5233</v>
      </c>
      <c r="B873" t="s">
        <v>5312</v>
      </c>
      <c r="C873" t="s">
        <v>5245</v>
      </c>
      <c r="D873" s="1">
        <v>25756</v>
      </c>
      <c r="E873" t="s">
        <v>339</v>
      </c>
      <c r="F873" t="s">
        <v>13</v>
      </c>
      <c r="G873" t="s">
        <v>5350</v>
      </c>
      <c r="H873" t="s">
        <v>15</v>
      </c>
      <c r="I873">
        <f>YEAR(tb_to_analyze[[#This Row],[Date]])</f>
        <v>1970</v>
      </c>
    </row>
    <row r="874" spans="1:9" x14ac:dyDescent="0.25">
      <c r="A874" t="s">
        <v>5233</v>
      </c>
      <c r="B874" t="s">
        <v>5320</v>
      </c>
      <c r="C874" t="s">
        <v>5247</v>
      </c>
      <c r="D874" s="1">
        <v>25758</v>
      </c>
      <c r="E874" t="s">
        <v>339</v>
      </c>
      <c r="F874" t="s">
        <v>13</v>
      </c>
      <c r="G874" t="s">
        <v>5350</v>
      </c>
      <c r="H874" t="s">
        <v>15</v>
      </c>
      <c r="I874">
        <f>YEAR(tb_to_analyze[[#This Row],[Date]])</f>
        <v>1970</v>
      </c>
    </row>
    <row r="875" spans="1:9" x14ac:dyDescent="0.25">
      <c r="A875" t="s">
        <v>5233</v>
      </c>
      <c r="B875" t="s">
        <v>5320</v>
      </c>
      <c r="C875" t="s">
        <v>5247</v>
      </c>
      <c r="D875" s="1">
        <v>25770</v>
      </c>
      <c r="E875" t="s">
        <v>339</v>
      </c>
      <c r="F875" t="s">
        <v>13</v>
      </c>
      <c r="G875" t="s">
        <v>5350</v>
      </c>
      <c r="H875" t="s">
        <v>21</v>
      </c>
      <c r="I875">
        <f>YEAR(tb_to_analyze[[#This Row],[Date]])</f>
        <v>1970</v>
      </c>
    </row>
    <row r="876" spans="1:9" x14ac:dyDescent="0.25">
      <c r="A876" t="s">
        <v>5233</v>
      </c>
      <c r="B876" t="s">
        <v>5312</v>
      </c>
      <c r="C876" t="s">
        <v>5245</v>
      </c>
      <c r="D876" s="1">
        <v>25777</v>
      </c>
      <c r="E876" t="s">
        <v>604</v>
      </c>
      <c r="F876" t="s">
        <v>13</v>
      </c>
      <c r="G876" t="s">
        <v>5350</v>
      </c>
      <c r="H876" t="s">
        <v>15</v>
      </c>
      <c r="I876">
        <f>YEAR(tb_to_analyze[[#This Row],[Date]])</f>
        <v>1970</v>
      </c>
    </row>
    <row r="877" spans="1:9" x14ac:dyDescent="0.25">
      <c r="A877" t="s">
        <v>5233</v>
      </c>
      <c r="B877" t="s">
        <v>5317</v>
      </c>
      <c r="C877" t="s">
        <v>5247</v>
      </c>
      <c r="D877" s="1">
        <v>25780</v>
      </c>
      <c r="E877" t="s">
        <v>924</v>
      </c>
      <c r="F877" t="s">
        <v>13</v>
      </c>
      <c r="G877" t="s">
        <v>5350</v>
      </c>
      <c r="H877" t="s">
        <v>15</v>
      </c>
      <c r="I877">
        <f>YEAR(tb_to_analyze[[#This Row],[Date]])</f>
        <v>1970</v>
      </c>
    </row>
    <row r="878" spans="1:9" x14ac:dyDescent="0.25">
      <c r="A878" t="s">
        <v>5233</v>
      </c>
      <c r="B878" t="s">
        <v>5317</v>
      </c>
      <c r="C878" t="s">
        <v>5247</v>
      </c>
      <c r="D878" s="1">
        <v>25787</v>
      </c>
      <c r="E878" t="s">
        <v>499</v>
      </c>
      <c r="F878" t="s">
        <v>13</v>
      </c>
      <c r="G878" t="s">
        <v>5350</v>
      </c>
      <c r="H878" t="s">
        <v>15</v>
      </c>
      <c r="I878">
        <f>YEAR(tb_to_analyze[[#This Row],[Date]])</f>
        <v>1970</v>
      </c>
    </row>
    <row r="879" spans="1:9" x14ac:dyDescent="0.25">
      <c r="A879" t="s">
        <v>5233</v>
      </c>
      <c r="B879" t="s">
        <v>5320</v>
      </c>
      <c r="C879" t="s">
        <v>5247</v>
      </c>
      <c r="D879" s="1">
        <v>25787</v>
      </c>
      <c r="E879" t="s">
        <v>339</v>
      </c>
      <c r="F879" t="s">
        <v>13</v>
      </c>
      <c r="G879" t="s">
        <v>5350</v>
      </c>
      <c r="H879" t="s">
        <v>15</v>
      </c>
      <c r="I879">
        <f>YEAR(tb_to_analyze[[#This Row],[Date]])</f>
        <v>1970</v>
      </c>
    </row>
    <row r="880" spans="1:9" x14ac:dyDescent="0.25">
      <c r="A880" t="s">
        <v>5233</v>
      </c>
      <c r="B880" t="s">
        <v>5320</v>
      </c>
      <c r="C880" t="s">
        <v>5247</v>
      </c>
      <c r="D880" s="1">
        <v>25790</v>
      </c>
      <c r="E880" t="s">
        <v>499</v>
      </c>
      <c r="F880" t="s">
        <v>13</v>
      </c>
      <c r="G880" t="s">
        <v>5350</v>
      </c>
      <c r="H880" t="s">
        <v>15</v>
      </c>
      <c r="I880">
        <f>YEAR(tb_to_analyze[[#This Row],[Date]])</f>
        <v>1970</v>
      </c>
    </row>
    <row r="881" spans="1:9" x14ac:dyDescent="0.25">
      <c r="A881" t="s">
        <v>5233</v>
      </c>
      <c r="B881" t="s">
        <v>5312</v>
      </c>
      <c r="C881" t="s">
        <v>5245</v>
      </c>
      <c r="D881" s="1">
        <v>25797</v>
      </c>
      <c r="E881" t="s">
        <v>1045</v>
      </c>
      <c r="F881" t="s">
        <v>13</v>
      </c>
      <c r="G881" t="s">
        <v>5350</v>
      </c>
      <c r="H881" t="s">
        <v>15</v>
      </c>
      <c r="I881">
        <f>YEAR(tb_to_analyze[[#This Row],[Date]])</f>
        <v>1970</v>
      </c>
    </row>
    <row r="882" spans="1:9" x14ac:dyDescent="0.25">
      <c r="A882" t="s">
        <v>5231</v>
      </c>
      <c r="B882" t="s">
        <v>5315</v>
      </c>
      <c r="C882" t="s">
        <v>5246</v>
      </c>
      <c r="D882" s="1">
        <v>25798</v>
      </c>
      <c r="E882" t="s">
        <v>945</v>
      </c>
      <c r="F882" t="s">
        <v>13</v>
      </c>
      <c r="G882" t="s">
        <v>5350</v>
      </c>
      <c r="H882" t="s">
        <v>15</v>
      </c>
      <c r="I882">
        <f>YEAR(tb_to_analyze[[#This Row],[Date]])</f>
        <v>1970</v>
      </c>
    </row>
    <row r="883" spans="1:9" x14ac:dyDescent="0.25">
      <c r="A883" t="s">
        <v>5233</v>
      </c>
      <c r="B883" t="s">
        <v>5320</v>
      </c>
      <c r="C883" t="s">
        <v>5247</v>
      </c>
      <c r="D883" s="1">
        <v>25799</v>
      </c>
      <c r="E883" t="s">
        <v>499</v>
      </c>
      <c r="F883" t="s">
        <v>13</v>
      </c>
      <c r="G883" t="s">
        <v>5350</v>
      </c>
      <c r="H883" t="s">
        <v>15</v>
      </c>
      <c r="I883">
        <f>YEAR(tb_to_analyze[[#This Row],[Date]])</f>
        <v>1970</v>
      </c>
    </row>
    <row r="884" spans="1:9" x14ac:dyDescent="0.25">
      <c r="A884" t="s">
        <v>5233</v>
      </c>
      <c r="B884" t="s">
        <v>5320</v>
      </c>
      <c r="C884" t="s">
        <v>5247</v>
      </c>
      <c r="D884" s="1">
        <v>25800</v>
      </c>
      <c r="E884" t="s">
        <v>685</v>
      </c>
      <c r="F884" t="s">
        <v>13</v>
      </c>
      <c r="G884" t="s">
        <v>5350</v>
      </c>
      <c r="H884" t="s">
        <v>56</v>
      </c>
      <c r="I884">
        <f>YEAR(tb_to_analyze[[#This Row],[Date]])</f>
        <v>1970</v>
      </c>
    </row>
    <row r="885" spans="1:9" x14ac:dyDescent="0.25">
      <c r="A885" t="s">
        <v>5233</v>
      </c>
      <c r="B885" t="s">
        <v>5312</v>
      </c>
      <c r="C885" t="s">
        <v>5245</v>
      </c>
      <c r="D885" s="1">
        <v>25802</v>
      </c>
      <c r="E885" t="s">
        <v>1045</v>
      </c>
      <c r="F885" t="s">
        <v>13</v>
      </c>
      <c r="G885" t="s">
        <v>5350</v>
      </c>
      <c r="H885" t="s">
        <v>56</v>
      </c>
      <c r="I885">
        <f>YEAR(tb_to_analyze[[#This Row],[Date]])</f>
        <v>1970</v>
      </c>
    </row>
    <row r="886" spans="1:9" x14ac:dyDescent="0.25">
      <c r="A886" t="s">
        <v>5233</v>
      </c>
      <c r="B886" t="s">
        <v>5312</v>
      </c>
      <c r="C886" t="s">
        <v>5245</v>
      </c>
      <c r="D886" s="1">
        <v>25809</v>
      </c>
      <c r="E886" t="s">
        <v>339</v>
      </c>
      <c r="F886" t="s">
        <v>13</v>
      </c>
      <c r="G886" t="s">
        <v>5350</v>
      </c>
      <c r="H886" t="s">
        <v>15</v>
      </c>
      <c r="I886">
        <f>YEAR(tb_to_analyze[[#This Row],[Date]])</f>
        <v>1970</v>
      </c>
    </row>
    <row r="887" spans="1:9" x14ac:dyDescent="0.25">
      <c r="A887" t="s">
        <v>5231</v>
      </c>
      <c r="B887" t="s">
        <v>5313</v>
      </c>
      <c r="C887" t="s">
        <v>5246</v>
      </c>
      <c r="D887" s="1">
        <v>25812</v>
      </c>
      <c r="E887" t="s">
        <v>775</v>
      </c>
      <c r="F887" t="s">
        <v>13</v>
      </c>
      <c r="G887" t="s">
        <v>5350</v>
      </c>
      <c r="H887" t="s">
        <v>15</v>
      </c>
      <c r="I887">
        <f>YEAR(tb_to_analyze[[#This Row],[Date]])</f>
        <v>1970</v>
      </c>
    </row>
    <row r="888" spans="1:9" x14ac:dyDescent="0.25">
      <c r="A888" t="s">
        <v>5233</v>
      </c>
      <c r="B888" t="s">
        <v>5320</v>
      </c>
      <c r="C888" t="s">
        <v>5247</v>
      </c>
      <c r="D888" s="1">
        <v>25819</v>
      </c>
      <c r="E888" t="s">
        <v>339</v>
      </c>
      <c r="F888" t="s">
        <v>13</v>
      </c>
      <c r="G888" t="s">
        <v>5350</v>
      </c>
      <c r="H888" t="s">
        <v>15</v>
      </c>
      <c r="I888">
        <f>YEAR(tb_to_analyze[[#This Row],[Date]])</f>
        <v>1970</v>
      </c>
    </row>
    <row r="889" spans="1:9" x14ac:dyDescent="0.25">
      <c r="A889" t="s">
        <v>5233</v>
      </c>
      <c r="B889" t="s">
        <v>5312</v>
      </c>
      <c r="C889" t="s">
        <v>5245</v>
      </c>
      <c r="D889" s="1">
        <v>25823</v>
      </c>
      <c r="E889" t="s">
        <v>658</v>
      </c>
      <c r="F889" t="s">
        <v>13</v>
      </c>
      <c r="G889" t="s">
        <v>5350</v>
      </c>
      <c r="H889" t="s">
        <v>15</v>
      </c>
      <c r="I889">
        <f>YEAR(tb_to_analyze[[#This Row],[Date]])</f>
        <v>1970</v>
      </c>
    </row>
    <row r="890" spans="1:9" x14ac:dyDescent="0.25">
      <c r="A890" t="s">
        <v>5233</v>
      </c>
      <c r="B890" t="s">
        <v>5320</v>
      </c>
      <c r="C890" t="s">
        <v>5247</v>
      </c>
      <c r="D890" s="1">
        <v>25827</v>
      </c>
      <c r="E890" t="s">
        <v>499</v>
      </c>
      <c r="F890" t="s">
        <v>13</v>
      </c>
      <c r="G890" t="s">
        <v>5350</v>
      </c>
      <c r="H890" t="s">
        <v>15</v>
      </c>
      <c r="I890">
        <f>YEAR(tb_to_analyze[[#This Row],[Date]])</f>
        <v>1970</v>
      </c>
    </row>
    <row r="891" spans="1:9" x14ac:dyDescent="0.25">
      <c r="A891" t="s">
        <v>5233</v>
      </c>
      <c r="B891" t="s">
        <v>5312</v>
      </c>
      <c r="C891" t="s">
        <v>5245</v>
      </c>
      <c r="D891" s="1">
        <v>25828</v>
      </c>
      <c r="E891" t="s">
        <v>339</v>
      </c>
      <c r="F891" t="s">
        <v>13</v>
      </c>
      <c r="G891" t="s">
        <v>5350</v>
      </c>
      <c r="H891" t="s">
        <v>15</v>
      </c>
      <c r="I891">
        <f>YEAR(tb_to_analyze[[#This Row],[Date]])</f>
        <v>1970</v>
      </c>
    </row>
    <row r="892" spans="1:9" x14ac:dyDescent="0.25">
      <c r="A892" t="s">
        <v>5236</v>
      </c>
      <c r="B892" t="s">
        <v>5248</v>
      </c>
      <c r="C892" t="s">
        <v>5249</v>
      </c>
      <c r="D892" s="1">
        <v>25833</v>
      </c>
      <c r="E892" t="s">
        <v>1059</v>
      </c>
      <c r="F892" t="s">
        <v>13</v>
      </c>
      <c r="G892" t="s">
        <v>5350</v>
      </c>
      <c r="H892" t="s">
        <v>21</v>
      </c>
      <c r="I892">
        <f>YEAR(tb_to_analyze[[#This Row],[Date]])</f>
        <v>1970</v>
      </c>
    </row>
    <row r="893" spans="1:9" x14ac:dyDescent="0.25">
      <c r="A893" t="s">
        <v>5233</v>
      </c>
      <c r="B893" t="s">
        <v>5320</v>
      </c>
      <c r="C893" t="s">
        <v>5247</v>
      </c>
      <c r="D893" s="1">
        <v>25833</v>
      </c>
      <c r="E893" t="s">
        <v>339</v>
      </c>
      <c r="F893" t="s">
        <v>13</v>
      </c>
      <c r="G893" t="s">
        <v>5350</v>
      </c>
      <c r="H893" t="s">
        <v>15</v>
      </c>
      <c r="I893">
        <f>YEAR(tb_to_analyze[[#This Row],[Date]])</f>
        <v>1970</v>
      </c>
    </row>
    <row r="894" spans="1:9" x14ac:dyDescent="0.25">
      <c r="A894" t="s">
        <v>5233</v>
      </c>
      <c r="B894" t="s">
        <v>5312</v>
      </c>
      <c r="C894" t="s">
        <v>5245</v>
      </c>
      <c r="D894" s="1">
        <v>25836</v>
      </c>
      <c r="E894" t="s">
        <v>604</v>
      </c>
      <c r="F894" t="s">
        <v>13</v>
      </c>
      <c r="G894" t="s">
        <v>5350</v>
      </c>
      <c r="H894" t="s">
        <v>15</v>
      </c>
      <c r="I894">
        <f>YEAR(tb_to_analyze[[#This Row],[Date]])</f>
        <v>1970</v>
      </c>
    </row>
    <row r="895" spans="1:9" x14ac:dyDescent="0.25">
      <c r="A895" t="s">
        <v>5233</v>
      </c>
      <c r="B895" t="s">
        <v>5320</v>
      </c>
      <c r="C895" t="s">
        <v>5247</v>
      </c>
      <c r="D895" s="1">
        <v>25840</v>
      </c>
      <c r="E895" t="s">
        <v>493</v>
      </c>
      <c r="F895" t="s">
        <v>13</v>
      </c>
      <c r="G895" t="s">
        <v>5350</v>
      </c>
      <c r="H895" t="s">
        <v>15</v>
      </c>
      <c r="I895">
        <f>YEAR(tb_to_analyze[[#This Row],[Date]])</f>
        <v>1970</v>
      </c>
    </row>
    <row r="896" spans="1:9" x14ac:dyDescent="0.25">
      <c r="A896" t="s">
        <v>5233</v>
      </c>
      <c r="B896" t="s">
        <v>5312</v>
      </c>
      <c r="C896" t="s">
        <v>5245</v>
      </c>
      <c r="D896" s="1">
        <v>25842</v>
      </c>
      <c r="E896" t="s">
        <v>339</v>
      </c>
      <c r="F896" t="s">
        <v>13</v>
      </c>
      <c r="G896" t="s">
        <v>5350</v>
      </c>
      <c r="H896" t="s">
        <v>15</v>
      </c>
      <c r="I896">
        <f>YEAR(tb_to_analyze[[#This Row],[Date]])</f>
        <v>1970</v>
      </c>
    </row>
    <row r="897" spans="1:9" x14ac:dyDescent="0.25">
      <c r="A897" t="s">
        <v>5233</v>
      </c>
      <c r="B897" t="s">
        <v>5312</v>
      </c>
      <c r="C897" t="s">
        <v>5245</v>
      </c>
      <c r="D897" s="1">
        <v>25844</v>
      </c>
      <c r="E897" t="s">
        <v>937</v>
      </c>
      <c r="F897" t="s">
        <v>13</v>
      </c>
      <c r="G897" t="s">
        <v>5350</v>
      </c>
      <c r="H897" t="s">
        <v>15</v>
      </c>
      <c r="I897">
        <f>YEAR(tb_to_analyze[[#This Row],[Date]])</f>
        <v>1970</v>
      </c>
    </row>
    <row r="898" spans="1:9" x14ac:dyDescent="0.25">
      <c r="A898" t="s">
        <v>5233</v>
      </c>
      <c r="B898" t="s">
        <v>5312</v>
      </c>
      <c r="C898" t="s">
        <v>5245</v>
      </c>
      <c r="D898" s="1">
        <v>25849</v>
      </c>
      <c r="E898" t="s">
        <v>339</v>
      </c>
      <c r="F898" t="s">
        <v>13</v>
      </c>
      <c r="G898" t="s">
        <v>5350</v>
      </c>
      <c r="H898" t="s">
        <v>15</v>
      </c>
      <c r="I898">
        <f>YEAR(tb_to_analyze[[#This Row],[Date]])</f>
        <v>1970</v>
      </c>
    </row>
    <row r="899" spans="1:9" x14ac:dyDescent="0.25">
      <c r="A899" t="s">
        <v>5233</v>
      </c>
      <c r="B899" t="s">
        <v>5320</v>
      </c>
      <c r="C899" t="s">
        <v>5247</v>
      </c>
      <c r="D899" s="1">
        <v>25849</v>
      </c>
      <c r="E899" t="s">
        <v>499</v>
      </c>
      <c r="F899" t="s">
        <v>13</v>
      </c>
      <c r="G899" t="s">
        <v>5350</v>
      </c>
      <c r="H899" t="s">
        <v>15</v>
      </c>
      <c r="I899">
        <f>YEAR(tb_to_analyze[[#This Row],[Date]])</f>
        <v>1970</v>
      </c>
    </row>
    <row r="900" spans="1:9" x14ac:dyDescent="0.25">
      <c r="A900" t="s">
        <v>5233</v>
      </c>
      <c r="B900" t="s">
        <v>5312</v>
      </c>
      <c r="C900" t="s">
        <v>5245</v>
      </c>
      <c r="D900" s="1">
        <v>25850</v>
      </c>
      <c r="E900" t="s">
        <v>339</v>
      </c>
      <c r="F900" t="s">
        <v>13</v>
      </c>
      <c r="G900" t="s">
        <v>5350</v>
      </c>
      <c r="H900" t="s">
        <v>15</v>
      </c>
      <c r="I900">
        <f>YEAR(tb_to_analyze[[#This Row],[Date]])</f>
        <v>1970</v>
      </c>
    </row>
    <row r="901" spans="1:9" x14ac:dyDescent="0.25">
      <c r="A901" t="s">
        <v>5233</v>
      </c>
      <c r="B901" t="s">
        <v>5320</v>
      </c>
      <c r="C901" t="s">
        <v>5247</v>
      </c>
      <c r="D901" s="1">
        <v>25853</v>
      </c>
      <c r="E901" t="s">
        <v>685</v>
      </c>
      <c r="F901" t="s">
        <v>13</v>
      </c>
      <c r="G901" t="s">
        <v>5350</v>
      </c>
      <c r="H901" t="s">
        <v>15</v>
      </c>
      <c r="I901">
        <f>YEAR(tb_to_analyze[[#This Row],[Date]])</f>
        <v>1970</v>
      </c>
    </row>
    <row r="902" spans="1:9" x14ac:dyDescent="0.25">
      <c r="A902" t="s">
        <v>5233</v>
      </c>
      <c r="B902" t="s">
        <v>5320</v>
      </c>
      <c r="C902" t="s">
        <v>5247</v>
      </c>
      <c r="D902" s="1">
        <v>25855</v>
      </c>
      <c r="E902" t="s">
        <v>499</v>
      </c>
      <c r="F902" t="s">
        <v>13</v>
      </c>
      <c r="G902" t="s">
        <v>5350</v>
      </c>
      <c r="H902" t="s">
        <v>15</v>
      </c>
      <c r="I902">
        <f>YEAR(tb_to_analyze[[#This Row],[Date]])</f>
        <v>1970</v>
      </c>
    </row>
    <row r="903" spans="1:9" x14ac:dyDescent="0.25">
      <c r="A903" t="s">
        <v>5233</v>
      </c>
      <c r="B903" t="s">
        <v>5320</v>
      </c>
      <c r="C903" t="s">
        <v>5247</v>
      </c>
      <c r="D903" s="1">
        <v>25856</v>
      </c>
      <c r="E903" t="s">
        <v>396</v>
      </c>
      <c r="F903" t="s">
        <v>13</v>
      </c>
      <c r="G903" t="s">
        <v>5350</v>
      </c>
      <c r="H903" t="s">
        <v>15</v>
      </c>
      <c r="I903">
        <f>YEAR(tb_to_analyze[[#This Row],[Date]])</f>
        <v>1970</v>
      </c>
    </row>
    <row r="904" spans="1:9" x14ac:dyDescent="0.25">
      <c r="A904" t="s">
        <v>5233</v>
      </c>
      <c r="B904" t="s">
        <v>5320</v>
      </c>
      <c r="C904" t="s">
        <v>5247</v>
      </c>
      <c r="D904" s="1">
        <v>25857</v>
      </c>
      <c r="E904" t="s">
        <v>685</v>
      </c>
      <c r="F904" t="s">
        <v>13</v>
      </c>
      <c r="G904" t="s">
        <v>5350</v>
      </c>
      <c r="H904" t="s">
        <v>15</v>
      </c>
      <c r="I904">
        <f>YEAR(tb_to_analyze[[#This Row],[Date]])</f>
        <v>1970</v>
      </c>
    </row>
    <row r="905" spans="1:9" x14ac:dyDescent="0.25">
      <c r="A905" t="s">
        <v>5233</v>
      </c>
      <c r="B905" t="s">
        <v>5312</v>
      </c>
      <c r="C905" t="s">
        <v>5245</v>
      </c>
      <c r="D905" s="1">
        <v>25861</v>
      </c>
      <c r="E905" t="s">
        <v>937</v>
      </c>
      <c r="F905" t="s">
        <v>13</v>
      </c>
      <c r="G905" t="s">
        <v>5350</v>
      </c>
      <c r="H905" t="s">
        <v>15</v>
      </c>
      <c r="I905">
        <f>YEAR(tb_to_analyze[[#This Row],[Date]])</f>
        <v>1970</v>
      </c>
    </row>
    <row r="906" spans="1:9" x14ac:dyDescent="0.25">
      <c r="A906" t="s">
        <v>5233</v>
      </c>
      <c r="B906" t="s">
        <v>5312</v>
      </c>
      <c r="C906" t="s">
        <v>5245</v>
      </c>
      <c r="D906" s="1">
        <v>25861</v>
      </c>
      <c r="E906" t="s">
        <v>658</v>
      </c>
      <c r="F906" t="s">
        <v>13</v>
      </c>
      <c r="G906" t="s">
        <v>5350</v>
      </c>
      <c r="H906" t="s">
        <v>15</v>
      </c>
      <c r="I906">
        <f>YEAR(tb_to_analyze[[#This Row],[Date]])</f>
        <v>1970</v>
      </c>
    </row>
    <row r="907" spans="1:9" x14ac:dyDescent="0.25">
      <c r="A907" t="s">
        <v>5233</v>
      </c>
      <c r="B907" t="s">
        <v>5312</v>
      </c>
      <c r="C907" t="s">
        <v>5245</v>
      </c>
      <c r="D907" s="1">
        <v>25864</v>
      </c>
      <c r="E907" t="s">
        <v>937</v>
      </c>
      <c r="F907" t="s">
        <v>13</v>
      </c>
      <c r="G907" t="s">
        <v>5350</v>
      </c>
      <c r="H907" t="s">
        <v>15</v>
      </c>
      <c r="I907">
        <f>YEAR(tb_to_analyze[[#This Row],[Date]])</f>
        <v>1970</v>
      </c>
    </row>
    <row r="908" spans="1:9" x14ac:dyDescent="0.25">
      <c r="A908" t="s">
        <v>5231</v>
      </c>
      <c r="B908" t="s">
        <v>5315</v>
      </c>
      <c r="C908" t="s">
        <v>5246</v>
      </c>
      <c r="D908" s="1">
        <v>25864</v>
      </c>
      <c r="E908" t="s">
        <v>945</v>
      </c>
      <c r="F908" t="s">
        <v>13</v>
      </c>
      <c r="G908" t="s">
        <v>5350</v>
      </c>
      <c r="H908" t="s">
        <v>15</v>
      </c>
      <c r="I908">
        <f>YEAR(tb_to_analyze[[#This Row],[Date]])</f>
        <v>1970</v>
      </c>
    </row>
    <row r="909" spans="1:9" x14ac:dyDescent="0.25">
      <c r="A909" t="s">
        <v>5233</v>
      </c>
      <c r="B909" t="s">
        <v>5312</v>
      </c>
      <c r="C909" t="s">
        <v>5245</v>
      </c>
      <c r="D909" s="1">
        <v>25871</v>
      </c>
      <c r="E909" t="s">
        <v>937</v>
      </c>
      <c r="F909" t="s">
        <v>13</v>
      </c>
      <c r="G909" t="s">
        <v>5350</v>
      </c>
      <c r="H909" t="s">
        <v>15</v>
      </c>
      <c r="I909">
        <f>YEAR(tb_to_analyze[[#This Row],[Date]])</f>
        <v>1970</v>
      </c>
    </row>
    <row r="910" spans="1:9" x14ac:dyDescent="0.25">
      <c r="A910" t="s">
        <v>5233</v>
      </c>
      <c r="B910" t="s">
        <v>5320</v>
      </c>
      <c r="C910" t="s">
        <v>5247</v>
      </c>
      <c r="D910" s="1">
        <v>25871</v>
      </c>
      <c r="E910" t="s">
        <v>339</v>
      </c>
      <c r="F910" t="s">
        <v>13</v>
      </c>
      <c r="G910" t="s">
        <v>5350</v>
      </c>
      <c r="H910" t="s">
        <v>15</v>
      </c>
      <c r="I910">
        <f>YEAR(tb_to_analyze[[#This Row],[Date]])</f>
        <v>1970</v>
      </c>
    </row>
    <row r="911" spans="1:9" x14ac:dyDescent="0.25">
      <c r="A911" t="s">
        <v>5237</v>
      </c>
      <c r="B911" t="s">
        <v>5323</v>
      </c>
      <c r="C911" t="s">
        <v>5251</v>
      </c>
      <c r="D911" s="1">
        <v>25874</v>
      </c>
      <c r="E911" t="s">
        <v>1080</v>
      </c>
      <c r="F911" t="s">
        <v>13</v>
      </c>
      <c r="G911" t="s">
        <v>5350</v>
      </c>
      <c r="H911" t="s">
        <v>21</v>
      </c>
      <c r="I911">
        <f>YEAR(tb_to_analyze[[#This Row],[Date]])</f>
        <v>1970</v>
      </c>
    </row>
    <row r="912" spans="1:9" x14ac:dyDescent="0.25">
      <c r="A912" t="s">
        <v>5231</v>
      </c>
      <c r="B912" t="s">
        <v>5313</v>
      </c>
      <c r="C912" t="s">
        <v>5246</v>
      </c>
      <c r="D912" s="1">
        <v>25878</v>
      </c>
      <c r="E912" t="s">
        <v>1082</v>
      </c>
      <c r="F912" t="s">
        <v>13</v>
      </c>
      <c r="G912" t="s">
        <v>5350</v>
      </c>
      <c r="H912" t="s">
        <v>56</v>
      </c>
      <c r="I912">
        <f>YEAR(tb_to_analyze[[#This Row],[Date]])</f>
        <v>1970</v>
      </c>
    </row>
    <row r="913" spans="1:9" x14ac:dyDescent="0.25">
      <c r="A913" t="s">
        <v>5233</v>
      </c>
      <c r="B913" t="s">
        <v>5312</v>
      </c>
      <c r="C913" t="s">
        <v>5245</v>
      </c>
      <c r="D913" s="1">
        <v>25882</v>
      </c>
      <c r="E913" t="s">
        <v>658</v>
      </c>
      <c r="F913" t="s">
        <v>13</v>
      </c>
      <c r="G913" t="s">
        <v>5350</v>
      </c>
      <c r="H913" t="s">
        <v>15</v>
      </c>
      <c r="I913">
        <f>YEAR(tb_to_analyze[[#This Row],[Date]])</f>
        <v>1970</v>
      </c>
    </row>
    <row r="914" spans="1:9" x14ac:dyDescent="0.25">
      <c r="A914" t="s">
        <v>5233</v>
      </c>
      <c r="B914" t="s">
        <v>5312</v>
      </c>
      <c r="C914" t="s">
        <v>5245</v>
      </c>
      <c r="D914" s="1">
        <v>25883</v>
      </c>
      <c r="E914" t="s">
        <v>339</v>
      </c>
      <c r="F914" t="s">
        <v>13</v>
      </c>
      <c r="G914" t="s">
        <v>5350</v>
      </c>
      <c r="H914" t="s">
        <v>15</v>
      </c>
      <c r="I914">
        <f>YEAR(tb_to_analyze[[#This Row],[Date]])</f>
        <v>1970</v>
      </c>
    </row>
    <row r="915" spans="1:9" x14ac:dyDescent="0.25">
      <c r="A915" t="s">
        <v>5233</v>
      </c>
      <c r="B915" t="s">
        <v>5320</v>
      </c>
      <c r="C915" t="s">
        <v>5247</v>
      </c>
      <c r="D915" s="1">
        <v>25889</v>
      </c>
      <c r="E915" t="s">
        <v>685</v>
      </c>
      <c r="F915" t="s">
        <v>13</v>
      </c>
      <c r="G915" t="s">
        <v>5350</v>
      </c>
      <c r="H915" t="s">
        <v>15</v>
      </c>
      <c r="I915">
        <f>YEAR(tb_to_analyze[[#This Row],[Date]])</f>
        <v>1970</v>
      </c>
    </row>
    <row r="916" spans="1:9" x14ac:dyDescent="0.25">
      <c r="A916" t="s">
        <v>5233</v>
      </c>
      <c r="B916" t="s">
        <v>5312</v>
      </c>
      <c r="C916" t="s">
        <v>5245</v>
      </c>
      <c r="D916" s="1">
        <v>25896</v>
      </c>
      <c r="E916" t="s">
        <v>1087</v>
      </c>
      <c r="F916" t="s">
        <v>13</v>
      </c>
      <c r="G916" t="s">
        <v>5350</v>
      </c>
      <c r="H916" t="s">
        <v>15</v>
      </c>
      <c r="I916">
        <f>YEAR(tb_to_analyze[[#This Row],[Date]])</f>
        <v>1970</v>
      </c>
    </row>
    <row r="917" spans="1:9" x14ac:dyDescent="0.25">
      <c r="A917" t="s">
        <v>5233</v>
      </c>
      <c r="B917" t="s">
        <v>5320</v>
      </c>
      <c r="C917" t="s">
        <v>5247</v>
      </c>
      <c r="D917" s="1">
        <v>25896</v>
      </c>
      <c r="E917" t="s">
        <v>499</v>
      </c>
      <c r="F917" t="s">
        <v>13</v>
      </c>
      <c r="G917" t="s">
        <v>5350</v>
      </c>
      <c r="H917" t="s">
        <v>15</v>
      </c>
      <c r="I917">
        <f>YEAR(tb_to_analyze[[#This Row],[Date]])</f>
        <v>1970</v>
      </c>
    </row>
    <row r="918" spans="1:9" x14ac:dyDescent="0.25">
      <c r="A918" t="s">
        <v>5233</v>
      </c>
      <c r="B918" t="s">
        <v>5320</v>
      </c>
      <c r="C918" t="s">
        <v>5247</v>
      </c>
      <c r="D918" s="1">
        <v>25899</v>
      </c>
      <c r="E918" t="s">
        <v>493</v>
      </c>
      <c r="F918" t="s">
        <v>13</v>
      </c>
      <c r="G918" t="s">
        <v>5350</v>
      </c>
      <c r="H918" t="s">
        <v>15</v>
      </c>
      <c r="I918">
        <f>YEAR(tb_to_analyze[[#This Row],[Date]])</f>
        <v>1970</v>
      </c>
    </row>
    <row r="919" spans="1:9" x14ac:dyDescent="0.25">
      <c r="A919" t="s">
        <v>5231</v>
      </c>
      <c r="B919" t="s">
        <v>5313</v>
      </c>
      <c r="C919" t="s">
        <v>5246</v>
      </c>
      <c r="D919" s="1">
        <v>25902</v>
      </c>
      <c r="E919" t="s">
        <v>719</v>
      </c>
      <c r="F919" t="s">
        <v>13</v>
      </c>
      <c r="G919" t="s">
        <v>5350</v>
      </c>
      <c r="H919" t="s">
        <v>21</v>
      </c>
      <c r="I919">
        <f>YEAR(tb_to_analyze[[#This Row],[Date]])</f>
        <v>1970</v>
      </c>
    </row>
    <row r="920" spans="1:9" x14ac:dyDescent="0.25">
      <c r="A920" t="s">
        <v>5233</v>
      </c>
      <c r="B920" t="s">
        <v>5320</v>
      </c>
      <c r="C920" t="s">
        <v>5247</v>
      </c>
      <c r="D920" s="1">
        <v>25904</v>
      </c>
      <c r="E920" t="s">
        <v>685</v>
      </c>
      <c r="F920" t="s">
        <v>13</v>
      </c>
      <c r="G920" t="s">
        <v>5350</v>
      </c>
      <c r="H920" t="s">
        <v>15</v>
      </c>
      <c r="I920">
        <f>YEAR(tb_to_analyze[[#This Row],[Date]])</f>
        <v>1970</v>
      </c>
    </row>
    <row r="921" spans="1:9" x14ac:dyDescent="0.25">
      <c r="A921" t="s">
        <v>5233</v>
      </c>
      <c r="B921" t="s">
        <v>5312</v>
      </c>
      <c r="C921" t="s">
        <v>5245</v>
      </c>
      <c r="D921" s="1">
        <v>25904</v>
      </c>
      <c r="E921" t="s">
        <v>658</v>
      </c>
      <c r="F921" t="s">
        <v>13</v>
      </c>
      <c r="G921" t="s">
        <v>5350</v>
      </c>
      <c r="H921" t="s">
        <v>15</v>
      </c>
      <c r="I921">
        <f>YEAR(tb_to_analyze[[#This Row],[Date]])</f>
        <v>1970</v>
      </c>
    </row>
    <row r="922" spans="1:9" x14ac:dyDescent="0.25">
      <c r="A922" t="s">
        <v>5233</v>
      </c>
      <c r="B922" t="s">
        <v>5320</v>
      </c>
      <c r="C922" t="s">
        <v>5247</v>
      </c>
      <c r="D922" s="1">
        <v>25905</v>
      </c>
      <c r="E922" t="s">
        <v>339</v>
      </c>
      <c r="F922" t="s">
        <v>13</v>
      </c>
      <c r="G922" t="s">
        <v>5350</v>
      </c>
      <c r="H922" t="s">
        <v>15</v>
      </c>
      <c r="I922">
        <f>YEAR(tb_to_analyze[[#This Row],[Date]])</f>
        <v>1970</v>
      </c>
    </row>
    <row r="923" spans="1:9" x14ac:dyDescent="0.25">
      <c r="A923" t="s">
        <v>5233</v>
      </c>
      <c r="B923" t="s">
        <v>5320</v>
      </c>
      <c r="C923" t="s">
        <v>5247</v>
      </c>
      <c r="D923" s="1">
        <v>25912</v>
      </c>
      <c r="E923" t="s">
        <v>339</v>
      </c>
      <c r="F923" t="s">
        <v>13</v>
      </c>
      <c r="G923" t="s">
        <v>5350</v>
      </c>
      <c r="H923" t="s">
        <v>15</v>
      </c>
      <c r="I923">
        <f>YEAR(tb_to_analyze[[#This Row],[Date]])</f>
        <v>1970</v>
      </c>
    </row>
    <row r="924" spans="1:9" x14ac:dyDescent="0.25">
      <c r="A924" t="s">
        <v>5232</v>
      </c>
      <c r="B924" t="s">
        <v>5321</v>
      </c>
      <c r="C924" t="s">
        <v>5250</v>
      </c>
      <c r="D924" s="1">
        <v>25914</v>
      </c>
      <c r="E924" t="s">
        <v>677</v>
      </c>
      <c r="F924" t="s">
        <v>13</v>
      </c>
      <c r="G924" t="s">
        <v>5350</v>
      </c>
      <c r="H924" t="s">
        <v>15</v>
      </c>
      <c r="I924">
        <f>YEAR(tb_to_analyze[[#This Row],[Date]])</f>
        <v>1970</v>
      </c>
    </row>
    <row r="925" spans="1:9" x14ac:dyDescent="0.25">
      <c r="A925" t="s">
        <v>5230</v>
      </c>
      <c r="B925" t="s">
        <v>5324</v>
      </c>
      <c r="C925" t="s">
        <v>5253</v>
      </c>
      <c r="D925" s="1">
        <v>25914</v>
      </c>
      <c r="E925" t="s">
        <v>1002</v>
      </c>
      <c r="F925" t="s">
        <v>13</v>
      </c>
      <c r="G925" t="s">
        <v>5350</v>
      </c>
      <c r="H925" t="s">
        <v>15</v>
      </c>
      <c r="I925">
        <f>YEAR(tb_to_analyze[[#This Row],[Date]])</f>
        <v>1970</v>
      </c>
    </row>
    <row r="926" spans="1:9" x14ac:dyDescent="0.25">
      <c r="A926" t="s">
        <v>5233</v>
      </c>
      <c r="B926" t="s">
        <v>5320</v>
      </c>
      <c r="C926" t="s">
        <v>5247</v>
      </c>
      <c r="D926" s="1">
        <v>25914</v>
      </c>
      <c r="E926" t="s">
        <v>685</v>
      </c>
      <c r="F926" t="s">
        <v>13</v>
      </c>
      <c r="G926" t="s">
        <v>5350</v>
      </c>
      <c r="H926" t="s">
        <v>15</v>
      </c>
      <c r="I926">
        <f>YEAR(tb_to_analyze[[#This Row],[Date]])</f>
        <v>1970</v>
      </c>
    </row>
    <row r="927" spans="1:9" x14ac:dyDescent="0.25">
      <c r="A927" t="s">
        <v>5233</v>
      </c>
      <c r="B927" t="s">
        <v>5312</v>
      </c>
      <c r="C927" t="s">
        <v>5245</v>
      </c>
      <c r="D927" s="1">
        <v>25917</v>
      </c>
      <c r="E927" t="s">
        <v>339</v>
      </c>
      <c r="F927" t="s">
        <v>13</v>
      </c>
      <c r="G927" t="s">
        <v>5350</v>
      </c>
      <c r="H927" t="s">
        <v>15</v>
      </c>
      <c r="I927">
        <f>YEAR(tb_to_analyze[[#This Row],[Date]])</f>
        <v>1970</v>
      </c>
    </row>
    <row r="928" spans="1:9" x14ac:dyDescent="0.25">
      <c r="A928" t="s">
        <v>5233</v>
      </c>
      <c r="B928" t="s">
        <v>5320</v>
      </c>
      <c r="C928" t="s">
        <v>5247</v>
      </c>
      <c r="D928" s="1">
        <v>25918</v>
      </c>
      <c r="E928" t="s">
        <v>685</v>
      </c>
      <c r="F928" t="s">
        <v>13</v>
      </c>
      <c r="G928" t="s">
        <v>5350</v>
      </c>
      <c r="H928" t="s">
        <v>15</v>
      </c>
      <c r="I928">
        <f>YEAR(tb_to_analyze[[#This Row],[Date]])</f>
        <v>1970</v>
      </c>
    </row>
    <row r="929" spans="1:9" x14ac:dyDescent="0.25">
      <c r="A929" t="s">
        <v>5233</v>
      </c>
      <c r="B929" t="s">
        <v>5320</v>
      </c>
      <c r="C929" t="s">
        <v>5247</v>
      </c>
      <c r="D929" s="1">
        <v>25920</v>
      </c>
      <c r="E929" t="s">
        <v>499</v>
      </c>
      <c r="F929" t="s">
        <v>13</v>
      </c>
      <c r="G929" t="s">
        <v>5350</v>
      </c>
      <c r="H929" t="s">
        <v>15</v>
      </c>
      <c r="I929">
        <f>YEAR(tb_to_analyze[[#This Row],[Date]])</f>
        <v>1970</v>
      </c>
    </row>
    <row r="930" spans="1:9" x14ac:dyDescent="0.25">
      <c r="A930" t="s">
        <v>5233</v>
      </c>
      <c r="B930" t="s">
        <v>5320</v>
      </c>
      <c r="C930" t="s">
        <v>5247</v>
      </c>
      <c r="D930" s="1">
        <v>25920</v>
      </c>
      <c r="E930" t="s">
        <v>396</v>
      </c>
      <c r="F930" t="s">
        <v>13</v>
      </c>
      <c r="G930" t="s">
        <v>5350</v>
      </c>
      <c r="H930" t="s">
        <v>15</v>
      </c>
      <c r="I930">
        <f>YEAR(tb_to_analyze[[#This Row],[Date]])</f>
        <v>1970</v>
      </c>
    </row>
    <row r="931" spans="1:9" x14ac:dyDescent="0.25">
      <c r="A931" t="s">
        <v>5233</v>
      </c>
      <c r="B931" t="s">
        <v>5320</v>
      </c>
      <c r="C931" t="s">
        <v>5247</v>
      </c>
      <c r="D931" s="1">
        <v>25924</v>
      </c>
      <c r="E931" t="s">
        <v>685</v>
      </c>
      <c r="F931" t="s">
        <v>13</v>
      </c>
      <c r="G931" t="s">
        <v>5350</v>
      </c>
      <c r="H931" t="s">
        <v>21</v>
      </c>
      <c r="I931">
        <f>YEAR(tb_to_analyze[[#This Row],[Date]])</f>
        <v>1970</v>
      </c>
    </row>
    <row r="932" spans="1:9" x14ac:dyDescent="0.25">
      <c r="A932" t="s">
        <v>5233</v>
      </c>
      <c r="B932" t="s">
        <v>5312</v>
      </c>
      <c r="C932" t="s">
        <v>5245</v>
      </c>
      <c r="D932" s="1">
        <v>25927</v>
      </c>
      <c r="E932" t="s">
        <v>493</v>
      </c>
      <c r="F932" t="s">
        <v>13</v>
      </c>
      <c r="G932" t="s">
        <v>5350</v>
      </c>
      <c r="H932" t="s">
        <v>15</v>
      </c>
      <c r="I932">
        <f>YEAR(tb_to_analyze[[#This Row],[Date]])</f>
        <v>1970</v>
      </c>
    </row>
    <row r="933" spans="1:9" x14ac:dyDescent="0.25">
      <c r="A933" t="s">
        <v>5233</v>
      </c>
      <c r="B933" t="s">
        <v>5312</v>
      </c>
      <c r="C933" t="s">
        <v>5245</v>
      </c>
      <c r="D933" s="1">
        <v>25945</v>
      </c>
      <c r="E933" t="s">
        <v>339</v>
      </c>
      <c r="F933" t="s">
        <v>13</v>
      </c>
      <c r="G933" t="s">
        <v>5350</v>
      </c>
      <c r="H933" t="s">
        <v>15</v>
      </c>
      <c r="I933">
        <f>YEAR(tb_to_analyze[[#This Row],[Date]])</f>
        <v>1971</v>
      </c>
    </row>
    <row r="934" spans="1:9" x14ac:dyDescent="0.25">
      <c r="A934" t="s">
        <v>5233</v>
      </c>
      <c r="B934" t="s">
        <v>5320</v>
      </c>
      <c r="C934" t="s">
        <v>5247</v>
      </c>
      <c r="D934" s="1">
        <v>25947</v>
      </c>
      <c r="E934" t="s">
        <v>499</v>
      </c>
      <c r="F934" t="s">
        <v>13</v>
      </c>
      <c r="G934" t="s">
        <v>5350</v>
      </c>
      <c r="H934" t="s">
        <v>15</v>
      </c>
      <c r="I934">
        <f>YEAR(tb_to_analyze[[#This Row],[Date]])</f>
        <v>1971</v>
      </c>
    </row>
    <row r="935" spans="1:9" x14ac:dyDescent="0.25">
      <c r="A935" t="s">
        <v>5233</v>
      </c>
      <c r="B935" t="s">
        <v>5320</v>
      </c>
      <c r="C935" t="s">
        <v>5247</v>
      </c>
      <c r="D935" s="1">
        <v>25953</v>
      </c>
      <c r="E935" t="s">
        <v>396</v>
      </c>
      <c r="F935" t="s">
        <v>13</v>
      </c>
      <c r="G935" t="s">
        <v>5350</v>
      </c>
      <c r="H935" t="s">
        <v>15</v>
      </c>
      <c r="I935">
        <f>YEAR(tb_to_analyze[[#This Row],[Date]])</f>
        <v>1971</v>
      </c>
    </row>
    <row r="936" spans="1:9" x14ac:dyDescent="0.25">
      <c r="A936" t="s">
        <v>5233</v>
      </c>
      <c r="B936" t="s">
        <v>5312</v>
      </c>
      <c r="C936" t="s">
        <v>5245</v>
      </c>
      <c r="D936" s="1">
        <v>25954</v>
      </c>
      <c r="E936" t="s">
        <v>339</v>
      </c>
      <c r="F936" t="s">
        <v>13</v>
      </c>
      <c r="G936" t="s">
        <v>5350</v>
      </c>
      <c r="H936" t="s">
        <v>15</v>
      </c>
      <c r="I936">
        <f>YEAR(tb_to_analyze[[#This Row],[Date]])</f>
        <v>1971</v>
      </c>
    </row>
    <row r="937" spans="1:9" x14ac:dyDescent="0.25">
      <c r="A937" t="s">
        <v>5231</v>
      </c>
      <c r="B937" t="s">
        <v>5315</v>
      </c>
      <c r="C937" t="s">
        <v>5246</v>
      </c>
      <c r="D937" s="1">
        <v>25954</v>
      </c>
      <c r="E937" t="s">
        <v>945</v>
      </c>
      <c r="F937" t="s">
        <v>13</v>
      </c>
      <c r="G937" t="s">
        <v>5350</v>
      </c>
      <c r="H937" t="s">
        <v>15</v>
      </c>
      <c r="I937">
        <f>YEAR(tb_to_analyze[[#This Row],[Date]])</f>
        <v>1971</v>
      </c>
    </row>
    <row r="938" spans="1:9" x14ac:dyDescent="0.25">
      <c r="A938" t="s">
        <v>5231</v>
      </c>
      <c r="B938" t="s">
        <v>5313</v>
      </c>
      <c r="C938" t="s">
        <v>5246</v>
      </c>
      <c r="D938" s="1">
        <v>25959</v>
      </c>
      <c r="E938" t="s">
        <v>719</v>
      </c>
      <c r="F938" t="s">
        <v>13</v>
      </c>
      <c r="G938" t="s">
        <v>5350</v>
      </c>
      <c r="H938" t="s">
        <v>15</v>
      </c>
      <c r="I938">
        <f>YEAR(tb_to_analyze[[#This Row],[Date]])</f>
        <v>1971</v>
      </c>
    </row>
    <row r="939" spans="1:9" x14ac:dyDescent="0.25">
      <c r="A939" t="s">
        <v>5233</v>
      </c>
      <c r="B939" t="s">
        <v>5320</v>
      </c>
      <c r="C939" t="s">
        <v>5247</v>
      </c>
      <c r="D939" s="1">
        <v>25959</v>
      </c>
      <c r="E939" t="s">
        <v>499</v>
      </c>
      <c r="F939" t="s">
        <v>13</v>
      </c>
      <c r="G939" t="s">
        <v>5350</v>
      </c>
      <c r="H939" t="s">
        <v>15</v>
      </c>
      <c r="I939">
        <f>YEAR(tb_to_analyze[[#This Row],[Date]])</f>
        <v>1971</v>
      </c>
    </row>
    <row r="940" spans="1:9" x14ac:dyDescent="0.25">
      <c r="A940" t="s">
        <v>5231</v>
      </c>
      <c r="B940" t="s">
        <v>5322</v>
      </c>
      <c r="C940" t="s">
        <v>5246</v>
      </c>
      <c r="D940" s="1">
        <v>25964</v>
      </c>
      <c r="E940" t="s">
        <v>750</v>
      </c>
      <c r="F940" t="s">
        <v>13</v>
      </c>
      <c r="G940" s="3">
        <v>1160000000</v>
      </c>
      <c r="H940" t="s">
        <v>15</v>
      </c>
      <c r="I940">
        <f>YEAR(tb_to_analyze[[#This Row],[Date]])</f>
        <v>1971</v>
      </c>
    </row>
    <row r="941" spans="1:9" x14ac:dyDescent="0.25">
      <c r="A941" t="s">
        <v>5233</v>
      </c>
      <c r="B941" t="s">
        <v>5320</v>
      </c>
      <c r="C941" t="s">
        <v>5247</v>
      </c>
      <c r="D941" s="1">
        <v>25973</v>
      </c>
      <c r="E941" t="s">
        <v>685</v>
      </c>
      <c r="F941" t="s">
        <v>13</v>
      </c>
      <c r="G941" t="s">
        <v>5350</v>
      </c>
      <c r="H941" t="s">
        <v>15</v>
      </c>
      <c r="I941">
        <f>YEAR(tb_to_analyze[[#This Row],[Date]])</f>
        <v>1971</v>
      </c>
    </row>
    <row r="942" spans="1:9" x14ac:dyDescent="0.25">
      <c r="A942" t="s">
        <v>5236</v>
      </c>
      <c r="B942" t="s">
        <v>5248</v>
      </c>
      <c r="C942" t="s">
        <v>5249</v>
      </c>
      <c r="D942" s="1">
        <v>25980</v>
      </c>
      <c r="E942" t="s">
        <v>1059</v>
      </c>
      <c r="F942" t="s">
        <v>13</v>
      </c>
      <c r="G942" t="s">
        <v>5350</v>
      </c>
      <c r="H942" t="s">
        <v>15</v>
      </c>
      <c r="I942">
        <f>YEAR(tb_to_analyze[[#This Row],[Date]])</f>
        <v>1971</v>
      </c>
    </row>
    <row r="943" spans="1:9" x14ac:dyDescent="0.25">
      <c r="A943" t="s">
        <v>5233</v>
      </c>
      <c r="B943" t="s">
        <v>5320</v>
      </c>
      <c r="C943" t="s">
        <v>5247</v>
      </c>
      <c r="D943" s="1">
        <v>25981</v>
      </c>
      <c r="E943" t="s">
        <v>685</v>
      </c>
      <c r="F943" t="s">
        <v>13</v>
      </c>
      <c r="G943" t="s">
        <v>5350</v>
      </c>
      <c r="H943" t="s">
        <v>15</v>
      </c>
      <c r="I943">
        <f>YEAR(tb_to_analyze[[#This Row],[Date]])</f>
        <v>1971</v>
      </c>
    </row>
    <row r="944" spans="1:9" x14ac:dyDescent="0.25">
      <c r="A944" t="s">
        <v>5233</v>
      </c>
      <c r="B944" t="s">
        <v>5320</v>
      </c>
      <c r="C944" t="s">
        <v>5247</v>
      </c>
      <c r="D944" s="1">
        <v>25982</v>
      </c>
      <c r="E944" t="s">
        <v>339</v>
      </c>
      <c r="F944" t="s">
        <v>13</v>
      </c>
      <c r="G944" t="s">
        <v>5350</v>
      </c>
      <c r="H944" t="s">
        <v>15</v>
      </c>
      <c r="I944">
        <f>YEAR(tb_to_analyze[[#This Row],[Date]])</f>
        <v>1971</v>
      </c>
    </row>
    <row r="945" spans="1:9" x14ac:dyDescent="0.25">
      <c r="A945" t="s">
        <v>5236</v>
      </c>
      <c r="B945" t="s">
        <v>5248</v>
      </c>
      <c r="C945" t="s">
        <v>5249</v>
      </c>
      <c r="D945" s="1">
        <v>25985</v>
      </c>
      <c r="E945" t="s">
        <v>1118</v>
      </c>
      <c r="F945" t="s">
        <v>13</v>
      </c>
      <c r="G945" t="s">
        <v>5350</v>
      </c>
      <c r="H945" t="s">
        <v>15</v>
      </c>
      <c r="I945">
        <f>YEAR(tb_to_analyze[[#This Row],[Date]])</f>
        <v>1971</v>
      </c>
    </row>
    <row r="946" spans="1:9" x14ac:dyDescent="0.25">
      <c r="A946" t="s">
        <v>5233</v>
      </c>
      <c r="B946" t="s">
        <v>5312</v>
      </c>
      <c r="C946" t="s">
        <v>5245</v>
      </c>
      <c r="D946" s="1">
        <v>25989</v>
      </c>
      <c r="E946" t="s">
        <v>937</v>
      </c>
      <c r="F946" t="s">
        <v>13</v>
      </c>
      <c r="G946" t="s">
        <v>5350</v>
      </c>
      <c r="H946" t="s">
        <v>15</v>
      </c>
      <c r="I946">
        <f>YEAR(tb_to_analyze[[#This Row],[Date]])</f>
        <v>1971</v>
      </c>
    </row>
    <row r="947" spans="1:9" x14ac:dyDescent="0.25">
      <c r="A947" t="s">
        <v>5233</v>
      </c>
      <c r="B947" t="s">
        <v>5312</v>
      </c>
      <c r="C947" t="s">
        <v>5245</v>
      </c>
      <c r="D947" s="1">
        <v>25990</v>
      </c>
      <c r="E947" t="s">
        <v>1087</v>
      </c>
      <c r="F947" t="s">
        <v>13</v>
      </c>
      <c r="G947" t="s">
        <v>5350</v>
      </c>
      <c r="H947" t="s">
        <v>15</v>
      </c>
      <c r="I947">
        <f>YEAR(tb_to_analyze[[#This Row],[Date]])</f>
        <v>1971</v>
      </c>
    </row>
    <row r="948" spans="1:9" x14ac:dyDescent="0.25">
      <c r="A948" t="s">
        <v>5233</v>
      </c>
      <c r="B948" t="s">
        <v>5312</v>
      </c>
      <c r="C948" t="s">
        <v>5245</v>
      </c>
      <c r="D948" s="1">
        <v>25995</v>
      </c>
      <c r="E948" t="s">
        <v>339</v>
      </c>
      <c r="F948" t="s">
        <v>13</v>
      </c>
      <c r="G948" t="s">
        <v>5350</v>
      </c>
      <c r="H948" t="s">
        <v>15</v>
      </c>
      <c r="I948">
        <f>YEAR(tb_to_analyze[[#This Row],[Date]])</f>
        <v>1971</v>
      </c>
    </row>
    <row r="949" spans="1:9" x14ac:dyDescent="0.25">
      <c r="A949" t="s">
        <v>5235</v>
      </c>
      <c r="B949" t="s">
        <v>5263</v>
      </c>
      <c r="C949" t="s">
        <v>5252</v>
      </c>
      <c r="D949" s="1">
        <v>25995</v>
      </c>
      <c r="E949" t="s">
        <v>975</v>
      </c>
      <c r="F949" t="s">
        <v>13</v>
      </c>
      <c r="G949" t="s">
        <v>5350</v>
      </c>
      <c r="H949" t="s">
        <v>15</v>
      </c>
      <c r="I949">
        <f>YEAR(tb_to_analyze[[#This Row],[Date]])</f>
        <v>1971</v>
      </c>
    </row>
    <row r="950" spans="1:9" x14ac:dyDescent="0.25">
      <c r="A950" t="s">
        <v>5233</v>
      </c>
      <c r="B950" t="s">
        <v>5312</v>
      </c>
      <c r="C950" t="s">
        <v>5245</v>
      </c>
      <c r="D950" s="1">
        <v>25996</v>
      </c>
      <c r="E950" t="s">
        <v>937</v>
      </c>
      <c r="F950" t="s">
        <v>13</v>
      </c>
      <c r="G950" t="s">
        <v>5350</v>
      </c>
      <c r="H950" t="s">
        <v>15</v>
      </c>
      <c r="I950">
        <f>YEAR(tb_to_analyze[[#This Row],[Date]])</f>
        <v>1971</v>
      </c>
    </row>
    <row r="951" spans="1:9" x14ac:dyDescent="0.25">
      <c r="A951" t="s">
        <v>5233</v>
      </c>
      <c r="B951" t="s">
        <v>5320</v>
      </c>
      <c r="C951" t="s">
        <v>5247</v>
      </c>
      <c r="D951" s="1">
        <v>25997</v>
      </c>
      <c r="E951" t="s">
        <v>339</v>
      </c>
      <c r="F951" t="s">
        <v>13</v>
      </c>
      <c r="G951" t="s">
        <v>5350</v>
      </c>
      <c r="H951" t="s">
        <v>21</v>
      </c>
      <c r="I951">
        <f>YEAR(tb_to_analyze[[#This Row],[Date]])</f>
        <v>1971</v>
      </c>
    </row>
    <row r="952" spans="1:9" x14ac:dyDescent="0.25">
      <c r="A952" t="s">
        <v>5233</v>
      </c>
      <c r="B952" t="s">
        <v>5317</v>
      </c>
      <c r="C952" t="s">
        <v>5247</v>
      </c>
      <c r="D952" s="1">
        <v>25997</v>
      </c>
      <c r="E952" t="s">
        <v>499</v>
      </c>
      <c r="F952" t="s">
        <v>13</v>
      </c>
      <c r="G952" t="s">
        <v>5350</v>
      </c>
      <c r="H952" t="s">
        <v>21</v>
      </c>
      <c r="I952">
        <f>YEAR(tb_to_analyze[[#This Row],[Date]])</f>
        <v>1971</v>
      </c>
    </row>
    <row r="953" spans="1:9" x14ac:dyDescent="0.25">
      <c r="A953" t="s">
        <v>5233</v>
      </c>
      <c r="B953" t="s">
        <v>5320</v>
      </c>
      <c r="C953" t="s">
        <v>5247</v>
      </c>
      <c r="D953" s="1">
        <v>26010</v>
      </c>
      <c r="E953" t="s">
        <v>685</v>
      </c>
      <c r="F953" t="s">
        <v>13</v>
      </c>
      <c r="G953" t="s">
        <v>5350</v>
      </c>
      <c r="H953" t="s">
        <v>15</v>
      </c>
      <c r="I953">
        <f>YEAR(tb_to_analyze[[#This Row],[Date]])</f>
        <v>1971</v>
      </c>
    </row>
    <row r="954" spans="1:9" x14ac:dyDescent="0.25">
      <c r="A954" t="s">
        <v>5231</v>
      </c>
      <c r="B954" t="s">
        <v>5315</v>
      </c>
      <c r="C954" t="s">
        <v>5246</v>
      </c>
      <c r="D954" s="1">
        <v>26013</v>
      </c>
      <c r="E954" t="s">
        <v>1128</v>
      </c>
      <c r="F954" t="s">
        <v>13</v>
      </c>
      <c r="G954" t="s">
        <v>5350</v>
      </c>
      <c r="H954" t="s">
        <v>15</v>
      </c>
      <c r="I954">
        <f>YEAR(tb_to_analyze[[#This Row],[Date]])</f>
        <v>1971</v>
      </c>
    </row>
    <row r="955" spans="1:9" x14ac:dyDescent="0.25">
      <c r="A955" t="s">
        <v>5233</v>
      </c>
      <c r="B955" t="s">
        <v>5320</v>
      </c>
      <c r="C955" t="s">
        <v>5247</v>
      </c>
      <c r="D955" s="1">
        <v>26015</v>
      </c>
      <c r="E955" t="s">
        <v>685</v>
      </c>
      <c r="F955" t="s">
        <v>13</v>
      </c>
      <c r="G955" t="s">
        <v>5350</v>
      </c>
      <c r="H955" t="s">
        <v>15</v>
      </c>
      <c r="I955">
        <f>YEAR(tb_to_analyze[[#This Row],[Date]])</f>
        <v>1971</v>
      </c>
    </row>
    <row r="956" spans="1:9" x14ac:dyDescent="0.25">
      <c r="A956" t="s">
        <v>5233</v>
      </c>
      <c r="B956" t="s">
        <v>5320</v>
      </c>
      <c r="C956" t="s">
        <v>5247</v>
      </c>
      <c r="D956" s="1">
        <v>26019</v>
      </c>
      <c r="E956" t="s">
        <v>339</v>
      </c>
      <c r="F956" t="s">
        <v>13</v>
      </c>
      <c r="G956" t="s">
        <v>5350</v>
      </c>
      <c r="H956" t="s">
        <v>15</v>
      </c>
      <c r="I956">
        <f>YEAR(tb_to_analyze[[#This Row],[Date]])</f>
        <v>1971</v>
      </c>
    </row>
    <row r="957" spans="1:9" x14ac:dyDescent="0.25">
      <c r="A957" t="s">
        <v>5233</v>
      </c>
      <c r="B957" t="s">
        <v>5312</v>
      </c>
      <c r="C957" t="s">
        <v>5245</v>
      </c>
      <c r="D957" s="1">
        <v>26024</v>
      </c>
      <c r="E957" t="s">
        <v>937</v>
      </c>
      <c r="F957" t="s">
        <v>13</v>
      </c>
      <c r="G957" t="s">
        <v>5350</v>
      </c>
      <c r="H957" t="s">
        <v>15</v>
      </c>
      <c r="I957">
        <f>YEAR(tb_to_analyze[[#This Row],[Date]])</f>
        <v>1971</v>
      </c>
    </row>
    <row r="958" spans="1:9" x14ac:dyDescent="0.25">
      <c r="A958" t="s">
        <v>5233</v>
      </c>
      <c r="B958" t="s">
        <v>5320</v>
      </c>
      <c r="C958" t="s">
        <v>5247</v>
      </c>
      <c r="D958" s="1">
        <v>26025</v>
      </c>
      <c r="E958" t="s">
        <v>339</v>
      </c>
      <c r="F958" t="s">
        <v>13</v>
      </c>
      <c r="G958" t="s">
        <v>5350</v>
      </c>
      <c r="H958" t="s">
        <v>15</v>
      </c>
      <c r="I958">
        <f>YEAR(tb_to_analyze[[#This Row],[Date]])</f>
        <v>1971</v>
      </c>
    </row>
    <row r="959" spans="1:9" x14ac:dyDescent="0.25">
      <c r="A959" t="s">
        <v>5233</v>
      </c>
      <c r="B959" t="s">
        <v>5320</v>
      </c>
      <c r="C959" t="s">
        <v>5247</v>
      </c>
      <c r="D959" s="1">
        <v>26030</v>
      </c>
      <c r="E959" t="s">
        <v>396</v>
      </c>
      <c r="F959" t="s">
        <v>13</v>
      </c>
      <c r="G959" t="s">
        <v>5350</v>
      </c>
      <c r="H959" t="s">
        <v>15</v>
      </c>
      <c r="I959">
        <f>YEAR(tb_to_analyze[[#This Row],[Date]])</f>
        <v>1971</v>
      </c>
    </row>
    <row r="960" spans="1:9" x14ac:dyDescent="0.25">
      <c r="A960" t="s">
        <v>5233</v>
      </c>
      <c r="B960" t="s">
        <v>5320</v>
      </c>
      <c r="C960" t="s">
        <v>5247</v>
      </c>
      <c r="D960" s="1">
        <v>26037</v>
      </c>
      <c r="E960" t="s">
        <v>339</v>
      </c>
      <c r="F960" t="s">
        <v>13</v>
      </c>
      <c r="G960" t="s">
        <v>5350</v>
      </c>
      <c r="H960" t="s">
        <v>15</v>
      </c>
      <c r="I960">
        <f>YEAR(tb_to_analyze[[#This Row],[Date]])</f>
        <v>1971</v>
      </c>
    </row>
    <row r="961" spans="1:9" x14ac:dyDescent="0.25">
      <c r="A961" t="s">
        <v>5230</v>
      </c>
      <c r="B961" t="s">
        <v>5324</v>
      </c>
      <c r="C961" t="s">
        <v>5253</v>
      </c>
      <c r="D961" s="1">
        <v>26038</v>
      </c>
      <c r="E961" t="s">
        <v>1002</v>
      </c>
      <c r="F961" t="s">
        <v>13</v>
      </c>
      <c r="G961" t="s">
        <v>5350</v>
      </c>
      <c r="H961" t="s">
        <v>15</v>
      </c>
      <c r="I961">
        <f>YEAR(tb_to_analyze[[#This Row],[Date]])</f>
        <v>1971</v>
      </c>
    </row>
    <row r="962" spans="1:9" x14ac:dyDescent="0.25">
      <c r="A962" t="s">
        <v>5233</v>
      </c>
      <c r="B962" t="s">
        <v>5320</v>
      </c>
      <c r="C962" t="s">
        <v>5247</v>
      </c>
      <c r="D962" s="1">
        <v>26040</v>
      </c>
      <c r="E962" t="s">
        <v>396</v>
      </c>
      <c r="F962" t="s">
        <v>13</v>
      </c>
      <c r="G962" t="s">
        <v>5350</v>
      </c>
      <c r="H962" t="s">
        <v>15</v>
      </c>
      <c r="I962">
        <f>YEAR(tb_to_analyze[[#This Row],[Date]])</f>
        <v>1971</v>
      </c>
    </row>
    <row r="963" spans="1:9" x14ac:dyDescent="0.25">
      <c r="A963" t="s">
        <v>5233</v>
      </c>
      <c r="B963" t="s">
        <v>5312</v>
      </c>
      <c r="C963" t="s">
        <v>5245</v>
      </c>
      <c r="D963" s="1">
        <v>26042</v>
      </c>
      <c r="E963" t="s">
        <v>857</v>
      </c>
      <c r="F963" t="s">
        <v>13</v>
      </c>
      <c r="G963" t="s">
        <v>5350</v>
      </c>
      <c r="H963" t="s">
        <v>15</v>
      </c>
      <c r="I963">
        <f>YEAR(tb_to_analyze[[#This Row],[Date]])</f>
        <v>1971</v>
      </c>
    </row>
    <row r="964" spans="1:9" x14ac:dyDescent="0.25">
      <c r="A964" t="s">
        <v>5233</v>
      </c>
      <c r="B964" t="s">
        <v>5317</v>
      </c>
      <c r="C964" t="s">
        <v>5247</v>
      </c>
      <c r="D964" s="1">
        <v>26045</v>
      </c>
      <c r="E964" t="s">
        <v>924</v>
      </c>
      <c r="F964" t="s">
        <v>13</v>
      </c>
      <c r="G964" t="s">
        <v>5350</v>
      </c>
      <c r="H964" t="s">
        <v>15</v>
      </c>
      <c r="I964">
        <f>YEAR(tb_to_analyze[[#This Row],[Date]])</f>
        <v>1971</v>
      </c>
    </row>
    <row r="965" spans="1:9" x14ac:dyDescent="0.25">
      <c r="A965" t="s">
        <v>5231</v>
      </c>
      <c r="B965" t="s">
        <v>5315</v>
      </c>
      <c r="C965" t="s">
        <v>5246</v>
      </c>
      <c r="D965" s="1">
        <v>26045</v>
      </c>
      <c r="E965" t="s">
        <v>945</v>
      </c>
      <c r="F965" t="s">
        <v>13</v>
      </c>
      <c r="G965" t="s">
        <v>5350</v>
      </c>
      <c r="H965" t="s">
        <v>15</v>
      </c>
      <c r="I965">
        <f>YEAR(tb_to_analyze[[#This Row],[Date]])</f>
        <v>1971</v>
      </c>
    </row>
    <row r="966" spans="1:9" x14ac:dyDescent="0.25">
      <c r="A966" t="s">
        <v>5233</v>
      </c>
      <c r="B966" t="s">
        <v>5312</v>
      </c>
      <c r="C966" t="s">
        <v>5245</v>
      </c>
      <c r="D966" s="1">
        <v>26045</v>
      </c>
      <c r="E966" t="s">
        <v>629</v>
      </c>
      <c r="F966" t="s">
        <v>13</v>
      </c>
      <c r="G966" t="s">
        <v>5350</v>
      </c>
      <c r="H966" t="s">
        <v>15</v>
      </c>
      <c r="I966">
        <f>YEAR(tb_to_analyze[[#This Row],[Date]])</f>
        <v>1971</v>
      </c>
    </row>
    <row r="967" spans="1:9" x14ac:dyDescent="0.25">
      <c r="A967" t="s">
        <v>5232</v>
      </c>
      <c r="B967" t="s">
        <v>5321</v>
      </c>
      <c r="C967" t="s">
        <v>5250</v>
      </c>
      <c r="D967" s="1">
        <v>26047</v>
      </c>
      <c r="E967" t="s">
        <v>677</v>
      </c>
      <c r="F967" t="s">
        <v>13</v>
      </c>
      <c r="G967" t="s">
        <v>5350</v>
      </c>
      <c r="H967" t="s">
        <v>15</v>
      </c>
      <c r="I967">
        <f>YEAR(tb_to_analyze[[#This Row],[Date]])</f>
        <v>1971</v>
      </c>
    </row>
    <row r="968" spans="1:9" x14ac:dyDescent="0.25">
      <c r="A968" t="s">
        <v>5233</v>
      </c>
      <c r="B968" t="s">
        <v>5320</v>
      </c>
      <c r="C968" t="s">
        <v>5247</v>
      </c>
      <c r="D968" s="1">
        <v>26047</v>
      </c>
      <c r="E968" t="s">
        <v>499</v>
      </c>
      <c r="F968" t="s">
        <v>13</v>
      </c>
      <c r="G968" t="s">
        <v>5350</v>
      </c>
      <c r="H968" t="s">
        <v>15</v>
      </c>
      <c r="I968">
        <f>YEAR(tb_to_analyze[[#This Row],[Date]])</f>
        <v>1971</v>
      </c>
    </row>
    <row r="969" spans="1:9" x14ac:dyDescent="0.25">
      <c r="A969" t="s">
        <v>5233</v>
      </c>
      <c r="B969" t="s">
        <v>5320</v>
      </c>
      <c r="C969" t="s">
        <v>5247</v>
      </c>
      <c r="D969" s="1">
        <v>26051</v>
      </c>
      <c r="E969" t="s">
        <v>685</v>
      </c>
      <c r="F969" t="s">
        <v>13</v>
      </c>
      <c r="G969" t="s">
        <v>5350</v>
      </c>
      <c r="H969" t="s">
        <v>15</v>
      </c>
      <c r="I969">
        <f>YEAR(tb_to_analyze[[#This Row],[Date]])</f>
        <v>1971</v>
      </c>
    </row>
    <row r="970" spans="1:9" x14ac:dyDescent="0.25">
      <c r="A970" t="s">
        <v>5231</v>
      </c>
      <c r="B970" t="s">
        <v>5313</v>
      </c>
      <c r="C970" t="s">
        <v>5246</v>
      </c>
      <c r="D970" s="1">
        <v>26058</v>
      </c>
      <c r="E970" t="s">
        <v>1082</v>
      </c>
      <c r="F970" t="s">
        <v>13</v>
      </c>
      <c r="G970" t="s">
        <v>5350</v>
      </c>
      <c r="H970" t="s">
        <v>15</v>
      </c>
      <c r="I970">
        <f>YEAR(tb_to_analyze[[#This Row],[Date]])</f>
        <v>1971</v>
      </c>
    </row>
    <row r="971" spans="1:9" x14ac:dyDescent="0.25">
      <c r="A971" t="s">
        <v>5233</v>
      </c>
      <c r="B971" t="s">
        <v>5312</v>
      </c>
      <c r="C971" t="s">
        <v>5245</v>
      </c>
      <c r="D971" s="1">
        <v>26059</v>
      </c>
      <c r="E971" t="s">
        <v>339</v>
      </c>
      <c r="F971" t="s">
        <v>13</v>
      </c>
      <c r="G971" t="s">
        <v>5350</v>
      </c>
      <c r="H971" t="s">
        <v>15</v>
      </c>
      <c r="I971">
        <f>YEAR(tb_to_analyze[[#This Row],[Date]])</f>
        <v>1971</v>
      </c>
    </row>
    <row r="972" spans="1:9" x14ac:dyDescent="0.25">
      <c r="A972" t="s">
        <v>5233</v>
      </c>
      <c r="B972" t="s">
        <v>5320</v>
      </c>
      <c r="C972" t="s">
        <v>5247</v>
      </c>
      <c r="D972" s="1">
        <v>26060</v>
      </c>
      <c r="E972" t="s">
        <v>685</v>
      </c>
      <c r="F972" t="s">
        <v>13</v>
      </c>
      <c r="G972" t="s">
        <v>5350</v>
      </c>
      <c r="H972" t="s">
        <v>15</v>
      </c>
      <c r="I972">
        <f>YEAR(tb_to_analyze[[#This Row],[Date]])</f>
        <v>1971</v>
      </c>
    </row>
    <row r="973" spans="1:9" x14ac:dyDescent="0.25">
      <c r="A973" t="s">
        <v>5231</v>
      </c>
      <c r="B973" t="s">
        <v>5313</v>
      </c>
      <c r="C973" t="s">
        <v>5246</v>
      </c>
      <c r="D973" s="1">
        <v>26062</v>
      </c>
      <c r="E973" t="s">
        <v>719</v>
      </c>
      <c r="F973" t="s">
        <v>13</v>
      </c>
      <c r="G973" t="s">
        <v>5350</v>
      </c>
      <c r="H973" t="s">
        <v>21</v>
      </c>
      <c r="I973">
        <f>YEAR(tb_to_analyze[[#This Row],[Date]])</f>
        <v>1971</v>
      </c>
    </row>
    <row r="974" spans="1:9" x14ac:dyDescent="0.25">
      <c r="A974" t="s">
        <v>5233</v>
      </c>
      <c r="B974" t="s">
        <v>5312</v>
      </c>
      <c r="C974" t="s">
        <v>5245</v>
      </c>
      <c r="D974" s="1">
        <v>26063</v>
      </c>
      <c r="E974" t="s">
        <v>658</v>
      </c>
      <c r="F974" t="s">
        <v>13</v>
      </c>
      <c r="G974" t="s">
        <v>5350</v>
      </c>
      <c r="H974" t="s">
        <v>15</v>
      </c>
      <c r="I974">
        <f>YEAR(tb_to_analyze[[#This Row],[Date]])</f>
        <v>1971</v>
      </c>
    </row>
    <row r="975" spans="1:9" x14ac:dyDescent="0.25">
      <c r="A975" t="s">
        <v>5233</v>
      </c>
      <c r="B975" t="s">
        <v>5312</v>
      </c>
      <c r="C975" t="s">
        <v>5245</v>
      </c>
      <c r="D975" s="1">
        <v>26071</v>
      </c>
      <c r="E975" t="s">
        <v>339</v>
      </c>
      <c r="F975" t="s">
        <v>13</v>
      </c>
      <c r="G975" t="s">
        <v>5350</v>
      </c>
      <c r="H975" t="s">
        <v>15</v>
      </c>
      <c r="I975">
        <f>YEAR(tb_to_analyze[[#This Row],[Date]])</f>
        <v>1971</v>
      </c>
    </row>
    <row r="976" spans="1:9" x14ac:dyDescent="0.25">
      <c r="A976" t="s">
        <v>5233</v>
      </c>
      <c r="B976" t="s">
        <v>5320</v>
      </c>
      <c r="C976" t="s">
        <v>5247</v>
      </c>
      <c r="D976" s="1">
        <v>26072</v>
      </c>
      <c r="E976" t="s">
        <v>499</v>
      </c>
      <c r="F976" t="s">
        <v>13</v>
      </c>
      <c r="G976" t="s">
        <v>5350</v>
      </c>
      <c r="H976" t="s">
        <v>15</v>
      </c>
      <c r="I976">
        <f>YEAR(tb_to_analyze[[#This Row],[Date]])</f>
        <v>1971</v>
      </c>
    </row>
    <row r="977" spans="1:9" x14ac:dyDescent="0.25">
      <c r="A977" t="s">
        <v>5233</v>
      </c>
      <c r="B977" t="s">
        <v>5312</v>
      </c>
      <c r="C977" t="s">
        <v>5245</v>
      </c>
      <c r="D977" s="1">
        <v>26072</v>
      </c>
      <c r="E977" t="s">
        <v>658</v>
      </c>
      <c r="F977" t="s">
        <v>13</v>
      </c>
      <c r="G977" t="s">
        <v>5350</v>
      </c>
      <c r="H977" t="s">
        <v>15</v>
      </c>
      <c r="I977">
        <f>YEAR(tb_to_analyze[[#This Row],[Date]])</f>
        <v>1971</v>
      </c>
    </row>
    <row r="978" spans="1:9" x14ac:dyDescent="0.25">
      <c r="A978" t="s">
        <v>5233</v>
      </c>
      <c r="B978" t="s">
        <v>5320</v>
      </c>
      <c r="C978" t="s">
        <v>5247</v>
      </c>
      <c r="D978" s="1">
        <v>26075</v>
      </c>
      <c r="E978" t="s">
        <v>685</v>
      </c>
      <c r="F978" t="s">
        <v>13</v>
      </c>
      <c r="G978" t="s">
        <v>5350</v>
      </c>
      <c r="H978" t="s">
        <v>15</v>
      </c>
      <c r="I978">
        <f>YEAR(tb_to_analyze[[#This Row],[Date]])</f>
        <v>1971</v>
      </c>
    </row>
    <row r="979" spans="1:9" x14ac:dyDescent="0.25">
      <c r="A979" t="s">
        <v>5233</v>
      </c>
      <c r="B979" t="s">
        <v>5320</v>
      </c>
      <c r="C979" t="s">
        <v>5247</v>
      </c>
      <c r="D979" s="1">
        <v>26080</v>
      </c>
      <c r="E979" t="s">
        <v>499</v>
      </c>
      <c r="F979" t="s">
        <v>13</v>
      </c>
      <c r="G979" t="s">
        <v>5350</v>
      </c>
      <c r="H979" t="s">
        <v>15</v>
      </c>
      <c r="I979">
        <f>YEAR(tb_to_analyze[[#This Row],[Date]])</f>
        <v>1971</v>
      </c>
    </row>
    <row r="980" spans="1:9" x14ac:dyDescent="0.25">
      <c r="A980" t="s">
        <v>5233</v>
      </c>
      <c r="B980" t="s">
        <v>5320</v>
      </c>
      <c r="C980" t="s">
        <v>5247</v>
      </c>
      <c r="D980" s="1">
        <v>26081</v>
      </c>
      <c r="E980" t="s">
        <v>339</v>
      </c>
      <c r="F980" t="s">
        <v>13</v>
      </c>
      <c r="G980" t="s">
        <v>5350</v>
      </c>
      <c r="H980" t="s">
        <v>15</v>
      </c>
      <c r="I980">
        <f>YEAR(tb_to_analyze[[#This Row],[Date]])</f>
        <v>1971</v>
      </c>
    </row>
    <row r="981" spans="1:9" x14ac:dyDescent="0.25">
      <c r="A981" t="s">
        <v>5233</v>
      </c>
      <c r="B981" t="s">
        <v>5312</v>
      </c>
      <c r="C981" t="s">
        <v>5245</v>
      </c>
      <c r="D981" s="1">
        <v>26081</v>
      </c>
      <c r="E981" t="s">
        <v>658</v>
      </c>
      <c r="F981" t="s">
        <v>13</v>
      </c>
      <c r="G981" t="s">
        <v>5350</v>
      </c>
      <c r="H981" t="s">
        <v>15</v>
      </c>
      <c r="I981">
        <f>YEAR(tb_to_analyze[[#This Row],[Date]])</f>
        <v>1971</v>
      </c>
    </row>
    <row r="982" spans="1:9" x14ac:dyDescent="0.25">
      <c r="A982" t="s">
        <v>5233</v>
      </c>
      <c r="B982" t="s">
        <v>5320</v>
      </c>
      <c r="C982" t="s">
        <v>5247</v>
      </c>
      <c r="D982" s="1">
        <v>26082</v>
      </c>
      <c r="E982" t="s">
        <v>685</v>
      </c>
      <c r="F982" t="s">
        <v>13</v>
      </c>
      <c r="G982" t="s">
        <v>5350</v>
      </c>
      <c r="H982" t="s">
        <v>15</v>
      </c>
      <c r="I982">
        <f>YEAR(tb_to_analyze[[#This Row],[Date]])</f>
        <v>1971</v>
      </c>
    </row>
    <row r="983" spans="1:9" x14ac:dyDescent="0.25">
      <c r="A983" t="s">
        <v>5231</v>
      </c>
      <c r="B983" t="s">
        <v>5313</v>
      </c>
      <c r="C983" t="s">
        <v>5246</v>
      </c>
      <c r="D983" s="1">
        <v>26083</v>
      </c>
      <c r="E983" t="s">
        <v>719</v>
      </c>
      <c r="F983" t="s">
        <v>13</v>
      </c>
      <c r="G983" t="s">
        <v>5350</v>
      </c>
      <c r="H983" t="s">
        <v>15</v>
      </c>
      <c r="I983">
        <f>YEAR(tb_to_analyze[[#This Row],[Date]])</f>
        <v>1971</v>
      </c>
    </row>
    <row r="984" spans="1:9" x14ac:dyDescent="0.25">
      <c r="A984" t="s">
        <v>5233</v>
      </c>
      <c r="B984" t="s">
        <v>5320</v>
      </c>
      <c r="C984" t="s">
        <v>5247</v>
      </c>
      <c r="D984" s="1">
        <v>26088</v>
      </c>
      <c r="E984" t="s">
        <v>685</v>
      </c>
      <c r="F984" t="s">
        <v>13</v>
      </c>
      <c r="G984" t="s">
        <v>5350</v>
      </c>
      <c r="H984" t="s">
        <v>15</v>
      </c>
      <c r="I984">
        <f>YEAR(tb_to_analyze[[#This Row],[Date]])</f>
        <v>1971</v>
      </c>
    </row>
    <row r="985" spans="1:9" x14ac:dyDescent="0.25">
      <c r="A985" t="s">
        <v>5233</v>
      </c>
      <c r="B985" t="s">
        <v>5312</v>
      </c>
      <c r="C985" t="s">
        <v>5245</v>
      </c>
      <c r="D985" s="1">
        <v>26090</v>
      </c>
      <c r="E985" t="s">
        <v>629</v>
      </c>
      <c r="F985" t="s">
        <v>13</v>
      </c>
      <c r="G985" t="s">
        <v>5350</v>
      </c>
      <c r="H985" t="s">
        <v>15</v>
      </c>
      <c r="I985">
        <f>YEAR(tb_to_analyze[[#This Row],[Date]])</f>
        <v>1971</v>
      </c>
    </row>
    <row r="986" spans="1:9" x14ac:dyDescent="0.25">
      <c r="A986" t="s">
        <v>5233</v>
      </c>
      <c r="B986" t="s">
        <v>5320</v>
      </c>
      <c r="C986" t="s">
        <v>5247</v>
      </c>
      <c r="D986" s="1">
        <v>26095</v>
      </c>
      <c r="E986" t="s">
        <v>339</v>
      </c>
      <c r="F986" t="s">
        <v>13</v>
      </c>
      <c r="G986" t="s">
        <v>5350</v>
      </c>
      <c r="H986" t="s">
        <v>15</v>
      </c>
      <c r="I986">
        <f>YEAR(tb_to_analyze[[#This Row],[Date]])</f>
        <v>1971</v>
      </c>
    </row>
    <row r="987" spans="1:9" x14ac:dyDescent="0.25">
      <c r="A987" t="s">
        <v>5233</v>
      </c>
      <c r="B987" t="s">
        <v>5312</v>
      </c>
      <c r="C987" t="s">
        <v>5245</v>
      </c>
      <c r="D987" s="1">
        <v>26096</v>
      </c>
      <c r="E987" t="s">
        <v>1087</v>
      </c>
      <c r="F987" t="s">
        <v>13</v>
      </c>
      <c r="G987" t="s">
        <v>5350</v>
      </c>
      <c r="H987" t="s">
        <v>15</v>
      </c>
      <c r="I987">
        <f>YEAR(tb_to_analyze[[#This Row],[Date]])</f>
        <v>1971</v>
      </c>
    </row>
    <row r="988" spans="1:9" x14ac:dyDescent="0.25">
      <c r="A988" t="s">
        <v>5231</v>
      </c>
      <c r="B988" t="s">
        <v>5315</v>
      </c>
      <c r="C988" t="s">
        <v>5246</v>
      </c>
      <c r="D988" s="1">
        <v>26099</v>
      </c>
      <c r="E988" t="s">
        <v>1163</v>
      </c>
      <c r="F988" t="s">
        <v>13</v>
      </c>
      <c r="G988" t="s">
        <v>5350</v>
      </c>
      <c r="H988" t="s">
        <v>15</v>
      </c>
      <c r="I988">
        <f>YEAR(tb_to_analyze[[#This Row],[Date]])</f>
        <v>1971</v>
      </c>
    </row>
    <row r="989" spans="1:9" x14ac:dyDescent="0.25">
      <c r="A989" t="s">
        <v>5233</v>
      </c>
      <c r="B989" t="s">
        <v>5312</v>
      </c>
      <c r="C989" t="s">
        <v>5245</v>
      </c>
      <c r="D989" s="1">
        <v>26108</v>
      </c>
      <c r="E989" t="s">
        <v>339</v>
      </c>
      <c r="F989" t="s">
        <v>13</v>
      </c>
      <c r="G989" t="s">
        <v>5350</v>
      </c>
      <c r="H989" t="s">
        <v>15</v>
      </c>
      <c r="I989">
        <f>YEAR(tb_to_analyze[[#This Row],[Date]])</f>
        <v>1971</v>
      </c>
    </row>
    <row r="990" spans="1:9" x14ac:dyDescent="0.25">
      <c r="A990" t="s">
        <v>5233</v>
      </c>
      <c r="B990" t="s">
        <v>5320</v>
      </c>
      <c r="C990" t="s">
        <v>5247</v>
      </c>
      <c r="D990" s="1">
        <v>26109</v>
      </c>
      <c r="E990" t="s">
        <v>339</v>
      </c>
      <c r="F990" t="s">
        <v>13</v>
      </c>
      <c r="G990" t="s">
        <v>5350</v>
      </c>
      <c r="H990" t="s">
        <v>21</v>
      </c>
      <c r="I990">
        <f>YEAR(tb_to_analyze[[#This Row],[Date]])</f>
        <v>1971</v>
      </c>
    </row>
    <row r="991" spans="1:9" x14ac:dyDescent="0.25">
      <c r="A991" t="s">
        <v>5233</v>
      </c>
      <c r="B991" t="s">
        <v>5312</v>
      </c>
      <c r="C991" t="s">
        <v>5245</v>
      </c>
      <c r="D991" s="1">
        <v>26110</v>
      </c>
      <c r="E991" t="s">
        <v>887</v>
      </c>
      <c r="F991" t="s">
        <v>13</v>
      </c>
      <c r="G991" t="s">
        <v>5350</v>
      </c>
      <c r="H991" t="s">
        <v>21</v>
      </c>
      <c r="I991">
        <f>YEAR(tb_to_analyze[[#This Row],[Date]])</f>
        <v>1971</v>
      </c>
    </row>
    <row r="992" spans="1:9" x14ac:dyDescent="0.25">
      <c r="A992" t="s">
        <v>5233</v>
      </c>
      <c r="B992" t="s">
        <v>5320</v>
      </c>
      <c r="C992" t="s">
        <v>5247</v>
      </c>
      <c r="D992" s="1">
        <v>26130</v>
      </c>
      <c r="E992" t="s">
        <v>396</v>
      </c>
      <c r="F992" t="s">
        <v>13</v>
      </c>
      <c r="G992" t="s">
        <v>5350</v>
      </c>
      <c r="H992" t="s">
        <v>15</v>
      </c>
      <c r="I992">
        <f>YEAR(tb_to_analyze[[#This Row],[Date]])</f>
        <v>1971</v>
      </c>
    </row>
    <row r="993" spans="1:9" x14ac:dyDescent="0.25">
      <c r="A993" t="s">
        <v>5233</v>
      </c>
      <c r="B993" t="s">
        <v>5312</v>
      </c>
      <c r="C993" t="s">
        <v>5245</v>
      </c>
      <c r="D993" s="1">
        <v>26134</v>
      </c>
      <c r="E993" t="s">
        <v>339</v>
      </c>
      <c r="F993" t="s">
        <v>13</v>
      </c>
      <c r="G993" t="s">
        <v>5350</v>
      </c>
      <c r="H993" t="s">
        <v>15</v>
      </c>
      <c r="I993">
        <f>YEAR(tb_to_analyze[[#This Row],[Date]])</f>
        <v>1971</v>
      </c>
    </row>
    <row r="994" spans="1:9" x14ac:dyDescent="0.25">
      <c r="A994" t="s">
        <v>5233</v>
      </c>
      <c r="B994" t="s">
        <v>5320</v>
      </c>
      <c r="C994" t="s">
        <v>5247</v>
      </c>
      <c r="D994" s="1">
        <v>26136</v>
      </c>
      <c r="E994" t="s">
        <v>685</v>
      </c>
      <c r="F994" t="s">
        <v>13</v>
      </c>
      <c r="G994" t="s">
        <v>5350</v>
      </c>
      <c r="H994" t="s">
        <v>21</v>
      </c>
      <c r="I994">
        <f>YEAR(tb_to_analyze[[#This Row],[Date]])</f>
        <v>1971</v>
      </c>
    </row>
    <row r="995" spans="1:9" x14ac:dyDescent="0.25">
      <c r="A995" t="s">
        <v>5233</v>
      </c>
      <c r="B995" t="s">
        <v>5320</v>
      </c>
      <c r="C995" t="s">
        <v>5247</v>
      </c>
      <c r="D995" s="1">
        <v>26137</v>
      </c>
      <c r="E995" t="s">
        <v>339</v>
      </c>
      <c r="F995" t="s">
        <v>13</v>
      </c>
      <c r="G995" t="s">
        <v>5350</v>
      </c>
      <c r="H995" t="s">
        <v>15</v>
      </c>
      <c r="I995">
        <f>YEAR(tb_to_analyze[[#This Row],[Date]])</f>
        <v>1971</v>
      </c>
    </row>
    <row r="996" spans="1:9" x14ac:dyDescent="0.25">
      <c r="A996" t="s">
        <v>5231</v>
      </c>
      <c r="B996" t="s">
        <v>5322</v>
      </c>
      <c r="C996" t="s">
        <v>5246</v>
      </c>
      <c r="D996" s="1">
        <v>26140</v>
      </c>
      <c r="E996" t="s">
        <v>750</v>
      </c>
      <c r="F996" t="s">
        <v>13</v>
      </c>
      <c r="G996" s="3">
        <v>1160000000</v>
      </c>
      <c r="H996" t="s">
        <v>15</v>
      </c>
      <c r="I996">
        <f>YEAR(tb_to_analyze[[#This Row],[Date]])</f>
        <v>1971</v>
      </c>
    </row>
    <row r="997" spans="1:9" x14ac:dyDescent="0.25">
      <c r="A997" t="s">
        <v>5233</v>
      </c>
      <c r="B997" t="s">
        <v>5320</v>
      </c>
      <c r="C997" t="s">
        <v>5247</v>
      </c>
      <c r="D997" s="1">
        <v>26142</v>
      </c>
      <c r="E997" t="s">
        <v>493</v>
      </c>
      <c r="F997" t="s">
        <v>13</v>
      </c>
      <c r="G997" t="s">
        <v>5350</v>
      </c>
      <c r="H997" t="s">
        <v>15</v>
      </c>
      <c r="I997">
        <f>YEAR(tb_to_analyze[[#This Row],[Date]])</f>
        <v>1971</v>
      </c>
    </row>
    <row r="998" spans="1:9" x14ac:dyDescent="0.25">
      <c r="A998" t="s">
        <v>5233</v>
      </c>
      <c r="B998" t="s">
        <v>5320</v>
      </c>
      <c r="C998" t="s">
        <v>5247</v>
      </c>
      <c r="D998" s="1">
        <v>26142</v>
      </c>
      <c r="E998" t="s">
        <v>339</v>
      </c>
      <c r="F998" t="s">
        <v>13</v>
      </c>
      <c r="G998" t="s">
        <v>5350</v>
      </c>
      <c r="H998" t="s">
        <v>15</v>
      </c>
      <c r="I998">
        <f>YEAR(tb_to_analyze[[#This Row],[Date]])</f>
        <v>1971</v>
      </c>
    </row>
    <row r="999" spans="1:9" x14ac:dyDescent="0.25">
      <c r="A999" t="s">
        <v>5233</v>
      </c>
      <c r="B999" t="s">
        <v>5312</v>
      </c>
      <c r="C999" t="s">
        <v>5245</v>
      </c>
      <c r="D999" s="1">
        <v>26144</v>
      </c>
      <c r="E999" t="s">
        <v>339</v>
      </c>
      <c r="F999" t="s">
        <v>13</v>
      </c>
      <c r="G999" t="s">
        <v>5350</v>
      </c>
      <c r="H999" t="s">
        <v>15</v>
      </c>
      <c r="I999">
        <f>YEAR(tb_to_analyze[[#This Row],[Date]])</f>
        <v>1971</v>
      </c>
    </row>
    <row r="1000" spans="1:9" x14ac:dyDescent="0.25">
      <c r="A1000" t="s">
        <v>5233</v>
      </c>
      <c r="B1000" t="s">
        <v>5320</v>
      </c>
      <c r="C1000" t="s">
        <v>5247</v>
      </c>
      <c r="D1000" s="1">
        <v>26148</v>
      </c>
      <c r="E1000" t="s">
        <v>499</v>
      </c>
      <c r="F1000" t="s">
        <v>13</v>
      </c>
      <c r="G1000" t="s">
        <v>5350</v>
      </c>
      <c r="H1000" t="s">
        <v>21</v>
      </c>
      <c r="I1000">
        <f>YEAR(tb_to_analyze[[#This Row],[Date]])</f>
        <v>1971</v>
      </c>
    </row>
    <row r="1001" spans="1:9" x14ac:dyDescent="0.25">
      <c r="A1001" t="s">
        <v>5233</v>
      </c>
      <c r="B1001" t="s">
        <v>5312</v>
      </c>
      <c r="C1001" t="s">
        <v>5245</v>
      </c>
      <c r="D1001" s="1">
        <v>26150</v>
      </c>
      <c r="E1001" t="s">
        <v>339</v>
      </c>
      <c r="F1001" t="s">
        <v>13</v>
      </c>
      <c r="G1001" t="s">
        <v>5350</v>
      </c>
      <c r="H1001" t="s">
        <v>15</v>
      </c>
      <c r="I1001">
        <f>YEAR(tb_to_analyze[[#This Row],[Date]])</f>
        <v>1971</v>
      </c>
    </row>
    <row r="1002" spans="1:9" x14ac:dyDescent="0.25">
      <c r="A1002" t="s">
        <v>5231</v>
      </c>
      <c r="B1002" t="s">
        <v>5315</v>
      </c>
      <c r="C1002" t="s">
        <v>5246</v>
      </c>
      <c r="D1002" s="1">
        <v>26152</v>
      </c>
      <c r="E1002" t="s">
        <v>788</v>
      </c>
      <c r="F1002" t="s">
        <v>13</v>
      </c>
      <c r="G1002" t="s">
        <v>5350</v>
      </c>
      <c r="H1002" t="s">
        <v>15</v>
      </c>
      <c r="I1002">
        <f>YEAR(tb_to_analyze[[#This Row],[Date]])</f>
        <v>1971</v>
      </c>
    </row>
    <row r="1003" spans="1:9" x14ac:dyDescent="0.25">
      <c r="A1003" t="s">
        <v>5233</v>
      </c>
      <c r="B1003" t="s">
        <v>5312</v>
      </c>
      <c r="C1003" t="s">
        <v>5245</v>
      </c>
      <c r="D1003" s="1">
        <v>26153</v>
      </c>
      <c r="E1003" t="s">
        <v>604</v>
      </c>
      <c r="F1003" t="s">
        <v>13</v>
      </c>
      <c r="G1003" t="s">
        <v>5350</v>
      </c>
      <c r="H1003" t="s">
        <v>15</v>
      </c>
      <c r="I1003">
        <f>YEAR(tb_to_analyze[[#This Row],[Date]])</f>
        <v>1971</v>
      </c>
    </row>
    <row r="1004" spans="1:9" x14ac:dyDescent="0.25">
      <c r="A1004" t="s">
        <v>5231</v>
      </c>
      <c r="B1004" t="s">
        <v>5315</v>
      </c>
      <c r="C1004" t="s">
        <v>5246</v>
      </c>
      <c r="D1004" s="1">
        <v>26157</v>
      </c>
      <c r="E1004" t="s">
        <v>1181</v>
      </c>
      <c r="F1004" t="s">
        <v>13</v>
      </c>
      <c r="G1004" t="s">
        <v>5350</v>
      </c>
      <c r="H1004" t="s">
        <v>15</v>
      </c>
      <c r="I1004">
        <f>YEAR(tb_to_analyze[[#This Row],[Date]])</f>
        <v>1971</v>
      </c>
    </row>
    <row r="1005" spans="1:9" x14ac:dyDescent="0.25">
      <c r="A1005" t="s">
        <v>5233</v>
      </c>
      <c r="B1005" t="s">
        <v>5312</v>
      </c>
      <c r="C1005" t="s">
        <v>5245</v>
      </c>
      <c r="D1005" s="1">
        <v>26164</v>
      </c>
      <c r="E1005" t="s">
        <v>339</v>
      </c>
      <c r="F1005" t="s">
        <v>13</v>
      </c>
      <c r="G1005" t="s">
        <v>5350</v>
      </c>
      <c r="H1005" t="s">
        <v>21</v>
      </c>
      <c r="I1005">
        <f>YEAR(tb_to_analyze[[#This Row],[Date]])</f>
        <v>1971</v>
      </c>
    </row>
    <row r="1006" spans="1:9" x14ac:dyDescent="0.25">
      <c r="A1006" t="s">
        <v>5233</v>
      </c>
      <c r="B1006" t="s">
        <v>5320</v>
      </c>
      <c r="C1006" t="s">
        <v>5247</v>
      </c>
      <c r="D1006" s="1">
        <v>26172</v>
      </c>
      <c r="E1006" t="s">
        <v>499</v>
      </c>
      <c r="F1006" t="s">
        <v>13</v>
      </c>
      <c r="G1006" t="s">
        <v>5350</v>
      </c>
      <c r="H1006" t="s">
        <v>15</v>
      </c>
      <c r="I1006">
        <f>YEAR(tb_to_analyze[[#This Row],[Date]])</f>
        <v>1971</v>
      </c>
    </row>
    <row r="1007" spans="1:9" x14ac:dyDescent="0.25">
      <c r="A1007" t="s">
        <v>5233</v>
      </c>
      <c r="B1007" t="s">
        <v>5312</v>
      </c>
      <c r="C1007" t="s">
        <v>5245</v>
      </c>
      <c r="D1007" s="1">
        <v>26178</v>
      </c>
      <c r="E1007" t="s">
        <v>658</v>
      </c>
      <c r="F1007" t="s">
        <v>13</v>
      </c>
      <c r="G1007" t="s">
        <v>5350</v>
      </c>
      <c r="H1007" t="s">
        <v>15</v>
      </c>
      <c r="I1007">
        <f>YEAR(tb_to_analyze[[#This Row],[Date]])</f>
        <v>1971</v>
      </c>
    </row>
    <row r="1008" spans="1:9" x14ac:dyDescent="0.25">
      <c r="A1008" t="s">
        <v>5233</v>
      </c>
      <c r="B1008" t="s">
        <v>5320</v>
      </c>
      <c r="C1008" t="s">
        <v>5247</v>
      </c>
      <c r="D1008" s="1">
        <v>26183</v>
      </c>
      <c r="E1008" t="s">
        <v>685</v>
      </c>
      <c r="F1008" t="s">
        <v>13</v>
      </c>
      <c r="G1008" t="s">
        <v>5350</v>
      </c>
      <c r="H1008" t="s">
        <v>15</v>
      </c>
      <c r="I1008">
        <f>YEAR(tb_to_analyze[[#This Row],[Date]])</f>
        <v>1971</v>
      </c>
    </row>
    <row r="1009" spans="1:9" x14ac:dyDescent="0.25">
      <c r="A1009" t="s">
        <v>5233</v>
      </c>
      <c r="B1009" t="s">
        <v>5320</v>
      </c>
      <c r="C1009" t="s">
        <v>5247</v>
      </c>
      <c r="D1009" s="1">
        <v>26186</v>
      </c>
      <c r="E1009" t="s">
        <v>685</v>
      </c>
      <c r="F1009" t="s">
        <v>13</v>
      </c>
      <c r="G1009" t="s">
        <v>5350</v>
      </c>
      <c r="H1009" t="s">
        <v>15</v>
      </c>
      <c r="I1009">
        <f>YEAR(tb_to_analyze[[#This Row],[Date]])</f>
        <v>1971</v>
      </c>
    </row>
    <row r="1010" spans="1:9" x14ac:dyDescent="0.25">
      <c r="A1010" t="s">
        <v>5233</v>
      </c>
      <c r="B1010" t="s">
        <v>5320</v>
      </c>
      <c r="C1010" t="s">
        <v>5247</v>
      </c>
      <c r="D1010" s="1">
        <v>26190</v>
      </c>
      <c r="E1010" t="s">
        <v>339</v>
      </c>
      <c r="F1010" t="s">
        <v>13</v>
      </c>
      <c r="G1010" t="s">
        <v>5350</v>
      </c>
      <c r="H1010" t="s">
        <v>15</v>
      </c>
      <c r="I1010">
        <f>YEAR(tb_to_analyze[[#This Row],[Date]])</f>
        <v>1971</v>
      </c>
    </row>
    <row r="1011" spans="1:9" x14ac:dyDescent="0.25">
      <c r="A1011" t="s">
        <v>5233</v>
      </c>
      <c r="B1011" t="s">
        <v>5320</v>
      </c>
      <c r="C1011" t="s">
        <v>5247</v>
      </c>
      <c r="D1011" s="1">
        <v>26197</v>
      </c>
      <c r="E1011" t="s">
        <v>339</v>
      </c>
      <c r="F1011" t="s">
        <v>13</v>
      </c>
      <c r="G1011" t="s">
        <v>5350</v>
      </c>
      <c r="H1011" t="s">
        <v>15</v>
      </c>
      <c r="I1011">
        <f>YEAR(tb_to_analyze[[#This Row],[Date]])</f>
        <v>1971</v>
      </c>
    </row>
    <row r="1012" spans="1:9" x14ac:dyDescent="0.25">
      <c r="A1012" t="s">
        <v>5233</v>
      </c>
      <c r="B1012" t="s">
        <v>5320</v>
      </c>
      <c r="C1012" t="s">
        <v>5247</v>
      </c>
      <c r="D1012" s="1">
        <v>26200</v>
      </c>
      <c r="E1012" t="s">
        <v>499</v>
      </c>
      <c r="F1012" t="s">
        <v>13</v>
      </c>
      <c r="G1012" t="s">
        <v>5350</v>
      </c>
      <c r="H1012" t="s">
        <v>15</v>
      </c>
      <c r="I1012">
        <f>YEAR(tb_to_analyze[[#This Row],[Date]])</f>
        <v>1971</v>
      </c>
    </row>
    <row r="1013" spans="1:9" x14ac:dyDescent="0.25">
      <c r="A1013" t="s">
        <v>5236</v>
      </c>
      <c r="B1013" t="s">
        <v>5248</v>
      </c>
      <c r="C1013" t="s">
        <v>5249</v>
      </c>
      <c r="D1013" s="1">
        <v>26204</v>
      </c>
      <c r="E1013" t="s">
        <v>1059</v>
      </c>
      <c r="F1013" t="s">
        <v>13</v>
      </c>
      <c r="G1013" t="s">
        <v>5350</v>
      </c>
      <c r="H1013" t="s">
        <v>15</v>
      </c>
      <c r="I1013">
        <f>YEAR(tb_to_analyze[[#This Row],[Date]])</f>
        <v>1971</v>
      </c>
    </row>
    <row r="1014" spans="1:9" x14ac:dyDescent="0.25">
      <c r="A1014" t="s">
        <v>5233</v>
      </c>
      <c r="B1014" t="s">
        <v>5312</v>
      </c>
      <c r="C1014" t="s">
        <v>5245</v>
      </c>
      <c r="D1014" s="1">
        <v>26204</v>
      </c>
      <c r="E1014" t="s">
        <v>339</v>
      </c>
      <c r="F1014" t="s">
        <v>13</v>
      </c>
      <c r="G1014" t="s">
        <v>5350</v>
      </c>
      <c r="H1014" t="s">
        <v>15</v>
      </c>
      <c r="I1014">
        <f>YEAR(tb_to_analyze[[#This Row],[Date]])</f>
        <v>1971</v>
      </c>
    </row>
    <row r="1015" spans="1:9" x14ac:dyDescent="0.25">
      <c r="A1015" t="s">
        <v>5233</v>
      </c>
      <c r="B1015" t="s">
        <v>5312</v>
      </c>
      <c r="C1015" t="s">
        <v>5245</v>
      </c>
      <c r="D1015" s="1">
        <v>26204</v>
      </c>
      <c r="E1015" t="s">
        <v>658</v>
      </c>
      <c r="F1015" t="s">
        <v>13</v>
      </c>
      <c r="G1015" t="s">
        <v>5350</v>
      </c>
      <c r="H1015" t="s">
        <v>15</v>
      </c>
      <c r="I1015">
        <f>YEAR(tb_to_analyze[[#This Row],[Date]])</f>
        <v>1971</v>
      </c>
    </row>
    <row r="1016" spans="1:9" x14ac:dyDescent="0.25">
      <c r="A1016" t="s">
        <v>5233</v>
      </c>
      <c r="B1016" t="s">
        <v>5320</v>
      </c>
      <c r="C1016" t="s">
        <v>5247</v>
      </c>
      <c r="D1016" s="1">
        <v>26205</v>
      </c>
      <c r="E1016" t="s">
        <v>339</v>
      </c>
      <c r="F1016" t="s">
        <v>13</v>
      </c>
      <c r="G1016" t="s">
        <v>5350</v>
      </c>
      <c r="H1016" t="s">
        <v>15</v>
      </c>
      <c r="I1016">
        <f>YEAR(tb_to_analyze[[#This Row],[Date]])</f>
        <v>1971</v>
      </c>
    </row>
    <row r="1017" spans="1:9" x14ac:dyDescent="0.25">
      <c r="A1017" t="s">
        <v>5233</v>
      </c>
      <c r="B1017" t="s">
        <v>5320</v>
      </c>
      <c r="C1017" t="s">
        <v>5247</v>
      </c>
      <c r="D1017" s="1">
        <v>26213</v>
      </c>
      <c r="E1017" t="s">
        <v>339</v>
      </c>
      <c r="F1017" t="s">
        <v>13</v>
      </c>
      <c r="G1017" t="s">
        <v>5350</v>
      </c>
      <c r="H1017" t="s">
        <v>15</v>
      </c>
      <c r="I1017">
        <f>YEAR(tb_to_analyze[[#This Row],[Date]])</f>
        <v>1971</v>
      </c>
    </row>
    <row r="1018" spans="1:9" x14ac:dyDescent="0.25">
      <c r="A1018" t="s">
        <v>5233</v>
      </c>
      <c r="B1018" t="s">
        <v>5320</v>
      </c>
      <c r="C1018" t="s">
        <v>5247</v>
      </c>
      <c r="D1018" s="1">
        <v>26219</v>
      </c>
      <c r="E1018" t="s">
        <v>685</v>
      </c>
      <c r="F1018" t="s">
        <v>13</v>
      </c>
      <c r="G1018" t="s">
        <v>5350</v>
      </c>
      <c r="H1018" t="s">
        <v>15</v>
      </c>
      <c r="I1018">
        <f>YEAR(tb_to_analyze[[#This Row],[Date]])</f>
        <v>1971</v>
      </c>
    </row>
    <row r="1019" spans="1:9" x14ac:dyDescent="0.25">
      <c r="A1019" t="s">
        <v>5233</v>
      </c>
      <c r="B1019" t="s">
        <v>5312</v>
      </c>
      <c r="C1019" t="s">
        <v>5245</v>
      </c>
      <c r="D1019" s="1">
        <v>26220</v>
      </c>
      <c r="E1019" t="s">
        <v>339</v>
      </c>
      <c r="F1019" t="s">
        <v>13</v>
      </c>
      <c r="G1019" t="s">
        <v>5350</v>
      </c>
      <c r="H1019" t="s">
        <v>15</v>
      </c>
      <c r="I1019">
        <f>YEAR(tb_to_analyze[[#This Row],[Date]])</f>
        <v>1971</v>
      </c>
    </row>
    <row r="1020" spans="1:9" x14ac:dyDescent="0.25">
      <c r="A1020" t="s">
        <v>5233</v>
      </c>
      <c r="B1020" t="s">
        <v>5320</v>
      </c>
      <c r="C1020" t="s">
        <v>5247</v>
      </c>
      <c r="D1020" s="1">
        <v>26225</v>
      </c>
      <c r="E1020" t="s">
        <v>499</v>
      </c>
      <c r="F1020" t="s">
        <v>13</v>
      </c>
      <c r="G1020" t="s">
        <v>5350</v>
      </c>
      <c r="H1020" t="s">
        <v>15</v>
      </c>
      <c r="I1020">
        <f>YEAR(tb_to_analyze[[#This Row],[Date]])</f>
        <v>1971</v>
      </c>
    </row>
    <row r="1021" spans="1:9" x14ac:dyDescent="0.25">
      <c r="A1021" t="s">
        <v>5231</v>
      </c>
      <c r="B1021" t="s">
        <v>5315</v>
      </c>
      <c r="C1021" t="s">
        <v>5246</v>
      </c>
      <c r="D1021" s="1">
        <v>26229</v>
      </c>
      <c r="E1021" t="s">
        <v>1181</v>
      </c>
      <c r="F1021" t="s">
        <v>13</v>
      </c>
      <c r="G1021" t="s">
        <v>5350</v>
      </c>
      <c r="H1021" t="s">
        <v>15</v>
      </c>
      <c r="I1021">
        <f>YEAR(tb_to_analyze[[#This Row],[Date]])</f>
        <v>1971</v>
      </c>
    </row>
    <row r="1022" spans="1:9" x14ac:dyDescent="0.25">
      <c r="A1022" t="s">
        <v>5237</v>
      </c>
      <c r="B1022" t="s">
        <v>5323</v>
      </c>
      <c r="C1022" t="s">
        <v>5251</v>
      </c>
      <c r="D1022" s="1">
        <v>26234</v>
      </c>
      <c r="E1022" t="s">
        <v>1080</v>
      </c>
      <c r="F1022" t="s">
        <v>13</v>
      </c>
      <c r="G1022" t="s">
        <v>5350</v>
      </c>
      <c r="H1022" t="s">
        <v>15</v>
      </c>
      <c r="I1022">
        <f>YEAR(tb_to_analyze[[#This Row],[Date]])</f>
        <v>1971</v>
      </c>
    </row>
    <row r="1023" spans="1:9" x14ac:dyDescent="0.25">
      <c r="A1023" t="s">
        <v>5233</v>
      </c>
      <c r="B1023" t="s">
        <v>5320</v>
      </c>
      <c r="C1023" t="s">
        <v>5247</v>
      </c>
      <c r="D1023" s="1">
        <v>26239</v>
      </c>
      <c r="E1023" t="s">
        <v>339</v>
      </c>
      <c r="F1023" t="s">
        <v>13</v>
      </c>
      <c r="G1023" t="s">
        <v>5350</v>
      </c>
      <c r="H1023" t="s">
        <v>15</v>
      </c>
      <c r="I1023">
        <f>YEAR(tb_to_analyze[[#This Row],[Date]])</f>
        <v>1971</v>
      </c>
    </row>
    <row r="1024" spans="1:9" x14ac:dyDescent="0.25">
      <c r="A1024" t="s">
        <v>5231</v>
      </c>
      <c r="B1024" t="s">
        <v>5313</v>
      </c>
      <c r="C1024" t="s">
        <v>5246</v>
      </c>
      <c r="D1024" s="1">
        <v>26240</v>
      </c>
      <c r="E1024" t="s">
        <v>1082</v>
      </c>
      <c r="F1024" t="s">
        <v>13</v>
      </c>
      <c r="G1024" t="s">
        <v>5350</v>
      </c>
      <c r="H1024" t="s">
        <v>15</v>
      </c>
      <c r="I1024">
        <f>YEAR(tb_to_analyze[[#This Row],[Date]])</f>
        <v>1971</v>
      </c>
    </row>
    <row r="1025" spans="1:9" x14ac:dyDescent="0.25">
      <c r="A1025" t="s">
        <v>5234</v>
      </c>
      <c r="B1025" t="s">
        <v>5324</v>
      </c>
      <c r="C1025" t="s">
        <v>5253</v>
      </c>
      <c r="D1025" s="1">
        <v>26241</v>
      </c>
      <c r="E1025" t="s">
        <v>1203</v>
      </c>
      <c r="F1025" t="s">
        <v>13</v>
      </c>
      <c r="G1025" t="s">
        <v>5350</v>
      </c>
      <c r="H1025" t="s">
        <v>21</v>
      </c>
      <c r="I1025">
        <f>YEAR(tb_to_analyze[[#This Row],[Date]])</f>
        <v>1971</v>
      </c>
    </row>
    <row r="1026" spans="1:9" x14ac:dyDescent="0.25">
      <c r="A1026" t="s">
        <v>5232</v>
      </c>
      <c r="B1026" t="s">
        <v>5321</v>
      </c>
      <c r="C1026" t="s">
        <v>5250</v>
      </c>
      <c r="D1026" s="1">
        <v>26252</v>
      </c>
      <c r="E1026" t="s">
        <v>677</v>
      </c>
      <c r="F1026" t="s">
        <v>13</v>
      </c>
      <c r="G1026" t="s">
        <v>5350</v>
      </c>
      <c r="H1026" t="s">
        <v>15</v>
      </c>
      <c r="I1026">
        <f>YEAR(tb_to_analyze[[#This Row],[Date]])</f>
        <v>1971</v>
      </c>
    </row>
    <row r="1027" spans="1:9" x14ac:dyDescent="0.25">
      <c r="A1027" t="s">
        <v>5233</v>
      </c>
      <c r="B1027" t="s">
        <v>5320</v>
      </c>
      <c r="C1027" t="s">
        <v>5247</v>
      </c>
      <c r="D1027" s="1">
        <v>26254</v>
      </c>
      <c r="E1027" t="s">
        <v>499</v>
      </c>
      <c r="F1027" t="s">
        <v>13</v>
      </c>
      <c r="G1027" t="s">
        <v>5350</v>
      </c>
      <c r="H1027" t="s">
        <v>15</v>
      </c>
      <c r="I1027">
        <f>YEAR(tb_to_analyze[[#This Row],[Date]])</f>
        <v>1971</v>
      </c>
    </row>
    <row r="1028" spans="1:9" x14ac:dyDescent="0.25">
      <c r="A1028" t="s">
        <v>5233</v>
      </c>
      <c r="B1028" t="s">
        <v>5320</v>
      </c>
      <c r="C1028" t="s">
        <v>5247</v>
      </c>
      <c r="D1028" s="1">
        <v>26256</v>
      </c>
      <c r="E1028" t="s">
        <v>339</v>
      </c>
      <c r="F1028" t="s">
        <v>13</v>
      </c>
      <c r="G1028" t="s">
        <v>5350</v>
      </c>
      <c r="H1028" t="s">
        <v>56</v>
      </c>
      <c r="I1028">
        <f>YEAR(tb_to_analyze[[#This Row],[Date]])</f>
        <v>1971</v>
      </c>
    </row>
    <row r="1029" spans="1:9" x14ac:dyDescent="0.25">
      <c r="A1029" t="s">
        <v>5233</v>
      </c>
      <c r="B1029" t="s">
        <v>5320</v>
      </c>
      <c r="C1029" t="s">
        <v>5247</v>
      </c>
      <c r="D1029" s="1">
        <v>26257</v>
      </c>
      <c r="E1029" t="s">
        <v>685</v>
      </c>
      <c r="F1029" t="s">
        <v>13</v>
      </c>
      <c r="G1029" t="s">
        <v>5350</v>
      </c>
      <c r="H1029" t="s">
        <v>15</v>
      </c>
      <c r="I1029">
        <f>YEAR(tb_to_analyze[[#This Row],[Date]])</f>
        <v>1971</v>
      </c>
    </row>
    <row r="1030" spans="1:9" x14ac:dyDescent="0.25">
      <c r="A1030" t="s">
        <v>5233</v>
      </c>
      <c r="B1030" t="s">
        <v>5320</v>
      </c>
      <c r="C1030" t="s">
        <v>5247</v>
      </c>
      <c r="D1030" s="1">
        <v>26261</v>
      </c>
      <c r="E1030" t="s">
        <v>493</v>
      </c>
      <c r="F1030" t="s">
        <v>13</v>
      </c>
      <c r="G1030" t="s">
        <v>5350</v>
      </c>
      <c r="H1030" t="s">
        <v>15</v>
      </c>
      <c r="I1030">
        <f>YEAR(tb_to_analyze[[#This Row],[Date]])</f>
        <v>1971</v>
      </c>
    </row>
    <row r="1031" spans="1:9" x14ac:dyDescent="0.25">
      <c r="A1031" t="s">
        <v>5233</v>
      </c>
      <c r="B1031" t="s">
        <v>5320</v>
      </c>
      <c r="C1031" t="s">
        <v>5247</v>
      </c>
      <c r="D1031" s="1">
        <v>26266</v>
      </c>
      <c r="E1031" t="s">
        <v>499</v>
      </c>
      <c r="F1031" t="s">
        <v>13</v>
      </c>
      <c r="G1031" t="s">
        <v>5350</v>
      </c>
      <c r="H1031" t="s">
        <v>15</v>
      </c>
      <c r="I1031">
        <f>YEAR(tb_to_analyze[[#This Row],[Date]])</f>
        <v>1971</v>
      </c>
    </row>
    <row r="1032" spans="1:9" x14ac:dyDescent="0.25">
      <c r="A1032" t="s">
        <v>5233</v>
      </c>
      <c r="B1032" t="s">
        <v>5320</v>
      </c>
      <c r="C1032" t="s">
        <v>5247</v>
      </c>
      <c r="D1032" s="1">
        <v>26266</v>
      </c>
      <c r="E1032" t="s">
        <v>685</v>
      </c>
      <c r="F1032" t="s">
        <v>13</v>
      </c>
      <c r="G1032" t="s">
        <v>5350</v>
      </c>
      <c r="H1032" t="s">
        <v>15</v>
      </c>
      <c r="I1032">
        <f>YEAR(tb_to_analyze[[#This Row],[Date]])</f>
        <v>1971</v>
      </c>
    </row>
    <row r="1033" spans="1:9" x14ac:dyDescent="0.25">
      <c r="A1033" t="s">
        <v>5233</v>
      </c>
      <c r="B1033" t="s">
        <v>5320</v>
      </c>
      <c r="C1033" t="s">
        <v>5247</v>
      </c>
      <c r="D1033" s="1">
        <v>26267</v>
      </c>
      <c r="E1033" t="s">
        <v>685</v>
      </c>
      <c r="F1033" t="s">
        <v>13</v>
      </c>
      <c r="G1033" t="s">
        <v>5350</v>
      </c>
      <c r="H1033" t="s">
        <v>15</v>
      </c>
      <c r="I1033">
        <f>YEAR(tb_to_analyze[[#This Row],[Date]])</f>
        <v>1971</v>
      </c>
    </row>
    <row r="1034" spans="1:9" x14ac:dyDescent="0.25">
      <c r="A1034" t="s">
        <v>5233</v>
      </c>
      <c r="B1034" t="s">
        <v>5317</v>
      </c>
      <c r="C1034" t="s">
        <v>5247</v>
      </c>
      <c r="D1034" s="1">
        <v>26269</v>
      </c>
      <c r="E1034" t="s">
        <v>499</v>
      </c>
      <c r="F1034" t="s">
        <v>13</v>
      </c>
      <c r="G1034" t="s">
        <v>5350</v>
      </c>
      <c r="H1034" t="s">
        <v>15</v>
      </c>
      <c r="I1034">
        <f>YEAR(tb_to_analyze[[#This Row],[Date]])</f>
        <v>1971</v>
      </c>
    </row>
    <row r="1035" spans="1:9" x14ac:dyDescent="0.25">
      <c r="A1035" t="s">
        <v>5233</v>
      </c>
      <c r="B1035" t="s">
        <v>5320</v>
      </c>
      <c r="C1035" t="s">
        <v>5247</v>
      </c>
      <c r="D1035" s="1">
        <v>26269</v>
      </c>
      <c r="E1035" t="s">
        <v>685</v>
      </c>
      <c r="F1035" t="s">
        <v>13</v>
      </c>
      <c r="G1035" t="s">
        <v>5350</v>
      </c>
      <c r="H1035" t="s">
        <v>15</v>
      </c>
      <c r="I1035">
        <f>YEAR(tb_to_analyze[[#This Row],[Date]])</f>
        <v>1971</v>
      </c>
    </row>
    <row r="1036" spans="1:9" x14ac:dyDescent="0.25">
      <c r="A1036" t="s">
        <v>5233</v>
      </c>
      <c r="B1036" t="s">
        <v>5320</v>
      </c>
      <c r="C1036" t="s">
        <v>5247</v>
      </c>
      <c r="D1036" s="1">
        <v>26270</v>
      </c>
      <c r="E1036" t="s">
        <v>339</v>
      </c>
      <c r="F1036" t="s">
        <v>13</v>
      </c>
      <c r="G1036" t="s">
        <v>5350</v>
      </c>
      <c r="H1036" t="s">
        <v>21</v>
      </c>
      <c r="I1036">
        <f>YEAR(tb_to_analyze[[#This Row],[Date]])</f>
        <v>1971</v>
      </c>
    </row>
    <row r="1037" spans="1:9" x14ac:dyDescent="0.25">
      <c r="A1037" t="s">
        <v>5233</v>
      </c>
      <c r="B1037" t="s">
        <v>5312</v>
      </c>
      <c r="C1037" t="s">
        <v>5245</v>
      </c>
      <c r="D1037" s="1">
        <v>26270</v>
      </c>
      <c r="E1037" t="s">
        <v>937</v>
      </c>
      <c r="F1037" t="s">
        <v>13</v>
      </c>
      <c r="G1037" t="s">
        <v>5350</v>
      </c>
      <c r="H1037" t="s">
        <v>15</v>
      </c>
      <c r="I1037">
        <f>YEAR(tb_to_analyze[[#This Row],[Date]])</f>
        <v>1971</v>
      </c>
    </row>
    <row r="1038" spans="1:9" x14ac:dyDescent="0.25">
      <c r="A1038" t="s">
        <v>5231</v>
      </c>
      <c r="B1038" t="s">
        <v>5313</v>
      </c>
      <c r="C1038" t="s">
        <v>5246</v>
      </c>
      <c r="D1038" s="1">
        <v>26271</v>
      </c>
      <c r="E1038" t="s">
        <v>775</v>
      </c>
      <c r="F1038" t="s">
        <v>13</v>
      </c>
      <c r="G1038" t="s">
        <v>5350</v>
      </c>
      <c r="H1038" t="s">
        <v>21</v>
      </c>
      <c r="I1038">
        <f>YEAR(tb_to_analyze[[#This Row],[Date]])</f>
        <v>1971</v>
      </c>
    </row>
    <row r="1039" spans="1:9" x14ac:dyDescent="0.25">
      <c r="A1039" t="s">
        <v>5230</v>
      </c>
      <c r="B1039" t="s">
        <v>5324</v>
      </c>
      <c r="C1039" t="s">
        <v>5253</v>
      </c>
      <c r="D1039" s="1">
        <v>26272</v>
      </c>
      <c r="E1039" t="s">
        <v>1002</v>
      </c>
      <c r="F1039" t="s">
        <v>13</v>
      </c>
      <c r="G1039" t="s">
        <v>5350</v>
      </c>
      <c r="H1039" t="s">
        <v>21</v>
      </c>
      <c r="I1039">
        <f>YEAR(tb_to_analyze[[#This Row],[Date]])</f>
        <v>1971</v>
      </c>
    </row>
    <row r="1040" spans="1:9" x14ac:dyDescent="0.25">
      <c r="A1040" t="s">
        <v>5233</v>
      </c>
      <c r="B1040" t="s">
        <v>5312</v>
      </c>
      <c r="C1040" t="s">
        <v>5245</v>
      </c>
      <c r="D1040" s="1">
        <v>26273</v>
      </c>
      <c r="E1040" t="s">
        <v>339</v>
      </c>
      <c r="F1040" t="s">
        <v>13</v>
      </c>
      <c r="G1040" t="s">
        <v>5350</v>
      </c>
      <c r="H1040" t="s">
        <v>15</v>
      </c>
      <c r="I1040">
        <f>YEAR(tb_to_analyze[[#This Row],[Date]])</f>
        <v>1971</v>
      </c>
    </row>
    <row r="1041" spans="1:9" x14ac:dyDescent="0.25">
      <c r="A1041" t="s">
        <v>5233</v>
      </c>
      <c r="B1041" t="s">
        <v>5320</v>
      </c>
      <c r="C1041" t="s">
        <v>5247</v>
      </c>
      <c r="D1041" s="1">
        <v>26277</v>
      </c>
      <c r="E1041" t="s">
        <v>339</v>
      </c>
      <c r="F1041" t="s">
        <v>13</v>
      </c>
      <c r="G1041" t="s">
        <v>5350</v>
      </c>
      <c r="H1041" t="s">
        <v>15</v>
      </c>
      <c r="I1041">
        <f>YEAR(tb_to_analyze[[#This Row],[Date]])</f>
        <v>1971</v>
      </c>
    </row>
    <row r="1042" spans="1:9" x14ac:dyDescent="0.25">
      <c r="A1042" t="s">
        <v>5233</v>
      </c>
      <c r="B1042" t="s">
        <v>5320</v>
      </c>
      <c r="C1042" t="s">
        <v>5247</v>
      </c>
      <c r="D1042" s="1">
        <v>26282</v>
      </c>
      <c r="E1042" t="s">
        <v>685</v>
      </c>
      <c r="F1042" t="s">
        <v>13</v>
      </c>
      <c r="G1042" t="s">
        <v>5350</v>
      </c>
      <c r="H1042" t="s">
        <v>15</v>
      </c>
      <c r="I1042">
        <f>YEAR(tb_to_analyze[[#This Row],[Date]])</f>
        <v>1971</v>
      </c>
    </row>
    <row r="1043" spans="1:9" x14ac:dyDescent="0.25">
      <c r="A1043" t="s">
        <v>5233</v>
      </c>
      <c r="B1043" t="s">
        <v>5312</v>
      </c>
      <c r="C1043" t="s">
        <v>5245</v>
      </c>
      <c r="D1043" s="1">
        <v>26283</v>
      </c>
      <c r="E1043" t="s">
        <v>339</v>
      </c>
      <c r="F1043" t="s">
        <v>13</v>
      </c>
      <c r="G1043" t="s">
        <v>5350</v>
      </c>
      <c r="H1043" t="s">
        <v>15</v>
      </c>
      <c r="I1043">
        <f>YEAR(tb_to_analyze[[#This Row],[Date]])</f>
        <v>1971</v>
      </c>
    </row>
    <row r="1044" spans="1:9" x14ac:dyDescent="0.25">
      <c r="A1044" t="s">
        <v>5233</v>
      </c>
      <c r="B1044" t="s">
        <v>5320</v>
      </c>
      <c r="C1044" t="s">
        <v>5247</v>
      </c>
      <c r="D1044" s="1">
        <v>26284</v>
      </c>
      <c r="E1044" t="s">
        <v>499</v>
      </c>
      <c r="F1044" t="s">
        <v>13</v>
      </c>
      <c r="G1044" t="s">
        <v>5350</v>
      </c>
      <c r="H1044" t="s">
        <v>15</v>
      </c>
      <c r="I1044">
        <f>YEAR(tb_to_analyze[[#This Row],[Date]])</f>
        <v>1971</v>
      </c>
    </row>
    <row r="1045" spans="1:9" x14ac:dyDescent="0.25">
      <c r="A1045" t="s">
        <v>5233</v>
      </c>
      <c r="B1045" t="s">
        <v>5320</v>
      </c>
      <c r="C1045" t="s">
        <v>5247</v>
      </c>
      <c r="D1045" s="1">
        <v>26284</v>
      </c>
      <c r="E1045" t="s">
        <v>685</v>
      </c>
      <c r="F1045" t="s">
        <v>13</v>
      </c>
      <c r="G1045" t="s">
        <v>5350</v>
      </c>
      <c r="H1045" t="s">
        <v>15</v>
      </c>
      <c r="I1045">
        <f>YEAR(tb_to_analyze[[#This Row],[Date]])</f>
        <v>1971</v>
      </c>
    </row>
    <row r="1046" spans="1:9" x14ac:dyDescent="0.25">
      <c r="A1046" t="s">
        <v>5233</v>
      </c>
      <c r="B1046" t="s">
        <v>5320</v>
      </c>
      <c r="C1046" t="s">
        <v>5247</v>
      </c>
      <c r="D1046" s="1">
        <v>26286</v>
      </c>
      <c r="E1046" t="s">
        <v>493</v>
      </c>
      <c r="F1046" t="s">
        <v>13</v>
      </c>
      <c r="G1046" t="s">
        <v>5350</v>
      </c>
      <c r="H1046" t="s">
        <v>15</v>
      </c>
      <c r="I1046">
        <f>YEAR(tb_to_analyze[[#This Row],[Date]])</f>
        <v>1971</v>
      </c>
    </row>
    <row r="1047" spans="1:9" x14ac:dyDescent="0.25">
      <c r="A1047" t="s">
        <v>5231</v>
      </c>
      <c r="B1047" t="s">
        <v>5313</v>
      </c>
      <c r="C1047" t="s">
        <v>5246</v>
      </c>
      <c r="D1047" s="1">
        <v>26287</v>
      </c>
      <c r="E1047" t="s">
        <v>719</v>
      </c>
      <c r="F1047" t="s">
        <v>13</v>
      </c>
      <c r="G1047" t="s">
        <v>5350</v>
      </c>
      <c r="H1047" t="s">
        <v>15</v>
      </c>
      <c r="I1047">
        <f>YEAR(tb_to_analyze[[#This Row],[Date]])</f>
        <v>1971</v>
      </c>
    </row>
    <row r="1048" spans="1:9" x14ac:dyDescent="0.25">
      <c r="A1048" t="s">
        <v>5233</v>
      </c>
      <c r="B1048" t="s">
        <v>5312</v>
      </c>
      <c r="C1048" t="s">
        <v>5245</v>
      </c>
      <c r="D1048" s="1">
        <v>26292</v>
      </c>
      <c r="E1048" t="s">
        <v>937</v>
      </c>
      <c r="F1048" t="s">
        <v>13</v>
      </c>
      <c r="G1048" t="s">
        <v>5350</v>
      </c>
      <c r="H1048" t="s">
        <v>15</v>
      </c>
      <c r="I1048">
        <f>YEAR(tb_to_analyze[[#This Row],[Date]])</f>
        <v>1971</v>
      </c>
    </row>
    <row r="1049" spans="1:9" x14ac:dyDescent="0.25">
      <c r="A1049" t="s">
        <v>5233</v>
      </c>
      <c r="B1049" t="s">
        <v>5320</v>
      </c>
      <c r="C1049" t="s">
        <v>5247</v>
      </c>
      <c r="D1049" s="1">
        <v>26294</v>
      </c>
      <c r="E1049" t="s">
        <v>1227</v>
      </c>
      <c r="F1049" t="s">
        <v>13</v>
      </c>
      <c r="G1049" t="s">
        <v>5350</v>
      </c>
      <c r="H1049" t="s">
        <v>56</v>
      </c>
      <c r="I1049">
        <f>YEAR(tb_to_analyze[[#This Row],[Date]])</f>
        <v>1971</v>
      </c>
    </row>
    <row r="1050" spans="1:9" x14ac:dyDescent="0.25">
      <c r="A1050" t="s">
        <v>5233</v>
      </c>
      <c r="B1050" t="s">
        <v>5320</v>
      </c>
      <c r="C1050" t="s">
        <v>5247</v>
      </c>
      <c r="D1050" s="1">
        <v>26294</v>
      </c>
      <c r="E1050" t="s">
        <v>685</v>
      </c>
      <c r="F1050" t="s">
        <v>13</v>
      </c>
      <c r="G1050" t="s">
        <v>5350</v>
      </c>
      <c r="H1050" t="s">
        <v>15</v>
      </c>
      <c r="I1050">
        <f>YEAR(tb_to_analyze[[#This Row],[Date]])</f>
        <v>1971</v>
      </c>
    </row>
    <row r="1051" spans="1:9" x14ac:dyDescent="0.25">
      <c r="A1051" t="s">
        <v>5233</v>
      </c>
      <c r="B1051" t="s">
        <v>5320</v>
      </c>
      <c r="C1051" t="s">
        <v>5247</v>
      </c>
      <c r="D1051" s="1">
        <v>26296</v>
      </c>
      <c r="E1051" t="s">
        <v>396</v>
      </c>
      <c r="F1051" t="s">
        <v>13</v>
      </c>
      <c r="G1051" t="s">
        <v>5350</v>
      </c>
      <c r="H1051" t="s">
        <v>15</v>
      </c>
      <c r="I1051">
        <f>YEAR(tb_to_analyze[[#This Row],[Date]])</f>
        <v>1971</v>
      </c>
    </row>
    <row r="1052" spans="1:9" x14ac:dyDescent="0.25">
      <c r="A1052" t="s">
        <v>5233</v>
      </c>
      <c r="B1052" t="s">
        <v>5312</v>
      </c>
      <c r="C1052" t="s">
        <v>5245</v>
      </c>
      <c r="D1052" s="1">
        <v>26310</v>
      </c>
      <c r="E1052" t="s">
        <v>339</v>
      </c>
      <c r="F1052" t="s">
        <v>13</v>
      </c>
      <c r="G1052" t="s">
        <v>5350</v>
      </c>
      <c r="H1052" t="s">
        <v>15</v>
      </c>
      <c r="I1052">
        <f>YEAR(tb_to_analyze[[#This Row],[Date]])</f>
        <v>1972</v>
      </c>
    </row>
    <row r="1053" spans="1:9" x14ac:dyDescent="0.25">
      <c r="A1053" t="s">
        <v>5231</v>
      </c>
      <c r="B1053" t="s">
        <v>5315</v>
      </c>
      <c r="C1053" t="s">
        <v>5246</v>
      </c>
      <c r="D1053" s="1">
        <v>26318</v>
      </c>
      <c r="E1053" t="s">
        <v>1163</v>
      </c>
      <c r="F1053" t="s">
        <v>13</v>
      </c>
      <c r="G1053" t="s">
        <v>5350</v>
      </c>
      <c r="H1053" t="s">
        <v>15</v>
      </c>
      <c r="I1053">
        <f>YEAR(tb_to_analyze[[#This Row],[Date]])</f>
        <v>1972</v>
      </c>
    </row>
    <row r="1054" spans="1:9" x14ac:dyDescent="0.25">
      <c r="A1054" t="s">
        <v>5231</v>
      </c>
      <c r="B1054" t="s">
        <v>5313</v>
      </c>
      <c r="C1054" t="s">
        <v>5246</v>
      </c>
      <c r="D1054" s="1">
        <v>26321</v>
      </c>
      <c r="E1054" t="s">
        <v>719</v>
      </c>
      <c r="F1054" t="s">
        <v>13</v>
      </c>
      <c r="G1054" t="s">
        <v>5350</v>
      </c>
      <c r="H1054" t="s">
        <v>15</v>
      </c>
      <c r="I1054">
        <f>YEAR(tb_to_analyze[[#This Row],[Date]])</f>
        <v>1972</v>
      </c>
    </row>
    <row r="1055" spans="1:9" x14ac:dyDescent="0.25">
      <c r="A1055" t="s">
        <v>5233</v>
      </c>
      <c r="B1055" t="s">
        <v>5320</v>
      </c>
      <c r="C1055" t="s">
        <v>5247</v>
      </c>
      <c r="D1055" s="1">
        <v>26323</v>
      </c>
      <c r="E1055" t="s">
        <v>499</v>
      </c>
      <c r="F1055" t="s">
        <v>13</v>
      </c>
      <c r="G1055" t="s">
        <v>5350</v>
      </c>
      <c r="H1055" t="s">
        <v>15</v>
      </c>
      <c r="I1055">
        <f>YEAR(tb_to_analyze[[#This Row],[Date]])</f>
        <v>1972</v>
      </c>
    </row>
    <row r="1056" spans="1:9" x14ac:dyDescent="0.25">
      <c r="A1056" t="s">
        <v>5233</v>
      </c>
      <c r="B1056" t="s">
        <v>5312</v>
      </c>
      <c r="C1056" t="s">
        <v>5245</v>
      </c>
      <c r="D1056" s="1">
        <v>26332</v>
      </c>
      <c r="E1056" t="s">
        <v>339</v>
      </c>
      <c r="F1056" t="s">
        <v>13</v>
      </c>
      <c r="G1056" t="s">
        <v>5350</v>
      </c>
      <c r="H1056" t="s">
        <v>15</v>
      </c>
      <c r="I1056">
        <f>YEAR(tb_to_analyze[[#This Row],[Date]])</f>
        <v>1972</v>
      </c>
    </row>
    <row r="1057" spans="1:9" x14ac:dyDescent="0.25">
      <c r="A1057" t="s">
        <v>5233</v>
      </c>
      <c r="B1057" t="s">
        <v>5317</v>
      </c>
      <c r="C1057" t="s">
        <v>5247</v>
      </c>
      <c r="D1057" s="1">
        <v>26337</v>
      </c>
      <c r="E1057" t="s">
        <v>924</v>
      </c>
      <c r="F1057" t="s">
        <v>13</v>
      </c>
      <c r="G1057" t="s">
        <v>5350</v>
      </c>
      <c r="H1057" t="s">
        <v>15</v>
      </c>
      <c r="I1057">
        <f>YEAR(tb_to_analyze[[#This Row],[Date]])</f>
        <v>1972</v>
      </c>
    </row>
    <row r="1058" spans="1:9" x14ac:dyDescent="0.25">
      <c r="A1058" t="s">
        <v>5233</v>
      </c>
      <c r="B1058" t="s">
        <v>5312</v>
      </c>
      <c r="C1058" t="s">
        <v>5245</v>
      </c>
      <c r="D1058" s="1">
        <v>26343</v>
      </c>
      <c r="E1058" t="s">
        <v>658</v>
      </c>
      <c r="F1058" t="s">
        <v>13</v>
      </c>
      <c r="G1058" t="s">
        <v>5350</v>
      </c>
      <c r="H1058" t="s">
        <v>15</v>
      </c>
      <c r="I1058">
        <f>YEAR(tb_to_analyze[[#This Row],[Date]])</f>
        <v>1972</v>
      </c>
    </row>
    <row r="1059" spans="1:9" x14ac:dyDescent="0.25">
      <c r="A1059" t="s">
        <v>5233</v>
      </c>
      <c r="B1059" t="s">
        <v>5312</v>
      </c>
      <c r="C1059" t="s">
        <v>5245</v>
      </c>
      <c r="D1059" s="1">
        <v>26345</v>
      </c>
      <c r="E1059" t="s">
        <v>339</v>
      </c>
      <c r="F1059" t="s">
        <v>13</v>
      </c>
      <c r="G1059" t="s">
        <v>5350</v>
      </c>
      <c r="H1059" t="s">
        <v>15</v>
      </c>
      <c r="I1059">
        <f>YEAR(tb_to_analyze[[#This Row],[Date]])</f>
        <v>1972</v>
      </c>
    </row>
    <row r="1060" spans="1:9" x14ac:dyDescent="0.25">
      <c r="A1060" t="s">
        <v>5231</v>
      </c>
      <c r="B1060" t="s">
        <v>5315</v>
      </c>
      <c r="C1060" t="s">
        <v>5246</v>
      </c>
      <c r="D1060" s="1">
        <v>26345</v>
      </c>
      <c r="E1060" t="s">
        <v>1128</v>
      </c>
      <c r="F1060" t="s">
        <v>13</v>
      </c>
      <c r="G1060" t="s">
        <v>5350</v>
      </c>
      <c r="H1060" t="s">
        <v>21</v>
      </c>
      <c r="I1060">
        <f>YEAR(tb_to_analyze[[#This Row],[Date]])</f>
        <v>1972</v>
      </c>
    </row>
    <row r="1061" spans="1:9" x14ac:dyDescent="0.25">
      <c r="A1061" t="s">
        <v>5233</v>
      </c>
      <c r="B1061" t="s">
        <v>5320</v>
      </c>
      <c r="C1061" t="s">
        <v>5247</v>
      </c>
      <c r="D1061" s="1">
        <v>26354</v>
      </c>
      <c r="E1061" t="s">
        <v>685</v>
      </c>
      <c r="F1061" t="s">
        <v>13</v>
      </c>
      <c r="G1061" t="s">
        <v>5350</v>
      </c>
      <c r="H1061" t="s">
        <v>15</v>
      </c>
      <c r="I1061">
        <f>YEAR(tb_to_analyze[[#This Row],[Date]])</f>
        <v>1972</v>
      </c>
    </row>
    <row r="1062" spans="1:9" x14ac:dyDescent="0.25">
      <c r="A1062" t="s">
        <v>5231</v>
      </c>
      <c r="B1062" t="s">
        <v>5313</v>
      </c>
      <c r="C1062" t="s">
        <v>5246</v>
      </c>
      <c r="D1062" s="1">
        <v>26359</v>
      </c>
      <c r="E1062" t="s">
        <v>1082</v>
      </c>
      <c r="F1062" t="s">
        <v>13</v>
      </c>
      <c r="G1062" t="s">
        <v>5350</v>
      </c>
      <c r="H1062" t="s">
        <v>15</v>
      </c>
      <c r="I1062">
        <f>YEAR(tb_to_analyze[[#This Row],[Date]])</f>
        <v>1972</v>
      </c>
    </row>
    <row r="1063" spans="1:9" x14ac:dyDescent="0.25">
      <c r="A1063" t="s">
        <v>5233</v>
      </c>
      <c r="B1063" t="s">
        <v>5320</v>
      </c>
      <c r="C1063" t="s">
        <v>5247</v>
      </c>
      <c r="D1063" s="1">
        <v>26359</v>
      </c>
      <c r="E1063" t="s">
        <v>396</v>
      </c>
      <c r="F1063" t="s">
        <v>13</v>
      </c>
      <c r="G1063" t="s">
        <v>5350</v>
      </c>
      <c r="H1063" t="s">
        <v>15</v>
      </c>
      <c r="I1063">
        <f>YEAR(tb_to_analyze[[#This Row],[Date]])</f>
        <v>1972</v>
      </c>
    </row>
    <row r="1064" spans="1:9" x14ac:dyDescent="0.25">
      <c r="A1064" t="s">
        <v>5231</v>
      </c>
      <c r="B1064" t="s">
        <v>5313</v>
      </c>
      <c r="C1064" t="s">
        <v>5246</v>
      </c>
      <c r="D1064" s="1">
        <v>26361</v>
      </c>
      <c r="E1064" t="s">
        <v>719</v>
      </c>
      <c r="F1064" t="s">
        <v>13</v>
      </c>
      <c r="G1064" t="s">
        <v>5350</v>
      </c>
      <c r="H1064" t="s">
        <v>15</v>
      </c>
      <c r="I1064">
        <f>YEAR(tb_to_analyze[[#This Row],[Date]])</f>
        <v>1972</v>
      </c>
    </row>
    <row r="1065" spans="1:9" x14ac:dyDescent="0.25">
      <c r="A1065" t="s">
        <v>5233</v>
      </c>
      <c r="B1065" t="s">
        <v>5320</v>
      </c>
      <c r="C1065" t="s">
        <v>5247</v>
      </c>
      <c r="D1065" s="1">
        <v>26362</v>
      </c>
      <c r="E1065" t="s">
        <v>339</v>
      </c>
      <c r="F1065" t="s">
        <v>13</v>
      </c>
      <c r="G1065" t="s">
        <v>5350</v>
      </c>
      <c r="H1065" t="s">
        <v>15</v>
      </c>
      <c r="I1065">
        <f>YEAR(tb_to_analyze[[#This Row],[Date]])</f>
        <v>1972</v>
      </c>
    </row>
    <row r="1066" spans="1:9" x14ac:dyDescent="0.25">
      <c r="A1066" t="s">
        <v>5233</v>
      </c>
      <c r="B1066" t="s">
        <v>5320</v>
      </c>
      <c r="C1066" t="s">
        <v>5247</v>
      </c>
      <c r="D1066" s="1">
        <v>26373</v>
      </c>
      <c r="E1066" t="s">
        <v>339</v>
      </c>
      <c r="F1066" t="s">
        <v>13</v>
      </c>
      <c r="G1066" t="s">
        <v>5350</v>
      </c>
      <c r="H1066" t="s">
        <v>15</v>
      </c>
      <c r="I1066">
        <f>YEAR(tb_to_analyze[[#This Row],[Date]])</f>
        <v>1972</v>
      </c>
    </row>
    <row r="1067" spans="1:9" x14ac:dyDescent="0.25">
      <c r="A1067" t="s">
        <v>5231</v>
      </c>
      <c r="B1067" t="s">
        <v>5315</v>
      </c>
      <c r="C1067" t="s">
        <v>5246</v>
      </c>
      <c r="D1067" s="1">
        <v>26375</v>
      </c>
      <c r="E1067" t="s">
        <v>1181</v>
      </c>
      <c r="F1067" t="s">
        <v>13</v>
      </c>
      <c r="G1067" t="s">
        <v>5350</v>
      </c>
      <c r="H1067" t="s">
        <v>15</v>
      </c>
      <c r="I1067">
        <f>YEAR(tb_to_analyze[[#This Row],[Date]])</f>
        <v>1972</v>
      </c>
    </row>
    <row r="1068" spans="1:9" x14ac:dyDescent="0.25">
      <c r="A1068" t="s">
        <v>5233</v>
      </c>
      <c r="B1068" t="s">
        <v>5320</v>
      </c>
      <c r="C1068" t="s">
        <v>5247</v>
      </c>
      <c r="D1068" s="1">
        <v>26380</v>
      </c>
      <c r="E1068" t="s">
        <v>685</v>
      </c>
      <c r="F1068" t="s">
        <v>13</v>
      </c>
      <c r="G1068" t="s">
        <v>5350</v>
      </c>
      <c r="H1068" t="s">
        <v>15</v>
      </c>
      <c r="I1068">
        <f>YEAR(tb_to_analyze[[#This Row],[Date]])</f>
        <v>1972</v>
      </c>
    </row>
    <row r="1069" spans="1:9" x14ac:dyDescent="0.25">
      <c r="A1069" t="s">
        <v>5233</v>
      </c>
      <c r="B1069" t="s">
        <v>5320</v>
      </c>
      <c r="C1069" t="s">
        <v>5247</v>
      </c>
      <c r="D1069" s="1">
        <v>26383</v>
      </c>
      <c r="E1069" t="s">
        <v>685</v>
      </c>
      <c r="F1069" t="s">
        <v>13</v>
      </c>
      <c r="G1069" t="s">
        <v>5350</v>
      </c>
      <c r="H1069" t="s">
        <v>15</v>
      </c>
      <c r="I1069">
        <f>YEAR(tb_to_analyze[[#This Row],[Date]])</f>
        <v>1972</v>
      </c>
    </row>
    <row r="1070" spans="1:9" x14ac:dyDescent="0.25">
      <c r="A1070" t="s">
        <v>5233</v>
      </c>
      <c r="B1070" t="s">
        <v>5320</v>
      </c>
      <c r="C1070" t="s">
        <v>5247</v>
      </c>
      <c r="D1070" s="1">
        <v>26383</v>
      </c>
      <c r="E1070" t="s">
        <v>499</v>
      </c>
      <c r="F1070" t="s">
        <v>13</v>
      </c>
      <c r="G1070" t="s">
        <v>5350</v>
      </c>
      <c r="H1070" t="s">
        <v>15</v>
      </c>
      <c r="I1070">
        <f>YEAR(tb_to_analyze[[#This Row],[Date]])</f>
        <v>1972</v>
      </c>
    </row>
    <row r="1071" spans="1:9" x14ac:dyDescent="0.25">
      <c r="A1071" t="s">
        <v>5233</v>
      </c>
      <c r="B1071" t="s">
        <v>5312</v>
      </c>
      <c r="C1071" t="s">
        <v>5245</v>
      </c>
      <c r="D1071" s="1">
        <v>26385</v>
      </c>
      <c r="E1071" t="s">
        <v>1045</v>
      </c>
      <c r="F1071" t="s">
        <v>13</v>
      </c>
      <c r="G1071" t="s">
        <v>5350</v>
      </c>
      <c r="H1071" t="s">
        <v>15</v>
      </c>
      <c r="I1071">
        <f>YEAR(tb_to_analyze[[#This Row],[Date]])</f>
        <v>1972</v>
      </c>
    </row>
    <row r="1072" spans="1:9" x14ac:dyDescent="0.25">
      <c r="A1072" t="s">
        <v>5233</v>
      </c>
      <c r="B1072" t="s">
        <v>5320</v>
      </c>
      <c r="C1072" t="s">
        <v>5247</v>
      </c>
      <c r="D1072" s="1">
        <v>26388</v>
      </c>
      <c r="E1072" t="s">
        <v>396</v>
      </c>
      <c r="F1072" t="s">
        <v>13</v>
      </c>
      <c r="G1072" t="s">
        <v>5350</v>
      </c>
      <c r="H1072" t="s">
        <v>15</v>
      </c>
      <c r="I1072">
        <f>YEAR(tb_to_analyze[[#This Row],[Date]])</f>
        <v>1972</v>
      </c>
    </row>
    <row r="1073" spans="1:9" x14ac:dyDescent="0.25">
      <c r="A1073" t="s">
        <v>5233</v>
      </c>
      <c r="B1073" t="s">
        <v>5312</v>
      </c>
      <c r="C1073" t="s">
        <v>5245</v>
      </c>
      <c r="D1073" s="1">
        <v>26389</v>
      </c>
      <c r="E1073" t="s">
        <v>1045</v>
      </c>
      <c r="F1073" t="s">
        <v>13</v>
      </c>
      <c r="G1073" t="s">
        <v>5350</v>
      </c>
      <c r="H1073" t="s">
        <v>56</v>
      </c>
      <c r="I1073">
        <f>YEAR(tb_to_analyze[[#This Row],[Date]])</f>
        <v>1972</v>
      </c>
    </row>
    <row r="1074" spans="1:9" x14ac:dyDescent="0.25">
      <c r="A1074" t="s">
        <v>5233</v>
      </c>
      <c r="B1074" t="s">
        <v>5320</v>
      </c>
      <c r="C1074" t="s">
        <v>5247</v>
      </c>
      <c r="D1074" s="1">
        <v>26392</v>
      </c>
      <c r="E1074" t="s">
        <v>339</v>
      </c>
      <c r="F1074" t="s">
        <v>13</v>
      </c>
      <c r="G1074" t="s">
        <v>5350</v>
      </c>
      <c r="H1074" t="s">
        <v>15</v>
      </c>
      <c r="I1074">
        <f>YEAR(tb_to_analyze[[#This Row],[Date]])</f>
        <v>1972</v>
      </c>
    </row>
    <row r="1075" spans="1:9" x14ac:dyDescent="0.25">
      <c r="A1075" t="s">
        <v>5233</v>
      </c>
      <c r="B1075" t="s">
        <v>5320</v>
      </c>
      <c r="C1075" t="s">
        <v>5247</v>
      </c>
      <c r="D1075" s="1">
        <v>26393</v>
      </c>
      <c r="E1075" t="s">
        <v>493</v>
      </c>
      <c r="F1075" t="s">
        <v>13</v>
      </c>
      <c r="G1075" t="s">
        <v>5350</v>
      </c>
      <c r="H1075" t="s">
        <v>15</v>
      </c>
      <c r="I1075">
        <f>YEAR(tb_to_analyze[[#This Row],[Date]])</f>
        <v>1972</v>
      </c>
    </row>
    <row r="1076" spans="1:9" x14ac:dyDescent="0.25">
      <c r="A1076" t="s">
        <v>5233</v>
      </c>
      <c r="B1076" t="s">
        <v>5320</v>
      </c>
      <c r="C1076" t="s">
        <v>5247</v>
      </c>
      <c r="D1076" s="1">
        <v>26395</v>
      </c>
      <c r="E1076" t="s">
        <v>339</v>
      </c>
      <c r="F1076" t="s">
        <v>13</v>
      </c>
      <c r="G1076" t="s">
        <v>5350</v>
      </c>
      <c r="H1076" t="s">
        <v>15</v>
      </c>
      <c r="I1076">
        <f>YEAR(tb_to_analyze[[#This Row],[Date]])</f>
        <v>1972</v>
      </c>
    </row>
    <row r="1077" spans="1:9" x14ac:dyDescent="0.25">
      <c r="A1077" t="s">
        <v>5233</v>
      </c>
      <c r="B1077" t="s">
        <v>5312</v>
      </c>
      <c r="C1077" t="s">
        <v>5245</v>
      </c>
      <c r="D1077" s="1">
        <v>26396</v>
      </c>
      <c r="E1077" t="s">
        <v>339</v>
      </c>
      <c r="F1077" t="s">
        <v>13</v>
      </c>
      <c r="G1077" t="s">
        <v>5350</v>
      </c>
      <c r="H1077" t="s">
        <v>15</v>
      </c>
      <c r="I1077">
        <f>YEAR(tb_to_analyze[[#This Row],[Date]])</f>
        <v>1972</v>
      </c>
    </row>
    <row r="1078" spans="1:9" x14ac:dyDescent="0.25">
      <c r="A1078" t="s">
        <v>5233</v>
      </c>
      <c r="B1078" t="s">
        <v>5320</v>
      </c>
      <c r="C1078" t="s">
        <v>5247</v>
      </c>
      <c r="D1078" s="1">
        <v>26400</v>
      </c>
      <c r="E1078" t="s">
        <v>499</v>
      </c>
      <c r="F1078" t="s">
        <v>13</v>
      </c>
      <c r="G1078" t="s">
        <v>5350</v>
      </c>
      <c r="H1078" t="s">
        <v>15</v>
      </c>
      <c r="I1078">
        <f>YEAR(tb_to_analyze[[#This Row],[Date]])</f>
        <v>1972</v>
      </c>
    </row>
    <row r="1079" spans="1:9" x14ac:dyDescent="0.25">
      <c r="A1079" t="s">
        <v>5233</v>
      </c>
      <c r="B1079" t="s">
        <v>5312</v>
      </c>
      <c r="C1079" t="s">
        <v>5245</v>
      </c>
      <c r="D1079" s="1">
        <v>26401</v>
      </c>
      <c r="E1079" t="s">
        <v>1257</v>
      </c>
      <c r="F1079" t="s">
        <v>13</v>
      </c>
      <c r="G1079" t="s">
        <v>5350</v>
      </c>
      <c r="H1079" t="s">
        <v>15</v>
      </c>
      <c r="I1079">
        <f>YEAR(tb_to_analyze[[#This Row],[Date]])</f>
        <v>1972</v>
      </c>
    </row>
    <row r="1080" spans="1:9" x14ac:dyDescent="0.25">
      <c r="A1080" t="s">
        <v>5233</v>
      </c>
      <c r="B1080" t="s">
        <v>5320</v>
      </c>
      <c r="C1080" t="s">
        <v>5247</v>
      </c>
      <c r="D1080" s="1">
        <v>26403</v>
      </c>
      <c r="E1080" t="s">
        <v>339</v>
      </c>
      <c r="F1080" t="s">
        <v>13</v>
      </c>
      <c r="G1080" t="s">
        <v>5350</v>
      </c>
      <c r="H1080" t="s">
        <v>15</v>
      </c>
      <c r="I1080">
        <f>YEAR(tb_to_analyze[[#This Row],[Date]])</f>
        <v>1972</v>
      </c>
    </row>
    <row r="1081" spans="1:9" x14ac:dyDescent="0.25">
      <c r="A1081" t="s">
        <v>5231</v>
      </c>
      <c r="B1081" t="s">
        <v>5322</v>
      </c>
      <c r="C1081" t="s">
        <v>5246</v>
      </c>
      <c r="D1081" s="1">
        <v>26405</v>
      </c>
      <c r="E1081" t="s">
        <v>750</v>
      </c>
      <c r="F1081" t="s">
        <v>13</v>
      </c>
      <c r="G1081" s="3">
        <v>1160000000</v>
      </c>
      <c r="H1081" t="s">
        <v>15</v>
      </c>
      <c r="I1081">
        <f>YEAR(tb_to_analyze[[#This Row],[Date]])</f>
        <v>1972</v>
      </c>
    </row>
    <row r="1082" spans="1:9" x14ac:dyDescent="0.25">
      <c r="A1082" t="s">
        <v>5233</v>
      </c>
      <c r="B1082" t="s">
        <v>5320</v>
      </c>
      <c r="C1082" t="s">
        <v>5247</v>
      </c>
      <c r="D1082" s="1">
        <v>26410</v>
      </c>
      <c r="E1082" t="s">
        <v>499</v>
      </c>
      <c r="F1082" t="s">
        <v>13</v>
      </c>
      <c r="G1082" t="s">
        <v>5350</v>
      </c>
      <c r="H1082" t="s">
        <v>15</v>
      </c>
      <c r="I1082">
        <f>YEAR(tb_to_analyze[[#This Row],[Date]])</f>
        <v>1972</v>
      </c>
    </row>
    <row r="1083" spans="1:9" x14ac:dyDescent="0.25">
      <c r="A1083" t="s">
        <v>5233</v>
      </c>
      <c r="B1083" t="s">
        <v>5320</v>
      </c>
      <c r="C1083" t="s">
        <v>5247</v>
      </c>
      <c r="D1083" s="1">
        <v>26414</v>
      </c>
      <c r="E1083" t="s">
        <v>499</v>
      </c>
      <c r="F1083" t="s">
        <v>13</v>
      </c>
      <c r="G1083" t="s">
        <v>5350</v>
      </c>
      <c r="H1083" t="s">
        <v>21</v>
      </c>
      <c r="I1083">
        <f>YEAR(tb_to_analyze[[#This Row],[Date]])</f>
        <v>1972</v>
      </c>
    </row>
    <row r="1084" spans="1:9" x14ac:dyDescent="0.25">
      <c r="A1084" t="s">
        <v>5233</v>
      </c>
      <c r="B1084" t="s">
        <v>5320</v>
      </c>
      <c r="C1084" t="s">
        <v>5247</v>
      </c>
      <c r="D1084" s="1">
        <v>26424</v>
      </c>
      <c r="E1084" t="s">
        <v>339</v>
      </c>
      <c r="F1084" t="s">
        <v>13</v>
      </c>
      <c r="G1084" t="s">
        <v>5350</v>
      </c>
      <c r="H1084" t="s">
        <v>15</v>
      </c>
      <c r="I1084">
        <f>YEAR(tb_to_analyze[[#This Row],[Date]])</f>
        <v>1972</v>
      </c>
    </row>
    <row r="1085" spans="1:9" x14ac:dyDescent="0.25">
      <c r="A1085" t="s">
        <v>5233</v>
      </c>
      <c r="B1085" t="s">
        <v>5320</v>
      </c>
      <c r="C1085" t="s">
        <v>5247</v>
      </c>
      <c r="D1085" s="1">
        <v>26425</v>
      </c>
      <c r="E1085" t="s">
        <v>685</v>
      </c>
      <c r="F1085" t="s">
        <v>13</v>
      </c>
      <c r="G1085" t="s">
        <v>5350</v>
      </c>
      <c r="H1085" t="s">
        <v>15</v>
      </c>
      <c r="I1085">
        <f>YEAR(tb_to_analyze[[#This Row],[Date]])</f>
        <v>1972</v>
      </c>
    </row>
    <row r="1086" spans="1:9" x14ac:dyDescent="0.25">
      <c r="A1086" t="s">
        <v>5233</v>
      </c>
      <c r="B1086" t="s">
        <v>5320</v>
      </c>
      <c r="C1086" t="s">
        <v>5247</v>
      </c>
      <c r="D1086" s="1">
        <v>26436</v>
      </c>
      <c r="E1086" t="s">
        <v>339</v>
      </c>
      <c r="F1086" t="s">
        <v>13</v>
      </c>
      <c r="G1086" t="s">
        <v>5350</v>
      </c>
      <c r="H1086" t="s">
        <v>15</v>
      </c>
      <c r="I1086">
        <f>YEAR(tb_to_analyze[[#This Row],[Date]])</f>
        <v>1972</v>
      </c>
    </row>
    <row r="1087" spans="1:9" x14ac:dyDescent="0.25">
      <c r="A1087" t="s">
        <v>5233</v>
      </c>
      <c r="B1087" t="s">
        <v>5320</v>
      </c>
      <c r="C1087" t="s">
        <v>5247</v>
      </c>
      <c r="D1087" s="1">
        <v>26438</v>
      </c>
      <c r="E1087" t="s">
        <v>493</v>
      </c>
      <c r="F1087" t="s">
        <v>13</v>
      </c>
      <c r="G1087" t="s">
        <v>5350</v>
      </c>
      <c r="H1087" t="s">
        <v>15</v>
      </c>
      <c r="I1087">
        <f>YEAR(tb_to_analyze[[#This Row],[Date]])</f>
        <v>1972</v>
      </c>
    </row>
    <row r="1088" spans="1:9" x14ac:dyDescent="0.25">
      <c r="A1088" t="s">
        <v>5231</v>
      </c>
      <c r="B1088" t="s">
        <v>5315</v>
      </c>
      <c r="C1088" t="s">
        <v>5246</v>
      </c>
      <c r="D1088" s="1">
        <v>26439</v>
      </c>
      <c r="E1088" t="s">
        <v>1181</v>
      </c>
      <c r="F1088" t="s">
        <v>13</v>
      </c>
      <c r="G1088" t="s">
        <v>5350</v>
      </c>
      <c r="H1088" t="s">
        <v>21</v>
      </c>
      <c r="I1088">
        <f>YEAR(tb_to_analyze[[#This Row],[Date]])</f>
        <v>1972</v>
      </c>
    </row>
    <row r="1089" spans="1:9" x14ac:dyDescent="0.25">
      <c r="A1089" t="s">
        <v>5233</v>
      </c>
      <c r="B1089" t="s">
        <v>5312</v>
      </c>
      <c r="C1089" t="s">
        <v>5245</v>
      </c>
      <c r="D1089" s="1">
        <v>26444</v>
      </c>
      <c r="E1089" t="s">
        <v>339</v>
      </c>
      <c r="F1089" t="s">
        <v>13</v>
      </c>
      <c r="G1089" t="s">
        <v>5350</v>
      </c>
      <c r="H1089" t="s">
        <v>15</v>
      </c>
      <c r="I1089">
        <f>YEAR(tb_to_analyze[[#This Row],[Date]])</f>
        <v>1972</v>
      </c>
    </row>
    <row r="1090" spans="1:9" x14ac:dyDescent="0.25">
      <c r="A1090" t="s">
        <v>5233</v>
      </c>
      <c r="B1090" t="s">
        <v>5312</v>
      </c>
      <c r="C1090" t="s">
        <v>5245</v>
      </c>
      <c r="D1090" s="1">
        <v>26459</v>
      </c>
      <c r="E1090" t="s">
        <v>339</v>
      </c>
      <c r="F1090" t="s">
        <v>13</v>
      </c>
      <c r="G1090" t="s">
        <v>5350</v>
      </c>
      <c r="H1090" t="s">
        <v>15</v>
      </c>
      <c r="I1090">
        <f>YEAR(tb_to_analyze[[#This Row],[Date]])</f>
        <v>1972</v>
      </c>
    </row>
    <row r="1091" spans="1:9" x14ac:dyDescent="0.25">
      <c r="A1091" t="s">
        <v>5231</v>
      </c>
      <c r="B1091" t="s">
        <v>5313</v>
      </c>
      <c r="C1091" t="s">
        <v>5246</v>
      </c>
      <c r="D1091" s="1">
        <v>26463</v>
      </c>
      <c r="E1091" t="s">
        <v>719</v>
      </c>
      <c r="F1091" t="s">
        <v>13</v>
      </c>
      <c r="G1091" t="s">
        <v>5350</v>
      </c>
      <c r="H1091" t="s">
        <v>15</v>
      </c>
      <c r="I1091">
        <f>YEAR(tb_to_analyze[[#This Row],[Date]])</f>
        <v>1972</v>
      </c>
    </row>
    <row r="1092" spans="1:9" x14ac:dyDescent="0.25">
      <c r="A1092" t="s">
        <v>5233</v>
      </c>
      <c r="B1092" t="s">
        <v>5312</v>
      </c>
      <c r="C1092" t="s">
        <v>5245</v>
      </c>
      <c r="D1092" s="1">
        <v>26471</v>
      </c>
      <c r="E1092" t="s">
        <v>339</v>
      </c>
      <c r="F1092" t="s">
        <v>13</v>
      </c>
      <c r="G1092" t="s">
        <v>5350</v>
      </c>
      <c r="H1092" t="s">
        <v>15</v>
      </c>
      <c r="I1092">
        <f>YEAR(tb_to_analyze[[#This Row],[Date]])</f>
        <v>1972</v>
      </c>
    </row>
    <row r="1093" spans="1:9" x14ac:dyDescent="0.25">
      <c r="A1093" t="s">
        <v>5233</v>
      </c>
      <c r="B1093" t="s">
        <v>5320</v>
      </c>
      <c r="C1093" t="s">
        <v>5247</v>
      </c>
      <c r="D1093" s="1">
        <v>26473</v>
      </c>
      <c r="E1093" t="s">
        <v>685</v>
      </c>
      <c r="F1093" t="s">
        <v>13</v>
      </c>
      <c r="G1093" t="s">
        <v>5350</v>
      </c>
      <c r="H1093" t="s">
        <v>15</v>
      </c>
      <c r="I1093">
        <f>YEAR(tb_to_analyze[[#This Row],[Date]])</f>
        <v>1972</v>
      </c>
    </row>
    <row r="1094" spans="1:9" x14ac:dyDescent="0.25">
      <c r="A1094" t="s">
        <v>5233</v>
      </c>
      <c r="B1094" t="s">
        <v>5320</v>
      </c>
      <c r="C1094" t="s">
        <v>5247</v>
      </c>
      <c r="D1094" s="1">
        <v>26473</v>
      </c>
      <c r="E1094" t="s">
        <v>339</v>
      </c>
      <c r="F1094" t="s">
        <v>13</v>
      </c>
      <c r="G1094" t="s">
        <v>5350</v>
      </c>
      <c r="H1094" t="s">
        <v>15</v>
      </c>
      <c r="I1094">
        <f>YEAR(tb_to_analyze[[#This Row],[Date]])</f>
        <v>1972</v>
      </c>
    </row>
    <row r="1095" spans="1:9" x14ac:dyDescent="0.25">
      <c r="A1095" t="s">
        <v>5233</v>
      </c>
      <c r="B1095" t="s">
        <v>5312</v>
      </c>
      <c r="C1095" t="s">
        <v>5245</v>
      </c>
      <c r="D1095" s="1">
        <v>26479</v>
      </c>
      <c r="E1095" t="s">
        <v>1257</v>
      </c>
      <c r="F1095" t="s">
        <v>13</v>
      </c>
      <c r="G1095" t="s">
        <v>5350</v>
      </c>
      <c r="H1095" t="s">
        <v>15</v>
      </c>
      <c r="I1095">
        <f>YEAR(tb_to_analyze[[#This Row],[Date]])</f>
        <v>1972</v>
      </c>
    </row>
    <row r="1096" spans="1:9" x14ac:dyDescent="0.25">
      <c r="A1096" t="s">
        <v>5233</v>
      </c>
      <c r="B1096" t="s">
        <v>5320</v>
      </c>
      <c r="C1096" t="s">
        <v>5247</v>
      </c>
      <c r="D1096" s="1">
        <v>26480</v>
      </c>
      <c r="E1096" t="s">
        <v>499</v>
      </c>
      <c r="F1096" t="s">
        <v>13</v>
      </c>
      <c r="G1096" t="s">
        <v>5350</v>
      </c>
      <c r="H1096" t="s">
        <v>15</v>
      </c>
      <c r="I1096">
        <f>YEAR(tb_to_analyze[[#This Row],[Date]])</f>
        <v>1972</v>
      </c>
    </row>
    <row r="1097" spans="1:9" x14ac:dyDescent="0.25">
      <c r="A1097" t="s">
        <v>5233</v>
      </c>
      <c r="B1097" t="s">
        <v>5320</v>
      </c>
      <c r="C1097" t="s">
        <v>5247</v>
      </c>
      <c r="D1097" s="1">
        <v>26480</v>
      </c>
      <c r="E1097" t="s">
        <v>396</v>
      </c>
      <c r="F1097" t="s">
        <v>13</v>
      </c>
      <c r="G1097" t="s">
        <v>5350</v>
      </c>
      <c r="H1097" t="s">
        <v>15</v>
      </c>
      <c r="I1097">
        <f>YEAR(tb_to_analyze[[#This Row],[Date]])</f>
        <v>1972</v>
      </c>
    </row>
    <row r="1098" spans="1:9" x14ac:dyDescent="0.25">
      <c r="A1098" t="s">
        <v>5233</v>
      </c>
      <c r="B1098" t="s">
        <v>5312</v>
      </c>
      <c r="C1098" t="s">
        <v>5245</v>
      </c>
      <c r="D1098" s="1">
        <v>26482</v>
      </c>
      <c r="E1098" t="s">
        <v>629</v>
      </c>
      <c r="F1098" t="s">
        <v>13</v>
      </c>
      <c r="G1098" t="s">
        <v>5350</v>
      </c>
      <c r="H1098" t="s">
        <v>15</v>
      </c>
      <c r="I1098">
        <f>YEAR(tb_to_analyze[[#This Row],[Date]])</f>
        <v>1972</v>
      </c>
    </row>
    <row r="1099" spans="1:9" x14ac:dyDescent="0.25">
      <c r="A1099" t="s">
        <v>5233</v>
      </c>
      <c r="B1099" t="s">
        <v>5320</v>
      </c>
      <c r="C1099" t="s">
        <v>5247</v>
      </c>
      <c r="D1099" s="1">
        <v>26485</v>
      </c>
      <c r="E1099" t="s">
        <v>499</v>
      </c>
      <c r="F1099" t="s">
        <v>13</v>
      </c>
      <c r="G1099" t="s">
        <v>5350</v>
      </c>
      <c r="H1099" t="s">
        <v>15</v>
      </c>
      <c r="I1099">
        <f>YEAR(tb_to_analyze[[#This Row],[Date]])</f>
        <v>1972</v>
      </c>
    </row>
    <row r="1100" spans="1:9" x14ac:dyDescent="0.25">
      <c r="A1100" t="s">
        <v>5233</v>
      </c>
      <c r="B1100" t="s">
        <v>5312</v>
      </c>
      <c r="C1100" t="s">
        <v>5245</v>
      </c>
      <c r="D1100" s="1">
        <v>26486</v>
      </c>
      <c r="E1100" t="s">
        <v>339</v>
      </c>
      <c r="F1100" t="s">
        <v>13</v>
      </c>
      <c r="G1100" t="s">
        <v>5350</v>
      </c>
      <c r="H1100" t="s">
        <v>15</v>
      </c>
      <c r="I1100">
        <f>YEAR(tb_to_analyze[[#This Row],[Date]])</f>
        <v>1972</v>
      </c>
    </row>
    <row r="1101" spans="1:9" x14ac:dyDescent="0.25">
      <c r="A1101" t="s">
        <v>5231</v>
      </c>
      <c r="B1101" t="s">
        <v>5315</v>
      </c>
      <c r="C1101" t="s">
        <v>5246</v>
      </c>
      <c r="D1101" s="1">
        <v>26487</v>
      </c>
      <c r="E1101" t="s">
        <v>1163</v>
      </c>
      <c r="F1101" t="s">
        <v>13</v>
      </c>
      <c r="G1101" t="s">
        <v>5350</v>
      </c>
      <c r="H1101" t="s">
        <v>15</v>
      </c>
      <c r="I1101">
        <f>YEAR(tb_to_analyze[[#This Row],[Date]])</f>
        <v>1972</v>
      </c>
    </row>
    <row r="1102" spans="1:9" x14ac:dyDescent="0.25">
      <c r="A1102" t="s">
        <v>5233</v>
      </c>
      <c r="B1102" t="s">
        <v>5320</v>
      </c>
      <c r="C1102" t="s">
        <v>5247</v>
      </c>
      <c r="D1102" s="1">
        <v>26490</v>
      </c>
      <c r="E1102" t="s">
        <v>685</v>
      </c>
      <c r="F1102" t="s">
        <v>13</v>
      </c>
      <c r="G1102" t="s">
        <v>5350</v>
      </c>
      <c r="H1102" t="s">
        <v>15</v>
      </c>
      <c r="I1102">
        <f>YEAR(tb_to_analyze[[#This Row],[Date]])</f>
        <v>1972</v>
      </c>
    </row>
    <row r="1103" spans="1:9" x14ac:dyDescent="0.25">
      <c r="A1103" t="s">
        <v>5233</v>
      </c>
      <c r="B1103" t="s">
        <v>5317</v>
      </c>
      <c r="C1103" t="s">
        <v>5247</v>
      </c>
      <c r="D1103" s="1">
        <v>26492</v>
      </c>
      <c r="E1103" t="s">
        <v>499</v>
      </c>
      <c r="F1103" t="s">
        <v>13</v>
      </c>
      <c r="G1103" t="s">
        <v>5350</v>
      </c>
      <c r="H1103" t="s">
        <v>15</v>
      </c>
      <c r="I1103">
        <f>YEAR(tb_to_analyze[[#This Row],[Date]])</f>
        <v>1972</v>
      </c>
    </row>
    <row r="1104" spans="1:9" x14ac:dyDescent="0.25">
      <c r="A1104" t="s">
        <v>5233</v>
      </c>
      <c r="B1104" t="s">
        <v>5320</v>
      </c>
      <c r="C1104" t="s">
        <v>5247</v>
      </c>
      <c r="D1104" s="1">
        <v>26493</v>
      </c>
      <c r="E1104" t="s">
        <v>1227</v>
      </c>
      <c r="F1104" t="s">
        <v>13</v>
      </c>
      <c r="G1104" t="s">
        <v>5350</v>
      </c>
      <c r="H1104" t="s">
        <v>56</v>
      </c>
      <c r="I1104">
        <f>YEAR(tb_to_analyze[[#This Row],[Date]])</f>
        <v>1972</v>
      </c>
    </row>
    <row r="1105" spans="1:9" x14ac:dyDescent="0.25">
      <c r="A1105" t="s">
        <v>5233</v>
      </c>
      <c r="B1105" t="s">
        <v>5320</v>
      </c>
      <c r="C1105" t="s">
        <v>5247</v>
      </c>
      <c r="D1105" s="1">
        <v>26499</v>
      </c>
      <c r="E1105" t="s">
        <v>339</v>
      </c>
      <c r="F1105" t="s">
        <v>13</v>
      </c>
      <c r="G1105" t="s">
        <v>5350</v>
      </c>
      <c r="H1105" t="s">
        <v>15</v>
      </c>
      <c r="I1105">
        <f>YEAR(tb_to_analyze[[#This Row],[Date]])</f>
        <v>1972</v>
      </c>
    </row>
    <row r="1106" spans="1:9" x14ac:dyDescent="0.25">
      <c r="A1106" t="s">
        <v>5233</v>
      </c>
      <c r="B1106" t="s">
        <v>5320</v>
      </c>
      <c r="C1106" t="s">
        <v>5247</v>
      </c>
      <c r="D1106" s="1">
        <v>26500</v>
      </c>
      <c r="E1106" t="s">
        <v>685</v>
      </c>
      <c r="F1106" t="s">
        <v>13</v>
      </c>
      <c r="G1106" t="s">
        <v>5350</v>
      </c>
      <c r="H1106" t="s">
        <v>15</v>
      </c>
      <c r="I1106">
        <f>YEAR(tb_to_analyze[[#This Row],[Date]])</f>
        <v>1972</v>
      </c>
    </row>
    <row r="1107" spans="1:9" x14ac:dyDescent="0.25">
      <c r="A1107" t="s">
        <v>5233</v>
      </c>
      <c r="B1107" t="s">
        <v>5312</v>
      </c>
      <c r="C1107" t="s">
        <v>5245</v>
      </c>
      <c r="D1107" s="1">
        <v>26509</v>
      </c>
      <c r="E1107" t="s">
        <v>658</v>
      </c>
      <c r="F1107" t="s">
        <v>13</v>
      </c>
      <c r="G1107" t="s">
        <v>5350</v>
      </c>
      <c r="H1107" t="s">
        <v>21</v>
      </c>
      <c r="I1107">
        <f>YEAR(tb_to_analyze[[#This Row],[Date]])</f>
        <v>1972</v>
      </c>
    </row>
    <row r="1108" spans="1:9" x14ac:dyDescent="0.25">
      <c r="A1108" t="s">
        <v>5233</v>
      </c>
      <c r="B1108" t="s">
        <v>5312</v>
      </c>
      <c r="C1108" t="s">
        <v>5245</v>
      </c>
      <c r="D1108" s="1">
        <v>26513</v>
      </c>
      <c r="E1108" t="s">
        <v>339</v>
      </c>
      <c r="F1108" t="s">
        <v>13</v>
      </c>
      <c r="G1108" t="s">
        <v>5350</v>
      </c>
      <c r="H1108" t="s">
        <v>15</v>
      </c>
      <c r="I1108">
        <f>YEAR(tb_to_analyze[[#This Row],[Date]])</f>
        <v>1972</v>
      </c>
    </row>
    <row r="1109" spans="1:9" x14ac:dyDescent="0.25">
      <c r="A1109" t="s">
        <v>5235</v>
      </c>
      <c r="B1109" t="s">
        <v>5263</v>
      </c>
      <c r="C1109" t="s">
        <v>5252</v>
      </c>
      <c r="D1109" s="1">
        <v>26521</v>
      </c>
      <c r="E1109" t="s">
        <v>1289</v>
      </c>
      <c r="F1109" t="s">
        <v>13</v>
      </c>
      <c r="G1109" t="s">
        <v>5350</v>
      </c>
      <c r="H1109" t="s">
        <v>15</v>
      </c>
      <c r="I1109">
        <f>YEAR(tb_to_analyze[[#This Row],[Date]])</f>
        <v>1972</v>
      </c>
    </row>
    <row r="1110" spans="1:9" x14ac:dyDescent="0.25">
      <c r="A1110" t="s">
        <v>5233</v>
      </c>
      <c r="B1110" t="s">
        <v>5320</v>
      </c>
      <c r="C1110" t="s">
        <v>5247</v>
      </c>
      <c r="D1110" s="1">
        <v>26527</v>
      </c>
      <c r="E1110" t="s">
        <v>685</v>
      </c>
      <c r="F1110" t="s">
        <v>13</v>
      </c>
      <c r="G1110" t="s">
        <v>5350</v>
      </c>
      <c r="H1110" t="s">
        <v>15</v>
      </c>
      <c r="I1110">
        <f>YEAR(tb_to_analyze[[#This Row],[Date]])</f>
        <v>1972</v>
      </c>
    </row>
    <row r="1111" spans="1:9" x14ac:dyDescent="0.25">
      <c r="A1111" t="s">
        <v>5233</v>
      </c>
      <c r="B1111" t="s">
        <v>5320</v>
      </c>
      <c r="C1111" t="s">
        <v>5247</v>
      </c>
      <c r="D1111" s="1">
        <v>26529</v>
      </c>
      <c r="E1111" t="s">
        <v>339</v>
      </c>
      <c r="F1111" t="s">
        <v>13</v>
      </c>
      <c r="G1111" t="s">
        <v>5350</v>
      </c>
      <c r="H1111" t="s">
        <v>15</v>
      </c>
      <c r="I1111">
        <f>YEAR(tb_to_analyze[[#This Row],[Date]])</f>
        <v>1972</v>
      </c>
    </row>
    <row r="1112" spans="1:9" x14ac:dyDescent="0.25">
      <c r="A1112" t="s">
        <v>5236</v>
      </c>
      <c r="B1112" t="s">
        <v>5248</v>
      </c>
      <c r="C1112" t="s">
        <v>5249</v>
      </c>
      <c r="D1112" s="1">
        <v>26530</v>
      </c>
      <c r="E1112" t="s">
        <v>1059</v>
      </c>
      <c r="F1112" t="s">
        <v>13</v>
      </c>
      <c r="G1112" t="s">
        <v>5350</v>
      </c>
      <c r="H1112" t="s">
        <v>15</v>
      </c>
      <c r="I1112">
        <f>YEAR(tb_to_analyze[[#This Row],[Date]])</f>
        <v>1972</v>
      </c>
    </row>
    <row r="1113" spans="1:9" x14ac:dyDescent="0.25">
      <c r="A1113" t="s">
        <v>5231</v>
      </c>
      <c r="B1113" t="s">
        <v>5313</v>
      </c>
      <c r="C1113" t="s">
        <v>5246</v>
      </c>
      <c r="D1113" s="1">
        <v>26532</v>
      </c>
      <c r="E1113" t="s">
        <v>719</v>
      </c>
      <c r="F1113" t="s">
        <v>13</v>
      </c>
      <c r="G1113" t="s">
        <v>5350</v>
      </c>
      <c r="H1113" t="s">
        <v>15</v>
      </c>
      <c r="I1113">
        <f>YEAR(tb_to_analyze[[#This Row],[Date]])</f>
        <v>1972</v>
      </c>
    </row>
    <row r="1114" spans="1:9" x14ac:dyDescent="0.25">
      <c r="A1114" t="s">
        <v>5233</v>
      </c>
      <c r="B1114" t="s">
        <v>5312</v>
      </c>
      <c r="C1114" t="s">
        <v>5245</v>
      </c>
      <c r="D1114" s="1">
        <v>26532</v>
      </c>
      <c r="E1114" t="s">
        <v>937</v>
      </c>
      <c r="F1114" t="s">
        <v>13</v>
      </c>
      <c r="G1114" t="s">
        <v>5350</v>
      </c>
      <c r="H1114" t="s">
        <v>15</v>
      </c>
      <c r="I1114">
        <f>YEAR(tb_to_analyze[[#This Row],[Date]])</f>
        <v>1972</v>
      </c>
    </row>
    <row r="1115" spans="1:9" x14ac:dyDescent="0.25">
      <c r="A1115" t="s">
        <v>5233</v>
      </c>
      <c r="B1115" t="s">
        <v>5317</v>
      </c>
      <c r="C1115" t="s">
        <v>5247</v>
      </c>
      <c r="D1115" s="1">
        <v>26541</v>
      </c>
      <c r="E1115" t="s">
        <v>499</v>
      </c>
      <c r="F1115" t="s">
        <v>13</v>
      </c>
      <c r="G1115" t="s">
        <v>5350</v>
      </c>
      <c r="H1115" t="s">
        <v>15</v>
      </c>
      <c r="I1115">
        <f>YEAR(tb_to_analyze[[#This Row],[Date]])</f>
        <v>1972</v>
      </c>
    </row>
    <row r="1116" spans="1:9" x14ac:dyDescent="0.25">
      <c r="A1116" t="s">
        <v>5233</v>
      </c>
      <c r="B1116" t="s">
        <v>5312</v>
      </c>
      <c r="C1116" t="s">
        <v>5245</v>
      </c>
      <c r="D1116" s="1">
        <v>26541</v>
      </c>
      <c r="E1116" t="s">
        <v>339</v>
      </c>
      <c r="F1116" t="s">
        <v>13</v>
      </c>
      <c r="G1116" t="s">
        <v>5350</v>
      </c>
      <c r="H1116" t="s">
        <v>15</v>
      </c>
      <c r="I1116">
        <f>YEAR(tb_to_analyze[[#This Row],[Date]])</f>
        <v>1972</v>
      </c>
    </row>
    <row r="1117" spans="1:9" x14ac:dyDescent="0.25">
      <c r="A1117" t="s">
        <v>5231</v>
      </c>
      <c r="B1117" t="s">
        <v>5315</v>
      </c>
      <c r="C1117" t="s">
        <v>5246</v>
      </c>
      <c r="D1117" s="1">
        <v>26543</v>
      </c>
      <c r="E1117" t="s">
        <v>1181</v>
      </c>
      <c r="F1117" t="s">
        <v>13</v>
      </c>
      <c r="G1117" t="s">
        <v>5350</v>
      </c>
      <c r="H1117" t="s">
        <v>15</v>
      </c>
      <c r="I1117">
        <f>YEAR(tb_to_analyze[[#This Row],[Date]])</f>
        <v>1972</v>
      </c>
    </row>
    <row r="1118" spans="1:9" x14ac:dyDescent="0.25">
      <c r="A1118" t="s">
        <v>5233</v>
      </c>
      <c r="B1118" t="s">
        <v>5320</v>
      </c>
      <c r="C1118" t="s">
        <v>5247</v>
      </c>
      <c r="D1118" s="1">
        <v>26544</v>
      </c>
      <c r="E1118" t="s">
        <v>339</v>
      </c>
      <c r="F1118" t="s">
        <v>13</v>
      </c>
      <c r="G1118" t="s">
        <v>5350</v>
      </c>
      <c r="H1118" t="s">
        <v>21</v>
      </c>
      <c r="I1118">
        <f>YEAR(tb_to_analyze[[#This Row],[Date]])</f>
        <v>1972</v>
      </c>
    </row>
    <row r="1119" spans="1:9" x14ac:dyDescent="0.25">
      <c r="A1119" t="s">
        <v>5233</v>
      </c>
      <c r="B1119" t="s">
        <v>5320</v>
      </c>
      <c r="C1119" t="s">
        <v>5247</v>
      </c>
      <c r="D1119" s="1">
        <v>26557</v>
      </c>
      <c r="E1119" t="s">
        <v>339</v>
      </c>
      <c r="F1119" t="s">
        <v>13</v>
      </c>
      <c r="G1119" t="s">
        <v>5350</v>
      </c>
      <c r="H1119" t="s">
        <v>15</v>
      </c>
      <c r="I1119">
        <f>YEAR(tb_to_analyze[[#This Row],[Date]])</f>
        <v>1972</v>
      </c>
    </row>
    <row r="1120" spans="1:9" x14ac:dyDescent="0.25">
      <c r="A1120" t="s">
        <v>5233</v>
      </c>
      <c r="B1120" t="s">
        <v>5312</v>
      </c>
      <c r="C1120" t="s">
        <v>5245</v>
      </c>
      <c r="D1120" s="1">
        <v>26558</v>
      </c>
      <c r="E1120" t="s">
        <v>339</v>
      </c>
      <c r="F1120" t="s">
        <v>13</v>
      </c>
      <c r="G1120" t="s">
        <v>5350</v>
      </c>
      <c r="H1120" t="s">
        <v>15</v>
      </c>
      <c r="I1120">
        <f>YEAR(tb_to_analyze[[#This Row],[Date]])</f>
        <v>1972</v>
      </c>
    </row>
    <row r="1121" spans="1:9" x14ac:dyDescent="0.25">
      <c r="A1121" t="s">
        <v>5233</v>
      </c>
      <c r="B1121" t="s">
        <v>5320</v>
      </c>
      <c r="C1121" t="s">
        <v>5247</v>
      </c>
      <c r="D1121" s="1">
        <v>26561</v>
      </c>
      <c r="E1121" t="s">
        <v>1302</v>
      </c>
      <c r="F1121" t="s">
        <v>13</v>
      </c>
      <c r="G1121" t="s">
        <v>5350</v>
      </c>
      <c r="H1121" t="s">
        <v>15</v>
      </c>
      <c r="I1121">
        <f>YEAR(tb_to_analyze[[#This Row],[Date]])</f>
        <v>1972</v>
      </c>
    </row>
    <row r="1122" spans="1:9" x14ac:dyDescent="0.25">
      <c r="A1122" t="s">
        <v>5233</v>
      </c>
      <c r="B1122" t="s">
        <v>5320</v>
      </c>
      <c r="C1122" t="s">
        <v>5247</v>
      </c>
      <c r="D1122" s="1">
        <v>26571</v>
      </c>
      <c r="E1122" t="s">
        <v>685</v>
      </c>
      <c r="F1122" t="s">
        <v>13</v>
      </c>
      <c r="G1122" t="s">
        <v>5350</v>
      </c>
      <c r="H1122" t="s">
        <v>15</v>
      </c>
      <c r="I1122">
        <f>YEAR(tb_to_analyze[[#This Row],[Date]])</f>
        <v>1972</v>
      </c>
    </row>
    <row r="1123" spans="1:9" x14ac:dyDescent="0.25">
      <c r="A1123" t="s">
        <v>5233</v>
      </c>
      <c r="B1123" t="s">
        <v>5320</v>
      </c>
      <c r="C1123" t="s">
        <v>5247</v>
      </c>
      <c r="D1123" s="1">
        <v>26572</v>
      </c>
      <c r="E1123" t="s">
        <v>493</v>
      </c>
      <c r="F1123" t="s">
        <v>13</v>
      </c>
      <c r="G1123" t="s">
        <v>5350</v>
      </c>
      <c r="H1123" t="s">
        <v>15</v>
      </c>
      <c r="I1123">
        <f>YEAR(tb_to_analyze[[#This Row],[Date]])</f>
        <v>1972</v>
      </c>
    </row>
    <row r="1124" spans="1:9" x14ac:dyDescent="0.25">
      <c r="A1124" t="s">
        <v>5231</v>
      </c>
      <c r="B1124" t="s">
        <v>5315</v>
      </c>
      <c r="C1124" t="s">
        <v>5246</v>
      </c>
      <c r="D1124" s="1">
        <v>26574</v>
      </c>
      <c r="E1124" t="s">
        <v>1307</v>
      </c>
      <c r="F1124" t="s">
        <v>13</v>
      </c>
      <c r="G1124" t="s">
        <v>5350</v>
      </c>
      <c r="H1124" t="s">
        <v>15</v>
      </c>
      <c r="I1124">
        <f>YEAR(tb_to_analyze[[#This Row],[Date]])</f>
        <v>1972</v>
      </c>
    </row>
    <row r="1125" spans="1:9" x14ac:dyDescent="0.25">
      <c r="A1125" t="s">
        <v>5233</v>
      </c>
      <c r="B1125" t="s">
        <v>5320</v>
      </c>
      <c r="C1125" t="s">
        <v>5247</v>
      </c>
      <c r="D1125" s="1">
        <v>26576</v>
      </c>
      <c r="E1125" t="s">
        <v>339</v>
      </c>
      <c r="F1125" t="s">
        <v>13</v>
      </c>
      <c r="G1125" t="s">
        <v>5350</v>
      </c>
      <c r="H1125" t="s">
        <v>15</v>
      </c>
      <c r="I1125">
        <f>YEAR(tb_to_analyze[[#This Row],[Date]])</f>
        <v>1972</v>
      </c>
    </row>
    <row r="1126" spans="1:9" x14ac:dyDescent="0.25">
      <c r="A1126" t="s">
        <v>5233</v>
      </c>
      <c r="B1126" t="s">
        <v>5320</v>
      </c>
      <c r="C1126" t="s">
        <v>5247</v>
      </c>
      <c r="D1126" s="1">
        <v>26577</v>
      </c>
      <c r="E1126" t="s">
        <v>499</v>
      </c>
      <c r="F1126" t="s">
        <v>13</v>
      </c>
      <c r="G1126" t="s">
        <v>5350</v>
      </c>
      <c r="H1126" t="s">
        <v>15</v>
      </c>
      <c r="I1126">
        <f>YEAR(tb_to_analyze[[#This Row],[Date]])</f>
        <v>1972</v>
      </c>
    </row>
    <row r="1127" spans="1:9" x14ac:dyDescent="0.25">
      <c r="A1127" t="s">
        <v>5231</v>
      </c>
      <c r="B1127" t="s">
        <v>5315</v>
      </c>
      <c r="C1127" t="s">
        <v>5246</v>
      </c>
      <c r="D1127" s="1">
        <v>26582</v>
      </c>
      <c r="E1127" t="s">
        <v>1163</v>
      </c>
      <c r="F1127" t="s">
        <v>13</v>
      </c>
      <c r="G1127" t="s">
        <v>5350</v>
      </c>
      <c r="H1127" t="s">
        <v>15</v>
      </c>
      <c r="I1127">
        <f>YEAR(tb_to_analyze[[#This Row],[Date]])</f>
        <v>1972</v>
      </c>
    </row>
    <row r="1128" spans="1:9" x14ac:dyDescent="0.25">
      <c r="A1128" t="s">
        <v>5233</v>
      </c>
      <c r="B1128" t="s">
        <v>5320</v>
      </c>
      <c r="C1128" t="s">
        <v>5247</v>
      </c>
      <c r="D1128" s="1">
        <v>26583</v>
      </c>
      <c r="E1128" t="s">
        <v>499</v>
      </c>
      <c r="F1128" t="s">
        <v>13</v>
      </c>
      <c r="G1128" t="s">
        <v>5350</v>
      </c>
      <c r="H1128" t="s">
        <v>15</v>
      </c>
      <c r="I1128">
        <f>YEAR(tb_to_analyze[[#This Row],[Date]])</f>
        <v>1972</v>
      </c>
    </row>
    <row r="1129" spans="1:9" x14ac:dyDescent="0.25">
      <c r="A1129" t="s">
        <v>5233</v>
      </c>
      <c r="B1129" t="s">
        <v>5320</v>
      </c>
      <c r="C1129" t="s">
        <v>5247</v>
      </c>
      <c r="D1129" s="1">
        <v>26586</v>
      </c>
      <c r="E1129" t="s">
        <v>493</v>
      </c>
      <c r="F1129" t="s">
        <v>13</v>
      </c>
      <c r="G1129" t="s">
        <v>5350</v>
      </c>
      <c r="H1129" t="s">
        <v>15</v>
      </c>
      <c r="I1129">
        <f>YEAR(tb_to_analyze[[#This Row],[Date]])</f>
        <v>1972</v>
      </c>
    </row>
    <row r="1130" spans="1:9" x14ac:dyDescent="0.25">
      <c r="A1130" t="s">
        <v>5233</v>
      </c>
      <c r="B1130" t="s">
        <v>5320</v>
      </c>
      <c r="C1130" t="s">
        <v>5247</v>
      </c>
      <c r="D1130" s="1">
        <v>26589</v>
      </c>
      <c r="E1130" t="s">
        <v>685</v>
      </c>
      <c r="F1130" t="s">
        <v>13</v>
      </c>
      <c r="G1130" t="s">
        <v>5350</v>
      </c>
      <c r="H1130" t="s">
        <v>21</v>
      </c>
      <c r="I1130">
        <f>YEAR(tb_to_analyze[[#This Row],[Date]])</f>
        <v>1972</v>
      </c>
    </row>
    <row r="1131" spans="1:9" x14ac:dyDescent="0.25">
      <c r="A1131" t="s">
        <v>5233</v>
      </c>
      <c r="B1131" t="s">
        <v>5320</v>
      </c>
      <c r="C1131" t="s">
        <v>5247</v>
      </c>
      <c r="D1131" s="1">
        <v>26590</v>
      </c>
      <c r="E1131" t="s">
        <v>339</v>
      </c>
      <c r="F1131" t="s">
        <v>13</v>
      </c>
      <c r="G1131" t="s">
        <v>5350</v>
      </c>
      <c r="H1131" t="s">
        <v>15</v>
      </c>
      <c r="I1131">
        <f>YEAR(tb_to_analyze[[#This Row],[Date]])</f>
        <v>1972</v>
      </c>
    </row>
    <row r="1132" spans="1:9" x14ac:dyDescent="0.25">
      <c r="A1132" t="s">
        <v>5233</v>
      </c>
      <c r="B1132" t="s">
        <v>5320</v>
      </c>
      <c r="C1132" t="s">
        <v>5247</v>
      </c>
      <c r="D1132" s="1">
        <v>26597</v>
      </c>
      <c r="E1132" t="s">
        <v>499</v>
      </c>
      <c r="F1132" t="s">
        <v>13</v>
      </c>
      <c r="G1132" t="s">
        <v>5350</v>
      </c>
      <c r="H1132" t="s">
        <v>15</v>
      </c>
      <c r="I1132">
        <f>YEAR(tb_to_analyze[[#This Row],[Date]])</f>
        <v>1972</v>
      </c>
    </row>
    <row r="1133" spans="1:9" x14ac:dyDescent="0.25">
      <c r="A1133" t="s">
        <v>5233</v>
      </c>
      <c r="B1133" t="s">
        <v>5320</v>
      </c>
      <c r="C1133" t="s">
        <v>5247</v>
      </c>
      <c r="D1133" s="1">
        <v>26598</v>
      </c>
      <c r="E1133" t="s">
        <v>396</v>
      </c>
      <c r="F1133" t="s">
        <v>13</v>
      </c>
      <c r="G1133" t="s">
        <v>5350</v>
      </c>
      <c r="H1133" t="s">
        <v>15</v>
      </c>
      <c r="I1133">
        <f>YEAR(tb_to_analyze[[#This Row],[Date]])</f>
        <v>1972</v>
      </c>
    </row>
    <row r="1134" spans="1:9" x14ac:dyDescent="0.25">
      <c r="A1134" t="s">
        <v>5233</v>
      </c>
      <c r="B1134" t="s">
        <v>5320</v>
      </c>
      <c r="C1134" t="s">
        <v>5247</v>
      </c>
      <c r="D1134" s="1">
        <v>26603</v>
      </c>
      <c r="E1134" t="s">
        <v>339</v>
      </c>
      <c r="F1134" t="s">
        <v>13</v>
      </c>
      <c r="G1134" t="s">
        <v>5350</v>
      </c>
      <c r="H1134" t="s">
        <v>15</v>
      </c>
      <c r="I1134">
        <f>YEAR(tb_to_analyze[[#This Row],[Date]])</f>
        <v>1972</v>
      </c>
    </row>
    <row r="1135" spans="1:9" x14ac:dyDescent="0.25">
      <c r="A1135" t="s">
        <v>5233</v>
      </c>
      <c r="B1135" t="s">
        <v>5320</v>
      </c>
      <c r="C1135" t="s">
        <v>5247</v>
      </c>
      <c r="D1135" s="1">
        <v>26604</v>
      </c>
      <c r="E1135" t="s">
        <v>685</v>
      </c>
      <c r="F1135" t="s">
        <v>13</v>
      </c>
      <c r="G1135" t="s">
        <v>5350</v>
      </c>
      <c r="H1135" t="s">
        <v>15</v>
      </c>
      <c r="I1135">
        <f>YEAR(tb_to_analyze[[#This Row],[Date]])</f>
        <v>1972</v>
      </c>
    </row>
    <row r="1136" spans="1:9" x14ac:dyDescent="0.25">
      <c r="A1136" t="s">
        <v>5233</v>
      </c>
      <c r="B1136" t="s">
        <v>5320</v>
      </c>
      <c r="C1136" t="s">
        <v>5247</v>
      </c>
      <c r="D1136" s="1">
        <v>26606</v>
      </c>
      <c r="E1136" t="s">
        <v>685</v>
      </c>
      <c r="F1136" t="s">
        <v>13</v>
      </c>
      <c r="G1136" t="s">
        <v>5350</v>
      </c>
      <c r="H1136" t="s">
        <v>15</v>
      </c>
      <c r="I1136">
        <f>YEAR(tb_to_analyze[[#This Row],[Date]])</f>
        <v>1972</v>
      </c>
    </row>
    <row r="1137" spans="1:9" x14ac:dyDescent="0.25">
      <c r="A1137" t="s">
        <v>5232</v>
      </c>
      <c r="B1137" t="s">
        <v>5321</v>
      </c>
      <c r="C1137" t="s">
        <v>5250</v>
      </c>
      <c r="D1137" s="1">
        <v>26618</v>
      </c>
      <c r="E1137" t="s">
        <v>1320</v>
      </c>
      <c r="F1137" t="s">
        <v>13</v>
      </c>
      <c r="G1137" t="s">
        <v>5350</v>
      </c>
      <c r="H1137" t="s">
        <v>15</v>
      </c>
      <c r="I1137">
        <f>YEAR(tb_to_analyze[[#This Row],[Date]])</f>
        <v>1972</v>
      </c>
    </row>
    <row r="1138" spans="1:9" x14ac:dyDescent="0.25">
      <c r="A1138" t="s">
        <v>5233</v>
      </c>
      <c r="B1138" t="s">
        <v>5312</v>
      </c>
      <c r="C1138" t="s">
        <v>5245</v>
      </c>
      <c r="D1138" s="1">
        <v>26626</v>
      </c>
      <c r="E1138" t="s">
        <v>887</v>
      </c>
      <c r="F1138" t="s">
        <v>13</v>
      </c>
      <c r="G1138" t="s">
        <v>5350</v>
      </c>
      <c r="H1138" t="s">
        <v>21</v>
      </c>
      <c r="I1138">
        <f>YEAR(tb_to_analyze[[#This Row],[Date]])</f>
        <v>1972</v>
      </c>
    </row>
    <row r="1139" spans="1:9" x14ac:dyDescent="0.25">
      <c r="A1139" t="s">
        <v>5233</v>
      </c>
      <c r="B1139" t="s">
        <v>5312</v>
      </c>
      <c r="C1139" t="s">
        <v>5245</v>
      </c>
      <c r="D1139" s="1">
        <v>26628</v>
      </c>
      <c r="E1139" t="s">
        <v>339</v>
      </c>
      <c r="F1139" t="s">
        <v>13</v>
      </c>
      <c r="G1139" t="s">
        <v>5350</v>
      </c>
      <c r="H1139" t="s">
        <v>15</v>
      </c>
      <c r="I1139">
        <f>YEAR(tb_to_analyze[[#This Row],[Date]])</f>
        <v>1972</v>
      </c>
    </row>
    <row r="1140" spans="1:9" x14ac:dyDescent="0.25">
      <c r="A1140" t="s">
        <v>5233</v>
      </c>
      <c r="B1140" t="s">
        <v>5317</v>
      </c>
      <c r="C1140" t="s">
        <v>5247</v>
      </c>
      <c r="D1140" s="1">
        <v>26633</v>
      </c>
      <c r="E1140" t="s">
        <v>499</v>
      </c>
      <c r="F1140" t="s">
        <v>13</v>
      </c>
      <c r="G1140" t="s">
        <v>5350</v>
      </c>
      <c r="H1140" t="s">
        <v>15</v>
      </c>
      <c r="I1140">
        <f>YEAR(tb_to_analyze[[#This Row],[Date]])</f>
        <v>1972</v>
      </c>
    </row>
    <row r="1141" spans="1:9" x14ac:dyDescent="0.25">
      <c r="A1141" t="s">
        <v>5233</v>
      </c>
      <c r="B1141" t="s">
        <v>5312</v>
      </c>
      <c r="C1141" t="s">
        <v>5245</v>
      </c>
      <c r="D1141" s="1">
        <v>26635</v>
      </c>
      <c r="E1141" t="s">
        <v>493</v>
      </c>
      <c r="F1141" t="s">
        <v>13</v>
      </c>
      <c r="G1141" t="s">
        <v>5350</v>
      </c>
      <c r="H1141" t="s">
        <v>15</v>
      </c>
      <c r="I1141">
        <f>YEAR(tb_to_analyze[[#This Row],[Date]])</f>
        <v>1972</v>
      </c>
    </row>
    <row r="1142" spans="1:9" x14ac:dyDescent="0.25">
      <c r="A1142" t="s">
        <v>5233</v>
      </c>
      <c r="B1142" t="s">
        <v>5320</v>
      </c>
      <c r="C1142" t="s">
        <v>5247</v>
      </c>
      <c r="D1142" s="1">
        <v>26645</v>
      </c>
      <c r="E1142" t="s">
        <v>493</v>
      </c>
      <c r="F1142" t="s">
        <v>13</v>
      </c>
      <c r="G1142" t="s">
        <v>5350</v>
      </c>
      <c r="H1142" t="s">
        <v>15</v>
      </c>
      <c r="I1142">
        <f>YEAR(tb_to_analyze[[#This Row],[Date]])</f>
        <v>1972</v>
      </c>
    </row>
    <row r="1143" spans="1:9" x14ac:dyDescent="0.25">
      <c r="A1143" t="s">
        <v>5233</v>
      </c>
      <c r="B1143" t="s">
        <v>5320</v>
      </c>
      <c r="C1143" t="s">
        <v>5247</v>
      </c>
      <c r="D1143" s="1">
        <v>26647</v>
      </c>
      <c r="E1143" t="s">
        <v>339</v>
      </c>
      <c r="F1143" t="s">
        <v>13</v>
      </c>
      <c r="G1143" t="s">
        <v>5350</v>
      </c>
      <c r="H1143" t="s">
        <v>15</v>
      </c>
      <c r="I1143">
        <f>YEAR(tb_to_analyze[[#This Row],[Date]])</f>
        <v>1972</v>
      </c>
    </row>
    <row r="1144" spans="1:9" x14ac:dyDescent="0.25">
      <c r="A1144" t="s">
        <v>5231</v>
      </c>
      <c r="B1144" t="s">
        <v>5322</v>
      </c>
      <c r="C1144" t="s">
        <v>5246</v>
      </c>
      <c r="D1144" s="1">
        <v>26652</v>
      </c>
      <c r="E1144" t="s">
        <v>750</v>
      </c>
      <c r="F1144" t="s">
        <v>13</v>
      </c>
      <c r="G1144" s="3">
        <v>1160000000</v>
      </c>
      <c r="H1144" t="s">
        <v>15</v>
      </c>
      <c r="I1144">
        <f>YEAR(tb_to_analyze[[#This Row],[Date]])</f>
        <v>1972</v>
      </c>
    </row>
    <row r="1145" spans="1:9" x14ac:dyDescent="0.25">
      <c r="A1145" t="s">
        <v>5231</v>
      </c>
      <c r="B1145" t="s">
        <v>5313</v>
      </c>
      <c r="C1145" t="s">
        <v>5246</v>
      </c>
      <c r="D1145" s="1">
        <v>26653</v>
      </c>
      <c r="E1145" t="s">
        <v>775</v>
      </c>
      <c r="F1145" t="s">
        <v>13</v>
      </c>
      <c r="G1145" t="s">
        <v>5350</v>
      </c>
      <c r="H1145" t="s">
        <v>15</v>
      </c>
      <c r="I1145">
        <f>YEAR(tb_to_analyze[[#This Row],[Date]])</f>
        <v>1972</v>
      </c>
    </row>
    <row r="1146" spans="1:9" x14ac:dyDescent="0.25">
      <c r="A1146" t="s">
        <v>5233</v>
      </c>
      <c r="B1146" t="s">
        <v>5320</v>
      </c>
      <c r="C1146" t="s">
        <v>5247</v>
      </c>
      <c r="D1146" s="1">
        <v>26654</v>
      </c>
      <c r="E1146" t="s">
        <v>685</v>
      </c>
      <c r="F1146" t="s">
        <v>13</v>
      </c>
      <c r="G1146" t="s">
        <v>5350</v>
      </c>
      <c r="H1146" t="s">
        <v>15</v>
      </c>
      <c r="I1146">
        <f>YEAR(tb_to_analyze[[#This Row],[Date]])</f>
        <v>1972</v>
      </c>
    </row>
    <row r="1147" spans="1:9" x14ac:dyDescent="0.25">
      <c r="A1147" t="s">
        <v>5231</v>
      </c>
      <c r="B1147" t="s">
        <v>5315</v>
      </c>
      <c r="C1147" t="s">
        <v>5246</v>
      </c>
      <c r="D1147" s="1">
        <v>26654</v>
      </c>
      <c r="E1147" t="s">
        <v>1181</v>
      </c>
      <c r="F1147" t="s">
        <v>13</v>
      </c>
      <c r="G1147" t="s">
        <v>5350</v>
      </c>
      <c r="H1147" t="s">
        <v>15</v>
      </c>
      <c r="I1147">
        <f>YEAR(tb_to_analyze[[#This Row],[Date]])</f>
        <v>1972</v>
      </c>
    </row>
    <row r="1148" spans="1:9" x14ac:dyDescent="0.25">
      <c r="A1148" t="s">
        <v>5233</v>
      </c>
      <c r="B1148" t="s">
        <v>5320</v>
      </c>
      <c r="C1148" t="s">
        <v>5247</v>
      </c>
      <c r="D1148" s="1">
        <v>26658</v>
      </c>
      <c r="E1148" t="s">
        <v>685</v>
      </c>
      <c r="F1148" t="s">
        <v>13</v>
      </c>
      <c r="G1148" t="s">
        <v>5350</v>
      </c>
      <c r="H1148" t="s">
        <v>15</v>
      </c>
      <c r="I1148">
        <f>YEAR(tb_to_analyze[[#This Row],[Date]])</f>
        <v>1972</v>
      </c>
    </row>
    <row r="1149" spans="1:9" x14ac:dyDescent="0.25">
      <c r="A1149" t="s">
        <v>5233</v>
      </c>
      <c r="B1149" t="s">
        <v>5320</v>
      </c>
      <c r="C1149" t="s">
        <v>5247</v>
      </c>
      <c r="D1149" s="1">
        <v>26660</v>
      </c>
      <c r="E1149" t="s">
        <v>1227</v>
      </c>
      <c r="F1149" t="s">
        <v>13</v>
      </c>
      <c r="G1149" t="s">
        <v>5350</v>
      </c>
      <c r="H1149" t="s">
        <v>15</v>
      </c>
      <c r="I1149">
        <f>YEAR(tb_to_analyze[[#This Row],[Date]])</f>
        <v>1972</v>
      </c>
    </row>
    <row r="1150" spans="1:9" x14ac:dyDescent="0.25">
      <c r="A1150" t="s">
        <v>5233</v>
      </c>
      <c r="B1150" t="s">
        <v>5320</v>
      </c>
      <c r="C1150" t="s">
        <v>5247</v>
      </c>
      <c r="D1150" s="1">
        <v>26661</v>
      </c>
      <c r="E1150" t="s">
        <v>396</v>
      </c>
      <c r="F1150" t="s">
        <v>13</v>
      </c>
      <c r="G1150" t="s">
        <v>5350</v>
      </c>
      <c r="H1150" t="s">
        <v>56</v>
      </c>
      <c r="I1150">
        <f>YEAR(tb_to_analyze[[#This Row],[Date]])</f>
        <v>1972</v>
      </c>
    </row>
    <row r="1151" spans="1:9" x14ac:dyDescent="0.25">
      <c r="A1151" t="s">
        <v>5233</v>
      </c>
      <c r="B1151" t="s">
        <v>5312</v>
      </c>
      <c r="C1151" t="s">
        <v>5245</v>
      </c>
      <c r="D1151" s="1">
        <v>26675</v>
      </c>
      <c r="E1151" t="s">
        <v>339</v>
      </c>
      <c r="F1151" t="s">
        <v>13</v>
      </c>
      <c r="G1151" t="s">
        <v>5350</v>
      </c>
      <c r="H1151" t="s">
        <v>15</v>
      </c>
      <c r="I1151">
        <f>YEAR(tb_to_analyze[[#This Row],[Date]])</f>
        <v>1973</v>
      </c>
    </row>
    <row r="1152" spans="1:9" x14ac:dyDescent="0.25">
      <c r="A1152" t="s">
        <v>5233</v>
      </c>
      <c r="B1152" t="s">
        <v>5320</v>
      </c>
      <c r="C1152" t="s">
        <v>5247</v>
      </c>
      <c r="D1152" s="1">
        <v>26684</v>
      </c>
      <c r="E1152" t="s">
        <v>685</v>
      </c>
      <c r="F1152" t="s">
        <v>13</v>
      </c>
      <c r="G1152" t="s">
        <v>5350</v>
      </c>
      <c r="H1152" t="s">
        <v>15</v>
      </c>
      <c r="I1152">
        <f>YEAR(tb_to_analyze[[#This Row],[Date]])</f>
        <v>1973</v>
      </c>
    </row>
    <row r="1153" spans="1:9" x14ac:dyDescent="0.25">
      <c r="A1153" t="s">
        <v>5233</v>
      </c>
      <c r="B1153" t="s">
        <v>5320</v>
      </c>
      <c r="C1153" t="s">
        <v>5247</v>
      </c>
      <c r="D1153" s="1">
        <v>26688</v>
      </c>
      <c r="E1153" t="s">
        <v>499</v>
      </c>
      <c r="F1153" t="s">
        <v>13</v>
      </c>
      <c r="G1153" t="s">
        <v>5350</v>
      </c>
      <c r="H1153" t="s">
        <v>15</v>
      </c>
      <c r="I1153">
        <f>YEAR(tb_to_analyze[[#This Row],[Date]])</f>
        <v>1973</v>
      </c>
    </row>
    <row r="1154" spans="1:9" x14ac:dyDescent="0.25">
      <c r="A1154" t="s">
        <v>5233</v>
      </c>
      <c r="B1154" t="s">
        <v>5317</v>
      </c>
      <c r="C1154" t="s">
        <v>5247</v>
      </c>
      <c r="D1154" s="1">
        <v>26690</v>
      </c>
      <c r="E1154" t="s">
        <v>685</v>
      </c>
      <c r="F1154" t="s">
        <v>13</v>
      </c>
      <c r="G1154" t="s">
        <v>5350</v>
      </c>
      <c r="H1154" t="s">
        <v>15</v>
      </c>
      <c r="I1154">
        <f>YEAR(tb_to_analyze[[#This Row],[Date]])</f>
        <v>1973</v>
      </c>
    </row>
    <row r="1155" spans="1:9" x14ac:dyDescent="0.25">
      <c r="A1155" t="s">
        <v>5233</v>
      </c>
      <c r="B1155" t="s">
        <v>5312</v>
      </c>
      <c r="C1155" t="s">
        <v>5245</v>
      </c>
      <c r="D1155" s="1">
        <v>26696</v>
      </c>
      <c r="E1155" t="s">
        <v>339</v>
      </c>
      <c r="F1155" t="s">
        <v>13</v>
      </c>
      <c r="G1155" t="s">
        <v>5350</v>
      </c>
      <c r="H1155" t="s">
        <v>15</v>
      </c>
      <c r="I1155">
        <f>YEAR(tb_to_analyze[[#This Row],[Date]])</f>
        <v>1973</v>
      </c>
    </row>
    <row r="1156" spans="1:9" x14ac:dyDescent="0.25">
      <c r="A1156" t="s">
        <v>5233</v>
      </c>
      <c r="B1156" t="s">
        <v>5312</v>
      </c>
      <c r="C1156" t="s">
        <v>5245</v>
      </c>
      <c r="D1156" s="1">
        <v>26698</v>
      </c>
      <c r="E1156" t="s">
        <v>493</v>
      </c>
      <c r="F1156" t="s">
        <v>13</v>
      </c>
      <c r="G1156" t="s">
        <v>5350</v>
      </c>
      <c r="H1156" t="s">
        <v>15</v>
      </c>
      <c r="I1156">
        <f>YEAR(tb_to_analyze[[#This Row],[Date]])</f>
        <v>1973</v>
      </c>
    </row>
    <row r="1157" spans="1:9" x14ac:dyDescent="0.25">
      <c r="A1157" t="s">
        <v>5233</v>
      </c>
      <c r="B1157" t="s">
        <v>5320</v>
      </c>
      <c r="C1157" t="s">
        <v>5247</v>
      </c>
      <c r="D1157" s="1">
        <v>26703</v>
      </c>
      <c r="E1157" t="s">
        <v>339</v>
      </c>
      <c r="F1157" t="s">
        <v>13</v>
      </c>
      <c r="G1157" t="s">
        <v>5350</v>
      </c>
      <c r="H1157" t="s">
        <v>15</v>
      </c>
      <c r="I1157">
        <f>YEAR(tb_to_analyze[[#This Row],[Date]])</f>
        <v>1973</v>
      </c>
    </row>
    <row r="1158" spans="1:9" x14ac:dyDescent="0.25">
      <c r="A1158" t="s">
        <v>5233</v>
      </c>
      <c r="B1158" t="s">
        <v>5312</v>
      </c>
      <c r="C1158" t="s">
        <v>5245</v>
      </c>
      <c r="D1158" s="1">
        <v>26710</v>
      </c>
      <c r="E1158" t="s">
        <v>1257</v>
      </c>
      <c r="F1158" t="s">
        <v>13</v>
      </c>
      <c r="G1158" t="s">
        <v>5350</v>
      </c>
      <c r="H1158" t="s">
        <v>15</v>
      </c>
      <c r="I1158">
        <f>YEAR(tb_to_analyze[[#This Row],[Date]])</f>
        <v>1973</v>
      </c>
    </row>
    <row r="1159" spans="1:9" x14ac:dyDescent="0.25">
      <c r="A1159" t="s">
        <v>5233</v>
      </c>
      <c r="B1159" t="s">
        <v>5320</v>
      </c>
      <c r="C1159" t="s">
        <v>5247</v>
      </c>
      <c r="D1159" s="1">
        <v>26723</v>
      </c>
      <c r="E1159" t="s">
        <v>685</v>
      </c>
      <c r="F1159" t="s">
        <v>13</v>
      </c>
      <c r="G1159" t="s">
        <v>5350</v>
      </c>
      <c r="H1159" t="s">
        <v>15</v>
      </c>
      <c r="I1159">
        <f>YEAR(tb_to_analyze[[#This Row],[Date]])</f>
        <v>1973</v>
      </c>
    </row>
    <row r="1160" spans="1:9" x14ac:dyDescent="0.25">
      <c r="A1160" t="s">
        <v>5233</v>
      </c>
      <c r="B1160" t="s">
        <v>5320</v>
      </c>
      <c r="C1160" t="s">
        <v>5247</v>
      </c>
      <c r="D1160" s="1">
        <v>26724</v>
      </c>
      <c r="E1160" t="s">
        <v>339</v>
      </c>
      <c r="F1160" t="s">
        <v>13</v>
      </c>
      <c r="G1160" t="s">
        <v>5350</v>
      </c>
      <c r="H1160" t="s">
        <v>15</v>
      </c>
      <c r="I1160">
        <f>YEAR(tb_to_analyze[[#This Row],[Date]])</f>
        <v>1973</v>
      </c>
    </row>
    <row r="1161" spans="1:9" x14ac:dyDescent="0.25">
      <c r="A1161" t="s">
        <v>5233</v>
      </c>
      <c r="B1161" t="s">
        <v>5312</v>
      </c>
      <c r="C1161" t="s">
        <v>5245</v>
      </c>
      <c r="D1161" s="1">
        <v>26729</v>
      </c>
      <c r="E1161" t="s">
        <v>339</v>
      </c>
      <c r="F1161" t="s">
        <v>13</v>
      </c>
      <c r="G1161" t="s">
        <v>5350</v>
      </c>
      <c r="H1161" t="s">
        <v>15</v>
      </c>
      <c r="I1161">
        <f>YEAR(tb_to_analyze[[#This Row],[Date]])</f>
        <v>1973</v>
      </c>
    </row>
    <row r="1162" spans="1:9" x14ac:dyDescent="0.25">
      <c r="A1162" t="s">
        <v>5231</v>
      </c>
      <c r="B1162" t="s">
        <v>5313</v>
      </c>
      <c r="C1162" t="s">
        <v>5246</v>
      </c>
      <c r="D1162" s="1">
        <v>26729</v>
      </c>
      <c r="E1162" t="s">
        <v>775</v>
      </c>
      <c r="F1162" t="s">
        <v>13</v>
      </c>
      <c r="G1162" t="s">
        <v>5350</v>
      </c>
      <c r="H1162" t="s">
        <v>15</v>
      </c>
      <c r="I1162">
        <f>YEAR(tb_to_analyze[[#This Row],[Date]])</f>
        <v>1973</v>
      </c>
    </row>
    <row r="1163" spans="1:9" x14ac:dyDescent="0.25">
      <c r="A1163" t="s">
        <v>5231</v>
      </c>
      <c r="B1163" t="s">
        <v>5315</v>
      </c>
      <c r="C1163" t="s">
        <v>5246</v>
      </c>
      <c r="D1163" s="1">
        <v>26732</v>
      </c>
      <c r="E1163" t="s">
        <v>1163</v>
      </c>
      <c r="F1163" t="s">
        <v>13</v>
      </c>
      <c r="G1163" t="s">
        <v>5350</v>
      </c>
      <c r="H1163" t="s">
        <v>15</v>
      </c>
      <c r="I1163">
        <f>YEAR(tb_to_analyze[[#This Row],[Date]])</f>
        <v>1973</v>
      </c>
    </row>
    <row r="1164" spans="1:9" x14ac:dyDescent="0.25">
      <c r="A1164" t="s">
        <v>5233</v>
      </c>
      <c r="B1164" t="s">
        <v>5320</v>
      </c>
      <c r="C1164" t="s">
        <v>5247</v>
      </c>
      <c r="D1164" s="1">
        <v>26743</v>
      </c>
      <c r="E1164" t="s">
        <v>396</v>
      </c>
      <c r="F1164" t="s">
        <v>13</v>
      </c>
      <c r="G1164" t="s">
        <v>5350</v>
      </c>
      <c r="H1164" t="s">
        <v>15</v>
      </c>
      <c r="I1164">
        <f>YEAR(tb_to_analyze[[#This Row],[Date]])</f>
        <v>1973</v>
      </c>
    </row>
    <row r="1165" spans="1:9" x14ac:dyDescent="0.25">
      <c r="A1165" t="s">
        <v>5233</v>
      </c>
      <c r="B1165" t="s">
        <v>5320</v>
      </c>
      <c r="C1165" t="s">
        <v>5247</v>
      </c>
      <c r="D1165" s="1">
        <v>26745</v>
      </c>
      <c r="E1165" t="s">
        <v>339</v>
      </c>
      <c r="F1165" t="s">
        <v>13</v>
      </c>
      <c r="G1165" t="s">
        <v>5350</v>
      </c>
      <c r="H1165" t="s">
        <v>15</v>
      </c>
      <c r="I1165">
        <f>YEAR(tb_to_analyze[[#This Row],[Date]])</f>
        <v>1973</v>
      </c>
    </row>
    <row r="1166" spans="1:9" x14ac:dyDescent="0.25">
      <c r="A1166" t="s">
        <v>5233</v>
      </c>
      <c r="B1166" t="s">
        <v>5312</v>
      </c>
      <c r="C1166" t="s">
        <v>5245</v>
      </c>
      <c r="D1166" s="1">
        <v>26757</v>
      </c>
      <c r="E1166" t="s">
        <v>857</v>
      </c>
      <c r="F1166" t="s">
        <v>13</v>
      </c>
      <c r="G1166" t="s">
        <v>5350</v>
      </c>
      <c r="H1166" t="s">
        <v>15</v>
      </c>
      <c r="I1166">
        <f>YEAR(tb_to_analyze[[#This Row],[Date]])</f>
        <v>1973</v>
      </c>
    </row>
    <row r="1167" spans="1:9" x14ac:dyDescent="0.25">
      <c r="A1167" t="s">
        <v>5233</v>
      </c>
      <c r="B1167" t="s">
        <v>5320</v>
      </c>
      <c r="C1167" t="s">
        <v>5247</v>
      </c>
      <c r="D1167" s="1">
        <v>26759</v>
      </c>
      <c r="E1167" t="s">
        <v>493</v>
      </c>
      <c r="F1167" t="s">
        <v>13</v>
      </c>
      <c r="G1167" t="s">
        <v>5350</v>
      </c>
      <c r="H1167" t="s">
        <v>15</v>
      </c>
      <c r="I1167">
        <f>YEAR(tb_to_analyze[[#This Row],[Date]])</f>
        <v>1973</v>
      </c>
    </row>
    <row r="1168" spans="1:9" x14ac:dyDescent="0.25">
      <c r="A1168" t="s">
        <v>5231</v>
      </c>
      <c r="B1168" t="s">
        <v>5313</v>
      </c>
      <c r="C1168" t="s">
        <v>5246</v>
      </c>
      <c r="D1168" s="1">
        <v>26760</v>
      </c>
      <c r="E1168" t="s">
        <v>1352</v>
      </c>
      <c r="F1168" t="s">
        <v>13</v>
      </c>
      <c r="G1168" t="s">
        <v>5350</v>
      </c>
      <c r="H1168" t="s">
        <v>15</v>
      </c>
      <c r="I1168">
        <f>YEAR(tb_to_analyze[[#This Row],[Date]])</f>
        <v>1973</v>
      </c>
    </row>
    <row r="1169" spans="1:9" x14ac:dyDescent="0.25">
      <c r="A1169" t="s">
        <v>5233</v>
      </c>
      <c r="B1169" t="s">
        <v>5320</v>
      </c>
      <c r="C1169" t="s">
        <v>5247</v>
      </c>
      <c r="D1169" s="1">
        <v>26766</v>
      </c>
      <c r="E1169" t="s">
        <v>499</v>
      </c>
      <c r="F1169" t="s">
        <v>13</v>
      </c>
      <c r="G1169" t="s">
        <v>5350</v>
      </c>
      <c r="H1169" t="s">
        <v>15</v>
      </c>
      <c r="I1169">
        <f>YEAR(tb_to_analyze[[#This Row],[Date]])</f>
        <v>1973</v>
      </c>
    </row>
    <row r="1170" spans="1:9" x14ac:dyDescent="0.25">
      <c r="A1170" t="s">
        <v>5233</v>
      </c>
      <c r="B1170" t="s">
        <v>5320</v>
      </c>
      <c r="C1170" t="s">
        <v>5247</v>
      </c>
      <c r="D1170" s="1">
        <v>26773</v>
      </c>
      <c r="E1170" t="s">
        <v>339</v>
      </c>
      <c r="F1170" t="s">
        <v>13</v>
      </c>
      <c r="G1170" t="s">
        <v>5350</v>
      </c>
      <c r="H1170" t="s">
        <v>15</v>
      </c>
      <c r="I1170">
        <f>YEAR(tb_to_analyze[[#This Row],[Date]])</f>
        <v>1973</v>
      </c>
    </row>
    <row r="1171" spans="1:9" x14ac:dyDescent="0.25">
      <c r="A1171" t="s">
        <v>5233</v>
      </c>
      <c r="B1171" t="s">
        <v>5317</v>
      </c>
      <c r="C1171" t="s">
        <v>5247</v>
      </c>
      <c r="D1171" s="1">
        <v>26773</v>
      </c>
      <c r="E1171" t="s">
        <v>499</v>
      </c>
      <c r="F1171" t="s">
        <v>13</v>
      </c>
      <c r="G1171" t="s">
        <v>5350</v>
      </c>
      <c r="H1171" t="s">
        <v>15</v>
      </c>
      <c r="I1171">
        <f>YEAR(tb_to_analyze[[#This Row],[Date]])</f>
        <v>1973</v>
      </c>
    </row>
    <row r="1172" spans="1:9" x14ac:dyDescent="0.25">
      <c r="A1172" t="s">
        <v>5233</v>
      </c>
      <c r="B1172" t="s">
        <v>5312</v>
      </c>
      <c r="C1172" t="s">
        <v>5245</v>
      </c>
      <c r="D1172" s="1">
        <v>26779</v>
      </c>
      <c r="E1172" t="s">
        <v>937</v>
      </c>
      <c r="F1172" t="s">
        <v>13</v>
      </c>
      <c r="G1172" t="s">
        <v>5350</v>
      </c>
      <c r="H1172" t="s">
        <v>21</v>
      </c>
      <c r="I1172">
        <f>YEAR(tb_to_analyze[[#This Row],[Date]])</f>
        <v>1973</v>
      </c>
    </row>
    <row r="1173" spans="1:9" x14ac:dyDescent="0.25">
      <c r="A1173" t="s">
        <v>5233</v>
      </c>
      <c r="B1173" t="s">
        <v>5320</v>
      </c>
      <c r="C1173" t="s">
        <v>5247</v>
      </c>
      <c r="D1173" s="1">
        <v>26779</v>
      </c>
      <c r="E1173" t="s">
        <v>339</v>
      </c>
      <c r="F1173" t="s">
        <v>13</v>
      </c>
      <c r="G1173" t="s">
        <v>5350</v>
      </c>
      <c r="H1173" t="s">
        <v>15</v>
      </c>
      <c r="I1173">
        <f>YEAR(tb_to_analyze[[#This Row],[Date]])</f>
        <v>1973</v>
      </c>
    </row>
    <row r="1174" spans="1:9" x14ac:dyDescent="0.25">
      <c r="A1174" t="s">
        <v>5233</v>
      </c>
      <c r="B1174" t="s">
        <v>5320</v>
      </c>
      <c r="C1174" t="s">
        <v>5247</v>
      </c>
      <c r="D1174" s="1">
        <v>26789</v>
      </c>
      <c r="E1174" t="s">
        <v>339</v>
      </c>
      <c r="F1174" t="s">
        <v>13</v>
      </c>
      <c r="G1174" t="s">
        <v>5350</v>
      </c>
      <c r="H1174" t="s">
        <v>15</v>
      </c>
      <c r="I1174">
        <f>YEAR(tb_to_analyze[[#This Row],[Date]])</f>
        <v>1973</v>
      </c>
    </row>
    <row r="1175" spans="1:9" x14ac:dyDescent="0.25">
      <c r="A1175" t="s">
        <v>5231</v>
      </c>
      <c r="B1175" t="s">
        <v>5322</v>
      </c>
      <c r="C1175" t="s">
        <v>5246</v>
      </c>
      <c r="D1175" s="1">
        <v>26798</v>
      </c>
      <c r="E1175" t="s">
        <v>750</v>
      </c>
      <c r="F1175" t="s">
        <v>13</v>
      </c>
      <c r="G1175" s="3">
        <v>1160000000</v>
      </c>
      <c r="H1175" t="s">
        <v>15</v>
      </c>
      <c r="I1175">
        <f>YEAR(tb_to_analyze[[#This Row],[Date]])</f>
        <v>1973</v>
      </c>
    </row>
    <row r="1176" spans="1:9" x14ac:dyDescent="0.25">
      <c r="A1176" t="s">
        <v>5231</v>
      </c>
      <c r="B1176" t="s">
        <v>5315</v>
      </c>
      <c r="C1176" t="s">
        <v>5246</v>
      </c>
      <c r="D1176" s="1">
        <v>26800</v>
      </c>
      <c r="E1176" t="s">
        <v>1181</v>
      </c>
      <c r="F1176" t="s">
        <v>13</v>
      </c>
      <c r="G1176" t="s">
        <v>5350</v>
      </c>
      <c r="H1176" t="s">
        <v>15</v>
      </c>
      <c r="I1176">
        <f>YEAR(tb_to_analyze[[#This Row],[Date]])</f>
        <v>1973</v>
      </c>
    </row>
    <row r="1177" spans="1:9" x14ac:dyDescent="0.25">
      <c r="A1177" t="s">
        <v>5233</v>
      </c>
      <c r="B1177" t="s">
        <v>5320</v>
      </c>
      <c r="C1177" t="s">
        <v>5247</v>
      </c>
      <c r="D1177" s="1">
        <v>26801</v>
      </c>
      <c r="E1177" t="s">
        <v>499</v>
      </c>
      <c r="F1177" t="s">
        <v>13</v>
      </c>
      <c r="G1177" t="s">
        <v>5350</v>
      </c>
      <c r="H1177" t="s">
        <v>15</v>
      </c>
      <c r="I1177">
        <f>YEAR(tb_to_analyze[[#This Row],[Date]])</f>
        <v>1973</v>
      </c>
    </row>
    <row r="1178" spans="1:9" x14ac:dyDescent="0.25">
      <c r="A1178" t="s">
        <v>5233</v>
      </c>
      <c r="B1178" t="s">
        <v>5320</v>
      </c>
      <c r="C1178" t="s">
        <v>5247</v>
      </c>
      <c r="D1178" s="1">
        <v>26802</v>
      </c>
      <c r="E1178" t="s">
        <v>1362</v>
      </c>
      <c r="F1178" t="s">
        <v>13</v>
      </c>
      <c r="G1178" t="s">
        <v>5350</v>
      </c>
      <c r="H1178" t="s">
        <v>15</v>
      </c>
      <c r="I1178">
        <f>YEAR(tb_to_analyze[[#This Row],[Date]])</f>
        <v>1973</v>
      </c>
    </row>
    <row r="1179" spans="1:9" x14ac:dyDescent="0.25">
      <c r="A1179" t="s">
        <v>5230</v>
      </c>
      <c r="B1179" t="s">
        <v>5324</v>
      </c>
      <c r="C1179" t="s">
        <v>5253</v>
      </c>
      <c r="D1179" s="1">
        <v>26806</v>
      </c>
      <c r="E1179" t="s">
        <v>1002</v>
      </c>
      <c r="F1179" t="s">
        <v>13</v>
      </c>
      <c r="G1179" t="s">
        <v>5350</v>
      </c>
      <c r="H1179" t="s">
        <v>21</v>
      </c>
      <c r="I1179">
        <f>YEAR(tb_to_analyze[[#This Row],[Date]])</f>
        <v>1973</v>
      </c>
    </row>
    <row r="1180" spans="1:9" x14ac:dyDescent="0.25">
      <c r="A1180" t="s">
        <v>5233</v>
      </c>
      <c r="B1180" t="s">
        <v>5320</v>
      </c>
      <c r="C1180" t="s">
        <v>5247</v>
      </c>
      <c r="D1180" s="1">
        <v>26807</v>
      </c>
      <c r="E1180" t="s">
        <v>339</v>
      </c>
      <c r="F1180" t="s">
        <v>13</v>
      </c>
      <c r="G1180" t="s">
        <v>5350</v>
      </c>
      <c r="H1180" t="s">
        <v>15</v>
      </c>
      <c r="I1180">
        <f>YEAR(tb_to_analyze[[#This Row],[Date]])</f>
        <v>1973</v>
      </c>
    </row>
    <row r="1181" spans="1:9" x14ac:dyDescent="0.25">
      <c r="A1181" t="s">
        <v>5233</v>
      </c>
      <c r="B1181" t="s">
        <v>5317</v>
      </c>
      <c r="C1181" t="s">
        <v>5247</v>
      </c>
      <c r="D1181" s="1">
        <v>26808</v>
      </c>
      <c r="E1181" t="s">
        <v>924</v>
      </c>
      <c r="F1181" t="s">
        <v>13</v>
      </c>
      <c r="G1181" t="s">
        <v>5350</v>
      </c>
      <c r="H1181" t="s">
        <v>15</v>
      </c>
      <c r="I1181">
        <f>YEAR(tb_to_analyze[[#This Row],[Date]])</f>
        <v>1973</v>
      </c>
    </row>
    <row r="1182" spans="1:9" x14ac:dyDescent="0.25">
      <c r="A1182" t="s">
        <v>5233</v>
      </c>
      <c r="B1182" t="s">
        <v>5320</v>
      </c>
      <c r="C1182" t="s">
        <v>5247</v>
      </c>
      <c r="D1182" s="1">
        <v>26809</v>
      </c>
      <c r="E1182" t="s">
        <v>685</v>
      </c>
      <c r="F1182" t="s">
        <v>13</v>
      </c>
      <c r="G1182" t="s">
        <v>5350</v>
      </c>
      <c r="H1182" t="s">
        <v>21</v>
      </c>
      <c r="I1182">
        <f>YEAR(tb_to_analyze[[#This Row],[Date]])</f>
        <v>1973</v>
      </c>
    </row>
    <row r="1183" spans="1:9" x14ac:dyDescent="0.25">
      <c r="A1183" t="s">
        <v>5231</v>
      </c>
      <c r="B1183" t="s">
        <v>5322</v>
      </c>
      <c r="C1183" t="s">
        <v>5246</v>
      </c>
      <c r="D1183" s="1">
        <v>26809</v>
      </c>
      <c r="E1183" t="s">
        <v>539</v>
      </c>
      <c r="F1183" t="s">
        <v>13</v>
      </c>
      <c r="G1183" t="s">
        <v>5350</v>
      </c>
      <c r="H1183" t="s">
        <v>15</v>
      </c>
      <c r="I1183">
        <f>YEAR(tb_to_analyze[[#This Row],[Date]])</f>
        <v>1973</v>
      </c>
    </row>
    <row r="1184" spans="1:9" x14ac:dyDescent="0.25">
      <c r="A1184" t="s">
        <v>5233</v>
      </c>
      <c r="B1184" t="s">
        <v>5320</v>
      </c>
      <c r="C1184" t="s">
        <v>5247</v>
      </c>
      <c r="D1184" s="1">
        <v>26809</v>
      </c>
      <c r="E1184" t="s">
        <v>339</v>
      </c>
      <c r="F1184" t="s">
        <v>13</v>
      </c>
      <c r="G1184" t="s">
        <v>5350</v>
      </c>
      <c r="H1184" t="s">
        <v>15</v>
      </c>
      <c r="I1184">
        <f>YEAR(tb_to_analyze[[#This Row],[Date]])</f>
        <v>1973</v>
      </c>
    </row>
    <row r="1185" spans="1:9" x14ac:dyDescent="0.25">
      <c r="A1185" t="s">
        <v>5233</v>
      </c>
      <c r="B1185" t="s">
        <v>5320</v>
      </c>
      <c r="C1185" t="s">
        <v>5247</v>
      </c>
      <c r="D1185" s="1">
        <v>26813</v>
      </c>
      <c r="E1185" t="s">
        <v>396</v>
      </c>
      <c r="F1185" t="s">
        <v>13</v>
      </c>
      <c r="G1185" t="s">
        <v>5350</v>
      </c>
      <c r="H1185" t="s">
        <v>15</v>
      </c>
      <c r="I1185">
        <f>YEAR(tb_to_analyze[[#This Row],[Date]])</f>
        <v>1973</v>
      </c>
    </row>
    <row r="1186" spans="1:9" x14ac:dyDescent="0.25">
      <c r="A1186" t="s">
        <v>5233</v>
      </c>
      <c r="B1186" t="s">
        <v>5320</v>
      </c>
      <c r="C1186" t="s">
        <v>5247</v>
      </c>
      <c r="D1186" s="1">
        <v>26820</v>
      </c>
      <c r="E1186" t="s">
        <v>499</v>
      </c>
      <c r="F1186" t="s">
        <v>13</v>
      </c>
      <c r="G1186" t="s">
        <v>5350</v>
      </c>
      <c r="H1186" t="s">
        <v>15</v>
      </c>
      <c r="I1186">
        <f>YEAR(tb_to_analyze[[#This Row],[Date]])</f>
        <v>1973</v>
      </c>
    </row>
    <row r="1187" spans="1:9" x14ac:dyDescent="0.25">
      <c r="A1187" t="s">
        <v>5233</v>
      </c>
      <c r="B1187" t="s">
        <v>5320</v>
      </c>
      <c r="C1187" t="s">
        <v>5247</v>
      </c>
      <c r="D1187" s="1">
        <v>26821</v>
      </c>
      <c r="E1187" t="s">
        <v>339</v>
      </c>
      <c r="F1187" t="s">
        <v>13</v>
      </c>
      <c r="G1187" t="s">
        <v>5350</v>
      </c>
      <c r="H1187" t="s">
        <v>15</v>
      </c>
      <c r="I1187">
        <f>YEAR(tb_to_analyze[[#This Row],[Date]])</f>
        <v>1973</v>
      </c>
    </row>
    <row r="1188" spans="1:9" x14ac:dyDescent="0.25">
      <c r="A1188" t="s">
        <v>5233</v>
      </c>
      <c r="B1188" t="s">
        <v>5320</v>
      </c>
      <c r="C1188" t="s">
        <v>5247</v>
      </c>
      <c r="D1188" s="1">
        <v>26823</v>
      </c>
      <c r="E1188" t="s">
        <v>685</v>
      </c>
      <c r="F1188" t="s">
        <v>13</v>
      </c>
      <c r="G1188" t="s">
        <v>5350</v>
      </c>
      <c r="H1188" t="s">
        <v>15</v>
      </c>
      <c r="I1188">
        <f>YEAR(tb_to_analyze[[#This Row],[Date]])</f>
        <v>1973</v>
      </c>
    </row>
    <row r="1189" spans="1:9" x14ac:dyDescent="0.25">
      <c r="A1189" t="s">
        <v>5233</v>
      </c>
      <c r="B1189" t="s">
        <v>5312</v>
      </c>
      <c r="C1189" t="s">
        <v>5245</v>
      </c>
      <c r="D1189" s="1">
        <v>26825</v>
      </c>
      <c r="E1189" t="s">
        <v>339</v>
      </c>
      <c r="F1189" t="s">
        <v>13</v>
      </c>
      <c r="G1189" t="s">
        <v>5350</v>
      </c>
      <c r="H1189" t="s">
        <v>15</v>
      </c>
      <c r="I1189">
        <f>YEAR(tb_to_analyze[[#This Row],[Date]])</f>
        <v>1973</v>
      </c>
    </row>
    <row r="1190" spans="1:9" x14ac:dyDescent="0.25">
      <c r="A1190" t="s">
        <v>5231</v>
      </c>
      <c r="B1190" t="s">
        <v>5313</v>
      </c>
      <c r="C1190" t="s">
        <v>5246</v>
      </c>
      <c r="D1190" s="1">
        <v>26827</v>
      </c>
      <c r="E1190" t="s">
        <v>1082</v>
      </c>
      <c r="F1190" t="s">
        <v>13</v>
      </c>
      <c r="G1190" t="s">
        <v>5350</v>
      </c>
      <c r="H1190" t="s">
        <v>15</v>
      </c>
      <c r="I1190">
        <f>YEAR(tb_to_analyze[[#This Row],[Date]])</f>
        <v>1973</v>
      </c>
    </row>
    <row r="1191" spans="1:9" x14ac:dyDescent="0.25">
      <c r="A1191" t="s">
        <v>5233</v>
      </c>
      <c r="B1191" t="s">
        <v>5312</v>
      </c>
      <c r="C1191" t="s">
        <v>5245</v>
      </c>
      <c r="D1191" s="1">
        <v>26830</v>
      </c>
      <c r="E1191" t="s">
        <v>629</v>
      </c>
      <c r="F1191" t="s">
        <v>13</v>
      </c>
      <c r="G1191" t="s">
        <v>5350</v>
      </c>
      <c r="H1191" t="s">
        <v>15</v>
      </c>
      <c r="I1191">
        <f>YEAR(tb_to_analyze[[#This Row],[Date]])</f>
        <v>1973</v>
      </c>
    </row>
    <row r="1192" spans="1:9" x14ac:dyDescent="0.25">
      <c r="A1192" t="s">
        <v>5233</v>
      </c>
      <c r="B1192" t="s">
        <v>5320</v>
      </c>
      <c r="C1192" t="s">
        <v>5247</v>
      </c>
      <c r="D1192" s="1">
        <v>26835</v>
      </c>
      <c r="E1192" t="s">
        <v>685</v>
      </c>
      <c r="F1192" t="s">
        <v>13</v>
      </c>
      <c r="G1192" t="s">
        <v>5350</v>
      </c>
      <c r="H1192" t="s">
        <v>15</v>
      </c>
      <c r="I1192">
        <f>YEAR(tb_to_analyze[[#This Row],[Date]])</f>
        <v>1973</v>
      </c>
    </row>
    <row r="1193" spans="1:9" x14ac:dyDescent="0.25">
      <c r="A1193" t="s">
        <v>5233</v>
      </c>
      <c r="B1193" t="s">
        <v>5320</v>
      </c>
      <c r="C1193" t="s">
        <v>5247</v>
      </c>
      <c r="D1193" s="1">
        <v>26836</v>
      </c>
      <c r="E1193" t="s">
        <v>339</v>
      </c>
      <c r="F1193" t="s">
        <v>13</v>
      </c>
      <c r="G1193" t="s">
        <v>5350</v>
      </c>
      <c r="H1193" t="s">
        <v>15</v>
      </c>
      <c r="I1193">
        <f>YEAR(tb_to_analyze[[#This Row],[Date]])</f>
        <v>1973</v>
      </c>
    </row>
    <row r="1194" spans="1:9" x14ac:dyDescent="0.25">
      <c r="A1194" t="s">
        <v>5233</v>
      </c>
      <c r="B1194" t="s">
        <v>5320</v>
      </c>
      <c r="C1194" t="s">
        <v>5247</v>
      </c>
      <c r="D1194" s="1">
        <v>26841</v>
      </c>
      <c r="E1194" t="s">
        <v>685</v>
      </c>
      <c r="F1194" t="s">
        <v>13</v>
      </c>
      <c r="G1194" t="s">
        <v>5350</v>
      </c>
      <c r="H1194" t="s">
        <v>21</v>
      </c>
      <c r="I1194">
        <f>YEAR(tb_to_analyze[[#This Row],[Date]])</f>
        <v>1973</v>
      </c>
    </row>
    <row r="1195" spans="1:9" x14ac:dyDescent="0.25">
      <c r="A1195" t="s">
        <v>5231</v>
      </c>
      <c r="B1195" t="s">
        <v>5315</v>
      </c>
      <c r="C1195" t="s">
        <v>5246</v>
      </c>
      <c r="D1195" s="1">
        <v>26841</v>
      </c>
      <c r="E1195" t="s">
        <v>1181</v>
      </c>
      <c r="F1195" t="s">
        <v>13</v>
      </c>
      <c r="G1195" t="s">
        <v>5350</v>
      </c>
      <c r="H1195" t="s">
        <v>21</v>
      </c>
      <c r="I1195">
        <f>YEAR(tb_to_analyze[[#This Row],[Date]])</f>
        <v>1973</v>
      </c>
    </row>
    <row r="1196" spans="1:9" x14ac:dyDescent="0.25">
      <c r="A1196" t="s">
        <v>5233</v>
      </c>
      <c r="B1196" t="s">
        <v>5320</v>
      </c>
      <c r="C1196" t="s">
        <v>5247</v>
      </c>
      <c r="D1196" s="1">
        <v>26842</v>
      </c>
      <c r="E1196" t="s">
        <v>1227</v>
      </c>
      <c r="F1196" t="s">
        <v>13</v>
      </c>
      <c r="G1196" t="s">
        <v>5350</v>
      </c>
      <c r="H1196" t="s">
        <v>15</v>
      </c>
      <c r="I1196">
        <f>YEAR(tb_to_analyze[[#This Row],[Date]])</f>
        <v>1973</v>
      </c>
    </row>
    <row r="1197" spans="1:9" x14ac:dyDescent="0.25">
      <c r="A1197" t="s">
        <v>5233</v>
      </c>
      <c r="B1197" t="s">
        <v>5320</v>
      </c>
      <c r="C1197" t="s">
        <v>5247</v>
      </c>
      <c r="D1197" s="1">
        <v>26849</v>
      </c>
      <c r="E1197" t="s">
        <v>339</v>
      </c>
      <c r="F1197" t="s">
        <v>13</v>
      </c>
      <c r="G1197" t="s">
        <v>5350</v>
      </c>
      <c r="H1197" t="s">
        <v>21</v>
      </c>
      <c r="I1197">
        <f>YEAR(tb_to_analyze[[#This Row],[Date]])</f>
        <v>1973</v>
      </c>
    </row>
    <row r="1198" spans="1:9" x14ac:dyDescent="0.25">
      <c r="A1198" t="s">
        <v>5233</v>
      </c>
      <c r="B1198" t="s">
        <v>5320</v>
      </c>
      <c r="C1198" t="s">
        <v>5247</v>
      </c>
      <c r="D1198" s="1">
        <v>26856</v>
      </c>
      <c r="E1198" t="s">
        <v>493</v>
      </c>
      <c r="F1198" t="s">
        <v>13</v>
      </c>
      <c r="G1198" t="s">
        <v>5350</v>
      </c>
      <c r="H1198" t="s">
        <v>15</v>
      </c>
      <c r="I1198">
        <f>YEAR(tb_to_analyze[[#This Row],[Date]])</f>
        <v>1973</v>
      </c>
    </row>
    <row r="1199" spans="1:9" x14ac:dyDescent="0.25">
      <c r="A1199" t="s">
        <v>5231</v>
      </c>
      <c r="B1199" t="s">
        <v>5315</v>
      </c>
      <c r="C1199" t="s">
        <v>5246</v>
      </c>
      <c r="D1199" s="1">
        <v>26858</v>
      </c>
      <c r="E1199" t="s">
        <v>1163</v>
      </c>
      <c r="F1199" t="s">
        <v>13</v>
      </c>
      <c r="G1199" t="s">
        <v>5350</v>
      </c>
      <c r="H1199" t="s">
        <v>15</v>
      </c>
      <c r="I1199">
        <f>YEAR(tb_to_analyze[[#This Row],[Date]])</f>
        <v>1973</v>
      </c>
    </row>
    <row r="1200" spans="1:9" x14ac:dyDescent="0.25">
      <c r="A1200" t="s">
        <v>5233</v>
      </c>
      <c r="B1200" t="s">
        <v>5320</v>
      </c>
      <c r="C1200" t="s">
        <v>5247</v>
      </c>
      <c r="D1200" s="1">
        <v>26870</v>
      </c>
      <c r="E1200" t="s">
        <v>339</v>
      </c>
      <c r="F1200" t="s">
        <v>13</v>
      </c>
      <c r="G1200" t="s">
        <v>5350</v>
      </c>
      <c r="H1200" t="s">
        <v>15</v>
      </c>
      <c r="I1200">
        <f>YEAR(tb_to_analyze[[#This Row],[Date]])</f>
        <v>1973</v>
      </c>
    </row>
    <row r="1201" spans="1:9" x14ac:dyDescent="0.25">
      <c r="A1201" t="s">
        <v>5231</v>
      </c>
      <c r="B1201" t="s">
        <v>5322</v>
      </c>
      <c r="C1201" t="s">
        <v>5246</v>
      </c>
      <c r="D1201" s="1">
        <v>26873</v>
      </c>
      <c r="E1201" t="s">
        <v>539</v>
      </c>
      <c r="F1201" t="s">
        <v>13</v>
      </c>
      <c r="G1201" t="s">
        <v>5350</v>
      </c>
      <c r="H1201" t="s">
        <v>15</v>
      </c>
      <c r="I1201">
        <f>YEAR(tb_to_analyze[[#This Row],[Date]])</f>
        <v>1973</v>
      </c>
    </row>
    <row r="1202" spans="1:9" x14ac:dyDescent="0.25">
      <c r="A1202" t="s">
        <v>5233</v>
      </c>
      <c r="B1202" t="s">
        <v>5320</v>
      </c>
      <c r="C1202" t="s">
        <v>5247</v>
      </c>
      <c r="D1202" s="1">
        <v>26877</v>
      </c>
      <c r="E1202" t="s">
        <v>339</v>
      </c>
      <c r="F1202" t="s">
        <v>13</v>
      </c>
      <c r="G1202" t="s">
        <v>5350</v>
      </c>
      <c r="H1202" t="s">
        <v>15</v>
      </c>
      <c r="I1202">
        <f>YEAR(tb_to_analyze[[#This Row],[Date]])</f>
        <v>1973</v>
      </c>
    </row>
    <row r="1203" spans="1:9" x14ac:dyDescent="0.25">
      <c r="A1203" t="s">
        <v>5233</v>
      </c>
      <c r="B1203" t="s">
        <v>5320</v>
      </c>
      <c r="C1203" t="s">
        <v>5247</v>
      </c>
      <c r="D1203" s="1">
        <v>26897</v>
      </c>
      <c r="E1203" t="s">
        <v>339</v>
      </c>
      <c r="F1203" t="s">
        <v>13</v>
      </c>
      <c r="G1203" t="s">
        <v>5350</v>
      </c>
      <c r="H1203" t="s">
        <v>15</v>
      </c>
      <c r="I1203">
        <f>YEAR(tb_to_analyze[[#This Row],[Date]])</f>
        <v>1973</v>
      </c>
    </row>
    <row r="1204" spans="1:9" x14ac:dyDescent="0.25">
      <c r="A1204" t="s">
        <v>5231</v>
      </c>
      <c r="B1204" t="s">
        <v>5315</v>
      </c>
      <c r="C1204" t="s">
        <v>5246</v>
      </c>
      <c r="D1204" s="1">
        <v>26897</v>
      </c>
      <c r="E1204" t="s">
        <v>1128</v>
      </c>
      <c r="F1204" t="s">
        <v>13</v>
      </c>
      <c r="G1204" t="s">
        <v>5350</v>
      </c>
      <c r="H1204" t="s">
        <v>15</v>
      </c>
      <c r="I1204">
        <f>YEAR(tb_to_analyze[[#This Row],[Date]])</f>
        <v>1973</v>
      </c>
    </row>
    <row r="1205" spans="1:9" x14ac:dyDescent="0.25">
      <c r="A1205" t="s">
        <v>5233</v>
      </c>
      <c r="B1205" t="s">
        <v>5320</v>
      </c>
      <c r="C1205" t="s">
        <v>5247</v>
      </c>
      <c r="D1205" s="1">
        <v>26898</v>
      </c>
      <c r="E1205" t="s">
        <v>499</v>
      </c>
      <c r="F1205" t="s">
        <v>13</v>
      </c>
      <c r="G1205" t="s">
        <v>5350</v>
      </c>
      <c r="H1205" t="s">
        <v>15</v>
      </c>
      <c r="I1205">
        <f>YEAR(tb_to_analyze[[#This Row],[Date]])</f>
        <v>1973</v>
      </c>
    </row>
    <row r="1206" spans="1:9" x14ac:dyDescent="0.25">
      <c r="A1206" t="s">
        <v>5231</v>
      </c>
      <c r="B1206" t="s">
        <v>5313</v>
      </c>
      <c r="C1206" t="s">
        <v>5246</v>
      </c>
      <c r="D1206" s="1">
        <v>26899</v>
      </c>
      <c r="E1206" t="s">
        <v>1352</v>
      </c>
      <c r="F1206" t="s">
        <v>13</v>
      </c>
      <c r="G1206" t="s">
        <v>5350</v>
      </c>
      <c r="H1206" t="s">
        <v>15</v>
      </c>
      <c r="I1206">
        <f>YEAR(tb_to_analyze[[#This Row],[Date]])</f>
        <v>1973</v>
      </c>
    </row>
    <row r="1207" spans="1:9" x14ac:dyDescent="0.25">
      <c r="A1207" t="s">
        <v>5233</v>
      </c>
      <c r="B1207" t="s">
        <v>5312</v>
      </c>
      <c r="C1207" t="s">
        <v>5245</v>
      </c>
      <c r="D1207" s="1">
        <v>26900</v>
      </c>
      <c r="E1207" t="s">
        <v>339</v>
      </c>
      <c r="F1207" t="s">
        <v>13</v>
      </c>
      <c r="G1207" t="s">
        <v>5350</v>
      </c>
      <c r="H1207" t="s">
        <v>15</v>
      </c>
      <c r="I1207">
        <f>YEAR(tb_to_analyze[[#This Row],[Date]])</f>
        <v>1973</v>
      </c>
    </row>
    <row r="1208" spans="1:9" x14ac:dyDescent="0.25">
      <c r="A1208" t="s">
        <v>5233</v>
      </c>
      <c r="B1208" t="s">
        <v>5320</v>
      </c>
      <c r="C1208" t="s">
        <v>5247</v>
      </c>
      <c r="D1208" s="1">
        <v>26904</v>
      </c>
      <c r="E1208" t="s">
        <v>685</v>
      </c>
      <c r="F1208" t="s">
        <v>13</v>
      </c>
      <c r="G1208" t="s">
        <v>5350</v>
      </c>
      <c r="H1208" t="s">
        <v>15</v>
      </c>
      <c r="I1208">
        <f>YEAR(tb_to_analyze[[#This Row],[Date]])</f>
        <v>1973</v>
      </c>
    </row>
    <row r="1209" spans="1:9" x14ac:dyDescent="0.25">
      <c r="A1209" t="s">
        <v>5233</v>
      </c>
      <c r="B1209" t="s">
        <v>5320</v>
      </c>
      <c r="C1209" t="s">
        <v>5247</v>
      </c>
      <c r="D1209" s="1">
        <v>26906</v>
      </c>
      <c r="E1209" t="s">
        <v>493</v>
      </c>
      <c r="F1209" t="s">
        <v>13</v>
      </c>
      <c r="G1209" t="s">
        <v>5350</v>
      </c>
      <c r="H1209" t="s">
        <v>15</v>
      </c>
      <c r="I1209">
        <f>YEAR(tb_to_analyze[[#This Row],[Date]])</f>
        <v>1973</v>
      </c>
    </row>
    <row r="1210" spans="1:9" x14ac:dyDescent="0.25">
      <c r="A1210" t="s">
        <v>5233</v>
      </c>
      <c r="B1210" t="s">
        <v>5312</v>
      </c>
      <c r="C1210" t="s">
        <v>5245</v>
      </c>
      <c r="D1210" s="1">
        <v>26906</v>
      </c>
      <c r="E1210" t="s">
        <v>339</v>
      </c>
      <c r="F1210" t="s">
        <v>13</v>
      </c>
      <c r="G1210" t="s">
        <v>5350</v>
      </c>
      <c r="H1210" t="s">
        <v>15</v>
      </c>
      <c r="I1210">
        <f>YEAR(tb_to_analyze[[#This Row],[Date]])</f>
        <v>1973</v>
      </c>
    </row>
    <row r="1211" spans="1:9" x14ac:dyDescent="0.25">
      <c r="A1211" t="s">
        <v>5233</v>
      </c>
      <c r="B1211" t="s">
        <v>5320</v>
      </c>
      <c r="C1211" t="s">
        <v>5247</v>
      </c>
      <c r="D1211" s="1">
        <v>26913</v>
      </c>
      <c r="E1211" t="s">
        <v>339</v>
      </c>
      <c r="F1211" t="s">
        <v>13</v>
      </c>
      <c r="G1211" t="s">
        <v>5350</v>
      </c>
      <c r="H1211" t="s">
        <v>15</v>
      </c>
      <c r="I1211">
        <f>YEAR(tb_to_analyze[[#This Row],[Date]])</f>
        <v>1973</v>
      </c>
    </row>
    <row r="1212" spans="1:9" x14ac:dyDescent="0.25">
      <c r="A1212" t="s">
        <v>5233</v>
      </c>
      <c r="B1212" t="s">
        <v>5320</v>
      </c>
      <c r="C1212" t="s">
        <v>5247</v>
      </c>
      <c r="D1212" s="1">
        <v>26915</v>
      </c>
      <c r="E1212" t="s">
        <v>685</v>
      </c>
      <c r="F1212" t="s">
        <v>13</v>
      </c>
      <c r="G1212" t="s">
        <v>5350</v>
      </c>
      <c r="H1212" t="s">
        <v>15</v>
      </c>
      <c r="I1212">
        <f>YEAR(tb_to_analyze[[#This Row],[Date]])</f>
        <v>1973</v>
      </c>
    </row>
    <row r="1213" spans="1:9" x14ac:dyDescent="0.25">
      <c r="A1213" t="s">
        <v>5233</v>
      </c>
      <c r="B1213" t="s">
        <v>5320</v>
      </c>
      <c r="C1213" t="s">
        <v>5247</v>
      </c>
      <c r="D1213" s="1">
        <v>26921</v>
      </c>
      <c r="E1213" t="s">
        <v>685</v>
      </c>
      <c r="F1213" t="s">
        <v>13</v>
      </c>
      <c r="G1213" t="s">
        <v>5350</v>
      </c>
      <c r="H1213" t="s">
        <v>15</v>
      </c>
      <c r="I1213">
        <f>YEAR(tb_to_analyze[[#This Row],[Date]])</f>
        <v>1973</v>
      </c>
    </row>
    <row r="1214" spans="1:9" x14ac:dyDescent="0.25">
      <c r="A1214" t="s">
        <v>5235</v>
      </c>
      <c r="B1214" t="s">
        <v>5263</v>
      </c>
      <c r="C1214" t="s">
        <v>5252</v>
      </c>
      <c r="D1214" s="1">
        <v>26925</v>
      </c>
      <c r="E1214" t="s">
        <v>1289</v>
      </c>
      <c r="F1214" t="s">
        <v>13</v>
      </c>
      <c r="G1214" t="s">
        <v>5350</v>
      </c>
      <c r="H1214" t="s">
        <v>21</v>
      </c>
      <c r="I1214">
        <f>YEAR(tb_to_analyze[[#This Row],[Date]])</f>
        <v>1973</v>
      </c>
    </row>
    <row r="1215" spans="1:9" x14ac:dyDescent="0.25">
      <c r="A1215" t="s">
        <v>5233</v>
      </c>
      <c r="B1215" t="s">
        <v>5320</v>
      </c>
      <c r="C1215" t="s">
        <v>5247</v>
      </c>
      <c r="D1215" s="1">
        <v>26928</v>
      </c>
      <c r="E1215" t="s">
        <v>1362</v>
      </c>
      <c r="F1215" t="s">
        <v>13</v>
      </c>
      <c r="G1215" t="s">
        <v>5350</v>
      </c>
      <c r="H1215" t="s">
        <v>15</v>
      </c>
      <c r="I1215">
        <f>YEAR(tb_to_analyze[[#This Row],[Date]])</f>
        <v>1973</v>
      </c>
    </row>
    <row r="1216" spans="1:9" x14ac:dyDescent="0.25">
      <c r="A1216" t="s">
        <v>5233</v>
      </c>
      <c r="B1216" t="s">
        <v>5312</v>
      </c>
      <c r="C1216" t="s">
        <v>5245</v>
      </c>
      <c r="D1216" s="1">
        <v>26934</v>
      </c>
      <c r="E1216" t="s">
        <v>629</v>
      </c>
      <c r="F1216" t="s">
        <v>13</v>
      </c>
      <c r="G1216" t="s">
        <v>5350</v>
      </c>
      <c r="H1216" t="s">
        <v>15</v>
      </c>
      <c r="I1216">
        <f>YEAR(tb_to_analyze[[#This Row],[Date]])</f>
        <v>1973</v>
      </c>
    </row>
    <row r="1217" spans="1:9" x14ac:dyDescent="0.25">
      <c r="A1217" t="s">
        <v>5231</v>
      </c>
      <c r="B1217" t="s">
        <v>5315</v>
      </c>
      <c r="C1217" t="s">
        <v>5246</v>
      </c>
      <c r="D1217" s="1">
        <v>26934</v>
      </c>
      <c r="E1217" t="s">
        <v>1181</v>
      </c>
      <c r="F1217" t="s">
        <v>13</v>
      </c>
      <c r="G1217" t="s">
        <v>5350</v>
      </c>
      <c r="H1217" t="s">
        <v>15</v>
      </c>
      <c r="I1217">
        <f>YEAR(tb_to_analyze[[#This Row],[Date]])</f>
        <v>1973</v>
      </c>
    </row>
    <row r="1218" spans="1:9" x14ac:dyDescent="0.25">
      <c r="A1218" t="s">
        <v>5233</v>
      </c>
      <c r="B1218" t="s">
        <v>5320</v>
      </c>
      <c r="C1218" t="s">
        <v>5247</v>
      </c>
      <c r="D1218" s="1">
        <v>26939</v>
      </c>
      <c r="E1218" t="s">
        <v>685</v>
      </c>
      <c r="F1218" t="s">
        <v>13</v>
      </c>
      <c r="G1218" t="s">
        <v>5350</v>
      </c>
      <c r="H1218" t="s">
        <v>15</v>
      </c>
      <c r="I1218">
        <f>YEAR(tb_to_analyze[[#This Row],[Date]])</f>
        <v>1973</v>
      </c>
    </row>
    <row r="1219" spans="1:9" x14ac:dyDescent="0.25">
      <c r="A1219" t="s">
        <v>5233</v>
      </c>
      <c r="B1219" t="s">
        <v>5320</v>
      </c>
      <c r="C1219" t="s">
        <v>5247</v>
      </c>
      <c r="D1219" s="1">
        <v>26940</v>
      </c>
      <c r="E1219" t="s">
        <v>339</v>
      </c>
      <c r="F1219" t="s">
        <v>13</v>
      </c>
      <c r="G1219" t="s">
        <v>5350</v>
      </c>
      <c r="H1219" t="s">
        <v>15</v>
      </c>
      <c r="I1219">
        <f>YEAR(tb_to_analyze[[#This Row],[Date]])</f>
        <v>1973</v>
      </c>
    </row>
    <row r="1220" spans="1:9" x14ac:dyDescent="0.25">
      <c r="A1220" t="s">
        <v>5233</v>
      </c>
      <c r="B1220" t="s">
        <v>5320</v>
      </c>
      <c r="C1220" t="s">
        <v>5247</v>
      </c>
      <c r="D1220" s="1">
        <v>26943</v>
      </c>
      <c r="E1220" t="s">
        <v>339</v>
      </c>
      <c r="F1220" t="s">
        <v>13</v>
      </c>
      <c r="G1220" t="s">
        <v>5350</v>
      </c>
      <c r="H1220" t="s">
        <v>15</v>
      </c>
      <c r="I1220">
        <f>YEAR(tb_to_analyze[[#This Row],[Date]])</f>
        <v>1973</v>
      </c>
    </row>
    <row r="1221" spans="1:9" x14ac:dyDescent="0.25">
      <c r="A1221" t="s">
        <v>5233</v>
      </c>
      <c r="B1221" t="s">
        <v>5320</v>
      </c>
      <c r="C1221" t="s">
        <v>5247</v>
      </c>
      <c r="D1221" s="1">
        <v>26947</v>
      </c>
      <c r="E1221" t="s">
        <v>339</v>
      </c>
      <c r="F1221" t="s">
        <v>13</v>
      </c>
      <c r="G1221" t="s">
        <v>5350</v>
      </c>
      <c r="H1221" t="s">
        <v>15</v>
      </c>
      <c r="I1221">
        <f>YEAR(tb_to_analyze[[#This Row],[Date]])</f>
        <v>1973</v>
      </c>
    </row>
    <row r="1222" spans="1:9" x14ac:dyDescent="0.25">
      <c r="A1222" t="s">
        <v>5233</v>
      </c>
      <c r="B1222" t="s">
        <v>5312</v>
      </c>
      <c r="C1222" t="s">
        <v>5245</v>
      </c>
      <c r="D1222" s="1">
        <v>26952</v>
      </c>
      <c r="E1222" t="s">
        <v>339</v>
      </c>
      <c r="F1222" t="s">
        <v>13</v>
      </c>
      <c r="G1222" t="s">
        <v>5350</v>
      </c>
      <c r="H1222" t="s">
        <v>15</v>
      </c>
      <c r="I1222">
        <f>YEAR(tb_to_analyze[[#This Row],[Date]])</f>
        <v>1973</v>
      </c>
    </row>
    <row r="1223" spans="1:9" x14ac:dyDescent="0.25">
      <c r="A1223" t="s">
        <v>5233</v>
      </c>
      <c r="B1223" t="s">
        <v>5320</v>
      </c>
      <c r="C1223" t="s">
        <v>5247</v>
      </c>
      <c r="D1223" s="1">
        <v>26953</v>
      </c>
      <c r="E1223" t="s">
        <v>339</v>
      </c>
      <c r="F1223" t="s">
        <v>13</v>
      </c>
      <c r="G1223" t="s">
        <v>5350</v>
      </c>
      <c r="H1223" t="s">
        <v>15</v>
      </c>
      <c r="I1223">
        <f>YEAR(tb_to_analyze[[#This Row],[Date]])</f>
        <v>1973</v>
      </c>
    </row>
    <row r="1224" spans="1:9" x14ac:dyDescent="0.25">
      <c r="A1224" t="s">
        <v>5233</v>
      </c>
      <c r="B1224" t="s">
        <v>5320</v>
      </c>
      <c r="C1224" t="s">
        <v>5247</v>
      </c>
      <c r="D1224" s="1">
        <v>26953</v>
      </c>
      <c r="E1224" t="s">
        <v>499</v>
      </c>
      <c r="F1224" t="s">
        <v>13</v>
      </c>
      <c r="G1224" t="s">
        <v>5350</v>
      </c>
      <c r="H1224" t="s">
        <v>15</v>
      </c>
      <c r="I1224">
        <f>YEAR(tb_to_analyze[[#This Row],[Date]])</f>
        <v>1973</v>
      </c>
    </row>
    <row r="1225" spans="1:9" x14ac:dyDescent="0.25">
      <c r="A1225" t="s">
        <v>5233</v>
      </c>
      <c r="B1225" t="s">
        <v>5320</v>
      </c>
      <c r="C1225" t="s">
        <v>5247</v>
      </c>
      <c r="D1225" s="1">
        <v>26956</v>
      </c>
      <c r="E1225" t="s">
        <v>493</v>
      </c>
      <c r="F1225" t="s">
        <v>13</v>
      </c>
      <c r="G1225" t="s">
        <v>5350</v>
      </c>
      <c r="H1225" t="s">
        <v>15</v>
      </c>
      <c r="I1225">
        <f>YEAR(tb_to_analyze[[#This Row],[Date]])</f>
        <v>1973</v>
      </c>
    </row>
    <row r="1226" spans="1:9" x14ac:dyDescent="0.25">
      <c r="A1226" t="s">
        <v>5233</v>
      </c>
      <c r="B1226" t="s">
        <v>5320</v>
      </c>
      <c r="C1226" t="s">
        <v>5247</v>
      </c>
      <c r="D1226" s="1">
        <v>26957</v>
      </c>
      <c r="E1226" t="s">
        <v>339</v>
      </c>
      <c r="F1226" t="s">
        <v>13</v>
      </c>
      <c r="G1226" t="s">
        <v>5350</v>
      </c>
      <c r="H1226" t="s">
        <v>15</v>
      </c>
      <c r="I1226">
        <f>YEAR(tb_to_analyze[[#This Row],[Date]])</f>
        <v>1973</v>
      </c>
    </row>
    <row r="1227" spans="1:9" x14ac:dyDescent="0.25">
      <c r="A1227" t="s">
        <v>5233</v>
      </c>
      <c r="B1227" t="s">
        <v>5320</v>
      </c>
      <c r="C1227" t="s">
        <v>5247</v>
      </c>
      <c r="D1227" s="1">
        <v>26964</v>
      </c>
      <c r="E1227" t="s">
        <v>339</v>
      </c>
      <c r="F1227" t="s">
        <v>13</v>
      </c>
      <c r="G1227" t="s">
        <v>5350</v>
      </c>
      <c r="H1227" t="s">
        <v>15</v>
      </c>
      <c r="I1227">
        <f>YEAR(tb_to_analyze[[#This Row],[Date]])</f>
        <v>1973</v>
      </c>
    </row>
    <row r="1228" spans="1:9" x14ac:dyDescent="0.25">
      <c r="A1228" t="s">
        <v>5233</v>
      </c>
      <c r="B1228" t="s">
        <v>5320</v>
      </c>
      <c r="C1228" t="s">
        <v>5247</v>
      </c>
      <c r="D1228" s="1">
        <v>26966</v>
      </c>
      <c r="E1228" t="s">
        <v>396</v>
      </c>
      <c r="F1228" t="s">
        <v>13</v>
      </c>
      <c r="G1228" t="s">
        <v>5350</v>
      </c>
      <c r="H1228" t="s">
        <v>15</v>
      </c>
      <c r="I1228">
        <f>YEAR(tb_to_analyze[[#This Row],[Date]])</f>
        <v>1973</v>
      </c>
    </row>
    <row r="1229" spans="1:9" x14ac:dyDescent="0.25">
      <c r="A1229" t="s">
        <v>5233</v>
      </c>
      <c r="B1229" t="s">
        <v>5320</v>
      </c>
      <c r="C1229" t="s">
        <v>5247</v>
      </c>
      <c r="D1229" s="1">
        <v>26967</v>
      </c>
      <c r="E1229" t="s">
        <v>685</v>
      </c>
      <c r="F1229" t="s">
        <v>13</v>
      </c>
      <c r="G1229" t="s">
        <v>5350</v>
      </c>
      <c r="H1229" t="s">
        <v>15</v>
      </c>
      <c r="I1229">
        <f>YEAR(tb_to_analyze[[#This Row],[Date]])</f>
        <v>1973</v>
      </c>
    </row>
    <row r="1230" spans="1:9" x14ac:dyDescent="0.25">
      <c r="A1230" t="s">
        <v>5233</v>
      </c>
      <c r="B1230" t="s">
        <v>5320</v>
      </c>
      <c r="C1230" t="s">
        <v>5247</v>
      </c>
      <c r="D1230" s="1">
        <v>26968</v>
      </c>
      <c r="E1230" t="s">
        <v>1362</v>
      </c>
      <c r="F1230" t="s">
        <v>13</v>
      </c>
      <c r="G1230" t="s">
        <v>5350</v>
      </c>
      <c r="H1230" t="s">
        <v>15</v>
      </c>
      <c r="I1230">
        <f>YEAR(tb_to_analyze[[#This Row],[Date]])</f>
        <v>1973</v>
      </c>
    </row>
    <row r="1231" spans="1:9" x14ac:dyDescent="0.25">
      <c r="A1231" t="s">
        <v>5233</v>
      </c>
      <c r="B1231" t="s">
        <v>5320</v>
      </c>
      <c r="C1231" t="s">
        <v>5247</v>
      </c>
      <c r="D1231" s="1">
        <v>26970</v>
      </c>
      <c r="E1231" t="s">
        <v>1302</v>
      </c>
      <c r="F1231" t="s">
        <v>13</v>
      </c>
      <c r="G1231" t="s">
        <v>5350</v>
      </c>
      <c r="H1231" t="s">
        <v>15</v>
      </c>
      <c r="I1231">
        <f>YEAR(tb_to_analyze[[#This Row],[Date]])</f>
        <v>1973</v>
      </c>
    </row>
    <row r="1232" spans="1:9" x14ac:dyDescent="0.25">
      <c r="A1232" t="s">
        <v>5231</v>
      </c>
      <c r="B1232" t="s">
        <v>5313</v>
      </c>
      <c r="C1232" t="s">
        <v>5246</v>
      </c>
      <c r="D1232" s="1">
        <v>26971</v>
      </c>
      <c r="E1232" t="s">
        <v>1352</v>
      </c>
      <c r="F1232" t="s">
        <v>13</v>
      </c>
      <c r="G1232" t="s">
        <v>5350</v>
      </c>
      <c r="H1232" t="s">
        <v>15</v>
      </c>
      <c r="I1232">
        <f>YEAR(tb_to_analyze[[#This Row],[Date]])</f>
        <v>1973</v>
      </c>
    </row>
    <row r="1233" spans="1:9" x14ac:dyDescent="0.25">
      <c r="A1233" t="s">
        <v>5233</v>
      </c>
      <c r="B1233" t="s">
        <v>5320</v>
      </c>
      <c r="C1233" t="s">
        <v>5247</v>
      </c>
      <c r="D1233" s="1">
        <v>26978</v>
      </c>
      <c r="E1233" t="s">
        <v>339</v>
      </c>
      <c r="F1233" t="s">
        <v>13</v>
      </c>
      <c r="G1233" t="s">
        <v>5350</v>
      </c>
      <c r="H1233" t="s">
        <v>15</v>
      </c>
      <c r="I1233">
        <f>YEAR(tb_to_analyze[[#This Row],[Date]])</f>
        <v>1973</v>
      </c>
    </row>
    <row r="1234" spans="1:9" x14ac:dyDescent="0.25">
      <c r="A1234" t="s">
        <v>5231</v>
      </c>
      <c r="B1234" t="s">
        <v>5315</v>
      </c>
      <c r="C1234" t="s">
        <v>5246</v>
      </c>
      <c r="D1234" s="1">
        <v>26978</v>
      </c>
      <c r="E1234" t="s">
        <v>1163</v>
      </c>
      <c r="F1234" t="s">
        <v>13</v>
      </c>
      <c r="G1234" t="s">
        <v>5350</v>
      </c>
      <c r="H1234" t="s">
        <v>15</v>
      </c>
      <c r="I1234">
        <f>YEAR(tb_to_analyze[[#This Row],[Date]])</f>
        <v>1973</v>
      </c>
    </row>
    <row r="1235" spans="1:9" x14ac:dyDescent="0.25">
      <c r="A1235" t="s">
        <v>5233</v>
      </c>
      <c r="B1235" t="s">
        <v>5312</v>
      </c>
      <c r="C1235" t="s">
        <v>5245</v>
      </c>
      <c r="D1235" s="1">
        <v>26982</v>
      </c>
      <c r="E1235" t="s">
        <v>493</v>
      </c>
      <c r="F1235" t="s">
        <v>13</v>
      </c>
      <c r="G1235" t="s">
        <v>5350</v>
      </c>
      <c r="H1235" t="s">
        <v>15</v>
      </c>
      <c r="I1235">
        <f>YEAR(tb_to_analyze[[#This Row],[Date]])</f>
        <v>1973</v>
      </c>
    </row>
    <row r="1236" spans="1:9" x14ac:dyDescent="0.25">
      <c r="A1236" t="s">
        <v>5231</v>
      </c>
      <c r="B1236" t="s">
        <v>5322</v>
      </c>
      <c r="C1236" t="s">
        <v>5246</v>
      </c>
      <c r="D1236" s="1">
        <v>26984</v>
      </c>
      <c r="E1236" t="s">
        <v>539</v>
      </c>
      <c r="F1236" t="s">
        <v>13</v>
      </c>
      <c r="G1236" t="s">
        <v>5350</v>
      </c>
      <c r="H1236" t="s">
        <v>15</v>
      </c>
      <c r="I1236">
        <f>YEAR(tb_to_analyze[[#This Row],[Date]])</f>
        <v>1973</v>
      </c>
    </row>
    <row r="1237" spans="1:9" x14ac:dyDescent="0.25">
      <c r="A1237" t="s">
        <v>5233</v>
      </c>
      <c r="B1237" t="s">
        <v>5320</v>
      </c>
      <c r="C1237" t="s">
        <v>5247</v>
      </c>
      <c r="D1237" s="1">
        <v>26988</v>
      </c>
      <c r="E1237" t="s">
        <v>499</v>
      </c>
      <c r="F1237" t="s">
        <v>13</v>
      </c>
      <c r="G1237" t="s">
        <v>5350</v>
      </c>
      <c r="H1237" t="s">
        <v>15</v>
      </c>
      <c r="I1237">
        <f>YEAR(tb_to_analyze[[#This Row],[Date]])</f>
        <v>1973</v>
      </c>
    </row>
    <row r="1238" spans="1:9" x14ac:dyDescent="0.25">
      <c r="A1238" t="s">
        <v>5233</v>
      </c>
      <c r="B1238" t="s">
        <v>5312</v>
      </c>
      <c r="C1238" t="s">
        <v>5245</v>
      </c>
      <c r="D1238" s="1">
        <v>26989</v>
      </c>
      <c r="E1238" t="s">
        <v>339</v>
      </c>
      <c r="F1238" t="s">
        <v>13</v>
      </c>
      <c r="G1238" t="s">
        <v>5350</v>
      </c>
      <c r="H1238" t="s">
        <v>15</v>
      </c>
      <c r="I1238">
        <f>YEAR(tb_to_analyze[[#This Row],[Date]])</f>
        <v>1973</v>
      </c>
    </row>
    <row r="1239" spans="1:9" x14ac:dyDescent="0.25">
      <c r="A1239" t="s">
        <v>5233</v>
      </c>
      <c r="B1239" t="s">
        <v>5320</v>
      </c>
      <c r="C1239" t="s">
        <v>5247</v>
      </c>
      <c r="D1239" s="1">
        <v>26995</v>
      </c>
      <c r="E1239" t="s">
        <v>685</v>
      </c>
      <c r="F1239" t="s">
        <v>13</v>
      </c>
      <c r="G1239" t="s">
        <v>5350</v>
      </c>
      <c r="H1239" t="s">
        <v>15</v>
      </c>
      <c r="I1239">
        <f>YEAR(tb_to_analyze[[#This Row],[Date]])</f>
        <v>1973</v>
      </c>
    </row>
    <row r="1240" spans="1:9" x14ac:dyDescent="0.25">
      <c r="A1240" t="s">
        <v>5233</v>
      </c>
      <c r="B1240" t="s">
        <v>5320</v>
      </c>
      <c r="C1240" t="s">
        <v>5247</v>
      </c>
      <c r="D1240" s="1">
        <v>26996</v>
      </c>
      <c r="E1240" t="s">
        <v>499</v>
      </c>
      <c r="F1240" t="s">
        <v>13</v>
      </c>
      <c r="G1240" t="s">
        <v>5350</v>
      </c>
      <c r="H1240" t="s">
        <v>15</v>
      </c>
      <c r="I1240">
        <f>YEAR(tb_to_analyze[[#This Row],[Date]])</f>
        <v>1973</v>
      </c>
    </row>
    <row r="1241" spans="1:9" x14ac:dyDescent="0.25">
      <c r="A1241" t="s">
        <v>5233</v>
      </c>
      <c r="B1241" t="s">
        <v>5320</v>
      </c>
      <c r="C1241" t="s">
        <v>5247</v>
      </c>
      <c r="D1241" s="1">
        <v>26996</v>
      </c>
      <c r="E1241" t="s">
        <v>339</v>
      </c>
      <c r="F1241" t="s">
        <v>13</v>
      </c>
      <c r="G1241" t="s">
        <v>5350</v>
      </c>
      <c r="H1241" t="s">
        <v>15</v>
      </c>
      <c r="I1241">
        <f>YEAR(tb_to_analyze[[#This Row],[Date]])</f>
        <v>1973</v>
      </c>
    </row>
    <row r="1242" spans="1:9" x14ac:dyDescent="0.25">
      <c r="A1242" t="s">
        <v>5233</v>
      </c>
      <c r="B1242" t="s">
        <v>5320</v>
      </c>
      <c r="C1242" t="s">
        <v>5247</v>
      </c>
      <c r="D1242" s="1">
        <v>26998</v>
      </c>
      <c r="E1242" t="s">
        <v>493</v>
      </c>
      <c r="F1242" t="s">
        <v>13</v>
      </c>
      <c r="G1242" t="s">
        <v>5350</v>
      </c>
      <c r="H1242" t="s">
        <v>15</v>
      </c>
      <c r="I1242">
        <f>YEAR(tb_to_analyze[[#This Row],[Date]])</f>
        <v>1973</v>
      </c>
    </row>
    <row r="1243" spans="1:9" x14ac:dyDescent="0.25">
      <c r="A1243" t="s">
        <v>5233</v>
      </c>
      <c r="B1243" t="s">
        <v>5320</v>
      </c>
      <c r="C1243" t="s">
        <v>5247</v>
      </c>
      <c r="D1243" s="1">
        <v>27002</v>
      </c>
      <c r="E1243" t="s">
        <v>685</v>
      </c>
      <c r="F1243" t="s">
        <v>13</v>
      </c>
      <c r="G1243" t="s">
        <v>5350</v>
      </c>
      <c r="H1243" t="s">
        <v>15</v>
      </c>
      <c r="I1243">
        <f>YEAR(tb_to_analyze[[#This Row],[Date]])</f>
        <v>1973</v>
      </c>
    </row>
    <row r="1244" spans="1:9" x14ac:dyDescent="0.25">
      <c r="A1244" t="s">
        <v>5233</v>
      </c>
      <c r="B1244" t="s">
        <v>5320</v>
      </c>
      <c r="C1244" t="s">
        <v>5247</v>
      </c>
      <c r="D1244" s="1">
        <v>27011</v>
      </c>
      <c r="E1244" t="s">
        <v>499</v>
      </c>
      <c r="F1244" t="s">
        <v>13</v>
      </c>
      <c r="G1244" t="s">
        <v>5350</v>
      </c>
      <c r="H1244" t="s">
        <v>15</v>
      </c>
      <c r="I1244">
        <f>YEAR(tb_to_analyze[[#This Row],[Date]])</f>
        <v>1973</v>
      </c>
    </row>
    <row r="1245" spans="1:9" x14ac:dyDescent="0.25">
      <c r="A1245" t="s">
        <v>5231</v>
      </c>
      <c r="B1245" t="s">
        <v>5313</v>
      </c>
      <c r="C1245" t="s">
        <v>5246</v>
      </c>
      <c r="D1245" s="1">
        <v>27011</v>
      </c>
      <c r="E1245" t="s">
        <v>1082</v>
      </c>
      <c r="F1245" t="s">
        <v>13</v>
      </c>
      <c r="G1245" t="s">
        <v>5350</v>
      </c>
      <c r="H1245" t="s">
        <v>15</v>
      </c>
      <c r="I1245">
        <f>YEAR(tb_to_analyze[[#This Row],[Date]])</f>
        <v>1973</v>
      </c>
    </row>
    <row r="1246" spans="1:9" x14ac:dyDescent="0.25">
      <c r="A1246" t="s">
        <v>5233</v>
      </c>
      <c r="B1246" t="s">
        <v>5320</v>
      </c>
      <c r="C1246" t="s">
        <v>5247</v>
      </c>
      <c r="D1246" s="1">
        <v>27015</v>
      </c>
      <c r="E1246" t="s">
        <v>1227</v>
      </c>
      <c r="F1246" t="s">
        <v>13</v>
      </c>
      <c r="G1246" t="s">
        <v>5350</v>
      </c>
      <c r="H1246" t="s">
        <v>15</v>
      </c>
      <c r="I1246">
        <f>YEAR(tb_to_analyze[[#This Row],[Date]])</f>
        <v>1973</v>
      </c>
    </row>
    <row r="1247" spans="1:9" x14ac:dyDescent="0.25">
      <c r="A1247" t="s">
        <v>5233</v>
      </c>
      <c r="B1247" t="s">
        <v>5312</v>
      </c>
      <c r="C1247" t="s">
        <v>5245</v>
      </c>
      <c r="D1247" s="1">
        <v>27016</v>
      </c>
      <c r="E1247" t="s">
        <v>629</v>
      </c>
      <c r="F1247" t="s">
        <v>13</v>
      </c>
      <c r="G1247" t="s">
        <v>5350</v>
      </c>
      <c r="H1247" t="s">
        <v>15</v>
      </c>
      <c r="I1247">
        <f>YEAR(tb_to_analyze[[#This Row],[Date]])</f>
        <v>1973</v>
      </c>
    </row>
    <row r="1248" spans="1:9" x14ac:dyDescent="0.25">
      <c r="A1248" t="s">
        <v>5233</v>
      </c>
      <c r="B1248" t="s">
        <v>5320</v>
      </c>
      <c r="C1248" t="s">
        <v>5247</v>
      </c>
      <c r="D1248" s="1">
        <v>27017</v>
      </c>
      <c r="E1248" t="s">
        <v>685</v>
      </c>
      <c r="F1248" t="s">
        <v>13</v>
      </c>
      <c r="G1248" t="s">
        <v>5350</v>
      </c>
      <c r="H1248" t="s">
        <v>15</v>
      </c>
      <c r="I1248">
        <f>YEAR(tb_to_analyze[[#This Row],[Date]])</f>
        <v>1973</v>
      </c>
    </row>
    <row r="1249" spans="1:9" x14ac:dyDescent="0.25">
      <c r="A1249" t="s">
        <v>5233</v>
      </c>
      <c r="B1249" t="s">
        <v>5320</v>
      </c>
      <c r="C1249" t="s">
        <v>5247</v>
      </c>
      <c r="D1249" s="1">
        <v>27019</v>
      </c>
      <c r="E1249" t="s">
        <v>339</v>
      </c>
      <c r="F1249" t="s">
        <v>13</v>
      </c>
      <c r="G1249" t="s">
        <v>5350</v>
      </c>
      <c r="H1249" t="s">
        <v>15</v>
      </c>
      <c r="I1249">
        <f>YEAR(tb_to_analyze[[#This Row],[Date]])</f>
        <v>1973</v>
      </c>
    </row>
    <row r="1250" spans="1:9" x14ac:dyDescent="0.25">
      <c r="A1250" t="s">
        <v>5233</v>
      </c>
      <c r="B1250" t="s">
        <v>5320</v>
      </c>
      <c r="C1250" t="s">
        <v>5247</v>
      </c>
      <c r="D1250" s="1">
        <v>27023</v>
      </c>
      <c r="E1250" t="s">
        <v>493</v>
      </c>
      <c r="F1250" t="s">
        <v>13</v>
      </c>
      <c r="G1250" t="s">
        <v>5350</v>
      </c>
      <c r="H1250" t="s">
        <v>15</v>
      </c>
      <c r="I1250">
        <f>YEAR(tb_to_analyze[[#This Row],[Date]])</f>
        <v>1973</v>
      </c>
    </row>
    <row r="1251" spans="1:9" x14ac:dyDescent="0.25">
      <c r="A1251" t="s">
        <v>5233</v>
      </c>
      <c r="B1251" t="s">
        <v>5320</v>
      </c>
      <c r="C1251" t="s">
        <v>5247</v>
      </c>
      <c r="D1251" s="1">
        <v>27024</v>
      </c>
      <c r="E1251" t="s">
        <v>685</v>
      </c>
      <c r="F1251" t="s">
        <v>13</v>
      </c>
      <c r="G1251" t="s">
        <v>5350</v>
      </c>
      <c r="H1251" t="s">
        <v>15</v>
      </c>
      <c r="I1251">
        <f>YEAR(tb_to_analyze[[#This Row],[Date]])</f>
        <v>1973</v>
      </c>
    </row>
    <row r="1252" spans="1:9" x14ac:dyDescent="0.25">
      <c r="A1252" t="s">
        <v>5233</v>
      </c>
      <c r="B1252" t="s">
        <v>5312</v>
      </c>
      <c r="C1252" t="s">
        <v>5245</v>
      </c>
      <c r="D1252" s="1">
        <v>27025</v>
      </c>
      <c r="E1252" t="s">
        <v>937</v>
      </c>
      <c r="F1252" t="s">
        <v>13</v>
      </c>
      <c r="G1252" t="s">
        <v>5350</v>
      </c>
      <c r="H1252" t="s">
        <v>15</v>
      </c>
      <c r="I1252">
        <f>YEAR(tb_to_analyze[[#This Row],[Date]])</f>
        <v>1973</v>
      </c>
    </row>
    <row r="1253" spans="1:9" x14ac:dyDescent="0.25">
      <c r="A1253" t="s">
        <v>5233</v>
      </c>
      <c r="B1253" t="s">
        <v>5320</v>
      </c>
      <c r="C1253" t="s">
        <v>5247</v>
      </c>
      <c r="D1253" s="1">
        <v>27027</v>
      </c>
      <c r="E1253" t="s">
        <v>685</v>
      </c>
      <c r="F1253" t="s">
        <v>13</v>
      </c>
      <c r="G1253" t="s">
        <v>5350</v>
      </c>
      <c r="H1253" t="s">
        <v>15</v>
      </c>
      <c r="I1253">
        <f>YEAR(tb_to_analyze[[#This Row],[Date]])</f>
        <v>1973</v>
      </c>
    </row>
    <row r="1254" spans="1:9" x14ac:dyDescent="0.25">
      <c r="A1254" t="s">
        <v>5233</v>
      </c>
      <c r="B1254" t="s">
        <v>5320</v>
      </c>
      <c r="C1254" t="s">
        <v>5247</v>
      </c>
      <c r="D1254" s="1">
        <v>27046</v>
      </c>
      <c r="E1254" t="s">
        <v>685</v>
      </c>
      <c r="F1254" t="s">
        <v>13</v>
      </c>
      <c r="G1254" t="s">
        <v>5350</v>
      </c>
      <c r="H1254" t="s">
        <v>15</v>
      </c>
      <c r="I1254">
        <f>YEAR(tb_to_analyze[[#This Row],[Date]])</f>
        <v>1974</v>
      </c>
    </row>
    <row r="1255" spans="1:9" x14ac:dyDescent="0.25">
      <c r="A1255" t="s">
        <v>5233</v>
      </c>
      <c r="B1255" t="s">
        <v>5320</v>
      </c>
      <c r="C1255" t="s">
        <v>5247</v>
      </c>
      <c r="D1255" s="1">
        <v>27053</v>
      </c>
      <c r="E1255" t="s">
        <v>339</v>
      </c>
      <c r="F1255" t="s">
        <v>13</v>
      </c>
      <c r="G1255" t="s">
        <v>5350</v>
      </c>
      <c r="H1255" t="s">
        <v>15</v>
      </c>
      <c r="I1255">
        <f>YEAR(tb_to_analyze[[#This Row],[Date]])</f>
        <v>1974</v>
      </c>
    </row>
    <row r="1256" spans="1:9" x14ac:dyDescent="0.25">
      <c r="A1256" t="s">
        <v>5233</v>
      </c>
      <c r="B1256" t="s">
        <v>5312</v>
      </c>
      <c r="C1256" t="s">
        <v>5245</v>
      </c>
      <c r="D1256" s="1">
        <v>27058</v>
      </c>
      <c r="E1256" t="s">
        <v>629</v>
      </c>
      <c r="F1256" t="s">
        <v>13</v>
      </c>
      <c r="G1256" t="s">
        <v>5350</v>
      </c>
      <c r="H1256" t="s">
        <v>15</v>
      </c>
      <c r="I1256">
        <f>YEAR(tb_to_analyze[[#This Row],[Date]])</f>
        <v>1974</v>
      </c>
    </row>
    <row r="1257" spans="1:9" x14ac:dyDescent="0.25">
      <c r="A1257" t="s">
        <v>5233</v>
      </c>
      <c r="B1257" t="s">
        <v>5320</v>
      </c>
      <c r="C1257" t="s">
        <v>5247</v>
      </c>
      <c r="D1257" s="1">
        <v>27059</v>
      </c>
      <c r="E1257" t="s">
        <v>339</v>
      </c>
      <c r="F1257" t="s">
        <v>13</v>
      </c>
      <c r="G1257" t="s">
        <v>5350</v>
      </c>
      <c r="H1257" t="s">
        <v>15</v>
      </c>
      <c r="I1257">
        <f>YEAR(tb_to_analyze[[#This Row],[Date]])</f>
        <v>1974</v>
      </c>
    </row>
    <row r="1258" spans="1:9" x14ac:dyDescent="0.25">
      <c r="A1258" t="s">
        <v>5236</v>
      </c>
      <c r="B1258" t="s">
        <v>5248</v>
      </c>
      <c r="C1258" t="s">
        <v>5249</v>
      </c>
      <c r="D1258" s="1">
        <v>27064</v>
      </c>
      <c r="E1258" t="s">
        <v>1442</v>
      </c>
      <c r="F1258" t="s">
        <v>13</v>
      </c>
      <c r="G1258" t="s">
        <v>5350</v>
      </c>
      <c r="H1258" t="s">
        <v>15</v>
      </c>
      <c r="I1258">
        <f>YEAR(tb_to_analyze[[#This Row],[Date]])</f>
        <v>1974</v>
      </c>
    </row>
    <row r="1259" spans="1:9" x14ac:dyDescent="0.25">
      <c r="A1259" t="s">
        <v>5233</v>
      </c>
      <c r="B1259" t="s">
        <v>5320</v>
      </c>
      <c r="C1259" t="s">
        <v>5247</v>
      </c>
      <c r="D1259" s="1">
        <v>27066</v>
      </c>
      <c r="E1259" t="s">
        <v>685</v>
      </c>
      <c r="F1259" t="s">
        <v>13</v>
      </c>
      <c r="G1259" t="s">
        <v>5350</v>
      </c>
      <c r="H1259" t="s">
        <v>15</v>
      </c>
      <c r="I1259">
        <f>YEAR(tb_to_analyze[[#This Row],[Date]])</f>
        <v>1974</v>
      </c>
    </row>
    <row r="1260" spans="1:9" x14ac:dyDescent="0.25">
      <c r="A1260" t="s">
        <v>5231</v>
      </c>
      <c r="B1260" t="s">
        <v>5313</v>
      </c>
      <c r="C1260" t="s">
        <v>5246</v>
      </c>
      <c r="D1260" s="1">
        <v>27071</v>
      </c>
      <c r="E1260" t="s">
        <v>1445</v>
      </c>
      <c r="F1260" t="s">
        <v>13</v>
      </c>
      <c r="G1260" t="s">
        <v>5350</v>
      </c>
      <c r="H1260" t="s">
        <v>21</v>
      </c>
      <c r="I1260">
        <f>YEAR(tb_to_analyze[[#This Row],[Date]])</f>
        <v>1974</v>
      </c>
    </row>
    <row r="1261" spans="1:9" x14ac:dyDescent="0.25">
      <c r="A1261" t="s">
        <v>5233</v>
      </c>
      <c r="B1261" t="s">
        <v>5312</v>
      </c>
      <c r="C1261" t="s">
        <v>5245</v>
      </c>
      <c r="D1261" s="1">
        <v>27072</v>
      </c>
      <c r="E1261" t="s">
        <v>339</v>
      </c>
      <c r="F1261" t="s">
        <v>13</v>
      </c>
      <c r="G1261" t="s">
        <v>5350</v>
      </c>
      <c r="H1261" t="s">
        <v>15</v>
      </c>
      <c r="I1261">
        <f>YEAR(tb_to_analyze[[#This Row],[Date]])</f>
        <v>1974</v>
      </c>
    </row>
    <row r="1262" spans="1:9" x14ac:dyDescent="0.25">
      <c r="A1262" t="s">
        <v>5231</v>
      </c>
      <c r="B1262" t="s">
        <v>5315</v>
      </c>
      <c r="C1262" t="s">
        <v>5246</v>
      </c>
      <c r="D1262" s="1">
        <v>27073</v>
      </c>
      <c r="E1262" t="s">
        <v>1181</v>
      </c>
      <c r="F1262" t="s">
        <v>13</v>
      </c>
      <c r="G1262" t="s">
        <v>5350</v>
      </c>
      <c r="H1262" t="s">
        <v>15</v>
      </c>
      <c r="I1262">
        <f>YEAR(tb_to_analyze[[#This Row],[Date]])</f>
        <v>1974</v>
      </c>
    </row>
    <row r="1263" spans="1:9" x14ac:dyDescent="0.25">
      <c r="A1263" t="s">
        <v>5232</v>
      </c>
      <c r="B1263" t="s">
        <v>5321</v>
      </c>
      <c r="C1263" t="s">
        <v>5250</v>
      </c>
      <c r="D1263" s="1">
        <v>27078</v>
      </c>
      <c r="E1263" t="s">
        <v>1320</v>
      </c>
      <c r="F1263" t="s">
        <v>13</v>
      </c>
      <c r="G1263" t="s">
        <v>5350</v>
      </c>
      <c r="H1263" t="s">
        <v>15</v>
      </c>
      <c r="I1263">
        <f>YEAR(tb_to_analyze[[#This Row],[Date]])</f>
        <v>1974</v>
      </c>
    </row>
    <row r="1264" spans="1:9" x14ac:dyDescent="0.25">
      <c r="A1264" t="s">
        <v>5233</v>
      </c>
      <c r="B1264" t="s">
        <v>5320</v>
      </c>
      <c r="C1264" t="s">
        <v>5247</v>
      </c>
      <c r="D1264" s="1">
        <v>27087</v>
      </c>
      <c r="E1264" t="s">
        <v>499</v>
      </c>
      <c r="F1264" t="s">
        <v>13</v>
      </c>
      <c r="G1264" t="s">
        <v>5350</v>
      </c>
      <c r="H1264" t="s">
        <v>15</v>
      </c>
      <c r="I1264">
        <f>YEAR(tb_to_analyze[[#This Row],[Date]])</f>
        <v>1974</v>
      </c>
    </row>
    <row r="1265" spans="1:9" x14ac:dyDescent="0.25">
      <c r="A1265" t="s">
        <v>5233</v>
      </c>
      <c r="B1265" t="s">
        <v>5320</v>
      </c>
      <c r="C1265" t="s">
        <v>5247</v>
      </c>
      <c r="D1265" s="1">
        <v>27093</v>
      </c>
      <c r="E1265" t="s">
        <v>396</v>
      </c>
      <c r="F1265" t="s">
        <v>13</v>
      </c>
      <c r="G1265" t="s">
        <v>5350</v>
      </c>
      <c r="H1265" t="s">
        <v>15</v>
      </c>
      <c r="I1265">
        <f>YEAR(tb_to_analyze[[#This Row],[Date]])</f>
        <v>1974</v>
      </c>
    </row>
    <row r="1266" spans="1:9" x14ac:dyDescent="0.25">
      <c r="A1266" t="s">
        <v>5233</v>
      </c>
      <c r="B1266" t="s">
        <v>5320</v>
      </c>
      <c r="C1266" t="s">
        <v>5247</v>
      </c>
      <c r="D1266" s="1">
        <v>27093</v>
      </c>
      <c r="E1266" t="s">
        <v>499</v>
      </c>
      <c r="F1266" t="s">
        <v>13</v>
      </c>
      <c r="G1266" t="s">
        <v>5350</v>
      </c>
      <c r="H1266" t="s">
        <v>15</v>
      </c>
      <c r="I1266">
        <f>YEAR(tb_to_analyze[[#This Row],[Date]])</f>
        <v>1974</v>
      </c>
    </row>
    <row r="1267" spans="1:9" x14ac:dyDescent="0.25">
      <c r="A1267" t="s">
        <v>5233</v>
      </c>
      <c r="B1267" t="s">
        <v>5320</v>
      </c>
      <c r="C1267" t="s">
        <v>5247</v>
      </c>
      <c r="D1267" s="1">
        <v>27102</v>
      </c>
      <c r="E1267" t="s">
        <v>339</v>
      </c>
      <c r="F1267" t="s">
        <v>13</v>
      </c>
      <c r="G1267" t="s">
        <v>5350</v>
      </c>
      <c r="H1267" t="s">
        <v>15</v>
      </c>
      <c r="I1267">
        <f>YEAR(tb_to_analyze[[#This Row],[Date]])</f>
        <v>1974</v>
      </c>
    </row>
    <row r="1268" spans="1:9" x14ac:dyDescent="0.25">
      <c r="A1268" t="s">
        <v>5233</v>
      </c>
      <c r="B1268" t="s">
        <v>5312</v>
      </c>
      <c r="C1268" t="s">
        <v>5245</v>
      </c>
      <c r="D1268" s="1">
        <v>27108</v>
      </c>
      <c r="E1268" t="s">
        <v>1362</v>
      </c>
      <c r="F1268" t="s">
        <v>13</v>
      </c>
      <c r="G1268" t="s">
        <v>5350</v>
      </c>
      <c r="H1268" t="s">
        <v>15</v>
      </c>
      <c r="I1268">
        <f>YEAR(tb_to_analyze[[#This Row],[Date]])</f>
        <v>1974</v>
      </c>
    </row>
    <row r="1269" spans="1:9" x14ac:dyDescent="0.25">
      <c r="A1269" t="s">
        <v>5233</v>
      </c>
      <c r="B1269" t="s">
        <v>5320</v>
      </c>
      <c r="C1269" t="s">
        <v>5247</v>
      </c>
      <c r="D1269" s="1">
        <v>27111</v>
      </c>
      <c r="E1269" t="s">
        <v>685</v>
      </c>
      <c r="F1269" t="s">
        <v>13</v>
      </c>
      <c r="G1269" t="s">
        <v>5350</v>
      </c>
      <c r="H1269" t="s">
        <v>15</v>
      </c>
      <c r="I1269">
        <f>YEAR(tb_to_analyze[[#This Row],[Date]])</f>
        <v>1974</v>
      </c>
    </row>
    <row r="1270" spans="1:9" x14ac:dyDescent="0.25">
      <c r="A1270" t="s">
        <v>5233</v>
      </c>
      <c r="B1270" t="s">
        <v>5312</v>
      </c>
      <c r="C1270" t="s">
        <v>5245</v>
      </c>
      <c r="D1270" s="1">
        <v>27114</v>
      </c>
      <c r="E1270" t="s">
        <v>1456</v>
      </c>
      <c r="F1270" t="s">
        <v>13</v>
      </c>
      <c r="G1270" t="s">
        <v>5350</v>
      </c>
      <c r="H1270" t="s">
        <v>15</v>
      </c>
      <c r="I1270">
        <f>YEAR(tb_to_analyze[[#This Row],[Date]])</f>
        <v>1974</v>
      </c>
    </row>
    <row r="1271" spans="1:9" x14ac:dyDescent="0.25">
      <c r="A1271" t="s">
        <v>5233</v>
      </c>
      <c r="B1271" t="s">
        <v>5312</v>
      </c>
      <c r="C1271" t="s">
        <v>5245</v>
      </c>
      <c r="D1271" s="1">
        <v>27122</v>
      </c>
      <c r="E1271" t="s">
        <v>1362</v>
      </c>
      <c r="F1271" t="s">
        <v>13</v>
      </c>
      <c r="G1271" t="s">
        <v>5350</v>
      </c>
      <c r="H1271" t="s">
        <v>15</v>
      </c>
      <c r="I1271">
        <f>YEAR(tb_to_analyze[[#This Row],[Date]])</f>
        <v>1974</v>
      </c>
    </row>
    <row r="1272" spans="1:9" x14ac:dyDescent="0.25">
      <c r="A1272" t="s">
        <v>5233</v>
      </c>
      <c r="B1272" t="s">
        <v>5320</v>
      </c>
      <c r="C1272" t="s">
        <v>5247</v>
      </c>
      <c r="D1272" s="1">
        <v>27123</v>
      </c>
      <c r="E1272" t="s">
        <v>339</v>
      </c>
      <c r="F1272" t="s">
        <v>13</v>
      </c>
      <c r="G1272" t="s">
        <v>5350</v>
      </c>
      <c r="H1272" t="s">
        <v>15</v>
      </c>
      <c r="I1272">
        <f>YEAR(tb_to_analyze[[#This Row],[Date]])</f>
        <v>1974</v>
      </c>
    </row>
    <row r="1273" spans="1:9" x14ac:dyDescent="0.25">
      <c r="A1273" t="s">
        <v>5231</v>
      </c>
      <c r="B1273" t="s">
        <v>5315</v>
      </c>
      <c r="C1273" t="s">
        <v>5246</v>
      </c>
      <c r="D1273" s="1">
        <v>27129</v>
      </c>
      <c r="E1273" t="s">
        <v>1163</v>
      </c>
      <c r="F1273" t="s">
        <v>13</v>
      </c>
      <c r="G1273" t="s">
        <v>5350</v>
      </c>
      <c r="H1273" t="s">
        <v>15</v>
      </c>
      <c r="I1273">
        <f>YEAR(tb_to_analyze[[#This Row],[Date]])</f>
        <v>1974</v>
      </c>
    </row>
    <row r="1274" spans="1:9" x14ac:dyDescent="0.25">
      <c r="A1274" t="s">
        <v>5233</v>
      </c>
      <c r="B1274" t="s">
        <v>5320</v>
      </c>
      <c r="C1274" t="s">
        <v>5247</v>
      </c>
      <c r="D1274" s="1">
        <v>27130</v>
      </c>
      <c r="E1274" t="s">
        <v>339</v>
      </c>
      <c r="F1274" t="s">
        <v>13</v>
      </c>
      <c r="G1274" t="s">
        <v>5350</v>
      </c>
      <c r="H1274" t="s">
        <v>15</v>
      </c>
      <c r="I1274">
        <f>YEAR(tb_to_analyze[[#This Row],[Date]])</f>
        <v>1974</v>
      </c>
    </row>
    <row r="1275" spans="1:9" x14ac:dyDescent="0.25">
      <c r="A1275" t="s">
        <v>5233</v>
      </c>
      <c r="B1275" t="s">
        <v>5312</v>
      </c>
      <c r="C1275" t="s">
        <v>5245</v>
      </c>
      <c r="D1275" s="1">
        <v>27131</v>
      </c>
      <c r="E1275" t="s">
        <v>339</v>
      </c>
      <c r="F1275" t="s">
        <v>13</v>
      </c>
      <c r="G1275" t="s">
        <v>5350</v>
      </c>
      <c r="H1275" t="s">
        <v>21</v>
      </c>
      <c r="I1275">
        <f>YEAR(tb_to_analyze[[#This Row],[Date]])</f>
        <v>1974</v>
      </c>
    </row>
    <row r="1276" spans="1:9" x14ac:dyDescent="0.25">
      <c r="A1276" t="s">
        <v>5233</v>
      </c>
      <c r="B1276" t="s">
        <v>5320</v>
      </c>
      <c r="C1276" t="s">
        <v>5247</v>
      </c>
      <c r="D1276" s="1">
        <v>27139</v>
      </c>
      <c r="E1276" t="s">
        <v>1463</v>
      </c>
      <c r="F1276" t="s">
        <v>13</v>
      </c>
      <c r="G1276" t="s">
        <v>5350</v>
      </c>
      <c r="H1276" t="s">
        <v>15</v>
      </c>
      <c r="I1276">
        <f>YEAR(tb_to_analyze[[#This Row],[Date]])</f>
        <v>1974</v>
      </c>
    </row>
    <row r="1277" spans="1:9" x14ac:dyDescent="0.25">
      <c r="A1277" t="s">
        <v>5233</v>
      </c>
      <c r="B1277" t="s">
        <v>5320</v>
      </c>
      <c r="C1277" t="s">
        <v>5247</v>
      </c>
      <c r="D1277" s="1">
        <v>27143</v>
      </c>
      <c r="E1277" t="s">
        <v>396</v>
      </c>
      <c r="F1277" t="s">
        <v>13</v>
      </c>
      <c r="G1277" t="s">
        <v>5350</v>
      </c>
      <c r="H1277" t="s">
        <v>15</v>
      </c>
      <c r="I1277">
        <f>YEAR(tb_to_analyze[[#This Row],[Date]])</f>
        <v>1974</v>
      </c>
    </row>
    <row r="1278" spans="1:9" x14ac:dyDescent="0.25">
      <c r="A1278" t="s">
        <v>5233</v>
      </c>
      <c r="B1278" t="s">
        <v>5320</v>
      </c>
      <c r="C1278" t="s">
        <v>5247</v>
      </c>
      <c r="D1278" s="1">
        <v>27145</v>
      </c>
      <c r="E1278" t="s">
        <v>493</v>
      </c>
      <c r="F1278" t="s">
        <v>13</v>
      </c>
      <c r="G1278" t="s">
        <v>5350</v>
      </c>
      <c r="H1278" t="s">
        <v>15</v>
      </c>
      <c r="I1278">
        <f>YEAR(tb_to_analyze[[#This Row],[Date]])</f>
        <v>1974</v>
      </c>
    </row>
    <row r="1279" spans="1:9" x14ac:dyDescent="0.25">
      <c r="A1279" t="s">
        <v>5233</v>
      </c>
      <c r="B1279" t="s">
        <v>5320</v>
      </c>
      <c r="C1279" t="s">
        <v>5247</v>
      </c>
      <c r="D1279" s="1">
        <v>27148</v>
      </c>
      <c r="E1279" t="s">
        <v>339</v>
      </c>
      <c r="F1279" t="s">
        <v>13</v>
      </c>
      <c r="G1279" t="s">
        <v>5350</v>
      </c>
      <c r="H1279" t="s">
        <v>15</v>
      </c>
      <c r="I1279">
        <f>YEAR(tb_to_analyze[[#This Row],[Date]])</f>
        <v>1974</v>
      </c>
    </row>
    <row r="1280" spans="1:9" x14ac:dyDescent="0.25">
      <c r="A1280" t="s">
        <v>5233</v>
      </c>
      <c r="B1280" t="s">
        <v>5320</v>
      </c>
      <c r="C1280" t="s">
        <v>5247</v>
      </c>
      <c r="D1280" s="1">
        <v>27148</v>
      </c>
      <c r="E1280" t="s">
        <v>685</v>
      </c>
      <c r="F1280" t="s">
        <v>13</v>
      </c>
      <c r="G1280" t="s">
        <v>5350</v>
      </c>
      <c r="H1280" t="s">
        <v>15</v>
      </c>
      <c r="I1280">
        <f>YEAR(tb_to_analyze[[#This Row],[Date]])</f>
        <v>1974</v>
      </c>
    </row>
    <row r="1281" spans="1:9" x14ac:dyDescent="0.25">
      <c r="A1281" t="s">
        <v>5233</v>
      </c>
      <c r="B1281" t="s">
        <v>5312</v>
      </c>
      <c r="C1281" t="s">
        <v>5245</v>
      </c>
      <c r="D1281" s="1">
        <v>27164</v>
      </c>
      <c r="E1281" t="s">
        <v>937</v>
      </c>
      <c r="F1281" t="s">
        <v>13</v>
      </c>
      <c r="G1281" t="s">
        <v>5350</v>
      </c>
      <c r="H1281" t="s">
        <v>15</v>
      </c>
      <c r="I1281">
        <f>YEAR(tb_to_analyze[[#This Row],[Date]])</f>
        <v>1974</v>
      </c>
    </row>
    <row r="1282" spans="1:9" x14ac:dyDescent="0.25">
      <c r="A1282" t="s">
        <v>5233</v>
      </c>
      <c r="B1282" t="s">
        <v>5312</v>
      </c>
      <c r="C1282" t="s">
        <v>5245</v>
      </c>
      <c r="D1282" s="1">
        <v>27164</v>
      </c>
      <c r="E1282" t="s">
        <v>1362</v>
      </c>
      <c r="F1282" t="s">
        <v>13</v>
      </c>
      <c r="G1282" t="s">
        <v>5350</v>
      </c>
      <c r="H1282" t="s">
        <v>15</v>
      </c>
      <c r="I1282">
        <f>YEAR(tb_to_analyze[[#This Row],[Date]])</f>
        <v>1974</v>
      </c>
    </row>
    <row r="1283" spans="1:9" x14ac:dyDescent="0.25">
      <c r="A1283" t="s">
        <v>5233</v>
      </c>
      <c r="B1283" t="s">
        <v>5320</v>
      </c>
      <c r="C1283" t="s">
        <v>5247</v>
      </c>
      <c r="D1283" s="1">
        <v>27164</v>
      </c>
      <c r="E1283" t="s">
        <v>339</v>
      </c>
      <c r="F1283" t="s">
        <v>13</v>
      </c>
      <c r="G1283" t="s">
        <v>5350</v>
      </c>
      <c r="H1283" t="s">
        <v>15</v>
      </c>
      <c r="I1283">
        <f>YEAR(tb_to_analyze[[#This Row],[Date]])</f>
        <v>1974</v>
      </c>
    </row>
    <row r="1284" spans="1:9" x14ac:dyDescent="0.25">
      <c r="A1284" t="s">
        <v>5233</v>
      </c>
      <c r="B1284" t="s">
        <v>5312</v>
      </c>
      <c r="C1284" t="s">
        <v>5245</v>
      </c>
      <c r="D1284" s="1">
        <v>27166</v>
      </c>
      <c r="E1284" t="s">
        <v>937</v>
      </c>
      <c r="F1284" t="s">
        <v>13</v>
      </c>
      <c r="G1284" t="s">
        <v>5350</v>
      </c>
      <c r="H1284" t="s">
        <v>15</v>
      </c>
      <c r="I1284">
        <f>YEAR(tb_to_analyze[[#This Row],[Date]])</f>
        <v>1974</v>
      </c>
    </row>
    <row r="1285" spans="1:9" x14ac:dyDescent="0.25">
      <c r="A1285" t="s">
        <v>5233</v>
      </c>
      <c r="B1285" t="s">
        <v>5320</v>
      </c>
      <c r="C1285" t="s">
        <v>5247</v>
      </c>
      <c r="D1285" s="1">
        <v>27166</v>
      </c>
      <c r="E1285" t="s">
        <v>685</v>
      </c>
      <c r="F1285" t="s">
        <v>13</v>
      </c>
      <c r="G1285" t="s">
        <v>5350</v>
      </c>
      <c r="H1285" t="s">
        <v>15</v>
      </c>
      <c r="I1285">
        <f>YEAR(tb_to_analyze[[#This Row],[Date]])</f>
        <v>1974</v>
      </c>
    </row>
    <row r="1286" spans="1:9" x14ac:dyDescent="0.25">
      <c r="A1286" t="s">
        <v>5233</v>
      </c>
      <c r="B1286" t="s">
        <v>5320</v>
      </c>
      <c r="C1286" t="s">
        <v>5247</v>
      </c>
      <c r="D1286" s="1">
        <v>27170</v>
      </c>
      <c r="E1286" t="s">
        <v>685</v>
      </c>
      <c r="F1286" t="s">
        <v>13</v>
      </c>
      <c r="G1286" t="s">
        <v>5350</v>
      </c>
      <c r="H1286" t="s">
        <v>15</v>
      </c>
      <c r="I1286">
        <f>YEAR(tb_to_analyze[[#This Row],[Date]])</f>
        <v>1974</v>
      </c>
    </row>
    <row r="1287" spans="1:9" x14ac:dyDescent="0.25">
      <c r="A1287" t="s">
        <v>5233</v>
      </c>
      <c r="B1287" t="s">
        <v>5320</v>
      </c>
      <c r="C1287" t="s">
        <v>5247</v>
      </c>
      <c r="D1287" s="1">
        <v>27172</v>
      </c>
      <c r="E1287" t="s">
        <v>1362</v>
      </c>
      <c r="F1287" t="s">
        <v>13</v>
      </c>
      <c r="G1287" t="s">
        <v>5350</v>
      </c>
      <c r="H1287" t="s">
        <v>21</v>
      </c>
      <c r="I1287">
        <f>YEAR(tb_to_analyze[[#This Row],[Date]])</f>
        <v>1974</v>
      </c>
    </row>
    <row r="1288" spans="1:9" x14ac:dyDescent="0.25">
      <c r="A1288" t="s">
        <v>5233</v>
      </c>
      <c r="B1288" t="s">
        <v>5312</v>
      </c>
      <c r="C1288" t="s">
        <v>5245</v>
      </c>
      <c r="D1288" s="1">
        <v>27176</v>
      </c>
      <c r="E1288" t="s">
        <v>629</v>
      </c>
      <c r="F1288" t="s">
        <v>13</v>
      </c>
      <c r="G1288" t="s">
        <v>5350</v>
      </c>
      <c r="H1288" t="s">
        <v>15</v>
      </c>
      <c r="I1288">
        <f>YEAR(tb_to_analyze[[#This Row],[Date]])</f>
        <v>1974</v>
      </c>
    </row>
    <row r="1289" spans="1:9" x14ac:dyDescent="0.25">
      <c r="A1289" t="s">
        <v>5233</v>
      </c>
      <c r="B1289" t="s">
        <v>5312</v>
      </c>
      <c r="C1289" t="s">
        <v>5245</v>
      </c>
      <c r="D1289" s="1">
        <v>27178</v>
      </c>
      <c r="E1289" t="s">
        <v>658</v>
      </c>
      <c r="F1289" t="s">
        <v>13</v>
      </c>
      <c r="G1289" t="s">
        <v>5350</v>
      </c>
      <c r="H1289" t="s">
        <v>15</v>
      </c>
      <c r="I1289">
        <f>YEAR(tb_to_analyze[[#This Row],[Date]])</f>
        <v>1974</v>
      </c>
    </row>
    <row r="1290" spans="1:9" x14ac:dyDescent="0.25">
      <c r="A1290" t="s">
        <v>5233</v>
      </c>
      <c r="B1290" t="s">
        <v>5320</v>
      </c>
      <c r="C1290" t="s">
        <v>5247</v>
      </c>
      <c r="D1290" s="1">
        <v>27179</v>
      </c>
      <c r="E1290" t="s">
        <v>339</v>
      </c>
      <c r="F1290" t="s">
        <v>13</v>
      </c>
      <c r="G1290" t="s">
        <v>5350</v>
      </c>
      <c r="H1290" t="s">
        <v>15</v>
      </c>
      <c r="I1290">
        <f>YEAR(tb_to_analyze[[#This Row],[Date]])</f>
        <v>1974</v>
      </c>
    </row>
    <row r="1291" spans="1:9" x14ac:dyDescent="0.25">
      <c r="A1291" t="s">
        <v>5231</v>
      </c>
      <c r="B1291" t="s">
        <v>5313</v>
      </c>
      <c r="C1291" t="s">
        <v>5246</v>
      </c>
      <c r="D1291" s="1">
        <v>27179</v>
      </c>
      <c r="E1291" t="s">
        <v>1082</v>
      </c>
      <c r="F1291" t="s">
        <v>13</v>
      </c>
      <c r="G1291" t="s">
        <v>5350</v>
      </c>
      <c r="H1291" t="s">
        <v>15</v>
      </c>
      <c r="I1291">
        <f>YEAR(tb_to_analyze[[#This Row],[Date]])</f>
        <v>1974</v>
      </c>
    </row>
    <row r="1292" spans="1:9" x14ac:dyDescent="0.25">
      <c r="A1292" t="s">
        <v>5233</v>
      </c>
      <c r="B1292" t="s">
        <v>5312</v>
      </c>
      <c r="C1292" t="s">
        <v>5245</v>
      </c>
      <c r="D1292" s="1">
        <v>27186</v>
      </c>
      <c r="E1292" t="s">
        <v>339</v>
      </c>
      <c r="F1292" t="s">
        <v>13</v>
      </c>
      <c r="G1292" t="s">
        <v>5350</v>
      </c>
      <c r="H1292" t="s">
        <v>15</v>
      </c>
      <c r="I1292">
        <f>YEAR(tb_to_analyze[[#This Row],[Date]])</f>
        <v>1974</v>
      </c>
    </row>
    <row r="1293" spans="1:9" x14ac:dyDescent="0.25">
      <c r="A1293" t="s">
        <v>5231</v>
      </c>
      <c r="B1293" t="s">
        <v>5315</v>
      </c>
      <c r="C1293" t="s">
        <v>5246</v>
      </c>
      <c r="D1293" s="1">
        <v>27186</v>
      </c>
      <c r="E1293" t="s">
        <v>1181</v>
      </c>
      <c r="F1293" t="s">
        <v>13</v>
      </c>
      <c r="G1293" t="s">
        <v>5350</v>
      </c>
      <c r="H1293" t="s">
        <v>15</v>
      </c>
      <c r="I1293">
        <f>YEAR(tb_to_analyze[[#This Row],[Date]])</f>
        <v>1974</v>
      </c>
    </row>
    <row r="1294" spans="1:9" x14ac:dyDescent="0.25">
      <c r="A1294" t="s">
        <v>5233</v>
      </c>
      <c r="B1294" t="s">
        <v>5320</v>
      </c>
      <c r="C1294" t="s">
        <v>5247</v>
      </c>
      <c r="D1294" s="1">
        <v>27193</v>
      </c>
      <c r="E1294" t="s">
        <v>339</v>
      </c>
      <c r="F1294" t="s">
        <v>13</v>
      </c>
      <c r="G1294" t="s">
        <v>5350</v>
      </c>
      <c r="H1294" t="s">
        <v>15</v>
      </c>
      <c r="I1294">
        <f>YEAR(tb_to_analyze[[#This Row],[Date]])</f>
        <v>1974</v>
      </c>
    </row>
    <row r="1295" spans="1:9" x14ac:dyDescent="0.25">
      <c r="A1295" t="s">
        <v>5233</v>
      </c>
      <c r="B1295" t="s">
        <v>5320</v>
      </c>
      <c r="C1295" t="s">
        <v>5247</v>
      </c>
      <c r="D1295" s="1">
        <v>27198</v>
      </c>
      <c r="E1295" t="s">
        <v>685</v>
      </c>
      <c r="F1295" t="s">
        <v>13</v>
      </c>
      <c r="G1295" t="s">
        <v>5350</v>
      </c>
      <c r="H1295" t="s">
        <v>15</v>
      </c>
      <c r="I1295">
        <f>YEAR(tb_to_analyze[[#This Row],[Date]])</f>
        <v>1974</v>
      </c>
    </row>
    <row r="1296" spans="1:9" x14ac:dyDescent="0.25">
      <c r="A1296" t="s">
        <v>5233</v>
      </c>
      <c r="B1296" t="s">
        <v>5320</v>
      </c>
      <c r="C1296" t="s">
        <v>5247</v>
      </c>
      <c r="D1296" s="1">
        <v>27201</v>
      </c>
      <c r="E1296" t="s">
        <v>685</v>
      </c>
      <c r="F1296" t="s">
        <v>13</v>
      </c>
      <c r="G1296" t="s">
        <v>5350</v>
      </c>
      <c r="H1296" t="s">
        <v>15</v>
      </c>
      <c r="I1296">
        <f>YEAR(tb_to_analyze[[#This Row],[Date]])</f>
        <v>1974</v>
      </c>
    </row>
    <row r="1297" spans="1:9" x14ac:dyDescent="0.25">
      <c r="A1297" t="s">
        <v>5233</v>
      </c>
      <c r="B1297" t="s">
        <v>5320</v>
      </c>
      <c r="C1297" t="s">
        <v>5247</v>
      </c>
      <c r="D1297" s="1">
        <v>27206</v>
      </c>
      <c r="E1297" t="s">
        <v>499</v>
      </c>
      <c r="F1297" t="s">
        <v>13</v>
      </c>
      <c r="G1297" t="s">
        <v>5350</v>
      </c>
      <c r="H1297" t="s">
        <v>15</v>
      </c>
      <c r="I1297">
        <f>YEAR(tb_to_analyze[[#This Row],[Date]])</f>
        <v>1974</v>
      </c>
    </row>
    <row r="1298" spans="1:9" x14ac:dyDescent="0.25">
      <c r="A1298" t="s">
        <v>5233</v>
      </c>
      <c r="B1298" t="s">
        <v>5320</v>
      </c>
      <c r="C1298" t="s">
        <v>5247</v>
      </c>
      <c r="D1298" s="1">
        <v>27207</v>
      </c>
      <c r="E1298" t="s">
        <v>685</v>
      </c>
      <c r="F1298" t="s">
        <v>13</v>
      </c>
      <c r="G1298" t="s">
        <v>5350</v>
      </c>
      <c r="H1298" t="s">
        <v>15</v>
      </c>
      <c r="I1298">
        <f>YEAR(tb_to_analyze[[#This Row],[Date]])</f>
        <v>1974</v>
      </c>
    </row>
    <row r="1299" spans="1:9" x14ac:dyDescent="0.25">
      <c r="A1299" t="s">
        <v>5233</v>
      </c>
      <c r="B1299" t="s">
        <v>5320</v>
      </c>
      <c r="C1299" t="s">
        <v>5247</v>
      </c>
      <c r="D1299" s="1">
        <v>27209</v>
      </c>
      <c r="E1299" t="s">
        <v>1227</v>
      </c>
      <c r="F1299" t="s">
        <v>13</v>
      </c>
      <c r="G1299" t="s">
        <v>5350</v>
      </c>
      <c r="H1299" t="s">
        <v>15</v>
      </c>
      <c r="I1299">
        <f>YEAR(tb_to_analyze[[#This Row],[Date]])</f>
        <v>1974</v>
      </c>
    </row>
    <row r="1300" spans="1:9" x14ac:dyDescent="0.25">
      <c r="A1300" t="s">
        <v>5233</v>
      </c>
      <c r="B1300" t="s">
        <v>5320</v>
      </c>
      <c r="C1300" t="s">
        <v>5247</v>
      </c>
      <c r="D1300" s="1">
        <v>27209</v>
      </c>
      <c r="E1300" t="s">
        <v>1302</v>
      </c>
      <c r="F1300" t="s">
        <v>13</v>
      </c>
      <c r="G1300" t="s">
        <v>5350</v>
      </c>
      <c r="H1300" t="s">
        <v>15</v>
      </c>
      <c r="I1300">
        <f>YEAR(tb_to_analyze[[#This Row],[Date]])</f>
        <v>1974</v>
      </c>
    </row>
    <row r="1301" spans="1:9" x14ac:dyDescent="0.25">
      <c r="A1301" t="s">
        <v>5233</v>
      </c>
      <c r="B1301" t="s">
        <v>5312</v>
      </c>
      <c r="C1301" t="s">
        <v>5245</v>
      </c>
      <c r="D1301" s="1">
        <v>27213</v>
      </c>
      <c r="E1301" t="s">
        <v>629</v>
      </c>
      <c r="F1301" t="s">
        <v>13</v>
      </c>
      <c r="G1301" t="s">
        <v>5350</v>
      </c>
      <c r="H1301" t="s">
        <v>15</v>
      </c>
      <c r="I1301">
        <f>YEAR(tb_to_analyze[[#This Row],[Date]])</f>
        <v>1974</v>
      </c>
    </row>
    <row r="1302" spans="1:9" x14ac:dyDescent="0.25">
      <c r="A1302" t="s">
        <v>5233</v>
      </c>
      <c r="B1302" t="s">
        <v>5320</v>
      </c>
      <c r="C1302" t="s">
        <v>5247</v>
      </c>
      <c r="D1302" s="1">
        <v>27219</v>
      </c>
      <c r="E1302" t="s">
        <v>396</v>
      </c>
      <c r="F1302" t="s">
        <v>13</v>
      </c>
      <c r="G1302" t="s">
        <v>5350</v>
      </c>
      <c r="H1302" t="s">
        <v>15</v>
      </c>
      <c r="I1302">
        <f>YEAR(tb_to_analyze[[#This Row],[Date]])</f>
        <v>1974</v>
      </c>
    </row>
    <row r="1303" spans="1:9" x14ac:dyDescent="0.25">
      <c r="A1303" t="s">
        <v>5233</v>
      </c>
      <c r="B1303" t="s">
        <v>5317</v>
      </c>
      <c r="C1303" t="s">
        <v>5247</v>
      </c>
      <c r="D1303" s="1">
        <v>27221</v>
      </c>
      <c r="E1303" t="s">
        <v>924</v>
      </c>
      <c r="F1303" t="s">
        <v>13</v>
      </c>
      <c r="G1303" t="s">
        <v>5350</v>
      </c>
      <c r="H1303" t="s">
        <v>15</v>
      </c>
      <c r="I1303">
        <f>YEAR(tb_to_analyze[[#This Row],[Date]])</f>
        <v>1974</v>
      </c>
    </row>
    <row r="1304" spans="1:9" x14ac:dyDescent="0.25">
      <c r="A1304" t="s">
        <v>5233</v>
      </c>
      <c r="B1304" t="s">
        <v>5320</v>
      </c>
      <c r="C1304" t="s">
        <v>5247</v>
      </c>
      <c r="D1304" s="1">
        <v>27221</v>
      </c>
      <c r="E1304" t="s">
        <v>499</v>
      </c>
      <c r="F1304" t="s">
        <v>13</v>
      </c>
      <c r="G1304" t="s">
        <v>5350</v>
      </c>
      <c r="H1304" t="s">
        <v>21</v>
      </c>
      <c r="I1304">
        <f>YEAR(tb_to_analyze[[#This Row],[Date]])</f>
        <v>1974</v>
      </c>
    </row>
    <row r="1305" spans="1:9" x14ac:dyDescent="0.25">
      <c r="A1305" t="s">
        <v>5233</v>
      </c>
      <c r="B1305" t="s">
        <v>5320</v>
      </c>
      <c r="C1305" t="s">
        <v>5247</v>
      </c>
      <c r="D1305" s="1">
        <v>27222</v>
      </c>
      <c r="E1305" t="s">
        <v>339</v>
      </c>
      <c r="F1305" t="s">
        <v>13</v>
      </c>
      <c r="G1305" t="s">
        <v>5350</v>
      </c>
      <c r="H1305" t="s">
        <v>15</v>
      </c>
      <c r="I1305">
        <f>YEAR(tb_to_analyze[[#This Row],[Date]])</f>
        <v>1974</v>
      </c>
    </row>
    <row r="1306" spans="1:9" x14ac:dyDescent="0.25">
      <c r="A1306" t="s">
        <v>5235</v>
      </c>
      <c r="B1306" t="s">
        <v>5263</v>
      </c>
      <c r="C1306" t="s">
        <v>5252</v>
      </c>
      <c r="D1306" s="1">
        <v>27222</v>
      </c>
      <c r="E1306" t="s">
        <v>1289</v>
      </c>
      <c r="F1306" t="s">
        <v>13</v>
      </c>
      <c r="G1306" t="s">
        <v>5350</v>
      </c>
      <c r="H1306" t="s">
        <v>21</v>
      </c>
      <c r="I1306">
        <f>YEAR(tb_to_analyze[[#This Row],[Date]])</f>
        <v>1974</v>
      </c>
    </row>
    <row r="1307" spans="1:9" x14ac:dyDescent="0.25">
      <c r="A1307" t="s">
        <v>5231</v>
      </c>
      <c r="B1307" t="s">
        <v>5315</v>
      </c>
      <c r="C1307" t="s">
        <v>5246</v>
      </c>
      <c r="D1307" s="1">
        <v>27224</v>
      </c>
      <c r="E1307" t="s">
        <v>1494</v>
      </c>
      <c r="F1307" t="s">
        <v>13</v>
      </c>
      <c r="G1307" t="s">
        <v>5350</v>
      </c>
      <c r="H1307" t="s">
        <v>15</v>
      </c>
      <c r="I1307">
        <f>YEAR(tb_to_analyze[[#This Row],[Date]])</f>
        <v>1974</v>
      </c>
    </row>
    <row r="1308" spans="1:9" x14ac:dyDescent="0.25">
      <c r="A1308" t="s">
        <v>5233</v>
      </c>
      <c r="B1308" t="s">
        <v>5320</v>
      </c>
      <c r="C1308" t="s">
        <v>5247</v>
      </c>
      <c r="D1308" s="1">
        <v>27233</v>
      </c>
      <c r="E1308" t="s">
        <v>493</v>
      </c>
      <c r="F1308" t="s">
        <v>13</v>
      </c>
      <c r="G1308" t="s">
        <v>5350</v>
      </c>
      <c r="H1308" t="s">
        <v>15</v>
      </c>
      <c r="I1308">
        <f>YEAR(tb_to_analyze[[#This Row],[Date]])</f>
        <v>1974</v>
      </c>
    </row>
    <row r="1309" spans="1:9" x14ac:dyDescent="0.25">
      <c r="A1309" t="s">
        <v>5233</v>
      </c>
      <c r="B1309" t="s">
        <v>5312</v>
      </c>
      <c r="C1309" t="s">
        <v>5245</v>
      </c>
      <c r="D1309" s="1">
        <v>27235</v>
      </c>
      <c r="E1309" t="s">
        <v>339</v>
      </c>
      <c r="F1309" t="s">
        <v>13</v>
      </c>
      <c r="G1309" t="s">
        <v>5350</v>
      </c>
      <c r="H1309" t="s">
        <v>15</v>
      </c>
      <c r="I1309">
        <f>YEAR(tb_to_analyze[[#This Row],[Date]])</f>
        <v>1974</v>
      </c>
    </row>
    <row r="1310" spans="1:9" x14ac:dyDescent="0.25">
      <c r="A1310" t="s">
        <v>5233</v>
      </c>
      <c r="B1310" t="s">
        <v>5320</v>
      </c>
      <c r="C1310" t="s">
        <v>5247</v>
      </c>
      <c r="D1310" s="1">
        <v>27235</v>
      </c>
      <c r="E1310" t="s">
        <v>499</v>
      </c>
      <c r="F1310" t="s">
        <v>13</v>
      </c>
      <c r="G1310" t="s">
        <v>5350</v>
      </c>
      <c r="H1310" t="s">
        <v>15</v>
      </c>
      <c r="I1310">
        <f>YEAR(tb_to_analyze[[#This Row],[Date]])</f>
        <v>1974</v>
      </c>
    </row>
    <row r="1311" spans="1:9" x14ac:dyDescent="0.25">
      <c r="A1311" t="s">
        <v>5233</v>
      </c>
      <c r="B1311" t="s">
        <v>5320</v>
      </c>
      <c r="C1311" t="s">
        <v>5247</v>
      </c>
      <c r="D1311" s="1">
        <v>27236</v>
      </c>
      <c r="E1311" t="s">
        <v>339</v>
      </c>
      <c r="F1311" t="s">
        <v>13</v>
      </c>
      <c r="G1311" t="s">
        <v>5350</v>
      </c>
      <c r="H1311" t="s">
        <v>15</v>
      </c>
      <c r="I1311">
        <f>YEAR(tb_to_analyze[[#This Row],[Date]])</f>
        <v>1974</v>
      </c>
    </row>
    <row r="1312" spans="1:9" x14ac:dyDescent="0.25">
      <c r="A1312" t="s">
        <v>5233</v>
      </c>
      <c r="B1312" t="s">
        <v>5312</v>
      </c>
      <c r="C1312" t="s">
        <v>5245</v>
      </c>
      <c r="D1312" s="1">
        <v>27247</v>
      </c>
      <c r="E1312" t="s">
        <v>1362</v>
      </c>
      <c r="F1312" t="s">
        <v>13</v>
      </c>
      <c r="G1312" t="s">
        <v>5350</v>
      </c>
      <c r="H1312" t="s">
        <v>15</v>
      </c>
      <c r="I1312">
        <f>YEAR(tb_to_analyze[[#This Row],[Date]])</f>
        <v>1974</v>
      </c>
    </row>
    <row r="1313" spans="1:9" x14ac:dyDescent="0.25">
      <c r="A1313" t="s">
        <v>5233</v>
      </c>
      <c r="B1313" t="s">
        <v>5320</v>
      </c>
      <c r="C1313" t="s">
        <v>5247</v>
      </c>
      <c r="D1313" s="1">
        <v>27248</v>
      </c>
      <c r="E1313" t="s">
        <v>339</v>
      </c>
      <c r="F1313" t="s">
        <v>13</v>
      </c>
      <c r="G1313" t="s">
        <v>5350</v>
      </c>
      <c r="H1313" t="s">
        <v>15</v>
      </c>
      <c r="I1313">
        <f>YEAR(tb_to_analyze[[#This Row],[Date]])</f>
        <v>1974</v>
      </c>
    </row>
    <row r="1314" spans="1:9" x14ac:dyDescent="0.25">
      <c r="A1314" t="s">
        <v>5233</v>
      </c>
      <c r="B1314" t="s">
        <v>5312</v>
      </c>
      <c r="C1314" t="s">
        <v>5245</v>
      </c>
      <c r="D1314" s="1">
        <v>27253</v>
      </c>
      <c r="E1314" t="s">
        <v>1362</v>
      </c>
      <c r="F1314" t="s">
        <v>13</v>
      </c>
      <c r="G1314" t="s">
        <v>5350</v>
      </c>
      <c r="H1314" t="s">
        <v>15</v>
      </c>
      <c r="I1314">
        <f>YEAR(tb_to_analyze[[#This Row],[Date]])</f>
        <v>1974</v>
      </c>
    </row>
    <row r="1315" spans="1:9" x14ac:dyDescent="0.25">
      <c r="A1315" t="s">
        <v>5231</v>
      </c>
      <c r="B1315" t="s">
        <v>5315</v>
      </c>
      <c r="C1315" t="s">
        <v>5246</v>
      </c>
      <c r="D1315" s="1">
        <v>27255</v>
      </c>
      <c r="E1315" t="s">
        <v>1181</v>
      </c>
      <c r="F1315" t="s">
        <v>13</v>
      </c>
      <c r="G1315" t="s">
        <v>5350</v>
      </c>
      <c r="H1315" t="s">
        <v>15</v>
      </c>
      <c r="I1315">
        <f>YEAR(tb_to_analyze[[#This Row],[Date]])</f>
        <v>1974</v>
      </c>
    </row>
    <row r="1316" spans="1:9" x14ac:dyDescent="0.25">
      <c r="A1316" t="s">
        <v>5233</v>
      </c>
      <c r="B1316" t="s">
        <v>5320</v>
      </c>
      <c r="C1316" t="s">
        <v>5247</v>
      </c>
      <c r="D1316" s="1">
        <v>27257</v>
      </c>
      <c r="E1316" t="s">
        <v>396</v>
      </c>
      <c r="F1316" t="s">
        <v>13</v>
      </c>
      <c r="G1316" t="s">
        <v>5350</v>
      </c>
      <c r="H1316" t="s">
        <v>15</v>
      </c>
      <c r="I1316">
        <f>YEAR(tb_to_analyze[[#This Row],[Date]])</f>
        <v>1974</v>
      </c>
    </row>
    <row r="1317" spans="1:9" x14ac:dyDescent="0.25">
      <c r="A1317" t="s">
        <v>5233</v>
      </c>
      <c r="B1317" t="s">
        <v>5312</v>
      </c>
      <c r="C1317" t="s">
        <v>5245</v>
      </c>
      <c r="D1317" s="1">
        <v>27269</v>
      </c>
      <c r="E1317" t="s">
        <v>629</v>
      </c>
      <c r="F1317" t="s">
        <v>13</v>
      </c>
      <c r="G1317" t="s">
        <v>5350</v>
      </c>
      <c r="H1317" t="s">
        <v>15</v>
      </c>
      <c r="I1317">
        <f>YEAR(tb_to_analyze[[#This Row],[Date]])</f>
        <v>1974</v>
      </c>
    </row>
    <row r="1318" spans="1:9" x14ac:dyDescent="0.25">
      <c r="A1318" t="s">
        <v>5233</v>
      </c>
      <c r="B1318" t="s">
        <v>5312</v>
      </c>
      <c r="C1318" t="s">
        <v>5245</v>
      </c>
      <c r="D1318" s="1">
        <v>27270</v>
      </c>
      <c r="E1318" t="s">
        <v>339</v>
      </c>
      <c r="F1318" t="s">
        <v>13</v>
      </c>
      <c r="G1318" t="s">
        <v>5350</v>
      </c>
      <c r="H1318" t="s">
        <v>15</v>
      </c>
      <c r="I1318">
        <f>YEAR(tb_to_analyze[[#This Row],[Date]])</f>
        <v>1974</v>
      </c>
    </row>
    <row r="1319" spans="1:9" x14ac:dyDescent="0.25">
      <c r="A1319" t="s">
        <v>5233</v>
      </c>
      <c r="B1319" t="s">
        <v>5320</v>
      </c>
      <c r="C1319" t="s">
        <v>5247</v>
      </c>
      <c r="D1319" s="1">
        <v>27270</v>
      </c>
      <c r="E1319" t="s">
        <v>685</v>
      </c>
      <c r="F1319" t="s">
        <v>13</v>
      </c>
      <c r="G1319" t="s">
        <v>5350</v>
      </c>
      <c r="H1319" t="s">
        <v>15</v>
      </c>
      <c r="I1319">
        <f>YEAR(tb_to_analyze[[#This Row],[Date]])</f>
        <v>1974</v>
      </c>
    </row>
    <row r="1320" spans="1:9" x14ac:dyDescent="0.25">
      <c r="A1320" t="s">
        <v>5233</v>
      </c>
      <c r="B1320" t="s">
        <v>5320</v>
      </c>
      <c r="C1320" t="s">
        <v>5247</v>
      </c>
      <c r="D1320" s="1">
        <v>27271</v>
      </c>
      <c r="E1320" t="s">
        <v>339</v>
      </c>
      <c r="F1320" t="s">
        <v>13</v>
      </c>
      <c r="G1320" t="s">
        <v>5350</v>
      </c>
      <c r="H1320" t="s">
        <v>21</v>
      </c>
      <c r="I1320">
        <f>YEAR(tb_to_analyze[[#This Row],[Date]])</f>
        <v>1974</v>
      </c>
    </row>
    <row r="1321" spans="1:9" x14ac:dyDescent="0.25">
      <c r="A1321" t="s">
        <v>5233</v>
      </c>
      <c r="B1321" t="s">
        <v>5320</v>
      </c>
      <c r="C1321" t="s">
        <v>5247</v>
      </c>
      <c r="D1321" s="1">
        <v>27283</v>
      </c>
      <c r="E1321" t="s">
        <v>685</v>
      </c>
      <c r="F1321" t="s">
        <v>13</v>
      </c>
      <c r="G1321" t="s">
        <v>5350</v>
      </c>
      <c r="H1321" t="s">
        <v>15</v>
      </c>
      <c r="I1321">
        <f>YEAR(tb_to_analyze[[#This Row],[Date]])</f>
        <v>1974</v>
      </c>
    </row>
    <row r="1322" spans="1:9" x14ac:dyDescent="0.25">
      <c r="A1322" t="s">
        <v>5233</v>
      </c>
      <c r="B1322" t="s">
        <v>5320</v>
      </c>
      <c r="C1322" t="s">
        <v>5247</v>
      </c>
      <c r="D1322" s="1">
        <v>27291</v>
      </c>
      <c r="E1322" t="s">
        <v>685</v>
      </c>
      <c r="F1322" t="s">
        <v>13</v>
      </c>
      <c r="G1322" t="s">
        <v>5350</v>
      </c>
      <c r="H1322" t="s">
        <v>15</v>
      </c>
      <c r="I1322">
        <f>YEAR(tb_to_analyze[[#This Row],[Date]])</f>
        <v>1974</v>
      </c>
    </row>
    <row r="1323" spans="1:9" x14ac:dyDescent="0.25">
      <c r="A1323" t="s">
        <v>5233</v>
      </c>
      <c r="B1323" t="s">
        <v>5312</v>
      </c>
      <c r="C1323" t="s">
        <v>5245</v>
      </c>
      <c r="D1323" s="1">
        <v>27292</v>
      </c>
      <c r="E1323" t="s">
        <v>339</v>
      </c>
      <c r="F1323" t="s">
        <v>13</v>
      </c>
      <c r="G1323" t="s">
        <v>5350</v>
      </c>
      <c r="H1323" t="s">
        <v>15</v>
      </c>
      <c r="I1323">
        <f>YEAR(tb_to_analyze[[#This Row],[Date]])</f>
        <v>1974</v>
      </c>
    </row>
    <row r="1324" spans="1:9" x14ac:dyDescent="0.25">
      <c r="A1324" t="s">
        <v>5233</v>
      </c>
      <c r="B1324" t="s">
        <v>5320</v>
      </c>
      <c r="C1324" t="s">
        <v>5247</v>
      </c>
      <c r="D1324" s="1">
        <v>27298</v>
      </c>
      <c r="E1324" t="s">
        <v>499</v>
      </c>
      <c r="F1324" t="s">
        <v>13</v>
      </c>
      <c r="G1324" t="s">
        <v>5350</v>
      </c>
      <c r="H1324" t="s">
        <v>15</v>
      </c>
      <c r="I1324">
        <f>YEAR(tb_to_analyze[[#This Row],[Date]])</f>
        <v>1974</v>
      </c>
    </row>
    <row r="1325" spans="1:9" x14ac:dyDescent="0.25">
      <c r="A1325" t="s">
        <v>5233</v>
      </c>
      <c r="B1325" t="s">
        <v>5320</v>
      </c>
      <c r="C1325" t="s">
        <v>5247</v>
      </c>
      <c r="D1325" s="1">
        <v>27313</v>
      </c>
      <c r="E1325" t="s">
        <v>685</v>
      </c>
      <c r="F1325" t="s">
        <v>13</v>
      </c>
      <c r="G1325" t="s">
        <v>5350</v>
      </c>
      <c r="H1325" t="s">
        <v>15</v>
      </c>
      <c r="I1325">
        <f>YEAR(tb_to_analyze[[#This Row],[Date]])</f>
        <v>1974</v>
      </c>
    </row>
    <row r="1326" spans="1:9" x14ac:dyDescent="0.25">
      <c r="A1326" t="s">
        <v>5232</v>
      </c>
      <c r="B1326" t="s">
        <v>5321</v>
      </c>
      <c r="C1326" t="s">
        <v>5250</v>
      </c>
      <c r="D1326" s="1">
        <v>27317</v>
      </c>
      <c r="E1326" t="s">
        <v>1514</v>
      </c>
      <c r="F1326" t="s">
        <v>13</v>
      </c>
      <c r="G1326" t="s">
        <v>5350</v>
      </c>
      <c r="H1326" t="s">
        <v>15</v>
      </c>
      <c r="I1326">
        <f>YEAR(tb_to_analyze[[#This Row],[Date]])</f>
        <v>1974</v>
      </c>
    </row>
    <row r="1327" spans="1:9" x14ac:dyDescent="0.25">
      <c r="A1327" t="s">
        <v>5233</v>
      </c>
      <c r="B1327" t="s">
        <v>5320</v>
      </c>
      <c r="C1327" t="s">
        <v>5247</v>
      </c>
      <c r="D1327" s="1">
        <v>27320</v>
      </c>
      <c r="E1327" t="s">
        <v>339</v>
      </c>
      <c r="F1327" t="s">
        <v>13</v>
      </c>
      <c r="G1327" t="s">
        <v>5350</v>
      </c>
      <c r="H1327" t="s">
        <v>15</v>
      </c>
      <c r="I1327">
        <f>YEAR(tb_to_analyze[[#This Row],[Date]])</f>
        <v>1974</v>
      </c>
    </row>
    <row r="1328" spans="1:9" x14ac:dyDescent="0.25">
      <c r="A1328" t="s">
        <v>5233</v>
      </c>
      <c r="B1328" t="s">
        <v>5320</v>
      </c>
      <c r="C1328" t="s">
        <v>5247</v>
      </c>
      <c r="D1328" s="1">
        <v>27320</v>
      </c>
      <c r="E1328" t="s">
        <v>685</v>
      </c>
      <c r="F1328" t="s">
        <v>13</v>
      </c>
      <c r="G1328" t="s">
        <v>5350</v>
      </c>
      <c r="H1328" t="s">
        <v>15</v>
      </c>
      <c r="I1328">
        <f>YEAR(tb_to_analyze[[#This Row],[Date]])</f>
        <v>1974</v>
      </c>
    </row>
    <row r="1329" spans="1:9" x14ac:dyDescent="0.25">
      <c r="A1329" t="s">
        <v>5233</v>
      </c>
      <c r="B1329" t="s">
        <v>5320</v>
      </c>
      <c r="C1329" t="s">
        <v>5247</v>
      </c>
      <c r="D1329" s="1">
        <v>27324</v>
      </c>
      <c r="E1329" t="s">
        <v>1362</v>
      </c>
      <c r="F1329" t="s">
        <v>13</v>
      </c>
      <c r="G1329" t="s">
        <v>5350</v>
      </c>
      <c r="H1329" t="s">
        <v>15</v>
      </c>
      <c r="I1329">
        <f>YEAR(tb_to_analyze[[#This Row],[Date]])</f>
        <v>1974</v>
      </c>
    </row>
    <row r="1330" spans="1:9" x14ac:dyDescent="0.25">
      <c r="A1330" t="s">
        <v>5233</v>
      </c>
      <c r="B1330" t="s">
        <v>5320</v>
      </c>
      <c r="C1330" t="s">
        <v>5247</v>
      </c>
      <c r="D1330" s="1">
        <v>27326</v>
      </c>
      <c r="E1330" t="s">
        <v>493</v>
      </c>
      <c r="F1330" t="s">
        <v>13</v>
      </c>
      <c r="G1330" t="s">
        <v>5350</v>
      </c>
      <c r="H1330" t="s">
        <v>15</v>
      </c>
      <c r="I1330">
        <f>YEAR(tb_to_analyze[[#This Row],[Date]])</f>
        <v>1974</v>
      </c>
    </row>
    <row r="1331" spans="1:9" x14ac:dyDescent="0.25">
      <c r="A1331" t="s">
        <v>5233</v>
      </c>
      <c r="B1331" t="s">
        <v>5312</v>
      </c>
      <c r="C1331" t="s">
        <v>5245</v>
      </c>
      <c r="D1331" s="1">
        <v>27327</v>
      </c>
      <c r="E1331" t="s">
        <v>1362</v>
      </c>
      <c r="F1331" t="s">
        <v>13</v>
      </c>
      <c r="G1331" t="s">
        <v>5350</v>
      </c>
      <c r="H1331" t="s">
        <v>15</v>
      </c>
      <c r="I1331">
        <f>YEAR(tb_to_analyze[[#This Row],[Date]])</f>
        <v>1974</v>
      </c>
    </row>
    <row r="1332" spans="1:9" x14ac:dyDescent="0.25">
      <c r="A1332" t="s">
        <v>5233</v>
      </c>
      <c r="B1332" t="s">
        <v>5320</v>
      </c>
      <c r="C1332" t="s">
        <v>5247</v>
      </c>
      <c r="D1332" s="1">
        <v>27330</v>
      </c>
      <c r="E1332" t="s">
        <v>396</v>
      </c>
      <c r="F1332" t="s">
        <v>13</v>
      </c>
      <c r="G1332" t="s">
        <v>5350</v>
      </c>
      <c r="H1332" t="s">
        <v>15</v>
      </c>
      <c r="I1332">
        <f>YEAR(tb_to_analyze[[#This Row],[Date]])</f>
        <v>1974</v>
      </c>
    </row>
    <row r="1333" spans="1:9" x14ac:dyDescent="0.25">
      <c r="A1333" t="s">
        <v>5231</v>
      </c>
      <c r="B1333" t="s">
        <v>5315</v>
      </c>
      <c r="C1333" t="s">
        <v>5246</v>
      </c>
      <c r="D1333" s="1">
        <v>27331</v>
      </c>
      <c r="E1333" t="s">
        <v>1163</v>
      </c>
      <c r="F1333" t="s">
        <v>13</v>
      </c>
      <c r="G1333" t="s">
        <v>5350</v>
      </c>
      <c r="H1333" t="s">
        <v>15</v>
      </c>
      <c r="I1333">
        <f>YEAR(tb_to_analyze[[#This Row],[Date]])</f>
        <v>1974</v>
      </c>
    </row>
    <row r="1334" spans="1:9" x14ac:dyDescent="0.25">
      <c r="A1334" t="s">
        <v>5233</v>
      </c>
      <c r="B1334" t="s">
        <v>5320</v>
      </c>
      <c r="C1334" t="s">
        <v>5247</v>
      </c>
      <c r="D1334" s="1">
        <v>27333</v>
      </c>
      <c r="E1334" t="s">
        <v>685</v>
      </c>
      <c r="F1334" t="s">
        <v>13</v>
      </c>
      <c r="G1334" t="s">
        <v>5350</v>
      </c>
      <c r="H1334" t="s">
        <v>15</v>
      </c>
      <c r="I1334">
        <f>YEAR(tb_to_analyze[[#This Row],[Date]])</f>
        <v>1974</v>
      </c>
    </row>
    <row r="1335" spans="1:9" x14ac:dyDescent="0.25">
      <c r="A1335" t="s">
        <v>5233</v>
      </c>
      <c r="B1335" t="s">
        <v>5320</v>
      </c>
      <c r="C1335" t="s">
        <v>5247</v>
      </c>
      <c r="D1335" s="1">
        <v>27334</v>
      </c>
      <c r="E1335" t="s">
        <v>339</v>
      </c>
      <c r="F1335" t="s">
        <v>13</v>
      </c>
      <c r="G1335" t="s">
        <v>5350</v>
      </c>
      <c r="H1335" t="s">
        <v>15</v>
      </c>
      <c r="I1335">
        <f>YEAR(tb_to_analyze[[#This Row],[Date]])</f>
        <v>1974</v>
      </c>
    </row>
    <row r="1336" spans="1:9" x14ac:dyDescent="0.25">
      <c r="A1336" t="s">
        <v>5233</v>
      </c>
      <c r="B1336" t="s">
        <v>5320</v>
      </c>
      <c r="C1336" t="s">
        <v>5247</v>
      </c>
      <c r="D1336" s="1">
        <v>27337</v>
      </c>
      <c r="E1336" t="s">
        <v>1227</v>
      </c>
      <c r="F1336" t="s">
        <v>13</v>
      </c>
      <c r="G1336" t="s">
        <v>5350</v>
      </c>
      <c r="H1336" t="s">
        <v>15</v>
      </c>
      <c r="I1336">
        <f>YEAR(tb_to_analyze[[#This Row],[Date]])</f>
        <v>1974</v>
      </c>
    </row>
    <row r="1337" spans="1:9" x14ac:dyDescent="0.25">
      <c r="A1337" t="s">
        <v>5235</v>
      </c>
      <c r="B1337" t="s">
        <v>5263</v>
      </c>
      <c r="C1337" t="s">
        <v>5252</v>
      </c>
      <c r="D1337" s="1">
        <v>27338</v>
      </c>
      <c r="E1337" t="s">
        <v>1526</v>
      </c>
      <c r="F1337" t="s">
        <v>13</v>
      </c>
      <c r="G1337" t="s">
        <v>5350</v>
      </c>
      <c r="H1337" t="s">
        <v>21</v>
      </c>
      <c r="I1337">
        <f>YEAR(tb_to_analyze[[#This Row],[Date]])</f>
        <v>1974</v>
      </c>
    </row>
    <row r="1338" spans="1:9" x14ac:dyDescent="0.25">
      <c r="A1338" t="s">
        <v>5233</v>
      </c>
      <c r="B1338" t="s">
        <v>5320</v>
      </c>
      <c r="C1338" t="s">
        <v>5247</v>
      </c>
      <c r="D1338" s="1">
        <v>27349</v>
      </c>
      <c r="E1338" t="s">
        <v>339</v>
      </c>
      <c r="F1338" t="s">
        <v>13</v>
      </c>
      <c r="G1338" t="s">
        <v>5350</v>
      </c>
      <c r="H1338" t="s">
        <v>15</v>
      </c>
      <c r="I1338">
        <f>YEAR(tb_to_analyze[[#This Row],[Date]])</f>
        <v>1974</v>
      </c>
    </row>
    <row r="1339" spans="1:9" x14ac:dyDescent="0.25">
      <c r="A1339" t="s">
        <v>5233</v>
      </c>
      <c r="B1339" t="s">
        <v>5320</v>
      </c>
      <c r="C1339" t="s">
        <v>5247</v>
      </c>
      <c r="D1339" s="1">
        <v>27353</v>
      </c>
      <c r="E1339" t="s">
        <v>499</v>
      </c>
      <c r="F1339" t="s">
        <v>13</v>
      </c>
      <c r="G1339" t="s">
        <v>5350</v>
      </c>
      <c r="H1339" t="s">
        <v>15</v>
      </c>
      <c r="I1339">
        <f>YEAR(tb_to_analyze[[#This Row],[Date]])</f>
        <v>1974</v>
      </c>
    </row>
    <row r="1340" spans="1:9" x14ac:dyDescent="0.25">
      <c r="A1340" t="s">
        <v>5233</v>
      </c>
      <c r="B1340" t="s">
        <v>5320</v>
      </c>
      <c r="C1340" t="s">
        <v>5247</v>
      </c>
      <c r="D1340" s="1">
        <v>27354</v>
      </c>
      <c r="E1340" t="s">
        <v>493</v>
      </c>
      <c r="F1340" t="s">
        <v>13</v>
      </c>
      <c r="G1340" t="s">
        <v>5350</v>
      </c>
      <c r="H1340" t="s">
        <v>15</v>
      </c>
      <c r="I1340">
        <f>YEAR(tb_to_analyze[[#This Row],[Date]])</f>
        <v>1974</v>
      </c>
    </row>
    <row r="1341" spans="1:9" x14ac:dyDescent="0.25">
      <c r="A1341" t="s">
        <v>5231</v>
      </c>
      <c r="B1341" t="s">
        <v>5313</v>
      </c>
      <c r="C1341" t="s">
        <v>5246</v>
      </c>
      <c r="D1341" s="1">
        <v>27354</v>
      </c>
      <c r="E1341" t="s">
        <v>1352</v>
      </c>
      <c r="F1341" t="s">
        <v>13</v>
      </c>
      <c r="G1341" t="s">
        <v>5350</v>
      </c>
      <c r="H1341" t="s">
        <v>15</v>
      </c>
      <c r="I1341">
        <f>YEAR(tb_to_analyze[[#This Row],[Date]])</f>
        <v>1974</v>
      </c>
    </row>
    <row r="1342" spans="1:9" x14ac:dyDescent="0.25">
      <c r="A1342" t="s">
        <v>5233</v>
      </c>
      <c r="B1342" t="s">
        <v>5320</v>
      </c>
      <c r="C1342" t="s">
        <v>5247</v>
      </c>
      <c r="D1342" s="1">
        <v>27360</v>
      </c>
      <c r="E1342" t="s">
        <v>339</v>
      </c>
      <c r="F1342" t="s">
        <v>13</v>
      </c>
      <c r="G1342" t="s">
        <v>5350</v>
      </c>
      <c r="H1342" t="s">
        <v>15</v>
      </c>
      <c r="I1342">
        <f>YEAR(tb_to_analyze[[#This Row],[Date]])</f>
        <v>1974</v>
      </c>
    </row>
    <row r="1343" spans="1:9" x14ac:dyDescent="0.25">
      <c r="A1343" t="s">
        <v>5233</v>
      </c>
      <c r="B1343" t="s">
        <v>5312</v>
      </c>
      <c r="C1343" t="s">
        <v>5245</v>
      </c>
      <c r="D1343" s="1">
        <v>27365</v>
      </c>
      <c r="E1343" t="s">
        <v>1362</v>
      </c>
      <c r="F1343" t="s">
        <v>13</v>
      </c>
      <c r="G1343" t="s">
        <v>5350</v>
      </c>
      <c r="H1343" t="s">
        <v>15</v>
      </c>
      <c r="I1343">
        <f>YEAR(tb_to_analyze[[#This Row],[Date]])</f>
        <v>1974</v>
      </c>
    </row>
    <row r="1344" spans="1:9" x14ac:dyDescent="0.25">
      <c r="A1344" t="s">
        <v>5231</v>
      </c>
      <c r="B1344" t="s">
        <v>5313</v>
      </c>
      <c r="C1344" t="s">
        <v>5246</v>
      </c>
      <c r="D1344" s="1">
        <v>27373</v>
      </c>
      <c r="E1344" t="s">
        <v>1445</v>
      </c>
      <c r="F1344" t="s">
        <v>13</v>
      </c>
      <c r="G1344" t="s">
        <v>5350</v>
      </c>
      <c r="H1344" t="s">
        <v>15</v>
      </c>
      <c r="I1344">
        <f>YEAR(tb_to_analyze[[#This Row],[Date]])</f>
        <v>1974</v>
      </c>
    </row>
    <row r="1345" spans="1:9" x14ac:dyDescent="0.25">
      <c r="A1345" t="s">
        <v>5233</v>
      </c>
      <c r="B1345" t="s">
        <v>5320</v>
      </c>
      <c r="C1345" t="s">
        <v>5247</v>
      </c>
      <c r="D1345" s="1">
        <v>27376</v>
      </c>
      <c r="E1345" t="s">
        <v>1362</v>
      </c>
      <c r="F1345" t="s">
        <v>13</v>
      </c>
      <c r="G1345" t="s">
        <v>5350</v>
      </c>
      <c r="H1345" t="s">
        <v>56</v>
      </c>
      <c r="I1345">
        <f>YEAR(tb_to_analyze[[#This Row],[Date]])</f>
        <v>1974</v>
      </c>
    </row>
    <row r="1346" spans="1:9" x14ac:dyDescent="0.25">
      <c r="A1346" t="s">
        <v>5233</v>
      </c>
      <c r="B1346" t="s">
        <v>5320</v>
      </c>
      <c r="C1346" t="s">
        <v>5247</v>
      </c>
      <c r="D1346" s="1">
        <v>27380</v>
      </c>
      <c r="E1346" t="s">
        <v>396</v>
      </c>
      <c r="F1346" t="s">
        <v>13</v>
      </c>
      <c r="G1346" t="s">
        <v>5350</v>
      </c>
      <c r="H1346" t="s">
        <v>15</v>
      </c>
      <c r="I1346">
        <f>YEAR(tb_to_analyze[[#This Row],[Date]])</f>
        <v>1974</v>
      </c>
    </row>
    <row r="1347" spans="1:9" x14ac:dyDescent="0.25">
      <c r="A1347" t="s">
        <v>5233</v>
      </c>
      <c r="B1347" t="s">
        <v>5320</v>
      </c>
      <c r="C1347" t="s">
        <v>5247</v>
      </c>
      <c r="D1347" s="1">
        <v>27381</v>
      </c>
      <c r="E1347" t="s">
        <v>685</v>
      </c>
      <c r="F1347" t="s">
        <v>13</v>
      </c>
      <c r="G1347" t="s">
        <v>5350</v>
      </c>
      <c r="H1347" t="s">
        <v>15</v>
      </c>
      <c r="I1347">
        <f>YEAR(tb_to_analyze[[#This Row],[Date]])</f>
        <v>1974</v>
      </c>
    </row>
    <row r="1348" spans="1:9" x14ac:dyDescent="0.25">
      <c r="A1348" t="s">
        <v>5233</v>
      </c>
      <c r="B1348" t="s">
        <v>5320</v>
      </c>
      <c r="C1348" t="s">
        <v>5247</v>
      </c>
      <c r="D1348" s="1">
        <v>27384</v>
      </c>
      <c r="E1348" t="s">
        <v>493</v>
      </c>
      <c r="F1348" t="s">
        <v>13</v>
      </c>
      <c r="G1348" t="s">
        <v>5350</v>
      </c>
      <c r="H1348" t="s">
        <v>15</v>
      </c>
      <c r="I1348">
        <f>YEAR(tb_to_analyze[[#This Row],[Date]])</f>
        <v>1974</v>
      </c>
    </row>
    <row r="1349" spans="1:9" x14ac:dyDescent="0.25">
      <c r="A1349" t="s">
        <v>5233</v>
      </c>
      <c r="B1349" t="s">
        <v>5312</v>
      </c>
      <c r="C1349" t="s">
        <v>5245</v>
      </c>
      <c r="D1349" s="1">
        <v>27387</v>
      </c>
      <c r="E1349" t="s">
        <v>937</v>
      </c>
      <c r="F1349" t="s">
        <v>13</v>
      </c>
      <c r="G1349" t="s">
        <v>5350</v>
      </c>
      <c r="H1349" t="s">
        <v>15</v>
      </c>
      <c r="I1349">
        <f>YEAR(tb_to_analyze[[#This Row],[Date]])</f>
        <v>1974</v>
      </c>
    </row>
    <row r="1350" spans="1:9" x14ac:dyDescent="0.25">
      <c r="A1350" t="s">
        <v>5233</v>
      </c>
      <c r="B1350" t="s">
        <v>5320</v>
      </c>
      <c r="C1350" t="s">
        <v>5247</v>
      </c>
      <c r="D1350" s="1">
        <v>27389</v>
      </c>
      <c r="E1350" t="s">
        <v>685</v>
      </c>
      <c r="F1350" t="s">
        <v>13</v>
      </c>
      <c r="G1350" t="s">
        <v>5350</v>
      </c>
      <c r="H1350" t="s">
        <v>15</v>
      </c>
      <c r="I1350">
        <f>YEAR(tb_to_analyze[[#This Row],[Date]])</f>
        <v>1974</v>
      </c>
    </row>
    <row r="1351" spans="1:9" x14ac:dyDescent="0.25">
      <c r="A1351" t="s">
        <v>5233</v>
      </c>
      <c r="B1351" t="s">
        <v>5312</v>
      </c>
      <c r="C1351" t="s">
        <v>5245</v>
      </c>
      <c r="D1351" s="1">
        <v>27390</v>
      </c>
      <c r="E1351" t="s">
        <v>339</v>
      </c>
      <c r="F1351" t="s">
        <v>13</v>
      </c>
      <c r="G1351" t="s">
        <v>5350</v>
      </c>
      <c r="H1351" t="s">
        <v>15</v>
      </c>
      <c r="I1351">
        <f>YEAR(tb_to_analyze[[#This Row],[Date]])</f>
        <v>1974</v>
      </c>
    </row>
    <row r="1352" spans="1:9" x14ac:dyDescent="0.25">
      <c r="A1352" t="s">
        <v>5233</v>
      </c>
      <c r="B1352" t="s">
        <v>5312</v>
      </c>
      <c r="C1352" t="s">
        <v>5245</v>
      </c>
      <c r="D1352" s="1">
        <v>27404</v>
      </c>
      <c r="E1352" t="s">
        <v>629</v>
      </c>
      <c r="F1352" t="s">
        <v>13</v>
      </c>
      <c r="G1352" t="s">
        <v>5350</v>
      </c>
      <c r="H1352" t="s">
        <v>15</v>
      </c>
      <c r="I1352">
        <f>YEAR(tb_to_analyze[[#This Row],[Date]])</f>
        <v>1975</v>
      </c>
    </row>
    <row r="1353" spans="1:9" x14ac:dyDescent="0.25">
      <c r="A1353" t="s">
        <v>5233</v>
      </c>
      <c r="B1353" t="s">
        <v>5312</v>
      </c>
      <c r="C1353" t="s">
        <v>5245</v>
      </c>
      <c r="D1353" s="1">
        <v>27411</v>
      </c>
      <c r="E1353" t="s">
        <v>339</v>
      </c>
      <c r="F1353" t="s">
        <v>13</v>
      </c>
      <c r="G1353" t="s">
        <v>5350</v>
      </c>
      <c r="H1353" t="s">
        <v>15</v>
      </c>
      <c r="I1353">
        <f>YEAR(tb_to_analyze[[#This Row],[Date]])</f>
        <v>1975</v>
      </c>
    </row>
    <row r="1354" spans="1:9" x14ac:dyDescent="0.25">
      <c r="A1354" t="s">
        <v>5233</v>
      </c>
      <c r="B1354" t="s">
        <v>5320</v>
      </c>
      <c r="C1354" t="s">
        <v>5247</v>
      </c>
      <c r="D1354" s="1">
        <v>27415</v>
      </c>
      <c r="E1354" t="s">
        <v>499</v>
      </c>
      <c r="F1354" t="s">
        <v>13</v>
      </c>
      <c r="G1354" t="s">
        <v>5350</v>
      </c>
      <c r="H1354" t="s">
        <v>15</v>
      </c>
      <c r="I1354">
        <f>YEAR(tb_to_analyze[[#This Row],[Date]])</f>
        <v>1975</v>
      </c>
    </row>
    <row r="1355" spans="1:9" x14ac:dyDescent="0.25">
      <c r="A1355" t="s">
        <v>5233</v>
      </c>
      <c r="B1355" t="s">
        <v>5320</v>
      </c>
      <c r="C1355" t="s">
        <v>5247</v>
      </c>
      <c r="D1355" s="1">
        <v>27417</v>
      </c>
      <c r="E1355" t="s">
        <v>339</v>
      </c>
      <c r="F1355" t="s">
        <v>13</v>
      </c>
      <c r="G1355" t="s">
        <v>5350</v>
      </c>
      <c r="H1355" t="s">
        <v>15</v>
      </c>
      <c r="I1355">
        <f>YEAR(tb_to_analyze[[#This Row],[Date]])</f>
        <v>1975</v>
      </c>
    </row>
    <row r="1356" spans="1:9" x14ac:dyDescent="0.25">
      <c r="A1356" t="s">
        <v>5233</v>
      </c>
      <c r="B1356" t="s">
        <v>5320</v>
      </c>
      <c r="C1356" t="s">
        <v>5247</v>
      </c>
      <c r="D1356" s="1">
        <v>27422</v>
      </c>
      <c r="E1356" t="s">
        <v>499</v>
      </c>
      <c r="F1356" t="s">
        <v>13</v>
      </c>
      <c r="G1356" t="s">
        <v>5350</v>
      </c>
      <c r="H1356" t="s">
        <v>15</v>
      </c>
      <c r="I1356">
        <f>YEAR(tb_to_analyze[[#This Row],[Date]])</f>
        <v>1975</v>
      </c>
    </row>
    <row r="1357" spans="1:9" x14ac:dyDescent="0.25">
      <c r="A1357" t="s">
        <v>5233</v>
      </c>
      <c r="B1357" t="s">
        <v>5320</v>
      </c>
      <c r="C1357" t="s">
        <v>5247</v>
      </c>
      <c r="D1357" s="1">
        <v>27424</v>
      </c>
      <c r="E1357" t="s">
        <v>1302</v>
      </c>
      <c r="F1357" t="s">
        <v>13</v>
      </c>
      <c r="G1357" t="s">
        <v>5350</v>
      </c>
      <c r="H1357" t="s">
        <v>15</v>
      </c>
      <c r="I1357">
        <f>YEAR(tb_to_analyze[[#This Row],[Date]])</f>
        <v>1975</v>
      </c>
    </row>
    <row r="1358" spans="1:9" x14ac:dyDescent="0.25">
      <c r="A1358" t="s">
        <v>5233</v>
      </c>
      <c r="B1358" t="s">
        <v>5320</v>
      </c>
      <c r="C1358" t="s">
        <v>5247</v>
      </c>
      <c r="D1358" s="1">
        <v>27430</v>
      </c>
      <c r="E1358" t="s">
        <v>685</v>
      </c>
      <c r="F1358" t="s">
        <v>13</v>
      </c>
      <c r="G1358" t="s">
        <v>5350</v>
      </c>
      <c r="H1358" t="s">
        <v>15</v>
      </c>
      <c r="I1358">
        <f>YEAR(tb_to_analyze[[#This Row],[Date]])</f>
        <v>1975</v>
      </c>
    </row>
    <row r="1359" spans="1:9" x14ac:dyDescent="0.25">
      <c r="A1359" t="s">
        <v>5233</v>
      </c>
      <c r="B1359" t="s">
        <v>5320</v>
      </c>
      <c r="C1359" t="s">
        <v>5247</v>
      </c>
      <c r="D1359" s="1">
        <v>27431</v>
      </c>
      <c r="E1359" t="s">
        <v>493</v>
      </c>
      <c r="F1359" t="s">
        <v>13</v>
      </c>
      <c r="G1359" t="s">
        <v>5350</v>
      </c>
      <c r="H1359" t="s">
        <v>15</v>
      </c>
      <c r="I1359">
        <f>YEAR(tb_to_analyze[[#This Row],[Date]])</f>
        <v>1975</v>
      </c>
    </row>
    <row r="1360" spans="1:9" x14ac:dyDescent="0.25">
      <c r="A1360" t="s">
        <v>5230</v>
      </c>
      <c r="B1360" t="s">
        <v>5324</v>
      </c>
      <c r="C1360" t="s">
        <v>5253</v>
      </c>
      <c r="D1360" s="1">
        <v>27431</v>
      </c>
      <c r="E1360" t="s">
        <v>1550</v>
      </c>
      <c r="F1360" t="s">
        <v>13</v>
      </c>
      <c r="G1360" t="s">
        <v>5350</v>
      </c>
      <c r="H1360" t="s">
        <v>15</v>
      </c>
      <c r="I1360">
        <f>YEAR(tb_to_analyze[[#This Row],[Date]])</f>
        <v>1975</v>
      </c>
    </row>
    <row r="1361" spans="1:9" x14ac:dyDescent="0.25">
      <c r="A1361" t="s">
        <v>5233</v>
      </c>
      <c r="B1361" t="s">
        <v>5320</v>
      </c>
      <c r="C1361" t="s">
        <v>5247</v>
      </c>
      <c r="D1361" s="1">
        <v>27437</v>
      </c>
      <c r="E1361" t="s">
        <v>685</v>
      </c>
      <c r="F1361" t="s">
        <v>13</v>
      </c>
      <c r="G1361" t="s">
        <v>5350</v>
      </c>
      <c r="H1361" t="s">
        <v>15</v>
      </c>
      <c r="I1361">
        <f>YEAR(tb_to_analyze[[#This Row],[Date]])</f>
        <v>1975</v>
      </c>
    </row>
    <row r="1362" spans="1:9" x14ac:dyDescent="0.25">
      <c r="A1362" t="s">
        <v>5233</v>
      </c>
      <c r="B1362" t="s">
        <v>5320</v>
      </c>
      <c r="C1362" t="s">
        <v>5247</v>
      </c>
      <c r="D1362" s="1">
        <v>27437</v>
      </c>
      <c r="E1362" t="s">
        <v>339</v>
      </c>
      <c r="F1362" t="s">
        <v>13</v>
      </c>
      <c r="G1362" t="s">
        <v>5350</v>
      </c>
      <c r="H1362" t="s">
        <v>15</v>
      </c>
      <c r="I1362">
        <f>YEAR(tb_to_analyze[[#This Row],[Date]])</f>
        <v>1975</v>
      </c>
    </row>
    <row r="1363" spans="1:9" x14ac:dyDescent="0.25">
      <c r="A1363" t="s">
        <v>5231</v>
      </c>
      <c r="B1363" t="s">
        <v>5313</v>
      </c>
      <c r="C1363" t="s">
        <v>5246</v>
      </c>
      <c r="D1363" s="1">
        <v>27445</v>
      </c>
      <c r="E1363" t="s">
        <v>1352</v>
      </c>
      <c r="F1363" t="s">
        <v>13</v>
      </c>
      <c r="G1363" t="s">
        <v>5350</v>
      </c>
      <c r="H1363" t="s">
        <v>21</v>
      </c>
      <c r="I1363">
        <f>YEAR(tb_to_analyze[[#This Row],[Date]])</f>
        <v>1975</v>
      </c>
    </row>
    <row r="1364" spans="1:9" x14ac:dyDescent="0.25">
      <c r="A1364" t="s">
        <v>5236</v>
      </c>
      <c r="B1364" t="s">
        <v>5248</v>
      </c>
      <c r="C1364" t="s">
        <v>5249</v>
      </c>
      <c r="D1364" s="1">
        <v>27449</v>
      </c>
      <c r="E1364" t="s">
        <v>1118</v>
      </c>
      <c r="F1364" t="s">
        <v>13</v>
      </c>
      <c r="G1364" t="s">
        <v>5350</v>
      </c>
      <c r="H1364" t="s">
        <v>15</v>
      </c>
      <c r="I1364">
        <f>YEAR(tb_to_analyze[[#This Row],[Date]])</f>
        <v>1975</v>
      </c>
    </row>
    <row r="1365" spans="1:9" x14ac:dyDescent="0.25">
      <c r="A1365" t="s">
        <v>5233</v>
      </c>
      <c r="B1365" t="s">
        <v>5312</v>
      </c>
      <c r="C1365" t="s">
        <v>5245</v>
      </c>
      <c r="D1365" s="1">
        <v>27451</v>
      </c>
      <c r="E1365" t="s">
        <v>339</v>
      </c>
      <c r="F1365" t="s">
        <v>13</v>
      </c>
      <c r="G1365" t="s">
        <v>5350</v>
      </c>
      <c r="H1365" t="s">
        <v>15</v>
      </c>
      <c r="I1365">
        <f>YEAR(tb_to_analyze[[#This Row],[Date]])</f>
        <v>1975</v>
      </c>
    </row>
    <row r="1366" spans="1:9" x14ac:dyDescent="0.25">
      <c r="A1366" t="s">
        <v>5233</v>
      </c>
      <c r="B1366" t="s">
        <v>5320</v>
      </c>
      <c r="C1366" t="s">
        <v>5247</v>
      </c>
      <c r="D1366" s="1">
        <v>27453</v>
      </c>
      <c r="E1366" t="s">
        <v>685</v>
      </c>
      <c r="F1366" t="s">
        <v>13</v>
      </c>
      <c r="G1366" t="s">
        <v>5350</v>
      </c>
      <c r="H1366" t="s">
        <v>15</v>
      </c>
      <c r="I1366">
        <f>YEAR(tb_to_analyze[[#This Row],[Date]])</f>
        <v>1975</v>
      </c>
    </row>
    <row r="1367" spans="1:9" x14ac:dyDescent="0.25">
      <c r="A1367" t="s">
        <v>5231</v>
      </c>
      <c r="B1367" t="s">
        <v>5315</v>
      </c>
      <c r="C1367" t="s">
        <v>5246</v>
      </c>
      <c r="D1367" s="1">
        <v>27463</v>
      </c>
      <c r="E1367" t="s">
        <v>1558</v>
      </c>
      <c r="F1367" t="s">
        <v>13</v>
      </c>
      <c r="G1367" t="s">
        <v>5350</v>
      </c>
      <c r="H1367" t="s">
        <v>15</v>
      </c>
      <c r="I1367">
        <f>YEAR(tb_to_analyze[[#This Row],[Date]])</f>
        <v>1975</v>
      </c>
    </row>
    <row r="1368" spans="1:9" x14ac:dyDescent="0.25">
      <c r="A1368" t="s">
        <v>5233</v>
      </c>
      <c r="B1368" t="s">
        <v>5312</v>
      </c>
      <c r="C1368" t="s">
        <v>5245</v>
      </c>
      <c r="D1368" s="1">
        <v>27465</v>
      </c>
      <c r="E1368" t="s">
        <v>339</v>
      </c>
      <c r="F1368" t="s">
        <v>13</v>
      </c>
      <c r="G1368" t="s">
        <v>5350</v>
      </c>
      <c r="H1368" t="s">
        <v>15</v>
      </c>
      <c r="I1368">
        <f>YEAR(tb_to_analyze[[#This Row],[Date]])</f>
        <v>1975</v>
      </c>
    </row>
    <row r="1369" spans="1:9" x14ac:dyDescent="0.25">
      <c r="A1369" t="s">
        <v>5233</v>
      </c>
      <c r="B1369" t="s">
        <v>5320</v>
      </c>
      <c r="C1369" t="s">
        <v>5247</v>
      </c>
      <c r="D1369" s="1">
        <v>27474</v>
      </c>
      <c r="E1369" t="s">
        <v>1362</v>
      </c>
      <c r="F1369" t="s">
        <v>13</v>
      </c>
      <c r="G1369" t="s">
        <v>5350</v>
      </c>
      <c r="H1369" t="s">
        <v>15</v>
      </c>
      <c r="I1369">
        <f>YEAR(tb_to_analyze[[#This Row],[Date]])</f>
        <v>1975</v>
      </c>
    </row>
    <row r="1370" spans="1:9" x14ac:dyDescent="0.25">
      <c r="A1370" t="s">
        <v>5233</v>
      </c>
      <c r="B1370" t="s">
        <v>5320</v>
      </c>
      <c r="C1370" t="s">
        <v>5247</v>
      </c>
      <c r="D1370" s="1">
        <v>27479</v>
      </c>
      <c r="E1370" t="s">
        <v>339</v>
      </c>
      <c r="F1370" t="s">
        <v>13</v>
      </c>
      <c r="G1370" t="s">
        <v>5350</v>
      </c>
      <c r="H1370" t="s">
        <v>15</v>
      </c>
      <c r="I1370">
        <f>YEAR(tb_to_analyze[[#This Row],[Date]])</f>
        <v>1975</v>
      </c>
    </row>
    <row r="1371" spans="1:9" x14ac:dyDescent="0.25">
      <c r="A1371" t="s">
        <v>5233</v>
      </c>
      <c r="B1371" t="s">
        <v>5312</v>
      </c>
      <c r="C1371" t="s">
        <v>5245</v>
      </c>
      <c r="D1371" s="1">
        <v>27480</v>
      </c>
      <c r="E1371" t="s">
        <v>339</v>
      </c>
      <c r="F1371" t="s">
        <v>13</v>
      </c>
      <c r="G1371" t="s">
        <v>5350</v>
      </c>
      <c r="H1371" t="s">
        <v>15</v>
      </c>
      <c r="I1371">
        <f>YEAR(tb_to_analyze[[#This Row],[Date]])</f>
        <v>1975</v>
      </c>
    </row>
    <row r="1372" spans="1:9" x14ac:dyDescent="0.25">
      <c r="A1372" t="s">
        <v>5233</v>
      </c>
      <c r="B1372" t="s">
        <v>5320</v>
      </c>
      <c r="C1372" t="s">
        <v>5247</v>
      </c>
      <c r="D1372" s="1">
        <v>27480</v>
      </c>
      <c r="E1372" t="s">
        <v>685</v>
      </c>
      <c r="F1372" t="s">
        <v>13</v>
      </c>
      <c r="G1372" t="s">
        <v>5350</v>
      </c>
      <c r="H1372" t="s">
        <v>15</v>
      </c>
      <c r="I1372">
        <f>YEAR(tb_to_analyze[[#This Row],[Date]])</f>
        <v>1975</v>
      </c>
    </row>
    <row r="1373" spans="1:9" x14ac:dyDescent="0.25">
      <c r="A1373" t="s">
        <v>5233</v>
      </c>
      <c r="B1373" t="s">
        <v>5320</v>
      </c>
      <c r="C1373" t="s">
        <v>5247</v>
      </c>
      <c r="D1373" s="1">
        <v>27485</v>
      </c>
      <c r="E1373" t="s">
        <v>396</v>
      </c>
      <c r="F1373" t="s">
        <v>13</v>
      </c>
      <c r="G1373" t="s">
        <v>5350</v>
      </c>
      <c r="H1373" t="s">
        <v>15</v>
      </c>
      <c r="I1373">
        <f>YEAR(tb_to_analyze[[#This Row],[Date]])</f>
        <v>1975</v>
      </c>
    </row>
    <row r="1374" spans="1:9" x14ac:dyDescent="0.25">
      <c r="A1374" t="s">
        <v>5233</v>
      </c>
      <c r="B1374" t="s">
        <v>5312</v>
      </c>
      <c r="C1374" t="s">
        <v>5245</v>
      </c>
      <c r="D1374" s="1">
        <v>27486</v>
      </c>
      <c r="E1374" t="s">
        <v>937</v>
      </c>
      <c r="F1374" t="s">
        <v>13</v>
      </c>
      <c r="G1374" t="s">
        <v>5350</v>
      </c>
      <c r="H1374" t="s">
        <v>15</v>
      </c>
      <c r="I1374">
        <f>YEAR(tb_to_analyze[[#This Row],[Date]])</f>
        <v>1975</v>
      </c>
    </row>
    <row r="1375" spans="1:9" x14ac:dyDescent="0.25">
      <c r="A1375" t="s">
        <v>5233</v>
      </c>
      <c r="B1375" t="s">
        <v>5312</v>
      </c>
      <c r="C1375" t="s">
        <v>5245</v>
      </c>
      <c r="D1375" s="1">
        <v>27489</v>
      </c>
      <c r="E1375" t="s">
        <v>629</v>
      </c>
      <c r="F1375" t="s">
        <v>13</v>
      </c>
      <c r="G1375" t="s">
        <v>5350</v>
      </c>
      <c r="H1375" t="s">
        <v>21</v>
      </c>
      <c r="I1375">
        <f>YEAR(tb_to_analyze[[#This Row],[Date]])</f>
        <v>1975</v>
      </c>
    </row>
    <row r="1376" spans="1:9" x14ac:dyDescent="0.25">
      <c r="A1376" t="s">
        <v>5233</v>
      </c>
      <c r="B1376" t="s">
        <v>5312</v>
      </c>
      <c r="C1376" t="s">
        <v>5245</v>
      </c>
      <c r="D1376" s="1">
        <v>27491</v>
      </c>
      <c r="E1376" t="s">
        <v>937</v>
      </c>
      <c r="F1376" t="s">
        <v>13</v>
      </c>
      <c r="G1376" t="s">
        <v>5350</v>
      </c>
      <c r="H1376" t="s">
        <v>15</v>
      </c>
      <c r="I1376">
        <f>YEAR(tb_to_analyze[[#This Row],[Date]])</f>
        <v>1975</v>
      </c>
    </row>
    <row r="1377" spans="1:9" x14ac:dyDescent="0.25">
      <c r="A1377" t="s">
        <v>5233</v>
      </c>
      <c r="B1377" t="s">
        <v>5320</v>
      </c>
      <c r="C1377" t="s">
        <v>5247</v>
      </c>
      <c r="D1377" s="1">
        <v>27492</v>
      </c>
      <c r="E1377" t="s">
        <v>499</v>
      </c>
      <c r="F1377" t="s">
        <v>13</v>
      </c>
      <c r="G1377" t="s">
        <v>5350</v>
      </c>
      <c r="H1377" t="s">
        <v>15</v>
      </c>
      <c r="I1377">
        <f>YEAR(tb_to_analyze[[#This Row],[Date]])</f>
        <v>1975</v>
      </c>
    </row>
    <row r="1378" spans="1:9" x14ac:dyDescent="0.25">
      <c r="A1378" t="s">
        <v>5233</v>
      </c>
      <c r="B1378" t="s">
        <v>5320</v>
      </c>
      <c r="C1378" t="s">
        <v>5247</v>
      </c>
      <c r="D1378" s="1">
        <v>27495</v>
      </c>
      <c r="E1378" t="s">
        <v>685</v>
      </c>
      <c r="F1378" t="s">
        <v>13</v>
      </c>
      <c r="G1378" t="s">
        <v>5350</v>
      </c>
      <c r="H1378" t="s">
        <v>15</v>
      </c>
      <c r="I1378">
        <f>YEAR(tb_to_analyze[[#This Row],[Date]])</f>
        <v>1975</v>
      </c>
    </row>
    <row r="1379" spans="1:9" x14ac:dyDescent="0.25">
      <c r="A1379" t="s">
        <v>5231</v>
      </c>
      <c r="B1379" t="s">
        <v>5315</v>
      </c>
      <c r="C1379" t="s">
        <v>5246</v>
      </c>
      <c r="D1379" s="1">
        <v>27497</v>
      </c>
      <c r="E1379" t="s">
        <v>1571</v>
      </c>
      <c r="F1379" t="s">
        <v>13</v>
      </c>
      <c r="G1379" t="s">
        <v>5350</v>
      </c>
      <c r="H1379" t="s">
        <v>21</v>
      </c>
      <c r="I1379">
        <f>YEAR(tb_to_analyze[[#This Row],[Date]])</f>
        <v>1975</v>
      </c>
    </row>
    <row r="1380" spans="1:9" x14ac:dyDescent="0.25">
      <c r="A1380" t="s">
        <v>5233</v>
      </c>
      <c r="B1380" t="s">
        <v>5320</v>
      </c>
      <c r="C1380" t="s">
        <v>5247</v>
      </c>
      <c r="D1380" s="1">
        <v>27498</v>
      </c>
      <c r="E1380" t="s">
        <v>1463</v>
      </c>
      <c r="F1380" t="s">
        <v>13</v>
      </c>
      <c r="G1380" t="s">
        <v>5350</v>
      </c>
      <c r="H1380" t="s">
        <v>15</v>
      </c>
      <c r="I1380">
        <f>YEAR(tb_to_analyze[[#This Row],[Date]])</f>
        <v>1975</v>
      </c>
    </row>
    <row r="1381" spans="1:9" x14ac:dyDescent="0.25">
      <c r="A1381" t="s">
        <v>5233</v>
      </c>
      <c r="B1381" t="s">
        <v>5312</v>
      </c>
      <c r="C1381" t="s">
        <v>5245</v>
      </c>
      <c r="D1381" s="1">
        <v>27500</v>
      </c>
      <c r="E1381" t="s">
        <v>1362</v>
      </c>
      <c r="F1381" t="s">
        <v>13</v>
      </c>
      <c r="G1381" t="s">
        <v>5350</v>
      </c>
      <c r="H1381" t="s">
        <v>15</v>
      </c>
      <c r="I1381">
        <f>YEAR(tb_to_analyze[[#This Row],[Date]])</f>
        <v>1975</v>
      </c>
    </row>
    <row r="1382" spans="1:9" x14ac:dyDescent="0.25">
      <c r="A1382" t="s">
        <v>5233</v>
      </c>
      <c r="B1382" t="s">
        <v>5320</v>
      </c>
      <c r="C1382" t="s">
        <v>5247</v>
      </c>
      <c r="D1382" s="1">
        <v>27502</v>
      </c>
      <c r="E1382" t="s">
        <v>339</v>
      </c>
      <c r="F1382" t="s">
        <v>13</v>
      </c>
      <c r="G1382" t="s">
        <v>5350</v>
      </c>
      <c r="H1382" t="s">
        <v>15</v>
      </c>
      <c r="I1382">
        <f>YEAR(tb_to_analyze[[#This Row],[Date]])</f>
        <v>1975</v>
      </c>
    </row>
    <row r="1383" spans="1:9" x14ac:dyDescent="0.25">
      <c r="A1383" t="s">
        <v>5231</v>
      </c>
      <c r="B1383" t="s">
        <v>5315</v>
      </c>
      <c r="C1383" t="s">
        <v>5246</v>
      </c>
      <c r="D1383" s="1">
        <v>27502</v>
      </c>
      <c r="E1383" t="s">
        <v>1181</v>
      </c>
      <c r="F1383" t="s">
        <v>13</v>
      </c>
      <c r="G1383" t="s">
        <v>5350</v>
      </c>
      <c r="H1383" t="s">
        <v>15</v>
      </c>
      <c r="I1383">
        <f>YEAR(tb_to_analyze[[#This Row],[Date]])</f>
        <v>1975</v>
      </c>
    </row>
    <row r="1384" spans="1:9" x14ac:dyDescent="0.25">
      <c r="A1384" t="s">
        <v>5233</v>
      </c>
      <c r="B1384" t="s">
        <v>5320</v>
      </c>
      <c r="C1384" t="s">
        <v>5247</v>
      </c>
      <c r="D1384" s="1">
        <v>27503</v>
      </c>
      <c r="E1384" t="s">
        <v>685</v>
      </c>
      <c r="F1384" t="s">
        <v>13</v>
      </c>
      <c r="G1384" t="s">
        <v>5350</v>
      </c>
      <c r="H1384" t="s">
        <v>15</v>
      </c>
      <c r="I1384">
        <f>YEAR(tb_to_analyze[[#This Row],[Date]])</f>
        <v>1975</v>
      </c>
    </row>
    <row r="1385" spans="1:9" x14ac:dyDescent="0.25">
      <c r="A1385" t="s">
        <v>5233</v>
      </c>
      <c r="B1385" t="s">
        <v>5320</v>
      </c>
      <c r="C1385" t="s">
        <v>5247</v>
      </c>
      <c r="D1385" s="1">
        <v>27506</v>
      </c>
      <c r="E1385" t="s">
        <v>685</v>
      </c>
      <c r="F1385" t="s">
        <v>13</v>
      </c>
      <c r="G1385" t="s">
        <v>5350</v>
      </c>
      <c r="H1385" t="s">
        <v>15</v>
      </c>
      <c r="I1385">
        <f>YEAR(tb_to_analyze[[#This Row],[Date]])</f>
        <v>1975</v>
      </c>
    </row>
    <row r="1386" spans="1:9" x14ac:dyDescent="0.25">
      <c r="A1386" t="s">
        <v>5233</v>
      </c>
      <c r="B1386" t="s">
        <v>5320</v>
      </c>
      <c r="C1386" t="s">
        <v>5247</v>
      </c>
      <c r="D1386" s="1">
        <v>27508</v>
      </c>
      <c r="E1386" t="s">
        <v>339</v>
      </c>
      <c r="F1386" t="s">
        <v>13</v>
      </c>
      <c r="G1386" t="s">
        <v>5350</v>
      </c>
      <c r="H1386" t="s">
        <v>15</v>
      </c>
      <c r="I1386">
        <f>YEAR(tb_to_analyze[[#This Row],[Date]])</f>
        <v>1975</v>
      </c>
    </row>
    <row r="1387" spans="1:9" x14ac:dyDescent="0.25">
      <c r="A1387" t="s">
        <v>5233</v>
      </c>
      <c r="B1387" t="s">
        <v>5320</v>
      </c>
      <c r="C1387" t="s">
        <v>5247</v>
      </c>
      <c r="D1387" s="1">
        <v>27513</v>
      </c>
      <c r="E1387" t="s">
        <v>1463</v>
      </c>
      <c r="F1387" t="s">
        <v>13</v>
      </c>
      <c r="G1387" t="s">
        <v>5350</v>
      </c>
      <c r="H1387" t="s">
        <v>15</v>
      </c>
      <c r="I1387">
        <f>YEAR(tb_to_analyze[[#This Row],[Date]])</f>
        <v>1975</v>
      </c>
    </row>
    <row r="1388" spans="1:9" x14ac:dyDescent="0.25">
      <c r="A1388" t="s">
        <v>5232</v>
      </c>
      <c r="B1388" t="s">
        <v>5321</v>
      </c>
      <c r="C1388" t="s">
        <v>5250</v>
      </c>
      <c r="D1388" s="1">
        <v>27521</v>
      </c>
      <c r="E1388" t="s">
        <v>1581</v>
      </c>
      <c r="F1388" t="s">
        <v>13</v>
      </c>
      <c r="G1388" t="s">
        <v>5350</v>
      </c>
      <c r="H1388" t="s">
        <v>15</v>
      </c>
      <c r="I1388">
        <f>YEAR(tb_to_analyze[[#This Row],[Date]])</f>
        <v>1975</v>
      </c>
    </row>
    <row r="1389" spans="1:9" x14ac:dyDescent="0.25">
      <c r="A1389" t="s">
        <v>5230</v>
      </c>
      <c r="B1389" t="s">
        <v>5324</v>
      </c>
      <c r="C1389" t="s">
        <v>5253</v>
      </c>
      <c r="D1389" s="1">
        <v>27531</v>
      </c>
      <c r="E1389" t="s">
        <v>1550</v>
      </c>
      <c r="F1389" t="s">
        <v>13</v>
      </c>
      <c r="G1389" t="s">
        <v>5350</v>
      </c>
      <c r="H1389" t="s">
        <v>15</v>
      </c>
      <c r="I1389">
        <f>YEAR(tb_to_analyze[[#This Row],[Date]])</f>
        <v>1975</v>
      </c>
    </row>
    <row r="1390" spans="1:9" x14ac:dyDescent="0.25">
      <c r="A1390" t="s">
        <v>5231</v>
      </c>
      <c r="B1390" t="s">
        <v>5313</v>
      </c>
      <c r="C1390" t="s">
        <v>5246</v>
      </c>
      <c r="D1390" s="1">
        <v>27534</v>
      </c>
      <c r="E1390" t="s">
        <v>1082</v>
      </c>
      <c r="F1390" t="s">
        <v>13</v>
      </c>
      <c r="G1390" t="s">
        <v>5350</v>
      </c>
      <c r="H1390" t="s">
        <v>21</v>
      </c>
      <c r="I1390">
        <f>YEAR(tb_to_analyze[[#This Row],[Date]])</f>
        <v>1975</v>
      </c>
    </row>
    <row r="1391" spans="1:9" x14ac:dyDescent="0.25">
      <c r="A1391" t="s">
        <v>5233</v>
      </c>
      <c r="B1391" t="s">
        <v>5312</v>
      </c>
      <c r="C1391" t="s">
        <v>5245</v>
      </c>
      <c r="D1391" s="1">
        <v>27535</v>
      </c>
      <c r="E1391" t="s">
        <v>339</v>
      </c>
      <c r="F1391" t="s">
        <v>13</v>
      </c>
      <c r="G1391" t="s">
        <v>5350</v>
      </c>
      <c r="H1391" t="s">
        <v>15</v>
      </c>
      <c r="I1391">
        <f>YEAR(tb_to_analyze[[#This Row],[Date]])</f>
        <v>1975</v>
      </c>
    </row>
    <row r="1392" spans="1:9" x14ac:dyDescent="0.25">
      <c r="A1392" t="s">
        <v>5231</v>
      </c>
      <c r="B1392" t="s">
        <v>5313</v>
      </c>
      <c r="C1392" t="s">
        <v>5246</v>
      </c>
      <c r="D1392" s="1">
        <v>27536</v>
      </c>
      <c r="E1392" t="s">
        <v>1352</v>
      </c>
      <c r="F1392" t="s">
        <v>13</v>
      </c>
      <c r="G1392" t="s">
        <v>5350</v>
      </c>
      <c r="H1392" t="s">
        <v>15</v>
      </c>
      <c r="I1392">
        <f>YEAR(tb_to_analyze[[#This Row],[Date]])</f>
        <v>1975</v>
      </c>
    </row>
    <row r="1393" spans="1:9" x14ac:dyDescent="0.25">
      <c r="A1393" t="s">
        <v>5233</v>
      </c>
      <c r="B1393" t="s">
        <v>5312</v>
      </c>
      <c r="C1393" t="s">
        <v>5245</v>
      </c>
      <c r="D1393" s="1">
        <v>27538</v>
      </c>
      <c r="E1393" t="s">
        <v>629</v>
      </c>
      <c r="F1393" t="s">
        <v>13</v>
      </c>
      <c r="G1393" t="s">
        <v>5350</v>
      </c>
      <c r="H1393" t="s">
        <v>15</v>
      </c>
      <c r="I1393">
        <f>YEAR(tb_to_analyze[[#This Row],[Date]])</f>
        <v>1975</v>
      </c>
    </row>
    <row r="1394" spans="1:9" x14ac:dyDescent="0.25">
      <c r="A1394" t="s">
        <v>5233</v>
      </c>
      <c r="B1394" t="s">
        <v>5320</v>
      </c>
      <c r="C1394" t="s">
        <v>5247</v>
      </c>
      <c r="D1394" s="1">
        <v>27539</v>
      </c>
      <c r="E1394" t="s">
        <v>1362</v>
      </c>
      <c r="F1394" t="s">
        <v>13</v>
      </c>
      <c r="G1394" t="s">
        <v>5350</v>
      </c>
      <c r="H1394" t="s">
        <v>15</v>
      </c>
      <c r="I1394">
        <f>YEAR(tb_to_analyze[[#This Row],[Date]])</f>
        <v>1975</v>
      </c>
    </row>
    <row r="1395" spans="1:9" x14ac:dyDescent="0.25">
      <c r="A1395" t="s">
        <v>5233</v>
      </c>
      <c r="B1395" t="s">
        <v>5320</v>
      </c>
      <c r="C1395" t="s">
        <v>5247</v>
      </c>
      <c r="D1395" s="1">
        <v>27542</v>
      </c>
      <c r="E1395" t="s">
        <v>685</v>
      </c>
      <c r="F1395" t="s">
        <v>13</v>
      </c>
      <c r="G1395" t="s">
        <v>5350</v>
      </c>
      <c r="H1395" t="s">
        <v>15</v>
      </c>
      <c r="I1395">
        <f>YEAR(tb_to_analyze[[#This Row],[Date]])</f>
        <v>1975</v>
      </c>
    </row>
    <row r="1396" spans="1:9" x14ac:dyDescent="0.25">
      <c r="A1396" t="s">
        <v>5233</v>
      </c>
      <c r="B1396" t="s">
        <v>5312</v>
      </c>
      <c r="C1396" t="s">
        <v>5245</v>
      </c>
      <c r="D1396" s="1">
        <v>27542</v>
      </c>
      <c r="E1396" t="s">
        <v>339</v>
      </c>
      <c r="F1396" t="s">
        <v>13</v>
      </c>
      <c r="G1396" t="s">
        <v>5350</v>
      </c>
      <c r="H1396" t="s">
        <v>15</v>
      </c>
      <c r="I1396">
        <f>YEAR(tb_to_analyze[[#This Row],[Date]])</f>
        <v>1975</v>
      </c>
    </row>
    <row r="1397" spans="1:9" x14ac:dyDescent="0.25">
      <c r="A1397" t="s">
        <v>5233</v>
      </c>
      <c r="B1397" t="s">
        <v>5320</v>
      </c>
      <c r="C1397" t="s">
        <v>5247</v>
      </c>
      <c r="D1397" s="1">
        <v>27544</v>
      </c>
      <c r="E1397" t="s">
        <v>339</v>
      </c>
      <c r="F1397" t="s">
        <v>13</v>
      </c>
      <c r="G1397" t="s">
        <v>5350</v>
      </c>
      <c r="H1397" t="s">
        <v>15</v>
      </c>
      <c r="I1397">
        <f>YEAR(tb_to_analyze[[#This Row],[Date]])</f>
        <v>1975</v>
      </c>
    </row>
    <row r="1398" spans="1:9" x14ac:dyDescent="0.25">
      <c r="A1398" t="s">
        <v>5233</v>
      </c>
      <c r="B1398" t="s">
        <v>5317</v>
      </c>
      <c r="C1398" t="s">
        <v>5247</v>
      </c>
      <c r="D1398" s="1">
        <v>27548</v>
      </c>
      <c r="E1398" t="s">
        <v>685</v>
      </c>
      <c r="F1398" t="s">
        <v>13</v>
      </c>
      <c r="G1398" t="s">
        <v>5350</v>
      </c>
      <c r="H1398" t="s">
        <v>21</v>
      </c>
      <c r="I1398">
        <f>YEAR(tb_to_analyze[[#This Row],[Date]])</f>
        <v>1975</v>
      </c>
    </row>
    <row r="1399" spans="1:9" x14ac:dyDescent="0.25">
      <c r="A1399" t="s">
        <v>5233</v>
      </c>
      <c r="B1399" t="s">
        <v>5320</v>
      </c>
      <c r="C1399" t="s">
        <v>5247</v>
      </c>
      <c r="D1399" s="1">
        <v>27548</v>
      </c>
      <c r="E1399" t="s">
        <v>339</v>
      </c>
      <c r="F1399" t="s">
        <v>13</v>
      </c>
      <c r="G1399" t="s">
        <v>5350</v>
      </c>
      <c r="H1399" t="s">
        <v>15</v>
      </c>
      <c r="I1399">
        <f>YEAR(tb_to_analyze[[#This Row],[Date]])</f>
        <v>1975</v>
      </c>
    </row>
    <row r="1400" spans="1:9" x14ac:dyDescent="0.25">
      <c r="A1400" t="s">
        <v>5233</v>
      </c>
      <c r="B1400" t="s">
        <v>5320</v>
      </c>
      <c r="C1400" t="s">
        <v>5247</v>
      </c>
      <c r="D1400" s="1">
        <v>27550</v>
      </c>
      <c r="E1400" t="s">
        <v>1463</v>
      </c>
      <c r="F1400" t="s">
        <v>13</v>
      </c>
      <c r="G1400" t="s">
        <v>5350</v>
      </c>
      <c r="H1400" t="s">
        <v>15</v>
      </c>
      <c r="I1400">
        <f>YEAR(tb_to_analyze[[#This Row],[Date]])</f>
        <v>1975</v>
      </c>
    </row>
    <row r="1401" spans="1:9" x14ac:dyDescent="0.25">
      <c r="A1401" t="s">
        <v>5231</v>
      </c>
      <c r="B1401" t="s">
        <v>5315</v>
      </c>
      <c r="C1401" t="s">
        <v>5246</v>
      </c>
      <c r="D1401" s="1">
        <v>27553</v>
      </c>
      <c r="E1401" t="s">
        <v>1163</v>
      </c>
      <c r="F1401" t="s">
        <v>13</v>
      </c>
      <c r="G1401" t="s">
        <v>5350</v>
      </c>
      <c r="H1401" t="s">
        <v>15</v>
      </c>
      <c r="I1401">
        <f>YEAR(tb_to_analyze[[#This Row],[Date]])</f>
        <v>1975</v>
      </c>
    </row>
    <row r="1402" spans="1:9" x14ac:dyDescent="0.25">
      <c r="A1402" t="s">
        <v>5233</v>
      </c>
      <c r="B1402" t="s">
        <v>5320</v>
      </c>
      <c r="C1402" t="s">
        <v>5247</v>
      </c>
      <c r="D1402" s="1">
        <v>27557</v>
      </c>
      <c r="E1402" t="s">
        <v>1362</v>
      </c>
      <c r="F1402" t="s">
        <v>13</v>
      </c>
      <c r="G1402" t="s">
        <v>5350</v>
      </c>
      <c r="H1402" t="s">
        <v>15</v>
      </c>
      <c r="I1402">
        <f>YEAR(tb_to_analyze[[#This Row],[Date]])</f>
        <v>1975</v>
      </c>
    </row>
    <row r="1403" spans="1:9" x14ac:dyDescent="0.25">
      <c r="A1403" t="s">
        <v>5231</v>
      </c>
      <c r="B1403" t="s">
        <v>5313</v>
      </c>
      <c r="C1403" t="s">
        <v>5246</v>
      </c>
      <c r="D1403" s="1">
        <v>27563</v>
      </c>
      <c r="E1403" t="s">
        <v>775</v>
      </c>
      <c r="F1403" t="s">
        <v>13</v>
      </c>
      <c r="G1403" t="s">
        <v>5350</v>
      </c>
      <c r="H1403" t="s">
        <v>15</v>
      </c>
      <c r="I1403">
        <f>YEAR(tb_to_analyze[[#This Row],[Date]])</f>
        <v>1975</v>
      </c>
    </row>
    <row r="1404" spans="1:9" x14ac:dyDescent="0.25">
      <c r="A1404" t="s">
        <v>5233</v>
      </c>
      <c r="B1404" t="s">
        <v>5320</v>
      </c>
      <c r="C1404" t="s">
        <v>5247</v>
      </c>
      <c r="D1404" s="1">
        <v>27565</v>
      </c>
      <c r="E1404" t="s">
        <v>396</v>
      </c>
      <c r="F1404" t="s">
        <v>13</v>
      </c>
      <c r="G1404" t="s">
        <v>5350</v>
      </c>
      <c r="H1404" t="s">
        <v>15</v>
      </c>
      <c r="I1404">
        <f>YEAR(tb_to_analyze[[#This Row],[Date]])</f>
        <v>1975</v>
      </c>
    </row>
    <row r="1405" spans="1:9" x14ac:dyDescent="0.25">
      <c r="A1405" t="s">
        <v>5233</v>
      </c>
      <c r="B1405" t="s">
        <v>5320</v>
      </c>
      <c r="C1405" t="s">
        <v>5247</v>
      </c>
      <c r="D1405" s="1">
        <v>27569</v>
      </c>
      <c r="E1405" t="s">
        <v>499</v>
      </c>
      <c r="F1405" t="s">
        <v>13</v>
      </c>
      <c r="G1405" t="s">
        <v>5350</v>
      </c>
      <c r="H1405" t="s">
        <v>15</v>
      </c>
      <c r="I1405">
        <f>YEAR(tb_to_analyze[[#This Row],[Date]])</f>
        <v>1975</v>
      </c>
    </row>
    <row r="1406" spans="1:9" x14ac:dyDescent="0.25">
      <c r="A1406" t="s">
        <v>5233</v>
      </c>
      <c r="B1406" t="s">
        <v>5320</v>
      </c>
      <c r="C1406" t="s">
        <v>5247</v>
      </c>
      <c r="D1406" s="1">
        <v>27570</v>
      </c>
      <c r="E1406" t="s">
        <v>339</v>
      </c>
      <c r="F1406" t="s">
        <v>13</v>
      </c>
      <c r="G1406" t="s">
        <v>5350</v>
      </c>
      <c r="H1406" t="s">
        <v>15</v>
      </c>
      <c r="I1406">
        <f>YEAR(tb_to_analyze[[#This Row],[Date]])</f>
        <v>1975</v>
      </c>
    </row>
    <row r="1407" spans="1:9" x14ac:dyDescent="0.25">
      <c r="A1407" t="s">
        <v>5233</v>
      </c>
      <c r="B1407" t="s">
        <v>5320</v>
      </c>
      <c r="C1407" t="s">
        <v>5247</v>
      </c>
      <c r="D1407" s="1">
        <v>27572</v>
      </c>
      <c r="E1407" t="s">
        <v>339</v>
      </c>
      <c r="F1407" t="s">
        <v>13</v>
      </c>
      <c r="G1407" t="s">
        <v>5350</v>
      </c>
      <c r="H1407" t="s">
        <v>15</v>
      </c>
      <c r="I1407">
        <f>YEAR(tb_to_analyze[[#This Row],[Date]])</f>
        <v>1975</v>
      </c>
    </row>
    <row r="1408" spans="1:9" x14ac:dyDescent="0.25">
      <c r="A1408" t="s">
        <v>5233</v>
      </c>
      <c r="B1408" t="s">
        <v>5320</v>
      </c>
      <c r="C1408" t="s">
        <v>5247</v>
      </c>
      <c r="D1408" s="1">
        <v>27578</v>
      </c>
      <c r="E1408" t="s">
        <v>339</v>
      </c>
      <c r="F1408" t="s">
        <v>13</v>
      </c>
      <c r="G1408" t="s">
        <v>5350</v>
      </c>
      <c r="H1408" t="s">
        <v>15</v>
      </c>
      <c r="I1408">
        <f>YEAR(tb_to_analyze[[#This Row],[Date]])</f>
        <v>1975</v>
      </c>
    </row>
    <row r="1409" spans="1:9" x14ac:dyDescent="0.25">
      <c r="A1409" t="s">
        <v>5233</v>
      </c>
      <c r="B1409" t="s">
        <v>5320</v>
      </c>
      <c r="C1409" t="s">
        <v>5247</v>
      </c>
      <c r="D1409" s="1">
        <v>27579</v>
      </c>
      <c r="E1409" t="s">
        <v>685</v>
      </c>
      <c r="F1409" t="s">
        <v>13</v>
      </c>
      <c r="G1409" t="s">
        <v>5350</v>
      </c>
      <c r="H1409" t="s">
        <v>15</v>
      </c>
      <c r="I1409">
        <f>YEAR(tb_to_analyze[[#This Row],[Date]])</f>
        <v>1975</v>
      </c>
    </row>
    <row r="1410" spans="1:9" x14ac:dyDescent="0.25">
      <c r="A1410" t="s">
        <v>5233</v>
      </c>
      <c r="B1410" t="s">
        <v>5320</v>
      </c>
      <c r="C1410" t="s">
        <v>5247</v>
      </c>
      <c r="D1410" s="1">
        <v>27583</v>
      </c>
      <c r="E1410" t="s">
        <v>1463</v>
      </c>
      <c r="F1410" t="s">
        <v>13</v>
      </c>
      <c r="G1410" t="s">
        <v>5350</v>
      </c>
      <c r="H1410" t="s">
        <v>15</v>
      </c>
      <c r="I1410">
        <f>YEAR(tb_to_analyze[[#This Row],[Date]])</f>
        <v>1975</v>
      </c>
    </row>
    <row r="1411" spans="1:9" x14ac:dyDescent="0.25">
      <c r="A1411" t="s">
        <v>5233</v>
      </c>
      <c r="B1411" t="s">
        <v>5320</v>
      </c>
      <c r="C1411" t="s">
        <v>5247</v>
      </c>
      <c r="D1411" s="1">
        <v>27586</v>
      </c>
      <c r="E1411" t="s">
        <v>396</v>
      </c>
      <c r="F1411" t="s">
        <v>13</v>
      </c>
      <c r="G1411" t="s">
        <v>5350</v>
      </c>
      <c r="H1411" t="s">
        <v>15</v>
      </c>
      <c r="I1411">
        <f>YEAR(tb_to_analyze[[#This Row],[Date]])</f>
        <v>1975</v>
      </c>
    </row>
    <row r="1412" spans="1:9" x14ac:dyDescent="0.25">
      <c r="A1412" t="s">
        <v>5233</v>
      </c>
      <c r="B1412" t="s">
        <v>5312</v>
      </c>
      <c r="C1412" t="s">
        <v>5245</v>
      </c>
      <c r="D1412" s="1">
        <v>27590</v>
      </c>
      <c r="E1412" t="s">
        <v>1362</v>
      </c>
      <c r="F1412" t="s">
        <v>13</v>
      </c>
      <c r="G1412" t="s">
        <v>5350</v>
      </c>
      <c r="H1412" t="s">
        <v>15</v>
      </c>
      <c r="I1412">
        <f>YEAR(tb_to_analyze[[#This Row],[Date]])</f>
        <v>1975</v>
      </c>
    </row>
    <row r="1413" spans="1:9" x14ac:dyDescent="0.25">
      <c r="A1413" t="s">
        <v>5231</v>
      </c>
      <c r="B1413" t="s">
        <v>5322</v>
      </c>
      <c r="C1413" t="s">
        <v>5246</v>
      </c>
      <c r="D1413" s="1">
        <v>27590</v>
      </c>
      <c r="E1413" t="s">
        <v>539</v>
      </c>
      <c r="F1413" t="s">
        <v>13</v>
      </c>
      <c r="G1413" t="s">
        <v>5350</v>
      </c>
      <c r="H1413" t="s">
        <v>15</v>
      </c>
      <c r="I1413">
        <f>YEAR(tb_to_analyze[[#This Row],[Date]])</f>
        <v>1975</v>
      </c>
    </row>
    <row r="1414" spans="1:9" x14ac:dyDescent="0.25">
      <c r="A1414" t="s">
        <v>5233</v>
      </c>
      <c r="B1414" t="s">
        <v>5320</v>
      </c>
      <c r="C1414" t="s">
        <v>5247</v>
      </c>
      <c r="D1414" s="1">
        <v>27592</v>
      </c>
      <c r="E1414" t="s">
        <v>499</v>
      </c>
      <c r="F1414" t="s">
        <v>13</v>
      </c>
      <c r="G1414" t="s">
        <v>5350</v>
      </c>
      <c r="H1414" t="s">
        <v>15</v>
      </c>
      <c r="I1414">
        <f>YEAR(tb_to_analyze[[#This Row],[Date]])</f>
        <v>1975</v>
      </c>
    </row>
    <row r="1415" spans="1:9" x14ac:dyDescent="0.25">
      <c r="A1415" t="s">
        <v>5233</v>
      </c>
      <c r="B1415" t="s">
        <v>5320</v>
      </c>
      <c r="C1415" t="s">
        <v>5247</v>
      </c>
      <c r="D1415" s="1">
        <v>27598</v>
      </c>
      <c r="E1415" t="s">
        <v>339</v>
      </c>
      <c r="F1415" t="s">
        <v>13</v>
      </c>
      <c r="G1415" t="s">
        <v>5350</v>
      </c>
      <c r="H1415" t="s">
        <v>15</v>
      </c>
      <c r="I1415">
        <f>YEAR(tb_to_analyze[[#This Row],[Date]])</f>
        <v>1975</v>
      </c>
    </row>
    <row r="1416" spans="1:9" x14ac:dyDescent="0.25">
      <c r="A1416" t="s">
        <v>5233</v>
      </c>
      <c r="B1416" t="s">
        <v>5320</v>
      </c>
      <c r="C1416" t="s">
        <v>5247</v>
      </c>
      <c r="D1416" s="1">
        <v>27599</v>
      </c>
      <c r="E1416" t="s">
        <v>685</v>
      </c>
      <c r="F1416" t="s">
        <v>13</v>
      </c>
      <c r="G1416" t="s">
        <v>5350</v>
      </c>
      <c r="H1416" t="s">
        <v>15</v>
      </c>
      <c r="I1416">
        <f>YEAR(tb_to_analyze[[#This Row],[Date]])</f>
        <v>1975</v>
      </c>
    </row>
    <row r="1417" spans="1:9" x14ac:dyDescent="0.25">
      <c r="A1417" t="s">
        <v>5235</v>
      </c>
      <c r="B1417" t="s">
        <v>5263</v>
      </c>
      <c r="C1417" t="s">
        <v>5252</v>
      </c>
      <c r="D1417" s="1">
        <v>27601</v>
      </c>
      <c r="E1417" t="s">
        <v>1289</v>
      </c>
      <c r="F1417" t="s">
        <v>13</v>
      </c>
      <c r="G1417" t="s">
        <v>5350</v>
      </c>
      <c r="H1417" t="s">
        <v>15</v>
      </c>
      <c r="I1417">
        <f>YEAR(tb_to_analyze[[#This Row],[Date]])</f>
        <v>1975</v>
      </c>
    </row>
    <row r="1418" spans="1:9" x14ac:dyDescent="0.25">
      <c r="A1418" t="s">
        <v>5233</v>
      </c>
      <c r="B1418" t="s">
        <v>5320</v>
      </c>
      <c r="C1418" t="s">
        <v>5247</v>
      </c>
      <c r="D1418" s="1">
        <v>27606</v>
      </c>
      <c r="E1418" t="s">
        <v>339</v>
      </c>
      <c r="F1418" t="s">
        <v>13</v>
      </c>
      <c r="G1418" t="s">
        <v>5350</v>
      </c>
      <c r="H1418" t="s">
        <v>15</v>
      </c>
      <c r="I1418">
        <f>YEAR(tb_to_analyze[[#This Row],[Date]])</f>
        <v>1975</v>
      </c>
    </row>
    <row r="1419" spans="1:9" x14ac:dyDescent="0.25">
      <c r="A1419" t="s">
        <v>5233</v>
      </c>
      <c r="B1419" t="s">
        <v>5312</v>
      </c>
      <c r="C1419" t="s">
        <v>5245</v>
      </c>
      <c r="D1419" s="1">
        <v>27619</v>
      </c>
      <c r="E1419" t="s">
        <v>339</v>
      </c>
      <c r="F1419" t="s">
        <v>13</v>
      </c>
      <c r="G1419" t="s">
        <v>5350</v>
      </c>
      <c r="H1419" t="s">
        <v>15</v>
      </c>
      <c r="I1419">
        <f>YEAR(tb_to_analyze[[#This Row],[Date]])</f>
        <v>1975</v>
      </c>
    </row>
    <row r="1420" spans="1:9" x14ac:dyDescent="0.25">
      <c r="A1420" t="s">
        <v>5233</v>
      </c>
      <c r="B1420" t="s">
        <v>5320</v>
      </c>
      <c r="C1420" t="s">
        <v>5247</v>
      </c>
      <c r="D1420" s="1">
        <v>27620</v>
      </c>
      <c r="E1420" t="s">
        <v>685</v>
      </c>
      <c r="F1420" t="s">
        <v>13</v>
      </c>
      <c r="G1420" t="s">
        <v>5350</v>
      </c>
      <c r="H1420" t="s">
        <v>15</v>
      </c>
      <c r="I1420">
        <f>YEAR(tb_to_analyze[[#This Row],[Date]])</f>
        <v>1975</v>
      </c>
    </row>
    <row r="1421" spans="1:9" x14ac:dyDescent="0.25">
      <c r="A1421" t="s">
        <v>5231</v>
      </c>
      <c r="B1421" t="s">
        <v>5313</v>
      </c>
      <c r="C1421" t="s">
        <v>5246</v>
      </c>
      <c r="D1421" s="1">
        <v>27626</v>
      </c>
      <c r="E1421" t="s">
        <v>1445</v>
      </c>
      <c r="F1421" t="s">
        <v>13</v>
      </c>
      <c r="G1421" t="s">
        <v>5350</v>
      </c>
      <c r="H1421" t="s">
        <v>15</v>
      </c>
      <c r="I1421">
        <f>YEAR(tb_to_analyze[[#This Row],[Date]])</f>
        <v>1975</v>
      </c>
    </row>
    <row r="1422" spans="1:9" x14ac:dyDescent="0.25">
      <c r="A1422" t="s">
        <v>5233</v>
      </c>
      <c r="B1422" t="s">
        <v>5320</v>
      </c>
      <c r="C1422" t="s">
        <v>5247</v>
      </c>
      <c r="D1422" s="1">
        <v>27628</v>
      </c>
      <c r="E1422" t="s">
        <v>396</v>
      </c>
      <c r="F1422" t="s">
        <v>13</v>
      </c>
      <c r="G1422" t="s">
        <v>5350</v>
      </c>
      <c r="H1422" t="s">
        <v>15</v>
      </c>
      <c r="I1422">
        <f>YEAR(tb_to_analyze[[#This Row],[Date]])</f>
        <v>1975</v>
      </c>
    </row>
    <row r="1423" spans="1:9" x14ac:dyDescent="0.25">
      <c r="A1423" t="s">
        <v>5233</v>
      </c>
      <c r="B1423" t="s">
        <v>5320</v>
      </c>
      <c r="C1423" t="s">
        <v>5247</v>
      </c>
      <c r="D1423" s="1">
        <v>27633</v>
      </c>
      <c r="E1423" t="s">
        <v>339</v>
      </c>
      <c r="F1423" t="s">
        <v>13</v>
      </c>
      <c r="G1423" t="s">
        <v>5350</v>
      </c>
      <c r="H1423" t="s">
        <v>15</v>
      </c>
      <c r="I1423">
        <f>YEAR(tb_to_analyze[[#This Row],[Date]])</f>
        <v>1975</v>
      </c>
    </row>
    <row r="1424" spans="1:9" x14ac:dyDescent="0.25">
      <c r="A1424" t="s">
        <v>5233</v>
      </c>
      <c r="B1424" t="s">
        <v>5320</v>
      </c>
      <c r="C1424" t="s">
        <v>5247</v>
      </c>
      <c r="D1424" s="1">
        <v>27639</v>
      </c>
      <c r="E1424" t="s">
        <v>1463</v>
      </c>
      <c r="F1424" t="s">
        <v>13</v>
      </c>
      <c r="G1424" t="s">
        <v>5350</v>
      </c>
      <c r="H1424" t="s">
        <v>15</v>
      </c>
      <c r="I1424">
        <f>YEAR(tb_to_analyze[[#This Row],[Date]])</f>
        <v>1975</v>
      </c>
    </row>
    <row r="1425" spans="1:9" x14ac:dyDescent="0.25">
      <c r="A1425" t="s">
        <v>5233</v>
      </c>
      <c r="B1425" t="s">
        <v>5320</v>
      </c>
      <c r="C1425" t="s">
        <v>5247</v>
      </c>
      <c r="D1425" s="1">
        <v>27642</v>
      </c>
      <c r="E1425" t="s">
        <v>1362</v>
      </c>
      <c r="F1425" t="s">
        <v>13</v>
      </c>
      <c r="G1425" t="s">
        <v>5350</v>
      </c>
      <c r="H1425" t="s">
        <v>15</v>
      </c>
      <c r="I1425">
        <f>YEAR(tb_to_analyze[[#This Row],[Date]])</f>
        <v>1975</v>
      </c>
    </row>
    <row r="1426" spans="1:9" x14ac:dyDescent="0.25">
      <c r="A1426" t="s">
        <v>5233</v>
      </c>
      <c r="B1426" t="s">
        <v>5320</v>
      </c>
      <c r="C1426" t="s">
        <v>5247</v>
      </c>
      <c r="D1426" s="1">
        <v>27646</v>
      </c>
      <c r="E1426" t="s">
        <v>1463</v>
      </c>
      <c r="F1426" t="s">
        <v>13</v>
      </c>
      <c r="G1426" t="s">
        <v>5350</v>
      </c>
      <c r="H1426" t="s">
        <v>15</v>
      </c>
      <c r="I1426">
        <f>YEAR(tb_to_analyze[[#This Row],[Date]])</f>
        <v>1975</v>
      </c>
    </row>
    <row r="1427" spans="1:9" x14ac:dyDescent="0.25">
      <c r="A1427" t="s">
        <v>5236</v>
      </c>
      <c r="B1427" t="s">
        <v>5325</v>
      </c>
      <c r="C1427" t="s">
        <v>5249</v>
      </c>
      <c r="D1427" s="1">
        <v>27646</v>
      </c>
      <c r="E1427" t="s">
        <v>1622</v>
      </c>
      <c r="F1427" t="s">
        <v>13</v>
      </c>
      <c r="G1427" t="s">
        <v>5350</v>
      </c>
      <c r="H1427" t="s">
        <v>15</v>
      </c>
      <c r="I1427">
        <f>YEAR(tb_to_analyze[[#This Row],[Date]])</f>
        <v>1975</v>
      </c>
    </row>
    <row r="1428" spans="1:9" x14ac:dyDescent="0.25">
      <c r="A1428" t="s">
        <v>5231</v>
      </c>
      <c r="B1428" t="s">
        <v>5313</v>
      </c>
      <c r="C1428" t="s">
        <v>5246</v>
      </c>
      <c r="D1428" s="1">
        <v>27646</v>
      </c>
      <c r="E1428" t="s">
        <v>1445</v>
      </c>
      <c r="F1428" t="s">
        <v>13</v>
      </c>
      <c r="G1428" t="s">
        <v>5350</v>
      </c>
      <c r="H1428" t="s">
        <v>15</v>
      </c>
      <c r="I1428">
        <f>YEAR(tb_to_analyze[[#This Row],[Date]])</f>
        <v>1975</v>
      </c>
    </row>
    <row r="1429" spans="1:9" x14ac:dyDescent="0.25">
      <c r="A1429" t="s">
        <v>5233</v>
      </c>
      <c r="B1429" t="s">
        <v>5320</v>
      </c>
      <c r="C1429" t="s">
        <v>5247</v>
      </c>
      <c r="D1429" s="1">
        <v>27649</v>
      </c>
      <c r="E1429" t="s">
        <v>1362</v>
      </c>
      <c r="F1429" t="s">
        <v>13</v>
      </c>
      <c r="G1429" t="s">
        <v>5350</v>
      </c>
      <c r="H1429" t="s">
        <v>15</v>
      </c>
      <c r="I1429">
        <f>YEAR(tb_to_analyze[[#This Row],[Date]])</f>
        <v>1975</v>
      </c>
    </row>
    <row r="1430" spans="1:9" x14ac:dyDescent="0.25">
      <c r="A1430" t="s">
        <v>5233</v>
      </c>
      <c r="B1430" t="s">
        <v>5312</v>
      </c>
      <c r="C1430" t="s">
        <v>5245</v>
      </c>
      <c r="D1430" s="1">
        <v>27653</v>
      </c>
      <c r="E1430" t="s">
        <v>339</v>
      </c>
      <c r="F1430" t="s">
        <v>13</v>
      </c>
      <c r="G1430" t="s">
        <v>5350</v>
      </c>
      <c r="H1430" t="s">
        <v>15</v>
      </c>
      <c r="I1430">
        <f>YEAR(tb_to_analyze[[#This Row],[Date]])</f>
        <v>1975</v>
      </c>
    </row>
    <row r="1431" spans="1:9" x14ac:dyDescent="0.25">
      <c r="A1431" t="s">
        <v>5233</v>
      </c>
      <c r="B1431" t="s">
        <v>5320</v>
      </c>
      <c r="C1431" t="s">
        <v>5247</v>
      </c>
      <c r="D1431" s="1">
        <v>27654</v>
      </c>
      <c r="E1431" t="s">
        <v>685</v>
      </c>
      <c r="F1431" t="s">
        <v>13</v>
      </c>
      <c r="G1431" t="s">
        <v>5350</v>
      </c>
      <c r="H1431" t="s">
        <v>15</v>
      </c>
      <c r="I1431">
        <f>YEAR(tb_to_analyze[[#This Row],[Date]])</f>
        <v>1975</v>
      </c>
    </row>
    <row r="1432" spans="1:9" x14ac:dyDescent="0.25">
      <c r="A1432" t="s">
        <v>5233</v>
      </c>
      <c r="B1432" t="s">
        <v>5320</v>
      </c>
      <c r="C1432" t="s">
        <v>5247</v>
      </c>
      <c r="D1432" s="1">
        <v>27655</v>
      </c>
      <c r="E1432" t="s">
        <v>396</v>
      </c>
      <c r="F1432" t="s">
        <v>13</v>
      </c>
      <c r="G1432" t="s">
        <v>5350</v>
      </c>
      <c r="H1432" t="s">
        <v>15</v>
      </c>
      <c r="I1432">
        <f>YEAR(tb_to_analyze[[#This Row],[Date]])</f>
        <v>1975</v>
      </c>
    </row>
    <row r="1433" spans="1:9" x14ac:dyDescent="0.25">
      <c r="A1433" t="s">
        <v>5233</v>
      </c>
      <c r="B1433" t="s">
        <v>5320</v>
      </c>
      <c r="C1433" t="s">
        <v>5247</v>
      </c>
      <c r="D1433" s="1">
        <v>27660</v>
      </c>
      <c r="E1433" t="s">
        <v>339</v>
      </c>
      <c r="F1433" t="s">
        <v>13</v>
      </c>
      <c r="G1433" t="s">
        <v>5350</v>
      </c>
      <c r="H1433" t="s">
        <v>15</v>
      </c>
      <c r="I1433">
        <f>YEAR(tb_to_analyze[[#This Row],[Date]])</f>
        <v>1975</v>
      </c>
    </row>
    <row r="1434" spans="1:9" x14ac:dyDescent="0.25">
      <c r="A1434" t="s">
        <v>5233</v>
      </c>
      <c r="B1434" t="s">
        <v>5320</v>
      </c>
      <c r="C1434" t="s">
        <v>5247</v>
      </c>
      <c r="D1434" s="1">
        <v>27661</v>
      </c>
      <c r="E1434" t="s">
        <v>685</v>
      </c>
      <c r="F1434" t="s">
        <v>13</v>
      </c>
      <c r="G1434" t="s">
        <v>5350</v>
      </c>
      <c r="H1434" t="s">
        <v>15</v>
      </c>
      <c r="I1434">
        <f>YEAR(tb_to_analyze[[#This Row],[Date]])</f>
        <v>1975</v>
      </c>
    </row>
    <row r="1435" spans="1:9" x14ac:dyDescent="0.25">
      <c r="A1435" t="s">
        <v>5233</v>
      </c>
      <c r="B1435" t="s">
        <v>5320</v>
      </c>
      <c r="C1435" t="s">
        <v>5247</v>
      </c>
      <c r="D1435" s="1">
        <v>27662</v>
      </c>
      <c r="E1435" t="s">
        <v>1362</v>
      </c>
      <c r="F1435" t="s">
        <v>13</v>
      </c>
      <c r="G1435" t="s">
        <v>5350</v>
      </c>
      <c r="H1435" t="s">
        <v>15</v>
      </c>
      <c r="I1435">
        <f>YEAR(tb_to_analyze[[#This Row],[Date]])</f>
        <v>1975</v>
      </c>
    </row>
    <row r="1436" spans="1:9" x14ac:dyDescent="0.25">
      <c r="A1436" t="s">
        <v>5231</v>
      </c>
      <c r="B1436" t="s">
        <v>5313</v>
      </c>
      <c r="C1436" t="s">
        <v>5246</v>
      </c>
      <c r="D1436" s="1">
        <v>27663</v>
      </c>
      <c r="E1436" t="s">
        <v>1632</v>
      </c>
      <c r="F1436" t="s">
        <v>13</v>
      </c>
      <c r="G1436" t="s">
        <v>5350</v>
      </c>
      <c r="H1436" t="s">
        <v>15</v>
      </c>
      <c r="I1436">
        <f>YEAR(tb_to_analyze[[#This Row],[Date]])</f>
        <v>1975</v>
      </c>
    </row>
    <row r="1437" spans="1:9" x14ac:dyDescent="0.25">
      <c r="A1437" t="s">
        <v>5230</v>
      </c>
      <c r="B1437" t="s">
        <v>5324</v>
      </c>
      <c r="C1437" t="s">
        <v>5253</v>
      </c>
      <c r="D1437" s="1">
        <v>27664</v>
      </c>
      <c r="E1437" t="s">
        <v>1550</v>
      </c>
      <c r="F1437" t="s">
        <v>13</v>
      </c>
      <c r="G1437" t="s">
        <v>5350</v>
      </c>
      <c r="H1437" t="s">
        <v>15</v>
      </c>
      <c r="I1437">
        <f>YEAR(tb_to_analyze[[#This Row],[Date]])</f>
        <v>1975</v>
      </c>
    </row>
    <row r="1438" spans="1:9" x14ac:dyDescent="0.25">
      <c r="A1438" t="s">
        <v>5233</v>
      </c>
      <c r="B1438" t="s">
        <v>5312</v>
      </c>
      <c r="C1438" t="s">
        <v>5245</v>
      </c>
      <c r="D1438" s="1">
        <v>27666</v>
      </c>
      <c r="E1438" t="s">
        <v>1362</v>
      </c>
      <c r="F1438" t="s">
        <v>13</v>
      </c>
      <c r="G1438" t="s">
        <v>5350</v>
      </c>
      <c r="H1438" t="s">
        <v>15</v>
      </c>
      <c r="I1438">
        <f>YEAR(tb_to_analyze[[#This Row],[Date]])</f>
        <v>1975</v>
      </c>
    </row>
    <row r="1439" spans="1:9" x14ac:dyDescent="0.25">
      <c r="A1439" t="s">
        <v>5233</v>
      </c>
      <c r="B1439" t="s">
        <v>5320</v>
      </c>
      <c r="C1439" t="s">
        <v>5247</v>
      </c>
      <c r="D1439" s="1">
        <v>27667</v>
      </c>
      <c r="E1439" t="s">
        <v>685</v>
      </c>
      <c r="F1439" t="s">
        <v>13</v>
      </c>
      <c r="G1439" t="s">
        <v>5350</v>
      </c>
      <c r="H1439" t="s">
        <v>15</v>
      </c>
      <c r="I1439">
        <f>YEAR(tb_to_analyze[[#This Row],[Date]])</f>
        <v>1975</v>
      </c>
    </row>
    <row r="1440" spans="1:9" x14ac:dyDescent="0.25">
      <c r="A1440" t="s">
        <v>5233</v>
      </c>
      <c r="B1440" t="s">
        <v>5312</v>
      </c>
      <c r="C1440" t="s">
        <v>5245</v>
      </c>
      <c r="D1440" s="1">
        <v>27668</v>
      </c>
      <c r="E1440" t="s">
        <v>339</v>
      </c>
      <c r="F1440" t="s">
        <v>13</v>
      </c>
      <c r="G1440" t="s">
        <v>5350</v>
      </c>
      <c r="H1440" t="s">
        <v>15</v>
      </c>
      <c r="I1440">
        <f>YEAR(tb_to_analyze[[#This Row],[Date]])</f>
        <v>1975</v>
      </c>
    </row>
    <row r="1441" spans="1:9" x14ac:dyDescent="0.25">
      <c r="A1441" t="s">
        <v>5231</v>
      </c>
      <c r="B1441" t="s">
        <v>5315</v>
      </c>
      <c r="C1441" t="s">
        <v>5246</v>
      </c>
      <c r="D1441" s="1">
        <v>27676</v>
      </c>
      <c r="E1441" t="s">
        <v>1181</v>
      </c>
      <c r="F1441" t="s">
        <v>13</v>
      </c>
      <c r="G1441" t="s">
        <v>5350</v>
      </c>
      <c r="H1441" t="s">
        <v>15</v>
      </c>
      <c r="I1441">
        <f>YEAR(tb_to_analyze[[#This Row],[Date]])</f>
        <v>1975</v>
      </c>
    </row>
    <row r="1442" spans="1:9" x14ac:dyDescent="0.25">
      <c r="A1442" t="s">
        <v>5233</v>
      </c>
      <c r="B1442" t="s">
        <v>5320</v>
      </c>
      <c r="C1442" t="s">
        <v>5247</v>
      </c>
      <c r="D1442" s="1">
        <v>27684</v>
      </c>
      <c r="E1442" t="s">
        <v>339</v>
      </c>
      <c r="F1442" t="s">
        <v>13</v>
      </c>
      <c r="G1442" t="s">
        <v>5350</v>
      </c>
      <c r="H1442" t="s">
        <v>15</v>
      </c>
      <c r="I1442">
        <f>YEAR(tb_to_analyze[[#This Row],[Date]])</f>
        <v>1975</v>
      </c>
    </row>
    <row r="1443" spans="1:9" x14ac:dyDescent="0.25">
      <c r="A1443" t="s">
        <v>5233</v>
      </c>
      <c r="B1443" t="s">
        <v>5312</v>
      </c>
      <c r="C1443" t="s">
        <v>5245</v>
      </c>
      <c r="D1443" s="1">
        <v>27696</v>
      </c>
      <c r="E1443" t="s">
        <v>937</v>
      </c>
      <c r="F1443" t="s">
        <v>13</v>
      </c>
      <c r="G1443" t="s">
        <v>5350</v>
      </c>
      <c r="H1443" t="s">
        <v>15</v>
      </c>
      <c r="I1443">
        <f>YEAR(tb_to_analyze[[#This Row],[Date]])</f>
        <v>1975</v>
      </c>
    </row>
    <row r="1444" spans="1:9" x14ac:dyDescent="0.25">
      <c r="A1444" t="s">
        <v>5233</v>
      </c>
      <c r="B1444" t="s">
        <v>5320</v>
      </c>
      <c r="C1444" t="s">
        <v>5247</v>
      </c>
      <c r="D1444" s="1">
        <v>27702</v>
      </c>
      <c r="E1444" t="s">
        <v>339</v>
      </c>
      <c r="F1444" t="s">
        <v>13</v>
      </c>
      <c r="G1444" t="s">
        <v>5350</v>
      </c>
      <c r="H1444" t="s">
        <v>15</v>
      </c>
      <c r="I1444">
        <f>YEAR(tb_to_analyze[[#This Row],[Date]])</f>
        <v>1975</v>
      </c>
    </row>
    <row r="1445" spans="1:9" x14ac:dyDescent="0.25">
      <c r="A1445" t="s">
        <v>5233</v>
      </c>
      <c r="B1445" t="s">
        <v>5320</v>
      </c>
      <c r="C1445" t="s">
        <v>5247</v>
      </c>
      <c r="D1445" s="1">
        <v>27712</v>
      </c>
      <c r="E1445" t="s">
        <v>1463</v>
      </c>
      <c r="F1445" t="s">
        <v>13</v>
      </c>
      <c r="G1445" t="s">
        <v>5350</v>
      </c>
      <c r="H1445" t="s">
        <v>15</v>
      </c>
      <c r="I1445">
        <f>YEAR(tb_to_analyze[[#This Row],[Date]])</f>
        <v>1975</v>
      </c>
    </row>
    <row r="1446" spans="1:9" x14ac:dyDescent="0.25">
      <c r="A1446" t="s">
        <v>5233</v>
      </c>
      <c r="B1446" t="s">
        <v>5320</v>
      </c>
      <c r="C1446" t="s">
        <v>5247</v>
      </c>
      <c r="D1446" s="1">
        <v>27713</v>
      </c>
      <c r="E1446" t="s">
        <v>685</v>
      </c>
      <c r="F1446" t="s">
        <v>13</v>
      </c>
      <c r="G1446" t="s">
        <v>5350</v>
      </c>
      <c r="H1446" t="s">
        <v>15</v>
      </c>
      <c r="I1446">
        <f>YEAR(tb_to_analyze[[#This Row],[Date]])</f>
        <v>1975</v>
      </c>
    </row>
    <row r="1447" spans="1:9" x14ac:dyDescent="0.25">
      <c r="A1447" t="s">
        <v>5235</v>
      </c>
      <c r="B1447" t="s">
        <v>5263</v>
      </c>
      <c r="C1447" t="s">
        <v>5252</v>
      </c>
      <c r="D1447" s="1">
        <v>27714</v>
      </c>
      <c r="E1447" t="s">
        <v>1526</v>
      </c>
      <c r="F1447" t="s">
        <v>13</v>
      </c>
      <c r="G1447" t="s">
        <v>5350</v>
      </c>
      <c r="H1447" t="s">
        <v>15</v>
      </c>
      <c r="I1447">
        <f>YEAR(tb_to_analyze[[#This Row],[Date]])</f>
        <v>1975</v>
      </c>
    </row>
    <row r="1448" spans="1:9" x14ac:dyDescent="0.25">
      <c r="A1448" t="s">
        <v>5233</v>
      </c>
      <c r="B1448" t="s">
        <v>5312</v>
      </c>
      <c r="C1448" t="s">
        <v>5245</v>
      </c>
      <c r="D1448" s="1">
        <v>27715</v>
      </c>
      <c r="E1448" t="s">
        <v>1362</v>
      </c>
      <c r="F1448" t="s">
        <v>13</v>
      </c>
      <c r="G1448" t="s">
        <v>5350</v>
      </c>
      <c r="H1448" t="s">
        <v>15</v>
      </c>
      <c r="I1448">
        <f>YEAR(tb_to_analyze[[#This Row],[Date]])</f>
        <v>1975</v>
      </c>
    </row>
    <row r="1449" spans="1:9" x14ac:dyDescent="0.25">
      <c r="A1449" t="s">
        <v>5233</v>
      </c>
      <c r="B1449" t="s">
        <v>5312</v>
      </c>
      <c r="C1449" t="s">
        <v>5245</v>
      </c>
      <c r="D1449" s="1">
        <v>27719</v>
      </c>
      <c r="E1449" t="s">
        <v>339</v>
      </c>
      <c r="F1449" t="s">
        <v>13</v>
      </c>
      <c r="G1449" t="s">
        <v>5350</v>
      </c>
      <c r="H1449" t="s">
        <v>15</v>
      </c>
      <c r="I1449">
        <f>YEAR(tb_to_analyze[[#This Row],[Date]])</f>
        <v>1975</v>
      </c>
    </row>
    <row r="1450" spans="1:9" x14ac:dyDescent="0.25">
      <c r="A1450" t="s">
        <v>5233</v>
      </c>
      <c r="B1450" t="s">
        <v>5320</v>
      </c>
      <c r="C1450" t="s">
        <v>5247</v>
      </c>
      <c r="D1450" s="1">
        <v>27719</v>
      </c>
      <c r="E1450" t="s">
        <v>685</v>
      </c>
      <c r="F1450" t="s">
        <v>13</v>
      </c>
      <c r="G1450" t="s">
        <v>5350</v>
      </c>
      <c r="H1450" t="s">
        <v>15</v>
      </c>
      <c r="I1450">
        <f>YEAR(tb_to_analyze[[#This Row],[Date]])</f>
        <v>1975</v>
      </c>
    </row>
    <row r="1451" spans="1:9" x14ac:dyDescent="0.25">
      <c r="A1451" t="s">
        <v>5233</v>
      </c>
      <c r="B1451" t="s">
        <v>5320</v>
      </c>
      <c r="C1451" t="s">
        <v>5247</v>
      </c>
      <c r="D1451" s="1">
        <v>27723</v>
      </c>
      <c r="E1451" t="s">
        <v>1362</v>
      </c>
      <c r="F1451" t="s">
        <v>13</v>
      </c>
      <c r="G1451" t="s">
        <v>5350</v>
      </c>
      <c r="H1451" t="s">
        <v>15</v>
      </c>
      <c r="I1451">
        <f>YEAR(tb_to_analyze[[#This Row],[Date]])</f>
        <v>1975</v>
      </c>
    </row>
    <row r="1452" spans="1:9" x14ac:dyDescent="0.25">
      <c r="A1452" t="s">
        <v>5233</v>
      </c>
      <c r="B1452" t="s">
        <v>5320</v>
      </c>
      <c r="C1452" t="s">
        <v>5247</v>
      </c>
      <c r="D1452" s="1">
        <v>27726</v>
      </c>
      <c r="E1452" t="s">
        <v>685</v>
      </c>
      <c r="F1452" t="s">
        <v>13</v>
      </c>
      <c r="G1452" t="s">
        <v>5350</v>
      </c>
      <c r="H1452" t="s">
        <v>15</v>
      </c>
      <c r="I1452">
        <f>YEAR(tb_to_analyze[[#This Row],[Date]])</f>
        <v>1975</v>
      </c>
    </row>
    <row r="1453" spans="1:9" x14ac:dyDescent="0.25">
      <c r="A1453" t="s">
        <v>5233</v>
      </c>
      <c r="B1453" t="s">
        <v>5320</v>
      </c>
      <c r="C1453" t="s">
        <v>5247</v>
      </c>
      <c r="D1453" s="1">
        <v>27731</v>
      </c>
      <c r="E1453" t="s">
        <v>339</v>
      </c>
      <c r="F1453" t="s">
        <v>13</v>
      </c>
      <c r="G1453" t="s">
        <v>5350</v>
      </c>
      <c r="H1453" t="s">
        <v>15</v>
      </c>
      <c r="I1453">
        <f>YEAR(tb_to_analyze[[#This Row],[Date]])</f>
        <v>1975</v>
      </c>
    </row>
    <row r="1454" spans="1:9" x14ac:dyDescent="0.25">
      <c r="A1454" t="s">
        <v>5231</v>
      </c>
      <c r="B1454" t="s">
        <v>5315</v>
      </c>
      <c r="C1454" t="s">
        <v>5246</v>
      </c>
      <c r="D1454" s="1">
        <v>27732</v>
      </c>
      <c r="E1454" t="s">
        <v>1163</v>
      </c>
      <c r="F1454" t="s">
        <v>13</v>
      </c>
      <c r="G1454" t="s">
        <v>5350</v>
      </c>
      <c r="H1454" t="s">
        <v>15</v>
      </c>
      <c r="I1454">
        <f>YEAR(tb_to_analyze[[#This Row],[Date]])</f>
        <v>1975</v>
      </c>
    </row>
    <row r="1455" spans="1:9" x14ac:dyDescent="0.25">
      <c r="A1455" t="s">
        <v>5233</v>
      </c>
      <c r="B1455" t="s">
        <v>5320</v>
      </c>
      <c r="C1455" t="s">
        <v>5247</v>
      </c>
      <c r="D1455" s="1">
        <v>27739</v>
      </c>
      <c r="E1455" t="s">
        <v>685</v>
      </c>
      <c r="F1455" t="s">
        <v>13</v>
      </c>
      <c r="G1455" t="s">
        <v>5350</v>
      </c>
      <c r="H1455" t="s">
        <v>15</v>
      </c>
      <c r="I1455">
        <f>YEAR(tb_to_analyze[[#This Row],[Date]])</f>
        <v>1975</v>
      </c>
    </row>
    <row r="1456" spans="1:9" x14ac:dyDescent="0.25">
      <c r="A1456" t="s">
        <v>5233</v>
      </c>
      <c r="B1456" t="s">
        <v>5312</v>
      </c>
      <c r="C1456" t="s">
        <v>5245</v>
      </c>
      <c r="D1456" s="1">
        <v>27740</v>
      </c>
      <c r="E1456" t="s">
        <v>937</v>
      </c>
      <c r="F1456" t="s">
        <v>13</v>
      </c>
      <c r="G1456" t="s">
        <v>5350</v>
      </c>
      <c r="H1456" t="s">
        <v>15</v>
      </c>
      <c r="I1456">
        <f>YEAR(tb_to_analyze[[#This Row],[Date]])</f>
        <v>1975</v>
      </c>
    </row>
    <row r="1457" spans="1:9" x14ac:dyDescent="0.25">
      <c r="A1457" t="s">
        <v>5231</v>
      </c>
      <c r="B1457" t="s">
        <v>5313</v>
      </c>
      <c r="C1457" t="s">
        <v>5246</v>
      </c>
      <c r="D1457" s="1">
        <v>27742</v>
      </c>
      <c r="E1457" t="s">
        <v>1082</v>
      </c>
      <c r="F1457" t="s">
        <v>13</v>
      </c>
      <c r="G1457" t="s">
        <v>5350</v>
      </c>
      <c r="H1457" t="s">
        <v>15</v>
      </c>
      <c r="I1457">
        <f>YEAR(tb_to_analyze[[#This Row],[Date]])</f>
        <v>1975</v>
      </c>
    </row>
    <row r="1458" spans="1:9" x14ac:dyDescent="0.25">
      <c r="A1458" t="s">
        <v>5235</v>
      </c>
      <c r="B1458" t="s">
        <v>5263</v>
      </c>
      <c r="C1458" t="s">
        <v>5252</v>
      </c>
      <c r="D1458" s="1">
        <v>27744</v>
      </c>
      <c r="E1458" t="s">
        <v>1289</v>
      </c>
      <c r="F1458" t="s">
        <v>13</v>
      </c>
      <c r="G1458" t="s">
        <v>5350</v>
      </c>
      <c r="H1458" t="s">
        <v>15</v>
      </c>
      <c r="I1458">
        <f>YEAR(tb_to_analyze[[#This Row],[Date]])</f>
        <v>1975</v>
      </c>
    </row>
    <row r="1459" spans="1:9" x14ac:dyDescent="0.25">
      <c r="A1459" t="s">
        <v>5233</v>
      </c>
      <c r="B1459" t="s">
        <v>5312</v>
      </c>
      <c r="C1459" t="s">
        <v>5245</v>
      </c>
      <c r="D1459" s="1">
        <v>27744</v>
      </c>
      <c r="E1459" t="s">
        <v>339</v>
      </c>
      <c r="F1459" t="s">
        <v>13</v>
      </c>
      <c r="G1459" t="s">
        <v>5350</v>
      </c>
      <c r="H1459" t="s">
        <v>15</v>
      </c>
      <c r="I1459">
        <f>YEAR(tb_to_analyze[[#This Row],[Date]])</f>
        <v>1975</v>
      </c>
    </row>
    <row r="1460" spans="1:9" x14ac:dyDescent="0.25">
      <c r="A1460" t="s">
        <v>5233</v>
      </c>
      <c r="B1460" t="s">
        <v>5320</v>
      </c>
      <c r="C1460" t="s">
        <v>5247</v>
      </c>
      <c r="D1460" s="1">
        <v>27745</v>
      </c>
      <c r="E1460" t="s">
        <v>1463</v>
      </c>
      <c r="F1460" t="s">
        <v>13</v>
      </c>
      <c r="G1460" t="s">
        <v>5350</v>
      </c>
      <c r="H1460" t="s">
        <v>15</v>
      </c>
      <c r="I1460">
        <f>YEAR(tb_to_analyze[[#This Row],[Date]])</f>
        <v>1975</v>
      </c>
    </row>
    <row r="1461" spans="1:9" x14ac:dyDescent="0.25">
      <c r="A1461" t="s">
        <v>5233</v>
      </c>
      <c r="B1461" t="s">
        <v>5320</v>
      </c>
      <c r="C1461" t="s">
        <v>5247</v>
      </c>
      <c r="D1461" s="1">
        <v>27747</v>
      </c>
      <c r="E1461" t="s">
        <v>685</v>
      </c>
      <c r="F1461" t="s">
        <v>13</v>
      </c>
      <c r="G1461" t="s">
        <v>5350</v>
      </c>
      <c r="H1461" t="s">
        <v>21</v>
      </c>
      <c r="I1461">
        <f>YEAR(tb_to_analyze[[#This Row],[Date]])</f>
        <v>1975</v>
      </c>
    </row>
    <row r="1462" spans="1:9" x14ac:dyDescent="0.25">
      <c r="A1462" t="s">
        <v>5233</v>
      </c>
      <c r="B1462" t="s">
        <v>5312</v>
      </c>
      <c r="C1462" t="s">
        <v>5245</v>
      </c>
      <c r="D1462" s="1">
        <v>27750</v>
      </c>
      <c r="E1462" t="s">
        <v>1257</v>
      </c>
      <c r="F1462" t="s">
        <v>13</v>
      </c>
      <c r="G1462" t="s">
        <v>5350</v>
      </c>
      <c r="H1462" t="s">
        <v>15</v>
      </c>
      <c r="I1462">
        <f>YEAR(tb_to_analyze[[#This Row],[Date]])</f>
        <v>1975</v>
      </c>
    </row>
    <row r="1463" spans="1:9" x14ac:dyDescent="0.25">
      <c r="A1463" t="s">
        <v>5233</v>
      </c>
      <c r="B1463" t="s">
        <v>5320</v>
      </c>
      <c r="C1463" t="s">
        <v>5247</v>
      </c>
      <c r="D1463" s="1">
        <v>27753</v>
      </c>
      <c r="E1463" t="s">
        <v>396</v>
      </c>
      <c r="F1463" t="s">
        <v>13</v>
      </c>
      <c r="G1463" t="s">
        <v>5350</v>
      </c>
      <c r="H1463" t="s">
        <v>15</v>
      </c>
      <c r="I1463">
        <f>YEAR(tb_to_analyze[[#This Row],[Date]])</f>
        <v>1975</v>
      </c>
    </row>
    <row r="1464" spans="1:9" x14ac:dyDescent="0.25">
      <c r="A1464" t="s">
        <v>5233</v>
      </c>
      <c r="B1464" t="s">
        <v>5320</v>
      </c>
      <c r="C1464" t="s">
        <v>5247</v>
      </c>
      <c r="D1464" s="1">
        <v>27755</v>
      </c>
      <c r="E1464" t="s">
        <v>1463</v>
      </c>
      <c r="F1464" t="s">
        <v>13</v>
      </c>
      <c r="G1464" t="s">
        <v>5350</v>
      </c>
      <c r="H1464" t="s">
        <v>15</v>
      </c>
      <c r="I1464">
        <f>YEAR(tb_to_analyze[[#This Row],[Date]])</f>
        <v>1975</v>
      </c>
    </row>
    <row r="1465" spans="1:9" x14ac:dyDescent="0.25">
      <c r="A1465" t="s">
        <v>5233</v>
      </c>
      <c r="B1465" t="s">
        <v>5320</v>
      </c>
      <c r="C1465" t="s">
        <v>5247</v>
      </c>
      <c r="D1465" s="1">
        <v>27765</v>
      </c>
      <c r="E1465" t="s">
        <v>685</v>
      </c>
      <c r="F1465" t="s">
        <v>13</v>
      </c>
      <c r="G1465" t="s">
        <v>5350</v>
      </c>
      <c r="H1465" t="s">
        <v>15</v>
      </c>
      <c r="I1465">
        <f>YEAR(tb_to_analyze[[#This Row],[Date]])</f>
        <v>1976</v>
      </c>
    </row>
    <row r="1466" spans="1:9" x14ac:dyDescent="0.25">
      <c r="A1466" t="s">
        <v>5233</v>
      </c>
      <c r="B1466" t="s">
        <v>5320</v>
      </c>
      <c r="C1466" t="s">
        <v>5247</v>
      </c>
      <c r="D1466" s="1">
        <v>27766</v>
      </c>
      <c r="E1466" t="s">
        <v>339</v>
      </c>
      <c r="F1466" t="s">
        <v>13</v>
      </c>
      <c r="G1466" t="s">
        <v>5350</v>
      </c>
      <c r="H1466" t="s">
        <v>15</v>
      </c>
      <c r="I1466">
        <f>YEAR(tb_to_analyze[[#This Row],[Date]])</f>
        <v>1976</v>
      </c>
    </row>
    <row r="1467" spans="1:9" x14ac:dyDescent="0.25">
      <c r="A1467" t="s">
        <v>5231</v>
      </c>
      <c r="B1467" t="s">
        <v>5313</v>
      </c>
      <c r="C1467" t="s">
        <v>5246</v>
      </c>
      <c r="D1467" s="1">
        <v>27774</v>
      </c>
      <c r="E1467" t="s">
        <v>1445</v>
      </c>
      <c r="F1467" t="s">
        <v>13</v>
      </c>
      <c r="G1467" t="s">
        <v>5350</v>
      </c>
      <c r="H1467" t="s">
        <v>15</v>
      </c>
      <c r="I1467">
        <f>YEAR(tb_to_analyze[[#This Row],[Date]])</f>
        <v>1976</v>
      </c>
    </row>
    <row r="1468" spans="1:9" x14ac:dyDescent="0.25">
      <c r="A1468" t="s">
        <v>5233</v>
      </c>
      <c r="B1468" t="s">
        <v>5320</v>
      </c>
      <c r="C1468" t="s">
        <v>5247</v>
      </c>
      <c r="D1468" s="1">
        <v>27779</v>
      </c>
      <c r="E1468" t="s">
        <v>685</v>
      </c>
      <c r="F1468" t="s">
        <v>13</v>
      </c>
      <c r="G1468" t="s">
        <v>5350</v>
      </c>
      <c r="H1468" t="s">
        <v>15</v>
      </c>
      <c r="I1468">
        <f>YEAR(tb_to_analyze[[#This Row],[Date]])</f>
        <v>1976</v>
      </c>
    </row>
    <row r="1469" spans="1:9" x14ac:dyDescent="0.25">
      <c r="A1469" t="s">
        <v>5233</v>
      </c>
      <c r="B1469" t="s">
        <v>5312</v>
      </c>
      <c r="C1469" t="s">
        <v>5245</v>
      </c>
      <c r="D1469" s="1">
        <v>27781</v>
      </c>
      <c r="E1469" t="s">
        <v>1463</v>
      </c>
      <c r="F1469" t="s">
        <v>13</v>
      </c>
      <c r="G1469" t="s">
        <v>5350</v>
      </c>
      <c r="H1469" t="s">
        <v>15</v>
      </c>
      <c r="I1469">
        <f>YEAR(tb_to_analyze[[#This Row],[Date]])</f>
        <v>1976</v>
      </c>
    </row>
    <row r="1470" spans="1:9" x14ac:dyDescent="0.25">
      <c r="A1470" t="s">
        <v>5233</v>
      </c>
      <c r="B1470" t="s">
        <v>5320</v>
      </c>
      <c r="C1470" t="s">
        <v>5247</v>
      </c>
      <c r="D1470" s="1">
        <v>27781</v>
      </c>
      <c r="E1470" t="s">
        <v>685</v>
      </c>
      <c r="F1470" t="s">
        <v>13</v>
      </c>
      <c r="G1470" t="s">
        <v>5350</v>
      </c>
      <c r="H1470" t="s">
        <v>15</v>
      </c>
      <c r="I1470">
        <f>YEAR(tb_to_analyze[[#This Row],[Date]])</f>
        <v>1976</v>
      </c>
    </row>
    <row r="1471" spans="1:9" x14ac:dyDescent="0.25">
      <c r="A1471" t="s">
        <v>5233</v>
      </c>
      <c r="B1471" t="s">
        <v>5320</v>
      </c>
      <c r="C1471" t="s">
        <v>5247</v>
      </c>
      <c r="D1471" s="1">
        <v>27787</v>
      </c>
      <c r="E1471" t="s">
        <v>685</v>
      </c>
      <c r="F1471" t="s">
        <v>13</v>
      </c>
      <c r="G1471" t="s">
        <v>5350</v>
      </c>
      <c r="H1471" t="s">
        <v>15</v>
      </c>
      <c r="I1471">
        <f>YEAR(tb_to_analyze[[#This Row],[Date]])</f>
        <v>1976</v>
      </c>
    </row>
    <row r="1472" spans="1:9" x14ac:dyDescent="0.25">
      <c r="A1472" t="s">
        <v>5233</v>
      </c>
      <c r="B1472" t="s">
        <v>5312</v>
      </c>
      <c r="C1472" t="s">
        <v>5245</v>
      </c>
      <c r="D1472" s="1">
        <v>27788</v>
      </c>
      <c r="E1472" t="s">
        <v>339</v>
      </c>
      <c r="F1472" t="s">
        <v>13</v>
      </c>
      <c r="G1472" t="s">
        <v>5350</v>
      </c>
      <c r="H1472" t="s">
        <v>15</v>
      </c>
      <c r="I1472">
        <f>YEAR(tb_to_analyze[[#This Row],[Date]])</f>
        <v>1976</v>
      </c>
    </row>
    <row r="1473" spans="1:9" x14ac:dyDescent="0.25">
      <c r="A1473" t="s">
        <v>5231</v>
      </c>
      <c r="B1473" t="s">
        <v>5313</v>
      </c>
      <c r="C1473" t="s">
        <v>5246</v>
      </c>
      <c r="D1473" s="1">
        <v>27788</v>
      </c>
      <c r="E1473" t="s">
        <v>1632</v>
      </c>
      <c r="F1473" t="s">
        <v>13</v>
      </c>
      <c r="G1473" t="s">
        <v>5350</v>
      </c>
      <c r="H1473" t="s">
        <v>15</v>
      </c>
      <c r="I1473">
        <f>YEAR(tb_to_analyze[[#This Row],[Date]])</f>
        <v>1976</v>
      </c>
    </row>
    <row r="1474" spans="1:9" x14ac:dyDescent="0.25">
      <c r="A1474" t="s">
        <v>5233</v>
      </c>
      <c r="B1474" t="s">
        <v>5320</v>
      </c>
      <c r="C1474" t="s">
        <v>5247</v>
      </c>
      <c r="D1474" s="1">
        <v>27793</v>
      </c>
      <c r="E1474" t="s">
        <v>685</v>
      </c>
      <c r="F1474" t="s">
        <v>13</v>
      </c>
      <c r="G1474" t="s">
        <v>5350</v>
      </c>
      <c r="H1474" t="s">
        <v>15</v>
      </c>
      <c r="I1474">
        <f>YEAR(tb_to_analyze[[#This Row],[Date]])</f>
        <v>1976</v>
      </c>
    </row>
    <row r="1475" spans="1:9" x14ac:dyDescent="0.25">
      <c r="A1475" t="s">
        <v>5236</v>
      </c>
      <c r="B1475" t="s">
        <v>5248</v>
      </c>
      <c r="C1475" t="s">
        <v>5249</v>
      </c>
      <c r="D1475" s="1">
        <v>27794</v>
      </c>
      <c r="E1475" t="s">
        <v>1118</v>
      </c>
      <c r="F1475" t="s">
        <v>13</v>
      </c>
      <c r="G1475" t="s">
        <v>5350</v>
      </c>
      <c r="H1475" t="s">
        <v>21</v>
      </c>
      <c r="I1475">
        <f>YEAR(tb_to_analyze[[#This Row],[Date]])</f>
        <v>1976</v>
      </c>
    </row>
    <row r="1476" spans="1:9" x14ac:dyDescent="0.25">
      <c r="A1476" t="s">
        <v>5233</v>
      </c>
      <c r="B1476" t="s">
        <v>5320</v>
      </c>
      <c r="C1476" t="s">
        <v>5247</v>
      </c>
      <c r="D1476" s="1">
        <v>27795</v>
      </c>
      <c r="E1476" t="s">
        <v>499</v>
      </c>
      <c r="F1476" t="s">
        <v>13</v>
      </c>
      <c r="G1476" t="s">
        <v>5350</v>
      </c>
      <c r="H1476" t="s">
        <v>15</v>
      </c>
      <c r="I1476">
        <f>YEAR(tb_to_analyze[[#This Row],[Date]])</f>
        <v>1976</v>
      </c>
    </row>
    <row r="1477" spans="1:9" x14ac:dyDescent="0.25">
      <c r="A1477" t="s">
        <v>5233</v>
      </c>
      <c r="B1477" t="s">
        <v>5312</v>
      </c>
      <c r="C1477" t="s">
        <v>5245</v>
      </c>
      <c r="D1477" s="1">
        <v>27801</v>
      </c>
      <c r="E1477" t="s">
        <v>339</v>
      </c>
      <c r="F1477" t="s">
        <v>13</v>
      </c>
      <c r="G1477" t="s">
        <v>5350</v>
      </c>
      <c r="H1477" t="s">
        <v>15</v>
      </c>
      <c r="I1477">
        <f>YEAR(tb_to_analyze[[#This Row],[Date]])</f>
        <v>1976</v>
      </c>
    </row>
    <row r="1478" spans="1:9" x14ac:dyDescent="0.25">
      <c r="A1478" t="s">
        <v>5233</v>
      </c>
      <c r="B1478" t="s">
        <v>5320</v>
      </c>
      <c r="C1478" t="s">
        <v>5247</v>
      </c>
      <c r="D1478" s="1">
        <v>27802</v>
      </c>
      <c r="E1478" t="s">
        <v>685</v>
      </c>
      <c r="F1478" t="s">
        <v>13</v>
      </c>
      <c r="G1478" t="s">
        <v>5350</v>
      </c>
      <c r="H1478" t="s">
        <v>15</v>
      </c>
      <c r="I1478">
        <f>YEAR(tb_to_analyze[[#This Row],[Date]])</f>
        <v>1976</v>
      </c>
    </row>
    <row r="1479" spans="1:9" x14ac:dyDescent="0.25">
      <c r="A1479" t="s">
        <v>5233</v>
      </c>
      <c r="B1479" t="s">
        <v>5312</v>
      </c>
      <c r="C1479" t="s">
        <v>5245</v>
      </c>
      <c r="D1479" s="1">
        <v>27806</v>
      </c>
      <c r="E1479" t="s">
        <v>937</v>
      </c>
      <c r="F1479" t="s">
        <v>13</v>
      </c>
      <c r="G1479" t="s">
        <v>5350</v>
      </c>
      <c r="H1479" t="s">
        <v>15</v>
      </c>
      <c r="I1479">
        <f>YEAR(tb_to_analyze[[#This Row],[Date]])</f>
        <v>1976</v>
      </c>
    </row>
    <row r="1480" spans="1:9" x14ac:dyDescent="0.25">
      <c r="A1480" t="s">
        <v>5233</v>
      </c>
      <c r="B1480" t="s">
        <v>5320</v>
      </c>
      <c r="C1480" t="s">
        <v>5247</v>
      </c>
      <c r="D1480" s="1">
        <v>27810</v>
      </c>
      <c r="E1480" t="s">
        <v>1362</v>
      </c>
      <c r="F1480" t="s">
        <v>13</v>
      </c>
      <c r="G1480" t="s">
        <v>5350</v>
      </c>
      <c r="H1480" t="s">
        <v>15</v>
      </c>
      <c r="I1480">
        <f>YEAR(tb_to_analyze[[#This Row],[Date]])</f>
        <v>1976</v>
      </c>
    </row>
    <row r="1481" spans="1:9" x14ac:dyDescent="0.25">
      <c r="A1481" t="s">
        <v>5236</v>
      </c>
      <c r="B1481" t="s">
        <v>5325</v>
      </c>
      <c r="C1481" t="s">
        <v>5249</v>
      </c>
      <c r="D1481" s="1">
        <v>27819</v>
      </c>
      <c r="E1481" t="s">
        <v>1622</v>
      </c>
      <c r="F1481" t="s">
        <v>13</v>
      </c>
      <c r="G1481" t="s">
        <v>5350</v>
      </c>
      <c r="H1481" t="s">
        <v>15</v>
      </c>
      <c r="I1481">
        <f>YEAR(tb_to_analyze[[#This Row],[Date]])</f>
        <v>1976</v>
      </c>
    </row>
    <row r="1482" spans="1:9" x14ac:dyDescent="0.25">
      <c r="A1482" t="s">
        <v>5233</v>
      </c>
      <c r="B1482" t="s">
        <v>5312</v>
      </c>
      <c r="C1482" t="s">
        <v>5245</v>
      </c>
      <c r="D1482" s="1">
        <v>27829</v>
      </c>
      <c r="E1482" t="s">
        <v>1362</v>
      </c>
      <c r="F1482" t="s">
        <v>13</v>
      </c>
      <c r="G1482" t="s">
        <v>5350</v>
      </c>
      <c r="H1482" t="s">
        <v>15</v>
      </c>
      <c r="I1482">
        <f>YEAR(tb_to_analyze[[#This Row],[Date]])</f>
        <v>1976</v>
      </c>
    </row>
    <row r="1483" spans="1:9" x14ac:dyDescent="0.25">
      <c r="A1483" t="s">
        <v>5233</v>
      </c>
      <c r="B1483" t="s">
        <v>5320</v>
      </c>
      <c r="C1483" t="s">
        <v>5247</v>
      </c>
      <c r="D1483" s="1">
        <v>27830</v>
      </c>
      <c r="E1483" t="s">
        <v>1463</v>
      </c>
      <c r="F1483" t="s">
        <v>13</v>
      </c>
      <c r="G1483" t="s">
        <v>5350</v>
      </c>
      <c r="H1483" t="s">
        <v>15</v>
      </c>
      <c r="I1483">
        <f>YEAR(tb_to_analyze[[#This Row],[Date]])</f>
        <v>1976</v>
      </c>
    </row>
    <row r="1484" spans="1:9" x14ac:dyDescent="0.25">
      <c r="A1484" t="s">
        <v>5233</v>
      </c>
      <c r="B1484" t="s">
        <v>5320</v>
      </c>
      <c r="C1484" t="s">
        <v>5247</v>
      </c>
      <c r="D1484" s="1">
        <v>27831</v>
      </c>
      <c r="E1484" t="s">
        <v>685</v>
      </c>
      <c r="F1484" t="s">
        <v>13</v>
      </c>
      <c r="G1484" t="s">
        <v>5350</v>
      </c>
      <c r="H1484" t="s">
        <v>15</v>
      </c>
      <c r="I1484">
        <f>YEAR(tb_to_analyze[[#This Row],[Date]])</f>
        <v>1976</v>
      </c>
    </row>
    <row r="1485" spans="1:9" x14ac:dyDescent="0.25">
      <c r="A1485" t="s">
        <v>5233</v>
      </c>
      <c r="B1485" t="s">
        <v>5312</v>
      </c>
      <c r="C1485" t="s">
        <v>5245</v>
      </c>
      <c r="D1485" s="1">
        <v>27832</v>
      </c>
      <c r="E1485" t="s">
        <v>937</v>
      </c>
      <c r="F1485" t="s">
        <v>13</v>
      </c>
      <c r="G1485" t="s">
        <v>5350</v>
      </c>
      <c r="H1485" t="s">
        <v>15</v>
      </c>
      <c r="I1485">
        <f>YEAR(tb_to_analyze[[#This Row],[Date]])</f>
        <v>1976</v>
      </c>
    </row>
    <row r="1486" spans="1:9" x14ac:dyDescent="0.25">
      <c r="A1486" t="s">
        <v>5231</v>
      </c>
      <c r="B1486" t="s">
        <v>5313</v>
      </c>
      <c r="C1486" t="s">
        <v>5246</v>
      </c>
      <c r="D1486" s="1">
        <v>27833</v>
      </c>
      <c r="E1486" t="s">
        <v>1082</v>
      </c>
      <c r="F1486" t="s">
        <v>13</v>
      </c>
      <c r="G1486" t="s">
        <v>5350</v>
      </c>
      <c r="H1486" t="s">
        <v>15</v>
      </c>
      <c r="I1486">
        <f>YEAR(tb_to_analyze[[#This Row],[Date]])</f>
        <v>1976</v>
      </c>
    </row>
    <row r="1487" spans="1:9" x14ac:dyDescent="0.25">
      <c r="A1487" t="s">
        <v>5233</v>
      </c>
      <c r="B1487" t="s">
        <v>5320</v>
      </c>
      <c r="C1487" t="s">
        <v>5247</v>
      </c>
      <c r="D1487" s="1">
        <v>27835</v>
      </c>
      <c r="E1487" t="s">
        <v>396</v>
      </c>
      <c r="F1487" t="s">
        <v>13</v>
      </c>
      <c r="G1487" t="s">
        <v>5350</v>
      </c>
      <c r="H1487" t="s">
        <v>15</v>
      </c>
      <c r="I1487">
        <f>YEAR(tb_to_analyze[[#This Row],[Date]])</f>
        <v>1976</v>
      </c>
    </row>
    <row r="1488" spans="1:9" x14ac:dyDescent="0.25">
      <c r="A1488" t="s">
        <v>5233</v>
      </c>
      <c r="B1488" t="s">
        <v>5312</v>
      </c>
      <c r="C1488" t="s">
        <v>5245</v>
      </c>
      <c r="D1488" s="1">
        <v>27837</v>
      </c>
      <c r="E1488" t="s">
        <v>1362</v>
      </c>
      <c r="F1488" t="s">
        <v>13</v>
      </c>
      <c r="G1488" t="s">
        <v>5350</v>
      </c>
      <c r="H1488" t="s">
        <v>15</v>
      </c>
      <c r="I1488">
        <f>YEAR(tb_to_analyze[[#This Row],[Date]])</f>
        <v>1976</v>
      </c>
    </row>
    <row r="1489" spans="1:9" x14ac:dyDescent="0.25">
      <c r="A1489" t="s">
        <v>5233</v>
      </c>
      <c r="B1489" t="s">
        <v>5312</v>
      </c>
      <c r="C1489" t="s">
        <v>5245</v>
      </c>
      <c r="D1489" s="1">
        <v>27838</v>
      </c>
      <c r="E1489" t="s">
        <v>1463</v>
      </c>
      <c r="F1489" t="s">
        <v>13</v>
      </c>
      <c r="G1489" t="s">
        <v>5350</v>
      </c>
      <c r="H1489" t="s">
        <v>15</v>
      </c>
      <c r="I1489">
        <f>YEAR(tb_to_analyze[[#This Row],[Date]])</f>
        <v>1976</v>
      </c>
    </row>
    <row r="1490" spans="1:9" x14ac:dyDescent="0.25">
      <c r="A1490" t="s">
        <v>5231</v>
      </c>
      <c r="B1490" t="s">
        <v>5315</v>
      </c>
      <c r="C1490" t="s">
        <v>5246</v>
      </c>
      <c r="D1490" s="1">
        <v>27841</v>
      </c>
      <c r="E1490" t="s">
        <v>1181</v>
      </c>
      <c r="F1490" t="s">
        <v>13</v>
      </c>
      <c r="G1490" t="s">
        <v>5350</v>
      </c>
      <c r="H1490" t="s">
        <v>15</v>
      </c>
      <c r="I1490">
        <f>YEAR(tb_to_analyze[[#This Row],[Date]])</f>
        <v>1976</v>
      </c>
    </row>
    <row r="1491" spans="1:9" x14ac:dyDescent="0.25">
      <c r="A1491" t="s">
        <v>5233</v>
      </c>
      <c r="B1491" t="s">
        <v>5320</v>
      </c>
      <c r="C1491" t="s">
        <v>5247</v>
      </c>
      <c r="D1491" s="1">
        <v>27845</v>
      </c>
      <c r="E1491" t="s">
        <v>339</v>
      </c>
      <c r="F1491" t="s">
        <v>13</v>
      </c>
      <c r="G1491" t="s">
        <v>5350</v>
      </c>
      <c r="H1491" t="s">
        <v>15</v>
      </c>
      <c r="I1491">
        <f>YEAR(tb_to_analyze[[#This Row],[Date]])</f>
        <v>1976</v>
      </c>
    </row>
    <row r="1492" spans="1:9" x14ac:dyDescent="0.25">
      <c r="A1492" t="s">
        <v>5233</v>
      </c>
      <c r="B1492" t="s">
        <v>5320</v>
      </c>
      <c r="C1492" t="s">
        <v>5247</v>
      </c>
      <c r="D1492" s="1">
        <v>27850</v>
      </c>
      <c r="E1492" t="s">
        <v>1227</v>
      </c>
      <c r="F1492" t="s">
        <v>13</v>
      </c>
      <c r="G1492" t="s">
        <v>5350</v>
      </c>
      <c r="H1492" t="s">
        <v>15</v>
      </c>
      <c r="I1492">
        <f>YEAR(tb_to_analyze[[#This Row],[Date]])</f>
        <v>1976</v>
      </c>
    </row>
    <row r="1493" spans="1:9" x14ac:dyDescent="0.25">
      <c r="A1493" t="s">
        <v>5233</v>
      </c>
      <c r="B1493" t="s">
        <v>5320</v>
      </c>
      <c r="C1493" t="s">
        <v>5247</v>
      </c>
      <c r="D1493" s="1">
        <v>27856</v>
      </c>
      <c r="E1493" t="s">
        <v>685</v>
      </c>
      <c r="F1493" t="s">
        <v>13</v>
      </c>
      <c r="G1493" t="s">
        <v>5350</v>
      </c>
      <c r="H1493" t="s">
        <v>15</v>
      </c>
      <c r="I1493">
        <f>YEAR(tb_to_analyze[[#This Row],[Date]])</f>
        <v>1976</v>
      </c>
    </row>
    <row r="1494" spans="1:9" x14ac:dyDescent="0.25">
      <c r="A1494" t="s">
        <v>5233</v>
      </c>
      <c r="B1494" t="s">
        <v>5320</v>
      </c>
      <c r="C1494" t="s">
        <v>5247</v>
      </c>
      <c r="D1494" s="1">
        <v>27857</v>
      </c>
      <c r="E1494" t="s">
        <v>396</v>
      </c>
      <c r="F1494" t="s">
        <v>13</v>
      </c>
      <c r="G1494" t="s">
        <v>5350</v>
      </c>
      <c r="H1494" t="s">
        <v>15</v>
      </c>
      <c r="I1494">
        <f>YEAR(tb_to_analyze[[#This Row],[Date]])</f>
        <v>1976</v>
      </c>
    </row>
    <row r="1495" spans="1:9" x14ac:dyDescent="0.25">
      <c r="A1495" t="s">
        <v>5233</v>
      </c>
      <c r="B1495" t="s">
        <v>5320</v>
      </c>
      <c r="C1495" t="s">
        <v>5247</v>
      </c>
      <c r="D1495" s="1">
        <v>27859</v>
      </c>
      <c r="E1495" t="s">
        <v>339</v>
      </c>
      <c r="F1495" t="s">
        <v>13</v>
      </c>
      <c r="G1495" t="s">
        <v>5350</v>
      </c>
      <c r="H1495" t="s">
        <v>15</v>
      </c>
      <c r="I1495">
        <f>YEAR(tb_to_analyze[[#This Row],[Date]])</f>
        <v>1976</v>
      </c>
    </row>
    <row r="1496" spans="1:9" x14ac:dyDescent="0.25">
      <c r="A1496" t="s">
        <v>5233</v>
      </c>
      <c r="B1496" t="s">
        <v>5320</v>
      </c>
      <c r="C1496" t="s">
        <v>5247</v>
      </c>
      <c r="D1496" s="1">
        <v>27878</v>
      </c>
      <c r="E1496" t="s">
        <v>339</v>
      </c>
      <c r="F1496" t="s">
        <v>13</v>
      </c>
      <c r="G1496" t="s">
        <v>5350</v>
      </c>
      <c r="H1496" t="s">
        <v>15</v>
      </c>
      <c r="I1496">
        <f>YEAR(tb_to_analyze[[#This Row],[Date]])</f>
        <v>1976</v>
      </c>
    </row>
    <row r="1497" spans="1:9" x14ac:dyDescent="0.25">
      <c r="A1497" t="s">
        <v>5233</v>
      </c>
      <c r="B1497" t="s">
        <v>5320</v>
      </c>
      <c r="C1497" t="s">
        <v>5247</v>
      </c>
      <c r="D1497" s="1">
        <v>27878</v>
      </c>
      <c r="E1497" t="s">
        <v>685</v>
      </c>
      <c r="F1497" t="s">
        <v>13</v>
      </c>
      <c r="G1497" t="s">
        <v>5350</v>
      </c>
      <c r="H1497" t="s">
        <v>15</v>
      </c>
      <c r="I1497">
        <f>YEAR(tb_to_analyze[[#This Row],[Date]])</f>
        <v>1976</v>
      </c>
    </row>
    <row r="1498" spans="1:9" x14ac:dyDescent="0.25">
      <c r="A1498" t="s">
        <v>5231</v>
      </c>
      <c r="B1498" t="s">
        <v>5315</v>
      </c>
      <c r="C1498" t="s">
        <v>5246</v>
      </c>
      <c r="D1498" s="1">
        <v>27880</v>
      </c>
      <c r="E1498" t="s">
        <v>1695</v>
      </c>
      <c r="F1498" t="s">
        <v>13</v>
      </c>
      <c r="G1498" t="s">
        <v>5350</v>
      </c>
      <c r="H1498" t="s">
        <v>15</v>
      </c>
      <c r="I1498">
        <f>YEAR(tb_to_analyze[[#This Row],[Date]])</f>
        <v>1976</v>
      </c>
    </row>
    <row r="1499" spans="1:9" x14ac:dyDescent="0.25">
      <c r="A1499" t="s">
        <v>5233</v>
      </c>
      <c r="B1499" t="s">
        <v>5312</v>
      </c>
      <c r="C1499" t="s">
        <v>5245</v>
      </c>
      <c r="D1499" s="1">
        <v>27885</v>
      </c>
      <c r="E1499" t="s">
        <v>339</v>
      </c>
      <c r="F1499" t="s">
        <v>13</v>
      </c>
      <c r="G1499" t="s">
        <v>5350</v>
      </c>
      <c r="H1499" t="s">
        <v>15</v>
      </c>
      <c r="I1499">
        <f>YEAR(tb_to_analyze[[#This Row],[Date]])</f>
        <v>1976</v>
      </c>
    </row>
    <row r="1500" spans="1:9" x14ac:dyDescent="0.25">
      <c r="A1500" t="s">
        <v>5233</v>
      </c>
      <c r="B1500" t="s">
        <v>5320</v>
      </c>
      <c r="C1500" t="s">
        <v>5247</v>
      </c>
      <c r="D1500" s="1">
        <v>27888</v>
      </c>
      <c r="E1500" t="s">
        <v>685</v>
      </c>
      <c r="F1500" t="s">
        <v>13</v>
      </c>
      <c r="G1500" t="s">
        <v>5350</v>
      </c>
      <c r="H1500" t="s">
        <v>15</v>
      </c>
      <c r="I1500">
        <f>YEAR(tb_to_analyze[[#This Row],[Date]])</f>
        <v>1976</v>
      </c>
    </row>
    <row r="1501" spans="1:9" x14ac:dyDescent="0.25">
      <c r="A1501" t="s">
        <v>5233</v>
      </c>
      <c r="B1501" t="s">
        <v>5320</v>
      </c>
      <c r="C1501" t="s">
        <v>5247</v>
      </c>
      <c r="D1501" s="1">
        <v>27892</v>
      </c>
      <c r="E1501" t="s">
        <v>1463</v>
      </c>
      <c r="F1501" t="s">
        <v>13</v>
      </c>
      <c r="G1501" t="s">
        <v>5350</v>
      </c>
      <c r="H1501" t="s">
        <v>15</v>
      </c>
      <c r="I1501">
        <f>YEAR(tb_to_analyze[[#This Row],[Date]])</f>
        <v>1976</v>
      </c>
    </row>
    <row r="1502" spans="1:9" x14ac:dyDescent="0.25">
      <c r="A1502" t="s">
        <v>5231</v>
      </c>
      <c r="B1502" t="s">
        <v>5313</v>
      </c>
      <c r="C1502" t="s">
        <v>5246</v>
      </c>
      <c r="D1502" s="1">
        <v>27893</v>
      </c>
      <c r="E1502" t="s">
        <v>1632</v>
      </c>
      <c r="F1502" t="s">
        <v>13</v>
      </c>
      <c r="G1502" t="s">
        <v>5350</v>
      </c>
      <c r="H1502" t="s">
        <v>15</v>
      </c>
      <c r="I1502">
        <f>YEAR(tb_to_analyze[[#This Row],[Date]])</f>
        <v>1976</v>
      </c>
    </row>
    <row r="1503" spans="1:9" x14ac:dyDescent="0.25">
      <c r="A1503" t="s">
        <v>5233</v>
      </c>
      <c r="B1503" t="s">
        <v>5320</v>
      </c>
      <c r="C1503" t="s">
        <v>5247</v>
      </c>
      <c r="D1503" s="1">
        <v>27895</v>
      </c>
      <c r="E1503" t="s">
        <v>396</v>
      </c>
      <c r="F1503" t="s">
        <v>13</v>
      </c>
      <c r="G1503" t="s">
        <v>5350</v>
      </c>
      <c r="H1503" t="s">
        <v>15</v>
      </c>
      <c r="I1503">
        <f>YEAR(tb_to_analyze[[#This Row],[Date]])</f>
        <v>1976</v>
      </c>
    </row>
    <row r="1504" spans="1:9" x14ac:dyDescent="0.25">
      <c r="A1504" t="s">
        <v>5233</v>
      </c>
      <c r="B1504" t="s">
        <v>5320</v>
      </c>
      <c r="C1504" t="s">
        <v>5247</v>
      </c>
      <c r="D1504" s="1">
        <v>27898</v>
      </c>
      <c r="E1504" t="s">
        <v>499</v>
      </c>
      <c r="F1504" t="s">
        <v>13</v>
      </c>
      <c r="G1504" t="s">
        <v>5350</v>
      </c>
      <c r="H1504" t="s">
        <v>15</v>
      </c>
      <c r="I1504">
        <f>YEAR(tb_to_analyze[[#This Row],[Date]])</f>
        <v>1976</v>
      </c>
    </row>
    <row r="1505" spans="1:9" x14ac:dyDescent="0.25">
      <c r="A1505" t="s">
        <v>5233</v>
      </c>
      <c r="B1505" t="s">
        <v>5312</v>
      </c>
      <c r="C1505" t="s">
        <v>5245</v>
      </c>
      <c r="D1505" s="1">
        <v>27900</v>
      </c>
      <c r="E1505" t="s">
        <v>339</v>
      </c>
      <c r="F1505" t="s">
        <v>13</v>
      </c>
      <c r="G1505" t="s">
        <v>5350</v>
      </c>
      <c r="H1505" t="s">
        <v>15</v>
      </c>
      <c r="I1505">
        <f>YEAR(tb_to_analyze[[#This Row],[Date]])</f>
        <v>1976</v>
      </c>
    </row>
    <row r="1506" spans="1:9" x14ac:dyDescent="0.25">
      <c r="A1506" t="s">
        <v>5233</v>
      </c>
      <c r="B1506" t="s">
        <v>5320</v>
      </c>
      <c r="C1506" t="s">
        <v>5247</v>
      </c>
      <c r="D1506" s="1">
        <v>27901</v>
      </c>
      <c r="E1506" t="s">
        <v>1362</v>
      </c>
      <c r="F1506" t="s">
        <v>13</v>
      </c>
      <c r="G1506" t="s">
        <v>5350</v>
      </c>
      <c r="H1506" t="s">
        <v>15</v>
      </c>
      <c r="I1506">
        <f>YEAR(tb_to_analyze[[#This Row],[Date]])</f>
        <v>1976</v>
      </c>
    </row>
    <row r="1507" spans="1:9" x14ac:dyDescent="0.25">
      <c r="A1507" t="s">
        <v>5233</v>
      </c>
      <c r="B1507" t="s">
        <v>5320</v>
      </c>
      <c r="C1507" t="s">
        <v>5247</v>
      </c>
      <c r="D1507" s="1">
        <v>27906</v>
      </c>
      <c r="E1507" t="s">
        <v>339</v>
      </c>
      <c r="F1507" t="s">
        <v>13</v>
      </c>
      <c r="G1507" t="s">
        <v>5350</v>
      </c>
      <c r="H1507" t="s">
        <v>15</v>
      </c>
      <c r="I1507">
        <f>YEAR(tb_to_analyze[[#This Row],[Date]])</f>
        <v>1976</v>
      </c>
    </row>
    <row r="1508" spans="1:9" x14ac:dyDescent="0.25">
      <c r="A1508" t="s">
        <v>5233</v>
      </c>
      <c r="B1508" t="s">
        <v>5320</v>
      </c>
      <c r="C1508" t="s">
        <v>5247</v>
      </c>
      <c r="D1508" s="1">
        <v>27913</v>
      </c>
      <c r="E1508" t="s">
        <v>685</v>
      </c>
      <c r="F1508" t="s">
        <v>13</v>
      </c>
      <c r="G1508" t="s">
        <v>5350</v>
      </c>
      <c r="H1508" t="s">
        <v>15</v>
      </c>
      <c r="I1508">
        <f>YEAR(tb_to_analyze[[#This Row],[Date]])</f>
        <v>1976</v>
      </c>
    </row>
    <row r="1509" spans="1:9" x14ac:dyDescent="0.25">
      <c r="A1509" t="s">
        <v>5231</v>
      </c>
      <c r="B1509" t="s">
        <v>5315</v>
      </c>
      <c r="C1509" t="s">
        <v>5246</v>
      </c>
      <c r="D1509" s="1">
        <v>27913</v>
      </c>
      <c r="E1509" t="s">
        <v>1558</v>
      </c>
      <c r="F1509" t="s">
        <v>13</v>
      </c>
      <c r="G1509" t="s">
        <v>5350</v>
      </c>
      <c r="H1509" t="s">
        <v>15</v>
      </c>
      <c r="I1509">
        <f>YEAR(tb_to_analyze[[#This Row],[Date]])</f>
        <v>1976</v>
      </c>
    </row>
    <row r="1510" spans="1:9" x14ac:dyDescent="0.25">
      <c r="A1510" t="s">
        <v>5233</v>
      </c>
      <c r="B1510" t="s">
        <v>5312</v>
      </c>
      <c r="C1510" t="s">
        <v>5245</v>
      </c>
      <c r="D1510" s="1">
        <v>27919</v>
      </c>
      <c r="E1510" t="s">
        <v>339</v>
      </c>
      <c r="F1510" t="s">
        <v>13</v>
      </c>
      <c r="G1510" t="s">
        <v>5350</v>
      </c>
      <c r="H1510" t="s">
        <v>15</v>
      </c>
      <c r="I1510">
        <f>YEAR(tb_to_analyze[[#This Row],[Date]])</f>
        <v>1976</v>
      </c>
    </row>
    <row r="1511" spans="1:9" x14ac:dyDescent="0.25">
      <c r="A1511" t="s">
        <v>5233</v>
      </c>
      <c r="B1511" t="s">
        <v>5320</v>
      </c>
      <c r="C1511" t="s">
        <v>5247</v>
      </c>
      <c r="D1511" s="1">
        <v>27926</v>
      </c>
      <c r="E1511" t="s">
        <v>685</v>
      </c>
      <c r="F1511" t="s">
        <v>13</v>
      </c>
      <c r="G1511" t="s">
        <v>5350</v>
      </c>
      <c r="H1511" t="s">
        <v>15</v>
      </c>
      <c r="I1511">
        <f>YEAR(tb_to_analyze[[#This Row],[Date]])</f>
        <v>1976</v>
      </c>
    </row>
    <row r="1512" spans="1:9" x14ac:dyDescent="0.25">
      <c r="A1512" t="s">
        <v>5233</v>
      </c>
      <c r="B1512" t="s">
        <v>5320</v>
      </c>
      <c r="C1512" t="s">
        <v>5247</v>
      </c>
      <c r="D1512" s="1">
        <v>27927</v>
      </c>
      <c r="E1512" t="s">
        <v>339</v>
      </c>
      <c r="F1512" t="s">
        <v>13</v>
      </c>
      <c r="G1512" t="s">
        <v>5350</v>
      </c>
      <c r="H1512" t="s">
        <v>15</v>
      </c>
      <c r="I1512">
        <f>YEAR(tb_to_analyze[[#This Row],[Date]])</f>
        <v>1976</v>
      </c>
    </row>
    <row r="1513" spans="1:9" x14ac:dyDescent="0.25">
      <c r="A1513" t="s">
        <v>5233</v>
      </c>
      <c r="B1513" t="s">
        <v>5320</v>
      </c>
      <c r="C1513" t="s">
        <v>5247</v>
      </c>
      <c r="D1513" s="1">
        <v>27930</v>
      </c>
      <c r="E1513" t="s">
        <v>685</v>
      </c>
      <c r="F1513" t="s">
        <v>13</v>
      </c>
      <c r="G1513" t="s">
        <v>5350</v>
      </c>
      <c r="H1513" t="s">
        <v>15</v>
      </c>
      <c r="I1513">
        <f>YEAR(tb_to_analyze[[#This Row],[Date]])</f>
        <v>1976</v>
      </c>
    </row>
    <row r="1514" spans="1:9" x14ac:dyDescent="0.25">
      <c r="A1514" t="s">
        <v>5233</v>
      </c>
      <c r="B1514" t="s">
        <v>5320</v>
      </c>
      <c r="C1514" t="s">
        <v>5247</v>
      </c>
      <c r="D1514" s="1">
        <v>27935</v>
      </c>
      <c r="E1514" t="s">
        <v>1362</v>
      </c>
      <c r="F1514" t="s">
        <v>13</v>
      </c>
      <c r="G1514" t="s">
        <v>5350</v>
      </c>
      <c r="H1514" t="s">
        <v>15</v>
      </c>
      <c r="I1514">
        <f>YEAR(tb_to_analyze[[#This Row],[Date]])</f>
        <v>1976</v>
      </c>
    </row>
    <row r="1515" spans="1:9" x14ac:dyDescent="0.25">
      <c r="A1515" t="s">
        <v>5231</v>
      </c>
      <c r="B1515" t="s">
        <v>5313</v>
      </c>
      <c r="C1515" t="s">
        <v>5246</v>
      </c>
      <c r="D1515" s="1">
        <v>27937</v>
      </c>
      <c r="E1515" t="s">
        <v>1082</v>
      </c>
      <c r="F1515" t="s">
        <v>13</v>
      </c>
      <c r="G1515" t="s">
        <v>5350</v>
      </c>
      <c r="H1515" t="s">
        <v>15</v>
      </c>
      <c r="I1515">
        <f>YEAR(tb_to_analyze[[#This Row],[Date]])</f>
        <v>1976</v>
      </c>
    </row>
    <row r="1516" spans="1:9" x14ac:dyDescent="0.25">
      <c r="A1516" t="s">
        <v>5233</v>
      </c>
      <c r="B1516" t="s">
        <v>5312</v>
      </c>
      <c r="C1516" t="s">
        <v>5245</v>
      </c>
      <c r="D1516" s="1">
        <v>27940</v>
      </c>
      <c r="E1516" t="s">
        <v>339</v>
      </c>
      <c r="F1516" t="s">
        <v>13</v>
      </c>
      <c r="G1516" t="s">
        <v>5350</v>
      </c>
      <c r="H1516" t="s">
        <v>15</v>
      </c>
      <c r="I1516">
        <f>YEAR(tb_to_analyze[[#This Row],[Date]])</f>
        <v>1976</v>
      </c>
    </row>
    <row r="1517" spans="1:9" x14ac:dyDescent="0.25">
      <c r="A1517" t="s">
        <v>5233</v>
      </c>
      <c r="B1517" t="s">
        <v>5320</v>
      </c>
      <c r="C1517" t="s">
        <v>5247</v>
      </c>
      <c r="D1517" s="1">
        <v>27940</v>
      </c>
      <c r="E1517" t="s">
        <v>685</v>
      </c>
      <c r="F1517" t="s">
        <v>13</v>
      </c>
      <c r="G1517" t="s">
        <v>5350</v>
      </c>
      <c r="H1517" t="s">
        <v>15</v>
      </c>
      <c r="I1517">
        <f>YEAR(tb_to_analyze[[#This Row],[Date]])</f>
        <v>1976</v>
      </c>
    </row>
    <row r="1518" spans="1:9" x14ac:dyDescent="0.25">
      <c r="A1518" t="s">
        <v>5233</v>
      </c>
      <c r="B1518" t="s">
        <v>5320</v>
      </c>
      <c r="C1518" t="s">
        <v>5247</v>
      </c>
      <c r="D1518" s="1">
        <v>27942</v>
      </c>
      <c r="E1518" t="s">
        <v>1463</v>
      </c>
      <c r="F1518" t="s">
        <v>13</v>
      </c>
      <c r="G1518" t="s">
        <v>5350</v>
      </c>
      <c r="H1518" t="s">
        <v>56</v>
      </c>
      <c r="I1518">
        <f>YEAR(tb_to_analyze[[#This Row],[Date]])</f>
        <v>1976</v>
      </c>
    </row>
    <row r="1519" spans="1:9" x14ac:dyDescent="0.25">
      <c r="A1519" t="s">
        <v>5233</v>
      </c>
      <c r="B1519" t="s">
        <v>5312</v>
      </c>
      <c r="C1519" t="s">
        <v>5245</v>
      </c>
      <c r="D1519" s="1">
        <v>27943</v>
      </c>
      <c r="E1519" t="s">
        <v>937</v>
      </c>
      <c r="F1519" t="s">
        <v>13</v>
      </c>
      <c r="G1519" t="s">
        <v>5350</v>
      </c>
      <c r="H1519" t="s">
        <v>15</v>
      </c>
      <c r="I1519">
        <f>YEAR(tb_to_analyze[[#This Row],[Date]])</f>
        <v>1976</v>
      </c>
    </row>
    <row r="1520" spans="1:9" x14ac:dyDescent="0.25">
      <c r="A1520" t="s">
        <v>5233</v>
      </c>
      <c r="B1520" t="s">
        <v>5312</v>
      </c>
      <c r="C1520" t="s">
        <v>5245</v>
      </c>
      <c r="D1520" s="1">
        <v>27947</v>
      </c>
      <c r="E1520" t="s">
        <v>629</v>
      </c>
      <c r="F1520" t="s">
        <v>13</v>
      </c>
      <c r="G1520" t="s">
        <v>5350</v>
      </c>
      <c r="H1520" t="s">
        <v>15</v>
      </c>
      <c r="I1520">
        <f>YEAR(tb_to_analyze[[#This Row],[Date]])</f>
        <v>1976</v>
      </c>
    </row>
    <row r="1521" spans="1:9" x14ac:dyDescent="0.25">
      <c r="A1521" t="s">
        <v>5231</v>
      </c>
      <c r="B1521" t="s">
        <v>5315</v>
      </c>
      <c r="C1521" t="s">
        <v>5246</v>
      </c>
      <c r="D1521" s="1">
        <v>27949</v>
      </c>
      <c r="E1521" t="s">
        <v>1163</v>
      </c>
      <c r="F1521" t="s">
        <v>13</v>
      </c>
      <c r="G1521" t="s">
        <v>5350</v>
      </c>
      <c r="H1521" t="s">
        <v>15</v>
      </c>
      <c r="I1521">
        <f>YEAR(tb_to_analyze[[#This Row],[Date]])</f>
        <v>1976</v>
      </c>
    </row>
    <row r="1522" spans="1:9" x14ac:dyDescent="0.25">
      <c r="A1522" t="s">
        <v>5233</v>
      </c>
      <c r="B1522" t="s">
        <v>5320</v>
      </c>
      <c r="C1522" t="s">
        <v>5247</v>
      </c>
      <c r="D1522" s="1">
        <v>27949</v>
      </c>
      <c r="E1522" t="s">
        <v>685</v>
      </c>
      <c r="F1522" t="s">
        <v>13</v>
      </c>
      <c r="G1522" t="s">
        <v>5350</v>
      </c>
      <c r="H1522" t="s">
        <v>15</v>
      </c>
      <c r="I1522">
        <f>YEAR(tb_to_analyze[[#This Row],[Date]])</f>
        <v>1976</v>
      </c>
    </row>
    <row r="1523" spans="1:9" x14ac:dyDescent="0.25">
      <c r="A1523" t="s">
        <v>5233</v>
      </c>
      <c r="B1523" t="s">
        <v>5320</v>
      </c>
      <c r="C1523" t="s">
        <v>5247</v>
      </c>
      <c r="D1523" s="1">
        <v>27955</v>
      </c>
      <c r="E1523" t="s">
        <v>1362</v>
      </c>
      <c r="F1523" t="s">
        <v>13</v>
      </c>
      <c r="G1523" t="s">
        <v>5350</v>
      </c>
      <c r="H1523" t="s">
        <v>15</v>
      </c>
      <c r="I1523">
        <f>YEAR(tb_to_analyze[[#This Row],[Date]])</f>
        <v>1976</v>
      </c>
    </row>
    <row r="1524" spans="1:9" x14ac:dyDescent="0.25">
      <c r="A1524" t="s">
        <v>5233</v>
      </c>
      <c r="B1524" t="s">
        <v>5320</v>
      </c>
      <c r="C1524" t="s">
        <v>5247</v>
      </c>
      <c r="D1524" s="1">
        <v>27956</v>
      </c>
      <c r="E1524" t="s">
        <v>685</v>
      </c>
      <c r="F1524" t="s">
        <v>13</v>
      </c>
      <c r="G1524" t="s">
        <v>5350</v>
      </c>
      <c r="H1524" t="s">
        <v>15</v>
      </c>
      <c r="I1524">
        <f>YEAR(tb_to_analyze[[#This Row],[Date]])</f>
        <v>1976</v>
      </c>
    </row>
    <row r="1525" spans="1:9" x14ac:dyDescent="0.25">
      <c r="A1525" t="s">
        <v>5233</v>
      </c>
      <c r="B1525" t="s">
        <v>5320</v>
      </c>
      <c r="C1525" t="s">
        <v>5247</v>
      </c>
      <c r="D1525" s="1">
        <v>27962</v>
      </c>
      <c r="E1525" t="s">
        <v>685</v>
      </c>
      <c r="F1525" t="s">
        <v>13</v>
      </c>
      <c r="G1525" t="s">
        <v>5350</v>
      </c>
      <c r="H1525" t="s">
        <v>15</v>
      </c>
      <c r="I1525">
        <f>YEAR(tb_to_analyze[[#This Row],[Date]])</f>
        <v>1976</v>
      </c>
    </row>
    <row r="1526" spans="1:9" x14ac:dyDescent="0.25">
      <c r="A1526" t="s">
        <v>5233</v>
      </c>
      <c r="B1526" t="s">
        <v>5312</v>
      </c>
      <c r="C1526" t="s">
        <v>5245</v>
      </c>
      <c r="D1526" s="1">
        <v>27962</v>
      </c>
      <c r="E1526" t="s">
        <v>937</v>
      </c>
      <c r="F1526" t="s">
        <v>13</v>
      </c>
      <c r="G1526" t="s">
        <v>5350</v>
      </c>
      <c r="H1526" t="s">
        <v>15</v>
      </c>
      <c r="I1526">
        <f>YEAR(tb_to_analyze[[#This Row],[Date]])</f>
        <v>1976</v>
      </c>
    </row>
    <row r="1527" spans="1:9" x14ac:dyDescent="0.25">
      <c r="A1527" t="s">
        <v>5233</v>
      </c>
      <c r="B1527" t="s">
        <v>5320</v>
      </c>
      <c r="C1527" t="s">
        <v>5247</v>
      </c>
      <c r="D1527" s="1">
        <v>27963</v>
      </c>
      <c r="E1527" t="s">
        <v>1362</v>
      </c>
      <c r="F1527" t="s">
        <v>13</v>
      </c>
      <c r="G1527" t="s">
        <v>5350</v>
      </c>
      <c r="H1527" t="s">
        <v>15</v>
      </c>
      <c r="I1527">
        <f>YEAR(tb_to_analyze[[#This Row],[Date]])</f>
        <v>1976</v>
      </c>
    </row>
    <row r="1528" spans="1:9" x14ac:dyDescent="0.25">
      <c r="A1528" t="s">
        <v>5231</v>
      </c>
      <c r="B1528" t="s">
        <v>5313</v>
      </c>
      <c r="C1528" t="s">
        <v>5246</v>
      </c>
      <c r="D1528" s="1">
        <v>27963</v>
      </c>
      <c r="E1528" t="s">
        <v>1632</v>
      </c>
      <c r="F1528" t="s">
        <v>13</v>
      </c>
      <c r="G1528" t="s">
        <v>5350</v>
      </c>
      <c r="H1528" t="s">
        <v>15</v>
      </c>
      <c r="I1528">
        <f>YEAR(tb_to_analyze[[#This Row],[Date]])</f>
        <v>1976</v>
      </c>
    </row>
    <row r="1529" spans="1:9" x14ac:dyDescent="0.25">
      <c r="A1529" t="s">
        <v>5233</v>
      </c>
      <c r="B1529" t="s">
        <v>5312</v>
      </c>
      <c r="C1529" t="s">
        <v>5245</v>
      </c>
      <c r="D1529" s="1">
        <v>27964</v>
      </c>
      <c r="E1529" t="s">
        <v>1463</v>
      </c>
      <c r="F1529" t="s">
        <v>13</v>
      </c>
      <c r="G1529" t="s">
        <v>5350</v>
      </c>
      <c r="H1529" t="s">
        <v>15</v>
      </c>
      <c r="I1529">
        <f>YEAR(tb_to_analyze[[#This Row],[Date]])</f>
        <v>1976</v>
      </c>
    </row>
    <row r="1530" spans="1:9" x14ac:dyDescent="0.25">
      <c r="A1530" t="s">
        <v>5233</v>
      </c>
      <c r="B1530" t="s">
        <v>5320</v>
      </c>
      <c r="C1530" t="s">
        <v>5247</v>
      </c>
      <c r="D1530" s="1">
        <v>27968</v>
      </c>
      <c r="E1530" t="s">
        <v>685</v>
      </c>
      <c r="F1530" t="s">
        <v>13</v>
      </c>
      <c r="G1530" t="s">
        <v>5350</v>
      </c>
      <c r="H1530" t="s">
        <v>15</v>
      </c>
      <c r="I1530">
        <f>YEAR(tb_to_analyze[[#This Row],[Date]])</f>
        <v>1976</v>
      </c>
    </row>
    <row r="1531" spans="1:9" x14ac:dyDescent="0.25">
      <c r="A1531" t="s">
        <v>5233</v>
      </c>
      <c r="B1531" t="s">
        <v>5320</v>
      </c>
      <c r="C1531" t="s">
        <v>5247</v>
      </c>
      <c r="D1531" s="1">
        <v>27968</v>
      </c>
      <c r="E1531" t="s">
        <v>685</v>
      </c>
      <c r="F1531" t="s">
        <v>13</v>
      </c>
      <c r="G1531" t="s">
        <v>5350</v>
      </c>
      <c r="H1531" t="s">
        <v>15</v>
      </c>
      <c r="I1531">
        <f>YEAR(tb_to_analyze[[#This Row],[Date]])</f>
        <v>1976</v>
      </c>
    </row>
    <row r="1532" spans="1:9" x14ac:dyDescent="0.25">
      <c r="A1532" t="s">
        <v>5233</v>
      </c>
      <c r="B1532" t="s">
        <v>5320</v>
      </c>
      <c r="C1532" t="s">
        <v>5247</v>
      </c>
      <c r="D1532" s="1">
        <v>27970</v>
      </c>
      <c r="E1532" t="s">
        <v>685</v>
      </c>
      <c r="F1532" t="s">
        <v>13</v>
      </c>
      <c r="G1532" t="s">
        <v>5350</v>
      </c>
      <c r="H1532" t="s">
        <v>15</v>
      </c>
      <c r="I1532">
        <f>YEAR(tb_to_analyze[[#This Row],[Date]])</f>
        <v>1976</v>
      </c>
    </row>
    <row r="1533" spans="1:9" x14ac:dyDescent="0.25">
      <c r="A1533" t="s">
        <v>5233</v>
      </c>
      <c r="B1533" t="s">
        <v>5320</v>
      </c>
      <c r="C1533" t="s">
        <v>5247</v>
      </c>
      <c r="D1533" s="1">
        <v>27976</v>
      </c>
      <c r="E1533" t="s">
        <v>1362</v>
      </c>
      <c r="F1533" t="s">
        <v>13</v>
      </c>
      <c r="G1533" t="s">
        <v>5350</v>
      </c>
      <c r="H1533" t="s">
        <v>15</v>
      </c>
      <c r="I1533">
        <f>YEAR(tb_to_analyze[[#This Row],[Date]])</f>
        <v>1976</v>
      </c>
    </row>
    <row r="1534" spans="1:9" x14ac:dyDescent="0.25">
      <c r="A1534" t="s">
        <v>5231</v>
      </c>
      <c r="B1534" t="s">
        <v>5315</v>
      </c>
      <c r="C1534" t="s">
        <v>5246</v>
      </c>
      <c r="D1534" s="1">
        <v>27978</v>
      </c>
      <c r="E1534" t="s">
        <v>1558</v>
      </c>
      <c r="F1534" t="s">
        <v>13</v>
      </c>
      <c r="G1534" t="s">
        <v>5350</v>
      </c>
      <c r="H1534" t="s">
        <v>15</v>
      </c>
      <c r="I1534">
        <f>YEAR(tb_to_analyze[[#This Row],[Date]])</f>
        <v>1976</v>
      </c>
    </row>
    <row r="1535" spans="1:9" x14ac:dyDescent="0.25">
      <c r="A1535" t="s">
        <v>5233</v>
      </c>
      <c r="B1535" t="s">
        <v>5320</v>
      </c>
      <c r="C1535" t="s">
        <v>5247</v>
      </c>
      <c r="D1535" s="1">
        <v>27984</v>
      </c>
      <c r="E1535" t="s">
        <v>1362</v>
      </c>
      <c r="F1535" t="s">
        <v>13</v>
      </c>
      <c r="G1535" t="s">
        <v>5350</v>
      </c>
      <c r="H1535" t="s">
        <v>15</v>
      </c>
      <c r="I1535">
        <f>YEAR(tb_to_analyze[[#This Row],[Date]])</f>
        <v>1976</v>
      </c>
    </row>
    <row r="1536" spans="1:9" x14ac:dyDescent="0.25">
      <c r="A1536" t="s">
        <v>5233</v>
      </c>
      <c r="B1536" t="s">
        <v>5320</v>
      </c>
      <c r="C1536" t="s">
        <v>5247</v>
      </c>
      <c r="D1536" s="1">
        <v>27990</v>
      </c>
      <c r="E1536" t="s">
        <v>499</v>
      </c>
      <c r="F1536" t="s">
        <v>13</v>
      </c>
      <c r="G1536" t="s">
        <v>5350</v>
      </c>
      <c r="H1536" t="s">
        <v>15</v>
      </c>
      <c r="I1536">
        <f>YEAR(tb_to_analyze[[#This Row],[Date]])</f>
        <v>1976</v>
      </c>
    </row>
    <row r="1537" spans="1:9" x14ac:dyDescent="0.25">
      <c r="A1537" t="s">
        <v>5233</v>
      </c>
      <c r="B1537" t="s">
        <v>5320</v>
      </c>
      <c r="C1537" t="s">
        <v>5247</v>
      </c>
      <c r="D1537" s="1">
        <v>27998</v>
      </c>
      <c r="E1537" t="s">
        <v>499</v>
      </c>
      <c r="F1537" t="s">
        <v>13</v>
      </c>
      <c r="G1537" t="s">
        <v>5350</v>
      </c>
      <c r="H1537" t="s">
        <v>15</v>
      </c>
      <c r="I1537">
        <f>YEAR(tb_to_analyze[[#This Row],[Date]])</f>
        <v>1976</v>
      </c>
    </row>
    <row r="1538" spans="1:9" x14ac:dyDescent="0.25">
      <c r="A1538" t="s">
        <v>5233</v>
      </c>
      <c r="B1538" t="s">
        <v>5320</v>
      </c>
      <c r="C1538" t="s">
        <v>5247</v>
      </c>
      <c r="D1538" s="1">
        <v>27999</v>
      </c>
      <c r="E1538" t="s">
        <v>396</v>
      </c>
      <c r="F1538" t="s">
        <v>13</v>
      </c>
      <c r="G1538" t="s">
        <v>5350</v>
      </c>
      <c r="H1538" t="s">
        <v>15</v>
      </c>
      <c r="I1538">
        <f>YEAR(tb_to_analyze[[#This Row],[Date]])</f>
        <v>1976</v>
      </c>
    </row>
    <row r="1539" spans="1:9" x14ac:dyDescent="0.25">
      <c r="A1539" t="s">
        <v>5233</v>
      </c>
      <c r="B1539" t="s">
        <v>5312</v>
      </c>
      <c r="C1539" t="s">
        <v>5245</v>
      </c>
      <c r="D1539" s="1">
        <v>28000</v>
      </c>
      <c r="E1539" t="s">
        <v>1362</v>
      </c>
      <c r="F1539" t="s">
        <v>13</v>
      </c>
      <c r="G1539" t="s">
        <v>5350</v>
      </c>
      <c r="H1539" t="s">
        <v>15</v>
      </c>
      <c r="I1539">
        <f>YEAR(tb_to_analyze[[#This Row],[Date]])</f>
        <v>1976</v>
      </c>
    </row>
    <row r="1540" spans="1:9" x14ac:dyDescent="0.25">
      <c r="A1540" t="s">
        <v>5235</v>
      </c>
      <c r="B1540" t="s">
        <v>5263</v>
      </c>
      <c r="C1540" t="s">
        <v>5252</v>
      </c>
      <c r="D1540" s="1">
        <v>28002</v>
      </c>
      <c r="E1540" t="s">
        <v>1289</v>
      </c>
      <c r="F1540" t="s">
        <v>13</v>
      </c>
      <c r="G1540" t="s">
        <v>5350</v>
      </c>
      <c r="H1540" t="s">
        <v>15</v>
      </c>
      <c r="I1540">
        <f>YEAR(tb_to_analyze[[#This Row],[Date]])</f>
        <v>1976</v>
      </c>
    </row>
    <row r="1541" spans="1:9" x14ac:dyDescent="0.25">
      <c r="A1541" t="s">
        <v>5233</v>
      </c>
      <c r="B1541" t="s">
        <v>5320</v>
      </c>
      <c r="C1541" t="s">
        <v>5247</v>
      </c>
      <c r="D1541" s="1">
        <v>28004</v>
      </c>
      <c r="E1541" t="s">
        <v>1463</v>
      </c>
      <c r="F1541" t="s">
        <v>13</v>
      </c>
      <c r="G1541" t="s">
        <v>5350</v>
      </c>
      <c r="H1541" t="s">
        <v>56</v>
      </c>
      <c r="I1541">
        <f>YEAR(tb_to_analyze[[#This Row],[Date]])</f>
        <v>1976</v>
      </c>
    </row>
    <row r="1542" spans="1:9" x14ac:dyDescent="0.25">
      <c r="A1542" t="s">
        <v>5233</v>
      </c>
      <c r="B1542" t="s">
        <v>5320</v>
      </c>
      <c r="C1542" t="s">
        <v>5247</v>
      </c>
      <c r="D1542" s="1">
        <v>28006</v>
      </c>
      <c r="E1542" t="s">
        <v>1362</v>
      </c>
      <c r="F1542" t="s">
        <v>13</v>
      </c>
      <c r="G1542" t="s">
        <v>5350</v>
      </c>
      <c r="H1542" t="s">
        <v>15</v>
      </c>
      <c r="I1542">
        <f>YEAR(tb_to_analyze[[#This Row],[Date]])</f>
        <v>1976</v>
      </c>
    </row>
    <row r="1543" spans="1:9" x14ac:dyDescent="0.25">
      <c r="A1543" t="s">
        <v>5233</v>
      </c>
      <c r="B1543" t="s">
        <v>5312</v>
      </c>
      <c r="C1543" t="s">
        <v>5245</v>
      </c>
      <c r="D1543" s="1">
        <v>28018</v>
      </c>
      <c r="E1543" t="s">
        <v>1362</v>
      </c>
      <c r="F1543" t="s">
        <v>13</v>
      </c>
      <c r="G1543" t="s">
        <v>5350</v>
      </c>
      <c r="H1543" t="s">
        <v>15</v>
      </c>
      <c r="I1543">
        <f>YEAR(tb_to_analyze[[#This Row],[Date]])</f>
        <v>1976</v>
      </c>
    </row>
    <row r="1544" spans="1:9" x14ac:dyDescent="0.25">
      <c r="A1544" t="s">
        <v>5231</v>
      </c>
      <c r="B1544" t="s">
        <v>5315</v>
      </c>
      <c r="C1544" t="s">
        <v>5246</v>
      </c>
      <c r="D1544" s="1">
        <v>28018</v>
      </c>
      <c r="E1544" t="s">
        <v>1181</v>
      </c>
      <c r="F1544" t="s">
        <v>13</v>
      </c>
      <c r="G1544" t="s">
        <v>5350</v>
      </c>
      <c r="H1544" t="s">
        <v>15</v>
      </c>
      <c r="I1544">
        <f>YEAR(tb_to_analyze[[#This Row],[Date]])</f>
        <v>1976</v>
      </c>
    </row>
    <row r="1545" spans="1:9" x14ac:dyDescent="0.25">
      <c r="A1545" t="s">
        <v>5233</v>
      </c>
      <c r="B1545" t="s">
        <v>5320</v>
      </c>
      <c r="C1545" t="s">
        <v>5247</v>
      </c>
      <c r="D1545" s="1">
        <v>28024</v>
      </c>
      <c r="E1545" t="s">
        <v>1362</v>
      </c>
      <c r="F1545" t="s">
        <v>13</v>
      </c>
      <c r="G1545" t="s">
        <v>5350</v>
      </c>
      <c r="H1545" t="s">
        <v>15</v>
      </c>
      <c r="I1545">
        <f>YEAR(tb_to_analyze[[#This Row],[Date]])</f>
        <v>1976</v>
      </c>
    </row>
    <row r="1546" spans="1:9" x14ac:dyDescent="0.25">
      <c r="A1546" t="s">
        <v>5233</v>
      </c>
      <c r="B1546" t="s">
        <v>5312</v>
      </c>
      <c r="C1546" t="s">
        <v>5245</v>
      </c>
      <c r="D1546" s="1">
        <v>28025</v>
      </c>
      <c r="E1546" t="s">
        <v>1362</v>
      </c>
      <c r="F1546" t="s">
        <v>13</v>
      </c>
      <c r="G1546" t="s">
        <v>5350</v>
      </c>
      <c r="H1546" t="s">
        <v>15</v>
      </c>
      <c r="I1546">
        <f>YEAR(tb_to_analyze[[#This Row],[Date]])</f>
        <v>1976</v>
      </c>
    </row>
    <row r="1547" spans="1:9" x14ac:dyDescent="0.25">
      <c r="A1547" t="s">
        <v>5233</v>
      </c>
      <c r="B1547" t="s">
        <v>5320</v>
      </c>
      <c r="C1547" t="s">
        <v>5247</v>
      </c>
      <c r="D1547" s="1">
        <v>28027</v>
      </c>
      <c r="E1547" t="s">
        <v>1362</v>
      </c>
      <c r="F1547" t="s">
        <v>13</v>
      </c>
      <c r="G1547" t="s">
        <v>5350</v>
      </c>
      <c r="H1547" t="s">
        <v>15</v>
      </c>
      <c r="I1547">
        <f>YEAR(tb_to_analyze[[#This Row],[Date]])</f>
        <v>1976</v>
      </c>
    </row>
    <row r="1548" spans="1:9" x14ac:dyDescent="0.25">
      <c r="A1548" t="s">
        <v>5233</v>
      </c>
      <c r="B1548" t="s">
        <v>5320</v>
      </c>
      <c r="C1548" t="s">
        <v>5247</v>
      </c>
      <c r="D1548" s="1">
        <v>28032</v>
      </c>
      <c r="E1548" t="s">
        <v>685</v>
      </c>
      <c r="F1548" t="s">
        <v>13</v>
      </c>
      <c r="G1548" t="s">
        <v>5350</v>
      </c>
      <c r="H1548" t="s">
        <v>15</v>
      </c>
      <c r="I1548">
        <f>YEAR(tb_to_analyze[[#This Row],[Date]])</f>
        <v>1976</v>
      </c>
    </row>
    <row r="1549" spans="1:9" x14ac:dyDescent="0.25">
      <c r="A1549" t="s">
        <v>5233</v>
      </c>
      <c r="B1549" t="s">
        <v>5320</v>
      </c>
      <c r="C1549" t="s">
        <v>5247</v>
      </c>
      <c r="D1549" s="1">
        <v>28037</v>
      </c>
      <c r="E1549" t="s">
        <v>1362</v>
      </c>
      <c r="F1549" t="s">
        <v>13</v>
      </c>
      <c r="G1549" t="s">
        <v>5350</v>
      </c>
      <c r="H1549" t="s">
        <v>21</v>
      </c>
      <c r="I1549">
        <f>YEAR(tb_to_analyze[[#This Row],[Date]])</f>
        <v>1976</v>
      </c>
    </row>
    <row r="1550" spans="1:9" x14ac:dyDescent="0.25">
      <c r="A1550" t="s">
        <v>5233</v>
      </c>
      <c r="B1550" t="s">
        <v>5312</v>
      </c>
      <c r="C1550" t="s">
        <v>5245</v>
      </c>
      <c r="D1550" s="1">
        <v>28043</v>
      </c>
      <c r="E1550" t="s">
        <v>1362</v>
      </c>
      <c r="F1550" t="s">
        <v>13</v>
      </c>
      <c r="G1550" t="s">
        <v>5350</v>
      </c>
      <c r="H1550" t="s">
        <v>15</v>
      </c>
      <c r="I1550">
        <f>YEAR(tb_to_analyze[[#This Row],[Date]])</f>
        <v>1976</v>
      </c>
    </row>
    <row r="1551" spans="1:9" x14ac:dyDescent="0.25">
      <c r="A1551" t="s">
        <v>5233</v>
      </c>
      <c r="B1551" t="s">
        <v>5312</v>
      </c>
      <c r="C1551" t="s">
        <v>5245</v>
      </c>
      <c r="D1551" s="1">
        <v>28047</v>
      </c>
      <c r="E1551" t="s">
        <v>629</v>
      </c>
      <c r="F1551" t="s">
        <v>13</v>
      </c>
      <c r="G1551" t="s">
        <v>5350</v>
      </c>
      <c r="H1551" t="s">
        <v>15</v>
      </c>
      <c r="I1551">
        <f>YEAR(tb_to_analyze[[#This Row],[Date]])</f>
        <v>1976</v>
      </c>
    </row>
    <row r="1552" spans="1:9" x14ac:dyDescent="0.25">
      <c r="A1552" t="s">
        <v>5233</v>
      </c>
      <c r="B1552" t="s">
        <v>5320</v>
      </c>
      <c r="C1552" t="s">
        <v>5247</v>
      </c>
      <c r="D1552" s="1">
        <v>28048</v>
      </c>
      <c r="E1552" t="s">
        <v>396</v>
      </c>
      <c r="F1552" t="s">
        <v>13</v>
      </c>
      <c r="G1552" t="s">
        <v>5350</v>
      </c>
      <c r="H1552" t="s">
        <v>15</v>
      </c>
      <c r="I1552">
        <f>YEAR(tb_to_analyze[[#This Row],[Date]])</f>
        <v>1976</v>
      </c>
    </row>
    <row r="1553" spans="1:9" x14ac:dyDescent="0.25">
      <c r="A1553" t="s">
        <v>5233</v>
      </c>
      <c r="B1553" t="s">
        <v>5312</v>
      </c>
      <c r="C1553" t="s">
        <v>5245</v>
      </c>
      <c r="D1553" s="1">
        <v>28050</v>
      </c>
      <c r="E1553" t="s">
        <v>937</v>
      </c>
      <c r="F1553" t="s">
        <v>13</v>
      </c>
      <c r="G1553" t="s">
        <v>5350</v>
      </c>
      <c r="H1553" t="s">
        <v>15</v>
      </c>
      <c r="I1553">
        <f>YEAR(tb_to_analyze[[#This Row],[Date]])</f>
        <v>1976</v>
      </c>
    </row>
    <row r="1554" spans="1:9" x14ac:dyDescent="0.25">
      <c r="A1554" t="s">
        <v>5233</v>
      </c>
      <c r="B1554" t="s">
        <v>5312</v>
      </c>
      <c r="C1554" t="s">
        <v>5245</v>
      </c>
      <c r="D1554" s="1">
        <v>28054</v>
      </c>
      <c r="E1554" t="s">
        <v>937</v>
      </c>
      <c r="F1554" t="s">
        <v>13</v>
      </c>
      <c r="G1554" t="s">
        <v>5350</v>
      </c>
      <c r="H1554" t="s">
        <v>15</v>
      </c>
      <c r="I1554">
        <f>YEAR(tb_to_analyze[[#This Row],[Date]])</f>
        <v>1976</v>
      </c>
    </row>
    <row r="1555" spans="1:9" x14ac:dyDescent="0.25">
      <c r="A1555" t="s">
        <v>5233</v>
      </c>
      <c r="B1555" t="s">
        <v>5320</v>
      </c>
      <c r="C1555" t="s">
        <v>5247</v>
      </c>
      <c r="D1555" s="1">
        <v>28055</v>
      </c>
      <c r="E1555" t="s">
        <v>1302</v>
      </c>
      <c r="F1555" t="s">
        <v>13</v>
      </c>
      <c r="G1555" t="s">
        <v>5350</v>
      </c>
      <c r="H1555" t="s">
        <v>15</v>
      </c>
      <c r="I1555">
        <f>YEAR(tb_to_analyze[[#This Row],[Date]])</f>
        <v>1976</v>
      </c>
    </row>
    <row r="1556" spans="1:9" x14ac:dyDescent="0.25">
      <c r="A1556" t="s">
        <v>5233</v>
      </c>
      <c r="B1556" t="s">
        <v>5320</v>
      </c>
      <c r="C1556" t="s">
        <v>5247</v>
      </c>
      <c r="D1556" s="1">
        <v>28058</v>
      </c>
      <c r="E1556" t="s">
        <v>1362</v>
      </c>
      <c r="F1556" t="s">
        <v>13</v>
      </c>
      <c r="G1556" t="s">
        <v>5350</v>
      </c>
      <c r="H1556" t="s">
        <v>15</v>
      </c>
      <c r="I1556">
        <f>YEAR(tb_to_analyze[[#This Row],[Date]])</f>
        <v>1976</v>
      </c>
    </row>
    <row r="1557" spans="1:9" x14ac:dyDescent="0.25">
      <c r="A1557" t="s">
        <v>5233</v>
      </c>
      <c r="B1557" t="s">
        <v>5320</v>
      </c>
      <c r="C1557" t="s">
        <v>5247</v>
      </c>
      <c r="D1557" s="1">
        <v>28062</v>
      </c>
      <c r="E1557" t="s">
        <v>685</v>
      </c>
      <c r="F1557" t="s">
        <v>13</v>
      </c>
      <c r="G1557" t="s">
        <v>5350</v>
      </c>
      <c r="H1557" t="s">
        <v>15</v>
      </c>
      <c r="I1557">
        <f>YEAR(tb_to_analyze[[#This Row],[Date]])</f>
        <v>1976</v>
      </c>
    </row>
    <row r="1558" spans="1:9" x14ac:dyDescent="0.25">
      <c r="A1558" t="s">
        <v>5233</v>
      </c>
      <c r="B1558" t="s">
        <v>5320</v>
      </c>
      <c r="C1558" t="s">
        <v>5247</v>
      </c>
      <c r="D1558" s="1">
        <v>28065</v>
      </c>
      <c r="E1558" t="s">
        <v>1362</v>
      </c>
      <c r="F1558" t="s">
        <v>13</v>
      </c>
      <c r="G1558" t="s">
        <v>5350</v>
      </c>
      <c r="H1558" t="s">
        <v>15</v>
      </c>
      <c r="I1558">
        <f>YEAR(tb_to_analyze[[#This Row],[Date]])</f>
        <v>1976</v>
      </c>
    </row>
    <row r="1559" spans="1:9" x14ac:dyDescent="0.25">
      <c r="A1559" t="s">
        <v>5235</v>
      </c>
      <c r="B1559" t="s">
        <v>5263</v>
      </c>
      <c r="C1559" t="s">
        <v>5252</v>
      </c>
      <c r="D1559" s="1">
        <v>28074</v>
      </c>
      <c r="E1559" t="s">
        <v>1289</v>
      </c>
      <c r="F1559" t="s">
        <v>13</v>
      </c>
      <c r="G1559" t="s">
        <v>5350</v>
      </c>
      <c r="H1559" t="s">
        <v>21</v>
      </c>
      <c r="I1559">
        <f>YEAR(tb_to_analyze[[#This Row],[Date]])</f>
        <v>1976</v>
      </c>
    </row>
    <row r="1560" spans="1:9" x14ac:dyDescent="0.25">
      <c r="A1560" t="s">
        <v>5233</v>
      </c>
      <c r="B1560" t="s">
        <v>5312</v>
      </c>
      <c r="C1560" t="s">
        <v>5245</v>
      </c>
      <c r="D1560" s="1">
        <v>28075</v>
      </c>
      <c r="E1560" t="s">
        <v>1362</v>
      </c>
      <c r="F1560" t="s">
        <v>13</v>
      </c>
      <c r="G1560" t="s">
        <v>5350</v>
      </c>
      <c r="H1560" t="s">
        <v>15</v>
      </c>
      <c r="I1560">
        <f>YEAR(tb_to_analyze[[#This Row],[Date]])</f>
        <v>1976</v>
      </c>
    </row>
    <row r="1561" spans="1:9" x14ac:dyDescent="0.25">
      <c r="A1561" t="s">
        <v>5233</v>
      </c>
      <c r="B1561" t="s">
        <v>5320</v>
      </c>
      <c r="C1561" t="s">
        <v>5247</v>
      </c>
      <c r="D1561" s="1">
        <v>28087</v>
      </c>
      <c r="E1561" t="s">
        <v>1362</v>
      </c>
      <c r="F1561" t="s">
        <v>13</v>
      </c>
      <c r="G1561" t="s">
        <v>5350</v>
      </c>
      <c r="H1561" t="s">
        <v>15</v>
      </c>
      <c r="I1561">
        <f>YEAR(tb_to_analyze[[#This Row],[Date]])</f>
        <v>1976</v>
      </c>
    </row>
    <row r="1562" spans="1:9" x14ac:dyDescent="0.25">
      <c r="A1562" t="s">
        <v>5233</v>
      </c>
      <c r="B1562" t="s">
        <v>5312</v>
      </c>
      <c r="C1562" t="s">
        <v>5245</v>
      </c>
      <c r="D1562" s="1">
        <v>28089</v>
      </c>
      <c r="E1562" t="s">
        <v>1257</v>
      </c>
      <c r="F1562" t="s">
        <v>13</v>
      </c>
      <c r="G1562" t="s">
        <v>5350</v>
      </c>
      <c r="H1562" t="s">
        <v>15</v>
      </c>
      <c r="I1562">
        <f>YEAR(tb_to_analyze[[#This Row],[Date]])</f>
        <v>1976</v>
      </c>
    </row>
    <row r="1563" spans="1:9" x14ac:dyDescent="0.25">
      <c r="A1563" t="s">
        <v>5233</v>
      </c>
      <c r="B1563" t="s">
        <v>5312</v>
      </c>
      <c r="C1563" t="s">
        <v>5245</v>
      </c>
      <c r="D1563" s="1">
        <v>28090</v>
      </c>
      <c r="E1563" t="s">
        <v>937</v>
      </c>
      <c r="F1563" t="s">
        <v>13</v>
      </c>
      <c r="G1563" t="s">
        <v>5350</v>
      </c>
      <c r="H1563" t="s">
        <v>15</v>
      </c>
      <c r="I1563">
        <f>YEAR(tb_to_analyze[[#This Row],[Date]])</f>
        <v>1976</v>
      </c>
    </row>
    <row r="1564" spans="1:9" x14ac:dyDescent="0.25">
      <c r="A1564" t="s">
        <v>5233</v>
      </c>
      <c r="B1564" t="s">
        <v>5312</v>
      </c>
      <c r="C1564" t="s">
        <v>5245</v>
      </c>
      <c r="D1564" s="1">
        <v>28093</v>
      </c>
      <c r="E1564" t="s">
        <v>1362</v>
      </c>
      <c r="F1564" t="s">
        <v>13</v>
      </c>
      <c r="G1564" t="s">
        <v>5350</v>
      </c>
      <c r="H1564" t="s">
        <v>15</v>
      </c>
      <c r="I1564">
        <f>YEAR(tb_to_analyze[[#This Row],[Date]])</f>
        <v>1976</v>
      </c>
    </row>
    <row r="1565" spans="1:9" x14ac:dyDescent="0.25">
      <c r="A1565" t="s">
        <v>5233</v>
      </c>
      <c r="B1565" t="s">
        <v>5320</v>
      </c>
      <c r="C1565" t="s">
        <v>5247</v>
      </c>
      <c r="D1565" s="1">
        <v>28096</v>
      </c>
      <c r="E1565" t="s">
        <v>685</v>
      </c>
      <c r="F1565" t="s">
        <v>13</v>
      </c>
      <c r="G1565" t="s">
        <v>5350</v>
      </c>
      <c r="H1565" t="s">
        <v>15</v>
      </c>
      <c r="I1565">
        <f>YEAR(tb_to_analyze[[#This Row],[Date]])</f>
        <v>1976</v>
      </c>
    </row>
    <row r="1566" spans="1:9" x14ac:dyDescent="0.25">
      <c r="A1566" t="s">
        <v>5233</v>
      </c>
      <c r="B1566" t="s">
        <v>5320</v>
      </c>
      <c r="C1566" t="s">
        <v>5247</v>
      </c>
      <c r="D1566" s="1">
        <v>28096</v>
      </c>
      <c r="E1566" t="s">
        <v>1463</v>
      </c>
      <c r="F1566" t="s">
        <v>13</v>
      </c>
      <c r="G1566" t="s">
        <v>5350</v>
      </c>
      <c r="H1566" t="s">
        <v>15</v>
      </c>
      <c r="I1566">
        <f>YEAR(tb_to_analyze[[#This Row],[Date]])</f>
        <v>1976</v>
      </c>
    </row>
    <row r="1567" spans="1:9" x14ac:dyDescent="0.25">
      <c r="A1567" t="s">
        <v>5235</v>
      </c>
      <c r="B1567" t="s">
        <v>5263</v>
      </c>
      <c r="C1567" t="s">
        <v>5252</v>
      </c>
      <c r="D1567" s="1">
        <v>28101</v>
      </c>
      <c r="E1567" t="s">
        <v>1526</v>
      </c>
      <c r="F1567" t="s">
        <v>13</v>
      </c>
      <c r="G1567" t="s">
        <v>5350</v>
      </c>
      <c r="H1567" t="s">
        <v>15</v>
      </c>
      <c r="I1567">
        <f>YEAR(tb_to_analyze[[#This Row],[Date]])</f>
        <v>1976</v>
      </c>
    </row>
    <row r="1568" spans="1:9" x14ac:dyDescent="0.25">
      <c r="A1568" t="s">
        <v>5233</v>
      </c>
      <c r="B1568" t="s">
        <v>5320</v>
      </c>
      <c r="C1568" t="s">
        <v>5247</v>
      </c>
      <c r="D1568" s="1">
        <v>28103</v>
      </c>
      <c r="E1568" t="s">
        <v>1362</v>
      </c>
      <c r="F1568" t="s">
        <v>13</v>
      </c>
      <c r="G1568" t="s">
        <v>5350</v>
      </c>
      <c r="H1568" t="s">
        <v>15</v>
      </c>
      <c r="I1568">
        <f>YEAR(tb_to_analyze[[#This Row],[Date]])</f>
        <v>1976</v>
      </c>
    </row>
    <row r="1569" spans="1:9" x14ac:dyDescent="0.25">
      <c r="A1569" t="s">
        <v>5233</v>
      </c>
      <c r="B1569" t="s">
        <v>5320</v>
      </c>
      <c r="C1569" t="s">
        <v>5247</v>
      </c>
      <c r="D1569" s="1">
        <v>28103</v>
      </c>
      <c r="E1569" t="s">
        <v>685</v>
      </c>
      <c r="F1569" t="s">
        <v>13</v>
      </c>
      <c r="G1569" t="s">
        <v>5350</v>
      </c>
      <c r="H1569" t="s">
        <v>15</v>
      </c>
      <c r="I1569">
        <f>YEAR(tb_to_analyze[[#This Row],[Date]])</f>
        <v>1976</v>
      </c>
    </row>
    <row r="1570" spans="1:9" x14ac:dyDescent="0.25">
      <c r="A1570" t="s">
        <v>5233</v>
      </c>
      <c r="B1570" t="s">
        <v>5320</v>
      </c>
      <c r="C1570" t="s">
        <v>5247</v>
      </c>
      <c r="D1570" s="1">
        <v>28109</v>
      </c>
      <c r="E1570" t="s">
        <v>685</v>
      </c>
      <c r="F1570" t="s">
        <v>13</v>
      </c>
      <c r="G1570" t="s">
        <v>5350</v>
      </c>
      <c r="H1570" t="s">
        <v>15</v>
      </c>
      <c r="I1570">
        <f>YEAR(tb_to_analyze[[#This Row],[Date]])</f>
        <v>1976</v>
      </c>
    </row>
    <row r="1571" spans="1:9" x14ac:dyDescent="0.25">
      <c r="A1571" t="s">
        <v>5233</v>
      </c>
      <c r="B1571" t="s">
        <v>5320</v>
      </c>
      <c r="C1571" t="s">
        <v>5247</v>
      </c>
      <c r="D1571" s="1">
        <v>28110</v>
      </c>
      <c r="E1571" t="s">
        <v>685</v>
      </c>
      <c r="F1571" t="s">
        <v>13</v>
      </c>
      <c r="G1571" t="s">
        <v>5350</v>
      </c>
      <c r="H1571" t="s">
        <v>15</v>
      </c>
      <c r="I1571">
        <f>YEAR(tb_to_analyze[[#This Row],[Date]])</f>
        <v>1976</v>
      </c>
    </row>
    <row r="1572" spans="1:9" x14ac:dyDescent="0.25">
      <c r="A1572" t="s">
        <v>5233</v>
      </c>
      <c r="B1572" t="s">
        <v>5312</v>
      </c>
      <c r="C1572" t="s">
        <v>5245</v>
      </c>
      <c r="D1572" s="1">
        <v>28111</v>
      </c>
      <c r="E1572" t="s">
        <v>1362</v>
      </c>
      <c r="F1572" t="s">
        <v>13</v>
      </c>
      <c r="G1572" t="s">
        <v>5350</v>
      </c>
      <c r="H1572" t="s">
        <v>15</v>
      </c>
      <c r="I1572">
        <f>YEAR(tb_to_analyze[[#This Row],[Date]])</f>
        <v>1976</v>
      </c>
    </row>
    <row r="1573" spans="1:9" x14ac:dyDescent="0.25">
      <c r="A1573" t="s">
        <v>5233</v>
      </c>
      <c r="B1573" t="s">
        <v>5320</v>
      </c>
      <c r="C1573" t="s">
        <v>5247</v>
      </c>
      <c r="D1573" s="1">
        <v>28111</v>
      </c>
      <c r="E1573" t="s">
        <v>685</v>
      </c>
      <c r="F1573" t="s">
        <v>13</v>
      </c>
      <c r="G1573" t="s">
        <v>5350</v>
      </c>
      <c r="H1573" t="s">
        <v>15</v>
      </c>
      <c r="I1573">
        <f>YEAR(tb_to_analyze[[#This Row],[Date]])</f>
        <v>1976</v>
      </c>
    </row>
    <row r="1574" spans="1:9" x14ac:dyDescent="0.25">
      <c r="A1574" t="s">
        <v>5231</v>
      </c>
      <c r="B1574" t="s">
        <v>5315</v>
      </c>
      <c r="C1574" t="s">
        <v>5246</v>
      </c>
      <c r="D1574" s="1">
        <v>28113</v>
      </c>
      <c r="E1574" t="s">
        <v>1163</v>
      </c>
      <c r="F1574" t="s">
        <v>13</v>
      </c>
      <c r="G1574" t="s">
        <v>5350</v>
      </c>
      <c r="H1574" t="s">
        <v>15</v>
      </c>
      <c r="I1574">
        <f>YEAR(tb_to_analyze[[#This Row],[Date]])</f>
        <v>1976</v>
      </c>
    </row>
    <row r="1575" spans="1:9" x14ac:dyDescent="0.25">
      <c r="A1575" t="s">
        <v>5233</v>
      </c>
      <c r="B1575" t="s">
        <v>5312</v>
      </c>
      <c r="C1575" t="s">
        <v>5245</v>
      </c>
      <c r="D1575" s="1">
        <v>28121</v>
      </c>
      <c r="E1575" t="s">
        <v>937</v>
      </c>
      <c r="F1575" t="s">
        <v>13</v>
      </c>
      <c r="G1575" t="s">
        <v>5350</v>
      </c>
      <c r="H1575" t="s">
        <v>15</v>
      </c>
      <c r="I1575">
        <f>YEAR(tb_to_analyze[[#This Row],[Date]])</f>
        <v>1976</v>
      </c>
    </row>
    <row r="1576" spans="1:9" x14ac:dyDescent="0.25">
      <c r="A1576" t="s">
        <v>5233</v>
      </c>
      <c r="B1576" t="s">
        <v>5320</v>
      </c>
      <c r="C1576" t="s">
        <v>5247</v>
      </c>
      <c r="D1576" s="1">
        <v>28122</v>
      </c>
      <c r="E1576" t="s">
        <v>1463</v>
      </c>
      <c r="F1576" t="s">
        <v>13</v>
      </c>
      <c r="G1576" t="s">
        <v>5350</v>
      </c>
      <c r="H1576" t="s">
        <v>15</v>
      </c>
      <c r="I1576">
        <f>YEAR(tb_to_analyze[[#This Row],[Date]])</f>
        <v>1976</v>
      </c>
    </row>
    <row r="1577" spans="1:9" x14ac:dyDescent="0.25">
      <c r="A1577" t="s">
        <v>5233</v>
      </c>
      <c r="B1577" t="s">
        <v>5320</v>
      </c>
      <c r="C1577" t="s">
        <v>5247</v>
      </c>
      <c r="D1577" s="1">
        <v>28122</v>
      </c>
      <c r="E1577" t="s">
        <v>685</v>
      </c>
      <c r="F1577" t="s">
        <v>13</v>
      </c>
      <c r="G1577" t="s">
        <v>5350</v>
      </c>
      <c r="H1577" t="s">
        <v>15</v>
      </c>
      <c r="I1577">
        <f>YEAR(tb_to_analyze[[#This Row],[Date]])</f>
        <v>1976</v>
      </c>
    </row>
    <row r="1578" spans="1:9" x14ac:dyDescent="0.25">
      <c r="A1578" t="s">
        <v>5233</v>
      </c>
      <c r="B1578" t="s">
        <v>5312</v>
      </c>
      <c r="C1578" t="s">
        <v>5245</v>
      </c>
      <c r="D1578" s="1">
        <v>28131</v>
      </c>
      <c r="E1578" t="s">
        <v>1362</v>
      </c>
      <c r="F1578" t="s">
        <v>13</v>
      </c>
      <c r="G1578" t="s">
        <v>5350</v>
      </c>
      <c r="H1578" t="s">
        <v>15</v>
      </c>
      <c r="I1578">
        <f>YEAR(tb_to_analyze[[#This Row],[Date]])</f>
        <v>1977</v>
      </c>
    </row>
    <row r="1579" spans="1:9" x14ac:dyDescent="0.25">
      <c r="A1579" t="s">
        <v>5233</v>
      </c>
      <c r="B1579" t="s">
        <v>5320</v>
      </c>
      <c r="C1579" t="s">
        <v>5247</v>
      </c>
      <c r="D1579" s="1">
        <v>28131</v>
      </c>
      <c r="E1579" t="s">
        <v>396</v>
      </c>
      <c r="F1579" t="s">
        <v>13</v>
      </c>
      <c r="G1579" t="s">
        <v>5350</v>
      </c>
      <c r="H1579" t="s">
        <v>15</v>
      </c>
      <c r="I1579">
        <f>YEAR(tb_to_analyze[[#This Row],[Date]])</f>
        <v>1977</v>
      </c>
    </row>
    <row r="1580" spans="1:9" x14ac:dyDescent="0.25">
      <c r="A1580" t="s">
        <v>5233</v>
      </c>
      <c r="B1580" t="s">
        <v>5312</v>
      </c>
      <c r="C1580" t="s">
        <v>5245</v>
      </c>
      <c r="D1580" s="1">
        <v>28145</v>
      </c>
      <c r="E1580" t="s">
        <v>1362</v>
      </c>
      <c r="F1580" t="s">
        <v>13</v>
      </c>
      <c r="G1580" t="s">
        <v>5350</v>
      </c>
      <c r="H1580" t="s">
        <v>15</v>
      </c>
      <c r="I1580">
        <f>YEAR(tb_to_analyze[[#This Row],[Date]])</f>
        <v>1977</v>
      </c>
    </row>
    <row r="1581" spans="1:9" x14ac:dyDescent="0.25">
      <c r="A1581" t="s">
        <v>5233</v>
      </c>
      <c r="B1581" t="s">
        <v>5320</v>
      </c>
      <c r="C1581" t="s">
        <v>5247</v>
      </c>
      <c r="D1581" s="1">
        <v>28145</v>
      </c>
      <c r="E1581" t="s">
        <v>685</v>
      </c>
      <c r="F1581" t="s">
        <v>13</v>
      </c>
      <c r="G1581" t="s">
        <v>5350</v>
      </c>
      <c r="H1581" t="s">
        <v>15</v>
      </c>
      <c r="I1581">
        <f>YEAR(tb_to_analyze[[#This Row],[Date]])</f>
        <v>1977</v>
      </c>
    </row>
    <row r="1582" spans="1:9" x14ac:dyDescent="0.25">
      <c r="A1582" t="s">
        <v>5233</v>
      </c>
      <c r="B1582" t="s">
        <v>5320</v>
      </c>
      <c r="C1582" t="s">
        <v>5247</v>
      </c>
      <c r="D1582" s="1">
        <v>28158</v>
      </c>
      <c r="E1582" t="s">
        <v>685</v>
      </c>
      <c r="F1582" t="s">
        <v>13</v>
      </c>
      <c r="G1582" t="s">
        <v>5350</v>
      </c>
      <c r="H1582" t="s">
        <v>15</v>
      </c>
      <c r="I1582">
        <f>YEAR(tb_to_analyze[[#This Row],[Date]])</f>
        <v>1977</v>
      </c>
    </row>
    <row r="1583" spans="1:9" x14ac:dyDescent="0.25">
      <c r="A1583" t="s">
        <v>5231</v>
      </c>
      <c r="B1583" t="s">
        <v>5313</v>
      </c>
      <c r="C1583" t="s">
        <v>5246</v>
      </c>
      <c r="D1583" s="1">
        <v>28162</v>
      </c>
      <c r="E1583" t="s">
        <v>1082</v>
      </c>
      <c r="F1583" t="s">
        <v>13</v>
      </c>
      <c r="G1583" t="s">
        <v>5350</v>
      </c>
      <c r="H1583" t="s">
        <v>15</v>
      </c>
      <c r="I1583">
        <f>YEAR(tb_to_analyze[[#This Row],[Date]])</f>
        <v>1977</v>
      </c>
    </row>
    <row r="1584" spans="1:9" x14ac:dyDescent="0.25">
      <c r="A1584" t="s">
        <v>5233</v>
      </c>
      <c r="B1584" t="s">
        <v>5312</v>
      </c>
      <c r="C1584" t="s">
        <v>5245</v>
      </c>
      <c r="D1584" s="1">
        <v>28163</v>
      </c>
      <c r="E1584" t="s">
        <v>1362</v>
      </c>
      <c r="F1584" t="s">
        <v>13</v>
      </c>
      <c r="G1584" t="s">
        <v>5350</v>
      </c>
      <c r="H1584" t="s">
        <v>15</v>
      </c>
      <c r="I1584">
        <f>YEAR(tb_to_analyze[[#This Row],[Date]])</f>
        <v>1977</v>
      </c>
    </row>
    <row r="1585" spans="1:9" x14ac:dyDescent="0.25">
      <c r="A1585" t="s">
        <v>5233</v>
      </c>
      <c r="B1585" t="s">
        <v>5320</v>
      </c>
      <c r="C1585" t="s">
        <v>5247</v>
      </c>
      <c r="D1585" s="1">
        <v>28165</v>
      </c>
      <c r="E1585" t="s">
        <v>1362</v>
      </c>
      <c r="F1585" t="s">
        <v>13</v>
      </c>
      <c r="G1585" t="s">
        <v>5350</v>
      </c>
      <c r="H1585" t="s">
        <v>15</v>
      </c>
      <c r="I1585">
        <f>YEAR(tb_to_analyze[[#This Row],[Date]])</f>
        <v>1977</v>
      </c>
    </row>
    <row r="1586" spans="1:9" x14ac:dyDescent="0.25">
      <c r="A1586" t="s">
        <v>5233</v>
      </c>
      <c r="B1586" t="s">
        <v>5320</v>
      </c>
      <c r="C1586" t="s">
        <v>5247</v>
      </c>
      <c r="D1586" s="1">
        <v>28167</v>
      </c>
      <c r="E1586" t="s">
        <v>1463</v>
      </c>
      <c r="F1586" t="s">
        <v>13</v>
      </c>
      <c r="G1586" t="s">
        <v>5350</v>
      </c>
      <c r="H1586" t="s">
        <v>15</v>
      </c>
      <c r="I1586">
        <f>YEAR(tb_to_analyze[[#This Row],[Date]])</f>
        <v>1977</v>
      </c>
    </row>
    <row r="1587" spans="1:9" x14ac:dyDescent="0.25">
      <c r="A1587" t="s">
        <v>5233</v>
      </c>
      <c r="B1587" t="s">
        <v>5320</v>
      </c>
      <c r="C1587" t="s">
        <v>5247</v>
      </c>
      <c r="D1587" s="1">
        <v>28171</v>
      </c>
      <c r="E1587" t="s">
        <v>685</v>
      </c>
      <c r="F1587" t="s">
        <v>13</v>
      </c>
      <c r="G1587" t="s">
        <v>5350</v>
      </c>
      <c r="H1587" t="s">
        <v>15</v>
      </c>
      <c r="I1587">
        <f>YEAR(tb_to_analyze[[#This Row],[Date]])</f>
        <v>1977</v>
      </c>
    </row>
    <row r="1588" spans="1:9" x14ac:dyDescent="0.25">
      <c r="A1588" t="s">
        <v>5236</v>
      </c>
      <c r="B1588" t="s">
        <v>5248</v>
      </c>
      <c r="C1588" t="s">
        <v>5249</v>
      </c>
      <c r="D1588" s="1">
        <v>28175</v>
      </c>
      <c r="E1588" t="s">
        <v>1442</v>
      </c>
      <c r="F1588" t="s">
        <v>13</v>
      </c>
      <c r="G1588" t="s">
        <v>5350</v>
      </c>
      <c r="H1588" t="s">
        <v>15</v>
      </c>
      <c r="I1588">
        <f>YEAR(tb_to_analyze[[#This Row],[Date]])</f>
        <v>1977</v>
      </c>
    </row>
    <row r="1589" spans="1:9" x14ac:dyDescent="0.25">
      <c r="A1589" t="s">
        <v>5233</v>
      </c>
      <c r="B1589" t="s">
        <v>5320</v>
      </c>
      <c r="C1589" t="s">
        <v>5247</v>
      </c>
      <c r="D1589" s="1">
        <v>28177</v>
      </c>
      <c r="E1589" t="s">
        <v>685</v>
      </c>
      <c r="F1589" t="s">
        <v>13</v>
      </c>
      <c r="G1589" t="s">
        <v>5350</v>
      </c>
      <c r="H1589" t="s">
        <v>15</v>
      </c>
      <c r="I1589">
        <f>YEAR(tb_to_analyze[[#This Row],[Date]])</f>
        <v>1977</v>
      </c>
    </row>
    <row r="1590" spans="1:9" x14ac:dyDescent="0.25">
      <c r="A1590" t="s">
        <v>5233</v>
      </c>
      <c r="B1590" t="s">
        <v>5312</v>
      </c>
      <c r="C1590" t="s">
        <v>5245</v>
      </c>
      <c r="D1590" s="1">
        <v>28178</v>
      </c>
      <c r="E1590" t="s">
        <v>1362</v>
      </c>
      <c r="F1590" t="s">
        <v>13</v>
      </c>
      <c r="G1590" t="s">
        <v>5350</v>
      </c>
      <c r="H1590" t="s">
        <v>21</v>
      </c>
      <c r="I1590">
        <f>YEAR(tb_to_analyze[[#This Row],[Date]])</f>
        <v>1977</v>
      </c>
    </row>
    <row r="1591" spans="1:9" x14ac:dyDescent="0.25">
      <c r="A1591" t="s">
        <v>5236</v>
      </c>
      <c r="B1591" t="s">
        <v>5325</v>
      </c>
      <c r="C1591" t="s">
        <v>5249</v>
      </c>
      <c r="D1591" s="1">
        <v>28179</v>
      </c>
      <c r="E1591" t="s">
        <v>1789</v>
      </c>
      <c r="F1591" t="s">
        <v>13</v>
      </c>
      <c r="G1591" t="s">
        <v>5350</v>
      </c>
      <c r="H1591" t="s">
        <v>15</v>
      </c>
      <c r="I1591">
        <f>YEAR(tb_to_analyze[[#This Row],[Date]])</f>
        <v>1977</v>
      </c>
    </row>
    <row r="1592" spans="1:9" x14ac:dyDescent="0.25">
      <c r="A1592" t="s">
        <v>5233</v>
      </c>
      <c r="B1592" t="s">
        <v>5320</v>
      </c>
      <c r="C1592" t="s">
        <v>5247</v>
      </c>
      <c r="D1592" s="1">
        <v>28182</v>
      </c>
      <c r="E1592" t="s">
        <v>396</v>
      </c>
      <c r="F1592" t="s">
        <v>13</v>
      </c>
      <c r="G1592" t="s">
        <v>5350</v>
      </c>
      <c r="H1592" t="s">
        <v>15</v>
      </c>
      <c r="I1592">
        <f>YEAR(tb_to_analyze[[#This Row],[Date]])</f>
        <v>1977</v>
      </c>
    </row>
    <row r="1593" spans="1:9" x14ac:dyDescent="0.25">
      <c r="A1593" t="s">
        <v>5233</v>
      </c>
      <c r="B1593" t="s">
        <v>5320</v>
      </c>
      <c r="C1593" t="s">
        <v>5247</v>
      </c>
      <c r="D1593" s="1">
        <v>28187</v>
      </c>
      <c r="E1593" t="s">
        <v>1362</v>
      </c>
      <c r="F1593" t="s">
        <v>13</v>
      </c>
      <c r="G1593" t="s">
        <v>5350</v>
      </c>
      <c r="H1593" t="s">
        <v>15</v>
      </c>
      <c r="I1593">
        <f>YEAR(tb_to_analyze[[#This Row],[Date]])</f>
        <v>1977</v>
      </c>
    </row>
    <row r="1594" spans="1:9" x14ac:dyDescent="0.25">
      <c r="A1594" t="s">
        <v>5233</v>
      </c>
      <c r="B1594" t="s">
        <v>5320</v>
      </c>
      <c r="C1594" t="s">
        <v>5247</v>
      </c>
      <c r="D1594" s="1">
        <v>28194</v>
      </c>
      <c r="E1594" t="s">
        <v>1362</v>
      </c>
      <c r="F1594" t="s">
        <v>13</v>
      </c>
      <c r="G1594" t="s">
        <v>5350</v>
      </c>
      <c r="H1594" t="s">
        <v>15</v>
      </c>
      <c r="I1594">
        <f>YEAR(tb_to_analyze[[#This Row],[Date]])</f>
        <v>1977</v>
      </c>
    </row>
    <row r="1595" spans="1:9" x14ac:dyDescent="0.25">
      <c r="A1595" t="s">
        <v>5231</v>
      </c>
      <c r="B1595" t="s">
        <v>5315</v>
      </c>
      <c r="C1595" t="s">
        <v>5246</v>
      </c>
      <c r="D1595" s="1">
        <v>28197</v>
      </c>
      <c r="E1595" t="s">
        <v>1181</v>
      </c>
      <c r="F1595" t="s">
        <v>13</v>
      </c>
      <c r="G1595" t="s">
        <v>5350</v>
      </c>
      <c r="H1595" t="s">
        <v>15</v>
      </c>
      <c r="I1595">
        <f>YEAR(tb_to_analyze[[#This Row],[Date]])</f>
        <v>1977</v>
      </c>
    </row>
    <row r="1596" spans="1:9" x14ac:dyDescent="0.25">
      <c r="A1596" t="s">
        <v>5233</v>
      </c>
      <c r="B1596" t="s">
        <v>5320</v>
      </c>
      <c r="C1596" t="s">
        <v>5247</v>
      </c>
      <c r="D1596" s="1">
        <v>28201</v>
      </c>
      <c r="E1596" t="s">
        <v>1362</v>
      </c>
      <c r="F1596" t="s">
        <v>13</v>
      </c>
      <c r="G1596" t="s">
        <v>5350</v>
      </c>
      <c r="H1596" t="s">
        <v>15</v>
      </c>
      <c r="I1596">
        <f>YEAR(tb_to_analyze[[#This Row],[Date]])</f>
        <v>1977</v>
      </c>
    </row>
    <row r="1597" spans="1:9" x14ac:dyDescent="0.25">
      <c r="A1597" t="s">
        <v>5233</v>
      </c>
      <c r="B1597" t="s">
        <v>5320</v>
      </c>
      <c r="C1597" t="s">
        <v>5247</v>
      </c>
      <c r="D1597" s="1">
        <v>28208</v>
      </c>
      <c r="E1597" t="s">
        <v>1463</v>
      </c>
      <c r="F1597" t="s">
        <v>13</v>
      </c>
      <c r="G1597" t="s">
        <v>5350</v>
      </c>
      <c r="H1597" t="s">
        <v>15</v>
      </c>
      <c r="I1597">
        <f>YEAR(tb_to_analyze[[#This Row],[Date]])</f>
        <v>1977</v>
      </c>
    </row>
    <row r="1598" spans="1:9" x14ac:dyDescent="0.25">
      <c r="A1598" t="s">
        <v>5233</v>
      </c>
      <c r="B1598" t="s">
        <v>5320</v>
      </c>
      <c r="C1598" t="s">
        <v>5247</v>
      </c>
      <c r="D1598" s="1">
        <v>28208</v>
      </c>
      <c r="E1598" t="s">
        <v>685</v>
      </c>
      <c r="F1598" t="s">
        <v>13</v>
      </c>
      <c r="G1598" t="s">
        <v>5350</v>
      </c>
      <c r="H1598" t="s">
        <v>15</v>
      </c>
      <c r="I1598">
        <f>YEAR(tb_to_analyze[[#This Row],[Date]])</f>
        <v>1977</v>
      </c>
    </row>
    <row r="1599" spans="1:9" x14ac:dyDescent="0.25">
      <c r="A1599" t="s">
        <v>5233</v>
      </c>
      <c r="B1599" t="s">
        <v>5320</v>
      </c>
      <c r="C1599" t="s">
        <v>5247</v>
      </c>
      <c r="D1599" s="1">
        <v>28213</v>
      </c>
      <c r="E1599" t="s">
        <v>685</v>
      </c>
      <c r="F1599" t="s">
        <v>13</v>
      </c>
      <c r="G1599" t="s">
        <v>5350</v>
      </c>
      <c r="H1599" t="s">
        <v>15</v>
      </c>
      <c r="I1599">
        <f>YEAR(tb_to_analyze[[#This Row],[Date]])</f>
        <v>1977</v>
      </c>
    </row>
    <row r="1600" spans="1:9" x14ac:dyDescent="0.25">
      <c r="A1600" t="s">
        <v>5233</v>
      </c>
      <c r="B1600" t="s">
        <v>5320</v>
      </c>
      <c r="C1600" t="s">
        <v>5247</v>
      </c>
      <c r="D1600" s="1">
        <v>28220</v>
      </c>
      <c r="E1600" t="s">
        <v>396</v>
      </c>
      <c r="F1600" t="s">
        <v>13</v>
      </c>
      <c r="G1600" t="s">
        <v>5350</v>
      </c>
      <c r="H1600" t="s">
        <v>15</v>
      </c>
      <c r="I1600">
        <f>YEAR(tb_to_analyze[[#This Row],[Date]])</f>
        <v>1977</v>
      </c>
    </row>
    <row r="1601" spans="1:9" x14ac:dyDescent="0.25">
      <c r="A1601" t="s">
        <v>5233</v>
      </c>
      <c r="B1601" t="s">
        <v>5320</v>
      </c>
      <c r="C1601" t="s">
        <v>5247</v>
      </c>
      <c r="D1601" s="1">
        <v>28220</v>
      </c>
      <c r="E1601" t="s">
        <v>499</v>
      </c>
      <c r="F1601" t="s">
        <v>13</v>
      </c>
      <c r="G1601" t="s">
        <v>5350</v>
      </c>
      <c r="H1601" t="s">
        <v>15</v>
      </c>
      <c r="I1601">
        <f>YEAR(tb_to_analyze[[#This Row],[Date]])</f>
        <v>1977</v>
      </c>
    </row>
    <row r="1602" spans="1:9" x14ac:dyDescent="0.25">
      <c r="A1602" t="s">
        <v>5233</v>
      </c>
      <c r="B1602" t="s">
        <v>5320</v>
      </c>
      <c r="C1602" t="s">
        <v>5247</v>
      </c>
      <c r="D1602" s="1">
        <v>28222</v>
      </c>
      <c r="E1602" t="s">
        <v>1362</v>
      </c>
      <c r="F1602" t="s">
        <v>13</v>
      </c>
      <c r="G1602" t="s">
        <v>5350</v>
      </c>
      <c r="H1602" t="s">
        <v>15</v>
      </c>
      <c r="I1602">
        <f>YEAR(tb_to_analyze[[#This Row],[Date]])</f>
        <v>1977</v>
      </c>
    </row>
    <row r="1603" spans="1:9" x14ac:dyDescent="0.25">
      <c r="A1603" t="s">
        <v>5233</v>
      </c>
      <c r="B1603" t="s">
        <v>5320</v>
      </c>
      <c r="C1603" t="s">
        <v>5247</v>
      </c>
      <c r="D1603" s="1">
        <v>28226</v>
      </c>
      <c r="E1603" t="s">
        <v>1302</v>
      </c>
      <c r="F1603" t="s">
        <v>13</v>
      </c>
      <c r="G1603" t="s">
        <v>5350</v>
      </c>
      <c r="H1603" t="s">
        <v>15</v>
      </c>
      <c r="I1603">
        <f>YEAR(tb_to_analyze[[#This Row],[Date]])</f>
        <v>1977</v>
      </c>
    </row>
    <row r="1604" spans="1:9" x14ac:dyDescent="0.25">
      <c r="A1604" t="s">
        <v>5233</v>
      </c>
      <c r="B1604" t="s">
        <v>5312</v>
      </c>
      <c r="C1604" t="s">
        <v>5245</v>
      </c>
      <c r="D1604" s="1">
        <v>28235</v>
      </c>
      <c r="E1604" t="s">
        <v>1362</v>
      </c>
      <c r="F1604" t="s">
        <v>13</v>
      </c>
      <c r="G1604" t="s">
        <v>5350</v>
      </c>
      <c r="H1604" t="s">
        <v>15</v>
      </c>
      <c r="I1604">
        <f>YEAR(tb_to_analyze[[#This Row],[Date]])</f>
        <v>1977</v>
      </c>
    </row>
    <row r="1605" spans="1:9" x14ac:dyDescent="0.25">
      <c r="A1605" t="s">
        <v>5233</v>
      </c>
      <c r="B1605" t="s">
        <v>5320</v>
      </c>
      <c r="C1605" t="s">
        <v>5247</v>
      </c>
      <c r="D1605" s="1">
        <v>28241</v>
      </c>
      <c r="E1605" t="s">
        <v>1362</v>
      </c>
      <c r="F1605" t="s">
        <v>13</v>
      </c>
      <c r="G1605" t="s">
        <v>5350</v>
      </c>
      <c r="H1605" t="s">
        <v>15</v>
      </c>
      <c r="I1605">
        <f>YEAR(tb_to_analyze[[#This Row],[Date]])</f>
        <v>1977</v>
      </c>
    </row>
    <row r="1606" spans="1:9" x14ac:dyDescent="0.25">
      <c r="A1606" t="s">
        <v>5233</v>
      </c>
      <c r="B1606" t="s">
        <v>5317</v>
      </c>
      <c r="C1606" t="s">
        <v>5247</v>
      </c>
      <c r="D1606" s="1">
        <v>28242</v>
      </c>
      <c r="E1606" t="s">
        <v>685</v>
      </c>
      <c r="F1606" t="s">
        <v>13</v>
      </c>
      <c r="G1606" t="s">
        <v>5350</v>
      </c>
      <c r="H1606" t="s">
        <v>15</v>
      </c>
      <c r="I1606">
        <f>YEAR(tb_to_analyze[[#This Row],[Date]])</f>
        <v>1977</v>
      </c>
    </row>
    <row r="1607" spans="1:9" x14ac:dyDescent="0.25">
      <c r="A1607" t="s">
        <v>5233</v>
      </c>
      <c r="B1607" t="s">
        <v>5320</v>
      </c>
      <c r="C1607" t="s">
        <v>5247</v>
      </c>
      <c r="D1607" s="1">
        <v>28243</v>
      </c>
      <c r="E1607" t="s">
        <v>1463</v>
      </c>
      <c r="F1607" t="s">
        <v>13</v>
      </c>
      <c r="G1607" t="s">
        <v>5350</v>
      </c>
      <c r="H1607" t="s">
        <v>15</v>
      </c>
      <c r="I1607">
        <f>YEAR(tb_to_analyze[[#This Row],[Date]])</f>
        <v>1977</v>
      </c>
    </row>
    <row r="1608" spans="1:9" x14ac:dyDescent="0.25">
      <c r="A1608" t="s">
        <v>5233</v>
      </c>
      <c r="B1608" t="s">
        <v>5320</v>
      </c>
      <c r="C1608" t="s">
        <v>5247</v>
      </c>
      <c r="D1608" s="1">
        <v>28250</v>
      </c>
      <c r="E1608" t="s">
        <v>1362</v>
      </c>
      <c r="F1608" t="s">
        <v>13</v>
      </c>
      <c r="G1608" t="s">
        <v>5350</v>
      </c>
      <c r="H1608" t="s">
        <v>15</v>
      </c>
      <c r="I1608">
        <f>YEAR(tb_to_analyze[[#This Row],[Date]])</f>
        <v>1977</v>
      </c>
    </row>
    <row r="1609" spans="1:9" x14ac:dyDescent="0.25">
      <c r="A1609" t="s">
        <v>5231</v>
      </c>
      <c r="B1609" t="s">
        <v>5313</v>
      </c>
      <c r="C1609" t="s">
        <v>5246</v>
      </c>
      <c r="D1609" s="1">
        <v>28257</v>
      </c>
      <c r="E1609" t="s">
        <v>1082</v>
      </c>
      <c r="F1609" t="s">
        <v>13</v>
      </c>
      <c r="G1609" t="s">
        <v>5350</v>
      </c>
      <c r="H1609" t="s">
        <v>15</v>
      </c>
      <c r="I1609">
        <f>YEAR(tb_to_analyze[[#This Row],[Date]])</f>
        <v>1977</v>
      </c>
    </row>
    <row r="1610" spans="1:9" x14ac:dyDescent="0.25">
      <c r="A1610" t="s">
        <v>5233</v>
      </c>
      <c r="B1610" t="s">
        <v>5312</v>
      </c>
      <c r="C1610" t="s">
        <v>5245</v>
      </c>
      <c r="D1610" s="1">
        <v>28262</v>
      </c>
      <c r="E1610" t="s">
        <v>1362</v>
      </c>
      <c r="F1610" t="s">
        <v>13</v>
      </c>
      <c r="G1610" t="s">
        <v>5350</v>
      </c>
      <c r="H1610" t="s">
        <v>15</v>
      </c>
      <c r="I1610">
        <f>YEAR(tb_to_analyze[[#This Row],[Date]])</f>
        <v>1977</v>
      </c>
    </row>
    <row r="1611" spans="1:9" x14ac:dyDescent="0.25">
      <c r="A1611" t="s">
        <v>5233</v>
      </c>
      <c r="B1611" t="s">
        <v>5320</v>
      </c>
      <c r="C1611" t="s">
        <v>5247</v>
      </c>
      <c r="D1611" s="1">
        <v>28264</v>
      </c>
      <c r="E1611" t="s">
        <v>685</v>
      </c>
      <c r="F1611" t="s">
        <v>13</v>
      </c>
      <c r="G1611" t="s">
        <v>5350</v>
      </c>
      <c r="H1611" t="s">
        <v>15</v>
      </c>
      <c r="I1611">
        <f>YEAR(tb_to_analyze[[#This Row],[Date]])</f>
        <v>1977</v>
      </c>
    </row>
    <row r="1612" spans="1:9" x14ac:dyDescent="0.25">
      <c r="A1612" t="s">
        <v>5233</v>
      </c>
      <c r="B1612" t="s">
        <v>5312</v>
      </c>
      <c r="C1612" t="s">
        <v>5245</v>
      </c>
      <c r="D1612" s="1">
        <v>28268</v>
      </c>
      <c r="E1612" t="s">
        <v>937</v>
      </c>
      <c r="F1612" t="s">
        <v>13</v>
      </c>
      <c r="G1612" t="s">
        <v>5350</v>
      </c>
      <c r="H1612" t="s">
        <v>15</v>
      </c>
      <c r="I1612">
        <f>YEAR(tb_to_analyze[[#This Row],[Date]])</f>
        <v>1977</v>
      </c>
    </row>
    <row r="1613" spans="1:9" x14ac:dyDescent="0.25">
      <c r="A1613" t="s">
        <v>5231</v>
      </c>
      <c r="B1613" t="s">
        <v>5313</v>
      </c>
      <c r="C1613" t="s">
        <v>5246</v>
      </c>
      <c r="D1613" s="1">
        <v>28268</v>
      </c>
      <c r="E1613" t="s">
        <v>775</v>
      </c>
      <c r="F1613" t="s">
        <v>13</v>
      </c>
      <c r="G1613" t="s">
        <v>5350</v>
      </c>
      <c r="H1613" t="s">
        <v>15</v>
      </c>
      <c r="I1613">
        <f>YEAR(tb_to_analyze[[#This Row],[Date]])</f>
        <v>1977</v>
      </c>
    </row>
    <row r="1614" spans="1:9" x14ac:dyDescent="0.25">
      <c r="A1614" t="s">
        <v>5233</v>
      </c>
      <c r="B1614" t="s">
        <v>5320</v>
      </c>
      <c r="C1614" t="s">
        <v>5247</v>
      </c>
      <c r="D1614" s="1">
        <v>28270</v>
      </c>
      <c r="E1614" t="s">
        <v>685</v>
      </c>
      <c r="F1614" t="s">
        <v>13</v>
      </c>
      <c r="G1614" t="s">
        <v>5350</v>
      </c>
      <c r="H1614" t="s">
        <v>15</v>
      </c>
      <c r="I1614">
        <f>YEAR(tb_to_analyze[[#This Row],[Date]])</f>
        <v>1977</v>
      </c>
    </row>
    <row r="1615" spans="1:9" x14ac:dyDescent="0.25">
      <c r="A1615" t="s">
        <v>5233</v>
      </c>
      <c r="B1615" t="s">
        <v>5320</v>
      </c>
      <c r="C1615" t="s">
        <v>5247</v>
      </c>
      <c r="D1615" s="1">
        <v>28271</v>
      </c>
      <c r="E1615" t="s">
        <v>1362</v>
      </c>
      <c r="F1615" t="s">
        <v>13</v>
      </c>
      <c r="G1615" t="s">
        <v>5350</v>
      </c>
      <c r="H1615" t="s">
        <v>15</v>
      </c>
      <c r="I1615">
        <f>YEAR(tb_to_analyze[[#This Row],[Date]])</f>
        <v>1977</v>
      </c>
    </row>
    <row r="1616" spans="1:9" x14ac:dyDescent="0.25">
      <c r="A1616" t="s">
        <v>5231</v>
      </c>
      <c r="B1616" t="s">
        <v>5313</v>
      </c>
      <c r="C1616" t="s">
        <v>5246</v>
      </c>
      <c r="D1616" s="1">
        <v>28271</v>
      </c>
      <c r="E1616" t="s">
        <v>1632</v>
      </c>
      <c r="F1616" t="s">
        <v>13</v>
      </c>
      <c r="G1616" t="s">
        <v>5350</v>
      </c>
      <c r="H1616" t="s">
        <v>15</v>
      </c>
      <c r="I1616">
        <f>YEAR(tb_to_analyze[[#This Row],[Date]])</f>
        <v>1977</v>
      </c>
    </row>
    <row r="1617" spans="1:9" x14ac:dyDescent="0.25">
      <c r="A1617" t="s">
        <v>5233</v>
      </c>
      <c r="B1617" t="s">
        <v>5320</v>
      </c>
      <c r="C1617" t="s">
        <v>5247</v>
      </c>
      <c r="D1617" s="1">
        <v>28275</v>
      </c>
      <c r="E1617" t="s">
        <v>685</v>
      </c>
      <c r="F1617" t="s">
        <v>13</v>
      </c>
      <c r="G1617" t="s">
        <v>5350</v>
      </c>
      <c r="H1617" t="s">
        <v>15</v>
      </c>
      <c r="I1617">
        <f>YEAR(tb_to_analyze[[#This Row],[Date]])</f>
        <v>1977</v>
      </c>
    </row>
    <row r="1618" spans="1:9" x14ac:dyDescent="0.25">
      <c r="A1618" t="s">
        <v>5233</v>
      </c>
      <c r="B1618" t="s">
        <v>5312</v>
      </c>
      <c r="C1618" t="s">
        <v>5245</v>
      </c>
      <c r="D1618" s="1">
        <v>28276</v>
      </c>
      <c r="E1618" t="s">
        <v>1362</v>
      </c>
      <c r="F1618" t="s">
        <v>13</v>
      </c>
      <c r="G1618" t="s">
        <v>5350</v>
      </c>
      <c r="H1618" t="s">
        <v>15</v>
      </c>
      <c r="I1618">
        <f>YEAR(tb_to_analyze[[#This Row],[Date]])</f>
        <v>1977</v>
      </c>
    </row>
    <row r="1619" spans="1:9" x14ac:dyDescent="0.25">
      <c r="A1619" t="s">
        <v>5233</v>
      </c>
      <c r="B1619" t="s">
        <v>5320</v>
      </c>
      <c r="C1619" t="s">
        <v>5247</v>
      </c>
      <c r="D1619" s="1">
        <v>28284</v>
      </c>
      <c r="E1619" t="s">
        <v>1362</v>
      </c>
      <c r="F1619" t="s">
        <v>13</v>
      </c>
      <c r="G1619" t="s">
        <v>5350</v>
      </c>
      <c r="H1619" t="s">
        <v>15</v>
      </c>
      <c r="I1619">
        <f>YEAR(tb_to_analyze[[#This Row],[Date]])</f>
        <v>1977</v>
      </c>
    </row>
    <row r="1620" spans="1:9" x14ac:dyDescent="0.25">
      <c r="A1620" t="s">
        <v>5233</v>
      </c>
      <c r="B1620" t="s">
        <v>5320</v>
      </c>
      <c r="C1620" t="s">
        <v>5247</v>
      </c>
      <c r="D1620" s="1">
        <v>28286</v>
      </c>
      <c r="E1620" t="s">
        <v>1362</v>
      </c>
      <c r="F1620" t="s">
        <v>13</v>
      </c>
      <c r="G1620" t="s">
        <v>5350</v>
      </c>
      <c r="H1620" t="s">
        <v>15</v>
      </c>
      <c r="I1620">
        <f>YEAR(tb_to_analyze[[#This Row],[Date]])</f>
        <v>1977</v>
      </c>
    </row>
    <row r="1621" spans="1:9" x14ac:dyDescent="0.25">
      <c r="A1621" t="s">
        <v>5233</v>
      </c>
      <c r="B1621" t="s">
        <v>5320</v>
      </c>
      <c r="C1621" t="s">
        <v>5247</v>
      </c>
      <c r="D1621" s="1">
        <v>28292</v>
      </c>
      <c r="E1621" t="s">
        <v>1302</v>
      </c>
      <c r="F1621" t="s">
        <v>13</v>
      </c>
      <c r="G1621" t="s">
        <v>5350</v>
      </c>
      <c r="H1621" t="s">
        <v>15</v>
      </c>
      <c r="I1621">
        <f>YEAR(tb_to_analyze[[#This Row],[Date]])</f>
        <v>1977</v>
      </c>
    </row>
    <row r="1622" spans="1:9" x14ac:dyDescent="0.25">
      <c r="A1622" t="s">
        <v>5233</v>
      </c>
      <c r="B1622" t="s">
        <v>5317</v>
      </c>
      <c r="C1622" t="s">
        <v>5247</v>
      </c>
      <c r="D1622" s="1">
        <v>28293</v>
      </c>
      <c r="E1622" t="s">
        <v>685</v>
      </c>
      <c r="F1622" t="s">
        <v>13</v>
      </c>
      <c r="G1622" t="s">
        <v>5350</v>
      </c>
      <c r="H1622" t="s">
        <v>15</v>
      </c>
      <c r="I1622">
        <f>YEAR(tb_to_analyze[[#This Row],[Date]])</f>
        <v>1977</v>
      </c>
    </row>
    <row r="1623" spans="1:9" x14ac:dyDescent="0.25">
      <c r="A1623" t="s">
        <v>5233</v>
      </c>
      <c r="B1623" t="s">
        <v>5312</v>
      </c>
      <c r="C1623" t="s">
        <v>5245</v>
      </c>
      <c r="D1623" s="1">
        <v>28293</v>
      </c>
      <c r="E1623" t="s">
        <v>937</v>
      </c>
      <c r="F1623" t="s">
        <v>13</v>
      </c>
      <c r="G1623" t="s">
        <v>5350</v>
      </c>
      <c r="H1623" t="s">
        <v>15</v>
      </c>
      <c r="I1623">
        <f>YEAR(tb_to_analyze[[#This Row],[Date]])</f>
        <v>1977</v>
      </c>
    </row>
    <row r="1624" spans="1:9" x14ac:dyDescent="0.25">
      <c r="A1624" t="s">
        <v>5233</v>
      </c>
      <c r="B1624" t="s">
        <v>5320</v>
      </c>
      <c r="C1624" t="s">
        <v>5247</v>
      </c>
      <c r="D1624" s="1">
        <v>28294</v>
      </c>
      <c r="E1624" t="s">
        <v>499</v>
      </c>
      <c r="F1624" t="s">
        <v>13</v>
      </c>
      <c r="G1624" t="s">
        <v>5350</v>
      </c>
      <c r="H1624" t="s">
        <v>15</v>
      </c>
      <c r="I1624">
        <f>YEAR(tb_to_analyze[[#This Row],[Date]])</f>
        <v>1977</v>
      </c>
    </row>
    <row r="1625" spans="1:9" x14ac:dyDescent="0.25">
      <c r="A1625" t="s">
        <v>5233</v>
      </c>
      <c r="B1625" t="s">
        <v>5312</v>
      </c>
      <c r="C1625" t="s">
        <v>5245</v>
      </c>
      <c r="D1625" s="1">
        <v>28298</v>
      </c>
      <c r="E1625" t="s">
        <v>1362</v>
      </c>
      <c r="F1625" t="s">
        <v>13</v>
      </c>
      <c r="G1625" t="s">
        <v>5350</v>
      </c>
      <c r="H1625" t="s">
        <v>15</v>
      </c>
      <c r="I1625">
        <f>YEAR(tb_to_analyze[[#This Row],[Date]])</f>
        <v>1977</v>
      </c>
    </row>
    <row r="1626" spans="1:9" x14ac:dyDescent="0.25">
      <c r="A1626" t="s">
        <v>5231</v>
      </c>
      <c r="B1626" t="s">
        <v>5315</v>
      </c>
      <c r="C1626" t="s">
        <v>5246</v>
      </c>
      <c r="D1626" s="1">
        <v>28299</v>
      </c>
      <c r="E1626" t="s">
        <v>1825</v>
      </c>
      <c r="F1626" t="s">
        <v>13</v>
      </c>
      <c r="G1626" t="s">
        <v>5350</v>
      </c>
      <c r="H1626" t="s">
        <v>15</v>
      </c>
      <c r="I1626">
        <f>YEAR(tb_to_analyze[[#This Row],[Date]])</f>
        <v>1977</v>
      </c>
    </row>
    <row r="1627" spans="1:9" x14ac:dyDescent="0.25">
      <c r="A1627" t="s">
        <v>5233</v>
      </c>
      <c r="B1627" t="s">
        <v>5312</v>
      </c>
      <c r="C1627" t="s">
        <v>5245</v>
      </c>
      <c r="D1627" s="1">
        <v>28300</v>
      </c>
      <c r="E1627" t="s">
        <v>1463</v>
      </c>
      <c r="F1627" t="s">
        <v>13</v>
      </c>
      <c r="G1627" t="s">
        <v>5350</v>
      </c>
      <c r="H1627" t="s">
        <v>15</v>
      </c>
      <c r="I1627">
        <f>YEAR(tb_to_analyze[[#This Row],[Date]])</f>
        <v>1977</v>
      </c>
    </row>
    <row r="1628" spans="1:9" x14ac:dyDescent="0.25">
      <c r="A1628" t="s">
        <v>5233</v>
      </c>
      <c r="B1628" t="s">
        <v>5320</v>
      </c>
      <c r="C1628" t="s">
        <v>5247</v>
      </c>
      <c r="D1628" s="1">
        <v>28300</v>
      </c>
      <c r="E1628" t="s">
        <v>1829</v>
      </c>
      <c r="F1628" t="s">
        <v>13</v>
      </c>
      <c r="G1628" t="s">
        <v>5350</v>
      </c>
      <c r="H1628" t="s">
        <v>15</v>
      </c>
      <c r="I1628">
        <f>YEAR(tb_to_analyze[[#This Row],[Date]])</f>
        <v>1977</v>
      </c>
    </row>
    <row r="1629" spans="1:9" x14ac:dyDescent="0.25">
      <c r="A1629" t="s">
        <v>5231</v>
      </c>
      <c r="B1629" t="s">
        <v>5315</v>
      </c>
      <c r="C1629" t="s">
        <v>5246</v>
      </c>
      <c r="D1629" s="1">
        <v>28303</v>
      </c>
      <c r="E1629" t="s">
        <v>1163</v>
      </c>
      <c r="F1629" t="s">
        <v>13</v>
      </c>
      <c r="G1629" t="s">
        <v>5350</v>
      </c>
      <c r="H1629" t="s">
        <v>15</v>
      </c>
      <c r="I1629">
        <f>YEAR(tb_to_analyze[[#This Row],[Date]])</f>
        <v>1977</v>
      </c>
    </row>
    <row r="1630" spans="1:9" x14ac:dyDescent="0.25">
      <c r="A1630" t="s">
        <v>5233</v>
      </c>
      <c r="B1630" t="s">
        <v>5312</v>
      </c>
      <c r="C1630" t="s">
        <v>5245</v>
      </c>
      <c r="D1630" s="1">
        <v>28305</v>
      </c>
      <c r="E1630" t="s">
        <v>396</v>
      </c>
      <c r="F1630" t="s">
        <v>13</v>
      </c>
      <c r="G1630" t="s">
        <v>5350</v>
      </c>
      <c r="H1630" t="s">
        <v>15</v>
      </c>
      <c r="I1630">
        <f>YEAR(tb_to_analyze[[#This Row],[Date]])</f>
        <v>1977</v>
      </c>
    </row>
    <row r="1631" spans="1:9" x14ac:dyDescent="0.25">
      <c r="A1631" t="s">
        <v>5233</v>
      </c>
      <c r="B1631" t="s">
        <v>5320</v>
      </c>
      <c r="C1631" t="s">
        <v>5247</v>
      </c>
      <c r="D1631" s="1">
        <v>28306</v>
      </c>
      <c r="E1631" t="s">
        <v>1362</v>
      </c>
      <c r="F1631" t="s">
        <v>13</v>
      </c>
      <c r="G1631" t="s">
        <v>5350</v>
      </c>
      <c r="H1631" t="s">
        <v>15</v>
      </c>
      <c r="I1631">
        <f>YEAR(tb_to_analyze[[#This Row],[Date]])</f>
        <v>1977</v>
      </c>
    </row>
    <row r="1632" spans="1:9" x14ac:dyDescent="0.25">
      <c r="A1632" t="s">
        <v>5233</v>
      </c>
      <c r="B1632" t="s">
        <v>5320</v>
      </c>
      <c r="C1632" t="s">
        <v>5247</v>
      </c>
      <c r="D1632" s="1">
        <v>28307</v>
      </c>
      <c r="E1632" t="s">
        <v>685</v>
      </c>
      <c r="F1632" t="s">
        <v>13</v>
      </c>
      <c r="G1632" t="s">
        <v>5350</v>
      </c>
      <c r="H1632" t="s">
        <v>15</v>
      </c>
      <c r="I1632">
        <f>YEAR(tb_to_analyze[[#This Row],[Date]])</f>
        <v>1977</v>
      </c>
    </row>
    <row r="1633" spans="1:9" x14ac:dyDescent="0.25">
      <c r="A1633" t="s">
        <v>5233</v>
      </c>
      <c r="B1633" t="s">
        <v>5320</v>
      </c>
      <c r="C1633" t="s">
        <v>5247</v>
      </c>
      <c r="D1633" s="1">
        <v>28310</v>
      </c>
      <c r="E1633" t="s">
        <v>685</v>
      </c>
      <c r="F1633" t="s">
        <v>13</v>
      </c>
      <c r="G1633" t="s">
        <v>5350</v>
      </c>
      <c r="H1633" t="s">
        <v>15</v>
      </c>
      <c r="I1633">
        <f>YEAR(tb_to_analyze[[#This Row],[Date]])</f>
        <v>1977</v>
      </c>
    </row>
    <row r="1634" spans="1:9" x14ac:dyDescent="0.25">
      <c r="A1634" t="s">
        <v>5233</v>
      </c>
      <c r="B1634" t="s">
        <v>5320</v>
      </c>
      <c r="C1634" t="s">
        <v>5247</v>
      </c>
      <c r="D1634" s="1">
        <v>28313</v>
      </c>
      <c r="E1634" t="s">
        <v>396</v>
      </c>
      <c r="F1634" t="s">
        <v>13</v>
      </c>
      <c r="G1634" t="s">
        <v>5350</v>
      </c>
      <c r="H1634" t="s">
        <v>15</v>
      </c>
      <c r="I1634">
        <f>YEAR(tb_to_analyze[[#This Row],[Date]])</f>
        <v>1977</v>
      </c>
    </row>
    <row r="1635" spans="1:9" x14ac:dyDescent="0.25">
      <c r="A1635" t="s">
        <v>5233</v>
      </c>
      <c r="B1635" t="s">
        <v>5320</v>
      </c>
      <c r="C1635" t="s">
        <v>5247</v>
      </c>
      <c r="D1635" s="1">
        <v>28314</v>
      </c>
      <c r="E1635" t="s">
        <v>685</v>
      </c>
      <c r="F1635" t="s">
        <v>13</v>
      </c>
      <c r="G1635" t="s">
        <v>5350</v>
      </c>
      <c r="H1635" t="s">
        <v>15</v>
      </c>
      <c r="I1635">
        <f>YEAR(tb_to_analyze[[#This Row],[Date]])</f>
        <v>1977</v>
      </c>
    </row>
    <row r="1636" spans="1:9" x14ac:dyDescent="0.25">
      <c r="A1636" t="s">
        <v>5233</v>
      </c>
      <c r="B1636" t="s">
        <v>5320</v>
      </c>
      <c r="C1636" t="s">
        <v>5247</v>
      </c>
      <c r="D1636" s="1">
        <v>28318</v>
      </c>
      <c r="E1636" t="s">
        <v>1362</v>
      </c>
      <c r="F1636" t="s">
        <v>13</v>
      </c>
      <c r="G1636" t="s">
        <v>5350</v>
      </c>
      <c r="H1636" t="s">
        <v>15</v>
      </c>
      <c r="I1636">
        <f>YEAR(tb_to_analyze[[#This Row],[Date]])</f>
        <v>1977</v>
      </c>
    </row>
    <row r="1637" spans="1:9" x14ac:dyDescent="0.25">
      <c r="A1637" t="s">
        <v>5233</v>
      </c>
      <c r="B1637" t="s">
        <v>5320</v>
      </c>
      <c r="C1637" t="s">
        <v>5247</v>
      </c>
      <c r="D1637" s="1">
        <v>28319</v>
      </c>
      <c r="E1637" t="s">
        <v>685</v>
      </c>
      <c r="F1637" t="s">
        <v>13</v>
      </c>
      <c r="G1637" t="s">
        <v>5350</v>
      </c>
      <c r="H1637" t="s">
        <v>15</v>
      </c>
      <c r="I1637">
        <f>YEAR(tb_to_analyze[[#This Row],[Date]])</f>
        <v>1977</v>
      </c>
    </row>
    <row r="1638" spans="1:9" x14ac:dyDescent="0.25">
      <c r="A1638" t="s">
        <v>5233</v>
      </c>
      <c r="B1638" t="s">
        <v>5320</v>
      </c>
      <c r="C1638" t="s">
        <v>5247</v>
      </c>
      <c r="D1638" s="1">
        <v>28325</v>
      </c>
      <c r="E1638" t="s">
        <v>685</v>
      </c>
      <c r="F1638" t="s">
        <v>13</v>
      </c>
      <c r="G1638" t="s">
        <v>5350</v>
      </c>
      <c r="H1638" t="s">
        <v>15</v>
      </c>
      <c r="I1638">
        <f>YEAR(tb_to_analyze[[#This Row],[Date]])</f>
        <v>1977</v>
      </c>
    </row>
    <row r="1639" spans="1:9" x14ac:dyDescent="0.25">
      <c r="A1639" t="s">
        <v>5233</v>
      </c>
      <c r="B1639" t="s">
        <v>5320</v>
      </c>
      <c r="C1639" t="s">
        <v>5247</v>
      </c>
      <c r="D1639" s="1">
        <v>28326</v>
      </c>
      <c r="E1639" t="s">
        <v>1302</v>
      </c>
      <c r="F1639" t="s">
        <v>13</v>
      </c>
      <c r="G1639" t="s">
        <v>5350</v>
      </c>
      <c r="H1639" t="s">
        <v>15</v>
      </c>
      <c r="I1639">
        <f>YEAR(tb_to_analyze[[#This Row],[Date]])</f>
        <v>1977</v>
      </c>
    </row>
    <row r="1640" spans="1:9" x14ac:dyDescent="0.25">
      <c r="A1640" t="s">
        <v>5233</v>
      </c>
      <c r="B1640" t="s">
        <v>5312</v>
      </c>
      <c r="C1640" t="s">
        <v>5245</v>
      </c>
      <c r="D1640" s="1">
        <v>28326</v>
      </c>
      <c r="E1640" t="s">
        <v>1362</v>
      </c>
      <c r="F1640" t="s">
        <v>13</v>
      </c>
      <c r="G1640" t="s">
        <v>5350</v>
      </c>
      <c r="H1640" t="s">
        <v>15</v>
      </c>
      <c r="I1640">
        <f>YEAR(tb_to_analyze[[#This Row],[Date]])</f>
        <v>1977</v>
      </c>
    </row>
    <row r="1641" spans="1:9" x14ac:dyDescent="0.25">
      <c r="A1641" t="s">
        <v>5233</v>
      </c>
      <c r="B1641" t="s">
        <v>5320</v>
      </c>
      <c r="C1641" t="s">
        <v>5247</v>
      </c>
      <c r="D1641" s="1">
        <v>28328</v>
      </c>
      <c r="E1641" t="s">
        <v>685</v>
      </c>
      <c r="F1641" t="s">
        <v>13</v>
      </c>
      <c r="G1641" t="s">
        <v>5350</v>
      </c>
      <c r="H1641" t="s">
        <v>15</v>
      </c>
      <c r="I1641">
        <f>YEAR(tb_to_analyze[[#This Row],[Date]])</f>
        <v>1977</v>
      </c>
    </row>
    <row r="1642" spans="1:9" x14ac:dyDescent="0.25">
      <c r="A1642" t="s">
        <v>5233</v>
      </c>
      <c r="B1642" t="s">
        <v>5320</v>
      </c>
      <c r="C1642" t="s">
        <v>5247</v>
      </c>
      <c r="D1642" s="1">
        <v>28333</v>
      </c>
      <c r="E1642" t="s">
        <v>1362</v>
      </c>
      <c r="F1642" t="s">
        <v>13</v>
      </c>
      <c r="G1642" t="s">
        <v>5350</v>
      </c>
      <c r="H1642" t="s">
        <v>15</v>
      </c>
      <c r="I1642">
        <f>YEAR(tb_to_analyze[[#This Row],[Date]])</f>
        <v>1977</v>
      </c>
    </row>
    <row r="1643" spans="1:9" x14ac:dyDescent="0.25">
      <c r="A1643" t="s">
        <v>5233</v>
      </c>
      <c r="B1643" t="s">
        <v>5320</v>
      </c>
      <c r="C1643" t="s">
        <v>5247</v>
      </c>
      <c r="D1643" s="1">
        <v>28335</v>
      </c>
      <c r="E1643" t="s">
        <v>1362</v>
      </c>
      <c r="F1643" t="s">
        <v>13</v>
      </c>
      <c r="G1643" t="s">
        <v>5350</v>
      </c>
      <c r="H1643" t="s">
        <v>15</v>
      </c>
      <c r="I1643">
        <f>YEAR(tb_to_analyze[[#This Row],[Date]])</f>
        <v>1977</v>
      </c>
    </row>
    <row r="1644" spans="1:9" x14ac:dyDescent="0.25">
      <c r="A1644" t="s">
        <v>5233</v>
      </c>
      <c r="B1644" t="s">
        <v>5320</v>
      </c>
      <c r="C1644" t="s">
        <v>5247</v>
      </c>
      <c r="D1644" s="1">
        <v>28340</v>
      </c>
      <c r="E1644" t="s">
        <v>1362</v>
      </c>
      <c r="F1644" t="s">
        <v>13</v>
      </c>
      <c r="G1644" t="s">
        <v>5350</v>
      </c>
      <c r="H1644" t="s">
        <v>15</v>
      </c>
      <c r="I1644">
        <f>YEAR(tb_to_analyze[[#This Row],[Date]])</f>
        <v>1977</v>
      </c>
    </row>
    <row r="1645" spans="1:9" x14ac:dyDescent="0.25">
      <c r="A1645" t="s">
        <v>5233</v>
      </c>
      <c r="B1645" t="s">
        <v>5312</v>
      </c>
      <c r="C1645" t="s">
        <v>5245</v>
      </c>
      <c r="D1645" s="1">
        <v>28347</v>
      </c>
      <c r="E1645" t="s">
        <v>1362</v>
      </c>
      <c r="F1645" t="s">
        <v>13</v>
      </c>
      <c r="G1645" t="s">
        <v>5350</v>
      </c>
      <c r="H1645" t="s">
        <v>21</v>
      </c>
      <c r="I1645">
        <f>YEAR(tb_to_analyze[[#This Row],[Date]])</f>
        <v>1977</v>
      </c>
    </row>
    <row r="1646" spans="1:9" x14ac:dyDescent="0.25">
      <c r="A1646" t="s">
        <v>5231</v>
      </c>
      <c r="B1646" t="s">
        <v>5313</v>
      </c>
      <c r="C1646" t="s">
        <v>5246</v>
      </c>
      <c r="D1646" s="1">
        <v>28349</v>
      </c>
      <c r="E1646" t="s">
        <v>1632</v>
      </c>
      <c r="F1646" t="s">
        <v>13</v>
      </c>
      <c r="G1646" t="s">
        <v>5350</v>
      </c>
      <c r="H1646" t="s">
        <v>15</v>
      </c>
      <c r="I1646">
        <f>YEAR(tb_to_analyze[[#This Row],[Date]])</f>
        <v>1977</v>
      </c>
    </row>
    <row r="1647" spans="1:9" x14ac:dyDescent="0.25">
      <c r="A1647" t="s">
        <v>5231</v>
      </c>
      <c r="B1647" t="s">
        <v>5313</v>
      </c>
      <c r="C1647" t="s">
        <v>5246</v>
      </c>
      <c r="D1647" s="1">
        <v>28357</v>
      </c>
      <c r="E1647" t="s">
        <v>1445</v>
      </c>
      <c r="F1647" t="s">
        <v>13</v>
      </c>
      <c r="G1647" t="s">
        <v>5350</v>
      </c>
      <c r="H1647" t="s">
        <v>15</v>
      </c>
      <c r="I1647">
        <f>YEAR(tb_to_analyze[[#This Row],[Date]])</f>
        <v>1977</v>
      </c>
    </row>
    <row r="1648" spans="1:9" x14ac:dyDescent="0.25">
      <c r="A1648" t="s">
        <v>5233</v>
      </c>
      <c r="B1648" t="s">
        <v>5312</v>
      </c>
      <c r="C1648" t="s">
        <v>5245</v>
      </c>
      <c r="D1648" s="1">
        <v>28361</v>
      </c>
      <c r="E1648" t="s">
        <v>937</v>
      </c>
      <c r="F1648" t="s">
        <v>13</v>
      </c>
      <c r="G1648" t="s">
        <v>5350</v>
      </c>
      <c r="H1648" t="s">
        <v>15</v>
      </c>
      <c r="I1648">
        <f>YEAR(tb_to_analyze[[#This Row],[Date]])</f>
        <v>1977</v>
      </c>
    </row>
    <row r="1649" spans="1:9" x14ac:dyDescent="0.25">
      <c r="A1649" t="s">
        <v>5233</v>
      </c>
      <c r="B1649" t="s">
        <v>5320</v>
      </c>
      <c r="C1649" t="s">
        <v>5247</v>
      </c>
      <c r="D1649" s="1">
        <v>28361</v>
      </c>
      <c r="E1649" t="s">
        <v>1362</v>
      </c>
      <c r="F1649" t="s">
        <v>13</v>
      </c>
      <c r="G1649" t="s">
        <v>5350</v>
      </c>
      <c r="H1649" t="s">
        <v>15</v>
      </c>
      <c r="I1649">
        <f>YEAR(tb_to_analyze[[#This Row],[Date]])</f>
        <v>1977</v>
      </c>
    </row>
    <row r="1650" spans="1:9" x14ac:dyDescent="0.25">
      <c r="A1650" t="s">
        <v>5233</v>
      </c>
      <c r="B1650" t="s">
        <v>5320</v>
      </c>
      <c r="C1650" t="s">
        <v>5247</v>
      </c>
      <c r="D1650" s="1">
        <v>28361</v>
      </c>
      <c r="E1650" t="s">
        <v>685</v>
      </c>
      <c r="F1650" t="s">
        <v>13</v>
      </c>
      <c r="G1650" t="s">
        <v>5350</v>
      </c>
      <c r="H1650" t="s">
        <v>15</v>
      </c>
      <c r="I1650">
        <f>YEAR(tb_to_analyze[[#This Row],[Date]])</f>
        <v>1977</v>
      </c>
    </row>
    <row r="1651" spans="1:9" x14ac:dyDescent="0.25">
      <c r="A1651" t="s">
        <v>5233</v>
      </c>
      <c r="B1651" t="s">
        <v>5320</v>
      </c>
      <c r="C1651" t="s">
        <v>5247</v>
      </c>
      <c r="D1651" s="1">
        <v>28364</v>
      </c>
      <c r="E1651" t="s">
        <v>1362</v>
      </c>
      <c r="F1651" t="s">
        <v>13</v>
      </c>
      <c r="G1651" t="s">
        <v>5350</v>
      </c>
      <c r="H1651" t="s">
        <v>15</v>
      </c>
      <c r="I1651">
        <f>YEAR(tb_to_analyze[[#This Row],[Date]])</f>
        <v>1977</v>
      </c>
    </row>
    <row r="1652" spans="1:9" x14ac:dyDescent="0.25">
      <c r="A1652" t="s">
        <v>5233</v>
      </c>
      <c r="B1652" t="s">
        <v>5320</v>
      </c>
      <c r="C1652" t="s">
        <v>5247</v>
      </c>
      <c r="D1652" s="1">
        <v>28367</v>
      </c>
      <c r="E1652" t="s">
        <v>1463</v>
      </c>
      <c r="F1652" t="s">
        <v>13</v>
      </c>
      <c r="G1652" t="s">
        <v>5350</v>
      </c>
      <c r="H1652" t="s">
        <v>15</v>
      </c>
      <c r="I1652">
        <f>YEAR(tb_to_analyze[[#This Row],[Date]])</f>
        <v>1977</v>
      </c>
    </row>
    <row r="1653" spans="1:9" x14ac:dyDescent="0.25">
      <c r="A1653" t="s">
        <v>5233</v>
      </c>
      <c r="B1653" t="s">
        <v>5320</v>
      </c>
      <c r="C1653" t="s">
        <v>5247</v>
      </c>
      <c r="D1653" s="1">
        <v>28370</v>
      </c>
      <c r="E1653" t="s">
        <v>1362</v>
      </c>
      <c r="F1653" t="s">
        <v>13</v>
      </c>
      <c r="G1653" t="s">
        <v>5350</v>
      </c>
      <c r="H1653" t="s">
        <v>15</v>
      </c>
      <c r="I1653">
        <f>YEAR(tb_to_analyze[[#This Row],[Date]])</f>
        <v>1977</v>
      </c>
    </row>
    <row r="1654" spans="1:9" x14ac:dyDescent="0.25">
      <c r="A1654" t="s">
        <v>5231</v>
      </c>
      <c r="B1654" t="s">
        <v>5313</v>
      </c>
      <c r="C1654" t="s">
        <v>5246</v>
      </c>
      <c r="D1654" s="1">
        <v>28373</v>
      </c>
      <c r="E1654" t="s">
        <v>1445</v>
      </c>
      <c r="F1654" t="s">
        <v>13</v>
      </c>
      <c r="G1654" t="s">
        <v>5350</v>
      </c>
      <c r="H1654" t="s">
        <v>15</v>
      </c>
      <c r="I1654">
        <f>YEAR(tb_to_analyze[[#This Row],[Date]])</f>
        <v>1977</v>
      </c>
    </row>
    <row r="1655" spans="1:9" x14ac:dyDescent="0.25">
      <c r="A1655" t="s">
        <v>5233</v>
      </c>
      <c r="B1655" t="s">
        <v>5320</v>
      </c>
      <c r="C1655" t="s">
        <v>5247</v>
      </c>
      <c r="D1655" s="1">
        <v>28374</v>
      </c>
      <c r="E1655" t="s">
        <v>1362</v>
      </c>
      <c r="F1655" t="s">
        <v>13</v>
      </c>
      <c r="G1655" t="s">
        <v>5350</v>
      </c>
      <c r="H1655" t="s">
        <v>15</v>
      </c>
      <c r="I1655">
        <f>YEAR(tb_to_analyze[[#This Row],[Date]])</f>
        <v>1977</v>
      </c>
    </row>
    <row r="1656" spans="1:9" x14ac:dyDescent="0.25">
      <c r="A1656" t="s">
        <v>5233</v>
      </c>
      <c r="B1656" t="s">
        <v>5320</v>
      </c>
      <c r="C1656" t="s">
        <v>5247</v>
      </c>
      <c r="D1656" s="1">
        <v>28381</v>
      </c>
      <c r="E1656" t="s">
        <v>1362</v>
      </c>
      <c r="F1656" t="s">
        <v>13</v>
      </c>
      <c r="G1656" t="s">
        <v>5350</v>
      </c>
      <c r="H1656" t="s">
        <v>15</v>
      </c>
      <c r="I1656">
        <f>YEAR(tb_to_analyze[[#This Row],[Date]])</f>
        <v>1977</v>
      </c>
    </row>
    <row r="1657" spans="1:9" x14ac:dyDescent="0.25">
      <c r="A1657" t="s">
        <v>5233</v>
      </c>
      <c r="B1657" t="s">
        <v>5320</v>
      </c>
      <c r="C1657" t="s">
        <v>5247</v>
      </c>
      <c r="D1657" s="1">
        <v>28381</v>
      </c>
      <c r="E1657" t="s">
        <v>685</v>
      </c>
      <c r="F1657" t="s">
        <v>13</v>
      </c>
      <c r="G1657" t="s">
        <v>5350</v>
      </c>
      <c r="H1657" t="s">
        <v>15</v>
      </c>
      <c r="I1657">
        <f>YEAR(tb_to_analyze[[#This Row],[Date]])</f>
        <v>1977</v>
      </c>
    </row>
    <row r="1658" spans="1:9" x14ac:dyDescent="0.25">
      <c r="A1658" t="s">
        <v>5235</v>
      </c>
      <c r="B1658" t="s">
        <v>5263</v>
      </c>
      <c r="C1658" t="s">
        <v>5252</v>
      </c>
      <c r="D1658" s="1">
        <v>28382</v>
      </c>
      <c r="E1658" t="s">
        <v>1289</v>
      </c>
      <c r="F1658" t="s">
        <v>13</v>
      </c>
      <c r="G1658" t="s">
        <v>5350</v>
      </c>
      <c r="H1658" t="s">
        <v>15</v>
      </c>
      <c r="I1658">
        <f>YEAR(tb_to_analyze[[#This Row],[Date]])</f>
        <v>1977</v>
      </c>
    </row>
    <row r="1659" spans="1:9" x14ac:dyDescent="0.25">
      <c r="A1659" t="s">
        <v>5233</v>
      </c>
      <c r="B1659" t="s">
        <v>5312</v>
      </c>
      <c r="C1659" t="s">
        <v>5245</v>
      </c>
      <c r="D1659" s="1">
        <v>28384</v>
      </c>
      <c r="E1659" t="s">
        <v>937</v>
      </c>
      <c r="F1659" t="s">
        <v>13</v>
      </c>
      <c r="G1659" t="s">
        <v>5350</v>
      </c>
      <c r="H1659" t="s">
        <v>15</v>
      </c>
      <c r="I1659">
        <f>YEAR(tb_to_analyze[[#This Row],[Date]])</f>
        <v>1977</v>
      </c>
    </row>
    <row r="1660" spans="1:9" x14ac:dyDescent="0.25">
      <c r="A1660" t="s">
        <v>5233</v>
      </c>
      <c r="B1660" t="s">
        <v>5320</v>
      </c>
      <c r="C1660" t="s">
        <v>5247</v>
      </c>
      <c r="D1660" s="1">
        <v>28384</v>
      </c>
      <c r="E1660" t="s">
        <v>1362</v>
      </c>
      <c r="F1660" t="s">
        <v>13</v>
      </c>
      <c r="G1660" t="s">
        <v>5350</v>
      </c>
      <c r="H1660" t="s">
        <v>15</v>
      </c>
      <c r="I1660">
        <f>YEAR(tb_to_analyze[[#This Row],[Date]])</f>
        <v>1977</v>
      </c>
    </row>
    <row r="1661" spans="1:9" x14ac:dyDescent="0.25">
      <c r="A1661" t="s">
        <v>5233</v>
      </c>
      <c r="B1661" t="s">
        <v>5312</v>
      </c>
      <c r="C1661" t="s">
        <v>5245</v>
      </c>
      <c r="D1661" s="1">
        <v>28386</v>
      </c>
      <c r="E1661" t="s">
        <v>937</v>
      </c>
      <c r="F1661" t="s">
        <v>13</v>
      </c>
      <c r="G1661" t="s">
        <v>5350</v>
      </c>
      <c r="H1661" t="s">
        <v>15</v>
      </c>
      <c r="I1661">
        <f>YEAR(tb_to_analyze[[#This Row],[Date]])</f>
        <v>1977</v>
      </c>
    </row>
    <row r="1662" spans="1:9" x14ac:dyDescent="0.25">
      <c r="A1662" t="s">
        <v>5233</v>
      </c>
      <c r="B1662" t="s">
        <v>5320</v>
      </c>
      <c r="C1662" t="s">
        <v>5247</v>
      </c>
      <c r="D1662" s="1">
        <v>28388</v>
      </c>
      <c r="E1662" t="s">
        <v>396</v>
      </c>
      <c r="F1662" t="s">
        <v>13</v>
      </c>
      <c r="G1662" t="s">
        <v>5350</v>
      </c>
      <c r="H1662" t="s">
        <v>15</v>
      </c>
      <c r="I1662">
        <f>YEAR(tb_to_analyze[[#This Row],[Date]])</f>
        <v>1977</v>
      </c>
    </row>
    <row r="1663" spans="1:9" x14ac:dyDescent="0.25">
      <c r="A1663" t="s">
        <v>5233</v>
      </c>
      <c r="B1663" t="s">
        <v>5312</v>
      </c>
      <c r="C1663" t="s">
        <v>5245</v>
      </c>
      <c r="D1663" s="1">
        <v>28390</v>
      </c>
      <c r="E1663" t="s">
        <v>1257</v>
      </c>
      <c r="F1663" t="s">
        <v>13</v>
      </c>
      <c r="G1663" t="s">
        <v>5350</v>
      </c>
      <c r="H1663" t="s">
        <v>15</v>
      </c>
      <c r="I1663">
        <f>YEAR(tb_to_analyze[[#This Row],[Date]])</f>
        <v>1977</v>
      </c>
    </row>
    <row r="1664" spans="1:9" x14ac:dyDescent="0.25">
      <c r="A1664" t="s">
        <v>5231</v>
      </c>
      <c r="B1664" t="s">
        <v>5315</v>
      </c>
      <c r="C1664" t="s">
        <v>5246</v>
      </c>
      <c r="D1664" s="1">
        <v>28391</v>
      </c>
      <c r="E1664" t="s">
        <v>1181</v>
      </c>
      <c r="F1664" t="s">
        <v>13</v>
      </c>
      <c r="G1664" t="s">
        <v>5350</v>
      </c>
      <c r="H1664" t="s">
        <v>15</v>
      </c>
      <c r="I1664">
        <f>YEAR(tb_to_analyze[[#This Row],[Date]])</f>
        <v>1977</v>
      </c>
    </row>
    <row r="1665" spans="1:9" x14ac:dyDescent="0.25">
      <c r="A1665" t="s">
        <v>5233</v>
      </c>
      <c r="B1665" t="s">
        <v>5320</v>
      </c>
      <c r="C1665" t="s">
        <v>5247</v>
      </c>
      <c r="D1665" s="1">
        <v>28392</v>
      </c>
      <c r="E1665" t="s">
        <v>1829</v>
      </c>
      <c r="F1665" t="s">
        <v>13</v>
      </c>
      <c r="G1665" t="s">
        <v>5350</v>
      </c>
      <c r="H1665" t="s">
        <v>15</v>
      </c>
      <c r="I1665">
        <f>YEAR(tb_to_analyze[[#This Row],[Date]])</f>
        <v>1977</v>
      </c>
    </row>
    <row r="1666" spans="1:9" x14ac:dyDescent="0.25">
      <c r="A1666" t="s">
        <v>5233</v>
      </c>
      <c r="B1666" t="s">
        <v>5320</v>
      </c>
      <c r="C1666" t="s">
        <v>5247</v>
      </c>
      <c r="D1666" s="1">
        <v>28392</v>
      </c>
      <c r="E1666" t="s">
        <v>685</v>
      </c>
      <c r="F1666" t="s">
        <v>13</v>
      </c>
      <c r="G1666" t="s">
        <v>5350</v>
      </c>
      <c r="H1666" t="s">
        <v>15</v>
      </c>
      <c r="I1666">
        <f>YEAR(tb_to_analyze[[#This Row],[Date]])</f>
        <v>1977</v>
      </c>
    </row>
    <row r="1667" spans="1:9" x14ac:dyDescent="0.25">
      <c r="A1667" t="s">
        <v>5231</v>
      </c>
      <c r="B1667" t="s">
        <v>5313</v>
      </c>
      <c r="C1667" t="s">
        <v>5246</v>
      </c>
      <c r="D1667" s="1">
        <v>28398</v>
      </c>
      <c r="E1667" t="s">
        <v>1632</v>
      </c>
      <c r="F1667" t="s">
        <v>13</v>
      </c>
      <c r="G1667" t="s">
        <v>5350</v>
      </c>
      <c r="H1667" t="s">
        <v>21</v>
      </c>
      <c r="I1667">
        <f>YEAR(tb_to_analyze[[#This Row],[Date]])</f>
        <v>1977</v>
      </c>
    </row>
    <row r="1668" spans="1:9" x14ac:dyDescent="0.25">
      <c r="A1668" t="s">
        <v>5233</v>
      </c>
      <c r="B1668" t="s">
        <v>5312</v>
      </c>
      <c r="C1668" t="s">
        <v>5245</v>
      </c>
      <c r="D1668" s="1">
        <v>28398</v>
      </c>
      <c r="E1668" t="s">
        <v>1362</v>
      </c>
      <c r="F1668" t="s">
        <v>13</v>
      </c>
      <c r="G1668" t="s">
        <v>5350</v>
      </c>
      <c r="H1668" t="s">
        <v>15</v>
      </c>
      <c r="I1668">
        <f>YEAR(tb_to_analyze[[#This Row],[Date]])</f>
        <v>1977</v>
      </c>
    </row>
    <row r="1669" spans="1:9" x14ac:dyDescent="0.25">
      <c r="A1669" t="s">
        <v>5233</v>
      </c>
      <c r="B1669" t="s">
        <v>5312</v>
      </c>
      <c r="C1669" t="s">
        <v>5245</v>
      </c>
      <c r="D1669" s="1">
        <v>28407</v>
      </c>
      <c r="E1669" t="s">
        <v>1362</v>
      </c>
      <c r="F1669" t="s">
        <v>13</v>
      </c>
      <c r="G1669" t="s">
        <v>5350</v>
      </c>
      <c r="H1669" t="s">
        <v>15</v>
      </c>
      <c r="I1669">
        <f>YEAR(tb_to_analyze[[#This Row],[Date]])</f>
        <v>1977</v>
      </c>
    </row>
    <row r="1670" spans="1:9" x14ac:dyDescent="0.25">
      <c r="A1670" t="s">
        <v>5233</v>
      </c>
      <c r="B1670" t="s">
        <v>5320</v>
      </c>
      <c r="C1670" t="s">
        <v>5247</v>
      </c>
      <c r="D1670" s="1">
        <v>28409</v>
      </c>
      <c r="E1670" t="s">
        <v>1362</v>
      </c>
      <c r="F1670" t="s">
        <v>13</v>
      </c>
      <c r="G1670" t="s">
        <v>5350</v>
      </c>
      <c r="H1670" t="s">
        <v>15</v>
      </c>
      <c r="I1670">
        <f>YEAR(tb_to_analyze[[#This Row],[Date]])</f>
        <v>1977</v>
      </c>
    </row>
    <row r="1671" spans="1:9" x14ac:dyDescent="0.25">
      <c r="A1671" t="s">
        <v>5233</v>
      </c>
      <c r="B1671" t="s">
        <v>5320</v>
      </c>
      <c r="C1671" t="s">
        <v>5247</v>
      </c>
      <c r="D1671" s="1">
        <v>28419</v>
      </c>
      <c r="E1671" t="s">
        <v>685</v>
      </c>
      <c r="F1671" t="s">
        <v>13</v>
      </c>
      <c r="G1671" t="s">
        <v>5350</v>
      </c>
      <c r="H1671" t="s">
        <v>15</v>
      </c>
      <c r="I1671">
        <f>YEAR(tb_to_analyze[[#This Row],[Date]])</f>
        <v>1977</v>
      </c>
    </row>
    <row r="1672" spans="1:9" x14ac:dyDescent="0.25">
      <c r="A1672" t="s">
        <v>5233</v>
      </c>
      <c r="B1672" t="s">
        <v>5320</v>
      </c>
      <c r="C1672" t="s">
        <v>5247</v>
      </c>
      <c r="D1672" s="1">
        <v>28423</v>
      </c>
      <c r="E1672" t="s">
        <v>685</v>
      </c>
      <c r="F1672" t="s">
        <v>13</v>
      </c>
      <c r="G1672" t="s">
        <v>5350</v>
      </c>
      <c r="H1672" t="s">
        <v>15</v>
      </c>
      <c r="I1672">
        <f>YEAR(tb_to_analyze[[#This Row],[Date]])</f>
        <v>1977</v>
      </c>
    </row>
    <row r="1673" spans="1:9" x14ac:dyDescent="0.25">
      <c r="A1673" t="s">
        <v>5233</v>
      </c>
      <c r="B1673" t="s">
        <v>5312</v>
      </c>
      <c r="C1673" t="s">
        <v>5245</v>
      </c>
      <c r="D1673" s="1">
        <v>28424</v>
      </c>
      <c r="E1673" t="s">
        <v>937</v>
      </c>
      <c r="F1673" t="s">
        <v>13</v>
      </c>
      <c r="G1673" t="s">
        <v>5350</v>
      </c>
      <c r="H1673" t="s">
        <v>15</v>
      </c>
      <c r="I1673">
        <f>YEAR(tb_to_analyze[[#This Row],[Date]])</f>
        <v>1977</v>
      </c>
    </row>
    <row r="1674" spans="1:9" x14ac:dyDescent="0.25">
      <c r="A1674" t="s">
        <v>5233</v>
      </c>
      <c r="B1674" t="s">
        <v>5320</v>
      </c>
      <c r="C1674" t="s">
        <v>5247</v>
      </c>
      <c r="D1674" s="1">
        <v>28426</v>
      </c>
      <c r="E1674" t="s">
        <v>1463</v>
      </c>
      <c r="F1674" t="s">
        <v>13</v>
      </c>
      <c r="G1674" t="s">
        <v>5350</v>
      </c>
      <c r="H1674" t="s">
        <v>15</v>
      </c>
      <c r="I1674">
        <f>YEAR(tb_to_analyze[[#This Row],[Date]])</f>
        <v>1977</v>
      </c>
    </row>
    <row r="1675" spans="1:9" x14ac:dyDescent="0.25">
      <c r="A1675" t="s">
        <v>5233</v>
      </c>
      <c r="B1675" t="s">
        <v>5320</v>
      </c>
      <c r="C1675" t="s">
        <v>5247</v>
      </c>
      <c r="D1675" s="1">
        <v>28426</v>
      </c>
      <c r="E1675" t="s">
        <v>685</v>
      </c>
      <c r="F1675" t="s">
        <v>13</v>
      </c>
      <c r="G1675" t="s">
        <v>5350</v>
      </c>
      <c r="H1675" t="s">
        <v>15</v>
      </c>
      <c r="I1675">
        <f>YEAR(tb_to_analyze[[#This Row],[Date]])</f>
        <v>1977</v>
      </c>
    </row>
    <row r="1676" spans="1:9" x14ac:dyDescent="0.25">
      <c r="A1676" t="s">
        <v>5233</v>
      </c>
      <c r="B1676" t="s">
        <v>5320</v>
      </c>
      <c r="C1676" t="s">
        <v>5247</v>
      </c>
      <c r="D1676" s="1">
        <v>28453</v>
      </c>
      <c r="E1676" t="s">
        <v>685</v>
      </c>
      <c r="F1676" t="s">
        <v>13</v>
      </c>
      <c r="G1676" t="s">
        <v>5350</v>
      </c>
      <c r="H1676" t="s">
        <v>15</v>
      </c>
      <c r="I1676">
        <f>YEAR(tb_to_analyze[[#This Row],[Date]])</f>
        <v>1977</v>
      </c>
    </row>
    <row r="1677" spans="1:9" x14ac:dyDescent="0.25">
      <c r="A1677" t="s">
        <v>5233</v>
      </c>
      <c r="B1677" t="s">
        <v>5320</v>
      </c>
      <c r="C1677" t="s">
        <v>5247</v>
      </c>
      <c r="D1677" s="1">
        <v>28458</v>
      </c>
      <c r="E1677" t="s">
        <v>685</v>
      </c>
      <c r="F1677" t="s">
        <v>13</v>
      </c>
      <c r="G1677" t="s">
        <v>5350</v>
      </c>
      <c r="H1677" t="s">
        <v>21</v>
      </c>
      <c r="I1677">
        <f>YEAR(tb_to_analyze[[#This Row],[Date]])</f>
        <v>1977</v>
      </c>
    </row>
    <row r="1678" spans="1:9" x14ac:dyDescent="0.25">
      <c r="A1678" t="s">
        <v>5233</v>
      </c>
      <c r="B1678" t="s">
        <v>5320</v>
      </c>
      <c r="C1678" t="s">
        <v>5247</v>
      </c>
      <c r="D1678" s="1">
        <v>28463</v>
      </c>
      <c r="E1678" t="s">
        <v>1362</v>
      </c>
      <c r="F1678" t="s">
        <v>13</v>
      </c>
      <c r="G1678" t="s">
        <v>5350</v>
      </c>
      <c r="H1678" t="s">
        <v>15</v>
      </c>
      <c r="I1678">
        <f>YEAR(tb_to_analyze[[#This Row],[Date]])</f>
        <v>1977</v>
      </c>
    </row>
    <row r="1679" spans="1:9" x14ac:dyDescent="0.25">
      <c r="A1679" t="s">
        <v>5233</v>
      </c>
      <c r="B1679" t="s">
        <v>5320</v>
      </c>
      <c r="C1679" t="s">
        <v>5247</v>
      </c>
      <c r="D1679" s="1">
        <v>28467</v>
      </c>
      <c r="E1679" t="s">
        <v>685</v>
      </c>
      <c r="F1679" t="s">
        <v>13</v>
      </c>
      <c r="G1679" t="s">
        <v>5350</v>
      </c>
      <c r="H1679" t="s">
        <v>15</v>
      </c>
      <c r="I1679">
        <f>YEAR(tb_to_analyze[[#This Row],[Date]])</f>
        <v>1977</v>
      </c>
    </row>
    <row r="1680" spans="1:9" x14ac:dyDescent="0.25">
      <c r="A1680" t="s">
        <v>5231</v>
      </c>
      <c r="B1680" t="s">
        <v>5315</v>
      </c>
      <c r="C1680" t="s">
        <v>5246</v>
      </c>
      <c r="D1680" s="1">
        <v>28467</v>
      </c>
      <c r="E1680" t="s">
        <v>1695</v>
      </c>
      <c r="F1680" t="s">
        <v>13</v>
      </c>
      <c r="G1680" t="s">
        <v>5350</v>
      </c>
      <c r="H1680" t="s">
        <v>15</v>
      </c>
      <c r="I1680">
        <f>YEAR(tb_to_analyze[[#This Row],[Date]])</f>
        <v>1977</v>
      </c>
    </row>
    <row r="1681" spans="1:9" x14ac:dyDescent="0.25">
      <c r="A1681" t="s">
        <v>5233</v>
      </c>
      <c r="B1681" t="s">
        <v>5312</v>
      </c>
      <c r="C1681" t="s">
        <v>5245</v>
      </c>
      <c r="D1681" s="1">
        <v>28469</v>
      </c>
      <c r="E1681" t="s">
        <v>1362</v>
      </c>
      <c r="F1681" t="s">
        <v>13</v>
      </c>
      <c r="G1681" t="s">
        <v>5350</v>
      </c>
      <c r="H1681" t="s">
        <v>15</v>
      </c>
      <c r="I1681">
        <f>YEAR(tb_to_analyze[[#This Row],[Date]])</f>
        <v>1977</v>
      </c>
    </row>
    <row r="1682" spans="1:9" x14ac:dyDescent="0.25">
      <c r="A1682" t="s">
        <v>5231</v>
      </c>
      <c r="B1682" t="s">
        <v>5313</v>
      </c>
      <c r="C1682" t="s">
        <v>5246</v>
      </c>
      <c r="D1682" s="1">
        <v>28470</v>
      </c>
      <c r="E1682" t="s">
        <v>775</v>
      </c>
      <c r="F1682" t="s">
        <v>13</v>
      </c>
      <c r="G1682" t="s">
        <v>5350</v>
      </c>
      <c r="H1682" t="s">
        <v>15</v>
      </c>
      <c r="I1682">
        <f>YEAR(tb_to_analyze[[#This Row],[Date]])</f>
        <v>1977</v>
      </c>
    </row>
    <row r="1683" spans="1:9" x14ac:dyDescent="0.25">
      <c r="A1683" t="s">
        <v>5233</v>
      </c>
      <c r="B1683" t="s">
        <v>5312</v>
      </c>
      <c r="C1683" t="s">
        <v>5245</v>
      </c>
      <c r="D1683" s="1">
        <v>28471</v>
      </c>
      <c r="E1683" t="s">
        <v>1362</v>
      </c>
      <c r="F1683" t="s">
        <v>13</v>
      </c>
      <c r="G1683" t="s">
        <v>5350</v>
      </c>
      <c r="H1683" t="s">
        <v>15</v>
      </c>
      <c r="I1683">
        <f>YEAR(tb_to_analyze[[#This Row],[Date]])</f>
        <v>1977</v>
      </c>
    </row>
    <row r="1684" spans="1:9" x14ac:dyDescent="0.25">
      <c r="A1684" t="s">
        <v>5233</v>
      </c>
      <c r="B1684" t="s">
        <v>5320</v>
      </c>
      <c r="C1684" t="s">
        <v>5247</v>
      </c>
      <c r="D1684" s="1">
        <v>28472</v>
      </c>
      <c r="E1684" t="s">
        <v>685</v>
      </c>
      <c r="F1684" t="s">
        <v>13</v>
      </c>
      <c r="G1684" t="s">
        <v>5350</v>
      </c>
      <c r="H1684" t="s">
        <v>15</v>
      </c>
      <c r="I1684">
        <f>YEAR(tb_to_analyze[[#This Row],[Date]])</f>
        <v>1977</v>
      </c>
    </row>
    <row r="1685" spans="1:9" x14ac:dyDescent="0.25">
      <c r="A1685" t="s">
        <v>5233</v>
      </c>
      <c r="B1685" t="s">
        <v>5320</v>
      </c>
      <c r="C1685" t="s">
        <v>5247</v>
      </c>
      <c r="D1685" s="1">
        <v>28473</v>
      </c>
      <c r="E1685" t="s">
        <v>396</v>
      </c>
      <c r="F1685" t="s">
        <v>13</v>
      </c>
      <c r="G1685" t="s">
        <v>5350</v>
      </c>
      <c r="H1685" t="s">
        <v>15</v>
      </c>
      <c r="I1685">
        <f>YEAR(tb_to_analyze[[#This Row],[Date]])</f>
        <v>1977</v>
      </c>
    </row>
    <row r="1686" spans="1:9" x14ac:dyDescent="0.25">
      <c r="A1686" t="s">
        <v>5233</v>
      </c>
      <c r="B1686" t="s">
        <v>5320</v>
      </c>
      <c r="C1686" t="s">
        <v>5247</v>
      </c>
      <c r="D1686" s="1">
        <v>28475</v>
      </c>
      <c r="E1686" t="s">
        <v>685</v>
      </c>
      <c r="F1686" t="s">
        <v>13</v>
      </c>
      <c r="G1686" t="s">
        <v>5350</v>
      </c>
      <c r="H1686" t="s">
        <v>15</v>
      </c>
      <c r="I1686">
        <f>YEAR(tb_to_analyze[[#This Row],[Date]])</f>
        <v>1977</v>
      </c>
    </row>
    <row r="1687" spans="1:9" x14ac:dyDescent="0.25">
      <c r="A1687" t="s">
        <v>5233</v>
      </c>
      <c r="B1687" t="s">
        <v>5320</v>
      </c>
      <c r="C1687" t="s">
        <v>5247</v>
      </c>
      <c r="D1687" s="1">
        <v>28479</v>
      </c>
      <c r="E1687" t="s">
        <v>1362</v>
      </c>
      <c r="F1687" t="s">
        <v>13</v>
      </c>
      <c r="G1687" t="s">
        <v>5350</v>
      </c>
      <c r="H1687" t="s">
        <v>15</v>
      </c>
      <c r="I1687">
        <f>YEAR(tb_to_analyze[[#This Row],[Date]])</f>
        <v>1977</v>
      </c>
    </row>
    <row r="1688" spans="1:9" x14ac:dyDescent="0.25">
      <c r="A1688" t="s">
        <v>5233</v>
      </c>
      <c r="B1688" t="s">
        <v>5312</v>
      </c>
      <c r="C1688" t="s">
        <v>5245</v>
      </c>
      <c r="D1688" s="1">
        <v>28480</v>
      </c>
      <c r="E1688" t="s">
        <v>937</v>
      </c>
      <c r="F1688" t="s">
        <v>13</v>
      </c>
      <c r="G1688" t="s">
        <v>5350</v>
      </c>
      <c r="H1688" t="s">
        <v>15</v>
      </c>
      <c r="I1688">
        <f>YEAR(tb_to_analyze[[#This Row],[Date]])</f>
        <v>1977</v>
      </c>
    </row>
    <row r="1689" spans="1:9" x14ac:dyDescent="0.25">
      <c r="A1689" t="s">
        <v>5233</v>
      </c>
      <c r="B1689" t="s">
        <v>5320</v>
      </c>
      <c r="C1689" t="s">
        <v>5247</v>
      </c>
      <c r="D1689" s="1">
        <v>28482</v>
      </c>
      <c r="E1689" t="s">
        <v>685</v>
      </c>
      <c r="F1689" t="s">
        <v>13</v>
      </c>
      <c r="G1689" t="s">
        <v>5350</v>
      </c>
      <c r="H1689" t="s">
        <v>15</v>
      </c>
      <c r="I1689">
        <f>YEAR(tb_to_analyze[[#This Row],[Date]])</f>
        <v>1977</v>
      </c>
    </row>
    <row r="1690" spans="1:9" x14ac:dyDescent="0.25">
      <c r="A1690" t="s">
        <v>5233</v>
      </c>
      <c r="B1690" t="s">
        <v>5320</v>
      </c>
      <c r="C1690" t="s">
        <v>5247</v>
      </c>
      <c r="D1690" s="1">
        <v>28486</v>
      </c>
      <c r="E1690" t="s">
        <v>1829</v>
      </c>
      <c r="F1690" t="s">
        <v>13</v>
      </c>
      <c r="G1690" t="s">
        <v>5350</v>
      </c>
      <c r="H1690" t="s">
        <v>15</v>
      </c>
      <c r="I1690">
        <f>YEAR(tb_to_analyze[[#This Row],[Date]])</f>
        <v>1977</v>
      </c>
    </row>
    <row r="1691" spans="1:9" x14ac:dyDescent="0.25">
      <c r="A1691" t="s">
        <v>5233</v>
      </c>
      <c r="B1691" t="s">
        <v>5312</v>
      </c>
      <c r="C1691" t="s">
        <v>5245</v>
      </c>
      <c r="D1691" s="1">
        <v>28486</v>
      </c>
      <c r="E1691" t="s">
        <v>1362</v>
      </c>
      <c r="F1691" t="s">
        <v>13</v>
      </c>
      <c r="G1691" t="s">
        <v>5350</v>
      </c>
      <c r="H1691" t="s">
        <v>15</v>
      </c>
      <c r="I1691">
        <f>YEAR(tb_to_analyze[[#This Row],[Date]])</f>
        <v>1977</v>
      </c>
    </row>
    <row r="1692" spans="1:9" x14ac:dyDescent="0.25">
      <c r="A1692" t="s">
        <v>5233</v>
      </c>
      <c r="B1692" t="s">
        <v>5320</v>
      </c>
      <c r="C1692" t="s">
        <v>5247</v>
      </c>
      <c r="D1692" s="1">
        <v>28496</v>
      </c>
      <c r="E1692" t="s">
        <v>1362</v>
      </c>
      <c r="F1692" t="s">
        <v>13</v>
      </c>
      <c r="G1692" t="s">
        <v>5350</v>
      </c>
      <c r="H1692" t="s">
        <v>15</v>
      </c>
      <c r="I1692">
        <f>YEAR(tb_to_analyze[[#This Row],[Date]])</f>
        <v>1978</v>
      </c>
    </row>
    <row r="1693" spans="1:9" x14ac:dyDescent="0.25">
      <c r="A1693" t="s">
        <v>5231</v>
      </c>
      <c r="B1693" t="s">
        <v>5313</v>
      </c>
      <c r="C1693" t="s">
        <v>5246</v>
      </c>
      <c r="D1693" s="1">
        <v>28497</v>
      </c>
      <c r="E1693" t="s">
        <v>1632</v>
      </c>
      <c r="F1693" t="s">
        <v>13</v>
      </c>
      <c r="G1693" t="s">
        <v>5350</v>
      </c>
      <c r="H1693" t="s">
        <v>15</v>
      </c>
      <c r="I1693">
        <f>YEAR(tb_to_analyze[[#This Row],[Date]])</f>
        <v>1978</v>
      </c>
    </row>
    <row r="1694" spans="1:9" x14ac:dyDescent="0.25">
      <c r="A1694" t="s">
        <v>5233</v>
      </c>
      <c r="B1694" t="s">
        <v>5320</v>
      </c>
      <c r="C1694" t="s">
        <v>5247</v>
      </c>
      <c r="D1694" s="1">
        <v>28500</v>
      </c>
      <c r="E1694" t="s">
        <v>396</v>
      </c>
      <c r="F1694" t="s">
        <v>13</v>
      </c>
      <c r="G1694" t="s">
        <v>5350</v>
      </c>
      <c r="H1694" t="s">
        <v>15</v>
      </c>
      <c r="I1694">
        <f>YEAR(tb_to_analyze[[#This Row],[Date]])</f>
        <v>1978</v>
      </c>
    </row>
    <row r="1695" spans="1:9" x14ac:dyDescent="0.25">
      <c r="A1695" t="s">
        <v>5233</v>
      </c>
      <c r="B1695" t="s">
        <v>5320</v>
      </c>
      <c r="C1695" t="s">
        <v>5247</v>
      </c>
      <c r="D1695" s="1">
        <v>28500</v>
      </c>
      <c r="E1695" t="s">
        <v>685</v>
      </c>
      <c r="F1695" t="s">
        <v>13</v>
      </c>
      <c r="G1695" t="s">
        <v>5350</v>
      </c>
      <c r="H1695" t="s">
        <v>15</v>
      </c>
      <c r="I1695">
        <f>YEAR(tb_to_analyze[[#This Row],[Date]])</f>
        <v>1978</v>
      </c>
    </row>
    <row r="1696" spans="1:9" x14ac:dyDescent="0.25">
      <c r="A1696" t="s">
        <v>5233</v>
      </c>
      <c r="B1696" t="s">
        <v>5320</v>
      </c>
      <c r="C1696" t="s">
        <v>5247</v>
      </c>
      <c r="D1696" s="1">
        <v>28503</v>
      </c>
      <c r="E1696" t="s">
        <v>1362</v>
      </c>
      <c r="F1696" t="s">
        <v>13</v>
      </c>
      <c r="G1696" t="s">
        <v>5350</v>
      </c>
      <c r="H1696" t="s">
        <v>15</v>
      </c>
      <c r="I1696">
        <f>YEAR(tb_to_analyze[[#This Row],[Date]])</f>
        <v>1978</v>
      </c>
    </row>
    <row r="1697" spans="1:9" x14ac:dyDescent="0.25">
      <c r="A1697" t="s">
        <v>5233</v>
      </c>
      <c r="B1697" t="s">
        <v>5320</v>
      </c>
      <c r="C1697" t="s">
        <v>5247</v>
      </c>
      <c r="D1697" s="1">
        <v>28507</v>
      </c>
      <c r="E1697" t="s">
        <v>685</v>
      </c>
      <c r="F1697" t="s">
        <v>13</v>
      </c>
      <c r="G1697" t="s">
        <v>5350</v>
      </c>
      <c r="H1697" t="s">
        <v>15</v>
      </c>
      <c r="I1697">
        <f>YEAR(tb_to_analyze[[#This Row],[Date]])</f>
        <v>1978</v>
      </c>
    </row>
    <row r="1698" spans="1:9" x14ac:dyDescent="0.25">
      <c r="A1698" t="s">
        <v>5233</v>
      </c>
      <c r="B1698" t="s">
        <v>5320</v>
      </c>
      <c r="C1698" t="s">
        <v>5247</v>
      </c>
      <c r="D1698" s="1">
        <v>28514</v>
      </c>
      <c r="E1698" t="s">
        <v>1463</v>
      </c>
      <c r="F1698" t="s">
        <v>13</v>
      </c>
      <c r="G1698" t="s">
        <v>5350</v>
      </c>
      <c r="H1698" t="s">
        <v>15</v>
      </c>
      <c r="I1698">
        <f>YEAR(tb_to_analyze[[#This Row],[Date]])</f>
        <v>1978</v>
      </c>
    </row>
    <row r="1699" spans="1:9" x14ac:dyDescent="0.25">
      <c r="A1699" t="s">
        <v>5233</v>
      </c>
      <c r="B1699" t="s">
        <v>5312</v>
      </c>
      <c r="C1699" t="s">
        <v>5245</v>
      </c>
      <c r="D1699" s="1">
        <v>28514</v>
      </c>
      <c r="E1699" t="s">
        <v>1362</v>
      </c>
      <c r="F1699" t="s">
        <v>13</v>
      </c>
      <c r="G1699" t="s">
        <v>5350</v>
      </c>
      <c r="H1699" t="s">
        <v>15</v>
      </c>
      <c r="I1699">
        <f>YEAR(tb_to_analyze[[#This Row],[Date]])</f>
        <v>1978</v>
      </c>
    </row>
    <row r="1700" spans="1:9" x14ac:dyDescent="0.25">
      <c r="A1700" t="s">
        <v>5235</v>
      </c>
      <c r="B1700" t="s">
        <v>5263</v>
      </c>
      <c r="C1700" t="s">
        <v>5252</v>
      </c>
      <c r="D1700" s="1">
        <v>28516</v>
      </c>
      <c r="E1700" t="s">
        <v>1526</v>
      </c>
      <c r="F1700" t="s">
        <v>13</v>
      </c>
      <c r="G1700" t="s">
        <v>5350</v>
      </c>
      <c r="H1700" t="s">
        <v>15</v>
      </c>
      <c r="I1700">
        <f>YEAR(tb_to_analyze[[#This Row],[Date]])</f>
        <v>1978</v>
      </c>
    </row>
    <row r="1701" spans="1:9" x14ac:dyDescent="0.25">
      <c r="A1701" t="s">
        <v>5233</v>
      </c>
      <c r="B1701" t="s">
        <v>5320</v>
      </c>
      <c r="C1701" t="s">
        <v>5247</v>
      </c>
      <c r="D1701" s="1">
        <v>28521</v>
      </c>
      <c r="E1701" t="s">
        <v>1362</v>
      </c>
      <c r="F1701" t="s">
        <v>13</v>
      </c>
      <c r="G1701" t="s">
        <v>5350</v>
      </c>
      <c r="H1701" t="s">
        <v>15</v>
      </c>
      <c r="I1701">
        <f>YEAR(tb_to_analyze[[#This Row],[Date]])</f>
        <v>1978</v>
      </c>
    </row>
    <row r="1702" spans="1:9" x14ac:dyDescent="0.25">
      <c r="A1702" t="s">
        <v>5236</v>
      </c>
      <c r="B1702" t="s">
        <v>5248</v>
      </c>
      <c r="C1702" t="s">
        <v>5249</v>
      </c>
      <c r="D1702" s="1">
        <v>28525</v>
      </c>
      <c r="E1702" t="s">
        <v>1442</v>
      </c>
      <c r="F1702" t="s">
        <v>13</v>
      </c>
      <c r="G1702" t="s">
        <v>5350</v>
      </c>
      <c r="H1702" t="s">
        <v>15</v>
      </c>
      <c r="I1702">
        <f>YEAR(tb_to_analyze[[#This Row],[Date]])</f>
        <v>1978</v>
      </c>
    </row>
    <row r="1703" spans="1:9" x14ac:dyDescent="0.25">
      <c r="A1703" t="s">
        <v>5233</v>
      </c>
      <c r="B1703" t="s">
        <v>5320</v>
      </c>
      <c r="C1703" t="s">
        <v>5247</v>
      </c>
      <c r="D1703" s="1">
        <v>28529</v>
      </c>
      <c r="E1703" t="s">
        <v>1362</v>
      </c>
      <c r="F1703" t="s">
        <v>13</v>
      </c>
      <c r="G1703" t="s">
        <v>5350</v>
      </c>
      <c r="H1703" t="s">
        <v>15</v>
      </c>
      <c r="I1703">
        <f>YEAR(tb_to_analyze[[#This Row],[Date]])</f>
        <v>1978</v>
      </c>
    </row>
    <row r="1704" spans="1:9" x14ac:dyDescent="0.25">
      <c r="A1704" t="s">
        <v>5231</v>
      </c>
      <c r="B1704" t="s">
        <v>5313</v>
      </c>
      <c r="C1704" t="s">
        <v>5246</v>
      </c>
      <c r="D1704" s="1">
        <v>28530</v>
      </c>
      <c r="E1704" t="s">
        <v>1632</v>
      </c>
      <c r="F1704" t="s">
        <v>13</v>
      </c>
      <c r="G1704" t="s">
        <v>5350</v>
      </c>
      <c r="H1704" t="s">
        <v>15</v>
      </c>
      <c r="I1704">
        <f>YEAR(tb_to_analyze[[#This Row],[Date]])</f>
        <v>1978</v>
      </c>
    </row>
    <row r="1705" spans="1:9" x14ac:dyDescent="0.25">
      <c r="A1705" t="s">
        <v>5233</v>
      </c>
      <c r="B1705" t="s">
        <v>5312</v>
      </c>
      <c r="C1705" t="s">
        <v>5245</v>
      </c>
      <c r="D1705" s="1">
        <v>28535</v>
      </c>
      <c r="E1705" t="s">
        <v>1362</v>
      </c>
      <c r="F1705" t="s">
        <v>13</v>
      </c>
      <c r="G1705" t="s">
        <v>5350</v>
      </c>
      <c r="H1705" t="s">
        <v>15</v>
      </c>
      <c r="I1705">
        <f>YEAR(tb_to_analyze[[#This Row],[Date]])</f>
        <v>1978</v>
      </c>
    </row>
    <row r="1706" spans="1:9" x14ac:dyDescent="0.25">
      <c r="A1706" t="s">
        <v>5236</v>
      </c>
      <c r="B1706" t="s">
        <v>5325</v>
      </c>
      <c r="C1706" t="s">
        <v>5249</v>
      </c>
      <c r="D1706" s="1">
        <v>28537</v>
      </c>
      <c r="E1706" t="s">
        <v>1622</v>
      </c>
      <c r="F1706" t="s">
        <v>13</v>
      </c>
      <c r="G1706" t="s">
        <v>5350</v>
      </c>
      <c r="H1706" t="s">
        <v>15</v>
      </c>
      <c r="I1706">
        <f>YEAR(tb_to_analyze[[#This Row],[Date]])</f>
        <v>1978</v>
      </c>
    </row>
    <row r="1707" spans="1:9" x14ac:dyDescent="0.25">
      <c r="A1707" t="s">
        <v>5233</v>
      </c>
      <c r="B1707" t="s">
        <v>5320</v>
      </c>
      <c r="C1707" t="s">
        <v>5247</v>
      </c>
      <c r="D1707" s="1">
        <v>28538</v>
      </c>
      <c r="E1707" t="s">
        <v>685</v>
      </c>
      <c r="F1707" t="s">
        <v>13</v>
      </c>
      <c r="G1707" t="s">
        <v>5350</v>
      </c>
      <c r="H1707" t="s">
        <v>15</v>
      </c>
      <c r="I1707">
        <f>YEAR(tb_to_analyze[[#This Row],[Date]])</f>
        <v>1978</v>
      </c>
    </row>
    <row r="1708" spans="1:9" x14ac:dyDescent="0.25">
      <c r="A1708" t="s">
        <v>5231</v>
      </c>
      <c r="B1708" t="s">
        <v>5315</v>
      </c>
      <c r="C1708" t="s">
        <v>5246</v>
      </c>
      <c r="D1708" s="1">
        <v>28543</v>
      </c>
      <c r="E1708" t="s">
        <v>1825</v>
      </c>
      <c r="F1708" t="s">
        <v>13</v>
      </c>
      <c r="G1708" t="s">
        <v>5350</v>
      </c>
      <c r="H1708" t="s">
        <v>15</v>
      </c>
      <c r="I1708">
        <f>YEAR(tb_to_analyze[[#This Row],[Date]])</f>
        <v>1978</v>
      </c>
    </row>
    <row r="1709" spans="1:9" x14ac:dyDescent="0.25">
      <c r="A1709" t="s">
        <v>5231</v>
      </c>
      <c r="B1709" t="s">
        <v>5315</v>
      </c>
      <c r="C1709" t="s">
        <v>5246</v>
      </c>
      <c r="D1709" s="1">
        <v>28546</v>
      </c>
      <c r="E1709" t="s">
        <v>1558</v>
      </c>
      <c r="F1709" t="s">
        <v>13</v>
      </c>
      <c r="G1709" t="s">
        <v>5350</v>
      </c>
      <c r="H1709" t="s">
        <v>15</v>
      </c>
      <c r="I1709">
        <f>YEAR(tb_to_analyze[[#This Row],[Date]])</f>
        <v>1978</v>
      </c>
    </row>
    <row r="1710" spans="1:9" x14ac:dyDescent="0.25">
      <c r="A1710" t="s">
        <v>5233</v>
      </c>
      <c r="B1710" t="s">
        <v>5320</v>
      </c>
      <c r="C1710" t="s">
        <v>5247</v>
      </c>
      <c r="D1710" s="1">
        <v>28549</v>
      </c>
      <c r="E1710" t="s">
        <v>685</v>
      </c>
      <c r="F1710" t="s">
        <v>13</v>
      </c>
      <c r="G1710" t="s">
        <v>5350</v>
      </c>
      <c r="H1710" t="s">
        <v>15</v>
      </c>
      <c r="I1710">
        <f>YEAR(tb_to_analyze[[#This Row],[Date]])</f>
        <v>1978</v>
      </c>
    </row>
    <row r="1711" spans="1:9" x14ac:dyDescent="0.25">
      <c r="A1711" t="s">
        <v>5233</v>
      </c>
      <c r="B1711" t="s">
        <v>5320</v>
      </c>
      <c r="C1711" t="s">
        <v>5247</v>
      </c>
      <c r="D1711" s="1">
        <v>28551</v>
      </c>
      <c r="E1711" t="s">
        <v>1463</v>
      </c>
      <c r="F1711" t="s">
        <v>13</v>
      </c>
      <c r="G1711" t="s">
        <v>5350</v>
      </c>
      <c r="H1711" t="s">
        <v>15</v>
      </c>
      <c r="I1711">
        <f>YEAR(tb_to_analyze[[#This Row],[Date]])</f>
        <v>1978</v>
      </c>
    </row>
    <row r="1712" spans="1:9" x14ac:dyDescent="0.25">
      <c r="A1712" t="s">
        <v>5233</v>
      </c>
      <c r="B1712" t="s">
        <v>5312</v>
      </c>
      <c r="C1712" t="s">
        <v>5245</v>
      </c>
      <c r="D1712" s="1">
        <v>28553</v>
      </c>
      <c r="E1712" t="s">
        <v>1362</v>
      </c>
      <c r="F1712" t="s">
        <v>13</v>
      </c>
      <c r="G1712" t="s">
        <v>5350</v>
      </c>
      <c r="H1712" t="s">
        <v>15</v>
      </c>
      <c r="I1712">
        <f>YEAR(tb_to_analyze[[#This Row],[Date]])</f>
        <v>1978</v>
      </c>
    </row>
    <row r="1713" spans="1:9" x14ac:dyDescent="0.25">
      <c r="A1713" t="s">
        <v>5233</v>
      </c>
      <c r="B1713" t="s">
        <v>5320</v>
      </c>
      <c r="C1713" t="s">
        <v>5247</v>
      </c>
      <c r="D1713" s="1">
        <v>28559</v>
      </c>
      <c r="E1713" t="s">
        <v>1362</v>
      </c>
      <c r="F1713" t="s">
        <v>13</v>
      </c>
      <c r="G1713" t="s">
        <v>5350</v>
      </c>
      <c r="H1713" t="s">
        <v>15</v>
      </c>
      <c r="I1713">
        <f>YEAR(tb_to_analyze[[#This Row],[Date]])</f>
        <v>1978</v>
      </c>
    </row>
    <row r="1714" spans="1:9" x14ac:dyDescent="0.25">
      <c r="A1714" t="s">
        <v>5233</v>
      </c>
      <c r="B1714" t="s">
        <v>5320</v>
      </c>
      <c r="C1714" t="s">
        <v>5247</v>
      </c>
      <c r="D1714" s="1">
        <v>28564</v>
      </c>
      <c r="E1714" t="s">
        <v>685</v>
      </c>
      <c r="F1714" t="s">
        <v>13</v>
      </c>
      <c r="G1714" t="s">
        <v>5350</v>
      </c>
      <c r="H1714" t="s">
        <v>15</v>
      </c>
      <c r="I1714">
        <f>YEAR(tb_to_analyze[[#This Row],[Date]])</f>
        <v>1978</v>
      </c>
    </row>
    <row r="1715" spans="1:9" x14ac:dyDescent="0.25">
      <c r="A1715" t="s">
        <v>5231</v>
      </c>
      <c r="B1715" t="s">
        <v>5315</v>
      </c>
      <c r="C1715" t="s">
        <v>5246</v>
      </c>
      <c r="D1715" s="1">
        <v>28565</v>
      </c>
      <c r="E1715" t="s">
        <v>1163</v>
      </c>
      <c r="F1715" t="s">
        <v>13</v>
      </c>
      <c r="G1715" t="s">
        <v>5350</v>
      </c>
      <c r="H1715" t="s">
        <v>15</v>
      </c>
      <c r="I1715">
        <f>YEAR(tb_to_analyze[[#This Row],[Date]])</f>
        <v>1978</v>
      </c>
    </row>
    <row r="1716" spans="1:9" x14ac:dyDescent="0.25">
      <c r="A1716" t="s">
        <v>5233</v>
      </c>
      <c r="B1716" t="s">
        <v>5320</v>
      </c>
      <c r="C1716" t="s">
        <v>5247</v>
      </c>
      <c r="D1716" s="1">
        <v>28566</v>
      </c>
      <c r="E1716" t="s">
        <v>1362</v>
      </c>
      <c r="F1716" t="s">
        <v>13</v>
      </c>
      <c r="G1716" t="s">
        <v>5350</v>
      </c>
      <c r="H1716" t="s">
        <v>15</v>
      </c>
      <c r="I1716">
        <f>YEAR(tb_to_analyze[[#This Row],[Date]])</f>
        <v>1978</v>
      </c>
    </row>
    <row r="1717" spans="1:9" x14ac:dyDescent="0.25">
      <c r="A1717" t="s">
        <v>5231</v>
      </c>
      <c r="B1717" t="s">
        <v>5313</v>
      </c>
      <c r="C1717" t="s">
        <v>5246</v>
      </c>
      <c r="D1717" s="1">
        <v>28574</v>
      </c>
      <c r="E1717" t="s">
        <v>1082</v>
      </c>
      <c r="F1717" t="s">
        <v>13</v>
      </c>
      <c r="G1717" t="s">
        <v>5350</v>
      </c>
      <c r="H1717" t="s">
        <v>21</v>
      </c>
      <c r="I1717">
        <f>YEAR(tb_to_analyze[[#This Row],[Date]])</f>
        <v>1978</v>
      </c>
    </row>
    <row r="1718" spans="1:9" x14ac:dyDescent="0.25">
      <c r="A1718" t="s">
        <v>5233</v>
      </c>
      <c r="B1718" t="s">
        <v>5320</v>
      </c>
      <c r="C1718" t="s">
        <v>5247</v>
      </c>
      <c r="D1718" s="1">
        <v>28577</v>
      </c>
      <c r="E1718" t="s">
        <v>685</v>
      </c>
      <c r="F1718" t="s">
        <v>13</v>
      </c>
      <c r="G1718" t="s">
        <v>5350</v>
      </c>
      <c r="H1718" t="s">
        <v>15</v>
      </c>
      <c r="I1718">
        <f>YEAR(tb_to_analyze[[#This Row],[Date]])</f>
        <v>1978</v>
      </c>
    </row>
    <row r="1719" spans="1:9" x14ac:dyDescent="0.25">
      <c r="A1719" t="s">
        <v>5233</v>
      </c>
      <c r="B1719" t="s">
        <v>5312</v>
      </c>
      <c r="C1719" t="s">
        <v>5245</v>
      </c>
      <c r="D1719" s="1">
        <v>28579</v>
      </c>
      <c r="E1719" t="s">
        <v>1362</v>
      </c>
      <c r="F1719" t="s">
        <v>13</v>
      </c>
      <c r="G1719" t="s">
        <v>5350</v>
      </c>
      <c r="H1719" t="s">
        <v>15</v>
      </c>
      <c r="I1719">
        <f>YEAR(tb_to_analyze[[#This Row],[Date]])</f>
        <v>1978</v>
      </c>
    </row>
    <row r="1720" spans="1:9" x14ac:dyDescent="0.25">
      <c r="A1720" t="s">
        <v>5233</v>
      </c>
      <c r="B1720" t="s">
        <v>5320</v>
      </c>
      <c r="C1720" t="s">
        <v>5247</v>
      </c>
      <c r="D1720" s="1">
        <v>28580</v>
      </c>
      <c r="E1720" t="s">
        <v>685</v>
      </c>
      <c r="F1720" t="s">
        <v>13</v>
      </c>
      <c r="G1720" t="s">
        <v>5350</v>
      </c>
      <c r="H1720" t="s">
        <v>15</v>
      </c>
      <c r="I1720">
        <f>YEAR(tb_to_analyze[[#This Row],[Date]])</f>
        <v>1978</v>
      </c>
    </row>
    <row r="1721" spans="1:9" x14ac:dyDescent="0.25">
      <c r="A1721" t="s">
        <v>5231</v>
      </c>
      <c r="B1721" t="s">
        <v>5313</v>
      </c>
      <c r="C1721" t="s">
        <v>5246</v>
      </c>
      <c r="D1721" s="1">
        <v>28580</v>
      </c>
      <c r="E1721" t="s">
        <v>1632</v>
      </c>
      <c r="F1721" t="s">
        <v>13</v>
      </c>
      <c r="G1721" t="s">
        <v>5350</v>
      </c>
      <c r="H1721" t="s">
        <v>15</v>
      </c>
      <c r="I1721">
        <f>YEAR(tb_to_analyze[[#This Row],[Date]])</f>
        <v>1978</v>
      </c>
    </row>
    <row r="1722" spans="1:9" x14ac:dyDescent="0.25">
      <c r="A1722" t="s">
        <v>5233</v>
      </c>
      <c r="B1722" t="s">
        <v>5312</v>
      </c>
      <c r="C1722" t="s">
        <v>5245</v>
      </c>
      <c r="D1722" s="1">
        <v>28586</v>
      </c>
      <c r="E1722" t="s">
        <v>1362</v>
      </c>
      <c r="F1722" t="s">
        <v>13</v>
      </c>
      <c r="G1722" t="s">
        <v>5350</v>
      </c>
      <c r="H1722" t="s">
        <v>15</v>
      </c>
      <c r="I1722">
        <f>YEAR(tb_to_analyze[[#This Row],[Date]])</f>
        <v>1978</v>
      </c>
    </row>
    <row r="1723" spans="1:9" x14ac:dyDescent="0.25">
      <c r="A1723" t="s">
        <v>5231</v>
      </c>
      <c r="B1723" t="s">
        <v>5313</v>
      </c>
      <c r="C1723" t="s">
        <v>5246</v>
      </c>
      <c r="D1723" s="1">
        <v>28587</v>
      </c>
      <c r="E1723" t="s">
        <v>775</v>
      </c>
      <c r="F1723" t="s">
        <v>13</v>
      </c>
      <c r="G1723" t="s">
        <v>5350</v>
      </c>
      <c r="H1723" t="s">
        <v>15</v>
      </c>
      <c r="I1723">
        <f>YEAR(tb_to_analyze[[#This Row],[Date]])</f>
        <v>1978</v>
      </c>
    </row>
    <row r="1724" spans="1:9" x14ac:dyDescent="0.25">
      <c r="A1724" t="s">
        <v>5235</v>
      </c>
      <c r="B1724" t="s">
        <v>5263</v>
      </c>
      <c r="C1724" t="s">
        <v>5252</v>
      </c>
      <c r="D1724" s="1">
        <v>28595</v>
      </c>
      <c r="E1724" t="s">
        <v>1289</v>
      </c>
      <c r="F1724" t="s">
        <v>13</v>
      </c>
      <c r="G1724" t="s">
        <v>5350</v>
      </c>
      <c r="H1724" t="s">
        <v>15</v>
      </c>
      <c r="I1724">
        <f>YEAR(tb_to_analyze[[#This Row],[Date]])</f>
        <v>1978</v>
      </c>
    </row>
    <row r="1725" spans="1:9" x14ac:dyDescent="0.25">
      <c r="A1725" t="s">
        <v>5233</v>
      </c>
      <c r="B1725" t="s">
        <v>5320</v>
      </c>
      <c r="C1725" t="s">
        <v>5247</v>
      </c>
      <c r="D1725" s="1">
        <v>28600</v>
      </c>
      <c r="E1725" t="s">
        <v>1362</v>
      </c>
      <c r="F1725" t="s">
        <v>13</v>
      </c>
      <c r="G1725" t="s">
        <v>5350</v>
      </c>
      <c r="H1725" t="s">
        <v>15</v>
      </c>
      <c r="I1725">
        <f>YEAR(tb_to_analyze[[#This Row],[Date]])</f>
        <v>1978</v>
      </c>
    </row>
    <row r="1726" spans="1:9" x14ac:dyDescent="0.25">
      <c r="A1726" t="s">
        <v>5233</v>
      </c>
      <c r="B1726" t="s">
        <v>5320</v>
      </c>
      <c r="C1726" t="s">
        <v>5247</v>
      </c>
      <c r="D1726" s="1">
        <v>28615</v>
      </c>
      <c r="E1726" t="s">
        <v>1362</v>
      </c>
      <c r="F1726" t="s">
        <v>13</v>
      </c>
      <c r="G1726" t="s">
        <v>5350</v>
      </c>
      <c r="H1726" t="s">
        <v>15</v>
      </c>
      <c r="I1726">
        <f>YEAR(tb_to_analyze[[#This Row],[Date]])</f>
        <v>1978</v>
      </c>
    </row>
    <row r="1727" spans="1:9" x14ac:dyDescent="0.25">
      <c r="A1727" t="s">
        <v>5233</v>
      </c>
      <c r="B1727" t="s">
        <v>5320</v>
      </c>
      <c r="C1727" t="s">
        <v>5247</v>
      </c>
      <c r="D1727" s="1">
        <v>28622</v>
      </c>
      <c r="E1727" t="s">
        <v>396</v>
      </c>
      <c r="F1727" t="s">
        <v>13</v>
      </c>
      <c r="G1727" t="s">
        <v>5350</v>
      </c>
      <c r="H1727" t="s">
        <v>15</v>
      </c>
      <c r="I1727">
        <f>YEAR(tb_to_analyze[[#This Row],[Date]])</f>
        <v>1978</v>
      </c>
    </row>
    <row r="1728" spans="1:9" x14ac:dyDescent="0.25">
      <c r="A1728" t="s">
        <v>5233</v>
      </c>
      <c r="B1728" t="s">
        <v>5320</v>
      </c>
      <c r="C1728" t="s">
        <v>5247</v>
      </c>
      <c r="D1728" s="1">
        <v>28622</v>
      </c>
      <c r="E1728" t="s">
        <v>685</v>
      </c>
      <c r="F1728" t="s">
        <v>13</v>
      </c>
      <c r="G1728" t="s">
        <v>5350</v>
      </c>
      <c r="H1728" t="s">
        <v>15</v>
      </c>
      <c r="I1728">
        <f>YEAR(tb_to_analyze[[#This Row],[Date]])</f>
        <v>1978</v>
      </c>
    </row>
    <row r="1729" spans="1:9" x14ac:dyDescent="0.25">
      <c r="A1729" t="s">
        <v>5231</v>
      </c>
      <c r="B1729" t="s">
        <v>5315</v>
      </c>
      <c r="C1729" t="s">
        <v>5246</v>
      </c>
      <c r="D1729" s="1">
        <v>28623</v>
      </c>
      <c r="E1729" t="s">
        <v>1825</v>
      </c>
      <c r="F1729" t="s">
        <v>13</v>
      </c>
      <c r="G1729" t="s">
        <v>5350</v>
      </c>
      <c r="H1729" t="s">
        <v>15</v>
      </c>
      <c r="I1729">
        <f>YEAR(tb_to_analyze[[#This Row],[Date]])</f>
        <v>1978</v>
      </c>
    </row>
    <row r="1730" spans="1:9" x14ac:dyDescent="0.25">
      <c r="A1730" t="s">
        <v>5233</v>
      </c>
      <c r="B1730" t="s">
        <v>5320</v>
      </c>
      <c r="C1730" t="s">
        <v>5247</v>
      </c>
      <c r="D1730" s="1">
        <v>28626</v>
      </c>
      <c r="E1730" t="s">
        <v>1362</v>
      </c>
      <c r="F1730" t="s">
        <v>13</v>
      </c>
      <c r="G1730" t="s">
        <v>5350</v>
      </c>
      <c r="H1730" t="s">
        <v>15</v>
      </c>
      <c r="I1730">
        <f>YEAR(tb_to_analyze[[#This Row],[Date]])</f>
        <v>1978</v>
      </c>
    </row>
    <row r="1731" spans="1:9" x14ac:dyDescent="0.25">
      <c r="A1731" t="s">
        <v>5233</v>
      </c>
      <c r="B1731" t="s">
        <v>5320</v>
      </c>
      <c r="C1731" t="s">
        <v>5247</v>
      </c>
      <c r="D1731" s="1">
        <v>28627</v>
      </c>
      <c r="E1731" t="s">
        <v>685</v>
      </c>
      <c r="F1731" t="s">
        <v>13</v>
      </c>
      <c r="G1731" t="s">
        <v>5350</v>
      </c>
      <c r="H1731" t="s">
        <v>15</v>
      </c>
      <c r="I1731">
        <f>YEAR(tb_to_analyze[[#This Row],[Date]])</f>
        <v>1978</v>
      </c>
    </row>
    <row r="1732" spans="1:9" x14ac:dyDescent="0.25">
      <c r="A1732" t="s">
        <v>5233</v>
      </c>
      <c r="B1732" t="s">
        <v>5312</v>
      </c>
      <c r="C1732" t="s">
        <v>5245</v>
      </c>
      <c r="D1732" s="1">
        <v>28629</v>
      </c>
      <c r="E1732" t="s">
        <v>937</v>
      </c>
      <c r="F1732" t="s">
        <v>13</v>
      </c>
      <c r="G1732" t="s">
        <v>5350</v>
      </c>
      <c r="H1732" t="s">
        <v>15</v>
      </c>
      <c r="I1732">
        <f>YEAR(tb_to_analyze[[#This Row],[Date]])</f>
        <v>1978</v>
      </c>
    </row>
    <row r="1733" spans="1:9" x14ac:dyDescent="0.25">
      <c r="A1733" t="s">
        <v>5231</v>
      </c>
      <c r="B1733" t="s">
        <v>5313</v>
      </c>
      <c r="C1733" t="s">
        <v>5246</v>
      </c>
      <c r="D1733" s="1">
        <v>28630</v>
      </c>
      <c r="E1733" t="s">
        <v>1632</v>
      </c>
      <c r="F1733" t="s">
        <v>13</v>
      </c>
      <c r="G1733" t="s">
        <v>5350</v>
      </c>
      <c r="H1733" t="s">
        <v>15</v>
      </c>
      <c r="I1733">
        <f>YEAR(tb_to_analyze[[#This Row],[Date]])</f>
        <v>1978</v>
      </c>
    </row>
    <row r="1734" spans="1:9" x14ac:dyDescent="0.25">
      <c r="A1734" t="s">
        <v>5233</v>
      </c>
      <c r="B1734" t="s">
        <v>5320</v>
      </c>
      <c r="C1734" t="s">
        <v>5247</v>
      </c>
      <c r="D1734" s="1">
        <v>28633</v>
      </c>
      <c r="E1734" t="s">
        <v>1362</v>
      </c>
      <c r="F1734" t="s">
        <v>13</v>
      </c>
      <c r="G1734" t="s">
        <v>5350</v>
      </c>
      <c r="H1734" t="s">
        <v>15</v>
      </c>
      <c r="I1734">
        <f>YEAR(tb_to_analyze[[#This Row],[Date]])</f>
        <v>1978</v>
      </c>
    </row>
    <row r="1735" spans="1:9" x14ac:dyDescent="0.25">
      <c r="A1735" t="s">
        <v>5233</v>
      </c>
      <c r="B1735" t="s">
        <v>5320</v>
      </c>
      <c r="C1735" t="s">
        <v>5247</v>
      </c>
      <c r="D1735" s="1">
        <v>28633</v>
      </c>
      <c r="E1735" t="s">
        <v>685</v>
      </c>
      <c r="F1735" t="s">
        <v>13</v>
      </c>
      <c r="G1735" t="s">
        <v>5350</v>
      </c>
      <c r="H1735" t="s">
        <v>15</v>
      </c>
      <c r="I1735">
        <f>YEAR(tb_to_analyze[[#This Row],[Date]])</f>
        <v>1978</v>
      </c>
    </row>
    <row r="1736" spans="1:9" x14ac:dyDescent="0.25">
      <c r="A1736" t="s">
        <v>5233</v>
      </c>
      <c r="B1736" t="s">
        <v>5320</v>
      </c>
      <c r="C1736" t="s">
        <v>5247</v>
      </c>
      <c r="D1736" s="1">
        <v>28643</v>
      </c>
      <c r="E1736" t="s">
        <v>1463</v>
      </c>
      <c r="F1736" t="s">
        <v>13</v>
      </c>
      <c r="G1736" t="s">
        <v>5350</v>
      </c>
      <c r="H1736" t="s">
        <v>15</v>
      </c>
      <c r="I1736">
        <f>YEAR(tb_to_analyze[[#This Row],[Date]])</f>
        <v>1978</v>
      </c>
    </row>
    <row r="1737" spans="1:9" x14ac:dyDescent="0.25">
      <c r="A1737" t="s">
        <v>5233</v>
      </c>
      <c r="B1737" t="s">
        <v>5320</v>
      </c>
      <c r="C1737" t="s">
        <v>5247</v>
      </c>
      <c r="D1737" s="1">
        <v>28648</v>
      </c>
      <c r="E1737" t="s">
        <v>685</v>
      </c>
      <c r="F1737" t="s">
        <v>13</v>
      </c>
      <c r="G1737" t="s">
        <v>5350</v>
      </c>
      <c r="H1737" t="s">
        <v>15</v>
      </c>
      <c r="I1737">
        <f>YEAR(tb_to_analyze[[#This Row],[Date]])</f>
        <v>1978</v>
      </c>
    </row>
    <row r="1738" spans="1:9" x14ac:dyDescent="0.25">
      <c r="A1738" t="s">
        <v>5233</v>
      </c>
      <c r="B1738" t="s">
        <v>5312</v>
      </c>
      <c r="C1738" t="s">
        <v>5245</v>
      </c>
      <c r="D1738" s="1">
        <v>28651</v>
      </c>
      <c r="E1738" t="s">
        <v>1362</v>
      </c>
      <c r="F1738" t="s">
        <v>13</v>
      </c>
      <c r="G1738" t="s">
        <v>5350</v>
      </c>
      <c r="H1738" t="s">
        <v>15</v>
      </c>
      <c r="I1738">
        <f>YEAR(tb_to_analyze[[#This Row],[Date]])</f>
        <v>1978</v>
      </c>
    </row>
    <row r="1739" spans="1:9" x14ac:dyDescent="0.25">
      <c r="A1739" t="s">
        <v>5231</v>
      </c>
      <c r="B1739" t="s">
        <v>5313</v>
      </c>
      <c r="C1739" t="s">
        <v>5246</v>
      </c>
      <c r="D1739" s="1">
        <v>28651</v>
      </c>
      <c r="E1739" t="s">
        <v>1082</v>
      </c>
      <c r="F1739" t="s">
        <v>13</v>
      </c>
      <c r="G1739" t="s">
        <v>5350</v>
      </c>
      <c r="H1739" t="s">
        <v>15</v>
      </c>
      <c r="I1739">
        <f>YEAR(tb_to_analyze[[#This Row],[Date]])</f>
        <v>1978</v>
      </c>
    </row>
    <row r="1740" spans="1:9" x14ac:dyDescent="0.25">
      <c r="A1740" t="s">
        <v>5233</v>
      </c>
      <c r="B1740" t="s">
        <v>5320</v>
      </c>
      <c r="C1740" t="s">
        <v>5247</v>
      </c>
      <c r="D1740" s="1">
        <v>28653</v>
      </c>
      <c r="E1740" t="s">
        <v>1362</v>
      </c>
      <c r="F1740" t="s">
        <v>13</v>
      </c>
      <c r="G1740" t="s">
        <v>5350</v>
      </c>
      <c r="H1740" t="s">
        <v>15</v>
      </c>
      <c r="I1740">
        <f>YEAR(tb_to_analyze[[#This Row],[Date]])</f>
        <v>1978</v>
      </c>
    </row>
    <row r="1741" spans="1:9" x14ac:dyDescent="0.25">
      <c r="A1741" t="s">
        <v>5231</v>
      </c>
      <c r="B1741" t="s">
        <v>5315</v>
      </c>
      <c r="C1741" t="s">
        <v>5246</v>
      </c>
      <c r="D1741" s="1">
        <v>28655</v>
      </c>
      <c r="E1741" t="s">
        <v>1163</v>
      </c>
      <c r="F1741" t="s">
        <v>13</v>
      </c>
      <c r="G1741" t="s">
        <v>5350</v>
      </c>
      <c r="H1741" t="s">
        <v>15</v>
      </c>
      <c r="I1741">
        <f>YEAR(tb_to_analyze[[#This Row],[Date]])</f>
        <v>1978</v>
      </c>
    </row>
    <row r="1742" spans="1:9" x14ac:dyDescent="0.25">
      <c r="A1742" t="s">
        <v>5233</v>
      </c>
      <c r="B1742" t="s">
        <v>5320</v>
      </c>
      <c r="C1742" t="s">
        <v>5247</v>
      </c>
      <c r="D1742" s="1">
        <v>28662</v>
      </c>
      <c r="E1742" t="s">
        <v>685</v>
      </c>
      <c r="F1742" t="s">
        <v>13</v>
      </c>
      <c r="G1742" t="s">
        <v>5350</v>
      </c>
      <c r="H1742" t="s">
        <v>15</v>
      </c>
      <c r="I1742">
        <f>YEAR(tb_to_analyze[[#This Row],[Date]])</f>
        <v>1978</v>
      </c>
    </row>
    <row r="1743" spans="1:9" x14ac:dyDescent="0.25">
      <c r="A1743" t="s">
        <v>5231</v>
      </c>
      <c r="B1743" t="s">
        <v>5315</v>
      </c>
      <c r="C1743" t="s">
        <v>5246</v>
      </c>
      <c r="D1743" s="1">
        <v>28668</v>
      </c>
      <c r="E1743" t="s">
        <v>1943</v>
      </c>
      <c r="F1743" t="s">
        <v>13</v>
      </c>
      <c r="G1743" t="s">
        <v>5350</v>
      </c>
      <c r="H1743" t="s">
        <v>15</v>
      </c>
      <c r="I1743">
        <f>YEAR(tb_to_analyze[[#This Row],[Date]])</f>
        <v>1978</v>
      </c>
    </row>
    <row r="1744" spans="1:9" x14ac:dyDescent="0.25">
      <c r="A1744" t="s">
        <v>5233</v>
      </c>
      <c r="B1744" t="s">
        <v>5320</v>
      </c>
      <c r="C1744" t="s">
        <v>5247</v>
      </c>
      <c r="D1744" s="1">
        <v>28669</v>
      </c>
      <c r="E1744" t="s">
        <v>1302</v>
      </c>
      <c r="F1744" t="s">
        <v>13</v>
      </c>
      <c r="G1744" t="s">
        <v>5350</v>
      </c>
      <c r="H1744" t="s">
        <v>15</v>
      </c>
      <c r="I1744">
        <f>YEAR(tb_to_analyze[[#This Row],[Date]])</f>
        <v>1978</v>
      </c>
    </row>
    <row r="1745" spans="1:9" x14ac:dyDescent="0.25">
      <c r="A1745" t="s">
        <v>5233</v>
      </c>
      <c r="B1745" t="s">
        <v>5320</v>
      </c>
      <c r="C1745" t="s">
        <v>5247</v>
      </c>
      <c r="D1745" s="1">
        <v>28669</v>
      </c>
      <c r="E1745" t="s">
        <v>1829</v>
      </c>
      <c r="F1745" t="s">
        <v>13</v>
      </c>
      <c r="G1745" t="s">
        <v>5350</v>
      </c>
      <c r="H1745" t="s">
        <v>15</v>
      </c>
      <c r="I1745">
        <f>YEAR(tb_to_analyze[[#This Row],[Date]])</f>
        <v>1978</v>
      </c>
    </row>
    <row r="1746" spans="1:9" x14ac:dyDescent="0.25">
      <c r="A1746" t="s">
        <v>5231</v>
      </c>
      <c r="B1746" t="s">
        <v>5313</v>
      </c>
      <c r="C1746" t="s">
        <v>5246</v>
      </c>
      <c r="D1746" s="1">
        <v>28670</v>
      </c>
      <c r="E1746" t="s">
        <v>1632</v>
      </c>
      <c r="F1746" t="s">
        <v>13</v>
      </c>
      <c r="G1746" t="s">
        <v>5350</v>
      </c>
      <c r="H1746" t="s">
        <v>15</v>
      </c>
      <c r="I1746">
        <f>YEAR(tb_to_analyze[[#This Row],[Date]])</f>
        <v>1978</v>
      </c>
    </row>
    <row r="1747" spans="1:9" x14ac:dyDescent="0.25">
      <c r="A1747" t="s">
        <v>5233</v>
      </c>
      <c r="B1747" t="s">
        <v>5320</v>
      </c>
      <c r="C1747" t="s">
        <v>5247</v>
      </c>
      <c r="D1747" s="1">
        <v>28685</v>
      </c>
      <c r="E1747" t="s">
        <v>1463</v>
      </c>
      <c r="F1747" t="s">
        <v>13</v>
      </c>
      <c r="G1747" t="s">
        <v>5350</v>
      </c>
      <c r="H1747" t="s">
        <v>15</v>
      </c>
      <c r="I1747">
        <f>YEAR(tb_to_analyze[[#This Row],[Date]])</f>
        <v>1978</v>
      </c>
    </row>
    <row r="1748" spans="1:9" x14ac:dyDescent="0.25">
      <c r="A1748" t="s">
        <v>5233</v>
      </c>
      <c r="B1748" t="s">
        <v>5320</v>
      </c>
      <c r="C1748" t="s">
        <v>5247</v>
      </c>
      <c r="D1748" s="1">
        <v>28698</v>
      </c>
      <c r="E1748" t="s">
        <v>685</v>
      </c>
      <c r="F1748" t="s">
        <v>13</v>
      </c>
      <c r="G1748" t="s">
        <v>5350</v>
      </c>
      <c r="H1748" t="s">
        <v>15</v>
      </c>
      <c r="I1748">
        <f>YEAR(tb_to_analyze[[#This Row],[Date]])</f>
        <v>1978</v>
      </c>
    </row>
    <row r="1749" spans="1:9" x14ac:dyDescent="0.25">
      <c r="A1749" t="s">
        <v>5233</v>
      </c>
      <c r="B1749" t="s">
        <v>5320</v>
      </c>
      <c r="C1749" t="s">
        <v>5247</v>
      </c>
      <c r="D1749" s="1">
        <v>28707</v>
      </c>
      <c r="E1749" t="s">
        <v>1362</v>
      </c>
      <c r="F1749" t="s">
        <v>13</v>
      </c>
      <c r="G1749" t="s">
        <v>5350</v>
      </c>
      <c r="H1749" t="s">
        <v>15</v>
      </c>
      <c r="I1749">
        <f>YEAR(tb_to_analyze[[#This Row],[Date]])</f>
        <v>1978</v>
      </c>
    </row>
    <row r="1750" spans="1:9" x14ac:dyDescent="0.25">
      <c r="A1750" t="s">
        <v>5231</v>
      </c>
      <c r="B1750" t="s">
        <v>5315</v>
      </c>
      <c r="C1750" t="s">
        <v>5246</v>
      </c>
      <c r="D1750" s="1">
        <v>28707</v>
      </c>
      <c r="E1750" t="s">
        <v>1558</v>
      </c>
      <c r="F1750" t="s">
        <v>13</v>
      </c>
      <c r="G1750" t="s">
        <v>5350</v>
      </c>
      <c r="H1750" t="s">
        <v>15</v>
      </c>
      <c r="I1750">
        <f>YEAR(tb_to_analyze[[#This Row],[Date]])</f>
        <v>1978</v>
      </c>
    </row>
    <row r="1751" spans="1:9" x14ac:dyDescent="0.25">
      <c r="A1751" t="s">
        <v>5231</v>
      </c>
      <c r="B1751" t="s">
        <v>5313</v>
      </c>
      <c r="C1751" t="s">
        <v>5246</v>
      </c>
      <c r="D1751" s="1">
        <v>28710</v>
      </c>
      <c r="E1751" t="s">
        <v>1632</v>
      </c>
      <c r="F1751" t="s">
        <v>13</v>
      </c>
      <c r="G1751" t="s">
        <v>5350</v>
      </c>
      <c r="H1751" t="s">
        <v>15</v>
      </c>
      <c r="I1751">
        <f>YEAR(tb_to_analyze[[#This Row],[Date]])</f>
        <v>1978</v>
      </c>
    </row>
    <row r="1752" spans="1:9" x14ac:dyDescent="0.25">
      <c r="A1752" t="s">
        <v>5233</v>
      </c>
      <c r="B1752" t="s">
        <v>5320</v>
      </c>
      <c r="C1752" t="s">
        <v>5247</v>
      </c>
      <c r="D1752" s="1">
        <v>28724</v>
      </c>
      <c r="E1752" t="s">
        <v>1463</v>
      </c>
      <c r="F1752" t="s">
        <v>13</v>
      </c>
      <c r="G1752" t="s">
        <v>5350</v>
      </c>
      <c r="H1752" t="s">
        <v>15</v>
      </c>
      <c r="I1752">
        <f>YEAR(tb_to_analyze[[#This Row],[Date]])</f>
        <v>1978</v>
      </c>
    </row>
    <row r="1753" spans="1:9" x14ac:dyDescent="0.25">
      <c r="A1753" t="s">
        <v>5233</v>
      </c>
      <c r="B1753" t="s">
        <v>5320</v>
      </c>
      <c r="C1753" t="s">
        <v>5247</v>
      </c>
      <c r="D1753" s="1">
        <v>28731</v>
      </c>
      <c r="E1753" t="s">
        <v>1362</v>
      </c>
      <c r="F1753" t="s">
        <v>13</v>
      </c>
      <c r="G1753" t="s">
        <v>5350</v>
      </c>
      <c r="H1753" t="s">
        <v>15</v>
      </c>
      <c r="I1753">
        <f>YEAR(tb_to_analyze[[#This Row],[Date]])</f>
        <v>1978</v>
      </c>
    </row>
    <row r="1754" spans="1:9" x14ac:dyDescent="0.25">
      <c r="A1754" t="s">
        <v>5233</v>
      </c>
      <c r="B1754" t="s">
        <v>5320</v>
      </c>
      <c r="C1754" t="s">
        <v>5247</v>
      </c>
      <c r="D1754" s="1">
        <v>28739</v>
      </c>
      <c r="E1754" t="s">
        <v>1302</v>
      </c>
      <c r="F1754" t="s">
        <v>13</v>
      </c>
      <c r="G1754" t="s">
        <v>5350</v>
      </c>
      <c r="H1754" t="s">
        <v>15</v>
      </c>
      <c r="I1754">
        <f>YEAR(tb_to_analyze[[#This Row],[Date]])</f>
        <v>1978</v>
      </c>
    </row>
    <row r="1755" spans="1:9" x14ac:dyDescent="0.25">
      <c r="A1755" t="s">
        <v>5233</v>
      </c>
      <c r="B1755" t="s">
        <v>5320</v>
      </c>
      <c r="C1755" t="s">
        <v>5247</v>
      </c>
      <c r="D1755" s="1">
        <v>28742</v>
      </c>
      <c r="E1755" t="s">
        <v>1362</v>
      </c>
      <c r="F1755" t="s">
        <v>13</v>
      </c>
      <c r="G1755" t="s">
        <v>5350</v>
      </c>
      <c r="H1755" t="s">
        <v>15</v>
      </c>
      <c r="I1755">
        <f>YEAR(tb_to_analyze[[#This Row],[Date]])</f>
        <v>1978</v>
      </c>
    </row>
    <row r="1756" spans="1:9" x14ac:dyDescent="0.25">
      <c r="A1756" t="s">
        <v>5236</v>
      </c>
      <c r="B1756" t="s">
        <v>5248</v>
      </c>
      <c r="C1756" t="s">
        <v>5249</v>
      </c>
      <c r="D1756" s="1">
        <v>28749</v>
      </c>
      <c r="E1756" t="s">
        <v>1442</v>
      </c>
      <c r="F1756" t="s">
        <v>13</v>
      </c>
      <c r="G1756" t="s">
        <v>5350</v>
      </c>
      <c r="H1756" t="s">
        <v>15</v>
      </c>
      <c r="I1756">
        <f>YEAR(tb_to_analyze[[#This Row],[Date]])</f>
        <v>1978</v>
      </c>
    </row>
    <row r="1757" spans="1:9" x14ac:dyDescent="0.25">
      <c r="A1757" t="s">
        <v>5233</v>
      </c>
      <c r="B1757" t="s">
        <v>5320</v>
      </c>
      <c r="C1757" t="s">
        <v>5247</v>
      </c>
      <c r="D1757" s="1">
        <v>28752</v>
      </c>
      <c r="E1757" t="s">
        <v>1362</v>
      </c>
      <c r="F1757" t="s">
        <v>13</v>
      </c>
      <c r="G1757" t="s">
        <v>5350</v>
      </c>
      <c r="H1757" t="s">
        <v>15</v>
      </c>
      <c r="I1757">
        <f>YEAR(tb_to_analyze[[#This Row],[Date]])</f>
        <v>1978</v>
      </c>
    </row>
    <row r="1758" spans="1:9" x14ac:dyDescent="0.25">
      <c r="A1758" t="s">
        <v>5233</v>
      </c>
      <c r="B1758" t="s">
        <v>5320</v>
      </c>
      <c r="C1758" t="s">
        <v>5247</v>
      </c>
      <c r="D1758" s="1">
        <v>28766</v>
      </c>
      <c r="E1758" t="s">
        <v>1362</v>
      </c>
      <c r="F1758" t="s">
        <v>13</v>
      </c>
      <c r="G1758" t="s">
        <v>5350</v>
      </c>
      <c r="H1758" t="s">
        <v>15</v>
      </c>
      <c r="I1758">
        <f>YEAR(tb_to_analyze[[#This Row],[Date]])</f>
        <v>1978</v>
      </c>
    </row>
    <row r="1759" spans="1:9" x14ac:dyDescent="0.25">
      <c r="A1759" t="s">
        <v>5233</v>
      </c>
      <c r="B1759" t="s">
        <v>5320</v>
      </c>
      <c r="C1759" t="s">
        <v>5247</v>
      </c>
      <c r="D1759" s="1">
        <v>28767</v>
      </c>
      <c r="E1759" t="s">
        <v>685</v>
      </c>
      <c r="F1759" t="s">
        <v>13</v>
      </c>
      <c r="G1759" t="s">
        <v>5350</v>
      </c>
      <c r="H1759" t="s">
        <v>15</v>
      </c>
      <c r="I1759">
        <f>YEAR(tb_to_analyze[[#This Row],[Date]])</f>
        <v>1978</v>
      </c>
    </row>
    <row r="1760" spans="1:9" x14ac:dyDescent="0.25">
      <c r="A1760" t="s">
        <v>5233</v>
      </c>
      <c r="B1760" t="s">
        <v>5320</v>
      </c>
      <c r="C1760" t="s">
        <v>5247</v>
      </c>
      <c r="D1760" s="1">
        <v>28769</v>
      </c>
      <c r="E1760" t="s">
        <v>1362</v>
      </c>
      <c r="F1760" t="s">
        <v>13</v>
      </c>
      <c r="G1760" t="s">
        <v>5350</v>
      </c>
      <c r="H1760" t="s">
        <v>15</v>
      </c>
      <c r="I1760">
        <f>YEAR(tb_to_analyze[[#This Row],[Date]])</f>
        <v>1978</v>
      </c>
    </row>
    <row r="1761" spans="1:9" x14ac:dyDescent="0.25">
      <c r="A1761" t="s">
        <v>5231</v>
      </c>
      <c r="B1761" t="s">
        <v>5315</v>
      </c>
      <c r="C1761" t="s">
        <v>5246</v>
      </c>
      <c r="D1761" s="1">
        <v>28770</v>
      </c>
      <c r="E1761" t="s">
        <v>1825</v>
      </c>
      <c r="F1761" t="s">
        <v>13</v>
      </c>
      <c r="G1761" t="s">
        <v>5350</v>
      </c>
      <c r="H1761" t="s">
        <v>15</v>
      </c>
      <c r="I1761">
        <f>YEAR(tb_to_analyze[[#This Row],[Date]])</f>
        <v>1978</v>
      </c>
    </row>
    <row r="1762" spans="1:9" x14ac:dyDescent="0.25">
      <c r="A1762" t="s">
        <v>5233</v>
      </c>
      <c r="B1762" t="s">
        <v>5320</v>
      </c>
      <c r="C1762" t="s">
        <v>5247</v>
      </c>
      <c r="D1762" s="1">
        <v>28773</v>
      </c>
      <c r="E1762" t="s">
        <v>396</v>
      </c>
      <c r="F1762" t="s">
        <v>13</v>
      </c>
      <c r="G1762" t="s">
        <v>5350</v>
      </c>
      <c r="H1762" t="s">
        <v>15</v>
      </c>
      <c r="I1762">
        <f>YEAR(tb_to_analyze[[#This Row],[Date]])</f>
        <v>1978</v>
      </c>
    </row>
    <row r="1763" spans="1:9" x14ac:dyDescent="0.25">
      <c r="A1763" t="s">
        <v>5233</v>
      </c>
      <c r="B1763" t="s">
        <v>5320</v>
      </c>
      <c r="C1763" t="s">
        <v>5247</v>
      </c>
      <c r="D1763" s="1">
        <v>28776</v>
      </c>
      <c r="E1763" t="s">
        <v>1463</v>
      </c>
      <c r="F1763" t="s">
        <v>13</v>
      </c>
      <c r="G1763" t="s">
        <v>5350</v>
      </c>
      <c r="H1763" t="s">
        <v>15</v>
      </c>
      <c r="I1763">
        <f>YEAR(tb_to_analyze[[#This Row],[Date]])</f>
        <v>1978</v>
      </c>
    </row>
    <row r="1764" spans="1:9" x14ac:dyDescent="0.25">
      <c r="A1764" t="s">
        <v>5231</v>
      </c>
      <c r="B1764" t="s">
        <v>5315</v>
      </c>
      <c r="C1764" t="s">
        <v>5246</v>
      </c>
      <c r="D1764" s="1">
        <v>28776</v>
      </c>
      <c r="E1764" t="s">
        <v>1965</v>
      </c>
      <c r="F1764" t="s">
        <v>13</v>
      </c>
      <c r="G1764" t="s">
        <v>5350</v>
      </c>
      <c r="H1764" t="s">
        <v>15</v>
      </c>
      <c r="I1764">
        <f>YEAR(tb_to_analyze[[#This Row],[Date]])</f>
        <v>1978</v>
      </c>
    </row>
    <row r="1765" spans="1:9" x14ac:dyDescent="0.25">
      <c r="A1765" t="s">
        <v>5233</v>
      </c>
      <c r="B1765" t="s">
        <v>5320</v>
      </c>
      <c r="C1765" t="s">
        <v>5247</v>
      </c>
      <c r="D1765" s="1">
        <v>28780</v>
      </c>
      <c r="E1765" t="s">
        <v>1362</v>
      </c>
      <c r="F1765" t="s">
        <v>13</v>
      </c>
      <c r="G1765" t="s">
        <v>5350</v>
      </c>
      <c r="H1765" t="s">
        <v>15</v>
      </c>
      <c r="I1765">
        <f>YEAR(tb_to_analyze[[#This Row],[Date]])</f>
        <v>1978</v>
      </c>
    </row>
    <row r="1766" spans="1:9" x14ac:dyDescent="0.25">
      <c r="A1766" t="s">
        <v>5233</v>
      </c>
      <c r="B1766" t="s">
        <v>5320</v>
      </c>
      <c r="C1766" t="s">
        <v>5247</v>
      </c>
      <c r="D1766" s="1">
        <v>28787</v>
      </c>
      <c r="E1766" t="s">
        <v>685</v>
      </c>
      <c r="F1766" t="s">
        <v>13</v>
      </c>
      <c r="G1766" t="s">
        <v>5350</v>
      </c>
      <c r="H1766" t="s">
        <v>15</v>
      </c>
      <c r="I1766">
        <f>YEAR(tb_to_analyze[[#This Row],[Date]])</f>
        <v>1978</v>
      </c>
    </row>
    <row r="1767" spans="1:9" x14ac:dyDescent="0.25">
      <c r="A1767" t="s">
        <v>5233</v>
      </c>
      <c r="B1767" t="s">
        <v>5320</v>
      </c>
      <c r="C1767" t="s">
        <v>5247</v>
      </c>
      <c r="D1767" s="1">
        <v>28789</v>
      </c>
      <c r="E1767" t="s">
        <v>1829</v>
      </c>
      <c r="F1767" t="s">
        <v>13</v>
      </c>
      <c r="G1767" t="s">
        <v>5350</v>
      </c>
      <c r="H1767" t="s">
        <v>15</v>
      </c>
      <c r="I1767">
        <f>YEAR(tb_to_analyze[[#This Row],[Date]])</f>
        <v>1978</v>
      </c>
    </row>
    <row r="1768" spans="1:9" x14ac:dyDescent="0.25">
      <c r="A1768" t="s">
        <v>5233</v>
      </c>
      <c r="B1768" t="s">
        <v>5312</v>
      </c>
      <c r="C1768" t="s">
        <v>5245</v>
      </c>
      <c r="D1768" s="1">
        <v>28793</v>
      </c>
      <c r="E1768" t="s">
        <v>1257</v>
      </c>
      <c r="F1768" t="s">
        <v>13</v>
      </c>
      <c r="G1768" t="s">
        <v>5350</v>
      </c>
      <c r="H1768" t="s">
        <v>15</v>
      </c>
      <c r="I1768">
        <f>YEAR(tb_to_analyze[[#This Row],[Date]])</f>
        <v>1978</v>
      </c>
    </row>
    <row r="1769" spans="1:9" x14ac:dyDescent="0.25">
      <c r="A1769" t="s">
        <v>5233</v>
      </c>
      <c r="B1769" t="s">
        <v>5320</v>
      </c>
      <c r="C1769" t="s">
        <v>5247</v>
      </c>
      <c r="D1769" s="1">
        <v>28795</v>
      </c>
      <c r="E1769" t="s">
        <v>1362</v>
      </c>
      <c r="F1769" t="s">
        <v>13</v>
      </c>
      <c r="G1769" t="s">
        <v>5350</v>
      </c>
      <c r="H1769" t="s">
        <v>15</v>
      </c>
      <c r="I1769">
        <f>YEAR(tb_to_analyze[[#This Row],[Date]])</f>
        <v>1978</v>
      </c>
    </row>
    <row r="1770" spans="1:9" x14ac:dyDescent="0.25">
      <c r="A1770" t="s">
        <v>5231</v>
      </c>
      <c r="B1770" t="s">
        <v>5313</v>
      </c>
      <c r="C1770" t="s">
        <v>5246</v>
      </c>
      <c r="D1770" s="1">
        <v>28807</v>
      </c>
      <c r="E1770" t="s">
        <v>1632</v>
      </c>
      <c r="F1770" t="s">
        <v>13</v>
      </c>
      <c r="G1770" t="s">
        <v>5350</v>
      </c>
      <c r="H1770" t="s">
        <v>15</v>
      </c>
      <c r="I1770">
        <f>YEAR(tb_to_analyze[[#This Row],[Date]])</f>
        <v>1978</v>
      </c>
    </row>
    <row r="1771" spans="1:9" x14ac:dyDescent="0.25">
      <c r="A1771" t="s">
        <v>5233</v>
      </c>
      <c r="B1771" t="s">
        <v>5320</v>
      </c>
      <c r="C1771" t="s">
        <v>5247</v>
      </c>
      <c r="D1771" s="1">
        <v>28809</v>
      </c>
      <c r="E1771" t="s">
        <v>1362</v>
      </c>
      <c r="F1771" t="s">
        <v>13</v>
      </c>
      <c r="G1771" t="s">
        <v>5350</v>
      </c>
      <c r="H1771" t="s">
        <v>15</v>
      </c>
      <c r="I1771">
        <f>YEAR(tb_to_analyze[[#This Row],[Date]])</f>
        <v>1978</v>
      </c>
    </row>
    <row r="1772" spans="1:9" x14ac:dyDescent="0.25">
      <c r="A1772" t="s">
        <v>5233</v>
      </c>
      <c r="B1772" t="s">
        <v>5320</v>
      </c>
      <c r="C1772" t="s">
        <v>5247</v>
      </c>
      <c r="D1772" s="1">
        <v>28810</v>
      </c>
      <c r="E1772" t="s">
        <v>685</v>
      </c>
      <c r="F1772" t="s">
        <v>13</v>
      </c>
      <c r="G1772" t="s">
        <v>5350</v>
      </c>
      <c r="H1772" t="s">
        <v>15</v>
      </c>
      <c r="I1772">
        <f>YEAR(tb_to_analyze[[#This Row],[Date]])</f>
        <v>1978</v>
      </c>
    </row>
    <row r="1773" spans="1:9" x14ac:dyDescent="0.25">
      <c r="A1773" t="s">
        <v>5233</v>
      </c>
      <c r="B1773" t="s">
        <v>5320</v>
      </c>
      <c r="C1773" t="s">
        <v>5247</v>
      </c>
      <c r="D1773" s="1">
        <v>28815</v>
      </c>
      <c r="E1773" t="s">
        <v>1362</v>
      </c>
      <c r="F1773" t="s">
        <v>13</v>
      </c>
      <c r="G1773" t="s">
        <v>5350</v>
      </c>
      <c r="H1773" t="s">
        <v>15</v>
      </c>
      <c r="I1773">
        <f>YEAR(tb_to_analyze[[#This Row],[Date]])</f>
        <v>1978</v>
      </c>
    </row>
    <row r="1774" spans="1:9" x14ac:dyDescent="0.25">
      <c r="A1774" t="s">
        <v>5233</v>
      </c>
      <c r="B1774" t="s">
        <v>5320</v>
      </c>
      <c r="C1774" t="s">
        <v>5247</v>
      </c>
      <c r="D1774" s="1">
        <v>28822</v>
      </c>
      <c r="E1774" t="s">
        <v>1362</v>
      </c>
      <c r="F1774" t="s">
        <v>13</v>
      </c>
      <c r="G1774" t="s">
        <v>5350</v>
      </c>
      <c r="H1774" t="s">
        <v>15</v>
      </c>
      <c r="I1774">
        <f>YEAR(tb_to_analyze[[#This Row],[Date]])</f>
        <v>1978</v>
      </c>
    </row>
    <row r="1775" spans="1:9" x14ac:dyDescent="0.25">
      <c r="A1775" t="s">
        <v>5233</v>
      </c>
      <c r="B1775" t="s">
        <v>5320</v>
      </c>
      <c r="C1775" t="s">
        <v>5247</v>
      </c>
      <c r="D1775" s="1">
        <v>28829</v>
      </c>
      <c r="E1775" t="s">
        <v>685</v>
      </c>
      <c r="F1775" t="s">
        <v>13</v>
      </c>
      <c r="G1775" t="s">
        <v>5350</v>
      </c>
      <c r="H1775" t="s">
        <v>15</v>
      </c>
      <c r="I1775">
        <f>YEAR(tb_to_analyze[[#This Row],[Date]])</f>
        <v>1978</v>
      </c>
    </row>
    <row r="1776" spans="1:9" x14ac:dyDescent="0.25">
      <c r="A1776" t="s">
        <v>5233</v>
      </c>
      <c r="B1776" t="s">
        <v>5320</v>
      </c>
      <c r="C1776" t="s">
        <v>5247</v>
      </c>
      <c r="D1776" s="1">
        <v>28831</v>
      </c>
      <c r="E1776" t="s">
        <v>1362</v>
      </c>
      <c r="F1776" t="s">
        <v>13</v>
      </c>
      <c r="G1776" t="s">
        <v>5350</v>
      </c>
      <c r="H1776" t="s">
        <v>15</v>
      </c>
      <c r="I1776">
        <f>YEAR(tb_to_analyze[[#This Row],[Date]])</f>
        <v>1978</v>
      </c>
    </row>
    <row r="1777" spans="1:9" x14ac:dyDescent="0.25">
      <c r="A1777" t="s">
        <v>5233</v>
      </c>
      <c r="B1777" t="s">
        <v>5312</v>
      </c>
      <c r="C1777" t="s">
        <v>5245</v>
      </c>
      <c r="D1777" s="1">
        <v>28832</v>
      </c>
      <c r="E1777" t="s">
        <v>1362</v>
      </c>
      <c r="F1777" t="s">
        <v>13</v>
      </c>
      <c r="G1777" t="s">
        <v>5350</v>
      </c>
      <c r="H1777" t="s">
        <v>15</v>
      </c>
      <c r="I1777">
        <f>YEAR(tb_to_analyze[[#This Row],[Date]])</f>
        <v>1978</v>
      </c>
    </row>
    <row r="1778" spans="1:9" x14ac:dyDescent="0.25">
      <c r="A1778" t="s">
        <v>5231</v>
      </c>
      <c r="B1778" t="s">
        <v>5315</v>
      </c>
      <c r="C1778" t="s">
        <v>5246</v>
      </c>
      <c r="D1778" s="1">
        <v>28835</v>
      </c>
      <c r="E1778" t="s">
        <v>1825</v>
      </c>
      <c r="F1778" t="s">
        <v>13</v>
      </c>
      <c r="G1778" t="s">
        <v>5350</v>
      </c>
      <c r="H1778" t="s">
        <v>15</v>
      </c>
      <c r="I1778">
        <f>YEAR(tb_to_analyze[[#This Row],[Date]])</f>
        <v>1978</v>
      </c>
    </row>
    <row r="1779" spans="1:9" x14ac:dyDescent="0.25">
      <c r="A1779" t="s">
        <v>5231</v>
      </c>
      <c r="B1779" t="s">
        <v>5313</v>
      </c>
      <c r="C1779" t="s">
        <v>5246</v>
      </c>
      <c r="D1779" s="1">
        <v>28838</v>
      </c>
      <c r="E1779" t="s">
        <v>1082</v>
      </c>
      <c r="F1779" t="s">
        <v>13</v>
      </c>
      <c r="G1779" t="s">
        <v>5350</v>
      </c>
      <c r="H1779" t="s">
        <v>15</v>
      </c>
      <c r="I1779">
        <f>YEAR(tb_to_analyze[[#This Row],[Date]])</f>
        <v>1978</v>
      </c>
    </row>
    <row r="1780" spans="1:9" x14ac:dyDescent="0.25">
      <c r="A1780" t="s">
        <v>5233</v>
      </c>
      <c r="B1780" t="s">
        <v>5320</v>
      </c>
      <c r="C1780" t="s">
        <v>5247</v>
      </c>
      <c r="D1780" s="1">
        <v>28838</v>
      </c>
      <c r="E1780" t="s">
        <v>1362</v>
      </c>
      <c r="F1780" t="s">
        <v>13</v>
      </c>
      <c r="G1780" t="s">
        <v>5350</v>
      </c>
      <c r="H1780" t="s">
        <v>15</v>
      </c>
      <c r="I1780">
        <f>YEAR(tb_to_analyze[[#This Row],[Date]])</f>
        <v>1978</v>
      </c>
    </row>
    <row r="1781" spans="1:9" x14ac:dyDescent="0.25">
      <c r="A1781" t="s">
        <v>5233</v>
      </c>
      <c r="B1781" t="s">
        <v>5320</v>
      </c>
      <c r="C1781" t="s">
        <v>5247</v>
      </c>
      <c r="D1781" s="1">
        <v>28839</v>
      </c>
      <c r="E1781" t="s">
        <v>685</v>
      </c>
      <c r="F1781" t="s">
        <v>13</v>
      </c>
      <c r="G1781" t="s">
        <v>5350</v>
      </c>
      <c r="H1781" t="s">
        <v>15</v>
      </c>
      <c r="I1781">
        <f>YEAR(tb_to_analyze[[#This Row],[Date]])</f>
        <v>1978</v>
      </c>
    </row>
    <row r="1782" spans="1:9" x14ac:dyDescent="0.25">
      <c r="A1782" t="s">
        <v>5233</v>
      </c>
      <c r="B1782" t="s">
        <v>5320</v>
      </c>
      <c r="C1782" t="s">
        <v>5247</v>
      </c>
      <c r="D1782" s="1">
        <v>28843</v>
      </c>
      <c r="E1782" t="s">
        <v>396</v>
      </c>
      <c r="F1782" t="s">
        <v>13</v>
      </c>
      <c r="G1782" t="s">
        <v>5350</v>
      </c>
      <c r="H1782" t="s">
        <v>15</v>
      </c>
      <c r="I1782">
        <f>YEAR(tb_to_analyze[[#This Row],[Date]])</f>
        <v>1978</v>
      </c>
    </row>
    <row r="1783" spans="1:9" x14ac:dyDescent="0.25">
      <c r="A1783" t="s">
        <v>5233</v>
      </c>
      <c r="B1783" t="s">
        <v>5320</v>
      </c>
      <c r="C1783" t="s">
        <v>5247</v>
      </c>
      <c r="D1783" s="1">
        <v>28844</v>
      </c>
      <c r="E1783" t="s">
        <v>685</v>
      </c>
      <c r="F1783" t="s">
        <v>13</v>
      </c>
      <c r="G1783" t="s">
        <v>5350</v>
      </c>
      <c r="H1783" t="s">
        <v>56</v>
      </c>
      <c r="I1783">
        <f>YEAR(tb_to_analyze[[#This Row],[Date]])</f>
        <v>1978</v>
      </c>
    </row>
    <row r="1784" spans="1:9" x14ac:dyDescent="0.25">
      <c r="A1784" t="s">
        <v>5233</v>
      </c>
      <c r="B1784" t="s">
        <v>5317</v>
      </c>
      <c r="C1784" t="s">
        <v>5247</v>
      </c>
      <c r="D1784" s="1">
        <v>28846</v>
      </c>
      <c r="E1784" t="s">
        <v>685</v>
      </c>
      <c r="F1784" t="s">
        <v>13</v>
      </c>
      <c r="G1784" t="s">
        <v>5350</v>
      </c>
      <c r="H1784" t="s">
        <v>15</v>
      </c>
      <c r="I1784">
        <f>YEAR(tb_to_analyze[[#This Row],[Date]])</f>
        <v>1978</v>
      </c>
    </row>
    <row r="1785" spans="1:9" x14ac:dyDescent="0.25">
      <c r="A1785" t="s">
        <v>5233</v>
      </c>
      <c r="B1785" t="s">
        <v>5320</v>
      </c>
      <c r="C1785" t="s">
        <v>5247</v>
      </c>
      <c r="D1785" s="1">
        <v>28847</v>
      </c>
      <c r="E1785" t="s">
        <v>396</v>
      </c>
      <c r="F1785" t="s">
        <v>13</v>
      </c>
      <c r="G1785" t="s">
        <v>5350</v>
      </c>
      <c r="H1785" t="s">
        <v>15</v>
      </c>
      <c r="I1785">
        <f>YEAR(tb_to_analyze[[#This Row],[Date]])</f>
        <v>1978</v>
      </c>
    </row>
    <row r="1786" spans="1:9" x14ac:dyDescent="0.25">
      <c r="A1786" t="s">
        <v>5233</v>
      </c>
      <c r="B1786" t="s">
        <v>5320</v>
      </c>
      <c r="C1786" t="s">
        <v>5247</v>
      </c>
      <c r="D1786" s="1">
        <v>28850</v>
      </c>
      <c r="E1786" t="s">
        <v>685</v>
      </c>
      <c r="F1786" t="s">
        <v>13</v>
      </c>
      <c r="G1786" t="s">
        <v>5350</v>
      </c>
      <c r="H1786" t="s">
        <v>15</v>
      </c>
      <c r="I1786">
        <f>YEAR(tb_to_analyze[[#This Row],[Date]])</f>
        <v>1978</v>
      </c>
    </row>
    <row r="1787" spans="1:9" x14ac:dyDescent="0.25">
      <c r="A1787" t="s">
        <v>5233</v>
      </c>
      <c r="B1787" t="s">
        <v>5320</v>
      </c>
      <c r="C1787" t="s">
        <v>5247</v>
      </c>
      <c r="D1787" s="1">
        <v>28850</v>
      </c>
      <c r="E1787" t="s">
        <v>1362</v>
      </c>
      <c r="F1787" t="s">
        <v>13</v>
      </c>
      <c r="G1787" t="s">
        <v>5350</v>
      </c>
      <c r="H1787" t="s">
        <v>56</v>
      </c>
      <c r="I1787">
        <f>YEAR(tb_to_analyze[[#This Row],[Date]])</f>
        <v>1978</v>
      </c>
    </row>
    <row r="1788" spans="1:9" x14ac:dyDescent="0.25">
      <c r="A1788" t="s">
        <v>5233</v>
      </c>
      <c r="B1788" t="s">
        <v>5320</v>
      </c>
      <c r="C1788" t="s">
        <v>5247</v>
      </c>
      <c r="D1788" s="1">
        <v>28852</v>
      </c>
      <c r="E1788" t="s">
        <v>1362</v>
      </c>
      <c r="F1788" t="s">
        <v>13</v>
      </c>
      <c r="G1788" t="s">
        <v>5350</v>
      </c>
      <c r="H1788" t="s">
        <v>15</v>
      </c>
      <c r="I1788">
        <f>YEAR(tb_to_analyze[[#This Row],[Date]])</f>
        <v>1978</v>
      </c>
    </row>
    <row r="1789" spans="1:9" x14ac:dyDescent="0.25">
      <c r="A1789" t="s">
        <v>5233</v>
      </c>
      <c r="B1789" t="s">
        <v>5320</v>
      </c>
      <c r="C1789" t="s">
        <v>5247</v>
      </c>
      <c r="D1789" s="1">
        <v>28871</v>
      </c>
      <c r="E1789" t="s">
        <v>685</v>
      </c>
      <c r="F1789" t="s">
        <v>13</v>
      </c>
      <c r="G1789" t="s">
        <v>5350</v>
      </c>
      <c r="H1789" t="s">
        <v>15</v>
      </c>
      <c r="I1789">
        <f>YEAR(tb_to_analyze[[#This Row],[Date]])</f>
        <v>1979</v>
      </c>
    </row>
    <row r="1790" spans="1:9" x14ac:dyDescent="0.25">
      <c r="A1790" t="s">
        <v>5233</v>
      </c>
      <c r="B1790" t="s">
        <v>5320</v>
      </c>
      <c r="C1790" t="s">
        <v>5247</v>
      </c>
      <c r="D1790" s="1">
        <v>28873</v>
      </c>
      <c r="E1790" t="s">
        <v>1463</v>
      </c>
      <c r="F1790" t="s">
        <v>13</v>
      </c>
      <c r="G1790" t="s">
        <v>5350</v>
      </c>
      <c r="H1790" t="s">
        <v>15</v>
      </c>
      <c r="I1790">
        <f>YEAR(tb_to_analyze[[#This Row],[Date]])</f>
        <v>1979</v>
      </c>
    </row>
    <row r="1791" spans="1:9" x14ac:dyDescent="0.25">
      <c r="A1791" t="s">
        <v>5233</v>
      </c>
      <c r="B1791" t="s">
        <v>5312</v>
      </c>
      <c r="C1791" t="s">
        <v>5245</v>
      </c>
      <c r="D1791" s="1">
        <v>28880</v>
      </c>
      <c r="E1791" t="s">
        <v>396</v>
      </c>
      <c r="F1791" t="s">
        <v>13</v>
      </c>
      <c r="G1791" t="s">
        <v>5350</v>
      </c>
      <c r="H1791" t="s">
        <v>15</v>
      </c>
      <c r="I1791">
        <f>YEAR(tb_to_analyze[[#This Row],[Date]])</f>
        <v>1979</v>
      </c>
    </row>
    <row r="1792" spans="1:9" x14ac:dyDescent="0.25">
      <c r="A1792" t="s">
        <v>5236</v>
      </c>
      <c r="B1792" t="s">
        <v>5325</v>
      </c>
      <c r="C1792" t="s">
        <v>5249</v>
      </c>
      <c r="D1792" s="1">
        <v>28892</v>
      </c>
      <c r="E1792" t="s">
        <v>1789</v>
      </c>
      <c r="F1792" t="s">
        <v>13</v>
      </c>
      <c r="G1792" t="s">
        <v>5350</v>
      </c>
      <c r="H1792" t="s">
        <v>56</v>
      </c>
      <c r="I1792">
        <f>YEAR(tb_to_analyze[[#This Row],[Date]])</f>
        <v>1979</v>
      </c>
    </row>
    <row r="1793" spans="1:9" x14ac:dyDescent="0.25">
      <c r="A1793" t="s">
        <v>5233</v>
      </c>
      <c r="B1793" t="s">
        <v>5320</v>
      </c>
      <c r="C1793" t="s">
        <v>5247</v>
      </c>
      <c r="D1793" s="1">
        <v>28894</v>
      </c>
      <c r="E1793" t="s">
        <v>685</v>
      </c>
      <c r="F1793" t="s">
        <v>13</v>
      </c>
      <c r="G1793" t="s">
        <v>5350</v>
      </c>
      <c r="H1793" t="s">
        <v>15</v>
      </c>
      <c r="I1793">
        <f>YEAR(tb_to_analyze[[#This Row],[Date]])</f>
        <v>1979</v>
      </c>
    </row>
    <row r="1794" spans="1:9" x14ac:dyDescent="0.25">
      <c r="A1794" t="s">
        <v>5233</v>
      </c>
      <c r="B1794" t="s">
        <v>5320</v>
      </c>
      <c r="C1794" t="s">
        <v>5247</v>
      </c>
      <c r="D1794" s="1">
        <v>28898</v>
      </c>
      <c r="E1794" t="s">
        <v>1829</v>
      </c>
      <c r="F1794" t="s">
        <v>13</v>
      </c>
      <c r="G1794" t="s">
        <v>5350</v>
      </c>
      <c r="H1794" t="s">
        <v>15</v>
      </c>
      <c r="I1794">
        <f>YEAR(tb_to_analyze[[#This Row],[Date]])</f>
        <v>1979</v>
      </c>
    </row>
    <row r="1795" spans="1:9" x14ac:dyDescent="0.25">
      <c r="A1795" t="s">
        <v>5233</v>
      </c>
      <c r="B1795" t="s">
        <v>5320</v>
      </c>
      <c r="C1795" t="s">
        <v>5247</v>
      </c>
      <c r="D1795" s="1">
        <v>28899</v>
      </c>
      <c r="E1795" t="s">
        <v>396</v>
      </c>
      <c r="F1795" t="s">
        <v>13</v>
      </c>
      <c r="G1795" t="s">
        <v>5350</v>
      </c>
      <c r="H1795" t="s">
        <v>15</v>
      </c>
      <c r="I1795">
        <f>YEAR(tb_to_analyze[[#This Row],[Date]])</f>
        <v>1979</v>
      </c>
    </row>
    <row r="1796" spans="1:9" x14ac:dyDescent="0.25">
      <c r="A1796" t="s">
        <v>5231</v>
      </c>
      <c r="B1796" t="s">
        <v>5315</v>
      </c>
      <c r="C1796" t="s">
        <v>5246</v>
      </c>
      <c r="D1796" s="1">
        <v>28910</v>
      </c>
      <c r="E1796" t="s">
        <v>1998</v>
      </c>
      <c r="F1796" t="s">
        <v>13</v>
      </c>
      <c r="G1796" t="s">
        <v>5350</v>
      </c>
      <c r="H1796" t="s">
        <v>15</v>
      </c>
      <c r="I1796">
        <f>YEAR(tb_to_analyze[[#This Row],[Date]])</f>
        <v>1979</v>
      </c>
    </row>
    <row r="1797" spans="1:9" x14ac:dyDescent="0.25">
      <c r="A1797" t="s">
        <v>5233</v>
      </c>
      <c r="B1797" t="s">
        <v>5320</v>
      </c>
      <c r="C1797" t="s">
        <v>5247</v>
      </c>
      <c r="D1797" s="1">
        <v>28913</v>
      </c>
      <c r="E1797" t="s">
        <v>685</v>
      </c>
      <c r="F1797" t="s">
        <v>13</v>
      </c>
      <c r="G1797" t="s">
        <v>5350</v>
      </c>
      <c r="H1797" t="s">
        <v>15</v>
      </c>
      <c r="I1797">
        <f>YEAR(tb_to_analyze[[#This Row],[Date]])</f>
        <v>1979</v>
      </c>
    </row>
    <row r="1798" spans="1:9" x14ac:dyDescent="0.25">
      <c r="A1798" t="s">
        <v>5233</v>
      </c>
      <c r="B1798" t="s">
        <v>5320</v>
      </c>
      <c r="C1798" t="s">
        <v>5247</v>
      </c>
      <c r="D1798" s="1">
        <v>28915</v>
      </c>
      <c r="E1798" t="s">
        <v>396</v>
      </c>
      <c r="F1798" t="s">
        <v>13</v>
      </c>
      <c r="G1798" t="s">
        <v>5350</v>
      </c>
      <c r="H1798" t="s">
        <v>15</v>
      </c>
      <c r="I1798">
        <f>YEAR(tb_to_analyze[[#This Row],[Date]])</f>
        <v>1979</v>
      </c>
    </row>
    <row r="1799" spans="1:9" x14ac:dyDescent="0.25">
      <c r="A1799" t="s">
        <v>5233</v>
      </c>
      <c r="B1799" t="s">
        <v>5320</v>
      </c>
      <c r="C1799" t="s">
        <v>5247</v>
      </c>
      <c r="D1799" s="1">
        <v>28929</v>
      </c>
      <c r="E1799" t="s">
        <v>685</v>
      </c>
      <c r="F1799" t="s">
        <v>13</v>
      </c>
      <c r="G1799" t="s">
        <v>5350</v>
      </c>
      <c r="H1799" t="s">
        <v>15</v>
      </c>
      <c r="I1799">
        <f>YEAR(tb_to_analyze[[#This Row],[Date]])</f>
        <v>1979</v>
      </c>
    </row>
    <row r="1800" spans="1:9" x14ac:dyDescent="0.25">
      <c r="A1800" t="s">
        <v>5231</v>
      </c>
      <c r="B1800" t="s">
        <v>5315</v>
      </c>
      <c r="C1800" t="s">
        <v>5246</v>
      </c>
      <c r="D1800" s="1">
        <v>28930</v>
      </c>
      <c r="E1800" t="s">
        <v>1163</v>
      </c>
      <c r="F1800" t="s">
        <v>13</v>
      </c>
      <c r="G1800" t="s">
        <v>5350</v>
      </c>
      <c r="H1800" t="s">
        <v>15</v>
      </c>
      <c r="I1800">
        <f>YEAR(tb_to_analyze[[#This Row],[Date]])</f>
        <v>1979</v>
      </c>
    </row>
    <row r="1801" spans="1:9" x14ac:dyDescent="0.25">
      <c r="A1801" t="s">
        <v>5233</v>
      </c>
      <c r="B1801" t="s">
        <v>5320</v>
      </c>
      <c r="C1801" t="s">
        <v>5247</v>
      </c>
      <c r="D1801" s="1">
        <v>28935</v>
      </c>
      <c r="E1801" t="s">
        <v>685</v>
      </c>
      <c r="F1801" t="s">
        <v>13</v>
      </c>
      <c r="G1801" t="s">
        <v>5350</v>
      </c>
      <c r="H1801" t="s">
        <v>15</v>
      </c>
      <c r="I1801">
        <f>YEAR(tb_to_analyze[[#This Row],[Date]])</f>
        <v>1979</v>
      </c>
    </row>
    <row r="1802" spans="1:9" x14ac:dyDescent="0.25">
      <c r="A1802" t="s">
        <v>5233</v>
      </c>
      <c r="B1802" t="s">
        <v>5320</v>
      </c>
      <c r="C1802" t="s">
        <v>5247</v>
      </c>
      <c r="D1802" s="1">
        <v>28952</v>
      </c>
      <c r="E1802" t="s">
        <v>685</v>
      </c>
      <c r="F1802" t="s">
        <v>13</v>
      </c>
      <c r="G1802" t="s">
        <v>5350</v>
      </c>
      <c r="H1802" t="s">
        <v>15</v>
      </c>
      <c r="I1802">
        <f>YEAR(tb_to_analyze[[#This Row],[Date]])</f>
        <v>1979</v>
      </c>
    </row>
    <row r="1803" spans="1:9" x14ac:dyDescent="0.25">
      <c r="A1803" t="s">
        <v>5233</v>
      </c>
      <c r="B1803" t="s">
        <v>5320</v>
      </c>
      <c r="C1803" t="s">
        <v>5247</v>
      </c>
      <c r="D1803" s="1">
        <v>28956</v>
      </c>
      <c r="E1803" t="s">
        <v>685</v>
      </c>
      <c r="F1803" t="s">
        <v>13</v>
      </c>
      <c r="G1803" t="s">
        <v>5350</v>
      </c>
      <c r="H1803" t="s">
        <v>15</v>
      </c>
      <c r="I1803">
        <f>YEAR(tb_to_analyze[[#This Row],[Date]])</f>
        <v>1979</v>
      </c>
    </row>
    <row r="1804" spans="1:9" x14ac:dyDescent="0.25">
      <c r="A1804" t="s">
        <v>5233</v>
      </c>
      <c r="B1804" t="s">
        <v>5320</v>
      </c>
      <c r="C1804" t="s">
        <v>5247</v>
      </c>
      <c r="D1804" s="1">
        <v>28957</v>
      </c>
      <c r="E1804" t="s">
        <v>1463</v>
      </c>
      <c r="F1804" t="s">
        <v>13</v>
      </c>
      <c r="G1804" t="s">
        <v>5350</v>
      </c>
      <c r="H1804" t="s">
        <v>15</v>
      </c>
      <c r="I1804">
        <f>YEAR(tb_to_analyze[[#This Row],[Date]])</f>
        <v>1979</v>
      </c>
    </row>
    <row r="1805" spans="1:9" x14ac:dyDescent="0.25">
      <c r="A1805" t="s">
        <v>5233</v>
      </c>
      <c r="B1805" t="s">
        <v>5320</v>
      </c>
      <c r="C1805" t="s">
        <v>5247</v>
      </c>
      <c r="D1805" s="1">
        <v>28959</v>
      </c>
      <c r="E1805" t="s">
        <v>396</v>
      </c>
      <c r="F1805" t="s">
        <v>13</v>
      </c>
      <c r="G1805" t="s">
        <v>5350</v>
      </c>
      <c r="H1805" t="s">
        <v>15</v>
      </c>
      <c r="I1805">
        <f>YEAR(tb_to_analyze[[#This Row],[Date]])</f>
        <v>1979</v>
      </c>
    </row>
    <row r="1806" spans="1:9" x14ac:dyDescent="0.25">
      <c r="A1806" t="s">
        <v>5233</v>
      </c>
      <c r="B1806" t="s">
        <v>5312</v>
      </c>
      <c r="C1806" t="s">
        <v>5245</v>
      </c>
      <c r="D1806" s="1">
        <v>28963</v>
      </c>
      <c r="E1806" t="s">
        <v>937</v>
      </c>
      <c r="F1806" t="s">
        <v>13</v>
      </c>
      <c r="G1806" t="s">
        <v>5350</v>
      </c>
      <c r="H1806" t="s">
        <v>15</v>
      </c>
      <c r="I1806">
        <f>YEAR(tb_to_analyze[[#This Row],[Date]])</f>
        <v>1979</v>
      </c>
    </row>
    <row r="1807" spans="1:9" x14ac:dyDescent="0.25">
      <c r="A1807" t="s">
        <v>5233</v>
      </c>
      <c r="B1807" t="s">
        <v>5312</v>
      </c>
      <c r="C1807" t="s">
        <v>5245</v>
      </c>
      <c r="D1807" s="1">
        <v>28970</v>
      </c>
      <c r="E1807" t="s">
        <v>937</v>
      </c>
      <c r="F1807" t="s">
        <v>13</v>
      </c>
      <c r="G1807" t="s">
        <v>5350</v>
      </c>
      <c r="H1807" t="s">
        <v>15</v>
      </c>
      <c r="I1807">
        <f>YEAR(tb_to_analyze[[#This Row],[Date]])</f>
        <v>1979</v>
      </c>
    </row>
    <row r="1808" spans="1:9" x14ac:dyDescent="0.25">
      <c r="A1808" t="s">
        <v>5231</v>
      </c>
      <c r="B1808" t="s">
        <v>5313</v>
      </c>
      <c r="C1808" t="s">
        <v>5246</v>
      </c>
      <c r="D1808" s="1">
        <v>28979</v>
      </c>
      <c r="E1808" t="s">
        <v>1632</v>
      </c>
      <c r="F1808" t="s">
        <v>13</v>
      </c>
      <c r="G1808" t="s">
        <v>5350</v>
      </c>
      <c r="H1808" t="s">
        <v>15</v>
      </c>
      <c r="I1808">
        <f>YEAR(tb_to_analyze[[#This Row],[Date]])</f>
        <v>1979</v>
      </c>
    </row>
    <row r="1809" spans="1:9" x14ac:dyDescent="0.25">
      <c r="A1809" t="s">
        <v>5231</v>
      </c>
      <c r="B1809" t="s">
        <v>5315</v>
      </c>
      <c r="C1809" t="s">
        <v>5246</v>
      </c>
      <c r="D1809" s="1">
        <v>29003</v>
      </c>
      <c r="E1809" t="s">
        <v>1181</v>
      </c>
      <c r="F1809" t="s">
        <v>13</v>
      </c>
      <c r="G1809" t="s">
        <v>5350</v>
      </c>
      <c r="H1809" t="s">
        <v>15</v>
      </c>
      <c r="I1809">
        <f>YEAR(tb_to_analyze[[#This Row],[Date]])</f>
        <v>1979</v>
      </c>
    </row>
    <row r="1810" spans="1:9" x14ac:dyDescent="0.25">
      <c r="A1810" t="s">
        <v>5233</v>
      </c>
      <c r="B1810" t="s">
        <v>5320</v>
      </c>
      <c r="C1810" t="s">
        <v>5247</v>
      </c>
      <c r="D1810" s="1">
        <v>29006</v>
      </c>
      <c r="E1810" t="s">
        <v>685</v>
      </c>
      <c r="F1810" t="s">
        <v>13</v>
      </c>
      <c r="G1810" t="s">
        <v>5350</v>
      </c>
      <c r="H1810" t="s">
        <v>15</v>
      </c>
      <c r="I1810">
        <f>YEAR(tb_to_analyze[[#This Row],[Date]])</f>
        <v>1979</v>
      </c>
    </row>
    <row r="1811" spans="1:9" x14ac:dyDescent="0.25">
      <c r="A1811" t="s">
        <v>5233</v>
      </c>
      <c r="B1811" t="s">
        <v>5320</v>
      </c>
      <c r="C1811" t="s">
        <v>5247</v>
      </c>
      <c r="D1811" s="1">
        <v>29011</v>
      </c>
      <c r="E1811" t="s">
        <v>1463</v>
      </c>
      <c r="F1811" t="s">
        <v>13</v>
      </c>
      <c r="G1811" t="s">
        <v>5350</v>
      </c>
      <c r="H1811" t="s">
        <v>15</v>
      </c>
      <c r="I1811">
        <f>YEAR(tb_to_analyze[[#This Row],[Date]])</f>
        <v>1979</v>
      </c>
    </row>
    <row r="1812" spans="1:9" x14ac:dyDescent="0.25">
      <c r="A1812" t="s">
        <v>5233</v>
      </c>
      <c r="B1812" t="s">
        <v>5317</v>
      </c>
      <c r="C1812" t="s">
        <v>5247</v>
      </c>
      <c r="D1812" s="1">
        <v>29013</v>
      </c>
      <c r="E1812" t="s">
        <v>685</v>
      </c>
      <c r="F1812" t="s">
        <v>13</v>
      </c>
      <c r="G1812" t="s">
        <v>5350</v>
      </c>
      <c r="H1812" t="s">
        <v>15</v>
      </c>
      <c r="I1812">
        <f>YEAR(tb_to_analyze[[#This Row],[Date]])</f>
        <v>1979</v>
      </c>
    </row>
    <row r="1813" spans="1:9" x14ac:dyDescent="0.25">
      <c r="A1813" t="s">
        <v>5231</v>
      </c>
      <c r="B1813" t="s">
        <v>5313</v>
      </c>
      <c r="C1813" t="s">
        <v>5246</v>
      </c>
      <c r="D1813" s="1">
        <v>29016</v>
      </c>
      <c r="E1813" t="s">
        <v>1082</v>
      </c>
      <c r="F1813" t="s">
        <v>13</v>
      </c>
      <c r="G1813" t="s">
        <v>5350</v>
      </c>
      <c r="H1813" t="s">
        <v>15</v>
      </c>
      <c r="I1813">
        <f>YEAR(tb_to_analyze[[#This Row],[Date]])</f>
        <v>1979</v>
      </c>
    </row>
    <row r="1814" spans="1:9" x14ac:dyDescent="0.25">
      <c r="A1814" t="s">
        <v>5231</v>
      </c>
      <c r="B1814" t="s">
        <v>5315</v>
      </c>
      <c r="C1814" t="s">
        <v>5246</v>
      </c>
      <c r="D1814" s="1">
        <v>29033</v>
      </c>
      <c r="E1814" t="s">
        <v>1965</v>
      </c>
      <c r="F1814" t="s">
        <v>13</v>
      </c>
      <c r="G1814" t="s">
        <v>5350</v>
      </c>
      <c r="H1814" t="s">
        <v>15</v>
      </c>
      <c r="I1814">
        <f>YEAR(tb_to_analyze[[#This Row],[Date]])</f>
        <v>1979</v>
      </c>
    </row>
    <row r="1815" spans="1:9" x14ac:dyDescent="0.25">
      <c r="A1815" t="s">
        <v>5233</v>
      </c>
      <c r="B1815" t="s">
        <v>5320</v>
      </c>
      <c r="C1815" t="s">
        <v>5247</v>
      </c>
      <c r="D1815" s="1">
        <v>29033</v>
      </c>
      <c r="E1815" t="s">
        <v>1302</v>
      </c>
      <c r="F1815" t="s">
        <v>13</v>
      </c>
      <c r="G1815" t="s">
        <v>5350</v>
      </c>
      <c r="H1815" t="s">
        <v>15</v>
      </c>
      <c r="I1815">
        <f>YEAR(tb_to_analyze[[#This Row],[Date]])</f>
        <v>1979</v>
      </c>
    </row>
    <row r="1816" spans="1:9" x14ac:dyDescent="0.25">
      <c r="A1816" t="s">
        <v>5233</v>
      </c>
      <c r="B1816" t="s">
        <v>5320</v>
      </c>
      <c r="C1816" t="s">
        <v>5247</v>
      </c>
      <c r="D1816" s="1">
        <v>29034</v>
      </c>
      <c r="E1816" t="s">
        <v>685</v>
      </c>
      <c r="F1816" t="s">
        <v>13</v>
      </c>
      <c r="G1816" t="s">
        <v>5350</v>
      </c>
      <c r="H1816" t="s">
        <v>15</v>
      </c>
      <c r="I1816">
        <f>YEAR(tb_to_analyze[[#This Row],[Date]])</f>
        <v>1979</v>
      </c>
    </row>
    <row r="1817" spans="1:9" x14ac:dyDescent="0.25">
      <c r="A1817" t="s">
        <v>5233</v>
      </c>
      <c r="B1817" t="s">
        <v>5317</v>
      </c>
      <c r="C1817" t="s">
        <v>5247</v>
      </c>
      <c r="D1817" s="1">
        <v>29042</v>
      </c>
      <c r="E1817" t="s">
        <v>685</v>
      </c>
      <c r="F1817" t="s">
        <v>13</v>
      </c>
      <c r="G1817" t="s">
        <v>5350</v>
      </c>
      <c r="H1817" t="s">
        <v>15</v>
      </c>
      <c r="I1817">
        <f>YEAR(tb_to_analyze[[#This Row],[Date]])</f>
        <v>1979</v>
      </c>
    </row>
    <row r="1818" spans="1:9" x14ac:dyDescent="0.25">
      <c r="A1818" t="s">
        <v>5233</v>
      </c>
      <c r="B1818" t="s">
        <v>5320</v>
      </c>
      <c r="C1818" t="s">
        <v>5247</v>
      </c>
      <c r="D1818" s="1">
        <v>29047</v>
      </c>
      <c r="E1818" t="s">
        <v>685</v>
      </c>
      <c r="F1818" t="s">
        <v>13</v>
      </c>
      <c r="G1818" t="s">
        <v>5350</v>
      </c>
      <c r="H1818" t="s">
        <v>15</v>
      </c>
      <c r="I1818">
        <f>YEAR(tb_to_analyze[[#This Row],[Date]])</f>
        <v>1979</v>
      </c>
    </row>
    <row r="1819" spans="1:9" x14ac:dyDescent="0.25">
      <c r="A1819" t="s">
        <v>5233</v>
      </c>
      <c r="B1819" t="s">
        <v>5320</v>
      </c>
      <c r="C1819" t="s">
        <v>5247</v>
      </c>
      <c r="D1819" s="1">
        <v>29056</v>
      </c>
      <c r="E1819" t="s">
        <v>396</v>
      </c>
      <c r="F1819" t="s">
        <v>13</v>
      </c>
      <c r="G1819" t="s">
        <v>5350</v>
      </c>
      <c r="H1819" t="s">
        <v>15</v>
      </c>
      <c r="I1819">
        <f>YEAR(tb_to_analyze[[#This Row],[Date]])</f>
        <v>1979</v>
      </c>
    </row>
    <row r="1820" spans="1:9" x14ac:dyDescent="0.25">
      <c r="A1820" t="s">
        <v>5235</v>
      </c>
      <c r="B1820" t="s">
        <v>5263</v>
      </c>
      <c r="C1820" t="s">
        <v>5252</v>
      </c>
      <c r="D1820" s="1">
        <v>29063</v>
      </c>
      <c r="E1820" t="s">
        <v>1289</v>
      </c>
      <c r="F1820" t="s">
        <v>13</v>
      </c>
      <c r="G1820" t="s">
        <v>5350</v>
      </c>
      <c r="H1820" t="s">
        <v>21</v>
      </c>
      <c r="I1820">
        <f>YEAR(tb_to_analyze[[#This Row],[Date]])</f>
        <v>1979</v>
      </c>
    </row>
    <row r="1821" spans="1:9" x14ac:dyDescent="0.25">
      <c r="A1821" t="s">
        <v>5233</v>
      </c>
      <c r="B1821" t="s">
        <v>5320</v>
      </c>
      <c r="C1821" t="s">
        <v>5247</v>
      </c>
      <c r="D1821" s="1">
        <v>29067</v>
      </c>
      <c r="E1821" t="s">
        <v>1463</v>
      </c>
      <c r="F1821" t="s">
        <v>13</v>
      </c>
      <c r="G1821" t="s">
        <v>5350</v>
      </c>
      <c r="H1821" t="s">
        <v>15</v>
      </c>
      <c r="I1821">
        <f>YEAR(tb_to_analyze[[#This Row],[Date]])</f>
        <v>1979</v>
      </c>
    </row>
    <row r="1822" spans="1:9" x14ac:dyDescent="0.25">
      <c r="A1822" t="s">
        <v>5238</v>
      </c>
      <c r="B1822" t="s">
        <v>5326</v>
      </c>
      <c r="C1822" t="s">
        <v>5254</v>
      </c>
      <c r="D1822" s="1">
        <v>29077</v>
      </c>
      <c r="E1822" t="s">
        <v>2027</v>
      </c>
      <c r="F1822" t="s">
        <v>13</v>
      </c>
      <c r="G1822" t="s">
        <v>5350</v>
      </c>
      <c r="H1822" t="s">
        <v>21</v>
      </c>
      <c r="I1822">
        <f>YEAR(tb_to_analyze[[#This Row],[Date]])</f>
        <v>1979</v>
      </c>
    </row>
    <row r="1823" spans="1:9" x14ac:dyDescent="0.25">
      <c r="A1823" t="s">
        <v>5233</v>
      </c>
      <c r="B1823" t="s">
        <v>5320</v>
      </c>
      <c r="C1823" t="s">
        <v>5247</v>
      </c>
      <c r="D1823" s="1">
        <v>29095</v>
      </c>
      <c r="E1823" t="s">
        <v>1302</v>
      </c>
      <c r="F1823" t="s">
        <v>13</v>
      </c>
      <c r="G1823" t="s">
        <v>5350</v>
      </c>
      <c r="H1823" t="s">
        <v>15</v>
      </c>
      <c r="I1823">
        <f>YEAR(tb_to_analyze[[#This Row],[Date]])</f>
        <v>1979</v>
      </c>
    </row>
    <row r="1824" spans="1:9" x14ac:dyDescent="0.25">
      <c r="A1824" t="s">
        <v>5233</v>
      </c>
      <c r="B1824" t="s">
        <v>5320</v>
      </c>
      <c r="C1824" t="s">
        <v>5247</v>
      </c>
      <c r="D1824" s="1">
        <v>29095</v>
      </c>
      <c r="E1824" t="s">
        <v>685</v>
      </c>
      <c r="F1824" t="s">
        <v>13</v>
      </c>
      <c r="G1824" t="s">
        <v>5350</v>
      </c>
      <c r="H1824" t="s">
        <v>15</v>
      </c>
      <c r="I1824">
        <f>YEAR(tb_to_analyze[[#This Row],[Date]])</f>
        <v>1979</v>
      </c>
    </row>
    <row r="1825" spans="1:9" x14ac:dyDescent="0.25">
      <c r="A1825" t="s">
        <v>5231</v>
      </c>
      <c r="B1825" t="s">
        <v>5313</v>
      </c>
      <c r="C1825" t="s">
        <v>5246</v>
      </c>
      <c r="D1825" s="1">
        <v>29118</v>
      </c>
      <c r="E1825" t="s">
        <v>1632</v>
      </c>
      <c r="F1825" t="s">
        <v>13</v>
      </c>
      <c r="G1825" t="s">
        <v>5350</v>
      </c>
      <c r="H1825" t="s">
        <v>15</v>
      </c>
      <c r="I1825">
        <f>YEAR(tb_to_analyze[[#This Row],[Date]])</f>
        <v>1979</v>
      </c>
    </row>
    <row r="1826" spans="1:9" x14ac:dyDescent="0.25">
      <c r="A1826" t="s">
        <v>5233</v>
      </c>
      <c r="B1826" t="s">
        <v>5320</v>
      </c>
      <c r="C1826" t="s">
        <v>5247</v>
      </c>
      <c r="D1826" s="1">
        <v>29123</v>
      </c>
      <c r="E1826" t="s">
        <v>685</v>
      </c>
      <c r="F1826" t="s">
        <v>13</v>
      </c>
      <c r="G1826" t="s">
        <v>5350</v>
      </c>
      <c r="H1826" t="s">
        <v>15</v>
      </c>
      <c r="I1826">
        <f>YEAR(tb_to_analyze[[#This Row],[Date]])</f>
        <v>1979</v>
      </c>
    </row>
    <row r="1827" spans="1:9" x14ac:dyDescent="0.25">
      <c r="A1827" t="s">
        <v>5231</v>
      </c>
      <c r="B1827" t="s">
        <v>5313</v>
      </c>
      <c r="C1827" t="s">
        <v>5246</v>
      </c>
      <c r="D1827" s="1">
        <v>29129</v>
      </c>
      <c r="E1827" t="s">
        <v>1082</v>
      </c>
      <c r="F1827" t="s">
        <v>13</v>
      </c>
      <c r="G1827" t="s">
        <v>5350</v>
      </c>
      <c r="H1827" t="s">
        <v>15</v>
      </c>
      <c r="I1827">
        <f>YEAR(tb_to_analyze[[#This Row],[Date]])</f>
        <v>1979</v>
      </c>
    </row>
    <row r="1828" spans="1:9" x14ac:dyDescent="0.25">
      <c r="A1828" t="s">
        <v>5233</v>
      </c>
      <c r="B1828" t="s">
        <v>5320</v>
      </c>
      <c r="C1828" t="s">
        <v>5247</v>
      </c>
      <c r="D1828" s="1">
        <v>29139</v>
      </c>
      <c r="E1828" t="s">
        <v>685</v>
      </c>
      <c r="F1828" t="s">
        <v>13</v>
      </c>
      <c r="G1828" t="s">
        <v>5350</v>
      </c>
      <c r="H1828" t="s">
        <v>15</v>
      </c>
      <c r="I1828">
        <f>YEAR(tb_to_analyze[[#This Row],[Date]])</f>
        <v>1979</v>
      </c>
    </row>
    <row r="1829" spans="1:9" x14ac:dyDescent="0.25">
      <c r="A1829" t="s">
        <v>5233</v>
      </c>
      <c r="B1829" t="s">
        <v>5320</v>
      </c>
      <c r="C1829" t="s">
        <v>5247</v>
      </c>
      <c r="D1829" s="1">
        <v>29144</v>
      </c>
      <c r="E1829" t="s">
        <v>685</v>
      </c>
      <c r="F1829" t="s">
        <v>13</v>
      </c>
      <c r="G1829" t="s">
        <v>5350</v>
      </c>
      <c r="H1829" t="s">
        <v>15</v>
      </c>
      <c r="I1829">
        <f>YEAR(tb_to_analyze[[#This Row],[Date]])</f>
        <v>1979</v>
      </c>
    </row>
    <row r="1830" spans="1:9" x14ac:dyDescent="0.25">
      <c r="A1830" t="s">
        <v>5233</v>
      </c>
      <c r="B1830" t="s">
        <v>5320</v>
      </c>
      <c r="C1830" t="s">
        <v>5247</v>
      </c>
      <c r="D1830" s="1">
        <v>29148</v>
      </c>
      <c r="E1830" t="s">
        <v>1463</v>
      </c>
      <c r="F1830" t="s">
        <v>13</v>
      </c>
      <c r="G1830" t="s">
        <v>5350</v>
      </c>
      <c r="H1830" t="s">
        <v>15</v>
      </c>
      <c r="I1830">
        <f>YEAR(tb_to_analyze[[#This Row],[Date]])</f>
        <v>1979</v>
      </c>
    </row>
    <row r="1831" spans="1:9" x14ac:dyDescent="0.25">
      <c r="A1831" t="s">
        <v>5233</v>
      </c>
      <c r="B1831" t="s">
        <v>5320</v>
      </c>
      <c r="C1831" t="s">
        <v>5247</v>
      </c>
      <c r="D1831" s="1">
        <v>29154</v>
      </c>
      <c r="E1831" t="s">
        <v>396</v>
      </c>
      <c r="F1831" t="s">
        <v>13</v>
      </c>
      <c r="G1831" t="s">
        <v>5350</v>
      </c>
      <c r="H1831" t="s">
        <v>15</v>
      </c>
      <c r="I1831">
        <f>YEAR(tb_to_analyze[[#This Row],[Date]])</f>
        <v>1979</v>
      </c>
    </row>
    <row r="1832" spans="1:9" x14ac:dyDescent="0.25">
      <c r="A1832" t="s">
        <v>5233</v>
      </c>
      <c r="B1832" t="s">
        <v>5320</v>
      </c>
      <c r="C1832" t="s">
        <v>5247</v>
      </c>
      <c r="D1832" s="1">
        <v>29159</v>
      </c>
      <c r="E1832" t="s">
        <v>396</v>
      </c>
      <c r="F1832" t="s">
        <v>13</v>
      </c>
      <c r="G1832" t="s">
        <v>5350</v>
      </c>
      <c r="H1832" t="s">
        <v>15</v>
      </c>
      <c r="I1832">
        <f>YEAR(tb_to_analyze[[#This Row],[Date]])</f>
        <v>1979</v>
      </c>
    </row>
    <row r="1833" spans="1:9" x14ac:dyDescent="0.25">
      <c r="A1833" t="s">
        <v>5233</v>
      </c>
      <c r="B1833" t="s">
        <v>5320</v>
      </c>
      <c r="C1833" t="s">
        <v>5247</v>
      </c>
      <c r="D1833" s="1">
        <v>29160</v>
      </c>
      <c r="E1833" t="s">
        <v>685</v>
      </c>
      <c r="F1833" t="s">
        <v>13</v>
      </c>
      <c r="G1833" t="s">
        <v>5350</v>
      </c>
      <c r="H1833" t="s">
        <v>15</v>
      </c>
      <c r="I1833">
        <f>YEAR(tb_to_analyze[[#This Row],[Date]])</f>
        <v>1979</v>
      </c>
    </row>
    <row r="1834" spans="1:9" x14ac:dyDescent="0.25">
      <c r="A1834" t="s">
        <v>5231</v>
      </c>
      <c r="B1834" t="s">
        <v>5313</v>
      </c>
      <c r="C1834" t="s">
        <v>5246</v>
      </c>
      <c r="D1834" s="1">
        <v>29180</v>
      </c>
      <c r="E1834" t="s">
        <v>1082</v>
      </c>
      <c r="F1834" t="s">
        <v>13</v>
      </c>
      <c r="G1834" t="s">
        <v>5350</v>
      </c>
      <c r="H1834" t="s">
        <v>15</v>
      </c>
      <c r="I1834">
        <f>YEAR(tb_to_analyze[[#This Row],[Date]])</f>
        <v>1979</v>
      </c>
    </row>
    <row r="1835" spans="1:9" x14ac:dyDescent="0.25">
      <c r="A1835" t="s">
        <v>5233</v>
      </c>
      <c r="B1835" t="s">
        <v>5320</v>
      </c>
      <c r="C1835" t="s">
        <v>5247</v>
      </c>
      <c r="D1835" s="1">
        <v>29186</v>
      </c>
      <c r="E1835" t="s">
        <v>396</v>
      </c>
      <c r="F1835" t="s">
        <v>13</v>
      </c>
      <c r="G1835" t="s">
        <v>5350</v>
      </c>
      <c r="H1835" t="s">
        <v>15</v>
      </c>
      <c r="I1835">
        <f>YEAR(tb_to_analyze[[#This Row],[Date]])</f>
        <v>1979</v>
      </c>
    </row>
    <row r="1836" spans="1:9" x14ac:dyDescent="0.25">
      <c r="A1836" t="s">
        <v>5233</v>
      </c>
      <c r="B1836" t="s">
        <v>5320</v>
      </c>
      <c r="C1836" t="s">
        <v>5247</v>
      </c>
      <c r="D1836" s="1">
        <v>29194</v>
      </c>
      <c r="E1836" t="s">
        <v>685</v>
      </c>
      <c r="F1836" t="s">
        <v>13</v>
      </c>
      <c r="G1836" t="s">
        <v>5350</v>
      </c>
      <c r="H1836" t="s">
        <v>15</v>
      </c>
      <c r="I1836">
        <f>YEAR(tb_to_analyze[[#This Row],[Date]])</f>
        <v>1979</v>
      </c>
    </row>
    <row r="1837" spans="1:9" x14ac:dyDescent="0.25">
      <c r="A1837" t="s">
        <v>5234</v>
      </c>
      <c r="B1837" t="s">
        <v>5324</v>
      </c>
      <c r="C1837" t="s">
        <v>5253</v>
      </c>
      <c r="D1837" s="1">
        <v>29213</v>
      </c>
      <c r="E1837" t="s">
        <v>2045</v>
      </c>
      <c r="F1837" t="s">
        <v>13</v>
      </c>
      <c r="G1837" t="s">
        <v>5350</v>
      </c>
      <c r="H1837" t="s">
        <v>15</v>
      </c>
      <c r="I1837">
        <f>YEAR(tb_to_analyze[[#This Row],[Date]])</f>
        <v>1979</v>
      </c>
    </row>
    <row r="1838" spans="1:9" x14ac:dyDescent="0.25">
      <c r="A1838" t="s">
        <v>5233</v>
      </c>
      <c r="B1838" t="s">
        <v>5320</v>
      </c>
      <c r="C1838" t="s">
        <v>5247</v>
      </c>
      <c r="D1838" s="1">
        <v>29231</v>
      </c>
      <c r="E1838" t="s">
        <v>1463</v>
      </c>
      <c r="F1838" t="s">
        <v>13</v>
      </c>
      <c r="G1838" t="s">
        <v>5350</v>
      </c>
      <c r="H1838" t="s">
        <v>15</v>
      </c>
      <c r="I1838">
        <f>YEAR(tb_to_analyze[[#This Row],[Date]])</f>
        <v>1980</v>
      </c>
    </row>
    <row r="1839" spans="1:9" x14ac:dyDescent="0.25">
      <c r="A1839" t="s">
        <v>5233</v>
      </c>
      <c r="B1839" t="s">
        <v>5320</v>
      </c>
      <c r="C1839" t="s">
        <v>5247</v>
      </c>
      <c r="D1839" s="1">
        <v>29234</v>
      </c>
      <c r="E1839" t="s">
        <v>685</v>
      </c>
      <c r="F1839" t="s">
        <v>13</v>
      </c>
      <c r="G1839" t="s">
        <v>5350</v>
      </c>
      <c r="H1839" t="s">
        <v>15</v>
      </c>
      <c r="I1839">
        <f>YEAR(tb_to_analyze[[#This Row],[Date]])</f>
        <v>1980</v>
      </c>
    </row>
    <row r="1840" spans="1:9" x14ac:dyDescent="0.25">
      <c r="A1840" t="s">
        <v>5231</v>
      </c>
      <c r="B1840" t="s">
        <v>5313</v>
      </c>
      <c r="C1840" t="s">
        <v>5246</v>
      </c>
      <c r="D1840" s="1">
        <v>29238</v>
      </c>
      <c r="E1840" t="s">
        <v>1632</v>
      </c>
      <c r="F1840" t="s">
        <v>13</v>
      </c>
      <c r="G1840" t="s">
        <v>5350</v>
      </c>
      <c r="H1840" t="s">
        <v>15</v>
      </c>
      <c r="I1840">
        <f>YEAR(tb_to_analyze[[#This Row],[Date]])</f>
        <v>1980</v>
      </c>
    </row>
    <row r="1841" spans="1:9" x14ac:dyDescent="0.25">
      <c r="A1841" t="s">
        <v>5233</v>
      </c>
      <c r="B1841" t="s">
        <v>5320</v>
      </c>
      <c r="C1841" t="s">
        <v>5247</v>
      </c>
      <c r="D1841" s="1">
        <v>29243</v>
      </c>
      <c r="E1841" t="s">
        <v>1829</v>
      </c>
      <c r="F1841" t="s">
        <v>13</v>
      </c>
      <c r="G1841" t="s">
        <v>5350</v>
      </c>
      <c r="H1841" t="s">
        <v>15</v>
      </c>
      <c r="I1841">
        <f>YEAR(tb_to_analyze[[#This Row],[Date]])</f>
        <v>1980</v>
      </c>
    </row>
    <row r="1842" spans="1:9" x14ac:dyDescent="0.25">
      <c r="A1842" t="s">
        <v>5233</v>
      </c>
      <c r="B1842" t="s">
        <v>5320</v>
      </c>
      <c r="C1842" t="s">
        <v>5247</v>
      </c>
      <c r="D1842" s="1">
        <v>29245</v>
      </c>
      <c r="E1842" t="s">
        <v>685</v>
      </c>
      <c r="F1842" t="s">
        <v>13</v>
      </c>
      <c r="G1842" t="s">
        <v>5350</v>
      </c>
      <c r="H1842" t="s">
        <v>15</v>
      </c>
      <c r="I1842">
        <f>YEAR(tb_to_analyze[[#This Row],[Date]])</f>
        <v>1980</v>
      </c>
    </row>
    <row r="1843" spans="1:9" x14ac:dyDescent="0.25">
      <c r="A1843" t="s">
        <v>5233</v>
      </c>
      <c r="B1843" t="s">
        <v>5320</v>
      </c>
      <c r="C1843" t="s">
        <v>5247</v>
      </c>
      <c r="D1843" s="1">
        <v>29250</v>
      </c>
      <c r="E1843" t="s">
        <v>396</v>
      </c>
      <c r="F1843" t="s">
        <v>13</v>
      </c>
      <c r="G1843" t="s">
        <v>5350</v>
      </c>
      <c r="H1843" t="s">
        <v>15</v>
      </c>
      <c r="I1843">
        <f>YEAR(tb_to_analyze[[#This Row],[Date]])</f>
        <v>1980</v>
      </c>
    </row>
    <row r="1844" spans="1:9" x14ac:dyDescent="0.25">
      <c r="A1844" t="s">
        <v>5231</v>
      </c>
      <c r="B1844" t="s">
        <v>5315</v>
      </c>
      <c r="C1844" t="s">
        <v>5246</v>
      </c>
      <c r="D1844" s="1">
        <v>29258</v>
      </c>
      <c r="E1844" t="s">
        <v>1163</v>
      </c>
      <c r="F1844" t="s">
        <v>13</v>
      </c>
      <c r="G1844" t="s">
        <v>5350</v>
      </c>
      <c r="H1844" t="s">
        <v>15</v>
      </c>
      <c r="I1844">
        <f>YEAR(tb_to_analyze[[#This Row],[Date]])</f>
        <v>1980</v>
      </c>
    </row>
    <row r="1845" spans="1:9" x14ac:dyDescent="0.25">
      <c r="A1845" t="s">
        <v>5231</v>
      </c>
      <c r="B1845" t="s">
        <v>5315</v>
      </c>
      <c r="C1845" t="s">
        <v>5246</v>
      </c>
      <c r="D1845" s="1">
        <v>29260</v>
      </c>
      <c r="E1845" t="s">
        <v>1825</v>
      </c>
      <c r="F1845" t="s">
        <v>13</v>
      </c>
      <c r="G1845" t="s">
        <v>5350</v>
      </c>
      <c r="H1845" t="s">
        <v>15</v>
      </c>
      <c r="I1845">
        <f>YEAR(tb_to_analyze[[#This Row],[Date]])</f>
        <v>1980</v>
      </c>
    </row>
    <row r="1846" spans="1:9" x14ac:dyDescent="0.25">
      <c r="A1846" t="s">
        <v>5233</v>
      </c>
      <c r="B1846" t="s">
        <v>5320</v>
      </c>
      <c r="C1846" t="s">
        <v>5247</v>
      </c>
      <c r="D1846" s="1">
        <v>29262</v>
      </c>
      <c r="E1846" t="s">
        <v>685</v>
      </c>
      <c r="F1846" t="s">
        <v>13</v>
      </c>
      <c r="G1846" t="s">
        <v>5350</v>
      </c>
      <c r="H1846" t="s">
        <v>15</v>
      </c>
      <c r="I1846">
        <f>YEAR(tb_to_analyze[[#This Row],[Date]])</f>
        <v>1980</v>
      </c>
    </row>
    <row r="1847" spans="1:9" x14ac:dyDescent="0.25">
      <c r="A1847" t="s">
        <v>5233</v>
      </c>
      <c r="B1847" t="s">
        <v>5320</v>
      </c>
      <c r="C1847" t="s">
        <v>5247</v>
      </c>
      <c r="D1847" s="1">
        <v>29263</v>
      </c>
      <c r="E1847" t="s">
        <v>1302</v>
      </c>
      <c r="F1847" t="s">
        <v>13</v>
      </c>
      <c r="G1847" t="s">
        <v>5350</v>
      </c>
      <c r="H1847" t="s">
        <v>56</v>
      </c>
      <c r="I1847">
        <f>YEAR(tb_to_analyze[[#This Row],[Date]])</f>
        <v>1980</v>
      </c>
    </row>
    <row r="1848" spans="1:9" x14ac:dyDescent="0.25">
      <c r="A1848" t="s">
        <v>5236</v>
      </c>
      <c r="B1848" t="s">
        <v>5248</v>
      </c>
      <c r="C1848" t="s">
        <v>5249</v>
      </c>
      <c r="D1848" s="1">
        <v>29268</v>
      </c>
      <c r="E1848" t="s">
        <v>2057</v>
      </c>
      <c r="F1848" t="s">
        <v>13</v>
      </c>
      <c r="G1848" t="s">
        <v>5350</v>
      </c>
      <c r="H1848" t="s">
        <v>15</v>
      </c>
      <c r="I1848">
        <f>YEAR(tb_to_analyze[[#This Row],[Date]])</f>
        <v>1980</v>
      </c>
    </row>
    <row r="1849" spans="1:9" x14ac:dyDescent="0.25">
      <c r="A1849" t="s">
        <v>5236</v>
      </c>
      <c r="B1849" t="s">
        <v>5325</v>
      </c>
      <c r="C1849" t="s">
        <v>5249</v>
      </c>
      <c r="D1849" s="1">
        <v>29273</v>
      </c>
      <c r="E1849" t="s">
        <v>1789</v>
      </c>
      <c r="F1849" t="s">
        <v>13</v>
      </c>
      <c r="G1849" t="s">
        <v>5350</v>
      </c>
      <c r="H1849" t="s">
        <v>15</v>
      </c>
      <c r="I1849">
        <f>YEAR(tb_to_analyze[[#This Row],[Date]])</f>
        <v>1980</v>
      </c>
    </row>
    <row r="1850" spans="1:9" x14ac:dyDescent="0.25">
      <c r="A1850" t="s">
        <v>5231</v>
      </c>
      <c r="B1850" t="s">
        <v>5315</v>
      </c>
      <c r="C1850" t="s">
        <v>5246</v>
      </c>
      <c r="D1850" s="1">
        <v>29283</v>
      </c>
      <c r="E1850" t="s">
        <v>1695</v>
      </c>
      <c r="F1850" t="s">
        <v>13</v>
      </c>
      <c r="G1850" t="s">
        <v>5350</v>
      </c>
      <c r="H1850" t="s">
        <v>15</v>
      </c>
      <c r="I1850">
        <f>YEAR(tb_to_analyze[[#This Row],[Date]])</f>
        <v>1980</v>
      </c>
    </row>
    <row r="1851" spans="1:9" x14ac:dyDescent="0.25">
      <c r="A1851" t="s">
        <v>5233</v>
      </c>
      <c r="B1851" t="s">
        <v>5312</v>
      </c>
      <c r="C1851" t="s">
        <v>5245</v>
      </c>
      <c r="D1851" s="1">
        <v>29294</v>
      </c>
      <c r="E1851" t="s">
        <v>937</v>
      </c>
      <c r="F1851" t="s">
        <v>13</v>
      </c>
      <c r="G1851" t="s">
        <v>5350</v>
      </c>
      <c r="H1851" t="s">
        <v>15</v>
      </c>
      <c r="I1851">
        <f>YEAR(tb_to_analyze[[#This Row],[Date]])</f>
        <v>1980</v>
      </c>
    </row>
    <row r="1852" spans="1:9" x14ac:dyDescent="0.25">
      <c r="A1852" t="s">
        <v>5233</v>
      </c>
      <c r="B1852" t="s">
        <v>5320</v>
      </c>
      <c r="C1852" t="s">
        <v>5247</v>
      </c>
      <c r="D1852" s="1">
        <v>29297</v>
      </c>
      <c r="E1852" t="s">
        <v>685</v>
      </c>
      <c r="F1852" t="s">
        <v>13</v>
      </c>
      <c r="G1852" t="s">
        <v>5350</v>
      </c>
      <c r="H1852" t="s">
        <v>15</v>
      </c>
      <c r="I1852">
        <f>YEAR(tb_to_analyze[[#This Row],[Date]])</f>
        <v>1980</v>
      </c>
    </row>
    <row r="1853" spans="1:9" x14ac:dyDescent="0.25">
      <c r="A1853" t="s">
        <v>5233</v>
      </c>
      <c r="B1853" t="s">
        <v>5320</v>
      </c>
      <c r="C1853" t="s">
        <v>5247</v>
      </c>
      <c r="D1853" s="1">
        <v>29307</v>
      </c>
      <c r="E1853" t="s">
        <v>685</v>
      </c>
      <c r="F1853" t="s">
        <v>13</v>
      </c>
      <c r="G1853" t="s">
        <v>5350</v>
      </c>
      <c r="H1853" t="s">
        <v>15</v>
      </c>
      <c r="I1853">
        <f>YEAR(tb_to_analyze[[#This Row],[Date]])</f>
        <v>1980</v>
      </c>
    </row>
    <row r="1854" spans="1:9" x14ac:dyDescent="0.25">
      <c r="A1854" t="s">
        <v>5233</v>
      </c>
      <c r="B1854" t="s">
        <v>5320</v>
      </c>
      <c r="C1854" t="s">
        <v>5247</v>
      </c>
      <c r="D1854" s="1">
        <v>29314</v>
      </c>
      <c r="E1854" t="s">
        <v>685</v>
      </c>
      <c r="F1854" t="s">
        <v>13</v>
      </c>
      <c r="G1854" t="s">
        <v>5350</v>
      </c>
      <c r="H1854" t="s">
        <v>15</v>
      </c>
      <c r="I1854">
        <f>YEAR(tb_to_analyze[[#This Row],[Date]])</f>
        <v>1980</v>
      </c>
    </row>
    <row r="1855" spans="1:9" x14ac:dyDescent="0.25">
      <c r="A1855" t="s">
        <v>5233</v>
      </c>
      <c r="B1855" t="s">
        <v>5320</v>
      </c>
      <c r="C1855" t="s">
        <v>5247</v>
      </c>
      <c r="D1855" s="1">
        <v>29323</v>
      </c>
      <c r="E1855" t="s">
        <v>1302</v>
      </c>
      <c r="F1855" t="s">
        <v>13</v>
      </c>
      <c r="G1855" t="s">
        <v>5350</v>
      </c>
      <c r="H1855" t="s">
        <v>15</v>
      </c>
      <c r="I1855">
        <f>YEAR(tb_to_analyze[[#This Row],[Date]])</f>
        <v>1980</v>
      </c>
    </row>
    <row r="1856" spans="1:9" x14ac:dyDescent="0.25">
      <c r="A1856" t="s">
        <v>5233</v>
      </c>
      <c r="B1856" t="s">
        <v>5312</v>
      </c>
      <c r="C1856" t="s">
        <v>5245</v>
      </c>
      <c r="D1856" s="1">
        <v>29329</v>
      </c>
      <c r="E1856" t="s">
        <v>937</v>
      </c>
      <c r="F1856" t="s">
        <v>13</v>
      </c>
      <c r="G1856" t="s">
        <v>5350</v>
      </c>
      <c r="H1856" t="s">
        <v>15</v>
      </c>
      <c r="I1856">
        <f>YEAR(tb_to_analyze[[#This Row],[Date]])</f>
        <v>1980</v>
      </c>
    </row>
    <row r="1857" spans="1:9" x14ac:dyDescent="0.25">
      <c r="A1857" t="s">
        <v>5233</v>
      </c>
      <c r="B1857" t="s">
        <v>5320</v>
      </c>
      <c r="C1857" t="s">
        <v>5247</v>
      </c>
      <c r="D1857" s="1">
        <v>29329</v>
      </c>
      <c r="E1857" t="s">
        <v>1463</v>
      </c>
      <c r="F1857" t="s">
        <v>13</v>
      </c>
      <c r="G1857" t="s">
        <v>5350</v>
      </c>
      <c r="H1857" t="s">
        <v>56</v>
      </c>
      <c r="I1857">
        <f>YEAR(tb_to_analyze[[#This Row],[Date]])</f>
        <v>1980</v>
      </c>
    </row>
    <row r="1858" spans="1:9" x14ac:dyDescent="0.25">
      <c r="A1858" t="s">
        <v>5231</v>
      </c>
      <c r="B1858" t="s">
        <v>5315</v>
      </c>
      <c r="C1858" t="s">
        <v>5246</v>
      </c>
      <c r="D1858" s="1">
        <v>29337</v>
      </c>
      <c r="E1858" t="s">
        <v>1825</v>
      </c>
      <c r="F1858" t="s">
        <v>13</v>
      </c>
      <c r="G1858" t="s">
        <v>5350</v>
      </c>
      <c r="H1858" t="s">
        <v>15</v>
      </c>
      <c r="I1858">
        <f>YEAR(tb_to_analyze[[#This Row],[Date]])</f>
        <v>1980</v>
      </c>
    </row>
    <row r="1859" spans="1:9" x14ac:dyDescent="0.25">
      <c r="A1859" t="s">
        <v>5233</v>
      </c>
      <c r="B1859" t="s">
        <v>5312</v>
      </c>
      <c r="C1859" t="s">
        <v>5245</v>
      </c>
      <c r="D1859" s="1">
        <v>29340</v>
      </c>
      <c r="E1859" t="s">
        <v>937</v>
      </c>
      <c r="F1859" t="s">
        <v>13</v>
      </c>
      <c r="G1859" t="s">
        <v>5350</v>
      </c>
      <c r="H1859" t="s">
        <v>15</v>
      </c>
      <c r="I1859">
        <f>YEAR(tb_to_analyze[[#This Row],[Date]])</f>
        <v>1980</v>
      </c>
    </row>
    <row r="1860" spans="1:9" x14ac:dyDescent="0.25">
      <c r="A1860" t="s">
        <v>5233</v>
      </c>
      <c r="B1860" t="s">
        <v>5320</v>
      </c>
      <c r="C1860" t="s">
        <v>5247</v>
      </c>
      <c r="D1860" s="1">
        <v>29355</v>
      </c>
      <c r="E1860" t="s">
        <v>685</v>
      </c>
      <c r="F1860" t="s">
        <v>13</v>
      </c>
      <c r="G1860" t="s">
        <v>5350</v>
      </c>
      <c r="H1860" t="s">
        <v>15</v>
      </c>
      <c r="I1860">
        <f>YEAR(tb_to_analyze[[#This Row],[Date]])</f>
        <v>1980</v>
      </c>
    </row>
    <row r="1861" spans="1:9" x14ac:dyDescent="0.25">
      <c r="A1861" t="s">
        <v>5233</v>
      </c>
      <c r="B1861" t="s">
        <v>5320</v>
      </c>
      <c r="C1861" t="s">
        <v>5247</v>
      </c>
      <c r="D1861" s="1">
        <v>29361</v>
      </c>
      <c r="E1861" t="s">
        <v>685</v>
      </c>
      <c r="F1861" t="s">
        <v>13</v>
      </c>
      <c r="G1861" t="s">
        <v>5350</v>
      </c>
      <c r="H1861" t="s">
        <v>15</v>
      </c>
      <c r="I1861">
        <f>YEAR(tb_to_analyze[[#This Row],[Date]])</f>
        <v>1980</v>
      </c>
    </row>
    <row r="1862" spans="1:9" x14ac:dyDescent="0.25">
      <c r="A1862" t="s">
        <v>5234</v>
      </c>
      <c r="B1862" t="s">
        <v>5324</v>
      </c>
      <c r="C1862" t="s">
        <v>5253</v>
      </c>
      <c r="D1862" s="1">
        <v>29364</v>
      </c>
      <c r="E1862" t="s">
        <v>2045</v>
      </c>
      <c r="F1862" t="s">
        <v>13</v>
      </c>
      <c r="G1862" t="s">
        <v>5350</v>
      </c>
      <c r="H1862" t="s">
        <v>21</v>
      </c>
      <c r="I1862">
        <f>YEAR(tb_to_analyze[[#This Row],[Date]])</f>
        <v>1980</v>
      </c>
    </row>
    <row r="1863" spans="1:9" x14ac:dyDescent="0.25">
      <c r="A1863" t="s">
        <v>5231</v>
      </c>
      <c r="B1863" t="s">
        <v>5315</v>
      </c>
      <c r="C1863" t="s">
        <v>5246</v>
      </c>
      <c r="D1863" s="1">
        <v>29370</v>
      </c>
      <c r="E1863" t="s">
        <v>1965</v>
      </c>
      <c r="F1863" t="s">
        <v>13</v>
      </c>
      <c r="G1863" t="s">
        <v>5350</v>
      </c>
      <c r="H1863" t="s">
        <v>21</v>
      </c>
      <c r="I1863">
        <f>YEAR(tb_to_analyze[[#This Row],[Date]])</f>
        <v>1980</v>
      </c>
    </row>
    <row r="1864" spans="1:9" x14ac:dyDescent="0.25">
      <c r="A1864" t="s">
        <v>5233</v>
      </c>
      <c r="B1864" t="s">
        <v>5320</v>
      </c>
      <c r="C1864" t="s">
        <v>5247</v>
      </c>
      <c r="D1864" s="1">
        <v>29376</v>
      </c>
      <c r="E1864" t="s">
        <v>396</v>
      </c>
      <c r="F1864" t="s">
        <v>13</v>
      </c>
      <c r="G1864" t="s">
        <v>5350</v>
      </c>
      <c r="H1864" t="s">
        <v>15</v>
      </c>
      <c r="I1864">
        <f>YEAR(tb_to_analyze[[#This Row],[Date]])</f>
        <v>1980</v>
      </c>
    </row>
    <row r="1865" spans="1:9" x14ac:dyDescent="0.25">
      <c r="A1865" t="s">
        <v>5233</v>
      </c>
      <c r="B1865" t="s">
        <v>5320</v>
      </c>
      <c r="C1865" t="s">
        <v>5247</v>
      </c>
      <c r="D1865" s="1">
        <v>29378</v>
      </c>
      <c r="E1865" t="s">
        <v>685</v>
      </c>
      <c r="F1865" t="s">
        <v>13</v>
      </c>
      <c r="G1865" t="s">
        <v>5350</v>
      </c>
      <c r="H1865" t="s">
        <v>15</v>
      </c>
      <c r="I1865">
        <f>YEAR(tb_to_analyze[[#This Row],[Date]])</f>
        <v>1980</v>
      </c>
    </row>
    <row r="1866" spans="1:9" x14ac:dyDescent="0.25">
      <c r="A1866" t="s">
        <v>5233</v>
      </c>
      <c r="B1866" t="s">
        <v>5320</v>
      </c>
      <c r="C1866" t="s">
        <v>5247</v>
      </c>
      <c r="D1866" s="1">
        <v>29386</v>
      </c>
      <c r="E1866" t="s">
        <v>1302</v>
      </c>
      <c r="F1866" t="s">
        <v>13</v>
      </c>
      <c r="G1866" t="s">
        <v>5350</v>
      </c>
      <c r="H1866" t="s">
        <v>15</v>
      </c>
      <c r="I1866">
        <f>YEAR(tb_to_analyze[[#This Row],[Date]])</f>
        <v>1980</v>
      </c>
    </row>
    <row r="1867" spans="1:9" x14ac:dyDescent="0.25">
      <c r="A1867" t="s">
        <v>5233</v>
      </c>
      <c r="B1867" t="s">
        <v>5312</v>
      </c>
      <c r="C1867" t="s">
        <v>5245</v>
      </c>
      <c r="D1867" s="1">
        <v>29390</v>
      </c>
      <c r="E1867" t="s">
        <v>396</v>
      </c>
      <c r="F1867" t="s">
        <v>13</v>
      </c>
      <c r="G1867" t="s">
        <v>5350</v>
      </c>
      <c r="H1867" t="s">
        <v>15</v>
      </c>
      <c r="I1867">
        <f>YEAR(tb_to_analyze[[#This Row],[Date]])</f>
        <v>1980</v>
      </c>
    </row>
    <row r="1868" spans="1:9" x14ac:dyDescent="0.25">
      <c r="A1868" t="s">
        <v>5231</v>
      </c>
      <c r="B1868" t="s">
        <v>5315</v>
      </c>
      <c r="C1868" t="s">
        <v>5246</v>
      </c>
      <c r="D1868" s="1">
        <v>29390</v>
      </c>
      <c r="E1868" t="s">
        <v>1163</v>
      </c>
      <c r="F1868" t="s">
        <v>13</v>
      </c>
      <c r="G1868" t="s">
        <v>5350</v>
      </c>
      <c r="H1868" t="s">
        <v>15</v>
      </c>
      <c r="I1868">
        <f>YEAR(tb_to_analyze[[#This Row],[Date]])</f>
        <v>1980</v>
      </c>
    </row>
    <row r="1869" spans="1:9" x14ac:dyDescent="0.25">
      <c r="A1869" t="s">
        <v>5233</v>
      </c>
      <c r="B1869" t="s">
        <v>5320</v>
      </c>
      <c r="C1869" t="s">
        <v>5247</v>
      </c>
      <c r="D1869" s="1">
        <v>29393</v>
      </c>
      <c r="E1869" t="s">
        <v>1463</v>
      </c>
      <c r="F1869" t="s">
        <v>13</v>
      </c>
      <c r="G1869" t="s">
        <v>5350</v>
      </c>
      <c r="H1869" t="s">
        <v>15</v>
      </c>
      <c r="I1869">
        <f>YEAR(tb_to_analyze[[#This Row],[Date]])</f>
        <v>1980</v>
      </c>
    </row>
    <row r="1870" spans="1:9" x14ac:dyDescent="0.25">
      <c r="A1870" t="s">
        <v>5233</v>
      </c>
      <c r="B1870" t="s">
        <v>5320</v>
      </c>
      <c r="C1870" t="s">
        <v>5247</v>
      </c>
      <c r="D1870" s="1">
        <v>29403</v>
      </c>
      <c r="E1870" t="s">
        <v>685</v>
      </c>
      <c r="F1870" t="s">
        <v>13</v>
      </c>
      <c r="G1870" t="s">
        <v>5350</v>
      </c>
      <c r="H1870" t="s">
        <v>15</v>
      </c>
      <c r="I1870">
        <f>YEAR(tb_to_analyze[[#This Row],[Date]])</f>
        <v>1980</v>
      </c>
    </row>
    <row r="1871" spans="1:9" x14ac:dyDescent="0.25">
      <c r="A1871" t="s">
        <v>5233</v>
      </c>
      <c r="B1871" t="s">
        <v>5320</v>
      </c>
      <c r="C1871" t="s">
        <v>5247</v>
      </c>
      <c r="D1871" s="1">
        <v>29404</v>
      </c>
      <c r="E1871" t="s">
        <v>1302</v>
      </c>
      <c r="F1871" t="s">
        <v>13</v>
      </c>
      <c r="G1871" t="s">
        <v>5350</v>
      </c>
      <c r="H1871" t="s">
        <v>15</v>
      </c>
      <c r="I1871">
        <f>YEAR(tb_to_analyze[[#This Row],[Date]])</f>
        <v>1980</v>
      </c>
    </row>
    <row r="1872" spans="1:9" x14ac:dyDescent="0.25">
      <c r="A1872" t="s">
        <v>5233</v>
      </c>
      <c r="B1872" t="s">
        <v>5320</v>
      </c>
      <c r="C1872" t="s">
        <v>5247</v>
      </c>
      <c r="D1872" s="1">
        <v>29411</v>
      </c>
      <c r="E1872" t="s">
        <v>685</v>
      </c>
      <c r="F1872" t="s">
        <v>13</v>
      </c>
      <c r="G1872" t="s">
        <v>5350</v>
      </c>
      <c r="H1872" t="s">
        <v>15</v>
      </c>
      <c r="I1872">
        <f>YEAR(tb_to_analyze[[#This Row],[Date]])</f>
        <v>1980</v>
      </c>
    </row>
    <row r="1873" spans="1:9" x14ac:dyDescent="0.25">
      <c r="A1873" t="s">
        <v>5238</v>
      </c>
      <c r="B1873" t="s">
        <v>5326</v>
      </c>
      <c r="C1873" t="s">
        <v>5254</v>
      </c>
      <c r="D1873" s="1">
        <v>29420</v>
      </c>
      <c r="E1873" t="s">
        <v>2027</v>
      </c>
      <c r="F1873" t="s">
        <v>13</v>
      </c>
      <c r="G1873" t="s">
        <v>5350</v>
      </c>
      <c r="H1873" t="s">
        <v>15</v>
      </c>
      <c r="I1873">
        <f>YEAR(tb_to_analyze[[#This Row],[Date]])</f>
        <v>1980</v>
      </c>
    </row>
    <row r="1874" spans="1:9" x14ac:dyDescent="0.25">
      <c r="A1874" t="s">
        <v>5233</v>
      </c>
      <c r="B1874" t="s">
        <v>5320</v>
      </c>
      <c r="C1874" t="s">
        <v>5247</v>
      </c>
      <c r="D1874" s="1">
        <v>29420</v>
      </c>
      <c r="E1874" t="s">
        <v>1463</v>
      </c>
      <c r="F1874" t="s">
        <v>13</v>
      </c>
      <c r="G1874" t="s">
        <v>5350</v>
      </c>
      <c r="H1874" t="s">
        <v>15</v>
      </c>
      <c r="I1874">
        <f>YEAR(tb_to_analyze[[#This Row],[Date]])</f>
        <v>1980</v>
      </c>
    </row>
    <row r="1875" spans="1:9" x14ac:dyDescent="0.25">
      <c r="A1875" t="s">
        <v>5233</v>
      </c>
      <c r="B1875" t="s">
        <v>5317</v>
      </c>
      <c r="C1875" t="s">
        <v>5247</v>
      </c>
      <c r="D1875" s="1">
        <v>29433</v>
      </c>
      <c r="E1875" t="s">
        <v>685</v>
      </c>
      <c r="F1875" t="s">
        <v>13</v>
      </c>
      <c r="G1875" t="s">
        <v>5350</v>
      </c>
      <c r="H1875" t="s">
        <v>15</v>
      </c>
      <c r="I1875">
        <f>YEAR(tb_to_analyze[[#This Row],[Date]])</f>
        <v>1980</v>
      </c>
    </row>
    <row r="1876" spans="1:9" x14ac:dyDescent="0.25">
      <c r="A1876" t="s">
        <v>5233</v>
      </c>
      <c r="B1876" t="s">
        <v>5320</v>
      </c>
      <c r="C1876" t="s">
        <v>5247</v>
      </c>
      <c r="D1876" s="1">
        <v>29448</v>
      </c>
      <c r="E1876" t="s">
        <v>396</v>
      </c>
      <c r="F1876" t="s">
        <v>13</v>
      </c>
      <c r="G1876" t="s">
        <v>5350</v>
      </c>
      <c r="H1876" t="s">
        <v>15</v>
      </c>
      <c r="I1876">
        <f>YEAR(tb_to_analyze[[#This Row],[Date]])</f>
        <v>1980</v>
      </c>
    </row>
    <row r="1877" spans="1:9" x14ac:dyDescent="0.25">
      <c r="A1877" t="s">
        <v>5233</v>
      </c>
      <c r="B1877" t="s">
        <v>5320</v>
      </c>
      <c r="C1877" t="s">
        <v>5247</v>
      </c>
      <c r="D1877" s="1">
        <v>29473</v>
      </c>
      <c r="E1877" t="s">
        <v>396</v>
      </c>
      <c r="F1877" t="s">
        <v>13</v>
      </c>
      <c r="G1877" t="s">
        <v>5350</v>
      </c>
      <c r="H1877" t="s">
        <v>15</v>
      </c>
      <c r="I1877">
        <f>YEAR(tb_to_analyze[[#This Row],[Date]])</f>
        <v>1980</v>
      </c>
    </row>
    <row r="1878" spans="1:9" x14ac:dyDescent="0.25">
      <c r="A1878" t="s">
        <v>5233</v>
      </c>
      <c r="B1878" t="s">
        <v>5320</v>
      </c>
      <c r="C1878" t="s">
        <v>5247</v>
      </c>
      <c r="D1878" s="1">
        <v>29508</v>
      </c>
      <c r="E1878" t="s">
        <v>685</v>
      </c>
      <c r="F1878" t="s">
        <v>13</v>
      </c>
      <c r="G1878" t="s">
        <v>5350</v>
      </c>
      <c r="H1878" t="s">
        <v>15</v>
      </c>
      <c r="I1878">
        <f>YEAR(tb_to_analyze[[#This Row],[Date]])</f>
        <v>1980</v>
      </c>
    </row>
    <row r="1879" spans="1:9" x14ac:dyDescent="0.25">
      <c r="A1879" t="s">
        <v>5233</v>
      </c>
      <c r="B1879" t="s">
        <v>5320</v>
      </c>
      <c r="C1879" t="s">
        <v>5247</v>
      </c>
      <c r="D1879" s="1">
        <v>29518</v>
      </c>
      <c r="E1879" t="s">
        <v>1302</v>
      </c>
      <c r="F1879" t="s">
        <v>13</v>
      </c>
      <c r="G1879" t="s">
        <v>5350</v>
      </c>
      <c r="H1879" t="s">
        <v>15</v>
      </c>
      <c r="I1879">
        <f>YEAR(tb_to_analyze[[#This Row],[Date]])</f>
        <v>1980</v>
      </c>
    </row>
    <row r="1880" spans="1:9" x14ac:dyDescent="0.25">
      <c r="A1880" t="s">
        <v>5231</v>
      </c>
      <c r="B1880" t="s">
        <v>5313</v>
      </c>
      <c r="C1880" t="s">
        <v>5246</v>
      </c>
      <c r="D1880" s="1">
        <v>29525</v>
      </c>
      <c r="E1880" t="s">
        <v>1632</v>
      </c>
      <c r="F1880" t="s">
        <v>13</v>
      </c>
      <c r="G1880" t="s">
        <v>5350</v>
      </c>
      <c r="H1880" t="s">
        <v>15</v>
      </c>
      <c r="I1880">
        <f>YEAR(tb_to_analyze[[#This Row],[Date]])</f>
        <v>1980</v>
      </c>
    </row>
    <row r="1881" spans="1:9" x14ac:dyDescent="0.25">
      <c r="A1881" t="s">
        <v>5233</v>
      </c>
      <c r="B1881" t="s">
        <v>5312</v>
      </c>
      <c r="C1881" t="s">
        <v>5245</v>
      </c>
      <c r="D1881" s="1">
        <v>29529</v>
      </c>
      <c r="E1881" t="s">
        <v>937</v>
      </c>
      <c r="F1881" t="s">
        <v>13</v>
      </c>
      <c r="G1881" t="s">
        <v>5350</v>
      </c>
      <c r="H1881" t="s">
        <v>15</v>
      </c>
      <c r="I1881">
        <f>YEAR(tb_to_analyze[[#This Row],[Date]])</f>
        <v>1980</v>
      </c>
    </row>
    <row r="1882" spans="1:9" x14ac:dyDescent="0.25">
      <c r="A1882" t="s">
        <v>5233</v>
      </c>
      <c r="B1882" t="s">
        <v>5320</v>
      </c>
      <c r="C1882" t="s">
        <v>5247</v>
      </c>
      <c r="D1882" s="1">
        <v>29541</v>
      </c>
      <c r="E1882" t="s">
        <v>1463</v>
      </c>
      <c r="F1882" t="s">
        <v>13</v>
      </c>
      <c r="G1882" t="s">
        <v>5350</v>
      </c>
      <c r="H1882" t="s">
        <v>15</v>
      </c>
      <c r="I1882">
        <f>YEAR(tb_to_analyze[[#This Row],[Date]])</f>
        <v>1980</v>
      </c>
    </row>
    <row r="1883" spans="1:9" x14ac:dyDescent="0.25">
      <c r="A1883" t="s">
        <v>5233</v>
      </c>
      <c r="B1883" t="s">
        <v>5320</v>
      </c>
      <c r="C1883" t="s">
        <v>5247</v>
      </c>
      <c r="D1883" s="1">
        <v>29546</v>
      </c>
      <c r="E1883" t="s">
        <v>396</v>
      </c>
      <c r="F1883" t="s">
        <v>13</v>
      </c>
      <c r="G1883" t="s">
        <v>5350</v>
      </c>
      <c r="H1883" t="s">
        <v>15</v>
      </c>
      <c r="I1883">
        <f>YEAR(tb_to_analyze[[#This Row],[Date]])</f>
        <v>1980</v>
      </c>
    </row>
    <row r="1884" spans="1:9" x14ac:dyDescent="0.25">
      <c r="A1884" t="s">
        <v>5233</v>
      </c>
      <c r="B1884" t="s">
        <v>5320</v>
      </c>
      <c r="C1884" t="s">
        <v>5247</v>
      </c>
      <c r="D1884" s="1">
        <v>29552</v>
      </c>
      <c r="E1884" t="s">
        <v>1302</v>
      </c>
      <c r="F1884" t="s">
        <v>13</v>
      </c>
      <c r="G1884" t="s">
        <v>5350</v>
      </c>
      <c r="H1884" t="s">
        <v>15</v>
      </c>
      <c r="I1884">
        <f>YEAR(tb_to_analyze[[#This Row],[Date]])</f>
        <v>1980</v>
      </c>
    </row>
    <row r="1885" spans="1:9" x14ac:dyDescent="0.25">
      <c r="A1885" t="s">
        <v>5233</v>
      </c>
      <c r="B1885" t="s">
        <v>5320</v>
      </c>
      <c r="C1885" t="s">
        <v>5247</v>
      </c>
      <c r="D1885" s="1">
        <v>29560</v>
      </c>
      <c r="E1885" t="s">
        <v>685</v>
      </c>
      <c r="F1885" t="s">
        <v>13</v>
      </c>
      <c r="G1885" t="s">
        <v>5350</v>
      </c>
      <c r="H1885" t="s">
        <v>15</v>
      </c>
      <c r="I1885">
        <f>YEAR(tb_to_analyze[[#This Row],[Date]])</f>
        <v>1980</v>
      </c>
    </row>
    <row r="1886" spans="1:9" x14ac:dyDescent="0.25">
      <c r="A1886" t="s">
        <v>5233</v>
      </c>
      <c r="B1886" t="s">
        <v>5317</v>
      </c>
      <c r="C1886" t="s">
        <v>5247</v>
      </c>
      <c r="D1886" s="1">
        <v>29560</v>
      </c>
      <c r="E1886" t="s">
        <v>924</v>
      </c>
      <c r="F1886" t="s">
        <v>13</v>
      </c>
      <c r="G1886" t="s">
        <v>5350</v>
      </c>
      <c r="H1886" t="s">
        <v>15</v>
      </c>
      <c r="I1886">
        <f>YEAR(tb_to_analyze[[#This Row],[Date]])</f>
        <v>1980</v>
      </c>
    </row>
    <row r="1887" spans="1:9" x14ac:dyDescent="0.25">
      <c r="A1887" t="s">
        <v>5231</v>
      </c>
      <c r="B1887" t="s">
        <v>5313</v>
      </c>
      <c r="C1887" t="s">
        <v>5246</v>
      </c>
      <c r="D1887" s="1">
        <v>29561</v>
      </c>
      <c r="E1887" t="s">
        <v>1632</v>
      </c>
      <c r="F1887" t="s">
        <v>13</v>
      </c>
      <c r="G1887" t="s">
        <v>5350</v>
      </c>
      <c r="H1887" t="s">
        <v>15</v>
      </c>
      <c r="I1887">
        <f>YEAR(tb_to_analyze[[#This Row],[Date]])</f>
        <v>1980</v>
      </c>
    </row>
    <row r="1888" spans="1:9" x14ac:dyDescent="0.25">
      <c r="A1888" t="s">
        <v>5231</v>
      </c>
      <c r="B1888" t="s">
        <v>5315</v>
      </c>
      <c r="C1888" t="s">
        <v>5246</v>
      </c>
      <c r="D1888" s="1">
        <v>29564</v>
      </c>
      <c r="E1888" t="s">
        <v>1695</v>
      </c>
      <c r="F1888" t="s">
        <v>13</v>
      </c>
      <c r="G1888" t="s">
        <v>5350</v>
      </c>
      <c r="H1888" t="s">
        <v>21</v>
      </c>
      <c r="I1888">
        <f>YEAR(tb_to_analyze[[#This Row],[Date]])</f>
        <v>1980</v>
      </c>
    </row>
    <row r="1889" spans="1:9" x14ac:dyDescent="0.25">
      <c r="A1889" t="s">
        <v>5233</v>
      </c>
      <c r="B1889" t="s">
        <v>5320</v>
      </c>
      <c r="C1889" t="s">
        <v>5247</v>
      </c>
      <c r="D1889" s="1">
        <v>29565</v>
      </c>
      <c r="E1889" t="s">
        <v>685</v>
      </c>
      <c r="F1889" t="s">
        <v>13</v>
      </c>
      <c r="G1889" t="s">
        <v>5350</v>
      </c>
      <c r="H1889" t="s">
        <v>15</v>
      </c>
      <c r="I1889">
        <f>YEAR(tb_to_analyze[[#This Row],[Date]])</f>
        <v>1980</v>
      </c>
    </row>
    <row r="1890" spans="1:9" x14ac:dyDescent="0.25">
      <c r="A1890" t="s">
        <v>5231</v>
      </c>
      <c r="B1890" t="s">
        <v>5315</v>
      </c>
      <c r="C1890" t="s">
        <v>5246</v>
      </c>
      <c r="D1890" s="1">
        <v>29568</v>
      </c>
      <c r="E1890" t="s">
        <v>1558</v>
      </c>
      <c r="F1890" t="s">
        <v>13</v>
      </c>
      <c r="G1890" t="s">
        <v>5350</v>
      </c>
      <c r="H1890" t="s">
        <v>15</v>
      </c>
      <c r="I1890">
        <f>YEAR(tb_to_analyze[[#This Row],[Date]])</f>
        <v>1980</v>
      </c>
    </row>
    <row r="1891" spans="1:9" x14ac:dyDescent="0.25">
      <c r="A1891" t="s">
        <v>5233</v>
      </c>
      <c r="B1891" t="s">
        <v>5320</v>
      </c>
      <c r="C1891" t="s">
        <v>5247</v>
      </c>
      <c r="D1891" s="1">
        <v>29578</v>
      </c>
      <c r="E1891" t="s">
        <v>685</v>
      </c>
      <c r="F1891" t="s">
        <v>13</v>
      </c>
      <c r="G1891" t="s">
        <v>5350</v>
      </c>
      <c r="H1891" t="s">
        <v>56</v>
      </c>
      <c r="I1891">
        <f>YEAR(tb_to_analyze[[#This Row],[Date]])</f>
        <v>1980</v>
      </c>
    </row>
    <row r="1892" spans="1:9" x14ac:dyDescent="0.25">
      <c r="A1892" t="s">
        <v>5233</v>
      </c>
      <c r="B1892" t="s">
        <v>5312</v>
      </c>
      <c r="C1892" t="s">
        <v>5245</v>
      </c>
      <c r="D1892" s="1">
        <v>29580</v>
      </c>
      <c r="E1892" t="s">
        <v>1257</v>
      </c>
      <c r="F1892" t="s">
        <v>13</v>
      </c>
      <c r="G1892" t="s">
        <v>5350</v>
      </c>
      <c r="H1892" t="s">
        <v>15</v>
      </c>
      <c r="I1892">
        <f>YEAR(tb_to_analyze[[#This Row],[Date]])</f>
        <v>1980</v>
      </c>
    </row>
    <row r="1893" spans="1:9" x14ac:dyDescent="0.25">
      <c r="A1893" t="s">
        <v>5233</v>
      </c>
      <c r="B1893" t="s">
        <v>5320</v>
      </c>
      <c r="C1893" t="s">
        <v>5247</v>
      </c>
      <c r="D1893" s="1">
        <v>29595</v>
      </c>
      <c r="E1893" t="s">
        <v>1463</v>
      </c>
      <c r="F1893" t="s">
        <v>13</v>
      </c>
      <c r="G1893" t="s">
        <v>5350</v>
      </c>
      <c r="H1893" t="s">
        <v>15</v>
      </c>
      <c r="I1893">
        <f>YEAR(tb_to_analyze[[#This Row],[Date]])</f>
        <v>1981</v>
      </c>
    </row>
    <row r="1894" spans="1:9" x14ac:dyDescent="0.25">
      <c r="A1894" t="s">
        <v>5233</v>
      </c>
      <c r="B1894" t="s">
        <v>5320</v>
      </c>
      <c r="C1894" t="s">
        <v>5247</v>
      </c>
      <c r="D1894" s="1">
        <v>29602</v>
      </c>
      <c r="E1894" t="s">
        <v>685</v>
      </c>
      <c r="F1894" t="s">
        <v>13</v>
      </c>
      <c r="G1894" t="s">
        <v>5350</v>
      </c>
      <c r="H1894" t="s">
        <v>15</v>
      </c>
      <c r="I1894">
        <f>YEAR(tb_to_analyze[[#This Row],[Date]])</f>
        <v>1981</v>
      </c>
    </row>
    <row r="1895" spans="1:9" x14ac:dyDescent="0.25">
      <c r="A1895" t="s">
        <v>5233</v>
      </c>
      <c r="B1895" t="s">
        <v>5320</v>
      </c>
      <c r="C1895" t="s">
        <v>5247</v>
      </c>
      <c r="D1895" s="1">
        <v>29607</v>
      </c>
      <c r="E1895" t="s">
        <v>685</v>
      </c>
      <c r="F1895" t="s">
        <v>13</v>
      </c>
      <c r="G1895" t="s">
        <v>5350</v>
      </c>
      <c r="H1895" t="s">
        <v>15</v>
      </c>
      <c r="I1895">
        <f>YEAR(tb_to_analyze[[#This Row],[Date]])</f>
        <v>1981</v>
      </c>
    </row>
    <row r="1896" spans="1:9" x14ac:dyDescent="0.25">
      <c r="A1896" t="s">
        <v>5233</v>
      </c>
      <c r="B1896" t="s">
        <v>5320</v>
      </c>
      <c r="C1896" t="s">
        <v>5247</v>
      </c>
      <c r="D1896" s="1">
        <v>29609</v>
      </c>
      <c r="E1896" t="s">
        <v>1829</v>
      </c>
      <c r="F1896" t="s">
        <v>13</v>
      </c>
      <c r="G1896" t="s">
        <v>5350</v>
      </c>
      <c r="H1896" t="s">
        <v>21</v>
      </c>
      <c r="I1896">
        <f>YEAR(tb_to_analyze[[#This Row],[Date]])</f>
        <v>1981</v>
      </c>
    </row>
    <row r="1897" spans="1:9" x14ac:dyDescent="0.25">
      <c r="A1897" t="s">
        <v>5233</v>
      </c>
      <c r="B1897" t="s">
        <v>5320</v>
      </c>
      <c r="C1897" t="s">
        <v>5247</v>
      </c>
      <c r="D1897" s="1">
        <v>29613</v>
      </c>
      <c r="E1897" t="s">
        <v>396</v>
      </c>
      <c r="F1897" t="s">
        <v>13</v>
      </c>
      <c r="G1897" t="s">
        <v>5350</v>
      </c>
      <c r="H1897" t="s">
        <v>15</v>
      </c>
      <c r="I1897">
        <f>YEAR(tb_to_analyze[[#This Row],[Date]])</f>
        <v>1981</v>
      </c>
    </row>
    <row r="1898" spans="1:9" x14ac:dyDescent="0.25">
      <c r="A1898" t="s">
        <v>5233</v>
      </c>
      <c r="B1898" t="s">
        <v>5320</v>
      </c>
      <c r="C1898" t="s">
        <v>5247</v>
      </c>
      <c r="D1898" s="1">
        <v>29616</v>
      </c>
      <c r="E1898" t="s">
        <v>1463</v>
      </c>
      <c r="F1898" t="s">
        <v>13</v>
      </c>
      <c r="G1898" t="s">
        <v>5350</v>
      </c>
      <c r="H1898" t="s">
        <v>15</v>
      </c>
      <c r="I1898">
        <f>YEAR(tb_to_analyze[[#This Row],[Date]])</f>
        <v>1981</v>
      </c>
    </row>
    <row r="1899" spans="1:9" x14ac:dyDescent="0.25">
      <c r="A1899" t="s">
        <v>5233</v>
      </c>
      <c r="B1899" t="s">
        <v>5312</v>
      </c>
      <c r="C1899" t="s">
        <v>5245</v>
      </c>
      <c r="D1899" s="1">
        <v>29619</v>
      </c>
      <c r="E1899" t="s">
        <v>937</v>
      </c>
      <c r="F1899" t="s">
        <v>13</v>
      </c>
      <c r="G1899" t="s">
        <v>5350</v>
      </c>
      <c r="H1899" t="s">
        <v>15</v>
      </c>
      <c r="I1899">
        <f>YEAR(tb_to_analyze[[#This Row],[Date]])</f>
        <v>1981</v>
      </c>
    </row>
    <row r="1900" spans="1:9" x14ac:dyDescent="0.25">
      <c r="A1900" t="s">
        <v>5233</v>
      </c>
      <c r="B1900" t="s">
        <v>5320</v>
      </c>
      <c r="C1900" t="s">
        <v>5247</v>
      </c>
      <c r="D1900" s="1">
        <v>29623</v>
      </c>
      <c r="E1900" t="s">
        <v>685</v>
      </c>
      <c r="F1900" t="s">
        <v>13</v>
      </c>
      <c r="G1900" t="s">
        <v>5350</v>
      </c>
      <c r="H1900" t="s">
        <v>15</v>
      </c>
      <c r="I1900">
        <f>YEAR(tb_to_analyze[[#This Row],[Date]])</f>
        <v>1981</v>
      </c>
    </row>
    <row r="1901" spans="1:9" x14ac:dyDescent="0.25">
      <c r="A1901" t="s">
        <v>5236</v>
      </c>
      <c r="B1901" t="s">
        <v>5325</v>
      </c>
      <c r="C1901" t="s">
        <v>5249</v>
      </c>
      <c r="D1901" s="1">
        <v>29628</v>
      </c>
      <c r="E1901" t="s">
        <v>2110</v>
      </c>
      <c r="F1901" t="s">
        <v>13</v>
      </c>
      <c r="G1901" t="s">
        <v>5350</v>
      </c>
      <c r="H1901" t="s">
        <v>15</v>
      </c>
      <c r="I1901">
        <f>YEAR(tb_to_analyze[[#This Row],[Date]])</f>
        <v>1981</v>
      </c>
    </row>
    <row r="1902" spans="1:9" x14ac:dyDescent="0.25">
      <c r="A1902" t="s">
        <v>5233</v>
      </c>
      <c r="B1902" t="s">
        <v>5320</v>
      </c>
      <c r="C1902" t="s">
        <v>5247</v>
      </c>
      <c r="D1902" s="1">
        <v>29629</v>
      </c>
      <c r="E1902" t="s">
        <v>685</v>
      </c>
      <c r="F1902" t="s">
        <v>13</v>
      </c>
      <c r="G1902" t="s">
        <v>5350</v>
      </c>
      <c r="H1902" t="s">
        <v>15</v>
      </c>
      <c r="I1902">
        <f>YEAR(tb_to_analyze[[#This Row],[Date]])</f>
        <v>1981</v>
      </c>
    </row>
    <row r="1903" spans="1:9" x14ac:dyDescent="0.25">
      <c r="A1903" t="s">
        <v>5233</v>
      </c>
      <c r="B1903" t="s">
        <v>5320</v>
      </c>
      <c r="C1903" t="s">
        <v>5247</v>
      </c>
      <c r="D1903" s="1">
        <v>29636</v>
      </c>
      <c r="E1903" t="s">
        <v>1302</v>
      </c>
      <c r="F1903" t="s">
        <v>13</v>
      </c>
      <c r="G1903" t="s">
        <v>5350</v>
      </c>
      <c r="H1903" t="s">
        <v>15</v>
      </c>
      <c r="I1903">
        <f>YEAR(tb_to_analyze[[#This Row],[Date]])</f>
        <v>1981</v>
      </c>
    </row>
    <row r="1904" spans="1:9" x14ac:dyDescent="0.25">
      <c r="A1904" t="s">
        <v>5236</v>
      </c>
      <c r="B1904" t="s">
        <v>5248</v>
      </c>
      <c r="C1904" t="s">
        <v>5249</v>
      </c>
      <c r="D1904" s="1">
        <v>29638</v>
      </c>
      <c r="E1904" t="s">
        <v>2057</v>
      </c>
      <c r="F1904" t="s">
        <v>13</v>
      </c>
      <c r="G1904" t="s">
        <v>5350</v>
      </c>
      <c r="H1904" t="s">
        <v>15</v>
      </c>
      <c r="I1904">
        <f>YEAR(tb_to_analyze[[#This Row],[Date]])</f>
        <v>1981</v>
      </c>
    </row>
    <row r="1905" spans="1:9" x14ac:dyDescent="0.25">
      <c r="A1905" t="s">
        <v>5231</v>
      </c>
      <c r="B1905" t="s">
        <v>5313</v>
      </c>
      <c r="C1905" t="s">
        <v>5246</v>
      </c>
      <c r="D1905" s="1">
        <v>29638</v>
      </c>
      <c r="E1905" t="s">
        <v>1632</v>
      </c>
      <c r="F1905" t="s">
        <v>13</v>
      </c>
      <c r="G1905" t="s">
        <v>5350</v>
      </c>
      <c r="H1905" t="s">
        <v>15</v>
      </c>
      <c r="I1905">
        <f>YEAR(tb_to_analyze[[#This Row],[Date]])</f>
        <v>1981</v>
      </c>
    </row>
    <row r="1906" spans="1:9" x14ac:dyDescent="0.25">
      <c r="A1906" t="s">
        <v>5231</v>
      </c>
      <c r="B1906" t="s">
        <v>5315</v>
      </c>
      <c r="C1906" t="s">
        <v>5246</v>
      </c>
      <c r="D1906" s="1">
        <v>29645</v>
      </c>
      <c r="E1906" t="s">
        <v>1181</v>
      </c>
      <c r="F1906" t="s">
        <v>13</v>
      </c>
      <c r="G1906" t="s">
        <v>5350</v>
      </c>
      <c r="H1906" t="s">
        <v>15</v>
      </c>
      <c r="I1906">
        <f>YEAR(tb_to_analyze[[#This Row],[Date]])</f>
        <v>1981</v>
      </c>
    </row>
    <row r="1907" spans="1:9" x14ac:dyDescent="0.25">
      <c r="A1907" t="s">
        <v>5233</v>
      </c>
      <c r="B1907" t="s">
        <v>5312</v>
      </c>
      <c r="C1907" t="s">
        <v>5245</v>
      </c>
      <c r="D1907" s="1">
        <v>29650</v>
      </c>
      <c r="E1907" t="s">
        <v>937</v>
      </c>
      <c r="F1907" t="s">
        <v>13</v>
      </c>
      <c r="G1907" t="s">
        <v>5350</v>
      </c>
      <c r="H1907" t="s">
        <v>15</v>
      </c>
      <c r="I1907">
        <f>YEAR(tb_to_analyze[[#This Row],[Date]])</f>
        <v>1981</v>
      </c>
    </row>
    <row r="1908" spans="1:9" x14ac:dyDescent="0.25">
      <c r="A1908" t="s">
        <v>5233</v>
      </c>
      <c r="B1908" t="s">
        <v>5320</v>
      </c>
      <c r="C1908" t="s">
        <v>5247</v>
      </c>
      <c r="D1908" s="1">
        <v>29651</v>
      </c>
      <c r="E1908" t="s">
        <v>685</v>
      </c>
      <c r="F1908" t="s">
        <v>13</v>
      </c>
      <c r="G1908" t="s">
        <v>5350</v>
      </c>
      <c r="H1908" t="s">
        <v>15</v>
      </c>
      <c r="I1908">
        <f>YEAR(tb_to_analyze[[#This Row],[Date]])</f>
        <v>1981</v>
      </c>
    </row>
    <row r="1909" spans="1:9" x14ac:dyDescent="0.25">
      <c r="A1909" t="s">
        <v>5233</v>
      </c>
      <c r="B1909" t="s">
        <v>5312</v>
      </c>
      <c r="C1909" t="s">
        <v>5245</v>
      </c>
      <c r="D1909" s="1">
        <v>29659</v>
      </c>
      <c r="E1909" t="s">
        <v>937</v>
      </c>
      <c r="F1909" t="s">
        <v>13</v>
      </c>
      <c r="G1909" t="s">
        <v>5350</v>
      </c>
      <c r="H1909" t="s">
        <v>15</v>
      </c>
      <c r="I1909">
        <f>YEAR(tb_to_analyze[[#This Row],[Date]])</f>
        <v>1981</v>
      </c>
    </row>
    <row r="1910" spans="1:9" x14ac:dyDescent="0.25">
      <c r="A1910" t="s">
        <v>5231</v>
      </c>
      <c r="B1910" t="s">
        <v>5313</v>
      </c>
      <c r="C1910" t="s">
        <v>5246</v>
      </c>
      <c r="D1910" s="1">
        <v>29661</v>
      </c>
      <c r="E1910" t="s">
        <v>1082</v>
      </c>
      <c r="F1910" t="s">
        <v>13</v>
      </c>
      <c r="G1910" t="s">
        <v>5350</v>
      </c>
      <c r="H1910" t="s">
        <v>15</v>
      </c>
      <c r="I1910">
        <f>YEAR(tb_to_analyze[[#This Row],[Date]])</f>
        <v>1981</v>
      </c>
    </row>
    <row r="1911" spans="1:9" x14ac:dyDescent="0.25">
      <c r="A1911" t="s">
        <v>5233</v>
      </c>
      <c r="B1911" t="s">
        <v>5312</v>
      </c>
      <c r="C1911" t="s">
        <v>5245</v>
      </c>
      <c r="D1911" s="1">
        <v>29665</v>
      </c>
      <c r="E1911" t="s">
        <v>937</v>
      </c>
      <c r="F1911" t="s">
        <v>13</v>
      </c>
      <c r="G1911" t="s">
        <v>5350</v>
      </c>
      <c r="H1911" t="s">
        <v>15</v>
      </c>
      <c r="I1911">
        <f>YEAR(tb_to_analyze[[#This Row],[Date]])</f>
        <v>1981</v>
      </c>
    </row>
    <row r="1912" spans="1:9" x14ac:dyDescent="0.25">
      <c r="A1912" t="s">
        <v>5233</v>
      </c>
      <c r="B1912" t="s">
        <v>5312</v>
      </c>
      <c r="C1912" t="s">
        <v>5245</v>
      </c>
      <c r="D1912" s="1">
        <v>29666</v>
      </c>
      <c r="E1912" t="s">
        <v>937</v>
      </c>
      <c r="F1912" t="s">
        <v>13</v>
      </c>
      <c r="G1912" t="s">
        <v>5350</v>
      </c>
      <c r="H1912" t="s">
        <v>15</v>
      </c>
      <c r="I1912">
        <f>YEAR(tb_to_analyze[[#This Row],[Date]])</f>
        <v>1981</v>
      </c>
    </row>
    <row r="1913" spans="1:9" x14ac:dyDescent="0.25">
      <c r="A1913" t="s">
        <v>5233</v>
      </c>
      <c r="B1913" t="s">
        <v>5320</v>
      </c>
      <c r="C1913" t="s">
        <v>5247</v>
      </c>
      <c r="D1913" s="1">
        <v>29669</v>
      </c>
      <c r="E1913" t="s">
        <v>1463</v>
      </c>
      <c r="F1913" t="s">
        <v>13</v>
      </c>
      <c r="G1913" t="s">
        <v>5350</v>
      </c>
      <c r="H1913" t="s">
        <v>15</v>
      </c>
      <c r="I1913">
        <f>YEAR(tb_to_analyze[[#This Row],[Date]])</f>
        <v>1981</v>
      </c>
    </row>
    <row r="1914" spans="1:9" x14ac:dyDescent="0.25">
      <c r="A1914" t="s">
        <v>5233</v>
      </c>
      <c r="B1914" t="s">
        <v>5320</v>
      </c>
      <c r="C1914" t="s">
        <v>5247</v>
      </c>
      <c r="D1914" s="1">
        <v>29676</v>
      </c>
      <c r="E1914" t="s">
        <v>1302</v>
      </c>
      <c r="F1914" t="s">
        <v>13</v>
      </c>
      <c r="G1914" t="s">
        <v>5350</v>
      </c>
      <c r="H1914" t="s">
        <v>15</v>
      </c>
      <c r="I1914">
        <f>YEAR(tb_to_analyze[[#This Row],[Date]])</f>
        <v>1981</v>
      </c>
    </row>
    <row r="1915" spans="1:9" x14ac:dyDescent="0.25">
      <c r="A1915" t="s">
        <v>5233</v>
      </c>
      <c r="B1915" t="s">
        <v>5320</v>
      </c>
      <c r="C1915" t="s">
        <v>5247</v>
      </c>
      <c r="D1915" s="1">
        <v>29685</v>
      </c>
      <c r="E1915" t="s">
        <v>685</v>
      </c>
      <c r="F1915" t="s">
        <v>13</v>
      </c>
      <c r="G1915" t="s">
        <v>5350</v>
      </c>
      <c r="H1915" t="s">
        <v>15</v>
      </c>
      <c r="I1915">
        <f>YEAR(tb_to_analyze[[#This Row],[Date]])</f>
        <v>1981</v>
      </c>
    </row>
    <row r="1916" spans="1:9" x14ac:dyDescent="0.25">
      <c r="A1916" t="s">
        <v>5231</v>
      </c>
      <c r="B1916" t="s">
        <v>5322</v>
      </c>
      <c r="C1916" t="s">
        <v>5246</v>
      </c>
      <c r="D1916" s="1">
        <v>29688</v>
      </c>
      <c r="E1916" t="s">
        <v>2127</v>
      </c>
      <c r="F1916" t="s">
        <v>13</v>
      </c>
      <c r="G1916" s="3">
        <v>450000000</v>
      </c>
      <c r="H1916" t="s">
        <v>15</v>
      </c>
      <c r="I1916">
        <f>YEAR(tb_to_analyze[[#This Row],[Date]])</f>
        <v>1981</v>
      </c>
    </row>
    <row r="1917" spans="1:9" x14ac:dyDescent="0.25">
      <c r="A1917" t="s">
        <v>5231</v>
      </c>
      <c r="B1917" t="s">
        <v>5315</v>
      </c>
      <c r="C1917" t="s">
        <v>5246</v>
      </c>
      <c r="D1917" s="1">
        <v>29700</v>
      </c>
      <c r="E1917" t="s">
        <v>1558</v>
      </c>
      <c r="F1917" t="s">
        <v>13</v>
      </c>
      <c r="G1917" t="s">
        <v>5350</v>
      </c>
      <c r="H1917" t="s">
        <v>15</v>
      </c>
      <c r="I1917">
        <f>YEAR(tb_to_analyze[[#This Row],[Date]])</f>
        <v>1981</v>
      </c>
    </row>
    <row r="1918" spans="1:9" x14ac:dyDescent="0.25">
      <c r="A1918" t="s">
        <v>5233</v>
      </c>
      <c r="B1918" t="s">
        <v>5320</v>
      </c>
      <c r="C1918" t="s">
        <v>5247</v>
      </c>
      <c r="D1918" s="1">
        <v>29713</v>
      </c>
      <c r="E1918" t="s">
        <v>685</v>
      </c>
      <c r="F1918" t="s">
        <v>13</v>
      </c>
      <c r="G1918" t="s">
        <v>5350</v>
      </c>
      <c r="H1918" t="s">
        <v>15</v>
      </c>
      <c r="I1918">
        <f>YEAR(tb_to_analyze[[#This Row],[Date]])</f>
        <v>1981</v>
      </c>
    </row>
    <row r="1919" spans="1:9" x14ac:dyDescent="0.25">
      <c r="A1919" t="s">
        <v>5233</v>
      </c>
      <c r="B1919" t="s">
        <v>5320</v>
      </c>
      <c r="C1919" t="s">
        <v>5247</v>
      </c>
      <c r="D1919" s="1">
        <v>29720</v>
      </c>
      <c r="E1919" t="s">
        <v>396</v>
      </c>
      <c r="F1919" t="s">
        <v>13</v>
      </c>
      <c r="G1919" t="s">
        <v>5350</v>
      </c>
      <c r="H1919" t="s">
        <v>15</v>
      </c>
      <c r="I1919">
        <f>YEAR(tb_to_analyze[[#This Row],[Date]])</f>
        <v>1981</v>
      </c>
    </row>
    <row r="1920" spans="1:9" x14ac:dyDescent="0.25">
      <c r="A1920" t="s">
        <v>5233</v>
      </c>
      <c r="B1920" t="s">
        <v>5320</v>
      </c>
      <c r="C1920" t="s">
        <v>5247</v>
      </c>
      <c r="D1920" s="1">
        <v>29725</v>
      </c>
      <c r="E1920" t="s">
        <v>396</v>
      </c>
      <c r="F1920" t="s">
        <v>13</v>
      </c>
      <c r="G1920" t="s">
        <v>5350</v>
      </c>
      <c r="H1920" t="s">
        <v>15</v>
      </c>
      <c r="I1920">
        <f>YEAR(tb_to_analyze[[#This Row],[Date]])</f>
        <v>1981</v>
      </c>
    </row>
    <row r="1921" spans="1:9" x14ac:dyDescent="0.25">
      <c r="A1921" t="s">
        <v>5231</v>
      </c>
      <c r="B1921" t="s">
        <v>5313</v>
      </c>
      <c r="C1921" t="s">
        <v>5246</v>
      </c>
      <c r="D1921" s="1">
        <v>29729</v>
      </c>
      <c r="E1921" t="s">
        <v>1632</v>
      </c>
      <c r="F1921" t="s">
        <v>13</v>
      </c>
      <c r="G1921" t="s">
        <v>5350</v>
      </c>
      <c r="H1921" t="s">
        <v>15</v>
      </c>
      <c r="I1921">
        <f>YEAR(tb_to_analyze[[#This Row],[Date]])</f>
        <v>1981</v>
      </c>
    </row>
    <row r="1922" spans="1:9" x14ac:dyDescent="0.25">
      <c r="A1922" t="s">
        <v>5238</v>
      </c>
      <c r="B1922" t="s">
        <v>5326</v>
      </c>
      <c r="C1922" t="s">
        <v>5254</v>
      </c>
      <c r="D1922" s="1">
        <v>29737</v>
      </c>
      <c r="E1922" t="s">
        <v>2027</v>
      </c>
      <c r="F1922" t="s">
        <v>13</v>
      </c>
      <c r="G1922" t="s">
        <v>5350</v>
      </c>
      <c r="H1922" t="s">
        <v>56</v>
      </c>
      <c r="I1922">
        <f>YEAR(tb_to_analyze[[#This Row],[Date]])</f>
        <v>1981</v>
      </c>
    </row>
    <row r="1923" spans="1:9" x14ac:dyDescent="0.25">
      <c r="A1923" t="s">
        <v>5233</v>
      </c>
      <c r="B1923" t="s">
        <v>5320</v>
      </c>
      <c r="C1923" t="s">
        <v>5247</v>
      </c>
      <c r="D1923" s="1">
        <v>29741</v>
      </c>
      <c r="E1923" t="s">
        <v>685</v>
      </c>
      <c r="F1923" t="s">
        <v>13</v>
      </c>
      <c r="G1923" t="s">
        <v>5350</v>
      </c>
      <c r="H1923" t="s">
        <v>15</v>
      </c>
      <c r="I1923">
        <f>YEAR(tb_to_analyze[[#This Row],[Date]])</f>
        <v>1981</v>
      </c>
    </row>
    <row r="1924" spans="1:9" x14ac:dyDescent="0.25">
      <c r="A1924" t="s">
        <v>5233</v>
      </c>
      <c r="B1924" t="s">
        <v>5320</v>
      </c>
      <c r="C1924" t="s">
        <v>5247</v>
      </c>
      <c r="D1924" s="1">
        <v>29746</v>
      </c>
      <c r="E1924" t="s">
        <v>1463</v>
      </c>
      <c r="F1924" t="s">
        <v>13</v>
      </c>
      <c r="G1924" t="s">
        <v>5350</v>
      </c>
      <c r="H1924" t="s">
        <v>15</v>
      </c>
      <c r="I1924">
        <f>YEAR(tb_to_analyze[[#This Row],[Date]])</f>
        <v>1981</v>
      </c>
    </row>
    <row r="1925" spans="1:9" x14ac:dyDescent="0.25">
      <c r="A1925" t="s">
        <v>5234</v>
      </c>
      <c r="B1925" t="s">
        <v>5324</v>
      </c>
      <c r="C1925" t="s">
        <v>5253</v>
      </c>
      <c r="D1925" s="1">
        <v>29756</v>
      </c>
      <c r="E1925" t="s">
        <v>2045</v>
      </c>
      <c r="F1925" t="s">
        <v>13</v>
      </c>
      <c r="G1925" t="s">
        <v>5350</v>
      </c>
      <c r="H1925" t="s">
        <v>15</v>
      </c>
      <c r="I1925">
        <f>YEAR(tb_to_analyze[[#This Row],[Date]])</f>
        <v>1981</v>
      </c>
    </row>
    <row r="1926" spans="1:9" x14ac:dyDescent="0.25">
      <c r="A1926" t="s">
        <v>5233</v>
      </c>
      <c r="B1926" t="s">
        <v>5320</v>
      </c>
      <c r="C1926" t="s">
        <v>5247</v>
      </c>
      <c r="D1926" s="1">
        <v>29756</v>
      </c>
      <c r="E1926" t="s">
        <v>1302</v>
      </c>
      <c r="F1926" t="s">
        <v>13</v>
      </c>
      <c r="G1926" t="s">
        <v>5350</v>
      </c>
      <c r="H1926" t="s">
        <v>15</v>
      </c>
      <c r="I1926">
        <f>YEAR(tb_to_analyze[[#This Row],[Date]])</f>
        <v>1981</v>
      </c>
    </row>
    <row r="1927" spans="1:9" x14ac:dyDescent="0.25">
      <c r="A1927" t="s">
        <v>5231</v>
      </c>
      <c r="B1927" t="s">
        <v>5315</v>
      </c>
      <c r="C1927" t="s">
        <v>5246</v>
      </c>
      <c r="D1927" s="1">
        <v>29760</v>
      </c>
      <c r="E1927" t="s">
        <v>1965</v>
      </c>
      <c r="F1927" t="s">
        <v>13</v>
      </c>
      <c r="G1927" t="s">
        <v>5350</v>
      </c>
      <c r="H1927" t="s">
        <v>15</v>
      </c>
      <c r="I1927">
        <f>YEAR(tb_to_analyze[[#This Row],[Date]])</f>
        <v>1981</v>
      </c>
    </row>
    <row r="1928" spans="1:9" x14ac:dyDescent="0.25">
      <c r="A1928" t="s">
        <v>5233</v>
      </c>
      <c r="B1928" t="s">
        <v>5320</v>
      </c>
      <c r="C1928" t="s">
        <v>5247</v>
      </c>
      <c r="D1928" s="1">
        <v>29761</v>
      </c>
      <c r="E1928" t="s">
        <v>1463</v>
      </c>
      <c r="F1928" t="s">
        <v>13</v>
      </c>
      <c r="G1928" t="s">
        <v>5350</v>
      </c>
      <c r="H1928" t="s">
        <v>15</v>
      </c>
      <c r="I1928">
        <f>YEAR(tb_to_analyze[[#This Row],[Date]])</f>
        <v>1981</v>
      </c>
    </row>
    <row r="1929" spans="1:9" x14ac:dyDescent="0.25">
      <c r="A1929" t="s">
        <v>5233</v>
      </c>
      <c r="B1929" t="s">
        <v>5312</v>
      </c>
      <c r="C1929" t="s">
        <v>5245</v>
      </c>
      <c r="D1929" s="1">
        <v>29777</v>
      </c>
      <c r="E1929" t="s">
        <v>396</v>
      </c>
      <c r="F1929" t="s">
        <v>13</v>
      </c>
      <c r="G1929" t="s">
        <v>5350</v>
      </c>
      <c r="H1929" t="s">
        <v>15</v>
      </c>
      <c r="I1929">
        <f>YEAR(tb_to_analyze[[#This Row],[Date]])</f>
        <v>1981</v>
      </c>
    </row>
    <row r="1930" spans="1:9" x14ac:dyDescent="0.25">
      <c r="A1930" t="s">
        <v>5233</v>
      </c>
      <c r="B1930" t="s">
        <v>5320</v>
      </c>
      <c r="C1930" t="s">
        <v>5247</v>
      </c>
      <c r="D1930" s="1">
        <v>29802</v>
      </c>
      <c r="E1930" t="s">
        <v>1302</v>
      </c>
      <c r="F1930" t="s">
        <v>13</v>
      </c>
      <c r="G1930" t="s">
        <v>5350</v>
      </c>
      <c r="H1930" t="s">
        <v>15</v>
      </c>
      <c r="I1930">
        <f>YEAR(tb_to_analyze[[#This Row],[Date]])</f>
        <v>1981</v>
      </c>
    </row>
    <row r="1931" spans="1:9" x14ac:dyDescent="0.25">
      <c r="A1931" t="s">
        <v>5233</v>
      </c>
      <c r="B1931" t="s">
        <v>5312</v>
      </c>
      <c r="C1931" t="s">
        <v>5245</v>
      </c>
      <c r="D1931" s="1">
        <v>29802</v>
      </c>
      <c r="E1931" t="s">
        <v>937</v>
      </c>
      <c r="F1931" t="s">
        <v>13</v>
      </c>
      <c r="G1931" t="s">
        <v>5350</v>
      </c>
      <c r="H1931" t="s">
        <v>15</v>
      </c>
      <c r="I1931">
        <f>YEAR(tb_to_analyze[[#This Row],[Date]])</f>
        <v>1981</v>
      </c>
    </row>
    <row r="1932" spans="1:9" x14ac:dyDescent="0.25">
      <c r="A1932" t="s">
        <v>5231</v>
      </c>
      <c r="B1932" t="s">
        <v>5313</v>
      </c>
      <c r="C1932" t="s">
        <v>5246</v>
      </c>
      <c r="D1932" s="1">
        <v>29804</v>
      </c>
      <c r="E1932" t="s">
        <v>1632</v>
      </c>
      <c r="F1932" t="s">
        <v>13</v>
      </c>
      <c r="G1932" t="s">
        <v>5350</v>
      </c>
      <c r="H1932" t="s">
        <v>56</v>
      </c>
      <c r="I1932">
        <f>YEAR(tb_to_analyze[[#This Row],[Date]])</f>
        <v>1981</v>
      </c>
    </row>
    <row r="1933" spans="1:9" x14ac:dyDescent="0.25">
      <c r="A1933" t="s">
        <v>5233</v>
      </c>
      <c r="B1933" t="s">
        <v>5320</v>
      </c>
      <c r="C1933" t="s">
        <v>5247</v>
      </c>
      <c r="D1933" s="1">
        <v>29804</v>
      </c>
      <c r="E1933" t="s">
        <v>685</v>
      </c>
      <c r="F1933" t="s">
        <v>13</v>
      </c>
      <c r="G1933" t="s">
        <v>5350</v>
      </c>
      <c r="H1933" t="s">
        <v>15</v>
      </c>
      <c r="I1933">
        <f>YEAR(tb_to_analyze[[#This Row],[Date]])</f>
        <v>1981</v>
      </c>
    </row>
    <row r="1934" spans="1:9" x14ac:dyDescent="0.25">
      <c r="A1934" t="s">
        <v>5233</v>
      </c>
      <c r="B1934" t="s">
        <v>5320</v>
      </c>
      <c r="C1934" t="s">
        <v>5247</v>
      </c>
      <c r="D1934" s="1">
        <v>29805</v>
      </c>
      <c r="E1934" t="s">
        <v>396</v>
      </c>
      <c r="F1934" t="s">
        <v>13</v>
      </c>
      <c r="G1934" t="s">
        <v>5350</v>
      </c>
      <c r="H1934" t="s">
        <v>15</v>
      </c>
      <c r="I1934">
        <f>YEAR(tb_to_analyze[[#This Row],[Date]])</f>
        <v>1981</v>
      </c>
    </row>
    <row r="1935" spans="1:9" x14ac:dyDescent="0.25">
      <c r="A1935" t="s">
        <v>5236</v>
      </c>
      <c r="B1935" t="s">
        <v>5325</v>
      </c>
      <c r="C1935" t="s">
        <v>5249</v>
      </c>
      <c r="D1935" s="1">
        <v>29808</v>
      </c>
      <c r="E1935" t="s">
        <v>2110</v>
      </c>
      <c r="F1935" t="s">
        <v>13</v>
      </c>
      <c r="G1935" t="s">
        <v>5350</v>
      </c>
      <c r="H1935" t="s">
        <v>15</v>
      </c>
      <c r="I1935">
        <f>YEAR(tb_to_analyze[[#This Row],[Date]])</f>
        <v>1981</v>
      </c>
    </row>
    <row r="1936" spans="1:9" x14ac:dyDescent="0.25">
      <c r="A1936" t="s">
        <v>5233</v>
      </c>
      <c r="B1936" t="s">
        <v>5320</v>
      </c>
      <c r="C1936" t="s">
        <v>5247</v>
      </c>
      <c r="D1936" s="1">
        <v>29810</v>
      </c>
      <c r="E1936" t="s">
        <v>685</v>
      </c>
      <c r="F1936" t="s">
        <v>13</v>
      </c>
      <c r="G1936" t="s">
        <v>5350</v>
      </c>
      <c r="H1936" t="s">
        <v>15</v>
      </c>
      <c r="I1936">
        <f>YEAR(tb_to_analyze[[#This Row],[Date]])</f>
        <v>1981</v>
      </c>
    </row>
    <row r="1937" spans="1:9" x14ac:dyDescent="0.25">
      <c r="A1937" t="s">
        <v>5233</v>
      </c>
      <c r="B1937" t="s">
        <v>5312</v>
      </c>
      <c r="C1937" t="s">
        <v>5245</v>
      </c>
      <c r="D1937" s="1">
        <v>29822</v>
      </c>
      <c r="E1937" t="s">
        <v>937</v>
      </c>
      <c r="F1937" t="s">
        <v>13</v>
      </c>
      <c r="G1937" t="s">
        <v>5350</v>
      </c>
      <c r="H1937" t="s">
        <v>15</v>
      </c>
      <c r="I1937">
        <f>YEAR(tb_to_analyze[[#This Row],[Date]])</f>
        <v>1981</v>
      </c>
    </row>
    <row r="1938" spans="1:9" x14ac:dyDescent="0.25">
      <c r="A1938" t="s">
        <v>5233</v>
      </c>
      <c r="B1938" t="s">
        <v>5320</v>
      </c>
      <c r="C1938" t="s">
        <v>5247</v>
      </c>
      <c r="D1938" s="1">
        <v>29822</v>
      </c>
      <c r="E1938" t="s">
        <v>1829</v>
      </c>
      <c r="F1938" t="s">
        <v>13</v>
      </c>
      <c r="G1938" t="s">
        <v>5350</v>
      </c>
      <c r="H1938" t="s">
        <v>15</v>
      </c>
      <c r="I1938">
        <f>YEAR(tb_to_analyze[[#This Row],[Date]])</f>
        <v>1981</v>
      </c>
    </row>
    <row r="1939" spans="1:9" x14ac:dyDescent="0.25">
      <c r="A1939" t="s">
        <v>5233</v>
      </c>
      <c r="B1939" t="s">
        <v>5320</v>
      </c>
      <c r="C1939" t="s">
        <v>5247</v>
      </c>
      <c r="D1939" s="1">
        <v>29826</v>
      </c>
      <c r="E1939" t="s">
        <v>685</v>
      </c>
      <c r="F1939" t="s">
        <v>13</v>
      </c>
      <c r="G1939" t="s">
        <v>5350</v>
      </c>
      <c r="H1939" t="s">
        <v>15</v>
      </c>
      <c r="I1939">
        <f>YEAR(tb_to_analyze[[#This Row],[Date]])</f>
        <v>1981</v>
      </c>
    </row>
    <row r="1940" spans="1:9" x14ac:dyDescent="0.25">
      <c r="A1940" t="s">
        <v>5231</v>
      </c>
      <c r="B1940" t="s">
        <v>5315</v>
      </c>
      <c r="C1940" t="s">
        <v>5246</v>
      </c>
      <c r="D1940" s="1">
        <v>29832</v>
      </c>
      <c r="E1940" t="s">
        <v>1163</v>
      </c>
      <c r="F1940" t="s">
        <v>13</v>
      </c>
      <c r="G1940" t="s">
        <v>5350</v>
      </c>
      <c r="H1940" t="s">
        <v>15</v>
      </c>
      <c r="I1940">
        <f>YEAR(tb_to_analyze[[#This Row],[Date]])</f>
        <v>1981</v>
      </c>
    </row>
    <row r="1941" spans="1:9" x14ac:dyDescent="0.25">
      <c r="A1941" t="s">
        <v>5233</v>
      </c>
      <c r="B1941" t="s">
        <v>5320</v>
      </c>
      <c r="C1941" t="s">
        <v>5247</v>
      </c>
      <c r="D1941" s="1">
        <v>29840</v>
      </c>
      <c r="E1941" t="s">
        <v>1463</v>
      </c>
      <c r="F1941" t="s">
        <v>13</v>
      </c>
      <c r="G1941" t="s">
        <v>5350</v>
      </c>
      <c r="H1941" t="s">
        <v>56</v>
      </c>
      <c r="I1941">
        <f>YEAR(tb_to_analyze[[#This Row],[Date]])</f>
        <v>1981</v>
      </c>
    </row>
    <row r="1942" spans="1:9" x14ac:dyDescent="0.25">
      <c r="A1942" t="s">
        <v>5233</v>
      </c>
      <c r="B1942" t="s">
        <v>5312</v>
      </c>
      <c r="C1942" t="s">
        <v>5245</v>
      </c>
      <c r="D1942" s="1">
        <v>29843</v>
      </c>
      <c r="E1942" t="s">
        <v>937</v>
      </c>
      <c r="F1942" t="s">
        <v>13</v>
      </c>
      <c r="G1942" t="s">
        <v>5350</v>
      </c>
      <c r="H1942" t="s">
        <v>15</v>
      </c>
      <c r="I1942">
        <f>YEAR(tb_to_analyze[[#This Row],[Date]])</f>
        <v>1981</v>
      </c>
    </row>
    <row r="1943" spans="1:9" x14ac:dyDescent="0.25">
      <c r="A1943" t="s">
        <v>5233</v>
      </c>
      <c r="B1943" t="s">
        <v>5320</v>
      </c>
      <c r="C1943" t="s">
        <v>5247</v>
      </c>
      <c r="D1943" s="1">
        <v>29847</v>
      </c>
      <c r="E1943" t="s">
        <v>685</v>
      </c>
      <c r="F1943" t="s">
        <v>13</v>
      </c>
      <c r="G1943" t="s">
        <v>5350</v>
      </c>
      <c r="H1943" t="s">
        <v>15</v>
      </c>
      <c r="I1943">
        <f>YEAR(tb_to_analyze[[#This Row],[Date]])</f>
        <v>1981</v>
      </c>
    </row>
    <row r="1944" spans="1:9" x14ac:dyDescent="0.25">
      <c r="A1944" t="s">
        <v>5235</v>
      </c>
      <c r="B1944" t="s">
        <v>5263</v>
      </c>
      <c r="C1944" t="s">
        <v>5252</v>
      </c>
      <c r="D1944" s="1">
        <v>29848</v>
      </c>
      <c r="E1944" t="s">
        <v>1289</v>
      </c>
      <c r="F1944" t="s">
        <v>13</v>
      </c>
      <c r="G1944" t="s">
        <v>5350</v>
      </c>
      <c r="H1944" t="s">
        <v>15</v>
      </c>
      <c r="I1944">
        <f>YEAR(tb_to_analyze[[#This Row],[Date]])</f>
        <v>1981</v>
      </c>
    </row>
    <row r="1945" spans="1:9" x14ac:dyDescent="0.25">
      <c r="A1945" t="s">
        <v>5233</v>
      </c>
      <c r="B1945" t="s">
        <v>5320</v>
      </c>
      <c r="C1945" t="s">
        <v>5247</v>
      </c>
      <c r="D1945" s="1">
        <v>29850</v>
      </c>
      <c r="E1945" t="s">
        <v>1829</v>
      </c>
      <c r="F1945" t="s">
        <v>13</v>
      </c>
      <c r="G1945" t="s">
        <v>5350</v>
      </c>
      <c r="H1945" t="s">
        <v>15</v>
      </c>
      <c r="I1945">
        <f>YEAR(tb_to_analyze[[#This Row],[Date]])</f>
        <v>1981</v>
      </c>
    </row>
    <row r="1946" spans="1:9" x14ac:dyDescent="0.25">
      <c r="A1946" t="s">
        <v>5233</v>
      </c>
      <c r="B1946" t="s">
        <v>5320</v>
      </c>
      <c r="C1946" t="s">
        <v>5247</v>
      </c>
      <c r="D1946" s="1">
        <v>29852</v>
      </c>
      <c r="E1946" t="s">
        <v>685</v>
      </c>
      <c r="F1946" t="s">
        <v>13</v>
      </c>
      <c r="G1946" t="s">
        <v>5350</v>
      </c>
      <c r="H1946" t="s">
        <v>15</v>
      </c>
      <c r="I1946">
        <f>YEAR(tb_to_analyze[[#This Row],[Date]])</f>
        <v>1981</v>
      </c>
    </row>
    <row r="1947" spans="1:9" x14ac:dyDescent="0.25">
      <c r="A1947" t="s">
        <v>5233</v>
      </c>
      <c r="B1947" t="s">
        <v>5320</v>
      </c>
      <c r="C1947" t="s">
        <v>5247</v>
      </c>
      <c r="D1947" s="1">
        <v>29857</v>
      </c>
      <c r="E1947" t="s">
        <v>685</v>
      </c>
      <c r="F1947" t="s">
        <v>13</v>
      </c>
      <c r="G1947" t="s">
        <v>5350</v>
      </c>
      <c r="H1947" t="s">
        <v>15</v>
      </c>
      <c r="I1947">
        <f>YEAR(tb_to_analyze[[#This Row],[Date]])</f>
        <v>1981</v>
      </c>
    </row>
    <row r="1948" spans="1:9" x14ac:dyDescent="0.25">
      <c r="A1948" t="s">
        <v>5233</v>
      </c>
      <c r="B1948" t="s">
        <v>5320</v>
      </c>
      <c r="C1948" t="s">
        <v>5247</v>
      </c>
      <c r="D1948" s="1">
        <v>29859</v>
      </c>
      <c r="E1948" t="s">
        <v>1829</v>
      </c>
      <c r="F1948" t="s">
        <v>13</v>
      </c>
      <c r="G1948" t="s">
        <v>5350</v>
      </c>
      <c r="H1948" t="s">
        <v>15</v>
      </c>
      <c r="I1948">
        <f>YEAR(tb_to_analyze[[#This Row],[Date]])</f>
        <v>1981</v>
      </c>
    </row>
    <row r="1949" spans="1:9" x14ac:dyDescent="0.25">
      <c r="A1949" t="s">
        <v>5233</v>
      </c>
      <c r="B1949" t="s">
        <v>5320</v>
      </c>
      <c r="C1949" t="s">
        <v>5247</v>
      </c>
      <c r="D1949" s="1">
        <v>29872</v>
      </c>
      <c r="E1949" t="s">
        <v>396</v>
      </c>
      <c r="F1949" t="s">
        <v>13</v>
      </c>
      <c r="G1949" t="s">
        <v>5350</v>
      </c>
      <c r="H1949" t="s">
        <v>15</v>
      </c>
      <c r="I1949">
        <f>YEAR(tb_to_analyze[[#This Row],[Date]])</f>
        <v>1981</v>
      </c>
    </row>
    <row r="1950" spans="1:9" x14ac:dyDescent="0.25">
      <c r="A1950" t="s">
        <v>5233</v>
      </c>
      <c r="B1950" t="s">
        <v>5320</v>
      </c>
      <c r="C1950" t="s">
        <v>5247</v>
      </c>
      <c r="D1950" s="1">
        <v>29876</v>
      </c>
      <c r="E1950" t="s">
        <v>1463</v>
      </c>
      <c r="F1950" t="s">
        <v>13</v>
      </c>
      <c r="G1950" t="s">
        <v>5350</v>
      </c>
      <c r="H1950" t="s">
        <v>15</v>
      </c>
      <c r="I1950">
        <f>YEAR(tb_to_analyze[[#This Row],[Date]])</f>
        <v>1981</v>
      </c>
    </row>
    <row r="1951" spans="1:9" x14ac:dyDescent="0.25">
      <c r="A1951" t="s">
        <v>5231</v>
      </c>
      <c r="B1951" t="s">
        <v>5313</v>
      </c>
      <c r="C1951" t="s">
        <v>5246</v>
      </c>
      <c r="D1951" s="1">
        <v>29890</v>
      </c>
      <c r="E1951" t="s">
        <v>1082</v>
      </c>
      <c r="F1951" t="s">
        <v>13</v>
      </c>
      <c r="G1951" t="s">
        <v>5350</v>
      </c>
      <c r="H1951" t="s">
        <v>15</v>
      </c>
      <c r="I1951">
        <f>YEAR(tb_to_analyze[[#This Row],[Date]])</f>
        <v>1981</v>
      </c>
    </row>
    <row r="1952" spans="1:9" x14ac:dyDescent="0.25">
      <c r="A1952" t="s">
        <v>5233</v>
      </c>
      <c r="B1952" t="s">
        <v>5320</v>
      </c>
      <c r="C1952" t="s">
        <v>5247</v>
      </c>
      <c r="D1952" s="1">
        <v>29890</v>
      </c>
      <c r="E1952" t="s">
        <v>1302</v>
      </c>
      <c r="F1952" t="s">
        <v>13</v>
      </c>
      <c r="G1952" t="s">
        <v>5350</v>
      </c>
      <c r="H1952" t="s">
        <v>15</v>
      </c>
      <c r="I1952">
        <f>YEAR(tb_to_analyze[[#This Row],[Date]])</f>
        <v>1981</v>
      </c>
    </row>
    <row r="1953" spans="1:9" x14ac:dyDescent="0.25">
      <c r="A1953" t="s">
        <v>5231</v>
      </c>
      <c r="B1953" t="s">
        <v>5322</v>
      </c>
      <c r="C1953" t="s">
        <v>5246</v>
      </c>
      <c r="D1953" s="1">
        <v>29902</v>
      </c>
      <c r="E1953" t="s">
        <v>2127</v>
      </c>
      <c r="F1953" t="s">
        <v>13</v>
      </c>
      <c r="G1953" s="3">
        <v>450000000</v>
      </c>
      <c r="H1953" t="s">
        <v>15</v>
      </c>
      <c r="I1953">
        <f>YEAR(tb_to_analyze[[#This Row],[Date]])</f>
        <v>1981</v>
      </c>
    </row>
    <row r="1954" spans="1:9" x14ac:dyDescent="0.25">
      <c r="A1954" t="s">
        <v>5233</v>
      </c>
      <c r="B1954" t="s">
        <v>5320</v>
      </c>
      <c r="C1954" t="s">
        <v>5247</v>
      </c>
      <c r="D1954" s="1">
        <v>29907</v>
      </c>
      <c r="E1954" t="s">
        <v>1463</v>
      </c>
      <c r="F1954" t="s">
        <v>13</v>
      </c>
      <c r="G1954" t="s">
        <v>5350</v>
      </c>
      <c r="H1954" t="s">
        <v>15</v>
      </c>
      <c r="I1954">
        <f>YEAR(tb_to_analyze[[#This Row],[Date]])</f>
        <v>1981</v>
      </c>
    </row>
    <row r="1955" spans="1:9" x14ac:dyDescent="0.25">
      <c r="A1955" t="s">
        <v>5233</v>
      </c>
      <c r="B1955" t="s">
        <v>5317</v>
      </c>
      <c r="C1955" t="s">
        <v>5247</v>
      </c>
      <c r="D1955" s="1">
        <v>29910</v>
      </c>
      <c r="E1955" t="s">
        <v>685</v>
      </c>
      <c r="F1955" t="s">
        <v>13</v>
      </c>
      <c r="G1955" t="s">
        <v>5350</v>
      </c>
      <c r="H1955" t="s">
        <v>15</v>
      </c>
      <c r="I1955">
        <f>YEAR(tb_to_analyze[[#This Row],[Date]])</f>
        <v>1981</v>
      </c>
    </row>
    <row r="1956" spans="1:9" x14ac:dyDescent="0.25">
      <c r="A1956" t="s">
        <v>5233</v>
      </c>
      <c r="B1956" t="s">
        <v>5320</v>
      </c>
      <c r="C1956" t="s">
        <v>5247</v>
      </c>
      <c r="D1956" s="1">
        <v>29918</v>
      </c>
      <c r="E1956" t="s">
        <v>685</v>
      </c>
      <c r="F1956" t="s">
        <v>13</v>
      </c>
      <c r="G1956" t="s">
        <v>5350</v>
      </c>
      <c r="H1956" t="s">
        <v>15</v>
      </c>
      <c r="I1956">
        <f>YEAR(tb_to_analyze[[#This Row],[Date]])</f>
        <v>1981</v>
      </c>
    </row>
    <row r="1957" spans="1:9" x14ac:dyDescent="0.25">
      <c r="A1957" t="s">
        <v>5233</v>
      </c>
      <c r="B1957" t="s">
        <v>5320</v>
      </c>
      <c r="C1957" t="s">
        <v>5247</v>
      </c>
      <c r="D1957" s="1">
        <v>29923</v>
      </c>
      <c r="E1957" t="s">
        <v>1829</v>
      </c>
      <c r="F1957" t="s">
        <v>13</v>
      </c>
      <c r="G1957" t="s">
        <v>5350</v>
      </c>
      <c r="H1957" t="s">
        <v>15</v>
      </c>
      <c r="I1957">
        <f>YEAR(tb_to_analyze[[#This Row],[Date]])</f>
        <v>1981</v>
      </c>
    </row>
    <row r="1958" spans="1:9" x14ac:dyDescent="0.25">
      <c r="A1958" t="s">
        <v>5233</v>
      </c>
      <c r="B1958" t="s">
        <v>5320</v>
      </c>
      <c r="C1958" t="s">
        <v>5247</v>
      </c>
      <c r="D1958" s="1">
        <v>29924</v>
      </c>
      <c r="E1958" t="s">
        <v>685</v>
      </c>
      <c r="F1958" t="s">
        <v>13</v>
      </c>
      <c r="G1958" t="s">
        <v>5350</v>
      </c>
      <c r="H1958" t="s">
        <v>56</v>
      </c>
      <c r="I1958">
        <f>YEAR(tb_to_analyze[[#This Row],[Date]])</f>
        <v>1981</v>
      </c>
    </row>
    <row r="1959" spans="1:9" x14ac:dyDescent="0.25">
      <c r="A1959" t="s">
        <v>5231</v>
      </c>
      <c r="B1959" t="s">
        <v>5313</v>
      </c>
      <c r="C1959" t="s">
        <v>5246</v>
      </c>
      <c r="D1959" s="1">
        <v>29935</v>
      </c>
      <c r="E1959" t="s">
        <v>1632</v>
      </c>
      <c r="F1959" t="s">
        <v>13</v>
      </c>
      <c r="G1959" t="s">
        <v>5350</v>
      </c>
      <c r="H1959" t="s">
        <v>15</v>
      </c>
      <c r="I1959">
        <f>YEAR(tb_to_analyze[[#This Row],[Date]])</f>
        <v>1981</v>
      </c>
    </row>
    <row r="1960" spans="1:9" x14ac:dyDescent="0.25">
      <c r="A1960" t="s">
        <v>5233</v>
      </c>
      <c r="B1960" t="s">
        <v>5320</v>
      </c>
      <c r="C1960" t="s">
        <v>5247</v>
      </c>
      <c r="D1960" s="1">
        <v>29937</v>
      </c>
      <c r="E1960" t="s">
        <v>685</v>
      </c>
      <c r="F1960" t="s">
        <v>13</v>
      </c>
      <c r="G1960" t="s">
        <v>5350</v>
      </c>
      <c r="H1960" t="s">
        <v>15</v>
      </c>
      <c r="I1960">
        <f>YEAR(tb_to_analyze[[#This Row],[Date]])</f>
        <v>1981</v>
      </c>
    </row>
    <row r="1961" spans="1:9" x14ac:dyDescent="0.25">
      <c r="A1961" t="s">
        <v>5231</v>
      </c>
      <c r="B1961" t="s">
        <v>5315</v>
      </c>
      <c r="C1961" t="s">
        <v>5246</v>
      </c>
      <c r="D1961" s="1">
        <v>29939</v>
      </c>
      <c r="E1961" t="s">
        <v>1825</v>
      </c>
      <c r="F1961" t="s">
        <v>13</v>
      </c>
      <c r="G1961" t="s">
        <v>5350</v>
      </c>
      <c r="H1961" t="s">
        <v>21</v>
      </c>
      <c r="I1961">
        <f>YEAR(tb_to_analyze[[#This Row],[Date]])</f>
        <v>1981</v>
      </c>
    </row>
    <row r="1962" spans="1:9" x14ac:dyDescent="0.25">
      <c r="A1962" t="s">
        <v>5234</v>
      </c>
      <c r="B1962" t="s">
        <v>5324</v>
      </c>
      <c r="C1962" t="s">
        <v>5253</v>
      </c>
      <c r="D1962" s="1">
        <v>29940</v>
      </c>
      <c r="E1962" t="s">
        <v>2045</v>
      </c>
      <c r="F1962" t="s">
        <v>13</v>
      </c>
      <c r="G1962" t="s">
        <v>5350</v>
      </c>
      <c r="H1962" t="s">
        <v>15</v>
      </c>
      <c r="I1962">
        <f>YEAR(tb_to_analyze[[#This Row],[Date]])</f>
        <v>1981</v>
      </c>
    </row>
    <row r="1963" spans="1:9" x14ac:dyDescent="0.25">
      <c r="A1963" t="s">
        <v>5233</v>
      </c>
      <c r="B1963" t="s">
        <v>5312</v>
      </c>
      <c r="C1963" t="s">
        <v>5245</v>
      </c>
      <c r="D1963" s="1">
        <v>29943</v>
      </c>
      <c r="E1963" t="s">
        <v>1463</v>
      </c>
      <c r="F1963" t="s">
        <v>13</v>
      </c>
      <c r="G1963" t="s">
        <v>5350</v>
      </c>
      <c r="H1963" t="s">
        <v>15</v>
      </c>
      <c r="I1963">
        <f>YEAR(tb_to_analyze[[#This Row],[Date]])</f>
        <v>1981</v>
      </c>
    </row>
    <row r="1964" spans="1:9" x14ac:dyDescent="0.25">
      <c r="A1964" t="s">
        <v>5233</v>
      </c>
      <c r="B1964" t="s">
        <v>5320</v>
      </c>
      <c r="C1964" t="s">
        <v>5247</v>
      </c>
      <c r="D1964" s="1">
        <v>29958</v>
      </c>
      <c r="E1964" t="s">
        <v>685</v>
      </c>
      <c r="F1964" t="s">
        <v>13</v>
      </c>
      <c r="G1964" t="s">
        <v>5350</v>
      </c>
      <c r="H1964" t="s">
        <v>15</v>
      </c>
      <c r="I1964">
        <f>YEAR(tb_to_analyze[[#This Row],[Date]])</f>
        <v>1982</v>
      </c>
    </row>
    <row r="1965" spans="1:9" x14ac:dyDescent="0.25">
      <c r="A1965" t="s">
        <v>5233</v>
      </c>
      <c r="B1965" t="s">
        <v>5320</v>
      </c>
      <c r="C1965" t="s">
        <v>5247</v>
      </c>
      <c r="D1965" s="1">
        <v>29965</v>
      </c>
      <c r="E1965" t="s">
        <v>685</v>
      </c>
      <c r="F1965" t="s">
        <v>13</v>
      </c>
      <c r="G1965" t="s">
        <v>5350</v>
      </c>
      <c r="H1965" t="s">
        <v>15</v>
      </c>
      <c r="I1965">
        <f>YEAR(tb_to_analyze[[#This Row],[Date]])</f>
        <v>1982</v>
      </c>
    </row>
    <row r="1966" spans="1:9" x14ac:dyDescent="0.25">
      <c r="A1966" t="s">
        <v>5231</v>
      </c>
      <c r="B1966" t="s">
        <v>5315</v>
      </c>
      <c r="C1966" t="s">
        <v>5246</v>
      </c>
      <c r="D1966" s="1">
        <v>29972</v>
      </c>
      <c r="E1966" t="s">
        <v>1181</v>
      </c>
      <c r="F1966" t="s">
        <v>13</v>
      </c>
      <c r="G1966" t="s">
        <v>5350</v>
      </c>
      <c r="H1966" t="s">
        <v>15</v>
      </c>
      <c r="I1966">
        <f>YEAR(tb_to_analyze[[#This Row],[Date]])</f>
        <v>1982</v>
      </c>
    </row>
    <row r="1967" spans="1:9" x14ac:dyDescent="0.25">
      <c r="A1967" t="s">
        <v>5233</v>
      </c>
      <c r="B1967" t="s">
        <v>5320</v>
      </c>
      <c r="C1967" t="s">
        <v>5247</v>
      </c>
      <c r="D1967" s="1">
        <v>29980</v>
      </c>
      <c r="E1967" t="s">
        <v>685</v>
      </c>
      <c r="F1967" t="s">
        <v>13</v>
      </c>
      <c r="G1967" t="s">
        <v>5350</v>
      </c>
      <c r="H1967" t="s">
        <v>15</v>
      </c>
      <c r="I1967">
        <f>YEAR(tb_to_analyze[[#This Row],[Date]])</f>
        <v>1982</v>
      </c>
    </row>
    <row r="1968" spans="1:9" x14ac:dyDescent="0.25">
      <c r="A1968" t="s">
        <v>5233</v>
      </c>
      <c r="B1968" t="s">
        <v>5312</v>
      </c>
      <c r="C1968" t="s">
        <v>5245</v>
      </c>
      <c r="D1968" s="1">
        <v>29993</v>
      </c>
      <c r="E1968" t="s">
        <v>937</v>
      </c>
      <c r="F1968" t="s">
        <v>13</v>
      </c>
      <c r="G1968" t="s">
        <v>5350</v>
      </c>
      <c r="H1968" t="s">
        <v>15</v>
      </c>
      <c r="I1968">
        <f>YEAR(tb_to_analyze[[#This Row],[Date]])</f>
        <v>1982</v>
      </c>
    </row>
    <row r="1969" spans="1:9" x14ac:dyDescent="0.25">
      <c r="A1969" t="s">
        <v>5233</v>
      </c>
      <c r="B1969" t="s">
        <v>5320</v>
      </c>
      <c r="C1969" t="s">
        <v>5247</v>
      </c>
      <c r="D1969" s="1">
        <v>29999</v>
      </c>
      <c r="E1969" t="s">
        <v>685</v>
      </c>
      <c r="F1969" t="s">
        <v>13</v>
      </c>
      <c r="G1969" t="s">
        <v>5350</v>
      </c>
      <c r="H1969" t="s">
        <v>15</v>
      </c>
      <c r="I1969">
        <f>YEAR(tb_to_analyze[[#This Row],[Date]])</f>
        <v>1982</v>
      </c>
    </row>
    <row r="1970" spans="1:9" x14ac:dyDescent="0.25">
      <c r="A1970" t="s">
        <v>5233</v>
      </c>
      <c r="B1970" t="s">
        <v>5320</v>
      </c>
      <c r="C1970" t="s">
        <v>5247</v>
      </c>
      <c r="D1970" s="1">
        <v>30001</v>
      </c>
      <c r="E1970" t="s">
        <v>396</v>
      </c>
      <c r="F1970" t="s">
        <v>13</v>
      </c>
      <c r="G1970" t="s">
        <v>5350</v>
      </c>
      <c r="H1970" t="s">
        <v>15</v>
      </c>
      <c r="I1970">
        <f>YEAR(tb_to_analyze[[#This Row],[Date]])</f>
        <v>1982</v>
      </c>
    </row>
    <row r="1971" spans="1:9" x14ac:dyDescent="0.25">
      <c r="A1971" t="s">
        <v>5233</v>
      </c>
      <c r="B1971" t="s">
        <v>5320</v>
      </c>
      <c r="C1971" t="s">
        <v>5247</v>
      </c>
      <c r="D1971" s="1">
        <v>30008</v>
      </c>
      <c r="E1971" t="s">
        <v>1463</v>
      </c>
      <c r="F1971" t="s">
        <v>13</v>
      </c>
      <c r="G1971" t="s">
        <v>5350</v>
      </c>
      <c r="H1971" t="s">
        <v>15</v>
      </c>
      <c r="I1971">
        <f>YEAR(tb_to_analyze[[#This Row],[Date]])</f>
        <v>1982</v>
      </c>
    </row>
    <row r="1972" spans="1:9" x14ac:dyDescent="0.25">
      <c r="A1972" t="s">
        <v>5233</v>
      </c>
      <c r="B1972" t="s">
        <v>5320</v>
      </c>
      <c r="C1972" t="s">
        <v>5247</v>
      </c>
      <c r="D1972" s="1">
        <v>30013</v>
      </c>
      <c r="E1972" t="s">
        <v>1302</v>
      </c>
      <c r="F1972" t="s">
        <v>13</v>
      </c>
      <c r="G1972" t="s">
        <v>5350</v>
      </c>
      <c r="H1972" t="s">
        <v>15</v>
      </c>
      <c r="I1972">
        <f>YEAR(tb_to_analyze[[#This Row],[Date]])</f>
        <v>1982</v>
      </c>
    </row>
    <row r="1973" spans="1:9" x14ac:dyDescent="0.25">
      <c r="A1973" t="s">
        <v>5233</v>
      </c>
      <c r="B1973" t="s">
        <v>5317</v>
      </c>
      <c r="C1973" t="s">
        <v>5247</v>
      </c>
      <c r="D1973" s="1">
        <v>30014</v>
      </c>
      <c r="E1973" t="s">
        <v>685</v>
      </c>
      <c r="F1973" t="s">
        <v>13</v>
      </c>
      <c r="G1973" t="s">
        <v>5350</v>
      </c>
      <c r="H1973" t="s">
        <v>21</v>
      </c>
      <c r="I1973">
        <f>YEAR(tb_to_analyze[[#This Row],[Date]])</f>
        <v>1982</v>
      </c>
    </row>
    <row r="1974" spans="1:9" x14ac:dyDescent="0.25">
      <c r="A1974" t="s">
        <v>5231</v>
      </c>
      <c r="B1974" t="s">
        <v>5313</v>
      </c>
      <c r="C1974" t="s">
        <v>5246</v>
      </c>
      <c r="D1974" s="1">
        <v>30015</v>
      </c>
      <c r="E1974" t="s">
        <v>1632</v>
      </c>
      <c r="F1974" t="s">
        <v>13</v>
      </c>
      <c r="G1974" t="s">
        <v>5350</v>
      </c>
      <c r="H1974" t="s">
        <v>15</v>
      </c>
      <c r="I1974">
        <f>YEAR(tb_to_analyze[[#This Row],[Date]])</f>
        <v>1982</v>
      </c>
    </row>
    <row r="1975" spans="1:9" x14ac:dyDescent="0.25">
      <c r="A1975" t="s">
        <v>5231</v>
      </c>
      <c r="B1975" t="s">
        <v>5313</v>
      </c>
      <c r="C1975" t="s">
        <v>5246</v>
      </c>
      <c r="D1975" s="1">
        <v>30016</v>
      </c>
      <c r="E1975" t="s">
        <v>1082</v>
      </c>
      <c r="F1975" t="s">
        <v>13</v>
      </c>
      <c r="G1975" t="s">
        <v>5350</v>
      </c>
      <c r="H1975" t="s">
        <v>15</v>
      </c>
      <c r="I1975">
        <f>YEAR(tb_to_analyze[[#This Row],[Date]])</f>
        <v>1982</v>
      </c>
    </row>
    <row r="1976" spans="1:9" x14ac:dyDescent="0.25">
      <c r="A1976" t="s">
        <v>5231</v>
      </c>
      <c r="B1976" t="s">
        <v>5322</v>
      </c>
      <c r="C1976" t="s">
        <v>5246</v>
      </c>
      <c r="D1976" s="1">
        <v>30032</v>
      </c>
      <c r="E1976" t="s">
        <v>2127</v>
      </c>
      <c r="F1976" t="s">
        <v>13</v>
      </c>
      <c r="G1976" s="3">
        <v>450000000</v>
      </c>
      <c r="H1976" t="s">
        <v>15</v>
      </c>
      <c r="I1976">
        <f>YEAR(tb_to_analyze[[#This Row],[Date]])</f>
        <v>1982</v>
      </c>
    </row>
    <row r="1977" spans="1:9" x14ac:dyDescent="0.25">
      <c r="A1977" t="s">
        <v>5233</v>
      </c>
      <c r="B1977" t="s">
        <v>5320</v>
      </c>
      <c r="C1977" t="s">
        <v>5247</v>
      </c>
      <c r="D1977" s="1">
        <v>30034</v>
      </c>
      <c r="E1977" t="s">
        <v>1463</v>
      </c>
      <c r="F1977" t="s">
        <v>13</v>
      </c>
      <c r="G1977" t="s">
        <v>5350</v>
      </c>
      <c r="H1977" t="s">
        <v>15</v>
      </c>
      <c r="I1977">
        <f>YEAR(tb_to_analyze[[#This Row],[Date]])</f>
        <v>1982</v>
      </c>
    </row>
    <row r="1978" spans="1:9" x14ac:dyDescent="0.25">
      <c r="A1978" t="s">
        <v>5233</v>
      </c>
      <c r="B1978" t="s">
        <v>5320</v>
      </c>
      <c r="C1978" t="s">
        <v>5247</v>
      </c>
      <c r="D1978" s="1">
        <v>30034</v>
      </c>
      <c r="E1978" t="s">
        <v>685</v>
      </c>
      <c r="F1978" t="s">
        <v>13</v>
      </c>
      <c r="G1978" t="s">
        <v>5350</v>
      </c>
      <c r="H1978" t="s">
        <v>15</v>
      </c>
      <c r="I1978">
        <f>YEAR(tb_to_analyze[[#This Row],[Date]])</f>
        <v>1982</v>
      </c>
    </row>
    <row r="1979" spans="1:9" x14ac:dyDescent="0.25">
      <c r="A1979" t="s">
        <v>5233</v>
      </c>
      <c r="B1979" t="s">
        <v>5320</v>
      </c>
      <c r="C1979" t="s">
        <v>5247</v>
      </c>
      <c r="D1979" s="1">
        <v>30035</v>
      </c>
      <c r="E1979" t="s">
        <v>1829</v>
      </c>
      <c r="F1979" t="s">
        <v>13</v>
      </c>
      <c r="G1979" t="s">
        <v>5350</v>
      </c>
      <c r="H1979" t="s">
        <v>15</v>
      </c>
      <c r="I1979">
        <f>YEAR(tb_to_analyze[[#This Row],[Date]])</f>
        <v>1982</v>
      </c>
    </row>
    <row r="1980" spans="1:9" x14ac:dyDescent="0.25">
      <c r="A1980" t="s">
        <v>5233</v>
      </c>
      <c r="B1980" t="s">
        <v>5320</v>
      </c>
      <c r="C1980" t="s">
        <v>5247</v>
      </c>
      <c r="D1980" s="1">
        <v>30041</v>
      </c>
      <c r="E1980" t="s">
        <v>685</v>
      </c>
      <c r="F1980" t="s">
        <v>13</v>
      </c>
      <c r="G1980" t="s">
        <v>5350</v>
      </c>
      <c r="H1980" t="s">
        <v>15</v>
      </c>
      <c r="I1980">
        <f>YEAR(tb_to_analyze[[#This Row],[Date]])</f>
        <v>1982</v>
      </c>
    </row>
    <row r="1981" spans="1:9" x14ac:dyDescent="0.25">
      <c r="A1981" t="s">
        <v>5233</v>
      </c>
      <c r="B1981" t="s">
        <v>5320</v>
      </c>
      <c r="C1981" t="s">
        <v>5247</v>
      </c>
      <c r="D1981" s="1">
        <v>30041</v>
      </c>
      <c r="E1981" t="s">
        <v>396</v>
      </c>
      <c r="F1981" t="s">
        <v>13</v>
      </c>
      <c r="G1981" t="s">
        <v>5350</v>
      </c>
      <c r="H1981" t="s">
        <v>15</v>
      </c>
      <c r="I1981">
        <f>YEAR(tb_to_analyze[[#This Row],[Date]])</f>
        <v>1982</v>
      </c>
    </row>
    <row r="1982" spans="1:9" x14ac:dyDescent="0.25">
      <c r="A1982" t="s">
        <v>5233</v>
      </c>
      <c r="B1982" t="s">
        <v>5320</v>
      </c>
      <c r="C1982" t="s">
        <v>5247</v>
      </c>
      <c r="D1982" s="1">
        <v>30048</v>
      </c>
      <c r="E1982" t="s">
        <v>1302</v>
      </c>
      <c r="F1982" t="s">
        <v>13</v>
      </c>
      <c r="G1982" t="s">
        <v>5350</v>
      </c>
      <c r="H1982" t="s">
        <v>15</v>
      </c>
      <c r="I1982">
        <f>YEAR(tb_to_analyze[[#This Row],[Date]])</f>
        <v>1982</v>
      </c>
    </row>
    <row r="1983" spans="1:9" x14ac:dyDescent="0.25">
      <c r="A1983" t="s">
        <v>5233</v>
      </c>
      <c r="B1983" t="s">
        <v>5320</v>
      </c>
      <c r="C1983" t="s">
        <v>5247</v>
      </c>
      <c r="D1983" s="1">
        <v>30049</v>
      </c>
      <c r="E1983" t="s">
        <v>685</v>
      </c>
      <c r="F1983" t="s">
        <v>13</v>
      </c>
      <c r="G1983" t="s">
        <v>5350</v>
      </c>
      <c r="H1983" t="s">
        <v>15</v>
      </c>
      <c r="I1983">
        <f>YEAR(tb_to_analyze[[#This Row],[Date]])</f>
        <v>1982</v>
      </c>
    </row>
    <row r="1984" spans="1:9" x14ac:dyDescent="0.25">
      <c r="A1984" t="s">
        <v>5233</v>
      </c>
      <c r="B1984" t="s">
        <v>5317</v>
      </c>
      <c r="C1984" t="s">
        <v>5247</v>
      </c>
      <c r="D1984" s="1">
        <v>30062</v>
      </c>
      <c r="E1984" t="s">
        <v>685</v>
      </c>
      <c r="F1984" t="s">
        <v>13</v>
      </c>
      <c r="G1984" t="s">
        <v>5350</v>
      </c>
      <c r="H1984" t="s">
        <v>15</v>
      </c>
      <c r="I1984">
        <f>YEAR(tb_to_analyze[[#This Row],[Date]])</f>
        <v>1982</v>
      </c>
    </row>
    <row r="1985" spans="1:9" x14ac:dyDescent="0.25">
      <c r="A1985" t="s">
        <v>5233</v>
      </c>
      <c r="B1985" t="s">
        <v>5320</v>
      </c>
      <c r="C1985" t="s">
        <v>5247</v>
      </c>
      <c r="D1985" s="1">
        <v>30069</v>
      </c>
      <c r="E1985" t="s">
        <v>685</v>
      </c>
      <c r="F1985" t="s">
        <v>13</v>
      </c>
      <c r="G1985" t="s">
        <v>5350</v>
      </c>
      <c r="H1985" t="s">
        <v>15</v>
      </c>
      <c r="I1985">
        <f>YEAR(tb_to_analyze[[#This Row],[Date]])</f>
        <v>1982</v>
      </c>
    </row>
    <row r="1986" spans="1:9" x14ac:dyDescent="0.25">
      <c r="A1986" t="s">
        <v>5233</v>
      </c>
      <c r="B1986" t="s">
        <v>5312</v>
      </c>
      <c r="C1986" t="s">
        <v>5245</v>
      </c>
      <c r="D1986" s="1">
        <v>30070</v>
      </c>
      <c r="E1986" t="s">
        <v>937</v>
      </c>
      <c r="F1986" t="s">
        <v>13</v>
      </c>
      <c r="G1986" t="s">
        <v>5350</v>
      </c>
      <c r="H1986" t="s">
        <v>15</v>
      </c>
      <c r="I1986">
        <f>YEAR(tb_to_analyze[[#This Row],[Date]])</f>
        <v>1982</v>
      </c>
    </row>
    <row r="1987" spans="1:9" x14ac:dyDescent="0.25">
      <c r="A1987" t="s">
        <v>5233</v>
      </c>
      <c r="B1987" t="s">
        <v>5320</v>
      </c>
      <c r="C1987" t="s">
        <v>5247</v>
      </c>
      <c r="D1987" s="1">
        <v>30076</v>
      </c>
      <c r="E1987" t="s">
        <v>396</v>
      </c>
      <c r="F1987" t="s">
        <v>13</v>
      </c>
      <c r="G1987" t="s">
        <v>5350</v>
      </c>
      <c r="H1987" t="s">
        <v>15</v>
      </c>
      <c r="I1987">
        <f>YEAR(tb_to_analyze[[#This Row],[Date]])</f>
        <v>1982</v>
      </c>
    </row>
    <row r="1988" spans="1:9" x14ac:dyDescent="0.25">
      <c r="A1988" t="s">
        <v>5233</v>
      </c>
      <c r="B1988" t="s">
        <v>5320</v>
      </c>
      <c r="C1988" t="s">
        <v>5247</v>
      </c>
      <c r="D1988" s="1">
        <v>30077</v>
      </c>
      <c r="E1988" t="s">
        <v>685</v>
      </c>
      <c r="F1988" t="s">
        <v>13</v>
      </c>
      <c r="G1988" t="s">
        <v>5350</v>
      </c>
      <c r="H1988" t="s">
        <v>15</v>
      </c>
      <c r="I1988">
        <f>YEAR(tb_to_analyze[[#This Row],[Date]])</f>
        <v>1982</v>
      </c>
    </row>
    <row r="1989" spans="1:9" x14ac:dyDescent="0.25">
      <c r="A1989" t="s">
        <v>5231</v>
      </c>
      <c r="B1989" t="s">
        <v>5315</v>
      </c>
      <c r="C1989" t="s">
        <v>5246</v>
      </c>
      <c r="D1989" s="1">
        <v>30082</v>
      </c>
      <c r="E1989" t="s">
        <v>1163</v>
      </c>
      <c r="F1989" t="s">
        <v>13</v>
      </c>
      <c r="G1989" t="s">
        <v>5350</v>
      </c>
      <c r="H1989" t="s">
        <v>15</v>
      </c>
      <c r="I1989">
        <f>YEAR(tb_to_analyze[[#This Row],[Date]])</f>
        <v>1982</v>
      </c>
    </row>
    <row r="1990" spans="1:9" x14ac:dyDescent="0.25">
      <c r="A1990" t="s">
        <v>5233</v>
      </c>
      <c r="B1990" t="s">
        <v>5312</v>
      </c>
      <c r="C1990" t="s">
        <v>5245</v>
      </c>
      <c r="D1990" s="1">
        <v>30085</v>
      </c>
      <c r="E1990" t="s">
        <v>937</v>
      </c>
      <c r="F1990" t="s">
        <v>13</v>
      </c>
      <c r="G1990" t="s">
        <v>5350</v>
      </c>
      <c r="H1990" t="s">
        <v>15</v>
      </c>
      <c r="I1990">
        <f>YEAR(tb_to_analyze[[#This Row],[Date]])</f>
        <v>1982</v>
      </c>
    </row>
    <row r="1991" spans="1:9" x14ac:dyDescent="0.25">
      <c r="A1991" t="s">
        <v>5233</v>
      </c>
      <c r="B1991" t="s">
        <v>5320</v>
      </c>
      <c r="C1991" t="s">
        <v>5247</v>
      </c>
      <c r="D1991" s="1">
        <v>30091</v>
      </c>
      <c r="E1991" t="s">
        <v>1302</v>
      </c>
      <c r="F1991" t="s">
        <v>13</v>
      </c>
      <c r="G1991" t="s">
        <v>5350</v>
      </c>
      <c r="H1991" t="s">
        <v>15</v>
      </c>
      <c r="I1991">
        <f>YEAR(tb_to_analyze[[#This Row],[Date]])</f>
        <v>1982</v>
      </c>
    </row>
    <row r="1992" spans="1:9" x14ac:dyDescent="0.25">
      <c r="A1992" t="s">
        <v>5233</v>
      </c>
      <c r="B1992" t="s">
        <v>5320</v>
      </c>
      <c r="C1992" t="s">
        <v>5247</v>
      </c>
      <c r="D1992" s="1">
        <v>30099</v>
      </c>
      <c r="E1992" t="s">
        <v>1463</v>
      </c>
      <c r="F1992" t="s">
        <v>13</v>
      </c>
      <c r="G1992" t="s">
        <v>5350</v>
      </c>
      <c r="H1992" t="s">
        <v>15</v>
      </c>
      <c r="I1992">
        <f>YEAR(tb_to_analyze[[#This Row],[Date]])</f>
        <v>1982</v>
      </c>
    </row>
    <row r="1993" spans="1:9" x14ac:dyDescent="0.25">
      <c r="A1993" t="s">
        <v>5233</v>
      </c>
      <c r="B1993" t="s">
        <v>5320</v>
      </c>
      <c r="C1993" t="s">
        <v>5247</v>
      </c>
      <c r="D1993" s="1">
        <v>30103</v>
      </c>
      <c r="E1993" t="s">
        <v>685</v>
      </c>
      <c r="F1993" t="s">
        <v>13</v>
      </c>
      <c r="G1993" t="s">
        <v>5350</v>
      </c>
      <c r="H1993" t="s">
        <v>15</v>
      </c>
      <c r="I1993">
        <f>YEAR(tb_to_analyze[[#This Row],[Date]])</f>
        <v>1982</v>
      </c>
    </row>
    <row r="1994" spans="1:9" x14ac:dyDescent="0.25">
      <c r="A1994" t="s">
        <v>5233</v>
      </c>
      <c r="B1994" t="s">
        <v>5312</v>
      </c>
      <c r="C1994" t="s">
        <v>5245</v>
      </c>
      <c r="D1994" s="1">
        <v>30103</v>
      </c>
      <c r="E1994" t="s">
        <v>937</v>
      </c>
      <c r="F1994" t="s">
        <v>13</v>
      </c>
      <c r="G1994" t="s">
        <v>5350</v>
      </c>
      <c r="H1994" t="s">
        <v>15</v>
      </c>
      <c r="I1994">
        <f>YEAR(tb_to_analyze[[#This Row],[Date]])</f>
        <v>1982</v>
      </c>
    </row>
    <row r="1995" spans="1:9" x14ac:dyDescent="0.25">
      <c r="A1995" t="s">
        <v>5233</v>
      </c>
      <c r="B1995" t="s">
        <v>5317</v>
      </c>
      <c r="C1995" t="s">
        <v>5247</v>
      </c>
      <c r="D1995" s="1">
        <v>30105</v>
      </c>
      <c r="E1995" t="s">
        <v>924</v>
      </c>
      <c r="F1995" t="s">
        <v>13</v>
      </c>
      <c r="G1995" t="s">
        <v>5350</v>
      </c>
      <c r="H1995" t="s">
        <v>15</v>
      </c>
      <c r="I1995">
        <f>YEAR(tb_to_analyze[[#This Row],[Date]])</f>
        <v>1982</v>
      </c>
    </row>
    <row r="1996" spans="1:9" x14ac:dyDescent="0.25">
      <c r="A1996" t="s">
        <v>5233</v>
      </c>
      <c r="B1996" t="s">
        <v>5320</v>
      </c>
      <c r="C1996" t="s">
        <v>5247</v>
      </c>
      <c r="D1996" s="1">
        <v>30108</v>
      </c>
      <c r="E1996" t="s">
        <v>685</v>
      </c>
      <c r="F1996" t="s">
        <v>13</v>
      </c>
      <c r="G1996" t="s">
        <v>5350</v>
      </c>
      <c r="H1996" t="s">
        <v>15</v>
      </c>
      <c r="I1996">
        <f>YEAR(tb_to_analyze[[#This Row],[Date]])</f>
        <v>1982</v>
      </c>
    </row>
    <row r="1997" spans="1:9" x14ac:dyDescent="0.25">
      <c r="A1997" t="s">
        <v>5233</v>
      </c>
      <c r="B1997" t="s">
        <v>5320</v>
      </c>
      <c r="C1997" t="s">
        <v>5247</v>
      </c>
      <c r="D1997" s="1">
        <v>30112</v>
      </c>
      <c r="E1997" t="s">
        <v>1829</v>
      </c>
      <c r="F1997" t="s">
        <v>13</v>
      </c>
      <c r="G1997" t="s">
        <v>5350</v>
      </c>
      <c r="H1997" t="s">
        <v>15</v>
      </c>
      <c r="I1997">
        <f>YEAR(tb_to_analyze[[#This Row],[Date]])</f>
        <v>1982</v>
      </c>
    </row>
    <row r="1998" spans="1:9" x14ac:dyDescent="0.25">
      <c r="A1998" t="s">
        <v>5233</v>
      </c>
      <c r="B1998" t="s">
        <v>5312</v>
      </c>
      <c r="C1998" t="s">
        <v>5245</v>
      </c>
      <c r="D1998" s="1">
        <v>30120</v>
      </c>
      <c r="E1998" t="s">
        <v>937</v>
      </c>
      <c r="F1998" t="s">
        <v>13</v>
      </c>
      <c r="G1998" t="s">
        <v>5350</v>
      </c>
      <c r="H1998" t="s">
        <v>15</v>
      </c>
      <c r="I1998">
        <f>YEAR(tb_to_analyze[[#This Row],[Date]])</f>
        <v>1982</v>
      </c>
    </row>
    <row r="1999" spans="1:9" x14ac:dyDescent="0.25">
      <c r="A1999" t="s">
        <v>5233</v>
      </c>
      <c r="B1999" t="s">
        <v>5320</v>
      </c>
      <c r="C1999" t="s">
        <v>5247</v>
      </c>
      <c r="D1999" s="1">
        <v>30120</v>
      </c>
      <c r="E1999" t="s">
        <v>685</v>
      </c>
      <c r="F1999" t="s">
        <v>13</v>
      </c>
      <c r="G1999" t="s">
        <v>5350</v>
      </c>
      <c r="H1999" t="s">
        <v>56</v>
      </c>
      <c r="I1999">
        <f>YEAR(tb_to_analyze[[#This Row],[Date]])</f>
        <v>1982</v>
      </c>
    </row>
    <row r="2000" spans="1:9" x14ac:dyDescent="0.25">
      <c r="A2000" t="s">
        <v>5233</v>
      </c>
      <c r="B2000" t="s">
        <v>5320</v>
      </c>
      <c r="C2000" t="s">
        <v>5247</v>
      </c>
      <c r="D2000" s="1">
        <v>30127</v>
      </c>
      <c r="E2000" t="s">
        <v>1302</v>
      </c>
      <c r="F2000" t="s">
        <v>13</v>
      </c>
      <c r="G2000" t="s">
        <v>5350</v>
      </c>
      <c r="H2000" t="s">
        <v>15</v>
      </c>
      <c r="I2000">
        <f>YEAR(tb_to_analyze[[#This Row],[Date]])</f>
        <v>1982</v>
      </c>
    </row>
    <row r="2001" spans="1:9" x14ac:dyDescent="0.25">
      <c r="A2001" t="s">
        <v>5231</v>
      </c>
      <c r="B2001" t="s">
        <v>5322</v>
      </c>
      <c r="C2001" t="s">
        <v>5246</v>
      </c>
      <c r="D2001" s="1">
        <v>30129</v>
      </c>
      <c r="E2001" t="s">
        <v>2127</v>
      </c>
      <c r="F2001" t="s">
        <v>13</v>
      </c>
      <c r="G2001" s="3">
        <v>450000000</v>
      </c>
      <c r="H2001" t="s">
        <v>15</v>
      </c>
      <c r="I2001">
        <f>YEAR(tb_to_analyze[[#This Row],[Date]])</f>
        <v>1982</v>
      </c>
    </row>
    <row r="2002" spans="1:9" x14ac:dyDescent="0.25">
      <c r="A2002" t="s">
        <v>5233</v>
      </c>
      <c r="B2002" t="s">
        <v>5320</v>
      </c>
      <c r="C2002" t="s">
        <v>5247</v>
      </c>
      <c r="D2002" s="1">
        <v>30131</v>
      </c>
      <c r="E2002" t="s">
        <v>685</v>
      </c>
      <c r="F2002" t="s">
        <v>13</v>
      </c>
      <c r="G2002" t="s">
        <v>5350</v>
      </c>
      <c r="H2002" t="s">
        <v>15</v>
      </c>
      <c r="I2002">
        <f>YEAR(tb_to_analyze[[#This Row],[Date]])</f>
        <v>1982</v>
      </c>
    </row>
    <row r="2003" spans="1:9" x14ac:dyDescent="0.25">
      <c r="A2003" t="s">
        <v>5233</v>
      </c>
      <c r="B2003" t="s">
        <v>5320</v>
      </c>
      <c r="C2003" t="s">
        <v>5247</v>
      </c>
      <c r="D2003" s="1">
        <v>30139</v>
      </c>
      <c r="E2003" t="s">
        <v>685</v>
      </c>
      <c r="F2003" t="s">
        <v>13</v>
      </c>
      <c r="G2003" t="s">
        <v>5350</v>
      </c>
      <c r="H2003" t="s">
        <v>15</v>
      </c>
      <c r="I2003">
        <f>YEAR(tb_to_analyze[[#This Row],[Date]])</f>
        <v>1982</v>
      </c>
    </row>
    <row r="2004" spans="1:9" x14ac:dyDescent="0.25">
      <c r="A2004" t="s">
        <v>5233</v>
      </c>
      <c r="B2004" t="s">
        <v>5320</v>
      </c>
      <c r="C2004" t="s">
        <v>5247</v>
      </c>
      <c r="D2004" s="1">
        <v>30153</v>
      </c>
      <c r="E2004" t="s">
        <v>685</v>
      </c>
      <c r="F2004" t="s">
        <v>13</v>
      </c>
      <c r="G2004" t="s">
        <v>5350</v>
      </c>
      <c r="H2004" t="s">
        <v>15</v>
      </c>
      <c r="I2004">
        <f>YEAR(tb_to_analyze[[#This Row],[Date]])</f>
        <v>1982</v>
      </c>
    </row>
    <row r="2005" spans="1:9" x14ac:dyDescent="0.25">
      <c r="A2005" t="s">
        <v>5233</v>
      </c>
      <c r="B2005" t="s">
        <v>5312</v>
      </c>
      <c r="C2005" t="s">
        <v>5245</v>
      </c>
      <c r="D2005" s="1">
        <v>30153</v>
      </c>
      <c r="E2005" t="s">
        <v>1463</v>
      </c>
      <c r="F2005" t="s">
        <v>13</v>
      </c>
      <c r="G2005" t="s">
        <v>5350</v>
      </c>
      <c r="H2005" t="s">
        <v>15</v>
      </c>
      <c r="I2005">
        <f>YEAR(tb_to_analyze[[#This Row],[Date]])</f>
        <v>1982</v>
      </c>
    </row>
    <row r="2006" spans="1:9" x14ac:dyDescent="0.25">
      <c r="A2006" t="s">
        <v>5233</v>
      </c>
      <c r="B2006" t="s">
        <v>5317</v>
      </c>
      <c r="C2006" t="s">
        <v>5247</v>
      </c>
      <c r="D2006" s="1">
        <v>30161</v>
      </c>
      <c r="E2006" t="s">
        <v>685</v>
      </c>
      <c r="F2006" t="s">
        <v>13</v>
      </c>
      <c r="G2006" t="s">
        <v>5350</v>
      </c>
      <c r="H2006" t="s">
        <v>15</v>
      </c>
      <c r="I2006">
        <f>YEAR(tb_to_analyze[[#This Row],[Date]])</f>
        <v>1982</v>
      </c>
    </row>
    <row r="2007" spans="1:9" x14ac:dyDescent="0.25">
      <c r="A2007" t="s">
        <v>5233</v>
      </c>
      <c r="B2007" t="s">
        <v>5312</v>
      </c>
      <c r="C2007" t="s">
        <v>5245</v>
      </c>
      <c r="D2007" s="1">
        <v>30165</v>
      </c>
      <c r="E2007" t="s">
        <v>937</v>
      </c>
      <c r="F2007" t="s">
        <v>13</v>
      </c>
      <c r="G2007" t="s">
        <v>5350</v>
      </c>
      <c r="H2007" t="s">
        <v>15</v>
      </c>
      <c r="I2007">
        <f>YEAR(tb_to_analyze[[#This Row],[Date]])</f>
        <v>1982</v>
      </c>
    </row>
    <row r="2008" spans="1:9" x14ac:dyDescent="0.25">
      <c r="A2008" t="s">
        <v>5233</v>
      </c>
      <c r="B2008" t="s">
        <v>5320</v>
      </c>
      <c r="C2008" t="s">
        <v>5247</v>
      </c>
      <c r="D2008" s="1">
        <v>30168</v>
      </c>
      <c r="E2008" t="s">
        <v>396</v>
      </c>
      <c r="F2008" t="s">
        <v>13</v>
      </c>
      <c r="G2008" t="s">
        <v>5350</v>
      </c>
      <c r="H2008" t="s">
        <v>15</v>
      </c>
      <c r="I2008">
        <f>YEAR(tb_to_analyze[[#This Row],[Date]])</f>
        <v>1982</v>
      </c>
    </row>
    <row r="2009" spans="1:9" x14ac:dyDescent="0.25">
      <c r="A2009" t="s">
        <v>5233</v>
      </c>
      <c r="B2009" t="s">
        <v>5320</v>
      </c>
      <c r="C2009" t="s">
        <v>5247</v>
      </c>
      <c r="D2009" s="1">
        <v>30190</v>
      </c>
      <c r="E2009" t="s">
        <v>1463</v>
      </c>
      <c r="F2009" t="s">
        <v>13</v>
      </c>
      <c r="G2009" t="s">
        <v>5350</v>
      </c>
      <c r="H2009" t="s">
        <v>15</v>
      </c>
      <c r="I2009">
        <f>YEAR(tb_to_analyze[[#This Row],[Date]])</f>
        <v>1982</v>
      </c>
    </row>
    <row r="2010" spans="1:9" x14ac:dyDescent="0.25">
      <c r="A2010" t="s">
        <v>5233</v>
      </c>
      <c r="B2010" t="s">
        <v>5312</v>
      </c>
      <c r="C2010" t="s">
        <v>5245</v>
      </c>
      <c r="D2010" s="1">
        <v>30193</v>
      </c>
      <c r="E2010" t="s">
        <v>937</v>
      </c>
      <c r="F2010" t="s">
        <v>13</v>
      </c>
      <c r="G2010" t="s">
        <v>5350</v>
      </c>
      <c r="H2010" t="s">
        <v>15</v>
      </c>
      <c r="I2010">
        <f>YEAR(tb_to_analyze[[#This Row],[Date]])</f>
        <v>1982</v>
      </c>
    </row>
    <row r="2011" spans="1:9" x14ac:dyDescent="0.25">
      <c r="A2011" t="s">
        <v>5233</v>
      </c>
      <c r="B2011" t="s">
        <v>5320</v>
      </c>
      <c r="C2011" t="s">
        <v>5247</v>
      </c>
      <c r="D2011" s="1">
        <v>30193</v>
      </c>
      <c r="E2011" t="s">
        <v>685</v>
      </c>
      <c r="F2011" t="s">
        <v>13</v>
      </c>
      <c r="G2011" t="s">
        <v>5350</v>
      </c>
      <c r="H2011" t="s">
        <v>15</v>
      </c>
      <c r="I2011">
        <f>YEAR(tb_to_analyze[[#This Row],[Date]])</f>
        <v>1982</v>
      </c>
    </row>
    <row r="2012" spans="1:9" x14ac:dyDescent="0.25">
      <c r="A2012" t="s">
        <v>5236</v>
      </c>
      <c r="B2012" t="s">
        <v>5325</v>
      </c>
      <c r="C2012" t="s">
        <v>5249</v>
      </c>
      <c r="D2012" s="1">
        <v>30197</v>
      </c>
      <c r="E2012" t="s">
        <v>1622</v>
      </c>
      <c r="F2012" t="s">
        <v>13</v>
      </c>
      <c r="G2012" t="s">
        <v>5350</v>
      </c>
      <c r="H2012" t="s">
        <v>15</v>
      </c>
      <c r="I2012">
        <f>YEAR(tb_to_analyze[[#This Row],[Date]])</f>
        <v>1982</v>
      </c>
    </row>
    <row r="2013" spans="1:9" x14ac:dyDescent="0.25">
      <c r="A2013" t="s">
        <v>5233</v>
      </c>
      <c r="B2013" t="s">
        <v>5312</v>
      </c>
      <c r="C2013" t="s">
        <v>5245</v>
      </c>
      <c r="D2013" s="1">
        <v>30198</v>
      </c>
      <c r="E2013" t="s">
        <v>937</v>
      </c>
      <c r="F2013" t="s">
        <v>13</v>
      </c>
      <c r="G2013" t="s">
        <v>5350</v>
      </c>
      <c r="H2013" t="s">
        <v>15</v>
      </c>
      <c r="I2013">
        <f>YEAR(tb_to_analyze[[#This Row],[Date]])</f>
        <v>1982</v>
      </c>
    </row>
    <row r="2014" spans="1:9" x14ac:dyDescent="0.25">
      <c r="A2014" t="s">
        <v>5234</v>
      </c>
      <c r="B2014" t="s">
        <v>5324</v>
      </c>
      <c r="C2014" t="s">
        <v>5253</v>
      </c>
      <c r="D2014" s="1">
        <v>30203</v>
      </c>
      <c r="E2014" t="s">
        <v>2045</v>
      </c>
      <c r="F2014" t="s">
        <v>13</v>
      </c>
      <c r="G2014" t="s">
        <v>5350</v>
      </c>
      <c r="H2014" t="s">
        <v>21</v>
      </c>
      <c r="I2014">
        <f>YEAR(tb_to_analyze[[#This Row],[Date]])</f>
        <v>1982</v>
      </c>
    </row>
    <row r="2015" spans="1:9" x14ac:dyDescent="0.25">
      <c r="A2015" t="s">
        <v>5235</v>
      </c>
      <c r="B2015" t="s">
        <v>5263</v>
      </c>
      <c r="C2015" t="s">
        <v>5252</v>
      </c>
      <c r="D2015" s="1">
        <v>30203</v>
      </c>
      <c r="E2015" t="s">
        <v>2225</v>
      </c>
      <c r="F2015" t="s">
        <v>2227</v>
      </c>
      <c r="G2015" s="3">
        <v>30800000</v>
      </c>
      <c r="H2015" t="s">
        <v>15</v>
      </c>
      <c r="I2015">
        <f>YEAR(tb_to_analyze[[#This Row],[Date]])</f>
        <v>1982</v>
      </c>
    </row>
    <row r="2016" spans="1:9" x14ac:dyDescent="0.25">
      <c r="A2016" t="s">
        <v>5233</v>
      </c>
      <c r="B2016" t="s">
        <v>5320</v>
      </c>
      <c r="C2016" t="s">
        <v>5247</v>
      </c>
      <c r="D2016" s="1">
        <v>30210</v>
      </c>
      <c r="E2016" t="s">
        <v>1829</v>
      </c>
      <c r="F2016" t="s">
        <v>13</v>
      </c>
      <c r="G2016" t="s">
        <v>5350</v>
      </c>
      <c r="H2016" t="s">
        <v>15</v>
      </c>
      <c r="I2016">
        <f>YEAR(tb_to_analyze[[#This Row],[Date]])</f>
        <v>1982</v>
      </c>
    </row>
    <row r="2017" spans="1:9" x14ac:dyDescent="0.25">
      <c r="A2017" t="s">
        <v>5233</v>
      </c>
      <c r="B2017" t="s">
        <v>5320</v>
      </c>
      <c r="C2017" t="s">
        <v>5247</v>
      </c>
      <c r="D2017" s="1">
        <v>30216</v>
      </c>
      <c r="E2017" t="s">
        <v>1302</v>
      </c>
      <c r="F2017" t="s">
        <v>13</v>
      </c>
      <c r="G2017" t="s">
        <v>5350</v>
      </c>
      <c r="H2017" t="s">
        <v>15</v>
      </c>
      <c r="I2017">
        <f>YEAR(tb_to_analyze[[#This Row],[Date]])</f>
        <v>1982</v>
      </c>
    </row>
    <row r="2018" spans="1:9" x14ac:dyDescent="0.25">
      <c r="A2018" t="s">
        <v>5233</v>
      </c>
      <c r="B2018" t="s">
        <v>5320</v>
      </c>
      <c r="C2018" t="s">
        <v>5247</v>
      </c>
      <c r="D2018" s="1">
        <v>30218</v>
      </c>
      <c r="E2018" t="s">
        <v>1829</v>
      </c>
      <c r="F2018" t="s">
        <v>13</v>
      </c>
      <c r="G2018" t="s">
        <v>5350</v>
      </c>
      <c r="H2018" t="s">
        <v>15</v>
      </c>
      <c r="I2018">
        <f>YEAR(tb_to_analyze[[#This Row],[Date]])</f>
        <v>1982</v>
      </c>
    </row>
    <row r="2019" spans="1:9" x14ac:dyDescent="0.25">
      <c r="A2019" t="s">
        <v>5231</v>
      </c>
      <c r="B2019" t="s">
        <v>5313</v>
      </c>
      <c r="C2019" t="s">
        <v>5246</v>
      </c>
      <c r="D2019" s="1">
        <v>30222</v>
      </c>
      <c r="E2019" t="s">
        <v>1632</v>
      </c>
      <c r="F2019" t="s">
        <v>13</v>
      </c>
      <c r="G2019" t="s">
        <v>5350</v>
      </c>
      <c r="H2019" t="s">
        <v>15</v>
      </c>
      <c r="I2019">
        <f>YEAR(tb_to_analyze[[#This Row],[Date]])</f>
        <v>1982</v>
      </c>
    </row>
    <row r="2020" spans="1:9" x14ac:dyDescent="0.25">
      <c r="A2020" t="s">
        <v>5233</v>
      </c>
      <c r="B2020" t="s">
        <v>5320</v>
      </c>
      <c r="C2020" t="s">
        <v>5247</v>
      </c>
      <c r="D2020" s="1">
        <v>30243</v>
      </c>
      <c r="E2020" t="s">
        <v>685</v>
      </c>
      <c r="F2020" t="s">
        <v>13</v>
      </c>
      <c r="G2020" t="s">
        <v>5350</v>
      </c>
      <c r="H2020" t="s">
        <v>15</v>
      </c>
      <c r="I2020">
        <f>YEAR(tb_to_analyze[[#This Row],[Date]])</f>
        <v>1982</v>
      </c>
    </row>
    <row r="2021" spans="1:9" x14ac:dyDescent="0.25">
      <c r="A2021" t="s">
        <v>5233</v>
      </c>
      <c r="B2021" t="s">
        <v>5317</v>
      </c>
      <c r="C2021" t="s">
        <v>5247</v>
      </c>
      <c r="D2021" s="1">
        <v>30245</v>
      </c>
      <c r="E2021" t="s">
        <v>685</v>
      </c>
      <c r="F2021" t="s">
        <v>13</v>
      </c>
      <c r="G2021" t="s">
        <v>5350</v>
      </c>
      <c r="H2021" t="s">
        <v>15</v>
      </c>
      <c r="I2021">
        <f>YEAR(tb_to_analyze[[#This Row],[Date]])</f>
        <v>1982</v>
      </c>
    </row>
    <row r="2022" spans="1:9" x14ac:dyDescent="0.25">
      <c r="A2022" t="s">
        <v>5231</v>
      </c>
      <c r="B2022" t="s">
        <v>5313</v>
      </c>
      <c r="C2022" t="s">
        <v>5246</v>
      </c>
      <c r="D2022" s="1">
        <v>30254</v>
      </c>
      <c r="E2022" t="s">
        <v>2235</v>
      </c>
      <c r="F2022" t="s">
        <v>13</v>
      </c>
      <c r="G2022" t="s">
        <v>5350</v>
      </c>
      <c r="H2022" t="s">
        <v>15</v>
      </c>
      <c r="I2022">
        <f>YEAR(tb_to_analyze[[#This Row],[Date]])</f>
        <v>1982</v>
      </c>
    </row>
    <row r="2023" spans="1:9" x14ac:dyDescent="0.25">
      <c r="A2023" t="s">
        <v>5233</v>
      </c>
      <c r="B2023" t="s">
        <v>5320</v>
      </c>
      <c r="C2023" t="s">
        <v>5247</v>
      </c>
      <c r="D2023" s="1">
        <v>30266</v>
      </c>
      <c r="E2023" t="s">
        <v>685</v>
      </c>
      <c r="F2023" t="s">
        <v>13</v>
      </c>
      <c r="G2023" t="s">
        <v>5350</v>
      </c>
      <c r="H2023" t="s">
        <v>15</v>
      </c>
      <c r="I2023">
        <f>YEAR(tb_to_analyze[[#This Row],[Date]])</f>
        <v>1982</v>
      </c>
    </row>
    <row r="2024" spans="1:9" x14ac:dyDescent="0.25">
      <c r="A2024" t="s">
        <v>5231</v>
      </c>
      <c r="B2024" t="s">
        <v>5322</v>
      </c>
      <c r="C2024" t="s">
        <v>5246</v>
      </c>
      <c r="D2024" s="1">
        <v>30266</v>
      </c>
      <c r="E2024" t="s">
        <v>2127</v>
      </c>
      <c r="F2024" t="s">
        <v>13</v>
      </c>
      <c r="G2024" s="3">
        <v>450000000</v>
      </c>
      <c r="H2024" t="s">
        <v>15</v>
      </c>
      <c r="I2024">
        <f>YEAR(tb_to_analyze[[#This Row],[Date]])</f>
        <v>1982</v>
      </c>
    </row>
    <row r="2025" spans="1:9" x14ac:dyDescent="0.25">
      <c r="A2025" t="s">
        <v>5231</v>
      </c>
      <c r="B2025" t="s">
        <v>5315</v>
      </c>
      <c r="C2025" t="s">
        <v>5246</v>
      </c>
      <c r="D2025" s="1">
        <v>30272</v>
      </c>
      <c r="E2025" t="s">
        <v>1163</v>
      </c>
      <c r="F2025" t="s">
        <v>13</v>
      </c>
      <c r="G2025" t="s">
        <v>5350</v>
      </c>
      <c r="H2025" t="s">
        <v>15</v>
      </c>
      <c r="I2025">
        <f>YEAR(tb_to_analyze[[#This Row],[Date]])</f>
        <v>1982</v>
      </c>
    </row>
    <row r="2026" spans="1:9" x14ac:dyDescent="0.25">
      <c r="A2026" t="s">
        <v>5233</v>
      </c>
      <c r="B2026" t="s">
        <v>5320</v>
      </c>
      <c r="C2026" t="s">
        <v>5247</v>
      </c>
      <c r="D2026" s="1">
        <v>30279</v>
      </c>
      <c r="E2026" t="s">
        <v>685</v>
      </c>
      <c r="F2026" t="s">
        <v>13</v>
      </c>
      <c r="G2026" t="s">
        <v>5350</v>
      </c>
      <c r="H2026" t="s">
        <v>21</v>
      </c>
      <c r="I2026">
        <f>YEAR(tb_to_analyze[[#This Row],[Date]])</f>
        <v>1982</v>
      </c>
    </row>
    <row r="2027" spans="1:9" x14ac:dyDescent="0.25">
      <c r="A2027" t="s">
        <v>5233</v>
      </c>
      <c r="B2027" t="s">
        <v>5312</v>
      </c>
      <c r="C2027" t="s">
        <v>5245</v>
      </c>
      <c r="D2027" s="1">
        <v>30293</v>
      </c>
      <c r="E2027" t="s">
        <v>1463</v>
      </c>
      <c r="F2027" t="s">
        <v>13</v>
      </c>
      <c r="G2027" t="s">
        <v>5350</v>
      </c>
      <c r="H2027" t="s">
        <v>56</v>
      </c>
      <c r="I2027">
        <f>YEAR(tb_to_analyze[[#This Row],[Date]])</f>
        <v>1982</v>
      </c>
    </row>
    <row r="2028" spans="1:9" x14ac:dyDescent="0.25">
      <c r="A2028" t="s">
        <v>5233</v>
      </c>
      <c r="B2028" t="s">
        <v>5320</v>
      </c>
      <c r="C2028" t="s">
        <v>5247</v>
      </c>
      <c r="D2028" s="1">
        <v>30299</v>
      </c>
      <c r="E2028" t="s">
        <v>396</v>
      </c>
      <c r="F2028" t="s">
        <v>13</v>
      </c>
      <c r="G2028" t="s">
        <v>5350</v>
      </c>
      <c r="H2028" t="s">
        <v>15</v>
      </c>
      <c r="I2028">
        <f>YEAR(tb_to_analyze[[#This Row],[Date]])</f>
        <v>1982</v>
      </c>
    </row>
    <row r="2029" spans="1:9" x14ac:dyDescent="0.25">
      <c r="A2029" t="s">
        <v>5231</v>
      </c>
      <c r="B2029" t="s">
        <v>5315</v>
      </c>
      <c r="C2029" t="s">
        <v>5246</v>
      </c>
      <c r="D2029" s="1">
        <v>30306</v>
      </c>
      <c r="E2029" t="s">
        <v>1965</v>
      </c>
      <c r="F2029" t="s">
        <v>13</v>
      </c>
      <c r="G2029" t="s">
        <v>5350</v>
      </c>
      <c r="H2029" t="s">
        <v>15</v>
      </c>
      <c r="I2029">
        <f>YEAR(tb_to_analyze[[#This Row],[Date]])</f>
        <v>1982</v>
      </c>
    </row>
    <row r="2030" spans="1:9" x14ac:dyDescent="0.25">
      <c r="A2030" t="s">
        <v>5233</v>
      </c>
      <c r="B2030" t="s">
        <v>5320</v>
      </c>
      <c r="C2030" t="s">
        <v>5247</v>
      </c>
      <c r="D2030" s="1">
        <v>30314</v>
      </c>
      <c r="E2030" t="s">
        <v>685</v>
      </c>
      <c r="F2030" t="s">
        <v>13</v>
      </c>
      <c r="G2030" t="s">
        <v>5350</v>
      </c>
      <c r="H2030" t="s">
        <v>15</v>
      </c>
      <c r="I2030">
        <f>YEAR(tb_to_analyze[[#This Row],[Date]])</f>
        <v>1982</v>
      </c>
    </row>
    <row r="2031" spans="1:9" x14ac:dyDescent="0.25">
      <c r="A2031" t="s">
        <v>5233</v>
      </c>
      <c r="B2031" t="s">
        <v>5320</v>
      </c>
      <c r="C2031" t="s">
        <v>5247</v>
      </c>
      <c r="D2031" s="1">
        <v>30328</v>
      </c>
      <c r="E2031" t="s">
        <v>685</v>
      </c>
      <c r="F2031" t="s">
        <v>13</v>
      </c>
      <c r="G2031" t="s">
        <v>5350</v>
      </c>
      <c r="H2031" t="s">
        <v>15</v>
      </c>
      <c r="I2031">
        <f>YEAR(tb_to_analyze[[#This Row],[Date]])</f>
        <v>1983</v>
      </c>
    </row>
    <row r="2032" spans="1:9" x14ac:dyDescent="0.25">
      <c r="A2032" t="s">
        <v>5233</v>
      </c>
      <c r="B2032" t="s">
        <v>5320</v>
      </c>
      <c r="C2032" t="s">
        <v>5247</v>
      </c>
      <c r="D2032" s="1">
        <v>30335</v>
      </c>
      <c r="E2032" t="s">
        <v>685</v>
      </c>
      <c r="F2032" t="s">
        <v>13</v>
      </c>
      <c r="G2032" t="s">
        <v>5350</v>
      </c>
      <c r="H2032" t="s">
        <v>15</v>
      </c>
      <c r="I2032">
        <f>YEAR(tb_to_analyze[[#This Row],[Date]])</f>
        <v>1983</v>
      </c>
    </row>
    <row r="2033" spans="1:9" x14ac:dyDescent="0.25">
      <c r="A2033" t="s">
        <v>5233</v>
      </c>
      <c r="B2033" t="s">
        <v>5320</v>
      </c>
      <c r="C2033" t="s">
        <v>5247</v>
      </c>
      <c r="D2033" s="1">
        <v>30336</v>
      </c>
      <c r="E2033" t="s">
        <v>396</v>
      </c>
      <c r="F2033" t="s">
        <v>13</v>
      </c>
      <c r="G2033" t="s">
        <v>5350</v>
      </c>
      <c r="H2033" t="s">
        <v>15</v>
      </c>
      <c r="I2033">
        <f>YEAR(tb_to_analyze[[#This Row],[Date]])</f>
        <v>1983</v>
      </c>
    </row>
    <row r="2034" spans="1:9" x14ac:dyDescent="0.25">
      <c r="A2034" t="s">
        <v>5233</v>
      </c>
      <c r="B2034" t="s">
        <v>5320</v>
      </c>
      <c r="C2034" t="s">
        <v>5247</v>
      </c>
      <c r="D2034" s="1">
        <v>30341</v>
      </c>
      <c r="E2034" t="s">
        <v>685</v>
      </c>
      <c r="F2034" t="s">
        <v>13</v>
      </c>
      <c r="G2034" t="s">
        <v>5350</v>
      </c>
      <c r="H2034" t="s">
        <v>21</v>
      </c>
      <c r="I2034">
        <f>YEAR(tb_to_analyze[[#This Row],[Date]])</f>
        <v>1983</v>
      </c>
    </row>
    <row r="2035" spans="1:9" x14ac:dyDescent="0.25">
      <c r="A2035" t="s">
        <v>5236</v>
      </c>
      <c r="B2035" t="s">
        <v>5325</v>
      </c>
      <c r="C2035" t="s">
        <v>5249</v>
      </c>
      <c r="D2035" s="1">
        <v>30351</v>
      </c>
      <c r="E2035" t="s">
        <v>2110</v>
      </c>
      <c r="F2035" t="s">
        <v>13</v>
      </c>
      <c r="G2035" t="s">
        <v>5350</v>
      </c>
      <c r="H2035" t="s">
        <v>15</v>
      </c>
      <c r="I2035">
        <f>YEAR(tb_to_analyze[[#This Row],[Date]])</f>
        <v>1983</v>
      </c>
    </row>
    <row r="2036" spans="1:9" x14ac:dyDescent="0.25">
      <c r="A2036" t="s">
        <v>5231</v>
      </c>
      <c r="B2036" t="s">
        <v>5315</v>
      </c>
      <c r="C2036" t="s">
        <v>5246</v>
      </c>
      <c r="D2036" s="1">
        <v>30356</v>
      </c>
      <c r="E2036" t="s">
        <v>2249</v>
      </c>
      <c r="F2036" t="s">
        <v>13</v>
      </c>
      <c r="G2036" t="s">
        <v>5350</v>
      </c>
      <c r="H2036" t="s">
        <v>15</v>
      </c>
      <c r="I2036">
        <f>YEAR(tb_to_analyze[[#This Row],[Date]])</f>
        <v>1983</v>
      </c>
    </row>
    <row r="2037" spans="1:9" x14ac:dyDescent="0.25">
      <c r="A2037" t="s">
        <v>5233</v>
      </c>
      <c r="B2037" t="s">
        <v>5320</v>
      </c>
      <c r="C2037" t="s">
        <v>5247</v>
      </c>
      <c r="D2037" s="1">
        <v>30363</v>
      </c>
      <c r="E2037" t="s">
        <v>396</v>
      </c>
      <c r="F2037" t="s">
        <v>13</v>
      </c>
      <c r="G2037" t="s">
        <v>5350</v>
      </c>
      <c r="H2037" t="s">
        <v>15</v>
      </c>
      <c r="I2037">
        <f>YEAR(tb_to_analyze[[#This Row],[Date]])</f>
        <v>1983</v>
      </c>
    </row>
    <row r="2038" spans="1:9" x14ac:dyDescent="0.25">
      <c r="A2038" t="s">
        <v>5236</v>
      </c>
      <c r="B2038" t="s">
        <v>5248</v>
      </c>
      <c r="C2038" t="s">
        <v>5249</v>
      </c>
      <c r="D2038" s="1">
        <v>30367</v>
      </c>
      <c r="E2038" t="s">
        <v>2057</v>
      </c>
      <c r="F2038" t="s">
        <v>13</v>
      </c>
      <c r="G2038" t="s">
        <v>5350</v>
      </c>
      <c r="H2038" t="s">
        <v>15</v>
      </c>
      <c r="I2038">
        <f>YEAR(tb_to_analyze[[#This Row],[Date]])</f>
        <v>1983</v>
      </c>
    </row>
    <row r="2039" spans="1:9" x14ac:dyDescent="0.25">
      <c r="A2039" t="s">
        <v>5233</v>
      </c>
      <c r="B2039" t="s">
        <v>5320</v>
      </c>
      <c r="C2039" t="s">
        <v>5247</v>
      </c>
      <c r="D2039" s="1">
        <v>30386</v>
      </c>
      <c r="E2039" t="s">
        <v>1463</v>
      </c>
      <c r="F2039" t="s">
        <v>13</v>
      </c>
      <c r="G2039" t="s">
        <v>5350</v>
      </c>
      <c r="H2039" t="s">
        <v>15</v>
      </c>
      <c r="I2039">
        <f>YEAR(tb_to_analyze[[#This Row],[Date]])</f>
        <v>1983</v>
      </c>
    </row>
    <row r="2040" spans="1:9" x14ac:dyDescent="0.25">
      <c r="A2040" t="s">
        <v>5233</v>
      </c>
      <c r="B2040" t="s">
        <v>5317</v>
      </c>
      <c r="C2040" t="s">
        <v>5247</v>
      </c>
      <c r="D2040" s="1">
        <v>30390</v>
      </c>
      <c r="E2040" t="s">
        <v>924</v>
      </c>
      <c r="F2040" t="s">
        <v>13</v>
      </c>
      <c r="G2040" t="s">
        <v>5350</v>
      </c>
      <c r="H2040" t="s">
        <v>15</v>
      </c>
      <c r="I2040">
        <f>YEAR(tb_to_analyze[[#This Row],[Date]])</f>
        <v>1983</v>
      </c>
    </row>
    <row r="2041" spans="1:9" x14ac:dyDescent="0.25">
      <c r="A2041" t="s">
        <v>5233</v>
      </c>
      <c r="B2041" t="s">
        <v>5320</v>
      </c>
      <c r="C2041" t="s">
        <v>5247</v>
      </c>
      <c r="D2041" s="1">
        <v>30391</v>
      </c>
      <c r="E2041" t="s">
        <v>1463</v>
      </c>
      <c r="F2041" t="s">
        <v>13</v>
      </c>
      <c r="G2041" t="s">
        <v>5350</v>
      </c>
      <c r="H2041" t="s">
        <v>15</v>
      </c>
      <c r="I2041">
        <f>YEAR(tb_to_analyze[[#This Row],[Date]])</f>
        <v>1983</v>
      </c>
    </row>
    <row r="2042" spans="1:9" x14ac:dyDescent="0.25">
      <c r="A2042" t="s">
        <v>5233</v>
      </c>
      <c r="B2042" t="s">
        <v>5320</v>
      </c>
      <c r="C2042" t="s">
        <v>5247</v>
      </c>
      <c r="D2042" s="1">
        <v>30399</v>
      </c>
      <c r="E2042" t="s">
        <v>685</v>
      </c>
      <c r="F2042" t="s">
        <v>13</v>
      </c>
      <c r="G2042" t="s">
        <v>5350</v>
      </c>
      <c r="H2042" t="s">
        <v>15</v>
      </c>
      <c r="I2042">
        <f>YEAR(tb_to_analyze[[#This Row],[Date]])</f>
        <v>1983</v>
      </c>
    </row>
    <row r="2043" spans="1:9" x14ac:dyDescent="0.25">
      <c r="A2043" t="s">
        <v>5231</v>
      </c>
      <c r="B2043" t="s">
        <v>5315</v>
      </c>
      <c r="C2043" t="s">
        <v>5246</v>
      </c>
      <c r="D2043" s="1">
        <v>30403</v>
      </c>
      <c r="E2043" t="s">
        <v>1965</v>
      </c>
      <c r="F2043" t="s">
        <v>13</v>
      </c>
      <c r="G2043" t="s">
        <v>5350</v>
      </c>
      <c r="H2043" t="s">
        <v>15</v>
      </c>
      <c r="I2043">
        <f>YEAR(tb_to_analyze[[#This Row],[Date]])</f>
        <v>1983</v>
      </c>
    </row>
    <row r="2044" spans="1:9" x14ac:dyDescent="0.25">
      <c r="A2044" t="s">
        <v>5233</v>
      </c>
      <c r="B2044" t="s">
        <v>5320</v>
      </c>
      <c r="C2044" t="s">
        <v>5247</v>
      </c>
      <c r="D2044" s="1">
        <v>30405</v>
      </c>
      <c r="E2044" t="s">
        <v>685</v>
      </c>
      <c r="F2044" t="s">
        <v>13</v>
      </c>
      <c r="G2044" t="s">
        <v>5350</v>
      </c>
      <c r="H2044" t="s">
        <v>15</v>
      </c>
      <c r="I2044">
        <f>YEAR(tb_to_analyze[[#This Row],[Date]])</f>
        <v>1983</v>
      </c>
    </row>
    <row r="2045" spans="1:9" x14ac:dyDescent="0.25">
      <c r="A2045" t="s">
        <v>5233</v>
      </c>
      <c r="B2045" t="s">
        <v>5312</v>
      </c>
      <c r="C2045" t="s">
        <v>5245</v>
      </c>
      <c r="D2045" s="1">
        <v>30408</v>
      </c>
      <c r="E2045" t="s">
        <v>1463</v>
      </c>
      <c r="F2045" t="s">
        <v>13</v>
      </c>
      <c r="G2045" t="s">
        <v>5350</v>
      </c>
      <c r="H2045" t="s">
        <v>15</v>
      </c>
      <c r="I2045">
        <f>YEAR(tb_to_analyze[[#This Row],[Date]])</f>
        <v>1983</v>
      </c>
    </row>
    <row r="2046" spans="1:9" x14ac:dyDescent="0.25">
      <c r="A2046" t="s">
        <v>5231</v>
      </c>
      <c r="B2046" t="s">
        <v>5322</v>
      </c>
      <c r="C2046" t="s">
        <v>5246</v>
      </c>
      <c r="D2046" s="1">
        <v>30410</v>
      </c>
      <c r="E2046" t="s">
        <v>2260</v>
      </c>
      <c r="F2046" t="s">
        <v>13</v>
      </c>
      <c r="G2046" s="3">
        <v>450000000</v>
      </c>
      <c r="H2046" t="s">
        <v>15</v>
      </c>
      <c r="I2046">
        <f>YEAR(tb_to_analyze[[#This Row],[Date]])</f>
        <v>1983</v>
      </c>
    </row>
    <row r="2047" spans="1:9" x14ac:dyDescent="0.25">
      <c r="A2047" t="s">
        <v>5233</v>
      </c>
      <c r="B2047" t="s">
        <v>5320</v>
      </c>
      <c r="C2047" t="s">
        <v>5247</v>
      </c>
      <c r="D2047" s="1">
        <v>30412</v>
      </c>
      <c r="E2047" t="s">
        <v>685</v>
      </c>
      <c r="F2047" t="s">
        <v>13</v>
      </c>
      <c r="G2047" t="s">
        <v>5350</v>
      </c>
      <c r="H2047" t="s">
        <v>15</v>
      </c>
      <c r="I2047">
        <f>YEAR(tb_to_analyze[[#This Row],[Date]])</f>
        <v>1983</v>
      </c>
    </row>
    <row r="2048" spans="1:9" x14ac:dyDescent="0.25">
      <c r="A2048" t="s">
        <v>5233</v>
      </c>
      <c r="B2048" t="s">
        <v>5320</v>
      </c>
      <c r="C2048" t="s">
        <v>5247</v>
      </c>
      <c r="D2048" s="1">
        <v>30418</v>
      </c>
      <c r="E2048" t="s">
        <v>685</v>
      </c>
      <c r="F2048" t="s">
        <v>13</v>
      </c>
      <c r="G2048" t="s">
        <v>5350</v>
      </c>
      <c r="H2048" t="s">
        <v>15</v>
      </c>
      <c r="I2048">
        <f>YEAR(tb_to_analyze[[#This Row],[Date]])</f>
        <v>1983</v>
      </c>
    </row>
    <row r="2049" spans="1:9" x14ac:dyDescent="0.25">
      <c r="A2049" t="s">
        <v>5238</v>
      </c>
      <c r="B2049" t="s">
        <v>5326</v>
      </c>
      <c r="C2049" t="s">
        <v>5254</v>
      </c>
      <c r="D2049" s="1">
        <v>30423</v>
      </c>
      <c r="E2049" t="s">
        <v>2027</v>
      </c>
      <c r="F2049" t="s">
        <v>13</v>
      </c>
      <c r="G2049" t="s">
        <v>5350</v>
      </c>
      <c r="H2049" t="s">
        <v>15</v>
      </c>
      <c r="I2049">
        <f>YEAR(tb_to_analyze[[#This Row],[Date]])</f>
        <v>1983</v>
      </c>
    </row>
    <row r="2050" spans="1:9" x14ac:dyDescent="0.25">
      <c r="A2050" t="s">
        <v>5231</v>
      </c>
      <c r="B2050" t="s">
        <v>5315</v>
      </c>
      <c r="C2050" t="s">
        <v>5246</v>
      </c>
      <c r="D2050" s="1">
        <v>30423</v>
      </c>
      <c r="E2050" t="s">
        <v>1181</v>
      </c>
      <c r="F2050" t="s">
        <v>13</v>
      </c>
      <c r="G2050" t="s">
        <v>5350</v>
      </c>
      <c r="H2050" t="s">
        <v>15</v>
      </c>
      <c r="I2050">
        <f>YEAR(tb_to_analyze[[#This Row],[Date]])</f>
        <v>1983</v>
      </c>
    </row>
    <row r="2051" spans="1:9" x14ac:dyDescent="0.25">
      <c r="A2051" t="s">
        <v>5233</v>
      </c>
      <c r="B2051" t="s">
        <v>5320</v>
      </c>
      <c r="C2051" t="s">
        <v>5247</v>
      </c>
      <c r="D2051" s="1">
        <v>30425</v>
      </c>
      <c r="E2051" t="s">
        <v>685</v>
      </c>
      <c r="F2051" t="s">
        <v>13</v>
      </c>
      <c r="G2051" t="s">
        <v>5350</v>
      </c>
      <c r="H2051" t="s">
        <v>15</v>
      </c>
      <c r="I2051">
        <f>YEAR(tb_to_analyze[[#This Row],[Date]])</f>
        <v>1983</v>
      </c>
    </row>
    <row r="2052" spans="1:9" x14ac:dyDescent="0.25">
      <c r="A2052" t="s">
        <v>5233</v>
      </c>
      <c r="B2052" t="s">
        <v>5320</v>
      </c>
      <c r="C2052" t="s">
        <v>5247</v>
      </c>
      <c r="D2052" s="1">
        <v>30429</v>
      </c>
      <c r="E2052" t="s">
        <v>1829</v>
      </c>
      <c r="F2052" t="s">
        <v>13</v>
      </c>
      <c r="G2052" t="s">
        <v>5350</v>
      </c>
      <c r="H2052" t="s">
        <v>15</v>
      </c>
      <c r="I2052">
        <f>YEAR(tb_to_analyze[[#This Row],[Date]])</f>
        <v>1983</v>
      </c>
    </row>
    <row r="2053" spans="1:9" x14ac:dyDescent="0.25">
      <c r="A2053" t="s">
        <v>5233</v>
      </c>
      <c r="B2053" t="s">
        <v>5320</v>
      </c>
      <c r="C2053" t="s">
        <v>5247</v>
      </c>
      <c r="D2053" s="1">
        <v>30431</v>
      </c>
      <c r="E2053" t="s">
        <v>1302</v>
      </c>
      <c r="F2053" t="s">
        <v>13</v>
      </c>
      <c r="G2053" t="s">
        <v>5350</v>
      </c>
      <c r="H2053" t="s">
        <v>15</v>
      </c>
      <c r="I2053">
        <f>YEAR(tb_to_analyze[[#This Row],[Date]])</f>
        <v>1983</v>
      </c>
    </row>
    <row r="2054" spans="1:9" x14ac:dyDescent="0.25">
      <c r="A2054" t="s">
        <v>5233</v>
      </c>
      <c r="B2054" t="s">
        <v>5317</v>
      </c>
      <c r="C2054" t="s">
        <v>5247</v>
      </c>
      <c r="D2054" s="1">
        <v>30440</v>
      </c>
      <c r="E2054" t="s">
        <v>924</v>
      </c>
      <c r="F2054" t="s">
        <v>13</v>
      </c>
      <c r="G2054" t="s">
        <v>5350</v>
      </c>
      <c r="H2054" t="s">
        <v>15</v>
      </c>
      <c r="I2054">
        <f>YEAR(tb_to_analyze[[#This Row],[Date]])</f>
        <v>1983</v>
      </c>
    </row>
    <row r="2055" spans="1:9" x14ac:dyDescent="0.25">
      <c r="A2055" t="s">
        <v>5233</v>
      </c>
      <c r="B2055" t="s">
        <v>5320</v>
      </c>
      <c r="C2055" t="s">
        <v>5247</v>
      </c>
      <c r="D2055" s="1">
        <v>30442</v>
      </c>
      <c r="E2055" t="s">
        <v>685</v>
      </c>
      <c r="F2055" t="s">
        <v>13</v>
      </c>
      <c r="G2055" t="s">
        <v>5350</v>
      </c>
      <c r="H2055" t="s">
        <v>15</v>
      </c>
      <c r="I2055">
        <f>YEAR(tb_to_analyze[[#This Row],[Date]])</f>
        <v>1983</v>
      </c>
    </row>
    <row r="2056" spans="1:9" x14ac:dyDescent="0.25">
      <c r="A2056" t="s">
        <v>5233</v>
      </c>
      <c r="B2056" t="s">
        <v>5312</v>
      </c>
      <c r="C2056" t="s">
        <v>5245</v>
      </c>
      <c r="D2056" s="1">
        <v>30443</v>
      </c>
      <c r="E2056" t="s">
        <v>937</v>
      </c>
      <c r="F2056" t="s">
        <v>13</v>
      </c>
      <c r="G2056" t="s">
        <v>5350</v>
      </c>
      <c r="H2056" t="s">
        <v>15</v>
      </c>
      <c r="I2056">
        <f>YEAR(tb_to_analyze[[#This Row],[Date]])</f>
        <v>1983</v>
      </c>
    </row>
    <row r="2057" spans="1:9" x14ac:dyDescent="0.25">
      <c r="A2057" t="s">
        <v>5233</v>
      </c>
      <c r="B2057" t="s">
        <v>5320</v>
      </c>
      <c r="C2057" t="s">
        <v>5247</v>
      </c>
      <c r="D2057" s="1">
        <v>30455</v>
      </c>
      <c r="E2057" t="s">
        <v>685</v>
      </c>
      <c r="F2057" t="s">
        <v>13</v>
      </c>
      <c r="G2057" t="s">
        <v>5350</v>
      </c>
      <c r="H2057" t="s">
        <v>15</v>
      </c>
      <c r="I2057">
        <f>YEAR(tb_to_analyze[[#This Row],[Date]])</f>
        <v>1983</v>
      </c>
    </row>
    <row r="2058" spans="1:9" x14ac:dyDescent="0.25">
      <c r="A2058" t="s">
        <v>5231</v>
      </c>
      <c r="B2058" t="s">
        <v>5313</v>
      </c>
      <c r="C2058" t="s">
        <v>5246</v>
      </c>
      <c r="D2058" s="1">
        <v>30455</v>
      </c>
      <c r="E2058" t="s">
        <v>1632</v>
      </c>
      <c r="F2058" t="s">
        <v>13</v>
      </c>
      <c r="G2058" t="s">
        <v>5350</v>
      </c>
      <c r="H2058" t="s">
        <v>15</v>
      </c>
      <c r="I2058">
        <f>YEAR(tb_to_analyze[[#This Row],[Date]])</f>
        <v>1983</v>
      </c>
    </row>
    <row r="2059" spans="1:9" x14ac:dyDescent="0.25">
      <c r="A2059" t="s">
        <v>5233</v>
      </c>
      <c r="B2059" t="s">
        <v>5320</v>
      </c>
      <c r="C2059" t="s">
        <v>5247</v>
      </c>
      <c r="D2059" s="1">
        <v>30460</v>
      </c>
      <c r="E2059" t="s">
        <v>685</v>
      </c>
      <c r="F2059" t="s">
        <v>13</v>
      </c>
      <c r="G2059" t="s">
        <v>5350</v>
      </c>
      <c r="H2059" t="s">
        <v>15</v>
      </c>
      <c r="I2059">
        <f>YEAR(tb_to_analyze[[#This Row],[Date]])</f>
        <v>1983</v>
      </c>
    </row>
    <row r="2060" spans="1:9" x14ac:dyDescent="0.25">
      <c r="A2060" t="s">
        <v>5233</v>
      </c>
      <c r="B2060" t="s">
        <v>5317</v>
      </c>
      <c r="C2060" t="s">
        <v>5247</v>
      </c>
      <c r="D2060" s="1">
        <v>30462</v>
      </c>
      <c r="E2060" t="s">
        <v>685</v>
      </c>
      <c r="F2060" t="s">
        <v>13</v>
      </c>
      <c r="G2060" t="s">
        <v>5350</v>
      </c>
      <c r="H2060" t="s">
        <v>15</v>
      </c>
      <c r="I2060">
        <f>YEAR(tb_to_analyze[[#This Row],[Date]])</f>
        <v>1983</v>
      </c>
    </row>
    <row r="2061" spans="1:9" x14ac:dyDescent="0.25">
      <c r="A2061" t="s">
        <v>5231</v>
      </c>
      <c r="B2061" t="s">
        <v>5315</v>
      </c>
      <c r="C2061" t="s">
        <v>5246</v>
      </c>
      <c r="D2061" s="1">
        <v>30476</v>
      </c>
      <c r="E2061" t="s">
        <v>2249</v>
      </c>
      <c r="F2061" t="s">
        <v>13</v>
      </c>
      <c r="G2061" t="s">
        <v>5350</v>
      </c>
      <c r="H2061" t="s">
        <v>15</v>
      </c>
      <c r="I2061">
        <f>YEAR(tb_to_analyze[[#This Row],[Date]])</f>
        <v>1983</v>
      </c>
    </row>
    <row r="2062" spans="1:9" x14ac:dyDescent="0.25">
      <c r="A2062" t="s">
        <v>5234</v>
      </c>
      <c r="B2062" t="s">
        <v>5324</v>
      </c>
      <c r="C2062" t="s">
        <v>5253</v>
      </c>
      <c r="D2062" s="1">
        <v>30483</v>
      </c>
      <c r="E2062" t="s">
        <v>2045</v>
      </c>
      <c r="F2062" t="s">
        <v>13</v>
      </c>
      <c r="G2062" t="s">
        <v>5350</v>
      </c>
      <c r="H2062" t="s">
        <v>15</v>
      </c>
      <c r="I2062">
        <f>YEAR(tb_to_analyze[[#This Row],[Date]])</f>
        <v>1983</v>
      </c>
    </row>
    <row r="2063" spans="1:9" x14ac:dyDescent="0.25">
      <c r="A2063" t="s">
        <v>5231</v>
      </c>
      <c r="B2063" t="s">
        <v>5322</v>
      </c>
      <c r="C2063" t="s">
        <v>5246</v>
      </c>
      <c r="D2063" s="1">
        <v>30485</v>
      </c>
      <c r="E2063" t="s">
        <v>2260</v>
      </c>
      <c r="F2063" t="s">
        <v>13</v>
      </c>
      <c r="G2063" s="3">
        <v>450000000</v>
      </c>
      <c r="H2063" t="s">
        <v>15</v>
      </c>
      <c r="I2063">
        <f>YEAR(tb_to_analyze[[#This Row],[Date]])</f>
        <v>1983</v>
      </c>
    </row>
    <row r="2064" spans="1:9" x14ac:dyDescent="0.25">
      <c r="A2064" t="s">
        <v>5231</v>
      </c>
      <c r="B2064" t="s">
        <v>5315</v>
      </c>
      <c r="C2064" t="s">
        <v>5246</v>
      </c>
      <c r="D2064" s="1">
        <v>30487</v>
      </c>
      <c r="E2064" t="s">
        <v>2235</v>
      </c>
      <c r="F2064" t="s">
        <v>13</v>
      </c>
      <c r="G2064" t="s">
        <v>5350</v>
      </c>
      <c r="H2064" t="s">
        <v>15</v>
      </c>
      <c r="I2064">
        <f>YEAR(tb_to_analyze[[#This Row],[Date]])</f>
        <v>1983</v>
      </c>
    </row>
    <row r="2065" spans="1:9" x14ac:dyDescent="0.25">
      <c r="A2065" t="s">
        <v>5233</v>
      </c>
      <c r="B2065" t="s">
        <v>5320</v>
      </c>
      <c r="C2065" t="s">
        <v>5247</v>
      </c>
      <c r="D2065" s="1">
        <v>30489</v>
      </c>
      <c r="E2065" t="s">
        <v>1829</v>
      </c>
      <c r="F2065" t="s">
        <v>13</v>
      </c>
      <c r="G2065" t="s">
        <v>5350</v>
      </c>
      <c r="H2065" t="s">
        <v>15</v>
      </c>
      <c r="I2065">
        <f>YEAR(tb_to_analyze[[#This Row],[Date]])</f>
        <v>1983</v>
      </c>
    </row>
    <row r="2066" spans="1:9" x14ac:dyDescent="0.25">
      <c r="A2066" t="s">
        <v>5233</v>
      </c>
      <c r="B2066" t="s">
        <v>5312</v>
      </c>
      <c r="C2066" t="s">
        <v>5245</v>
      </c>
      <c r="D2066" s="1">
        <v>30498</v>
      </c>
      <c r="E2066" t="s">
        <v>1257</v>
      </c>
      <c r="F2066" t="s">
        <v>13</v>
      </c>
      <c r="G2066" t="s">
        <v>5350</v>
      </c>
      <c r="H2066" t="s">
        <v>15</v>
      </c>
      <c r="I2066">
        <f>YEAR(tb_to_analyze[[#This Row],[Date]])</f>
        <v>1983</v>
      </c>
    </row>
    <row r="2067" spans="1:9" x14ac:dyDescent="0.25">
      <c r="A2067" t="s">
        <v>5233</v>
      </c>
      <c r="B2067" t="s">
        <v>5320</v>
      </c>
      <c r="C2067" t="s">
        <v>5247</v>
      </c>
      <c r="D2067" s="1">
        <v>30503</v>
      </c>
      <c r="E2067" t="s">
        <v>685</v>
      </c>
      <c r="F2067" t="s">
        <v>13</v>
      </c>
      <c r="G2067" t="s">
        <v>5350</v>
      </c>
      <c r="H2067" t="s">
        <v>15</v>
      </c>
      <c r="I2067">
        <f>YEAR(tb_to_analyze[[#This Row],[Date]])</f>
        <v>1983</v>
      </c>
    </row>
    <row r="2068" spans="1:9" x14ac:dyDescent="0.25">
      <c r="A2068" t="s">
        <v>5233</v>
      </c>
      <c r="B2068" t="s">
        <v>5320</v>
      </c>
      <c r="C2068" t="s">
        <v>5247</v>
      </c>
      <c r="D2068" s="1">
        <v>30505</v>
      </c>
      <c r="E2068" t="s">
        <v>1302</v>
      </c>
      <c r="F2068" t="s">
        <v>13</v>
      </c>
      <c r="G2068" t="s">
        <v>5350</v>
      </c>
      <c r="H2068" t="s">
        <v>15</v>
      </c>
      <c r="I2068">
        <f>YEAR(tb_to_analyze[[#This Row],[Date]])</f>
        <v>1983</v>
      </c>
    </row>
    <row r="2069" spans="1:9" x14ac:dyDescent="0.25">
      <c r="A2069" t="s">
        <v>5231</v>
      </c>
      <c r="B2069" t="s">
        <v>5315</v>
      </c>
      <c r="C2069" t="s">
        <v>5246</v>
      </c>
      <c r="D2069" s="1">
        <v>30511</v>
      </c>
      <c r="E2069" t="s">
        <v>2284</v>
      </c>
      <c r="F2069" t="s">
        <v>13</v>
      </c>
      <c r="G2069" t="s">
        <v>5350</v>
      </c>
      <c r="H2069" t="s">
        <v>15</v>
      </c>
      <c r="I2069">
        <f>YEAR(tb_to_analyze[[#This Row],[Date]])</f>
        <v>1983</v>
      </c>
    </row>
    <row r="2070" spans="1:9" x14ac:dyDescent="0.25">
      <c r="A2070" t="s">
        <v>5233</v>
      </c>
      <c r="B2070" t="s">
        <v>5312</v>
      </c>
      <c r="C2070" t="s">
        <v>5245</v>
      </c>
      <c r="D2070" s="1">
        <v>30516</v>
      </c>
      <c r="E2070" t="s">
        <v>1463</v>
      </c>
      <c r="F2070" t="s">
        <v>13</v>
      </c>
      <c r="G2070" t="s">
        <v>5350</v>
      </c>
      <c r="H2070" t="s">
        <v>15</v>
      </c>
      <c r="I2070">
        <f>YEAR(tb_to_analyze[[#This Row],[Date]])</f>
        <v>1983</v>
      </c>
    </row>
    <row r="2071" spans="1:9" x14ac:dyDescent="0.25">
      <c r="A2071" t="s">
        <v>5233</v>
      </c>
      <c r="B2071" t="s">
        <v>5312</v>
      </c>
      <c r="C2071" t="s">
        <v>5245</v>
      </c>
      <c r="D2071" s="1">
        <v>30521</v>
      </c>
      <c r="E2071" t="s">
        <v>396</v>
      </c>
      <c r="F2071" t="s">
        <v>13</v>
      </c>
      <c r="G2071" t="s">
        <v>5350</v>
      </c>
      <c r="H2071" t="s">
        <v>15</v>
      </c>
      <c r="I2071">
        <f>YEAR(tb_to_analyze[[#This Row],[Date]])</f>
        <v>1983</v>
      </c>
    </row>
    <row r="2072" spans="1:9" x14ac:dyDescent="0.25">
      <c r="A2072" t="s">
        <v>5231</v>
      </c>
      <c r="B2072" t="s">
        <v>5315</v>
      </c>
      <c r="C2072" t="s">
        <v>5246</v>
      </c>
      <c r="D2072" s="1">
        <v>30528</v>
      </c>
      <c r="E2072" t="s">
        <v>1558</v>
      </c>
      <c r="F2072" t="s">
        <v>13</v>
      </c>
      <c r="G2072" t="s">
        <v>5350</v>
      </c>
      <c r="H2072" t="s">
        <v>15</v>
      </c>
      <c r="I2072">
        <f>YEAR(tb_to_analyze[[#This Row],[Date]])</f>
        <v>1983</v>
      </c>
    </row>
    <row r="2073" spans="1:9" x14ac:dyDescent="0.25">
      <c r="A2073" t="s">
        <v>5233</v>
      </c>
      <c r="B2073" t="s">
        <v>5320</v>
      </c>
      <c r="C2073" t="s">
        <v>5247</v>
      </c>
      <c r="D2073" s="1">
        <v>30531</v>
      </c>
      <c r="E2073" t="s">
        <v>685</v>
      </c>
      <c r="F2073" t="s">
        <v>13</v>
      </c>
      <c r="G2073" t="s">
        <v>5350</v>
      </c>
      <c r="H2073" t="s">
        <v>15</v>
      </c>
      <c r="I2073">
        <f>YEAR(tb_to_analyze[[#This Row],[Date]])</f>
        <v>1983</v>
      </c>
    </row>
    <row r="2074" spans="1:9" x14ac:dyDescent="0.25">
      <c r="A2074" t="s">
        <v>5236</v>
      </c>
      <c r="B2074" t="s">
        <v>5325</v>
      </c>
      <c r="C2074" t="s">
        <v>5249</v>
      </c>
      <c r="D2074" s="1">
        <v>30533</v>
      </c>
      <c r="E2074" t="s">
        <v>2110</v>
      </c>
      <c r="F2074" t="s">
        <v>13</v>
      </c>
      <c r="G2074" t="s">
        <v>5350</v>
      </c>
      <c r="H2074" t="s">
        <v>15</v>
      </c>
      <c r="I2074">
        <f>YEAR(tb_to_analyze[[#This Row],[Date]])</f>
        <v>1983</v>
      </c>
    </row>
    <row r="2075" spans="1:9" x14ac:dyDescent="0.25">
      <c r="A2075" t="s">
        <v>5235</v>
      </c>
      <c r="B2075" t="s">
        <v>5263</v>
      </c>
      <c r="C2075" t="s">
        <v>5252</v>
      </c>
      <c r="D2075" s="1">
        <v>30547</v>
      </c>
      <c r="E2075" t="s">
        <v>2225</v>
      </c>
      <c r="F2075" t="s">
        <v>2227</v>
      </c>
      <c r="G2075" s="3">
        <v>30800000</v>
      </c>
      <c r="H2075" t="s">
        <v>15</v>
      </c>
      <c r="I2075">
        <f>YEAR(tb_to_analyze[[#This Row],[Date]])</f>
        <v>1983</v>
      </c>
    </row>
    <row r="2076" spans="1:9" x14ac:dyDescent="0.25">
      <c r="A2076" t="s">
        <v>5233</v>
      </c>
      <c r="B2076" t="s">
        <v>5320</v>
      </c>
      <c r="C2076" t="s">
        <v>5247</v>
      </c>
      <c r="D2076" s="1">
        <v>30558</v>
      </c>
      <c r="E2076" t="s">
        <v>1463</v>
      </c>
      <c r="F2076" t="s">
        <v>13</v>
      </c>
      <c r="G2076" t="s">
        <v>5350</v>
      </c>
      <c r="H2076" t="s">
        <v>15</v>
      </c>
      <c r="I2076">
        <f>YEAR(tb_to_analyze[[#This Row],[Date]])</f>
        <v>1983</v>
      </c>
    </row>
    <row r="2077" spans="1:9" x14ac:dyDescent="0.25">
      <c r="A2077" t="s">
        <v>5233</v>
      </c>
      <c r="B2077" t="s">
        <v>5317</v>
      </c>
      <c r="C2077" t="s">
        <v>5247</v>
      </c>
      <c r="D2077" s="1">
        <v>30559</v>
      </c>
      <c r="E2077" t="s">
        <v>685</v>
      </c>
      <c r="F2077" t="s">
        <v>13</v>
      </c>
      <c r="G2077" t="s">
        <v>5350</v>
      </c>
      <c r="H2077" t="s">
        <v>15</v>
      </c>
      <c r="I2077">
        <f>YEAR(tb_to_analyze[[#This Row],[Date]])</f>
        <v>1983</v>
      </c>
    </row>
    <row r="2078" spans="1:9" x14ac:dyDescent="0.25">
      <c r="A2078" t="s">
        <v>5231</v>
      </c>
      <c r="B2078" t="s">
        <v>5322</v>
      </c>
      <c r="C2078" t="s">
        <v>5246</v>
      </c>
      <c r="D2078" s="1">
        <v>30564</v>
      </c>
      <c r="E2078" t="s">
        <v>2260</v>
      </c>
      <c r="F2078" t="s">
        <v>13</v>
      </c>
      <c r="G2078" s="3">
        <v>450000000</v>
      </c>
      <c r="H2078" t="s">
        <v>15</v>
      </c>
      <c r="I2078">
        <f>YEAR(tb_to_analyze[[#This Row],[Date]])</f>
        <v>1983</v>
      </c>
    </row>
    <row r="2079" spans="1:9" x14ac:dyDescent="0.25">
      <c r="A2079" t="s">
        <v>5233</v>
      </c>
      <c r="B2079" t="s">
        <v>5320</v>
      </c>
      <c r="C2079" t="s">
        <v>5247</v>
      </c>
      <c r="D2079" s="1">
        <v>30587</v>
      </c>
      <c r="E2079" t="s">
        <v>1829</v>
      </c>
      <c r="F2079" t="s">
        <v>13</v>
      </c>
      <c r="G2079" t="s">
        <v>5350</v>
      </c>
      <c r="H2079" t="s">
        <v>15</v>
      </c>
      <c r="I2079">
        <f>YEAR(tb_to_analyze[[#This Row],[Date]])</f>
        <v>1983</v>
      </c>
    </row>
    <row r="2080" spans="1:9" x14ac:dyDescent="0.25">
      <c r="A2080" t="s">
        <v>5233</v>
      </c>
      <c r="B2080" t="s">
        <v>5320</v>
      </c>
      <c r="C2080" t="s">
        <v>5247</v>
      </c>
      <c r="D2080" s="1">
        <v>30589</v>
      </c>
      <c r="E2080" t="s">
        <v>685</v>
      </c>
      <c r="F2080" t="s">
        <v>13</v>
      </c>
      <c r="G2080" t="s">
        <v>5350</v>
      </c>
      <c r="H2080" t="s">
        <v>15</v>
      </c>
      <c r="I2080">
        <f>YEAR(tb_to_analyze[[#This Row],[Date]])</f>
        <v>1983</v>
      </c>
    </row>
    <row r="2081" spans="1:9" x14ac:dyDescent="0.25">
      <c r="A2081" t="s">
        <v>5233</v>
      </c>
      <c r="B2081" t="s">
        <v>5320</v>
      </c>
      <c r="C2081" t="s">
        <v>5247</v>
      </c>
      <c r="D2081" s="1">
        <v>30594</v>
      </c>
      <c r="E2081" t="s">
        <v>685</v>
      </c>
      <c r="F2081" t="s">
        <v>13</v>
      </c>
      <c r="G2081" t="s">
        <v>5350</v>
      </c>
      <c r="H2081" t="s">
        <v>15</v>
      </c>
      <c r="I2081">
        <f>YEAR(tb_to_analyze[[#This Row],[Date]])</f>
        <v>1983</v>
      </c>
    </row>
    <row r="2082" spans="1:9" x14ac:dyDescent="0.25">
      <c r="A2082" t="s">
        <v>5233</v>
      </c>
      <c r="B2082" t="s">
        <v>5320</v>
      </c>
      <c r="C2082" t="s">
        <v>5247</v>
      </c>
      <c r="D2082" s="1">
        <v>30601</v>
      </c>
      <c r="E2082" t="s">
        <v>685</v>
      </c>
      <c r="F2082" t="s">
        <v>13</v>
      </c>
      <c r="G2082" t="s">
        <v>5350</v>
      </c>
      <c r="H2082" t="s">
        <v>15</v>
      </c>
      <c r="I2082">
        <f>YEAR(tb_to_analyze[[#This Row],[Date]])</f>
        <v>1983</v>
      </c>
    </row>
    <row r="2083" spans="1:9" x14ac:dyDescent="0.25">
      <c r="A2083" t="s">
        <v>5234</v>
      </c>
      <c r="B2083" t="s">
        <v>5324</v>
      </c>
      <c r="C2083" t="s">
        <v>5253</v>
      </c>
      <c r="D2083" s="1">
        <v>30608</v>
      </c>
      <c r="E2083" t="s">
        <v>2045</v>
      </c>
      <c r="F2083" t="s">
        <v>13</v>
      </c>
      <c r="G2083" t="s">
        <v>5350</v>
      </c>
      <c r="H2083" t="s">
        <v>15</v>
      </c>
      <c r="I2083">
        <f>YEAR(tb_to_analyze[[#This Row],[Date]])</f>
        <v>1983</v>
      </c>
    </row>
    <row r="2084" spans="1:9" x14ac:dyDescent="0.25">
      <c r="A2084" t="s">
        <v>5233</v>
      </c>
      <c r="B2084" t="s">
        <v>5320</v>
      </c>
      <c r="C2084" t="s">
        <v>5247</v>
      </c>
      <c r="D2084" s="1">
        <v>30615</v>
      </c>
      <c r="E2084" t="s">
        <v>685</v>
      </c>
      <c r="F2084" t="s">
        <v>13</v>
      </c>
      <c r="G2084" t="s">
        <v>5350</v>
      </c>
      <c r="H2084" t="s">
        <v>15</v>
      </c>
      <c r="I2084">
        <f>YEAR(tb_to_analyze[[#This Row],[Date]])</f>
        <v>1983</v>
      </c>
    </row>
    <row r="2085" spans="1:9" x14ac:dyDescent="0.25">
      <c r="A2085" t="s">
        <v>5233</v>
      </c>
      <c r="B2085" t="s">
        <v>5320</v>
      </c>
      <c r="C2085" t="s">
        <v>5247</v>
      </c>
      <c r="D2085" s="1">
        <v>30617</v>
      </c>
      <c r="E2085" t="s">
        <v>396</v>
      </c>
      <c r="F2085" t="s">
        <v>13</v>
      </c>
      <c r="G2085" t="s">
        <v>5350</v>
      </c>
      <c r="H2085" t="s">
        <v>15</v>
      </c>
      <c r="I2085">
        <f>YEAR(tb_to_analyze[[#This Row],[Date]])</f>
        <v>1983</v>
      </c>
    </row>
    <row r="2086" spans="1:9" x14ac:dyDescent="0.25">
      <c r="A2086" t="s">
        <v>5233</v>
      </c>
      <c r="B2086" t="s">
        <v>5312</v>
      </c>
      <c r="C2086" t="s">
        <v>5245</v>
      </c>
      <c r="D2086" s="1">
        <v>30618</v>
      </c>
      <c r="E2086" t="s">
        <v>937</v>
      </c>
      <c r="F2086" t="s">
        <v>13</v>
      </c>
      <c r="G2086" t="s">
        <v>5350</v>
      </c>
      <c r="H2086" t="s">
        <v>15</v>
      </c>
      <c r="I2086">
        <f>YEAR(tb_to_analyze[[#This Row],[Date]])</f>
        <v>1983</v>
      </c>
    </row>
    <row r="2087" spans="1:9" x14ac:dyDescent="0.25">
      <c r="A2087" t="s">
        <v>5233</v>
      </c>
      <c r="B2087" t="s">
        <v>5320</v>
      </c>
      <c r="C2087" t="s">
        <v>5247</v>
      </c>
      <c r="D2087" s="1">
        <v>30631</v>
      </c>
      <c r="E2087" t="s">
        <v>685</v>
      </c>
      <c r="F2087" t="s">
        <v>13</v>
      </c>
      <c r="G2087" t="s">
        <v>5350</v>
      </c>
      <c r="H2087" t="s">
        <v>15</v>
      </c>
      <c r="I2087">
        <f>YEAR(tb_to_analyze[[#This Row],[Date]])</f>
        <v>1983</v>
      </c>
    </row>
    <row r="2088" spans="1:9" x14ac:dyDescent="0.25">
      <c r="A2088" t="s">
        <v>5231</v>
      </c>
      <c r="B2088" t="s">
        <v>5315</v>
      </c>
      <c r="C2088" t="s">
        <v>5246</v>
      </c>
      <c r="D2088" s="1">
        <v>30638</v>
      </c>
      <c r="E2088" t="s">
        <v>1965</v>
      </c>
      <c r="F2088" t="s">
        <v>13</v>
      </c>
      <c r="G2088" t="s">
        <v>5350</v>
      </c>
      <c r="H2088" t="s">
        <v>15</v>
      </c>
      <c r="I2088">
        <f>YEAR(tb_to_analyze[[#This Row],[Date]])</f>
        <v>1983</v>
      </c>
    </row>
    <row r="2089" spans="1:9" x14ac:dyDescent="0.25">
      <c r="A2089" t="s">
        <v>5233</v>
      </c>
      <c r="B2089" t="s">
        <v>5320</v>
      </c>
      <c r="C2089" t="s">
        <v>5247</v>
      </c>
      <c r="D2089" s="1">
        <v>30643</v>
      </c>
      <c r="E2089" t="s">
        <v>1463</v>
      </c>
      <c r="F2089" t="s">
        <v>13</v>
      </c>
      <c r="G2089" t="s">
        <v>5350</v>
      </c>
      <c r="H2089" t="s">
        <v>15</v>
      </c>
      <c r="I2089">
        <f>YEAR(tb_to_analyze[[#This Row],[Date]])</f>
        <v>1983</v>
      </c>
    </row>
    <row r="2090" spans="1:9" x14ac:dyDescent="0.25">
      <c r="A2090" t="s">
        <v>5233</v>
      </c>
      <c r="B2090" t="s">
        <v>5320</v>
      </c>
      <c r="C2090" t="s">
        <v>5247</v>
      </c>
      <c r="D2090" s="1">
        <v>30644</v>
      </c>
      <c r="E2090" t="s">
        <v>1829</v>
      </c>
      <c r="F2090" t="s">
        <v>13</v>
      </c>
      <c r="G2090" t="s">
        <v>5350</v>
      </c>
      <c r="H2090" t="s">
        <v>15</v>
      </c>
      <c r="I2090">
        <f>YEAR(tb_to_analyze[[#This Row],[Date]])</f>
        <v>1983</v>
      </c>
    </row>
    <row r="2091" spans="1:9" x14ac:dyDescent="0.25">
      <c r="A2091" t="s">
        <v>5231</v>
      </c>
      <c r="B2091" t="s">
        <v>5322</v>
      </c>
      <c r="C2091" t="s">
        <v>5246</v>
      </c>
      <c r="D2091" s="1">
        <v>30648</v>
      </c>
      <c r="E2091" t="s">
        <v>2127</v>
      </c>
      <c r="F2091" t="s">
        <v>13</v>
      </c>
      <c r="G2091" s="3">
        <v>450000000</v>
      </c>
      <c r="H2091" t="s">
        <v>15</v>
      </c>
      <c r="I2091">
        <f>YEAR(tb_to_analyze[[#This Row],[Date]])</f>
        <v>1983</v>
      </c>
    </row>
    <row r="2092" spans="1:9" x14ac:dyDescent="0.25">
      <c r="A2092" t="s">
        <v>5233</v>
      </c>
      <c r="B2092" t="s">
        <v>5320</v>
      </c>
      <c r="C2092" t="s">
        <v>5247</v>
      </c>
      <c r="D2092" s="1">
        <v>30658</v>
      </c>
      <c r="E2092" t="s">
        <v>685</v>
      </c>
      <c r="F2092" t="s">
        <v>13</v>
      </c>
      <c r="G2092" t="s">
        <v>5350</v>
      </c>
      <c r="H2092" t="s">
        <v>15</v>
      </c>
      <c r="I2092">
        <f>YEAR(tb_to_analyze[[#This Row],[Date]])</f>
        <v>1983</v>
      </c>
    </row>
    <row r="2093" spans="1:9" x14ac:dyDescent="0.25">
      <c r="A2093" t="s">
        <v>5233</v>
      </c>
      <c r="B2093" t="s">
        <v>5320</v>
      </c>
      <c r="C2093" t="s">
        <v>5247</v>
      </c>
      <c r="D2093" s="1">
        <v>30665</v>
      </c>
      <c r="E2093" t="s">
        <v>1829</v>
      </c>
      <c r="F2093" t="s">
        <v>13</v>
      </c>
      <c r="G2093" t="s">
        <v>5350</v>
      </c>
      <c r="H2093" t="s">
        <v>15</v>
      </c>
      <c r="I2093">
        <f>YEAR(tb_to_analyze[[#This Row],[Date]])</f>
        <v>1983</v>
      </c>
    </row>
    <row r="2094" spans="1:9" x14ac:dyDescent="0.25">
      <c r="A2094" t="s">
        <v>5233</v>
      </c>
      <c r="B2094" t="s">
        <v>5320</v>
      </c>
      <c r="C2094" t="s">
        <v>5247</v>
      </c>
      <c r="D2094" s="1">
        <v>30671</v>
      </c>
      <c r="E2094" t="s">
        <v>1463</v>
      </c>
      <c r="F2094" t="s">
        <v>13</v>
      </c>
      <c r="G2094" t="s">
        <v>5350</v>
      </c>
      <c r="H2094" t="s">
        <v>15</v>
      </c>
      <c r="I2094">
        <f>YEAR(tb_to_analyze[[#This Row],[Date]])</f>
        <v>1983</v>
      </c>
    </row>
    <row r="2095" spans="1:9" x14ac:dyDescent="0.25">
      <c r="A2095" t="s">
        <v>5233</v>
      </c>
      <c r="B2095" t="s">
        <v>5317</v>
      </c>
      <c r="C2095" t="s">
        <v>5247</v>
      </c>
      <c r="D2095" s="1">
        <v>30677</v>
      </c>
      <c r="E2095" t="s">
        <v>924</v>
      </c>
      <c r="F2095" t="s">
        <v>13</v>
      </c>
      <c r="G2095" t="s">
        <v>5350</v>
      </c>
      <c r="H2095" t="s">
        <v>15</v>
      </c>
      <c r="I2095">
        <f>YEAR(tb_to_analyze[[#This Row],[Date]])</f>
        <v>1983</v>
      </c>
    </row>
    <row r="2096" spans="1:9" x14ac:dyDescent="0.25">
      <c r="A2096" t="s">
        <v>5233</v>
      </c>
      <c r="B2096" t="s">
        <v>5320</v>
      </c>
      <c r="C2096" t="s">
        <v>5247</v>
      </c>
      <c r="D2096" s="1">
        <v>30678</v>
      </c>
      <c r="E2096" t="s">
        <v>1302</v>
      </c>
      <c r="F2096" t="s">
        <v>13</v>
      </c>
      <c r="G2096" t="s">
        <v>5350</v>
      </c>
      <c r="H2096" t="s">
        <v>15</v>
      </c>
      <c r="I2096">
        <f>YEAR(tb_to_analyze[[#This Row],[Date]])</f>
        <v>1983</v>
      </c>
    </row>
    <row r="2097" spans="1:9" x14ac:dyDescent="0.25">
      <c r="A2097" t="s">
        <v>5233</v>
      </c>
      <c r="B2097" t="s">
        <v>5320</v>
      </c>
      <c r="C2097" t="s">
        <v>5247</v>
      </c>
      <c r="D2097" s="1">
        <v>30686</v>
      </c>
      <c r="E2097" t="s">
        <v>685</v>
      </c>
      <c r="F2097" t="s">
        <v>13</v>
      </c>
      <c r="G2097" t="s">
        <v>5350</v>
      </c>
      <c r="H2097" t="s">
        <v>15</v>
      </c>
      <c r="I2097">
        <f>YEAR(tb_to_analyze[[#This Row],[Date]])</f>
        <v>1984</v>
      </c>
    </row>
    <row r="2098" spans="1:9" x14ac:dyDescent="0.25">
      <c r="A2098" t="s">
        <v>5233</v>
      </c>
      <c r="B2098" t="s">
        <v>5320</v>
      </c>
      <c r="C2098" t="s">
        <v>5247</v>
      </c>
      <c r="D2098" s="1">
        <v>30692</v>
      </c>
      <c r="E2098" t="s">
        <v>685</v>
      </c>
      <c r="F2098" t="s">
        <v>13</v>
      </c>
      <c r="G2098" t="s">
        <v>5350</v>
      </c>
      <c r="H2098" t="s">
        <v>15</v>
      </c>
      <c r="I2098">
        <f>YEAR(tb_to_analyze[[#This Row],[Date]])</f>
        <v>1984</v>
      </c>
    </row>
    <row r="2099" spans="1:9" x14ac:dyDescent="0.25">
      <c r="A2099" t="s">
        <v>5236</v>
      </c>
      <c r="B2099" t="s">
        <v>5325</v>
      </c>
      <c r="C2099" t="s">
        <v>5249</v>
      </c>
      <c r="D2099" s="1">
        <v>30704</v>
      </c>
      <c r="E2099" t="s">
        <v>2110</v>
      </c>
      <c r="F2099" t="s">
        <v>13</v>
      </c>
      <c r="G2099" t="s">
        <v>5350</v>
      </c>
      <c r="H2099" t="s">
        <v>15</v>
      </c>
      <c r="I2099">
        <f>YEAR(tb_to_analyze[[#This Row],[Date]])</f>
        <v>1984</v>
      </c>
    </row>
    <row r="2100" spans="1:9" x14ac:dyDescent="0.25">
      <c r="A2100" t="s">
        <v>5233</v>
      </c>
      <c r="B2100" t="s">
        <v>5320</v>
      </c>
      <c r="C2100" t="s">
        <v>5247</v>
      </c>
      <c r="D2100" s="1">
        <v>30707</v>
      </c>
      <c r="E2100" t="s">
        <v>685</v>
      </c>
      <c r="F2100" t="s">
        <v>13</v>
      </c>
      <c r="G2100" t="s">
        <v>5350</v>
      </c>
      <c r="H2100" t="s">
        <v>15</v>
      </c>
      <c r="I2100">
        <f>YEAR(tb_to_analyze[[#This Row],[Date]])</f>
        <v>1984</v>
      </c>
    </row>
    <row r="2101" spans="1:9" x14ac:dyDescent="0.25">
      <c r="A2101" t="s">
        <v>5235</v>
      </c>
      <c r="B2101" t="s">
        <v>5268</v>
      </c>
      <c r="C2101" t="s">
        <v>5252</v>
      </c>
      <c r="D2101" s="1">
        <v>30710</v>
      </c>
      <c r="E2101" t="s">
        <v>2318</v>
      </c>
      <c r="F2101" t="s">
        <v>13</v>
      </c>
      <c r="G2101" t="s">
        <v>5350</v>
      </c>
      <c r="H2101" t="s">
        <v>56</v>
      </c>
      <c r="I2101">
        <f>YEAR(tb_to_analyze[[#This Row],[Date]])</f>
        <v>1984</v>
      </c>
    </row>
    <row r="2102" spans="1:9" x14ac:dyDescent="0.25">
      <c r="A2102" t="s">
        <v>5231</v>
      </c>
      <c r="B2102" t="s">
        <v>5313</v>
      </c>
      <c r="C2102" t="s">
        <v>5246</v>
      </c>
      <c r="D2102" s="1">
        <v>30712</v>
      </c>
      <c r="E2102" t="s">
        <v>2235</v>
      </c>
      <c r="F2102" t="s">
        <v>13</v>
      </c>
      <c r="G2102" t="s">
        <v>5350</v>
      </c>
      <c r="H2102" t="s">
        <v>15</v>
      </c>
      <c r="I2102">
        <f>YEAR(tb_to_analyze[[#This Row],[Date]])</f>
        <v>1984</v>
      </c>
    </row>
    <row r="2103" spans="1:9" x14ac:dyDescent="0.25">
      <c r="A2103" t="s">
        <v>5233</v>
      </c>
      <c r="B2103" t="s">
        <v>5320</v>
      </c>
      <c r="C2103" t="s">
        <v>5247</v>
      </c>
      <c r="D2103" s="1">
        <v>30714</v>
      </c>
      <c r="E2103" t="s">
        <v>685</v>
      </c>
      <c r="F2103" t="s">
        <v>13</v>
      </c>
      <c r="G2103" t="s">
        <v>5350</v>
      </c>
      <c r="H2103" t="s">
        <v>15</v>
      </c>
      <c r="I2103">
        <f>YEAR(tb_to_analyze[[#This Row],[Date]])</f>
        <v>1984</v>
      </c>
    </row>
    <row r="2104" spans="1:9" x14ac:dyDescent="0.25">
      <c r="A2104" t="s">
        <v>5231</v>
      </c>
      <c r="B2104" t="s">
        <v>5322</v>
      </c>
      <c r="C2104" t="s">
        <v>5246</v>
      </c>
      <c r="D2104" s="1">
        <v>30715</v>
      </c>
      <c r="E2104" t="s">
        <v>2260</v>
      </c>
      <c r="F2104" t="s">
        <v>13</v>
      </c>
      <c r="G2104" s="3">
        <v>450000000</v>
      </c>
      <c r="H2104" t="s">
        <v>15</v>
      </c>
      <c r="I2104">
        <f>YEAR(tb_to_analyze[[#This Row],[Date]])</f>
        <v>1984</v>
      </c>
    </row>
    <row r="2105" spans="1:9" x14ac:dyDescent="0.25">
      <c r="A2105" t="s">
        <v>5231</v>
      </c>
      <c r="B2105" t="s">
        <v>5315</v>
      </c>
      <c r="C2105" t="s">
        <v>5246</v>
      </c>
      <c r="D2105" s="1">
        <v>30717</v>
      </c>
      <c r="E2105" t="s">
        <v>2249</v>
      </c>
      <c r="F2105" t="s">
        <v>13</v>
      </c>
      <c r="G2105" t="s">
        <v>5350</v>
      </c>
      <c r="H2105" t="s">
        <v>15</v>
      </c>
      <c r="I2105">
        <f>YEAR(tb_to_analyze[[#This Row],[Date]])</f>
        <v>1984</v>
      </c>
    </row>
    <row r="2106" spans="1:9" x14ac:dyDescent="0.25">
      <c r="A2106" t="s">
        <v>5233</v>
      </c>
      <c r="B2106" t="s">
        <v>5320</v>
      </c>
      <c r="C2106" t="s">
        <v>5247</v>
      </c>
      <c r="D2106" s="1">
        <v>30720</v>
      </c>
      <c r="E2106" t="s">
        <v>1829</v>
      </c>
      <c r="F2106" t="s">
        <v>13</v>
      </c>
      <c r="G2106" t="s">
        <v>5350</v>
      </c>
      <c r="H2106" t="s">
        <v>15</v>
      </c>
      <c r="I2106">
        <f>YEAR(tb_to_analyze[[#This Row],[Date]])</f>
        <v>1984</v>
      </c>
    </row>
    <row r="2107" spans="1:9" x14ac:dyDescent="0.25">
      <c r="A2107" t="s">
        <v>5236</v>
      </c>
      <c r="B2107" t="s">
        <v>5248</v>
      </c>
      <c r="C2107" t="s">
        <v>5249</v>
      </c>
      <c r="D2107" s="1">
        <v>30726</v>
      </c>
      <c r="E2107" t="s">
        <v>2057</v>
      </c>
      <c r="F2107" t="s">
        <v>13</v>
      </c>
      <c r="G2107" t="s">
        <v>5350</v>
      </c>
      <c r="H2107" t="s">
        <v>15</v>
      </c>
      <c r="I2107">
        <f>YEAR(tb_to_analyze[[#This Row],[Date]])</f>
        <v>1984</v>
      </c>
    </row>
    <row r="2108" spans="1:9" x14ac:dyDescent="0.25">
      <c r="A2108" t="s">
        <v>5233</v>
      </c>
      <c r="B2108" t="s">
        <v>5320</v>
      </c>
      <c r="C2108" t="s">
        <v>5247</v>
      </c>
      <c r="D2108" s="1">
        <v>30733</v>
      </c>
      <c r="E2108" t="s">
        <v>685</v>
      </c>
      <c r="F2108" t="s">
        <v>13</v>
      </c>
      <c r="G2108" t="s">
        <v>5350</v>
      </c>
      <c r="H2108" t="s">
        <v>15</v>
      </c>
      <c r="I2108">
        <f>YEAR(tb_to_analyze[[#This Row],[Date]])</f>
        <v>1984</v>
      </c>
    </row>
    <row r="2109" spans="1:9" x14ac:dyDescent="0.25">
      <c r="A2109" t="s">
        <v>5234</v>
      </c>
      <c r="B2109" t="s">
        <v>5324</v>
      </c>
      <c r="C2109" t="s">
        <v>5253</v>
      </c>
      <c r="D2109" s="1">
        <v>30746</v>
      </c>
      <c r="E2109" t="s">
        <v>2045</v>
      </c>
      <c r="F2109" t="s">
        <v>13</v>
      </c>
      <c r="G2109" t="s">
        <v>5350</v>
      </c>
      <c r="H2109" t="s">
        <v>15</v>
      </c>
      <c r="I2109">
        <f>YEAR(tb_to_analyze[[#This Row],[Date]])</f>
        <v>1984</v>
      </c>
    </row>
    <row r="2110" spans="1:9" x14ac:dyDescent="0.25">
      <c r="A2110" t="s">
        <v>5233</v>
      </c>
      <c r="B2110" t="s">
        <v>5320</v>
      </c>
      <c r="C2110" t="s">
        <v>5247</v>
      </c>
      <c r="D2110" s="1">
        <v>30747</v>
      </c>
      <c r="E2110" t="s">
        <v>1302</v>
      </c>
      <c r="F2110" t="s">
        <v>13</v>
      </c>
      <c r="G2110" t="s">
        <v>5350</v>
      </c>
      <c r="H2110" t="s">
        <v>15</v>
      </c>
      <c r="I2110">
        <f>YEAR(tb_to_analyze[[#This Row],[Date]])</f>
        <v>1984</v>
      </c>
    </row>
    <row r="2111" spans="1:9" x14ac:dyDescent="0.25">
      <c r="A2111" t="s">
        <v>5233</v>
      </c>
      <c r="B2111" t="s">
        <v>5320</v>
      </c>
      <c r="C2111" t="s">
        <v>5247</v>
      </c>
      <c r="D2111" s="1">
        <v>30756</v>
      </c>
      <c r="E2111" t="s">
        <v>1829</v>
      </c>
      <c r="F2111" t="s">
        <v>13</v>
      </c>
      <c r="G2111" t="s">
        <v>5350</v>
      </c>
      <c r="H2111" t="s">
        <v>15</v>
      </c>
      <c r="I2111">
        <f>YEAR(tb_to_analyze[[#This Row],[Date]])</f>
        <v>1984</v>
      </c>
    </row>
    <row r="2112" spans="1:9" x14ac:dyDescent="0.25">
      <c r="A2112" t="s">
        <v>5233</v>
      </c>
      <c r="B2112" t="s">
        <v>5320</v>
      </c>
      <c r="C2112" t="s">
        <v>5247</v>
      </c>
      <c r="D2112" s="1">
        <v>30757</v>
      </c>
      <c r="E2112" t="s">
        <v>1463</v>
      </c>
      <c r="F2112" t="s">
        <v>13</v>
      </c>
      <c r="G2112" t="s">
        <v>5350</v>
      </c>
      <c r="H2112" t="s">
        <v>15</v>
      </c>
      <c r="I2112">
        <f>YEAR(tb_to_analyze[[#This Row],[Date]])</f>
        <v>1984</v>
      </c>
    </row>
    <row r="2113" spans="1:9" x14ac:dyDescent="0.25">
      <c r="A2113" t="s">
        <v>5233</v>
      </c>
      <c r="B2113" t="s">
        <v>5320</v>
      </c>
      <c r="C2113" t="s">
        <v>5247</v>
      </c>
      <c r="D2113" s="1">
        <v>30776</v>
      </c>
      <c r="E2113" t="s">
        <v>1302</v>
      </c>
      <c r="F2113" t="s">
        <v>13</v>
      </c>
      <c r="G2113" t="s">
        <v>5350</v>
      </c>
      <c r="H2113" t="s">
        <v>15</v>
      </c>
      <c r="I2113">
        <f>YEAR(tb_to_analyze[[#This Row],[Date]])</f>
        <v>1984</v>
      </c>
    </row>
    <row r="2114" spans="1:9" x14ac:dyDescent="0.25">
      <c r="A2114" t="s">
        <v>5231</v>
      </c>
      <c r="B2114" t="s">
        <v>5322</v>
      </c>
      <c r="C2114" t="s">
        <v>5246</v>
      </c>
      <c r="D2114" s="1">
        <v>30778</v>
      </c>
      <c r="E2114" t="s">
        <v>2260</v>
      </c>
      <c r="F2114" t="s">
        <v>13</v>
      </c>
      <c r="G2114" s="3">
        <v>450000000</v>
      </c>
      <c r="H2114" t="s">
        <v>15</v>
      </c>
      <c r="I2114">
        <f>YEAR(tb_to_analyze[[#This Row],[Date]])</f>
        <v>1984</v>
      </c>
    </row>
    <row r="2115" spans="1:9" x14ac:dyDescent="0.25">
      <c r="A2115" t="s">
        <v>5235</v>
      </c>
      <c r="B2115" t="s">
        <v>5268</v>
      </c>
      <c r="C2115" t="s">
        <v>5252</v>
      </c>
      <c r="D2115" s="1">
        <v>30780</v>
      </c>
      <c r="E2115" t="s">
        <v>2318</v>
      </c>
      <c r="F2115" t="s">
        <v>13</v>
      </c>
      <c r="G2115" t="s">
        <v>5350</v>
      </c>
      <c r="H2115" t="s">
        <v>15</v>
      </c>
      <c r="I2115">
        <f>YEAR(tb_to_analyze[[#This Row],[Date]])</f>
        <v>1984</v>
      </c>
    </row>
    <row r="2116" spans="1:9" x14ac:dyDescent="0.25">
      <c r="A2116" t="s">
        <v>5231</v>
      </c>
      <c r="B2116" t="s">
        <v>5313</v>
      </c>
      <c r="C2116" t="s">
        <v>5246</v>
      </c>
      <c r="D2116" s="1">
        <v>30786</v>
      </c>
      <c r="E2116" t="s">
        <v>2235</v>
      </c>
      <c r="F2116" t="s">
        <v>13</v>
      </c>
      <c r="G2116" t="s">
        <v>5350</v>
      </c>
      <c r="H2116" t="s">
        <v>15</v>
      </c>
      <c r="I2116">
        <f>YEAR(tb_to_analyze[[#This Row],[Date]])</f>
        <v>1984</v>
      </c>
    </row>
    <row r="2117" spans="1:9" x14ac:dyDescent="0.25">
      <c r="A2117" t="s">
        <v>5231</v>
      </c>
      <c r="B2117" t="s">
        <v>5315</v>
      </c>
      <c r="C2117" t="s">
        <v>5246</v>
      </c>
      <c r="D2117" s="1">
        <v>30789</v>
      </c>
      <c r="E2117" t="s">
        <v>1181</v>
      </c>
      <c r="F2117" t="s">
        <v>13</v>
      </c>
      <c r="G2117" t="s">
        <v>5350</v>
      </c>
      <c r="H2117" t="s">
        <v>15</v>
      </c>
      <c r="I2117">
        <f>YEAR(tb_to_analyze[[#This Row],[Date]])</f>
        <v>1984</v>
      </c>
    </row>
    <row r="2118" spans="1:9" x14ac:dyDescent="0.25">
      <c r="A2118" t="s">
        <v>5233</v>
      </c>
      <c r="B2118" t="s">
        <v>5317</v>
      </c>
      <c r="C2118" t="s">
        <v>5247</v>
      </c>
      <c r="D2118" s="1">
        <v>30806</v>
      </c>
      <c r="E2118" t="s">
        <v>924</v>
      </c>
      <c r="F2118" t="s">
        <v>13</v>
      </c>
      <c r="G2118" t="s">
        <v>5350</v>
      </c>
      <c r="H2118" t="s">
        <v>15</v>
      </c>
      <c r="I2118">
        <f>YEAR(tb_to_analyze[[#This Row],[Date]])</f>
        <v>1984</v>
      </c>
    </row>
    <row r="2119" spans="1:9" x14ac:dyDescent="0.25">
      <c r="A2119" t="s">
        <v>5233</v>
      </c>
      <c r="B2119" t="s">
        <v>5320</v>
      </c>
      <c r="C2119" t="s">
        <v>5247</v>
      </c>
      <c r="D2119" s="1">
        <v>30813</v>
      </c>
      <c r="E2119" t="s">
        <v>685</v>
      </c>
      <c r="F2119" t="s">
        <v>13</v>
      </c>
      <c r="G2119" t="s">
        <v>5350</v>
      </c>
      <c r="H2119" t="s">
        <v>15</v>
      </c>
      <c r="I2119">
        <f>YEAR(tb_to_analyze[[#This Row],[Date]])</f>
        <v>1984</v>
      </c>
    </row>
    <row r="2120" spans="1:9" x14ac:dyDescent="0.25">
      <c r="A2120" t="s">
        <v>5233</v>
      </c>
      <c r="B2120" t="s">
        <v>5320</v>
      </c>
      <c r="C2120" t="s">
        <v>5247</v>
      </c>
      <c r="D2120" s="1">
        <v>30819</v>
      </c>
      <c r="E2120" t="s">
        <v>685</v>
      </c>
      <c r="F2120" t="s">
        <v>13</v>
      </c>
      <c r="G2120" t="s">
        <v>5350</v>
      </c>
      <c r="H2120" t="s">
        <v>15</v>
      </c>
      <c r="I2120">
        <f>YEAR(tb_to_analyze[[#This Row],[Date]])</f>
        <v>1984</v>
      </c>
    </row>
    <row r="2121" spans="1:9" x14ac:dyDescent="0.25">
      <c r="A2121" t="s">
        <v>5230</v>
      </c>
      <c r="B2121" t="s">
        <v>5324</v>
      </c>
      <c r="C2121" t="s">
        <v>5253</v>
      </c>
      <c r="D2121" s="1">
        <v>30825</v>
      </c>
      <c r="E2121" t="s">
        <v>2045</v>
      </c>
      <c r="F2121" t="s">
        <v>13</v>
      </c>
      <c r="G2121" t="s">
        <v>5350</v>
      </c>
      <c r="H2121" t="s">
        <v>15</v>
      </c>
      <c r="I2121">
        <f>YEAR(tb_to_analyze[[#This Row],[Date]])</f>
        <v>1984</v>
      </c>
    </row>
    <row r="2122" spans="1:9" x14ac:dyDescent="0.25">
      <c r="A2122" t="s">
        <v>5233</v>
      </c>
      <c r="B2122" t="s">
        <v>5320</v>
      </c>
      <c r="C2122" t="s">
        <v>5247</v>
      </c>
      <c r="D2122" s="1">
        <v>30830</v>
      </c>
      <c r="E2122" t="s">
        <v>685</v>
      </c>
      <c r="F2122" t="s">
        <v>13</v>
      </c>
      <c r="G2122" t="s">
        <v>5350</v>
      </c>
      <c r="H2122" t="s">
        <v>15</v>
      </c>
      <c r="I2122">
        <f>YEAR(tb_to_analyze[[#This Row],[Date]])</f>
        <v>1984</v>
      </c>
    </row>
    <row r="2123" spans="1:9" x14ac:dyDescent="0.25">
      <c r="A2123" t="s">
        <v>5233</v>
      </c>
      <c r="B2123" t="s">
        <v>5312</v>
      </c>
      <c r="C2123" t="s">
        <v>5245</v>
      </c>
      <c r="D2123" s="1">
        <v>30832</v>
      </c>
      <c r="E2123" t="s">
        <v>937</v>
      </c>
      <c r="F2123" t="s">
        <v>13</v>
      </c>
      <c r="G2123" t="s">
        <v>5350</v>
      </c>
      <c r="H2123" t="s">
        <v>15</v>
      </c>
      <c r="I2123">
        <f>YEAR(tb_to_analyze[[#This Row],[Date]])</f>
        <v>1984</v>
      </c>
    </row>
    <row r="2124" spans="1:9" x14ac:dyDescent="0.25">
      <c r="A2124" t="s">
        <v>5233</v>
      </c>
      <c r="B2124" t="s">
        <v>5320</v>
      </c>
      <c r="C2124" t="s">
        <v>5247</v>
      </c>
      <c r="D2124" s="1">
        <v>30839</v>
      </c>
      <c r="E2124" t="s">
        <v>1302</v>
      </c>
      <c r="F2124" t="s">
        <v>13</v>
      </c>
      <c r="G2124" t="s">
        <v>5350</v>
      </c>
      <c r="H2124" t="s">
        <v>15</v>
      </c>
      <c r="I2124">
        <f>YEAR(tb_to_analyze[[#This Row],[Date]])</f>
        <v>1984</v>
      </c>
    </row>
    <row r="2125" spans="1:9" x14ac:dyDescent="0.25">
      <c r="A2125" t="s">
        <v>5233</v>
      </c>
      <c r="B2125" t="s">
        <v>5317</v>
      </c>
      <c r="C2125" t="s">
        <v>5247</v>
      </c>
      <c r="D2125" s="1">
        <v>30839</v>
      </c>
      <c r="E2125" t="s">
        <v>924</v>
      </c>
      <c r="F2125" t="s">
        <v>13</v>
      </c>
      <c r="G2125" t="s">
        <v>5350</v>
      </c>
      <c r="H2125" t="s">
        <v>15</v>
      </c>
      <c r="I2125">
        <f>YEAR(tb_to_analyze[[#This Row],[Date]])</f>
        <v>1984</v>
      </c>
    </row>
    <row r="2126" spans="1:9" x14ac:dyDescent="0.25">
      <c r="A2126" t="s">
        <v>5233</v>
      </c>
      <c r="B2126" t="s">
        <v>5320</v>
      </c>
      <c r="C2126" t="s">
        <v>5247</v>
      </c>
      <c r="D2126" s="1">
        <v>30841</v>
      </c>
      <c r="E2126" t="s">
        <v>685</v>
      </c>
      <c r="F2126" t="s">
        <v>13</v>
      </c>
      <c r="G2126" t="s">
        <v>5350</v>
      </c>
      <c r="H2126" t="s">
        <v>15</v>
      </c>
      <c r="I2126">
        <f>YEAR(tb_to_analyze[[#This Row],[Date]])</f>
        <v>1984</v>
      </c>
    </row>
    <row r="2127" spans="1:9" x14ac:dyDescent="0.25">
      <c r="A2127" t="s">
        <v>5231</v>
      </c>
      <c r="B2127" t="s">
        <v>5313</v>
      </c>
      <c r="C2127" t="s">
        <v>5246</v>
      </c>
      <c r="D2127" s="1">
        <v>30842</v>
      </c>
      <c r="E2127" t="s">
        <v>2344</v>
      </c>
      <c r="F2127" t="s">
        <v>13</v>
      </c>
      <c r="G2127" t="s">
        <v>5350</v>
      </c>
      <c r="H2127" t="s">
        <v>21</v>
      </c>
      <c r="I2127">
        <f>YEAR(tb_to_analyze[[#This Row],[Date]])</f>
        <v>1984</v>
      </c>
    </row>
    <row r="2128" spans="1:9" x14ac:dyDescent="0.25">
      <c r="A2128" t="s">
        <v>5231</v>
      </c>
      <c r="B2128" t="s">
        <v>5315</v>
      </c>
      <c r="C2128" t="s">
        <v>5246</v>
      </c>
      <c r="D2128" s="1">
        <v>30846</v>
      </c>
      <c r="E2128" t="s">
        <v>2284</v>
      </c>
      <c r="F2128" t="s">
        <v>13</v>
      </c>
      <c r="G2128" t="s">
        <v>5350</v>
      </c>
      <c r="H2128" t="s">
        <v>15</v>
      </c>
      <c r="I2128">
        <f>YEAR(tb_to_analyze[[#This Row],[Date]])</f>
        <v>1984</v>
      </c>
    </row>
    <row r="2129" spans="1:9" x14ac:dyDescent="0.25">
      <c r="A2129" t="s">
        <v>5233</v>
      </c>
      <c r="B2129" t="s">
        <v>5320</v>
      </c>
      <c r="C2129" t="s">
        <v>5247</v>
      </c>
      <c r="D2129" s="1">
        <v>30854</v>
      </c>
      <c r="E2129" t="s">
        <v>685</v>
      </c>
      <c r="F2129" t="s">
        <v>13</v>
      </c>
      <c r="G2129" t="s">
        <v>5350</v>
      </c>
      <c r="H2129" t="s">
        <v>15</v>
      </c>
      <c r="I2129">
        <f>YEAR(tb_to_analyze[[#This Row],[Date]])</f>
        <v>1984</v>
      </c>
    </row>
    <row r="2130" spans="1:9" x14ac:dyDescent="0.25">
      <c r="A2130" t="s">
        <v>5231</v>
      </c>
      <c r="B2130" t="s">
        <v>5315</v>
      </c>
      <c r="C2130" t="s">
        <v>5246</v>
      </c>
      <c r="D2130" s="1">
        <v>30858</v>
      </c>
      <c r="E2130" t="s">
        <v>2235</v>
      </c>
      <c r="F2130" t="s">
        <v>13</v>
      </c>
      <c r="G2130" t="s">
        <v>5350</v>
      </c>
      <c r="H2130" t="s">
        <v>15</v>
      </c>
      <c r="I2130">
        <f>YEAR(tb_to_analyze[[#This Row],[Date]])</f>
        <v>1984</v>
      </c>
    </row>
    <row r="2131" spans="1:9" x14ac:dyDescent="0.25">
      <c r="A2131" t="s">
        <v>5233</v>
      </c>
      <c r="B2131" t="s">
        <v>5320</v>
      </c>
      <c r="C2131" t="s">
        <v>5247</v>
      </c>
      <c r="D2131" s="1">
        <v>30860</v>
      </c>
      <c r="E2131" t="s">
        <v>685</v>
      </c>
      <c r="F2131" t="s">
        <v>13</v>
      </c>
      <c r="G2131" t="s">
        <v>5350</v>
      </c>
      <c r="H2131" t="s">
        <v>15</v>
      </c>
      <c r="I2131">
        <f>YEAR(tb_to_analyze[[#This Row],[Date]])</f>
        <v>1984</v>
      </c>
    </row>
    <row r="2132" spans="1:9" x14ac:dyDescent="0.25">
      <c r="A2132" t="s">
        <v>5233</v>
      </c>
      <c r="B2132" t="s">
        <v>5317</v>
      </c>
      <c r="C2132" t="s">
        <v>5247</v>
      </c>
      <c r="D2132" s="1">
        <v>30861</v>
      </c>
      <c r="E2132" t="s">
        <v>685</v>
      </c>
      <c r="F2132" t="s">
        <v>13</v>
      </c>
      <c r="G2132" t="s">
        <v>5350</v>
      </c>
      <c r="H2132" t="s">
        <v>15</v>
      </c>
      <c r="I2132">
        <f>YEAR(tb_to_analyze[[#This Row],[Date]])</f>
        <v>1984</v>
      </c>
    </row>
    <row r="2133" spans="1:9" x14ac:dyDescent="0.25">
      <c r="A2133" t="s">
        <v>5233</v>
      </c>
      <c r="B2133" t="s">
        <v>5320</v>
      </c>
      <c r="C2133" t="s">
        <v>5247</v>
      </c>
      <c r="D2133" s="1">
        <v>30866</v>
      </c>
      <c r="E2133" t="s">
        <v>1302</v>
      </c>
      <c r="F2133" t="s">
        <v>13</v>
      </c>
      <c r="G2133" t="s">
        <v>5350</v>
      </c>
      <c r="H2133" t="s">
        <v>15</v>
      </c>
      <c r="I2133">
        <f>YEAR(tb_to_analyze[[#This Row],[Date]])</f>
        <v>1984</v>
      </c>
    </row>
    <row r="2134" spans="1:9" x14ac:dyDescent="0.25">
      <c r="A2134" t="s">
        <v>5233</v>
      </c>
      <c r="B2134" t="s">
        <v>5320</v>
      </c>
      <c r="C2134" t="s">
        <v>5247</v>
      </c>
      <c r="D2134" s="1">
        <v>30868</v>
      </c>
      <c r="E2134" t="s">
        <v>1829</v>
      </c>
      <c r="F2134" t="s">
        <v>13</v>
      </c>
      <c r="G2134" t="s">
        <v>5350</v>
      </c>
      <c r="H2134" t="s">
        <v>15</v>
      </c>
      <c r="I2134">
        <f>YEAR(tb_to_analyze[[#This Row],[Date]])</f>
        <v>1984</v>
      </c>
    </row>
    <row r="2135" spans="1:9" x14ac:dyDescent="0.25">
      <c r="A2135" t="s">
        <v>5233</v>
      </c>
      <c r="B2135" t="s">
        <v>5320</v>
      </c>
      <c r="C2135" t="s">
        <v>5247</v>
      </c>
      <c r="D2135" s="1">
        <v>30896</v>
      </c>
      <c r="E2135" t="s">
        <v>1302</v>
      </c>
      <c r="F2135" t="s">
        <v>13</v>
      </c>
      <c r="G2135" t="s">
        <v>5350</v>
      </c>
      <c r="H2135" t="s">
        <v>15</v>
      </c>
      <c r="I2135">
        <f>YEAR(tb_to_analyze[[#This Row],[Date]])</f>
        <v>1984</v>
      </c>
    </row>
    <row r="2136" spans="1:9" x14ac:dyDescent="0.25">
      <c r="A2136" t="s">
        <v>5236</v>
      </c>
      <c r="B2136" t="s">
        <v>5325</v>
      </c>
      <c r="C2136" t="s">
        <v>5249</v>
      </c>
      <c r="D2136" s="1">
        <v>30896</v>
      </c>
      <c r="E2136" t="s">
        <v>2110</v>
      </c>
      <c r="F2136" t="s">
        <v>13</v>
      </c>
      <c r="G2136" t="s">
        <v>5350</v>
      </c>
      <c r="H2136" t="s">
        <v>15</v>
      </c>
      <c r="I2136">
        <f>YEAR(tb_to_analyze[[#This Row],[Date]])</f>
        <v>1984</v>
      </c>
    </row>
    <row r="2137" spans="1:9" x14ac:dyDescent="0.25">
      <c r="A2137" t="s">
        <v>5230</v>
      </c>
      <c r="B2137" t="s">
        <v>5324</v>
      </c>
      <c r="C2137" t="s">
        <v>5253</v>
      </c>
      <c r="D2137" s="1">
        <v>30898</v>
      </c>
      <c r="E2137" t="s">
        <v>2354</v>
      </c>
      <c r="F2137" t="s">
        <v>13</v>
      </c>
      <c r="G2137" t="s">
        <v>5350</v>
      </c>
      <c r="H2137" t="s">
        <v>15</v>
      </c>
      <c r="I2137">
        <f>YEAR(tb_to_analyze[[#This Row],[Date]])</f>
        <v>1984</v>
      </c>
    </row>
    <row r="2138" spans="1:9" x14ac:dyDescent="0.25">
      <c r="A2138" t="s">
        <v>5233</v>
      </c>
      <c r="B2138" t="s">
        <v>5312</v>
      </c>
      <c r="C2138" t="s">
        <v>5245</v>
      </c>
      <c r="D2138" s="1">
        <v>30901</v>
      </c>
      <c r="E2138" t="s">
        <v>937</v>
      </c>
      <c r="F2138" t="s">
        <v>13</v>
      </c>
      <c r="G2138" t="s">
        <v>5350</v>
      </c>
      <c r="H2138" t="s">
        <v>15</v>
      </c>
      <c r="I2138">
        <f>YEAR(tb_to_analyze[[#This Row],[Date]])</f>
        <v>1984</v>
      </c>
    </row>
    <row r="2139" spans="1:9" x14ac:dyDescent="0.25">
      <c r="A2139" t="s">
        <v>5233</v>
      </c>
      <c r="B2139" t="s">
        <v>5320</v>
      </c>
      <c r="C2139" t="s">
        <v>5247</v>
      </c>
      <c r="D2139" s="1">
        <v>30902</v>
      </c>
      <c r="E2139" t="s">
        <v>1829</v>
      </c>
      <c r="F2139" t="s">
        <v>13</v>
      </c>
      <c r="G2139" t="s">
        <v>5350</v>
      </c>
      <c r="H2139" t="s">
        <v>15</v>
      </c>
      <c r="I2139">
        <f>YEAR(tb_to_analyze[[#This Row],[Date]])</f>
        <v>1984</v>
      </c>
    </row>
    <row r="2140" spans="1:9" x14ac:dyDescent="0.25">
      <c r="A2140" t="s">
        <v>5233</v>
      </c>
      <c r="B2140" t="s">
        <v>5320</v>
      </c>
      <c r="C2140" t="s">
        <v>5247</v>
      </c>
      <c r="D2140" s="1">
        <v>30904</v>
      </c>
      <c r="E2140" t="s">
        <v>1463</v>
      </c>
      <c r="F2140" t="s">
        <v>13</v>
      </c>
      <c r="G2140" t="s">
        <v>5350</v>
      </c>
      <c r="H2140" t="s">
        <v>15</v>
      </c>
      <c r="I2140">
        <f>YEAR(tb_to_analyze[[#This Row],[Date]])</f>
        <v>1984</v>
      </c>
    </row>
    <row r="2141" spans="1:9" x14ac:dyDescent="0.25">
      <c r="A2141" t="s">
        <v>5233</v>
      </c>
      <c r="B2141" t="s">
        <v>5320</v>
      </c>
      <c r="C2141" t="s">
        <v>5247</v>
      </c>
      <c r="D2141" s="1">
        <v>30918</v>
      </c>
      <c r="E2141" t="s">
        <v>1463</v>
      </c>
      <c r="F2141" t="s">
        <v>13</v>
      </c>
      <c r="G2141" t="s">
        <v>5350</v>
      </c>
      <c r="H2141" t="s">
        <v>15</v>
      </c>
      <c r="I2141">
        <f>YEAR(tb_to_analyze[[#This Row],[Date]])</f>
        <v>1984</v>
      </c>
    </row>
    <row r="2142" spans="1:9" x14ac:dyDescent="0.25">
      <c r="A2142" t="s">
        <v>5231</v>
      </c>
      <c r="B2142" t="s">
        <v>5315</v>
      </c>
      <c r="C2142" t="s">
        <v>5246</v>
      </c>
      <c r="D2142" s="1">
        <v>30922</v>
      </c>
      <c r="E2142" t="s">
        <v>1558</v>
      </c>
      <c r="F2142" t="s">
        <v>13</v>
      </c>
      <c r="G2142" t="s">
        <v>5350</v>
      </c>
      <c r="H2142" t="s">
        <v>15</v>
      </c>
      <c r="I2142">
        <f>YEAR(tb_to_analyze[[#This Row],[Date]])</f>
        <v>1984</v>
      </c>
    </row>
    <row r="2143" spans="1:9" x14ac:dyDescent="0.25">
      <c r="A2143" t="s">
        <v>5233</v>
      </c>
      <c r="B2143" t="s">
        <v>5312</v>
      </c>
      <c r="C2143" t="s">
        <v>5245</v>
      </c>
      <c r="D2143" s="1">
        <v>30923</v>
      </c>
      <c r="E2143" t="s">
        <v>937</v>
      </c>
      <c r="F2143" t="s">
        <v>13</v>
      </c>
      <c r="G2143" t="s">
        <v>5350</v>
      </c>
      <c r="H2143" t="s">
        <v>15</v>
      </c>
      <c r="I2143">
        <f>YEAR(tb_to_analyze[[#This Row],[Date]])</f>
        <v>1984</v>
      </c>
    </row>
    <row r="2144" spans="1:9" x14ac:dyDescent="0.25">
      <c r="A2144" t="s">
        <v>5231</v>
      </c>
      <c r="B2144" t="s">
        <v>5322</v>
      </c>
      <c r="C2144" t="s">
        <v>5246</v>
      </c>
      <c r="D2144" s="1">
        <v>30924</v>
      </c>
      <c r="E2144" t="s">
        <v>2362</v>
      </c>
      <c r="F2144" t="s">
        <v>13</v>
      </c>
      <c r="G2144" s="3">
        <v>450000000</v>
      </c>
      <c r="H2144" t="s">
        <v>15</v>
      </c>
      <c r="I2144">
        <f>YEAR(tb_to_analyze[[#This Row],[Date]])</f>
        <v>1984</v>
      </c>
    </row>
    <row r="2145" spans="1:9" x14ac:dyDescent="0.25">
      <c r="A2145" t="s">
        <v>5233</v>
      </c>
      <c r="B2145" t="s">
        <v>5320</v>
      </c>
      <c r="C2145" t="s">
        <v>5247</v>
      </c>
      <c r="D2145" s="1">
        <v>30932</v>
      </c>
      <c r="E2145" t="s">
        <v>1302</v>
      </c>
      <c r="F2145" t="s">
        <v>13</v>
      </c>
      <c r="G2145" t="s">
        <v>5350</v>
      </c>
      <c r="H2145" t="s">
        <v>15</v>
      </c>
      <c r="I2145">
        <f>YEAR(tb_to_analyze[[#This Row],[Date]])</f>
        <v>1984</v>
      </c>
    </row>
    <row r="2146" spans="1:9" x14ac:dyDescent="0.25">
      <c r="A2146" t="s">
        <v>5231</v>
      </c>
      <c r="B2146" t="s">
        <v>5315</v>
      </c>
      <c r="C2146" t="s">
        <v>5246</v>
      </c>
      <c r="D2146" s="1">
        <v>30933</v>
      </c>
      <c r="E2146" t="s">
        <v>2284</v>
      </c>
      <c r="F2146" t="s">
        <v>13</v>
      </c>
      <c r="G2146" t="s">
        <v>5350</v>
      </c>
      <c r="H2146" t="s">
        <v>15</v>
      </c>
      <c r="I2146">
        <f>YEAR(tb_to_analyze[[#This Row],[Date]])</f>
        <v>1984</v>
      </c>
    </row>
    <row r="2147" spans="1:9" x14ac:dyDescent="0.25">
      <c r="A2147" t="s">
        <v>5235</v>
      </c>
      <c r="B2147" t="s">
        <v>5263</v>
      </c>
      <c r="C2147" t="s">
        <v>5252</v>
      </c>
      <c r="D2147" s="1">
        <v>30937</v>
      </c>
      <c r="E2147" t="s">
        <v>2225</v>
      </c>
      <c r="F2147" t="s">
        <v>2227</v>
      </c>
      <c r="G2147" s="3">
        <v>30800000</v>
      </c>
      <c r="H2147" t="s">
        <v>15</v>
      </c>
      <c r="I2147">
        <f>YEAR(tb_to_analyze[[#This Row],[Date]])</f>
        <v>1984</v>
      </c>
    </row>
    <row r="2148" spans="1:9" x14ac:dyDescent="0.25">
      <c r="A2148" t="s">
        <v>5233</v>
      </c>
      <c r="B2148" t="s">
        <v>5320</v>
      </c>
      <c r="C2148" t="s">
        <v>5247</v>
      </c>
      <c r="D2148" s="1">
        <v>30938</v>
      </c>
      <c r="E2148" t="s">
        <v>685</v>
      </c>
      <c r="F2148" t="s">
        <v>13</v>
      </c>
      <c r="G2148" t="s">
        <v>5350</v>
      </c>
      <c r="H2148" t="s">
        <v>15</v>
      </c>
      <c r="I2148">
        <f>YEAR(tb_to_analyze[[#This Row],[Date]])</f>
        <v>1984</v>
      </c>
    </row>
    <row r="2149" spans="1:9" x14ac:dyDescent="0.25">
      <c r="A2149" t="s">
        <v>5233</v>
      </c>
      <c r="B2149" t="s">
        <v>5320</v>
      </c>
      <c r="C2149" t="s">
        <v>5247</v>
      </c>
      <c r="D2149" s="1">
        <v>30952</v>
      </c>
      <c r="E2149" t="s">
        <v>685</v>
      </c>
      <c r="F2149" t="s">
        <v>13</v>
      </c>
      <c r="G2149" t="s">
        <v>5350</v>
      </c>
      <c r="H2149" t="s">
        <v>15</v>
      </c>
      <c r="I2149">
        <f>YEAR(tb_to_analyze[[#This Row],[Date]])</f>
        <v>1984</v>
      </c>
    </row>
    <row r="2150" spans="1:9" x14ac:dyDescent="0.25">
      <c r="A2150" t="s">
        <v>5233</v>
      </c>
      <c r="B2150" t="s">
        <v>5320</v>
      </c>
      <c r="C2150" t="s">
        <v>5247</v>
      </c>
      <c r="D2150" s="1">
        <v>30953</v>
      </c>
      <c r="E2150" t="s">
        <v>1829</v>
      </c>
      <c r="F2150" t="s">
        <v>13</v>
      </c>
      <c r="G2150" t="s">
        <v>5350</v>
      </c>
      <c r="H2150" t="s">
        <v>15</v>
      </c>
      <c r="I2150">
        <f>YEAR(tb_to_analyze[[#This Row],[Date]])</f>
        <v>1984</v>
      </c>
    </row>
    <row r="2151" spans="1:9" x14ac:dyDescent="0.25">
      <c r="A2151" t="s">
        <v>5233</v>
      </c>
      <c r="B2151" t="s">
        <v>5320</v>
      </c>
      <c r="C2151" t="s">
        <v>5247</v>
      </c>
      <c r="D2151" s="1">
        <v>30959</v>
      </c>
      <c r="E2151" t="s">
        <v>1302</v>
      </c>
      <c r="F2151" t="s">
        <v>13</v>
      </c>
      <c r="G2151" t="s">
        <v>5350</v>
      </c>
      <c r="H2151" t="s">
        <v>15</v>
      </c>
      <c r="I2151">
        <f>YEAR(tb_to_analyze[[#This Row],[Date]])</f>
        <v>1984</v>
      </c>
    </row>
    <row r="2152" spans="1:9" x14ac:dyDescent="0.25">
      <c r="A2152" t="s">
        <v>5231</v>
      </c>
      <c r="B2152" t="s">
        <v>5322</v>
      </c>
      <c r="C2152" t="s">
        <v>5246</v>
      </c>
      <c r="D2152" s="1">
        <v>30960</v>
      </c>
      <c r="E2152" t="s">
        <v>2260</v>
      </c>
      <c r="F2152" t="s">
        <v>13</v>
      </c>
      <c r="G2152" s="3">
        <v>450000000</v>
      </c>
      <c r="H2152" t="s">
        <v>15</v>
      </c>
      <c r="I2152">
        <f>YEAR(tb_to_analyze[[#This Row],[Date]])</f>
        <v>1984</v>
      </c>
    </row>
    <row r="2153" spans="1:9" x14ac:dyDescent="0.25">
      <c r="A2153" t="s">
        <v>5233</v>
      </c>
      <c r="B2153" t="s">
        <v>5320</v>
      </c>
      <c r="C2153" t="s">
        <v>5247</v>
      </c>
      <c r="D2153" s="1">
        <v>30966</v>
      </c>
      <c r="E2153" t="s">
        <v>685</v>
      </c>
      <c r="F2153" t="s">
        <v>13</v>
      </c>
      <c r="G2153" t="s">
        <v>5350</v>
      </c>
      <c r="H2153" t="s">
        <v>15</v>
      </c>
      <c r="I2153">
        <f>YEAR(tb_to_analyze[[#This Row],[Date]])</f>
        <v>1984</v>
      </c>
    </row>
    <row r="2154" spans="1:9" x14ac:dyDescent="0.25">
      <c r="A2154" t="s">
        <v>5233</v>
      </c>
      <c r="B2154" t="s">
        <v>5320</v>
      </c>
      <c r="C2154" t="s">
        <v>5247</v>
      </c>
      <c r="D2154" s="1">
        <v>30973</v>
      </c>
      <c r="E2154" t="s">
        <v>1829</v>
      </c>
      <c r="F2154" t="s">
        <v>13</v>
      </c>
      <c r="G2154" t="s">
        <v>5350</v>
      </c>
      <c r="H2154" t="s">
        <v>15</v>
      </c>
      <c r="I2154">
        <f>YEAR(tb_to_analyze[[#This Row],[Date]])</f>
        <v>1984</v>
      </c>
    </row>
    <row r="2155" spans="1:9" x14ac:dyDescent="0.25">
      <c r="A2155" t="s">
        <v>5233</v>
      </c>
      <c r="B2155" t="s">
        <v>5312</v>
      </c>
      <c r="C2155" t="s">
        <v>5245</v>
      </c>
      <c r="D2155" s="1">
        <v>30986</v>
      </c>
      <c r="E2155" t="s">
        <v>937</v>
      </c>
      <c r="F2155" t="s">
        <v>13</v>
      </c>
      <c r="G2155" t="s">
        <v>5350</v>
      </c>
      <c r="H2155" t="s">
        <v>15</v>
      </c>
      <c r="I2155">
        <f>YEAR(tb_to_analyze[[#This Row],[Date]])</f>
        <v>1984</v>
      </c>
    </row>
    <row r="2156" spans="1:9" x14ac:dyDescent="0.25">
      <c r="A2156" t="s">
        <v>5231</v>
      </c>
      <c r="B2156" t="s">
        <v>5322</v>
      </c>
      <c r="C2156" t="s">
        <v>5246</v>
      </c>
      <c r="D2156" s="1">
        <v>30994</v>
      </c>
      <c r="E2156" t="s">
        <v>2362</v>
      </c>
      <c r="F2156" t="s">
        <v>13</v>
      </c>
      <c r="G2156" s="3">
        <v>450000000</v>
      </c>
      <c r="H2156" t="s">
        <v>15</v>
      </c>
      <c r="I2156">
        <f>YEAR(tb_to_analyze[[#This Row],[Date]])</f>
        <v>1984</v>
      </c>
    </row>
    <row r="2157" spans="1:9" x14ac:dyDescent="0.25">
      <c r="A2157" t="s">
        <v>5230</v>
      </c>
      <c r="B2157" t="s">
        <v>5324</v>
      </c>
      <c r="C2157" t="s">
        <v>5253</v>
      </c>
      <c r="D2157" s="1">
        <v>30996</v>
      </c>
      <c r="E2157" t="s">
        <v>2354</v>
      </c>
      <c r="F2157" t="s">
        <v>13</v>
      </c>
      <c r="G2157" t="s">
        <v>5350</v>
      </c>
      <c r="H2157" t="s">
        <v>15</v>
      </c>
      <c r="I2157">
        <f>YEAR(tb_to_analyze[[#This Row],[Date]])</f>
        <v>1984</v>
      </c>
    </row>
    <row r="2158" spans="1:9" x14ac:dyDescent="0.25">
      <c r="A2158" t="s">
        <v>5233</v>
      </c>
      <c r="B2158" t="s">
        <v>5320</v>
      </c>
      <c r="C2158" t="s">
        <v>5247</v>
      </c>
      <c r="D2158" s="1">
        <v>31001</v>
      </c>
      <c r="E2158" t="s">
        <v>685</v>
      </c>
      <c r="F2158" t="s">
        <v>13</v>
      </c>
      <c r="G2158" t="s">
        <v>5350</v>
      </c>
      <c r="H2158" t="s">
        <v>15</v>
      </c>
      <c r="I2158">
        <f>YEAR(tb_to_analyze[[#This Row],[Date]])</f>
        <v>1984</v>
      </c>
    </row>
    <row r="2159" spans="1:9" x14ac:dyDescent="0.25">
      <c r="A2159" t="s">
        <v>5233</v>
      </c>
      <c r="B2159" t="s">
        <v>5320</v>
      </c>
      <c r="C2159" t="s">
        <v>5247</v>
      </c>
      <c r="D2159" s="1">
        <v>31013</v>
      </c>
      <c r="E2159" t="s">
        <v>1829</v>
      </c>
      <c r="F2159" t="s">
        <v>13</v>
      </c>
      <c r="G2159" t="s">
        <v>5350</v>
      </c>
      <c r="H2159" t="s">
        <v>56</v>
      </c>
      <c r="I2159">
        <f>YEAR(tb_to_analyze[[#This Row],[Date]])</f>
        <v>1984</v>
      </c>
    </row>
    <row r="2160" spans="1:9" x14ac:dyDescent="0.25">
      <c r="A2160" t="s">
        <v>5231</v>
      </c>
      <c r="B2160" t="s">
        <v>5315</v>
      </c>
      <c r="C2160" t="s">
        <v>5246</v>
      </c>
      <c r="D2160" s="1">
        <v>31020</v>
      </c>
      <c r="E2160" t="s">
        <v>2235</v>
      </c>
      <c r="F2160" t="s">
        <v>13</v>
      </c>
      <c r="G2160" t="s">
        <v>5350</v>
      </c>
      <c r="H2160" t="s">
        <v>15</v>
      </c>
      <c r="I2160">
        <f>YEAR(tb_to_analyze[[#This Row],[Date]])</f>
        <v>1984</v>
      </c>
    </row>
    <row r="2161" spans="1:9" x14ac:dyDescent="0.25">
      <c r="A2161" t="s">
        <v>5231</v>
      </c>
      <c r="B2161" t="s">
        <v>5315</v>
      </c>
      <c r="C2161" t="s">
        <v>5246</v>
      </c>
      <c r="D2161" s="1">
        <v>31028</v>
      </c>
      <c r="E2161" t="s">
        <v>1965</v>
      </c>
      <c r="F2161" t="s">
        <v>13</v>
      </c>
      <c r="G2161" t="s">
        <v>5350</v>
      </c>
      <c r="H2161" t="s">
        <v>15</v>
      </c>
      <c r="I2161">
        <f>YEAR(tb_to_analyze[[#This Row],[Date]])</f>
        <v>1984</v>
      </c>
    </row>
    <row r="2162" spans="1:9" x14ac:dyDescent="0.25">
      <c r="A2162" t="s">
        <v>5233</v>
      </c>
      <c r="B2162" t="s">
        <v>5320</v>
      </c>
      <c r="C2162" t="s">
        <v>5247</v>
      </c>
      <c r="D2162" s="1">
        <v>31030</v>
      </c>
      <c r="E2162" t="s">
        <v>1463</v>
      </c>
      <c r="F2162" t="s">
        <v>13</v>
      </c>
      <c r="G2162" t="s">
        <v>5350</v>
      </c>
      <c r="H2162" t="s">
        <v>15</v>
      </c>
      <c r="I2162">
        <f>YEAR(tb_to_analyze[[#This Row],[Date]])</f>
        <v>1984</v>
      </c>
    </row>
    <row r="2163" spans="1:9" x14ac:dyDescent="0.25">
      <c r="A2163" t="s">
        <v>5233</v>
      </c>
      <c r="B2163" t="s">
        <v>5317</v>
      </c>
      <c r="C2163" t="s">
        <v>5247</v>
      </c>
      <c r="D2163" s="1">
        <v>31035</v>
      </c>
      <c r="E2163" t="s">
        <v>924</v>
      </c>
      <c r="F2163" t="s">
        <v>13</v>
      </c>
      <c r="G2163" t="s">
        <v>5350</v>
      </c>
      <c r="H2163" t="s">
        <v>15</v>
      </c>
      <c r="I2163">
        <f>YEAR(tb_to_analyze[[#This Row],[Date]])</f>
        <v>1984</v>
      </c>
    </row>
    <row r="2164" spans="1:9" x14ac:dyDescent="0.25">
      <c r="A2164" t="s">
        <v>5233</v>
      </c>
      <c r="B2164" t="s">
        <v>5320</v>
      </c>
      <c r="C2164" t="s">
        <v>5247</v>
      </c>
      <c r="D2164" s="1">
        <v>31036</v>
      </c>
      <c r="E2164" t="s">
        <v>685</v>
      </c>
      <c r="F2164" t="s">
        <v>13</v>
      </c>
      <c r="G2164" t="s">
        <v>5350</v>
      </c>
      <c r="H2164" t="s">
        <v>15</v>
      </c>
      <c r="I2164">
        <f>YEAR(tb_to_analyze[[#This Row],[Date]])</f>
        <v>1984</v>
      </c>
    </row>
    <row r="2165" spans="1:9" x14ac:dyDescent="0.25">
      <c r="A2165" t="s">
        <v>5231</v>
      </c>
      <c r="B2165" t="s">
        <v>5313</v>
      </c>
      <c r="C2165" t="s">
        <v>5246</v>
      </c>
      <c r="D2165" s="1">
        <v>31038</v>
      </c>
      <c r="E2165" t="s">
        <v>2235</v>
      </c>
      <c r="F2165" t="s">
        <v>13</v>
      </c>
      <c r="G2165" t="s">
        <v>5350</v>
      </c>
      <c r="H2165" t="s">
        <v>15</v>
      </c>
      <c r="I2165">
        <f>YEAR(tb_to_analyze[[#This Row],[Date]])</f>
        <v>1984</v>
      </c>
    </row>
    <row r="2166" spans="1:9" x14ac:dyDescent="0.25">
      <c r="A2166" t="s">
        <v>5233</v>
      </c>
      <c r="B2166" t="s">
        <v>5320</v>
      </c>
      <c r="C2166" t="s">
        <v>5247</v>
      </c>
      <c r="D2166" s="1">
        <v>31062</v>
      </c>
      <c r="E2166" t="s">
        <v>1829</v>
      </c>
      <c r="F2166" t="s">
        <v>13</v>
      </c>
      <c r="G2166" t="s">
        <v>5350</v>
      </c>
      <c r="H2166" t="s">
        <v>15</v>
      </c>
      <c r="I2166">
        <f>YEAR(tb_to_analyze[[#This Row],[Date]])</f>
        <v>1985</v>
      </c>
    </row>
    <row r="2167" spans="1:9" x14ac:dyDescent="0.25">
      <c r="A2167" t="s">
        <v>5233</v>
      </c>
      <c r="B2167" t="s">
        <v>5320</v>
      </c>
      <c r="C2167" t="s">
        <v>5247</v>
      </c>
      <c r="D2167" s="1">
        <v>31062</v>
      </c>
      <c r="E2167" t="s">
        <v>685</v>
      </c>
      <c r="F2167" t="s">
        <v>13</v>
      </c>
      <c r="G2167" t="s">
        <v>5350</v>
      </c>
      <c r="H2167" t="s">
        <v>15</v>
      </c>
      <c r="I2167">
        <f>YEAR(tb_to_analyze[[#This Row],[Date]])</f>
        <v>1985</v>
      </c>
    </row>
    <row r="2168" spans="1:9" x14ac:dyDescent="0.25">
      <c r="A2168" t="s">
        <v>5233</v>
      </c>
      <c r="B2168" t="s">
        <v>5320</v>
      </c>
      <c r="C2168" t="s">
        <v>5247</v>
      </c>
      <c r="D2168" s="1">
        <v>31063</v>
      </c>
      <c r="E2168" t="s">
        <v>1463</v>
      </c>
      <c r="F2168" t="s">
        <v>13</v>
      </c>
      <c r="G2168" t="s">
        <v>5350</v>
      </c>
      <c r="H2168" t="s">
        <v>15</v>
      </c>
      <c r="I2168">
        <f>YEAR(tb_to_analyze[[#This Row],[Date]])</f>
        <v>1985</v>
      </c>
    </row>
    <row r="2169" spans="1:9" x14ac:dyDescent="0.25">
      <c r="A2169" t="s">
        <v>5233</v>
      </c>
      <c r="B2169" t="s">
        <v>5312</v>
      </c>
      <c r="C2169" t="s">
        <v>5245</v>
      </c>
      <c r="D2169" s="1">
        <v>31070</v>
      </c>
      <c r="E2169" t="s">
        <v>937</v>
      </c>
      <c r="F2169" t="s">
        <v>13</v>
      </c>
      <c r="G2169" t="s">
        <v>5350</v>
      </c>
      <c r="H2169" t="s">
        <v>15</v>
      </c>
      <c r="I2169">
        <f>YEAR(tb_to_analyze[[#This Row],[Date]])</f>
        <v>1985</v>
      </c>
    </row>
    <row r="2170" spans="1:9" x14ac:dyDescent="0.25">
      <c r="A2170" t="s">
        <v>5233</v>
      </c>
      <c r="B2170" t="s">
        <v>5320</v>
      </c>
      <c r="C2170" t="s">
        <v>5247</v>
      </c>
      <c r="D2170" s="1">
        <v>31071</v>
      </c>
      <c r="E2170" t="s">
        <v>1829</v>
      </c>
      <c r="F2170" t="s">
        <v>13</v>
      </c>
      <c r="G2170" t="s">
        <v>5350</v>
      </c>
      <c r="H2170" t="s">
        <v>15</v>
      </c>
      <c r="I2170">
        <f>YEAR(tb_to_analyze[[#This Row],[Date]])</f>
        <v>1985</v>
      </c>
    </row>
    <row r="2171" spans="1:9" x14ac:dyDescent="0.25">
      <c r="A2171" t="s">
        <v>5231</v>
      </c>
      <c r="B2171" t="s">
        <v>5322</v>
      </c>
      <c r="C2171" t="s">
        <v>5246</v>
      </c>
      <c r="D2171" s="1">
        <v>31071</v>
      </c>
      <c r="E2171" t="s">
        <v>2362</v>
      </c>
      <c r="F2171" t="s">
        <v>13</v>
      </c>
      <c r="G2171" s="3">
        <v>450000000</v>
      </c>
      <c r="H2171" t="s">
        <v>15</v>
      </c>
      <c r="I2171">
        <f>YEAR(tb_to_analyze[[#This Row],[Date]])</f>
        <v>1985</v>
      </c>
    </row>
    <row r="2172" spans="1:9" x14ac:dyDescent="0.25">
      <c r="A2172" t="s">
        <v>5233</v>
      </c>
      <c r="B2172" t="s">
        <v>5320</v>
      </c>
      <c r="C2172" t="s">
        <v>5247</v>
      </c>
      <c r="D2172" s="1">
        <v>31079</v>
      </c>
      <c r="E2172" t="s">
        <v>685</v>
      </c>
      <c r="F2172" t="s">
        <v>13</v>
      </c>
      <c r="G2172" t="s">
        <v>5350</v>
      </c>
      <c r="H2172" t="s">
        <v>15</v>
      </c>
      <c r="I2172">
        <f>YEAR(tb_to_analyze[[#This Row],[Date]])</f>
        <v>1985</v>
      </c>
    </row>
    <row r="2173" spans="1:9" x14ac:dyDescent="0.25">
      <c r="A2173" t="s">
        <v>5233</v>
      </c>
      <c r="B2173" t="s">
        <v>5320</v>
      </c>
      <c r="C2173" t="s">
        <v>5247</v>
      </c>
      <c r="D2173" s="1">
        <v>31084</v>
      </c>
      <c r="E2173" t="s">
        <v>1829</v>
      </c>
      <c r="F2173" t="s">
        <v>13</v>
      </c>
      <c r="G2173" t="s">
        <v>5350</v>
      </c>
      <c r="H2173" t="s">
        <v>15</v>
      </c>
      <c r="I2173">
        <f>YEAR(tb_to_analyze[[#This Row],[Date]])</f>
        <v>1985</v>
      </c>
    </row>
    <row r="2174" spans="1:9" x14ac:dyDescent="0.25">
      <c r="A2174" t="s">
        <v>5236</v>
      </c>
      <c r="B2174" t="s">
        <v>5248</v>
      </c>
      <c r="C2174" t="s">
        <v>5249</v>
      </c>
      <c r="D2174" s="1">
        <v>31085</v>
      </c>
      <c r="E2174" t="s">
        <v>2393</v>
      </c>
      <c r="F2174" t="s">
        <v>13</v>
      </c>
      <c r="G2174" t="s">
        <v>5350</v>
      </c>
      <c r="H2174" t="s">
        <v>15</v>
      </c>
      <c r="I2174">
        <f>YEAR(tb_to_analyze[[#This Row],[Date]])</f>
        <v>1985</v>
      </c>
    </row>
    <row r="2175" spans="1:9" x14ac:dyDescent="0.25">
      <c r="A2175" t="s">
        <v>5230</v>
      </c>
      <c r="B2175" t="s">
        <v>5324</v>
      </c>
      <c r="C2175" t="s">
        <v>5253</v>
      </c>
      <c r="D2175" s="1">
        <v>31086</v>
      </c>
      <c r="E2175" t="s">
        <v>2354</v>
      </c>
      <c r="F2175" t="s">
        <v>13</v>
      </c>
      <c r="G2175" t="s">
        <v>5350</v>
      </c>
      <c r="H2175" t="s">
        <v>15</v>
      </c>
      <c r="I2175">
        <f>YEAR(tb_to_analyze[[#This Row],[Date]])</f>
        <v>1985</v>
      </c>
    </row>
    <row r="2176" spans="1:9" x14ac:dyDescent="0.25">
      <c r="A2176" t="s">
        <v>5231</v>
      </c>
      <c r="B2176" t="s">
        <v>5315</v>
      </c>
      <c r="C2176" t="s">
        <v>5246</v>
      </c>
      <c r="D2176" s="1">
        <v>31086</v>
      </c>
      <c r="E2176" t="s">
        <v>1558</v>
      </c>
      <c r="F2176" t="s">
        <v>13</v>
      </c>
      <c r="G2176" t="s">
        <v>5350</v>
      </c>
      <c r="H2176" t="s">
        <v>15</v>
      </c>
      <c r="I2176">
        <f>YEAR(tb_to_analyze[[#This Row],[Date]])</f>
        <v>1985</v>
      </c>
    </row>
    <row r="2177" spans="1:9" x14ac:dyDescent="0.25">
      <c r="A2177" t="s">
        <v>5233</v>
      </c>
      <c r="B2177" t="s">
        <v>5320</v>
      </c>
      <c r="C2177" t="s">
        <v>5247</v>
      </c>
      <c r="D2177" s="1">
        <v>31105</v>
      </c>
      <c r="E2177" t="s">
        <v>685</v>
      </c>
      <c r="F2177" t="s">
        <v>13</v>
      </c>
      <c r="G2177" t="s">
        <v>5350</v>
      </c>
      <c r="H2177" t="s">
        <v>15</v>
      </c>
      <c r="I2177">
        <f>YEAR(tb_to_analyze[[#This Row],[Date]])</f>
        <v>1985</v>
      </c>
    </row>
    <row r="2178" spans="1:9" x14ac:dyDescent="0.25">
      <c r="A2178" t="s">
        <v>5233</v>
      </c>
      <c r="B2178" t="s">
        <v>5320</v>
      </c>
      <c r="C2178" t="s">
        <v>5247</v>
      </c>
      <c r="D2178" s="1">
        <v>31111</v>
      </c>
      <c r="E2178" t="s">
        <v>1829</v>
      </c>
      <c r="F2178" t="s">
        <v>13</v>
      </c>
      <c r="G2178" t="s">
        <v>5350</v>
      </c>
      <c r="H2178" t="s">
        <v>15</v>
      </c>
      <c r="I2178">
        <f>YEAR(tb_to_analyze[[#This Row],[Date]])</f>
        <v>1985</v>
      </c>
    </row>
    <row r="2179" spans="1:9" x14ac:dyDescent="0.25">
      <c r="A2179" t="s">
        <v>5231</v>
      </c>
      <c r="B2179" t="s">
        <v>5315</v>
      </c>
      <c r="C2179" t="s">
        <v>5246</v>
      </c>
      <c r="D2179" s="1">
        <v>31119</v>
      </c>
      <c r="E2179" t="s">
        <v>1998</v>
      </c>
      <c r="F2179" t="s">
        <v>13</v>
      </c>
      <c r="G2179" t="s">
        <v>5350</v>
      </c>
      <c r="H2179" t="s">
        <v>15</v>
      </c>
      <c r="I2179">
        <f>YEAR(tb_to_analyze[[#This Row],[Date]])</f>
        <v>1985</v>
      </c>
    </row>
    <row r="2180" spans="1:9" x14ac:dyDescent="0.25">
      <c r="A2180" t="s">
        <v>5233</v>
      </c>
      <c r="B2180" t="s">
        <v>5320</v>
      </c>
      <c r="C2180" t="s">
        <v>5247</v>
      </c>
      <c r="D2180" s="1">
        <v>31120</v>
      </c>
      <c r="E2180" t="s">
        <v>685</v>
      </c>
      <c r="F2180" t="s">
        <v>13</v>
      </c>
      <c r="G2180" t="s">
        <v>5350</v>
      </c>
      <c r="H2180" t="s">
        <v>15</v>
      </c>
      <c r="I2180">
        <f>YEAR(tb_to_analyze[[#This Row],[Date]])</f>
        <v>1985</v>
      </c>
    </row>
    <row r="2181" spans="1:9" x14ac:dyDescent="0.25">
      <c r="A2181" t="s">
        <v>5233</v>
      </c>
      <c r="B2181" t="s">
        <v>5320</v>
      </c>
      <c r="C2181" t="s">
        <v>5247</v>
      </c>
      <c r="D2181" s="1">
        <v>31127</v>
      </c>
      <c r="E2181" t="s">
        <v>685</v>
      </c>
      <c r="F2181" t="s">
        <v>13</v>
      </c>
      <c r="G2181" t="s">
        <v>5350</v>
      </c>
      <c r="H2181" t="s">
        <v>15</v>
      </c>
      <c r="I2181">
        <f>YEAR(tb_to_analyze[[#This Row],[Date]])</f>
        <v>1985</v>
      </c>
    </row>
    <row r="2182" spans="1:9" x14ac:dyDescent="0.25">
      <c r="A2182" t="s">
        <v>5231</v>
      </c>
      <c r="B2182" t="s">
        <v>5313</v>
      </c>
      <c r="C2182" t="s">
        <v>5246</v>
      </c>
      <c r="D2182" s="1">
        <v>31128</v>
      </c>
      <c r="E2182" t="s">
        <v>2344</v>
      </c>
      <c r="F2182" t="s">
        <v>13</v>
      </c>
      <c r="G2182" t="s">
        <v>5350</v>
      </c>
      <c r="H2182" t="s">
        <v>15</v>
      </c>
      <c r="I2182">
        <f>YEAR(tb_to_analyze[[#This Row],[Date]])</f>
        <v>1985</v>
      </c>
    </row>
    <row r="2183" spans="1:9" x14ac:dyDescent="0.25">
      <c r="A2183" t="s">
        <v>5231</v>
      </c>
      <c r="B2183" t="s">
        <v>5322</v>
      </c>
      <c r="C2183" t="s">
        <v>5246</v>
      </c>
      <c r="D2183" s="1">
        <v>31149</v>
      </c>
      <c r="E2183" t="s">
        <v>2362</v>
      </c>
      <c r="F2183" t="s">
        <v>13</v>
      </c>
      <c r="G2183" s="3">
        <v>450000000</v>
      </c>
      <c r="H2183" t="s">
        <v>15</v>
      </c>
      <c r="I2183">
        <f>YEAR(tb_to_analyze[[#This Row],[Date]])</f>
        <v>1985</v>
      </c>
    </row>
    <row r="2184" spans="1:9" x14ac:dyDescent="0.25">
      <c r="A2184" t="s">
        <v>5233</v>
      </c>
      <c r="B2184" t="s">
        <v>5312</v>
      </c>
      <c r="C2184" t="s">
        <v>5245</v>
      </c>
      <c r="D2184" s="1">
        <v>31150</v>
      </c>
      <c r="E2184" t="s">
        <v>2405</v>
      </c>
      <c r="F2184" t="s">
        <v>13</v>
      </c>
      <c r="G2184" t="s">
        <v>5350</v>
      </c>
      <c r="H2184" t="s">
        <v>21</v>
      </c>
      <c r="I2184">
        <f>YEAR(tb_to_analyze[[#This Row],[Date]])</f>
        <v>1985</v>
      </c>
    </row>
    <row r="2185" spans="1:9" x14ac:dyDescent="0.25">
      <c r="A2185" t="s">
        <v>5233</v>
      </c>
      <c r="B2185" t="s">
        <v>5317</v>
      </c>
      <c r="C2185" t="s">
        <v>5247</v>
      </c>
      <c r="D2185" s="1">
        <v>31154</v>
      </c>
      <c r="E2185" t="s">
        <v>924</v>
      </c>
      <c r="F2185" t="s">
        <v>13</v>
      </c>
      <c r="G2185" t="s">
        <v>5350</v>
      </c>
      <c r="H2185" t="s">
        <v>15</v>
      </c>
      <c r="I2185">
        <f>YEAR(tb_to_analyze[[#This Row],[Date]])</f>
        <v>1985</v>
      </c>
    </row>
    <row r="2186" spans="1:9" x14ac:dyDescent="0.25">
      <c r="A2186" t="s">
        <v>5233</v>
      </c>
      <c r="B2186" t="s">
        <v>5312</v>
      </c>
      <c r="C2186" t="s">
        <v>5245</v>
      </c>
      <c r="D2186" s="1">
        <v>31155</v>
      </c>
      <c r="E2186" t="s">
        <v>937</v>
      </c>
      <c r="F2186" t="s">
        <v>13</v>
      </c>
      <c r="G2186" t="s">
        <v>5350</v>
      </c>
      <c r="H2186" t="s">
        <v>15</v>
      </c>
      <c r="I2186">
        <f>YEAR(tb_to_analyze[[#This Row],[Date]])</f>
        <v>1985</v>
      </c>
    </row>
    <row r="2187" spans="1:9" x14ac:dyDescent="0.25">
      <c r="A2187" t="s">
        <v>5233</v>
      </c>
      <c r="B2187" t="s">
        <v>5312</v>
      </c>
      <c r="C2187" t="s">
        <v>5245</v>
      </c>
      <c r="D2187" s="1">
        <v>31163</v>
      </c>
      <c r="E2187" t="s">
        <v>1257</v>
      </c>
      <c r="F2187" t="s">
        <v>13</v>
      </c>
      <c r="G2187" t="s">
        <v>5350</v>
      </c>
      <c r="H2187" t="s">
        <v>15</v>
      </c>
      <c r="I2187">
        <f>YEAR(tb_to_analyze[[#This Row],[Date]])</f>
        <v>1985</v>
      </c>
    </row>
    <row r="2188" spans="1:9" x14ac:dyDescent="0.25">
      <c r="A2188" t="s">
        <v>5231</v>
      </c>
      <c r="B2188" t="s">
        <v>5322</v>
      </c>
      <c r="C2188" t="s">
        <v>5246</v>
      </c>
      <c r="D2188" s="1">
        <v>31173</v>
      </c>
      <c r="E2188" t="s">
        <v>2260</v>
      </c>
      <c r="F2188" t="s">
        <v>13</v>
      </c>
      <c r="G2188" s="3">
        <v>450000000</v>
      </c>
      <c r="H2188" t="s">
        <v>15</v>
      </c>
      <c r="I2188">
        <f>YEAR(tb_to_analyze[[#This Row],[Date]])</f>
        <v>1985</v>
      </c>
    </row>
    <row r="2189" spans="1:9" x14ac:dyDescent="0.25">
      <c r="A2189" t="s">
        <v>5230</v>
      </c>
      <c r="B2189" t="s">
        <v>5324</v>
      </c>
      <c r="C2189" t="s">
        <v>5253</v>
      </c>
      <c r="D2189" s="1">
        <v>31175</v>
      </c>
      <c r="E2189" t="s">
        <v>2354</v>
      </c>
      <c r="F2189" t="s">
        <v>13</v>
      </c>
      <c r="G2189" t="s">
        <v>5350</v>
      </c>
      <c r="H2189" t="s">
        <v>15</v>
      </c>
      <c r="I2189">
        <f>YEAR(tb_to_analyze[[#This Row],[Date]])</f>
        <v>1985</v>
      </c>
    </row>
    <row r="2190" spans="1:9" x14ac:dyDescent="0.25">
      <c r="A2190" t="s">
        <v>5233</v>
      </c>
      <c r="B2190" t="s">
        <v>5320</v>
      </c>
      <c r="C2190" t="s">
        <v>5247</v>
      </c>
      <c r="D2190" s="1">
        <v>31196</v>
      </c>
      <c r="E2190" t="s">
        <v>1463</v>
      </c>
      <c r="F2190" t="s">
        <v>13</v>
      </c>
      <c r="G2190" t="s">
        <v>5350</v>
      </c>
      <c r="H2190" t="s">
        <v>15</v>
      </c>
      <c r="I2190">
        <f>YEAR(tb_to_analyze[[#This Row],[Date]])</f>
        <v>1985</v>
      </c>
    </row>
    <row r="2191" spans="1:9" x14ac:dyDescent="0.25">
      <c r="A2191" t="s">
        <v>5233</v>
      </c>
      <c r="B2191" t="s">
        <v>5320</v>
      </c>
      <c r="C2191" t="s">
        <v>5247</v>
      </c>
      <c r="D2191" s="1">
        <v>31197</v>
      </c>
      <c r="E2191" t="s">
        <v>685</v>
      </c>
      <c r="F2191" t="s">
        <v>13</v>
      </c>
      <c r="G2191" t="s">
        <v>5350</v>
      </c>
      <c r="H2191" t="s">
        <v>15</v>
      </c>
      <c r="I2191">
        <f>YEAR(tb_to_analyze[[#This Row],[Date]])</f>
        <v>1985</v>
      </c>
    </row>
    <row r="2192" spans="1:9" x14ac:dyDescent="0.25">
      <c r="A2192" t="s">
        <v>5233</v>
      </c>
      <c r="B2192" t="s">
        <v>5320</v>
      </c>
      <c r="C2192" t="s">
        <v>5247</v>
      </c>
      <c r="D2192" s="1">
        <v>31209</v>
      </c>
      <c r="E2192" t="s">
        <v>1302</v>
      </c>
      <c r="F2192" t="s">
        <v>13</v>
      </c>
      <c r="G2192" t="s">
        <v>5350</v>
      </c>
      <c r="H2192" t="s">
        <v>15</v>
      </c>
      <c r="I2192">
        <f>YEAR(tb_to_analyze[[#This Row],[Date]])</f>
        <v>1985</v>
      </c>
    </row>
    <row r="2193" spans="1:9" x14ac:dyDescent="0.25">
      <c r="A2193" t="s">
        <v>5233</v>
      </c>
      <c r="B2193" t="s">
        <v>5320</v>
      </c>
      <c r="C2193" t="s">
        <v>5247</v>
      </c>
      <c r="D2193" s="1">
        <v>31210</v>
      </c>
      <c r="E2193" t="s">
        <v>1302</v>
      </c>
      <c r="F2193" t="s">
        <v>13</v>
      </c>
      <c r="G2193" t="s">
        <v>5350</v>
      </c>
      <c r="H2193" t="s">
        <v>15</v>
      </c>
      <c r="I2193">
        <f>YEAR(tb_to_analyze[[#This Row],[Date]])</f>
        <v>1985</v>
      </c>
    </row>
    <row r="2194" spans="1:9" x14ac:dyDescent="0.25">
      <c r="A2194" t="s">
        <v>5233</v>
      </c>
      <c r="B2194" t="s">
        <v>5320</v>
      </c>
      <c r="C2194" t="s">
        <v>5247</v>
      </c>
      <c r="D2194" s="1">
        <v>31212</v>
      </c>
      <c r="E2194" t="s">
        <v>1829</v>
      </c>
      <c r="F2194" t="s">
        <v>13</v>
      </c>
      <c r="G2194" t="s">
        <v>5350</v>
      </c>
      <c r="H2194" t="s">
        <v>15</v>
      </c>
      <c r="I2194">
        <f>YEAR(tb_to_analyze[[#This Row],[Date]])</f>
        <v>1985</v>
      </c>
    </row>
    <row r="2195" spans="1:9" x14ac:dyDescent="0.25">
      <c r="A2195" t="s">
        <v>5231</v>
      </c>
      <c r="B2195" t="s">
        <v>5322</v>
      </c>
      <c r="C2195" t="s">
        <v>5246</v>
      </c>
      <c r="D2195" s="1">
        <v>31215</v>
      </c>
      <c r="E2195" t="s">
        <v>2362</v>
      </c>
      <c r="F2195" t="s">
        <v>13</v>
      </c>
      <c r="G2195" s="3">
        <v>450000000</v>
      </c>
      <c r="H2195" t="s">
        <v>15</v>
      </c>
      <c r="I2195">
        <f>YEAR(tb_to_analyze[[#This Row],[Date]])</f>
        <v>1985</v>
      </c>
    </row>
    <row r="2196" spans="1:9" x14ac:dyDescent="0.25">
      <c r="A2196" t="s">
        <v>5233</v>
      </c>
      <c r="B2196" t="s">
        <v>5320</v>
      </c>
      <c r="C2196" t="s">
        <v>5247</v>
      </c>
      <c r="D2196" s="1">
        <v>31216</v>
      </c>
      <c r="E2196" t="s">
        <v>1302</v>
      </c>
      <c r="F2196" t="s">
        <v>13</v>
      </c>
      <c r="G2196" t="s">
        <v>5350</v>
      </c>
      <c r="H2196" t="s">
        <v>15</v>
      </c>
      <c r="I2196">
        <f>YEAR(tb_to_analyze[[#This Row],[Date]])</f>
        <v>1985</v>
      </c>
    </row>
    <row r="2197" spans="1:9" x14ac:dyDescent="0.25">
      <c r="A2197" t="s">
        <v>5233</v>
      </c>
      <c r="B2197" t="s">
        <v>5320</v>
      </c>
      <c r="C2197" t="s">
        <v>5247</v>
      </c>
      <c r="D2197" s="1">
        <v>31217</v>
      </c>
      <c r="E2197" t="s">
        <v>685</v>
      </c>
      <c r="F2197" t="s">
        <v>13</v>
      </c>
      <c r="G2197" t="s">
        <v>5350</v>
      </c>
      <c r="H2197" t="s">
        <v>15</v>
      </c>
      <c r="I2197">
        <f>YEAR(tb_to_analyze[[#This Row],[Date]])</f>
        <v>1985</v>
      </c>
    </row>
    <row r="2198" spans="1:9" x14ac:dyDescent="0.25">
      <c r="A2198" t="s">
        <v>5233</v>
      </c>
      <c r="B2198" t="s">
        <v>5312</v>
      </c>
      <c r="C2198" t="s">
        <v>5245</v>
      </c>
      <c r="D2198" s="1">
        <v>31219</v>
      </c>
      <c r="E2198" t="s">
        <v>2405</v>
      </c>
      <c r="F2198" t="s">
        <v>13</v>
      </c>
      <c r="G2198" t="s">
        <v>5350</v>
      </c>
      <c r="H2198" t="s">
        <v>21</v>
      </c>
      <c r="I2198">
        <f>YEAR(tb_to_analyze[[#This Row],[Date]])</f>
        <v>1985</v>
      </c>
    </row>
    <row r="2199" spans="1:9" x14ac:dyDescent="0.25">
      <c r="A2199" t="s">
        <v>5231</v>
      </c>
      <c r="B2199" t="s">
        <v>5313</v>
      </c>
      <c r="C2199" t="s">
        <v>5246</v>
      </c>
      <c r="D2199" s="1">
        <v>31228</v>
      </c>
      <c r="E2199" t="s">
        <v>2344</v>
      </c>
      <c r="F2199" t="s">
        <v>13</v>
      </c>
      <c r="G2199" t="s">
        <v>5350</v>
      </c>
      <c r="H2199" t="s">
        <v>15</v>
      </c>
      <c r="I2199">
        <f>YEAR(tb_to_analyze[[#This Row],[Date]])</f>
        <v>1985</v>
      </c>
    </row>
    <row r="2200" spans="1:9" x14ac:dyDescent="0.25">
      <c r="A2200" t="s">
        <v>5230</v>
      </c>
      <c r="B2200" t="s">
        <v>5324</v>
      </c>
      <c r="C2200" t="s">
        <v>5253</v>
      </c>
      <c r="D2200" s="1">
        <v>31230</v>
      </c>
      <c r="E2200" t="s">
        <v>2045</v>
      </c>
      <c r="F2200" t="s">
        <v>13</v>
      </c>
      <c r="G2200" t="s">
        <v>5350</v>
      </c>
      <c r="H2200" t="s">
        <v>15</v>
      </c>
      <c r="I2200">
        <f>YEAR(tb_to_analyze[[#This Row],[Date]])</f>
        <v>1985</v>
      </c>
    </row>
    <row r="2201" spans="1:9" x14ac:dyDescent="0.25">
      <c r="A2201" t="s">
        <v>5233</v>
      </c>
      <c r="B2201" t="s">
        <v>5320</v>
      </c>
      <c r="C2201" t="s">
        <v>5247</v>
      </c>
      <c r="D2201" s="1">
        <v>31236</v>
      </c>
      <c r="E2201" t="s">
        <v>1829</v>
      </c>
      <c r="F2201" t="s">
        <v>13</v>
      </c>
      <c r="G2201" t="s">
        <v>5350</v>
      </c>
      <c r="H2201" t="s">
        <v>15</v>
      </c>
      <c r="I2201">
        <f>YEAR(tb_to_analyze[[#This Row],[Date]])</f>
        <v>1985</v>
      </c>
    </row>
    <row r="2202" spans="1:9" x14ac:dyDescent="0.25">
      <c r="A2202" t="s">
        <v>5233</v>
      </c>
      <c r="B2202" t="s">
        <v>5320</v>
      </c>
      <c r="C2202" t="s">
        <v>5247</v>
      </c>
      <c r="D2202" s="1">
        <v>31245</v>
      </c>
      <c r="E2202" t="s">
        <v>1463</v>
      </c>
      <c r="F2202" t="s">
        <v>13</v>
      </c>
      <c r="G2202" t="s">
        <v>5350</v>
      </c>
      <c r="H2202" t="s">
        <v>15</v>
      </c>
      <c r="I2202">
        <f>YEAR(tb_to_analyze[[#This Row],[Date]])</f>
        <v>1985</v>
      </c>
    </row>
    <row r="2203" spans="1:9" x14ac:dyDescent="0.25">
      <c r="A2203" t="s">
        <v>5231</v>
      </c>
      <c r="B2203" t="s">
        <v>5322</v>
      </c>
      <c r="C2203" t="s">
        <v>5246</v>
      </c>
      <c r="D2203" s="1">
        <v>31253</v>
      </c>
      <c r="E2203" t="s">
        <v>2260</v>
      </c>
      <c r="F2203" t="s">
        <v>13</v>
      </c>
      <c r="G2203" s="3">
        <v>450000000</v>
      </c>
      <c r="H2203" t="s">
        <v>15</v>
      </c>
      <c r="I2203">
        <f>YEAR(tb_to_analyze[[#This Row],[Date]])</f>
        <v>1985</v>
      </c>
    </row>
    <row r="2204" spans="1:9" x14ac:dyDescent="0.25">
      <c r="A2204" t="s">
        <v>5233</v>
      </c>
      <c r="B2204" t="s">
        <v>5312</v>
      </c>
      <c r="C2204" t="s">
        <v>5245</v>
      </c>
      <c r="D2204" s="1">
        <v>31260</v>
      </c>
      <c r="E2204" t="s">
        <v>937</v>
      </c>
      <c r="F2204" t="s">
        <v>13</v>
      </c>
      <c r="G2204" t="s">
        <v>5350</v>
      </c>
      <c r="H2204" t="s">
        <v>15</v>
      </c>
      <c r="I2204">
        <f>YEAR(tb_to_analyze[[#This Row],[Date]])</f>
        <v>1985</v>
      </c>
    </row>
    <row r="2205" spans="1:9" x14ac:dyDescent="0.25">
      <c r="A2205" t="s">
        <v>5233</v>
      </c>
      <c r="B2205" t="s">
        <v>5320</v>
      </c>
      <c r="C2205" t="s">
        <v>5247</v>
      </c>
      <c r="D2205" s="1">
        <v>31267</v>
      </c>
      <c r="E2205" t="s">
        <v>1829</v>
      </c>
      <c r="F2205" t="s">
        <v>13</v>
      </c>
      <c r="G2205" t="s">
        <v>5350</v>
      </c>
      <c r="H2205" t="s">
        <v>15</v>
      </c>
      <c r="I2205">
        <f>YEAR(tb_to_analyze[[#This Row],[Date]])</f>
        <v>1985</v>
      </c>
    </row>
    <row r="2206" spans="1:9" x14ac:dyDescent="0.25">
      <c r="A2206" t="s">
        <v>5236</v>
      </c>
      <c r="B2206" t="s">
        <v>5248</v>
      </c>
      <c r="C2206" t="s">
        <v>5249</v>
      </c>
      <c r="D2206" s="1">
        <v>31277</v>
      </c>
      <c r="E2206" t="s">
        <v>2393</v>
      </c>
      <c r="F2206" t="s">
        <v>13</v>
      </c>
      <c r="G2206" t="s">
        <v>5350</v>
      </c>
      <c r="H2206" t="s">
        <v>15</v>
      </c>
      <c r="I2206">
        <f>YEAR(tb_to_analyze[[#This Row],[Date]])</f>
        <v>1985</v>
      </c>
    </row>
    <row r="2207" spans="1:9" x14ac:dyDescent="0.25">
      <c r="A2207" t="s">
        <v>5233</v>
      </c>
      <c r="B2207" t="s">
        <v>5320</v>
      </c>
      <c r="C2207" t="s">
        <v>5247</v>
      </c>
      <c r="D2207" s="1">
        <v>31281</v>
      </c>
      <c r="E2207" t="s">
        <v>1463</v>
      </c>
      <c r="F2207" t="s">
        <v>13</v>
      </c>
      <c r="G2207" t="s">
        <v>5350</v>
      </c>
      <c r="H2207" t="s">
        <v>15</v>
      </c>
      <c r="I2207">
        <f>YEAR(tb_to_analyze[[#This Row],[Date]])</f>
        <v>1985</v>
      </c>
    </row>
    <row r="2208" spans="1:9" x14ac:dyDescent="0.25">
      <c r="A2208" t="s">
        <v>5233</v>
      </c>
      <c r="B2208" t="s">
        <v>5312</v>
      </c>
      <c r="C2208" t="s">
        <v>5245</v>
      </c>
      <c r="D2208" s="1">
        <v>31282</v>
      </c>
      <c r="E2208" t="s">
        <v>937</v>
      </c>
      <c r="F2208" t="s">
        <v>13</v>
      </c>
      <c r="G2208" t="s">
        <v>5350</v>
      </c>
      <c r="H2208" t="s">
        <v>15</v>
      </c>
      <c r="I2208">
        <f>YEAR(tb_to_analyze[[#This Row],[Date]])</f>
        <v>1985</v>
      </c>
    </row>
    <row r="2209" spans="1:9" x14ac:dyDescent="0.25">
      <c r="A2209" t="s">
        <v>5231</v>
      </c>
      <c r="B2209" t="s">
        <v>5322</v>
      </c>
      <c r="C2209" t="s">
        <v>5246</v>
      </c>
      <c r="D2209" s="1">
        <v>31286</v>
      </c>
      <c r="E2209" t="s">
        <v>2362</v>
      </c>
      <c r="F2209" t="s">
        <v>13</v>
      </c>
      <c r="G2209" s="3">
        <v>450000000</v>
      </c>
      <c r="H2209" t="s">
        <v>15</v>
      </c>
      <c r="I2209">
        <f>YEAR(tb_to_analyze[[#This Row],[Date]])</f>
        <v>1985</v>
      </c>
    </row>
    <row r="2210" spans="1:9" x14ac:dyDescent="0.25">
      <c r="A2210" t="s">
        <v>5231</v>
      </c>
      <c r="B2210" t="s">
        <v>5315</v>
      </c>
      <c r="C2210" t="s">
        <v>5246</v>
      </c>
      <c r="D2210" s="1">
        <v>31287</v>
      </c>
      <c r="E2210" t="s">
        <v>2235</v>
      </c>
      <c r="F2210" t="s">
        <v>13</v>
      </c>
      <c r="G2210" t="s">
        <v>5350</v>
      </c>
      <c r="H2210" t="s">
        <v>21</v>
      </c>
      <c r="I2210">
        <f>YEAR(tb_to_analyze[[#This Row],[Date]])</f>
        <v>1985</v>
      </c>
    </row>
    <row r="2211" spans="1:9" x14ac:dyDescent="0.25">
      <c r="A2211" t="s">
        <v>5233</v>
      </c>
      <c r="B2211" t="s">
        <v>5320</v>
      </c>
      <c r="C2211" t="s">
        <v>5247</v>
      </c>
      <c r="D2211" s="1">
        <v>31294</v>
      </c>
      <c r="E2211" t="s">
        <v>685</v>
      </c>
      <c r="F2211" t="s">
        <v>13</v>
      </c>
      <c r="G2211" t="s">
        <v>5350</v>
      </c>
      <c r="H2211" t="s">
        <v>15</v>
      </c>
      <c r="I2211">
        <f>YEAR(tb_to_analyze[[#This Row],[Date]])</f>
        <v>1985</v>
      </c>
    </row>
    <row r="2212" spans="1:9" x14ac:dyDescent="0.25">
      <c r="A2212" t="s">
        <v>5230</v>
      </c>
      <c r="B2212" t="s">
        <v>5324</v>
      </c>
      <c r="C2212" t="s">
        <v>5253</v>
      </c>
      <c r="D2212" s="1">
        <v>31302</v>
      </c>
      <c r="E2212" t="s">
        <v>2354</v>
      </c>
      <c r="F2212" t="s">
        <v>13</v>
      </c>
      <c r="G2212" t="s">
        <v>5350</v>
      </c>
      <c r="H2212" t="s">
        <v>21</v>
      </c>
      <c r="I2212">
        <f>YEAR(tb_to_analyze[[#This Row],[Date]])</f>
        <v>1985</v>
      </c>
    </row>
    <row r="2213" spans="1:9" x14ac:dyDescent="0.25">
      <c r="A2213" t="s">
        <v>5233</v>
      </c>
      <c r="B2213" t="s">
        <v>5312</v>
      </c>
      <c r="C2213" t="s">
        <v>5245</v>
      </c>
      <c r="D2213" s="1">
        <v>31309</v>
      </c>
      <c r="E2213" t="s">
        <v>937</v>
      </c>
      <c r="F2213" t="s">
        <v>13</v>
      </c>
      <c r="G2213" t="s">
        <v>5350</v>
      </c>
      <c r="H2213" t="s">
        <v>15</v>
      </c>
      <c r="I2213">
        <f>YEAR(tb_to_analyze[[#This Row],[Date]])</f>
        <v>1985</v>
      </c>
    </row>
    <row r="2214" spans="1:9" x14ac:dyDescent="0.25">
      <c r="A2214" t="s">
        <v>5233</v>
      </c>
      <c r="B2214" t="s">
        <v>5320</v>
      </c>
      <c r="C2214" t="s">
        <v>5247</v>
      </c>
      <c r="D2214" s="1">
        <v>31314</v>
      </c>
      <c r="E2214" t="s">
        <v>1302</v>
      </c>
      <c r="F2214" t="s">
        <v>13</v>
      </c>
      <c r="G2214" t="s">
        <v>5350</v>
      </c>
      <c r="H2214" t="s">
        <v>15</v>
      </c>
      <c r="I2214">
        <f>YEAR(tb_to_analyze[[#This Row],[Date]])</f>
        <v>1985</v>
      </c>
    </row>
    <row r="2215" spans="1:9" x14ac:dyDescent="0.25">
      <c r="A2215" t="s">
        <v>5231</v>
      </c>
      <c r="B2215" t="s">
        <v>5313</v>
      </c>
      <c r="C2215" t="s">
        <v>5246</v>
      </c>
      <c r="D2215" s="1">
        <v>31318</v>
      </c>
      <c r="E2215" t="s">
        <v>2344</v>
      </c>
      <c r="F2215" t="s">
        <v>13</v>
      </c>
      <c r="G2215" t="s">
        <v>5350</v>
      </c>
      <c r="H2215" t="s">
        <v>15</v>
      </c>
      <c r="I2215">
        <f>YEAR(tb_to_analyze[[#This Row],[Date]])</f>
        <v>1985</v>
      </c>
    </row>
    <row r="2216" spans="1:9" x14ac:dyDescent="0.25">
      <c r="A2216" t="s">
        <v>5233</v>
      </c>
      <c r="B2216" t="s">
        <v>5320</v>
      </c>
      <c r="C2216" t="s">
        <v>5247</v>
      </c>
      <c r="D2216" s="1">
        <v>31320</v>
      </c>
      <c r="E2216" t="s">
        <v>1302</v>
      </c>
      <c r="F2216" t="s">
        <v>13</v>
      </c>
      <c r="G2216" t="s">
        <v>5350</v>
      </c>
      <c r="H2216" t="s">
        <v>15</v>
      </c>
      <c r="I2216">
        <f>YEAR(tb_to_analyze[[#This Row],[Date]])</f>
        <v>1985</v>
      </c>
    </row>
    <row r="2217" spans="1:9" x14ac:dyDescent="0.25">
      <c r="A2217" t="s">
        <v>5233</v>
      </c>
      <c r="B2217" t="s">
        <v>5317</v>
      </c>
      <c r="C2217" t="s">
        <v>5247</v>
      </c>
      <c r="D2217" s="1">
        <v>31322</v>
      </c>
      <c r="E2217" t="s">
        <v>685</v>
      </c>
      <c r="F2217" t="s">
        <v>13</v>
      </c>
      <c r="G2217" t="s">
        <v>5350</v>
      </c>
      <c r="H2217" t="s">
        <v>15</v>
      </c>
      <c r="I2217">
        <f>YEAR(tb_to_analyze[[#This Row],[Date]])</f>
        <v>1985</v>
      </c>
    </row>
    <row r="2218" spans="1:9" x14ac:dyDescent="0.25">
      <c r="A2218" t="s">
        <v>5233</v>
      </c>
      <c r="B2218" t="s">
        <v>5312</v>
      </c>
      <c r="C2218" t="s">
        <v>5245</v>
      </c>
      <c r="D2218" s="1">
        <v>31323</v>
      </c>
      <c r="E2218" t="s">
        <v>396</v>
      </c>
      <c r="F2218" t="s">
        <v>13</v>
      </c>
      <c r="G2218" t="s">
        <v>5350</v>
      </c>
      <c r="H2218" t="s">
        <v>15</v>
      </c>
      <c r="I2218">
        <f>YEAR(tb_to_analyze[[#This Row],[Date]])</f>
        <v>1985</v>
      </c>
    </row>
    <row r="2219" spans="1:9" x14ac:dyDescent="0.25">
      <c r="A2219" t="s">
        <v>5233</v>
      </c>
      <c r="B2219" t="s">
        <v>5320</v>
      </c>
      <c r="C2219" t="s">
        <v>5247</v>
      </c>
      <c r="D2219" s="1">
        <v>31323</v>
      </c>
      <c r="E2219" t="s">
        <v>1463</v>
      </c>
      <c r="F2219" t="s">
        <v>13</v>
      </c>
      <c r="G2219" t="s">
        <v>5350</v>
      </c>
      <c r="H2219" t="s">
        <v>15</v>
      </c>
      <c r="I2219">
        <f>YEAR(tb_to_analyze[[#This Row],[Date]])</f>
        <v>1985</v>
      </c>
    </row>
    <row r="2220" spans="1:9" x14ac:dyDescent="0.25">
      <c r="A2220" t="s">
        <v>5231</v>
      </c>
      <c r="B2220" t="s">
        <v>5322</v>
      </c>
      <c r="C2220" t="s">
        <v>5246</v>
      </c>
      <c r="D2220" s="1">
        <v>31323</v>
      </c>
      <c r="E2220" t="s">
        <v>2440</v>
      </c>
      <c r="F2220" t="s">
        <v>13</v>
      </c>
      <c r="G2220" s="3">
        <v>450000000</v>
      </c>
      <c r="H2220" t="s">
        <v>15</v>
      </c>
      <c r="I2220">
        <f>YEAR(tb_to_analyze[[#This Row],[Date]])</f>
        <v>1985</v>
      </c>
    </row>
    <row r="2221" spans="1:9" x14ac:dyDescent="0.25">
      <c r="A2221" t="s">
        <v>5231</v>
      </c>
      <c r="B2221" t="s">
        <v>5315</v>
      </c>
      <c r="C2221" t="s">
        <v>5246</v>
      </c>
      <c r="D2221" s="1">
        <v>31329</v>
      </c>
      <c r="E2221" t="s">
        <v>2284</v>
      </c>
      <c r="F2221" t="s">
        <v>13</v>
      </c>
      <c r="G2221" t="s">
        <v>5350</v>
      </c>
      <c r="H2221" t="s">
        <v>15</v>
      </c>
      <c r="I2221">
        <f>YEAR(tb_to_analyze[[#This Row],[Date]])</f>
        <v>1985</v>
      </c>
    </row>
    <row r="2222" spans="1:9" x14ac:dyDescent="0.25">
      <c r="A2222" t="s">
        <v>5233</v>
      </c>
      <c r="B2222" t="s">
        <v>5320</v>
      </c>
      <c r="C2222" t="s">
        <v>5247</v>
      </c>
      <c r="D2222" s="1">
        <v>31329</v>
      </c>
      <c r="E2222" t="s">
        <v>1829</v>
      </c>
      <c r="F2222" t="s">
        <v>13</v>
      </c>
      <c r="G2222" t="s">
        <v>5350</v>
      </c>
      <c r="H2222" t="s">
        <v>15</v>
      </c>
      <c r="I2222">
        <f>YEAR(tb_to_analyze[[#This Row],[Date]])</f>
        <v>1985</v>
      </c>
    </row>
    <row r="2223" spans="1:9" x14ac:dyDescent="0.25">
      <c r="A2223" t="s">
        <v>5235</v>
      </c>
      <c r="B2223" t="s">
        <v>5263</v>
      </c>
      <c r="C2223" t="s">
        <v>5252</v>
      </c>
      <c r="D2223" s="1">
        <v>31341</v>
      </c>
      <c r="E2223" t="s">
        <v>2225</v>
      </c>
      <c r="F2223" t="s">
        <v>2227</v>
      </c>
      <c r="G2223" s="3">
        <v>30800000</v>
      </c>
      <c r="H2223" t="s">
        <v>15</v>
      </c>
      <c r="I2223">
        <f>YEAR(tb_to_analyze[[#This Row],[Date]])</f>
        <v>1985</v>
      </c>
    </row>
    <row r="2224" spans="1:9" x14ac:dyDescent="0.25">
      <c r="A2224" t="s">
        <v>5233</v>
      </c>
      <c r="B2224" t="s">
        <v>5312</v>
      </c>
      <c r="C2224" t="s">
        <v>5245</v>
      </c>
      <c r="D2224" s="1">
        <v>31342</v>
      </c>
      <c r="E2224" t="s">
        <v>2405</v>
      </c>
      <c r="F2224" t="s">
        <v>13</v>
      </c>
      <c r="G2224" t="s">
        <v>5350</v>
      </c>
      <c r="H2224" t="s">
        <v>15</v>
      </c>
      <c r="I2224">
        <f>YEAR(tb_to_analyze[[#This Row],[Date]])</f>
        <v>1985</v>
      </c>
    </row>
    <row r="2225" spans="1:9" x14ac:dyDescent="0.25">
      <c r="A2225" t="s">
        <v>5233</v>
      </c>
      <c r="B2225" t="s">
        <v>5320</v>
      </c>
      <c r="C2225" t="s">
        <v>5247</v>
      </c>
      <c r="D2225" s="1">
        <v>31342</v>
      </c>
      <c r="E2225" t="s">
        <v>1302</v>
      </c>
      <c r="F2225" t="s">
        <v>13</v>
      </c>
      <c r="G2225" t="s">
        <v>5350</v>
      </c>
      <c r="H2225" t="s">
        <v>15</v>
      </c>
      <c r="I2225">
        <f>YEAR(tb_to_analyze[[#This Row],[Date]])</f>
        <v>1985</v>
      </c>
    </row>
    <row r="2226" spans="1:9" x14ac:dyDescent="0.25">
      <c r="A2226" t="s">
        <v>5233</v>
      </c>
      <c r="B2226" t="s">
        <v>5312</v>
      </c>
      <c r="C2226" t="s">
        <v>5245</v>
      </c>
      <c r="D2226" s="1">
        <v>31343</v>
      </c>
      <c r="E2226" t="s">
        <v>1463</v>
      </c>
      <c r="F2226" t="s">
        <v>13</v>
      </c>
      <c r="G2226" t="s">
        <v>5350</v>
      </c>
      <c r="H2226" t="s">
        <v>15</v>
      </c>
      <c r="I2226">
        <f>YEAR(tb_to_analyze[[#This Row],[Date]])</f>
        <v>1985</v>
      </c>
    </row>
    <row r="2227" spans="1:9" x14ac:dyDescent="0.25">
      <c r="A2227" t="s">
        <v>5233</v>
      </c>
      <c r="B2227" t="s">
        <v>5320</v>
      </c>
      <c r="C2227" t="s">
        <v>5247</v>
      </c>
      <c r="D2227" s="1">
        <v>31343</v>
      </c>
      <c r="E2227" t="s">
        <v>685</v>
      </c>
      <c r="F2227" t="s">
        <v>13</v>
      </c>
      <c r="G2227" t="s">
        <v>5350</v>
      </c>
      <c r="H2227" t="s">
        <v>21</v>
      </c>
      <c r="I2227">
        <f>YEAR(tb_to_analyze[[#This Row],[Date]])</f>
        <v>1985</v>
      </c>
    </row>
    <row r="2228" spans="1:9" x14ac:dyDescent="0.25">
      <c r="A2228" t="s">
        <v>5233</v>
      </c>
      <c r="B2228" t="s">
        <v>5320</v>
      </c>
      <c r="C2228" t="s">
        <v>5247</v>
      </c>
      <c r="D2228" s="1">
        <v>31344</v>
      </c>
      <c r="E2228" t="s">
        <v>1829</v>
      </c>
      <c r="F2228" t="s">
        <v>13</v>
      </c>
      <c r="G2228" t="s">
        <v>5350</v>
      </c>
      <c r="H2228" t="s">
        <v>15</v>
      </c>
      <c r="I2228">
        <f>YEAR(tb_to_analyze[[#This Row],[Date]])</f>
        <v>1985</v>
      </c>
    </row>
    <row r="2229" spans="1:9" x14ac:dyDescent="0.25">
      <c r="A2229" t="s">
        <v>5233</v>
      </c>
      <c r="B2229" t="s">
        <v>5320</v>
      </c>
      <c r="C2229" t="s">
        <v>5247</v>
      </c>
      <c r="D2229" s="1">
        <v>31348</v>
      </c>
      <c r="E2229" t="s">
        <v>1463</v>
      </c>
      <c r="F2229" t="s">
        <v>13</v>
      </c>
      <c r="G2229" t="s">
        <v>5350</v>
      </c>
      <c r="H2229" t="s">
        <v>15</v>
      </c>
      <c r="I2229">
        <f>YEAR(tb_to_analyze[[#This Row],[Date]])</f>
        <v>1985</v>
      </c>
    </row>
    <row r="2230" spans="1:9" x14ac:dyDescent="0.25">
      <c r="A2230" t="s">
        <v>5231</v>
      </c>
      <c r="B2230" t="s">
        <v>5322</v>
      </c>
      <c r="C2230" t="s">
        <v>5246</v>
      </c>
      <c r="D2230" s="1">
        <v>31357</v>
      </c>
      <c r="E2230" t="s">
        <v>2260</v>
      </c>
      <c r="F2230" t="s">
        <v>13</v>
      </c>
      <c r="G2230" s="3">
        <v>450000000</v>
      </c>
      <c r="H2230" t="s">
        <v>15</v>
      </c>
      <c r="I2230">
        <f>YEAR(tb_to_analyze[[#This Row],[Date]])</f>
        <v>1985</v>
      </c>
    </row>
    <row r="2231" spans="1:9" x14ac:dyDescent="0.25">
      <c r="A2231" t="s">
        <v>5233</v>
      </c>
      <c r="B2231" t="s">
        <v>5320</v>
      </c>
      <c r="C2231" t="s">
        <v>5247</v>
      </c>
      <c r="D2231" s="1">
        <v>31360</v>
      </c>
      <c r="E2231" t="s">
        <v>1302</v>
      </c>
      <c r="F2231" t="s">
        <v>13</v>
      </c>
      <c r="G2231" t="s">
        <v>5350</v>
      </c>
      <c r="H2231" t="s">
        <v>15</v>
      </c>
      <c r="I2231">
        <f>YEAR(tb_to_analyze[[#This Row],[Date]])</f>
        <v>1985</v>
      </c>
    </row>
    <row r="2232" spans="1:9" x14ac:dyDescent="0.25">
      <c r="A2232" t="s">
        <v>5233</v>
      </c>
      <c r="B2232" t="s">
        <v>5320</v>
      </c>
      <c r="C2232" t="s">
        <v>5247</v>
      </c>
      <c r="D2232" s="1">
        <v>31373</v>
      </c>
      <c r="E2232" t="s">
        <v>1829</v>
      </c>
      <c r="F2232" t="s">
        <v>13</v>
      </c>
      <c r="G2232" t="s">
        <v>5350</v>
      </c>
      <c r="H2232" t="s">
        <v>15</v>
      </c>
      <c r="I2232">
        <f>YEAR(tb_to_analyze[[#This Row],[Date]])</f>
        <v>1985</v>
      </c>
    </row>
    <row r="2233" spans="1:9" x14ac:dyDescent="0.25">
      <c r="A2233" t="s">
        <v>5231</v>
      </c>
      <c r="B2233" t="s">
        <v>5322</v>
      </c>
      <c r="C2233" t="s">
        <v>5246</v>
      </c>
      <c r="D2233" s="1">
        <v>31378</v>
      </c>
      <c r="E2233" t="s">
        <v>2440</v>
      </c>
      <c r="F2233" t="s">
        <v>13</v>
      </c>
      <c r="G2233" s="3">
        <v>450000000</v>
      </c>
      <c r="H2233" t="s">
        <v>15</v>
      </c>
      <c r="I2233">
        <f>YEAR(tb_to_analyze[[#This Row],[Date]])</f>
        <v>1985</v>
      </c>
    </row>
    <row r="2234" spans="1:9" x14ac:dyDescent="0.25">
      <c r="A2234" t="s">
        <v>5233</v>
      </c>
      <c r="B2234" t="s">
        <v>5320</v>
      </c>
      <c r="C2234" t="s">
        <v>5247</v>
      </c>
      <c r="D2234" s="1">
        <v>31379</v>
      </c>
      <c r="E2234" t="s">
        <v>685</v>
      </c>
      <c r="F2234" t="s">
        <v>13</v>
      </c>
      <c r="G2234" t="s">
        <v>5350</v>
      </c>
      <c r="H2234" t="s">
        <v>15</v>
      </c>
      <c r="I2234">
        <f>YEAR(tb_to_analyze[[#This Row],[Date]])</f>
        <v>1985</v>
      </c>
    </row>
    <row r="2235" spans="1:9" x14ac:dyDescent="0.25">
      <c r="A2235" t="s">
        <v>5233</v>
      </c>
      <c r="B2235" t="s">
        <v>5320</v>
      </c>
      <c r="C2235" t="s">
        <v>5247</v>
      </c>
      <c r="D2235" s="1">
        <v>31393</v>
      </c>
      <c r="E2235" t="s">
        <v>1829</v>
      </c>
      <c r="F2235" t="s">
        <v>13</v>
      </c>
      <c r="G2235" t="s">
        <v>5350</v>
      </c>
      <c r="H2235" t="s">
        <v>15</v>
      </c>
      <c r="I2235">
        <f>YEAR(tb_to_analyze[[#This Row],[Date]])</f>
        <v>1985</v>
      </c>
    </row>
    <row r="2236" spans="1:9" x14ac:dyDescent="0.25">
      <c r="A2236" t="s">
        <v>5233</v>
      </c>
      <c r="B2236" t="s">
        <v>5320</v>
      </c>
      <c r="C2236" t="s">
        <v>5247</v>
      </c>
      <c r="D2236" s="1">
        <v>31400</v>
      </c>
      <c r="E2236" t="s">
        <v>685</v>
      </c>
      <c r="F2236" t="s">
        <v>13</v>
      </c>
      <c r="G2236" t="s">
        <v>5350</v>
      </c>
      <c r="H2236" t="s">
        <v>15</v>
      </c>
      <c r="I2236">
        <f>YEAR(tb_to_analyze[[#This Row],[Date]])</f>
        <v>1985</v>
      </c>
    </row>
    <row r="2237" spans="1:9" x14ac:dyDescent="0.25">
      <c r="A2237" t="s">
        <v>5233</v>
      </c>
      <c r="B2237" t="s">
        <v>5320</v>
      </c>
      <c r="C2237" t="s">
        <v>5247</v>
      </c>
      <c r="D2237" s="1">
        <v>31405</v>
      </c>
      <c r="E2237" t="s">
        <v>1463</v>
      </c>
      <c r="F2237" t="s">
        <v>13</v>
      </c>
      <c r="G2237" t="s">
        <v>5350</v>
      </c>
      <c r="H2237" t="s">
        <v>15</v>
      </c>
      <c r="I2237">
        <f>YEAR(tb_to_analyze[[#This Row],[Date]])</f>
        <v>1985</v>
      </c>
    </row>
    <row r="2238" spans="1:9" x14ac:dyDescent="0.25">
      <c r="A2238" t="s">
        <v>5233</v>
      </c>
      <c r="B2238" t="s">
        <v>5320</v>
      </c>
      <c r="C2238" t="s">
        <v>5247</v>
      </c>
      <c r="D2238" s="1">
        <v>31407</v>
      </c>
      <c r="E2238" t="s">
        <v>1829</v>
      </c>
      <c r="F2238" t="s">
        <v>13</v>
      </c>
      <c r="G2238" t="s">
        <v>5350</v>
      </c>
      <c r="H2238" t="s">
        <v>15</v>
      </c>
      <c r="I2238">
        <f>YEAR(tb_to_analyze[[#This Row],[Date]])</f>
        <v>1985</v>
      </c>
    </row>
    <row r="2239" spans="1:9" x14ac:dyDescent="0.25">
      <c r="A2239" t="s">
        <v>5233</v>
      </c>
      <c r="B2239" t="s">
        <v>5312</v>
      </c>
      <c r="C2239" t="s">
        <v>5245</v>
      </c>
      <c r="D2239" s="1">
        <v>31409</v>
      </c>
      <c r="E2239" t="s">
        <v>2405</v>
      </c>
      <c r="F2239" t="s">
        <v>13</v>
      </c>
      <c r="G2239" t="s">
        <v>5350</v>
      </c>
      <c r="H2239" t="s">
        <v>56</v>
      </c>
      <c r="I2239">
        <f>YEAR(tb_to_analyze[[#This Row],[Date]])</f>
        <v>1985</v>
      </c>
    </row>
    <row r="2240" spans="1:9" x14ac:dyDescent="0.25">
      <c r="A2240" t="s">
        <v>5233</v>
      </c>
      <c r="B2240" t="s">
        <v>5320</v>
      </c>
      <c r="C2240" t="s">
        <v>5247</v>
      </c>
      <c r="D2240" s="1">
        <v>31421</v>
      </c>
      <c r="E2240" t="s">
        <v>685</v>
      </c>
      <c r="F2240" t="s">
        <v>13</v>
      </c>
      <c r="G2240" t="s">
        <v>5350</v>
      </c>
      <c r="H2240" t="s">
        <v>15</v>
      </c>
      <c r="I2240">
        <f>YEAR(tb_to_analyze[[#This Row],[Date]])</f>
        <v>1986</v>
      </c>
    </row>
    <row r="2241" spans="1:9" x14ac:dyDescent="0.25">
      <c r="A2241" t="s">
        <v>5231</v>
      </c>
      <c r="B2241" t="s">
        <v>5322</v>
      </c>
      <c r="C2241" t="s">
        <v>5246</v>
      </c>
      <c r="D2241" s="1">
        <v>31424</v>
      </c>
      <c r="E2241" t="s">
        <v>2127</v>
      </c>
      <c r="F2241" t="s">
        <v>13</v>
      </c>
      <c r="G2241" s="3">
        <v>450000000</v>
      </c>
      <c r="H2241" t="s">
        <v>15</v>
      </c>
      <c r="I2241">
        <f>YEAR(tb_to_analyze[[#This Row],[Date]])</f>
        <v>1986</v>
      </c>
    </row>
    <row r="2242" spans="1:9" x14ac:dyDescent="0.25">
      <c r="A2242" t="s">
        <v>5233</v>
      </c>
      <c r="B2242" t="s">
        <v>5320</v>
      </c>
      <c r="C2242" t="s">
        <v>5247</v>
      </c>
      <c r="D2242" s="1">
        <v>31428</v>
      </c>
      <c r="E2242" t="s">
        <v>685</v>
      </c>
      <c r="F2242" t="s">
        <v>13</v>
      </c>
      <c r="G2242" t="s">
        <v>5350</v>
      </c>
      <c r="H2242" t="s">
        <v>15</v>
      </c>
      <c r="I2242">
        <f>YEAR(tb_to_analyze[[#This Row],[Date]])</f>
        <v>1986</v>
      </c>
    </row>
    <row r="2243" spans="1:9" x14ac:dyDescent="0.25">
      <c r="A2243" t="s">
        <v>5233</v>
      </c>
      <c r="B2243" t="s">
        <v>5320</v>
      </c>
      <c r="C2243" t="s">
        <v>5247</v>
      </c>
      <c r="D2243" s="1">
        <v>31429</v>
      </c>
      <c r="E2243" t="s">
        <v>1829</v>
      </c>
      <c r="F2243" t="s">
        <v>13</v>
      </c>
      <c r="G2243" t="s">
        <v>5350</v>
      </c>
      <c r="H2243" t="s">
        <v>15</v>
      </c>
      <c r="I2243">
        <f>YEAR(tb_to_analyze[[#This Row],[Date]])</f>
        <v>1986</v>
      </c>
    </row>
    <row r="2244" spans="1:9" x14ac:dyDescent="0.25">
      <c r="A2244" t="s">
        <v>5233</v>
      </c>
      <c r="B2244" t="s">
        <v>5320</v>
      </c>
      <c r="C2244" t="s">
        <v>5247</v>
      </c>
      <c r="D2244" s="1">
        <v>31435</v>
      </c>
      <c r="E2244" t="s">
        <v>685</v>
      </c>
      <c r="F2244" t="s">
        <v>13</v>
      </c>
      <c r="G2244" t="s">
        <v>5350</v>
      </c>
      <c r="H2244" t="s">
        <v>15</v>
      </c>
      <c r="I2244">
        <f>YEAR(tb_to_analyze[[#This Row],[Date]])</f>
        <v>1986</v>
      </c>
    </row>
    <row r="2245" spans="1:9" x14ac:dyDescent="0.25">
      <c r="A2245" t="s">
        <v>5231</v>
      </c>
      <c r="B2245" t="s">
        <v>5322</v>
      </c>
      <c r="C2245" t="s">
        <v>5246</v>
      </c>
      <c r="D2245" s="1">
        <v>31440</v>
      </c>
      <c r="E2245" t="s">
        <v>2260</v>
      </c>
      <c r="F2245" t="s">
        <v>13</v>
      </c>
      <c r="G2245" s="3">
        <v>450000000</v>
      </c>
      <c r="H2245" t="s">
        <v>21</v>
      </c>
      <c r="I2245">
        <f>YEAR(tb_to_analyze[[#This Row],[Date]])</f>
        <v>1986</v>
      </c>
    </row>
    <row r="2246" spans="1:9" x14ac:dyDescent="0.25">
      <c r="A2246" t="s">
        <v>5235</v>
      </c>
      <c r="B2246" t="s">
        <v>5268</v>
      </c>
      <c r="C2246" t="s">
        <v>5252</v>
      </c>
      <c r="D2246" s="1">
        <v>31444</v>
      </c>
      <c r="E2246" t="s">
        <v>2318</v>
      </c>
      <c r="F2246" t="s">
        <v>13</v>
      </c>
      <c r="G2246" t="s">
        <v>5350</v>
      </c>
      <c r="H2246" t="s">
        <v>15</v>
      </c>
      <c r="I2246">
        <f>YEAR(tb_to_analyze[[#This Row],[Date]])</f>
        <v>1986</v>
      </c>
    </row>
    <row r="2247" spans="1:9" x14ac:dyDescent="0.25">
      <c r="A2247" t="s">
        <v>5233</v>
      </c>
      <c r="B2247" t="s">
        <v>5320</v>
      </c>
      <c r="C2247" t="s">
        <v>5247</v>
      </c>
      <c r="D2247" s="1">
        <v>31444</v>
      </c>
      <c r="E2247" t="s">
        <v>1302</v>
      </c>
      <c r="F2247" t="s">
        <v>13</v>
      </c>
      <c r="G2247" t="s">
        <v>5350</v>
      </c>
      <c r="H2247" t="s">
        <v>15</v>
      </c>
      <c r="I2247">
        <f>YEAR(tb_to_analyze[[#This Row],[Date]])</f>
        <v>1986</v>
      </c>
    </row>
    <row r="2248" spans="1:9" x14ac:dyDescent="0.25">
      <c r="A2248" t="s">
        <v>5231</v>
      </c>
      <c r="B2248" t="s">
        <v>5315</v>
      </c>
      <c r="C2248" t="s">
        <v>5246</v>
      </c>
      <c r="D2248" s="1">
        <v>31452</v>
      </c>
      <c r="E2248" t="s">
        <v>2249</v>
      </c>
      <c r="F2248" t="s">
        <v>13</v>
      </c>
      <c r="G2248" t="s">
        <v>5350</v>
      </c>
      <c r="H2248" t="s">
        <v>15</v>
      </c>
      <c r="I2248">
        <f>YEAR(tb_to_analyze[[#This Row],[Date]])</f>
        <v>1986</v>
      </c>
    </row>
    <row r="2249" spans="1:9" x14ac:dyDescent="0.25">
      <c r="A2249" t="s">
        <v>5233</v>
      </c>
      <c r="B2249" t="s">
        <v>5320</v>
      </c>
      <c r="C2249" t="s">
        <v>5247</v>
      </c>
      <c r="D2249" s="1">
        <v>31454</v>
      </c>
      <c r="E2249" t="s">
        <v>1829</v>
      </c>
      <c r="F2249" t="s">
        <v>13</v>
      </c>
      <c r="G2249" t="s">
        <v>5350</v>
      </c>
      <c r="H2249" t="s">
        <v>15</v>
      </c>
      <c r="I2249">
        <f>YEAR(tb_to_analyze[[#This Row],[Date]])</f>
        <v>1986</v>
      </c>
    </row>
    <row r="2250" spans="1:9" x14ac:dyDescent="0.25">
      <c r="A2250" t="s">
        <v>5236</v>
      </c>
      <c r="B2250" t="s">
        <v>5325</v>
      </c>
      <c r="C2250" t="s">
        <v>5249</v>
      </c>
      <c r="D2250" s="1">
        <v>31455</v>
      </c>
      <c r="E2250" t="s">
        <v>2110</v>
      </c>
      <c r="F2250" t="s">
        <v>13</v>
      </c>
      <c r="G2250" t="s">
        <v>5350</v>
      </c>
      <c r="H2250" t="s">
        <v>15</v>
      </c>
      <c r="I2250">
        <f>YEAR(tb_to_analyze[[#This Row],[Date]])</f>
        <v>1986</v>
      </c>
    </row>
    <row r="2251" spans="1:9" x14ac:dyDescent="0.25">
      <c r="A2251" t="s">
        <v>5233</v>
      </c>
      <c r="B2251" t="s">
        <v>5320</v>
      </c>
      <c r="C2251" t="s">
        <v>5247</v>
      </c>
      <c r="D2251" s="1">
        <v>31462</v>
      </c>
      <c r="E2251" t="s">
        <v>1829</v>
      </c>
      <c r="F2251" t="s">
        <v>13</v>
      </c>
      <c r="G2251" t="s">
        <v>5350</v>
      </c>
      <c r="H2251" t="s">
        <v>15</v>
      </c>
      <c r="I2251">
        <f>YEAR(tb_to_analyze[[#This Row],[Date]])</f>
        <v>1986</v>
      </c>
    </row>
    <row r="2252" spans="1:9" x14ac:dyDescent="0.25">
      <c r="A2252" t="s">
        <v>5230</v>
      </c>
      <c r="B2252" t="s">
        <v>5324</v>
      </c>
      <c r="C2252" t="s">
        <v>5253</v>
      </c>
      <c r="D2252" s="1">
        <v>31465</v>
      </c>
      <c r="E2252" t="s">
        <v>2045</v>
      </c>
      <c r="F2252" t="s">
        <v>13</v>
      </c>
      <c r="G2252" t="s">
        <v>5350</v>
      </c>
      <c r="H2252" t="s">
        <v>15</v>
      </c>
      <c r="I2252">
        <f>YEAR(tb_to_analyze[[#This Row],[Date]])</f>
        <v>1986</v>
      </c>
    </row>
    <row r="2253" spans="1:9" x14ac:dyDescent="0.25">
      <c r="A2253" t="s">
        <v>5233</v>
      </c>
      <c r="B2253" t="s">
        <v>5312</v>
      </c>
      <c r="C2253" t="s">
        <v>5245</v>
      </c>
      <c r="D2253" s="1">
        <v>31470</v>
      </c>
      <c r="E2253" t="s">
        <v>937</v>
      </c>
      <c r="F2253" t="s">
        <v>13</v>
      </c>
      <c r="G2253" t="s">
        <v>5350</v>
      </c>
      <c r="H2253" t="s">
        <v>15</v>
      </c>
      <c r="I2253">
        <f>YEAR(tb_to_analyze[[#This Row],[Date]])</f>
        <v>1986</v>
      </c>
    </row>
    <row r="2254" spans="1:9" x14ac:dyDescent="0.25">
      <c r="A2254" t="s">
        <v>5233</v>
      </c>
      <c r="B2254" t="s">
        <v>5312</v>
      </c>
      <c r="C2254" t="s">
        <v>5245</v>
      </c>
      <c r="D2254" s="1">
        <v>31492</v>
      </c>
      <c r="E2254" t="s">
        <v>937</v>
      </c>
      <c r="F2254" t="s">
        <v>13</v>
      </c>
      <c r="G2254" t="s">
        <v>5350</v>
      </c>
      <c r="H2254" t="s">
        <v>15</v>
      </c>
      <c r="I2254">
        <f>YEAR(tb_to_analyze[[#This Row],[Date]])</f>
        <v>1986</v>
      </c>
    </row>
    <row r="2255" spans="1:9" x14ac:dyDescent="0.25">
      <c r="A2255" t="s">
        <v>5233</v>
      </c>
      <c r="B2255" t="s">
        <v>5312</v>
      </c>
      <c r="C2255" t="s">
        <v>5245</v>
      </c>
      <c r="D2255" s="1">
        <v>31496</v>
      </c>
      <c r="E2255" t="s">
        <v>937</v>
      </c>
      <c r="F2255" t="s">
        <v>13</v>
      </c>
      <c r="G2255" t="s">
        <v>5350</v>
      </c>
      <c r="H2255" t="s">
        <v>15</v>
      </c>
      <c r="I2255">
        <f>YEAR(tb_to_analyze[[#This Row],[Date]])</f>
        <v>1986</v>
      </c>
    </row>
    <row r="2256" spans="1:9" x14ac:dyDescent="0.25">
      <c r="A2256" t="s">
        <v>5230</v>
      </c>
      <c r="B2256" t="s">
        <v>5324</v>
      </c>
      <c r="C2256" t="s">
        <v>5253</v>
      </c>
      <c r="D2256" s="1">
        <v>31499</v>
      </c>
      <c r="E2256" t="s">
        <v>2354</v>
      </c>
      <c r="F2256" t="s">
        <v>13</v>
      </c>
      <c r="G2256" t="s">
        <v>5350</v>
      </c>
      <c r="H2256" t="s">
        <v>15</v>
      </c>
      <c r="I2256">
        <f>YEAR(tb_to_analyze[[#This Row],[Date]])</f>
        <v>1986</v>
      </c>
    </row>
    <row r="2257" spans="1:9" x14ac:dyDescent="0.25">
      <c r="A2257" t="s">
        <v>5233</v>
      </c>
      <c r="B2257" t="s">
        <v>5320</v>
      </c>
      <c r="C2257" t="s">
        <v>5247</v>
      </c>
      <c r="D2257" s="1">
        <v>31519</v>
      </c>
      <c r="E2257" t="s">
        <v>685</v>
      </c>
      <c r="F2257" t="s">
        <v>13</v>
      </c>
      <c r="G2257" t="s">
        <v>5350</v>
      </c>
      <c r="H2257" t="s">
        <v>15</v>
      </c>
      <c r="I2257">
        <f>YEAR(tb_to_analyze[[#This Row],[Date]])</f>
        <v>1986</v>
      </c>
    </row>
    <row r="2258" spans="1:9" x14ac:dyDescent="0.25">
      <c r="A2258" t="s">
        <v>5231</v>
      </c>
      <c r="B2258" t="s">
        <v>5315</v>
      </c>
      <c r="C2258" t="s">
        <v>5246</v>
      </c>
      <c r="D2258" s="1">
        <v>31520</v>
      </c>
      <c r="E2258" t="s">
        <v>2235</v>
      </c>
      <c r="F2258" t="s">
        <v>13</v>
      </c>
      <c r="G2258" t="s">
        <v>5350</v>
      </c>
      <c r="H2258" t="s">
        <v>21</v>
      </c>
      <c r="I2258">
        <f>YEAR(tb_to_analyze[[#This Row],[Date]])</f>
        <v>1986</v>
      </c>
    </row>
    <row r="2259" spans="1:9" x14ac:dyDescent="0.25">
      <c r="A2259" t="s">
        <v>5233</v>
      </c>
      <c r="B2259" t="s">
        <v>5320</v>
      </c>
      <c r="C2259" t="s">
        <v>5247</v>
      </c>
      <c r="D2259" s="1">
        <v>31520</v>
      </c>
      <c r="E2259" t="s">
        <v>1463</v>
      </c>
      <c r="F2259" t="s">
        <v>13</v>
      </c>
      <c r="G2259" t="s">
        <v>5350</v>
      </c>
      <c r="H2259" t="s">
        <v>15</v>
      </c>
      <c r="I2259">
        <f>YEAR(tb_to_analyze[[#This Row],[Date]])</f>
        <v>1986</v>
      </c>
    </row>
    <row r="2260" spans="1:9" x14ac:dyDescent="0.25">
      <c r="A2260" t="s">
        <v>5233</v>
      </c>
      <c r="B2260" t="s">
        <v>5320</v>
      </c>
      <c r="C2260" t="s">
        <v>5247</v>
      </c>
      <c r="D2260" s="1">
        <v>31547</v>
      </c>
      <c r="E2260" t="s">
        <v>1829</v>
      </c>
      <c r="F2260" t="s">
        <v>13</v>
      </c>
      <c r="G2260" t="s">
        <v>5350</v>
      </c>
      <c r="H2260" t="s">
        <v>15</v>
      </c>
      <c r="I2260">
        <f>YEAR(tb_to_analyze[[#This Row],[Date]])</f>
        <v>1986</v>
      </c>
    </row>
    <row r="2261" spans="1:9" x14ac:dyDescent="0.25">
      <c r="A2261" t="s">
        <v>5233</v>
      </c>
      <c r="B2261" t="s">
        <v>5320</v>
      </c>
      <c r="C2261" t="s">
        <v>5247</v>
      </c>
      <c r="D2261" s="1">
        <v>31555</v>
      </c>
      <c r="E2261" t="s">
        <v>685</v>
      </c>
      <c r="F2261" t="s">
        <v>13</v>
      </c>
      <c r="G2261" t="s">
        <v>5350</v>
      </c>
      <c r="H2261" t="s">
        <v>15</v>
      </c>
      <c r="I2261">
        <f>YEAR(tb_to_analyze[[#This Row],[Date]])</f>
        <v>1986</v>
      </c>
    </row>
    <row r="2262" spans="1:9" x14ac:dyDescent="0.25">
      <c r="A2262" t="s">
        <v>5233</v>
      </c>
      <c r="B2262" t="s">
        <v>5320</v>
      </c>
      <c r="C2262" t="s">
        <v>5247</v>
      </c>
      <c r="D2262" s="1">
        <v>31559</v>
      </c>
      <c r="E2262" t="s">
        <v>1829</v>
      </c>
      <c r="F2262" t="s">
        <v>13</v>
      </c>
      <c r="G2262" t="s">
        <v>5350</v>
      </c>
      <c r="H2262" t="s">
        <v>15</v>
      </c>
      <c r="I2262">
        <f>YEAR(tb_to_analyze[[#This Row],[Date]])</f>
        <v>1986</v>
      </c>
    </row>
    <row r="2263" spans="1:9" x14ac:dyDescent="0.25">
      <c r="A2263" t="s">
        <v>5230</v>
      </c>
      <c r="B2263" t="s">
        <v>5324</v>
      </c>
      <c r="C2263" t="s">
        <v>5253</v>
      </c>
      <c r="D2263" s="1">
        <v>31563</v>
      </c>
      <c r="E2263" t="s">
        <v>2484</v>
      </c>
      <c r="F2263" t="s">
        <v>13</v>
      </c>
      <c r="G2263" t="s">
        <v>5350</v>
      </c>
      <c r="H2263" t="s">
        <v>21</v>
      </c>
      <c r="I2263">
        <f>YEAR(tb_to_analyze[[#This Row],[Date]])</f>
        <v>1986</v>
      </c>
    </row>
    <row r="2264" spans="1:9" x14ac:dyDescent="0.25">
      <c r="A2264" t="s">
        <v>5233</v>
      </c>
      <c r="B2264" t="s">
        <v>5320</v>
      </c>
      <c r="C2264" t="s">
        <v>5247</v>
      </c>
      <c r="D2264" s="1">
        <v>31569</v>
      </c>
      <c r="E2264" t="s">
        <v>685</v>
      </c>
      <c r="F2264" t="s">
        <v>13</v>
      </c>
      <c r="G2264" t="s">
        <v>5350</v>
      </c>
      <c r="H2264" t="s">
        <v>15</v>
      </c>
      <c r="I2264">
        <f>YEAR(tb_to_analyze[[#This Row],[Date]])</f>
        <v>1986</v>
      </c>
    </row>
    <row r="2265" spans="1:9" x14ac:dyDescent="0.25">
      <c r="A2265" t="s">
        <v>5233</v>
      </c>
      <c r="B2265" t="s">
        <v>5320</v>
      </c>
      <c r="C2265" t="s">
        <v>5247</v>
      </c>
      <c r="D2265" s="1">
        <v>31575</v>
      </c>
      <c r="E2265" t="s">
        <v>1829</v>
      </c>
      <c r="F2265" t="s">
        <v>13</v>
      </c>
      <c r="G2265" t="s">
        <v>5350</v>
      </c>
      <c r="H2265" t="s">
        <v>15</v>
      </c>
      <c r="I2265">
        <f>YEAR(tb_to_analyze[[#This Row],[Date]])</f>
        <v>1986</v>
      </c>
    </row>
    <row r="2266" spans="1:9" x14ac:dyDescent="0.25">
      <c r="A2266" t="s">
        <v>5233</v>
      </c>
      <c r="B2266" t="s">
        <v>5320</v>
      </c>
      <c r="C2266" t="s">
        <v>5247</v>
      </c>
      <c r="D2266" s="1">
        <v>31581</v>
      </c>
      <c r="E2266" t="s">
        <v>685</v>
      </c>
      <c r="F2266" t="s">
        <v>13</v>
      </c>
      <c r="G2266" t="s">
        <v>5350</v>
      </c>
      <c r="H2266" t="s">
        <v>15</v>
      </c>
      <c r="I2266">
        <f>YEAR(tb_to_analyze[[#This Row],[Date]])</f>
        <v>1986</v>
      </c>
    </row>
    <row r="2267" spans="1:9" x14ac:dyDescent="0.25">
      <c r="A2267" t="s">
        <v>5233</v>
      </c>
      <c r="B2267" t="s">
        <v>5320</v>
      </c>
      <c r="C2267" t="s">
        <v>5247</v>
      </c>
      <c r="D2267" s="1">
        <v>31582</v>
      </c>
      <c r="E2267" t="s">
        <v>1463</v>
      </c>
      <c r="F2267" t="s">
        <v>13</v>
      </c>
      <c r="G2267" t="s">
        <v>5350</v>
      </c>
      <c r="H2267" t="s">
        <v>15</v>
      </c>
      <c r="I2267">
        <f>YEAR(tb_to_analyze[[#This Row],[Date]])</f>
        <v>1986</v>
      </c>
    </row>
    <row r="2268" spans="1:9" x14ac:dyDescent="0.25">
      <c r="A2268" t="s">
        <v>5233</v>
      </c>
      <c r="B2268" t="s">
        <v>5320</v>
      </c>
      <c r="C2268" t="s">
        <v>5247</v>
      </c>
      <c r="D2268" s="1">
        <v>31598</v>
      </c>
      <c r="E2268" t="s">
        <v>1302</v>
      </c>
      <c r="F2268" t="s">
        <v>13</v>
      </c>
      <c r="G2268" t="s">
        <v>5350</v>
      </c>
      <c r="H2268" t="s">
        <v>15</v>
      </c>
      <c r="I2268">
        <f>YEAR(tb_to_analyze[[#This Row],[Date]])</f>
        <v>1986</v>
      </c>
    </row>
    <row r="2269" spans="1:9" x14ac:dyDescent="0.25">
      <c r="A2269" t="s">
        <v>5233</v>
      </c>
      <c r="B2269" t="s">
        <v>5320</v>
      </c>
      <c r="C2269" t="s">
        <v>5247</v>
      </c>
      <c r="D2269" s="1">
        <v>31609</v>
      </c>
      <c r="E2269" t="s">
        <v>685</v>
      </c>
      <c r="F2269" t="s">
        <v>13</v>
      </c>
      <c r="G2269" t="s">
        <v>5350</v>
      </c>
      <c r="H2269" t="s">
        <v>56</v>
      </c>
      <c r="I2269">
        <f>YEAR(tb_to_analyze[[#This Row],[Date]])</f>
        <v>1986</v>
      </c>
    </row>
    <row r="2270" spans="1:9" x14ac:dyDescent="0.25">
      <c r="A2270" t="s">
        <v>5233</v>
      </c>
      <c r="B2270" t="s">
        <v>5320</v>
      </c>
      <c r="C2270" t="s">
        <v>5247</v>
      </c>
      <c r="D2270" s="1">
        <v>31621</v>
      </c>
      <c r="E2270" t="s">
        <v>1829</v>
      </c>
      <c r="F2270" t="s">
        <v>13</v>
      </c>
      <c r="G2270" t="s">
        <v>5350</v>
      </c>
      <c r="H2270" t="s">
        <v>15</v>
      </c>
      <c r="I2270">
        <f>YEAR(tb_to_analyze[[#This Row],[Date]])</f>
        <v>1986</v>
      </c>
    </row>
    <row r="2271" spans="1:9" x14ac:dyDescent="0.25">
      <c r="A2271" t="s">
        <v>5233</v>
      </c>
      <c r="B2271" t="s">
        <v>5312</v>
      </c>
      <c r="C2271" t="s">
        <v>5245</v>
      </c>
      <c r="D2271" s="1">
        <v>31623</v>
      </c>
      <c r="E2271" t="s">
        <v>2405</v>
      </c>
      <c r="F2271" t="s">
        <v>13</v>
      </c>
      <c r="G2271" t="s">
        <v>5350</v>
      </c>
      <c r="H2271" t="s">
        <v>15</v>
      </c>
      <c r="I2271">
        <f>YEAR(tb_to_analyze[[#This Row],[Date]])</f>
        <v>1986</v>
      </c>
    </row>
    <row r="2272" spans="1:9" x14ac:dyDescent="0.25">
      <c r="A2272" t="s">
        <v>5233</v>
      </c>
      <c r="B2272" t="s">
        <v>5320</v>
      </c>
      <c r="C2272" t="s">
        <v>5247</v>
      </c>
      <c r="D2272" s="1">
        <v>31623</v>
      </c>
      <c r="E2272" t="s">
        <v>1463</v>
      </c>
      <c r="F2272" t="s">
        <v>13</v>
      </c>
      <c r="G2272" t="s">
        <v>5350</v>
      </c>
      <c r="H2272" t="s">
        <v>15</v>
      </c>
      <c r="I2272">
        <f>YEAR(tb_to_analyze[[#This Row],[Date]])</f>
        <v>1986</v>
      </c>
    </row>
    <row r="2273" spans="1:9" x14ac:dyDescent="0.25">
      <c r="A2273" t="s">
        <v>5233</v>
      </c>
      <c r="B2273" t="s">
        <v>5312</v>
      </c>
      <c r="C2273" t="s">
        <v>5245</v>
      </c>
      <c r="D2273" s="1">
        <v>31628</v>
      </c>
      <c r="E2273" t="s">
        <v>937</v>
      </c>
      <c r="F2273" t="s">
        <v>13</v>
      </c>
      <c r="G2273" t="s">
        <v>5350</v>
      </c>
      <c r="H2273" t="s">
        <v>15</v>
      </c>
      <c r="I2273">
        <f>YEAR(tb_to_analyze[[#This Row],[Date]])</f>
        <v>1986</v>
      </c>
    </row>
    <row r="2274" spans="1:9" x14ac:dyDescent="0.25">
      <c r="A2274" t="s">
        <v>5236</v>
      </c>
      <c r="B2274" t="s">
        <v>5325</v>
      </c>
      <c r="C2274" t="s">
        <v>5249</v>
      </c>
      <c r="D2274" s="1">
        <v>31636</v>
      </c>
      <c r="E2274" t="s">
        <v>2496</v>
      </c>
      <c r="F2274" t="s">
        <v>13</v>
      </c>
      <c r="G2274" t="s">
        <v>5350</v>
      </c>
      <c r="H2274" t="s">
        <v>15</v>
      </c>
      <c r="I2274">
        <f>YEAR(tb_to_analyze[[#This Row],[Date]])</f>
        <v>1986</v>
      </c>
    </row>
    <row r="2275" spans="1:9" x14ac:dyDescent="0.25">
      <c r="A2275" t="s">
        <v>5233</v>
      </c>
      <c r="B2275" t="s">
        <v>5312</v>
      </c>
      <c r="C2275" t="s">
        <v>5245</v>
      </c>
      <c r="D2275" s="1">
        <v>31644</v>
      </c>
      <c r="E2275" t="s">
        <v>937</v>
      </c>
      <c r="F2275" t="s">
        <v>13</v>
      </c>
      <c r="G2275" t="s">
        <v>5350</v>
      </c>
      <c r="H2275" t="s">
        <v>15</v>
      </c>
      <c r="I2275">
        <f>YEAR(tb_to_analyze[[#This Row],[Date]])</f>
        <v>1986</v>
      </c>
    </row>
    <row r="2276" spans="1:9" x14ac:dyDescent="0.25">
      <c r="A2276" t="s">
        <v>5233</v>
      </c>
      <c r="B2276" t="s">
        <v>5320</v>
      </c>
      <c r="C2276" t="s">
        <v>5247</v>
      </c>
      <c r="D2276" s="1">
        <v>31652</v>
      </c>
      <c r="E2276" t="s">
        <v>1302</v>
      </c>
      <c r="F2276" t="s">
        <v>13</v>
      </c>
      <c r="G2276" t="s">
        <v>5350</v>
      </c>
      <c r="H2276" t="s">
        <v>15</v>
      </c>
      <c r="I2276">
        <f>YEAR(tb_to_analyze[[#This Row],[Date]])</f>
        <v>1986</v>
      </c>
    </row>
    <row r="2277" spans="1:9" x14ac:dyDescent="0.25">
      <c r="A2277" t="s">
        <v>5233</v>
      </c>
      <c r="B2277" t="s">
        <v>5320</v>
      </c>
      <c r="C2277" t="s">
        <v>5247</v>
      </c>
      <c r="D2277" s="1">
        <v>31658</v>
      </c>
      <c r="E2277" t="s">
        <v>685</v>
      </c>
      <c r="F2277" t="s">
        <v>13</v>
      </c>
      <c r="G2277" t="s">
        <v>5350</v>
      </c>
      <c r="H2277" t="s">
        <v>15</v>
      </c>
      <c r="I2277">
        <f>YEAR(tb_to_analyze[[#This Row],[Date]])</f>
        <v>1986</v>
      </c>
    </row>
    <row r="2278" spans="1:9" x14ac:dyDescent="0.25">
      <c r="A2278" t="s">
        <v>5233</v>
      </c>
      <c r="B2278" t="s">
        <v>5320</v>
      </c>
      <c r="C2278" t="s">
        <v>5247</v>
      </c>
      <c r="D2278" s="1">
        <v>31660</v>
      </c>
      <c r="E2278" t="s">
        <v>1463</v>
      </c>
      <c r="F2278" t="s">
        <v>13</v>
      </c>
      <c r="G2278" t="s">
        <v>5350</v>
      </c>
      <c r="H2278" t="s">
        <v>15</v>
      </c>
      <c r="I2278">
        <f>YEAR(tb_to_analyze[[#This Row],[Date]])</f>
        <v>1986</v>
      </c>
    </row>
    <row r="2279" spans="1:9" x14ac:dyDescent="0.25">
      <c r="A2279" t="s">
        <v>5233</v>
      </c>
      <c r="B2279" t="s">
        <v>5320</v>
      </c>
      <c r="C2279" t="s">
        <v>5247</v>
      </c>
      <c r="D2279" s="1">
        <v>31665</v>
      </c>
      <c r="E2279" t="s">
        <v>685</v>
      </c>
      <c r="F2279" t="s">
        <v>13</v>
      </c>
      <c r="G2279" t="s">
        <v>5350</v>
      </c>
      <c r="H2279" t="s">
        <v>15</v>
      </c>
      <c r="I2279">
        <f>YEAR(tb_to_analyze[[#This Row],[Date]])</f>
        <v>1986</v>
      </c>
    </row>
    <row r="2280" spans="1:9" x14ac:dyDescent="0.25">
      <c r="A2280" t="s">
        <v>5231</v>
      </c>
      <c r="B2280" t="s">
        <v>5315</v>
      </c>
      <c r="C2280" t="s">
        <v>5246</v>
      </c>
      <c r="D2280" s="1">
        <v>31672</v>
      </c>
      <c r="E2280" t="s">
        <v>1965</v>
      </c>
      <c r="F2280" t="s">
        <v>13</v>
      </c>
      <c r="G2280" t="s">
        <v>5350</v>
      </c>
      <c r="H2280" t="s">
        <v>15</v>
      </c>
      <c r="I2280">
        <f>YEAR(tb_to_analyze[[#This Row],[Date]])</f>
        <v>1986</v>
      </c>
    </row>
    <row r="2281" spans="1:9" x14ac:dyDescent="0.25">
      <c r="A2281" t="s">
        <v>5233</v>
      </c>
      <c r="B2281" t="s">
        <v>5320</v>
      </c>
      <c r="C2281" t="s">
        <v>5247</v>
      </c>
      <c r="D2281" s="1">
        <v>31685</v>
      </c>
      <c r="E2281" t="s">
        <v>1829</v>
      </c>
      <c r="F2281" t="s">
        <v>13</v>
      </c>
      <c r="G2281" t="s">
        <v>5350</v>
      </c>
      <c r="H2281" t="s">
        <v>15</v>
      </c>
      <c r="I2281">
        <f>YEAR(tb_to_analyze[[#This Row],[Date]])</f>
        <v>1986</v>
      </c>
    </row>
    <row r="2282" spans="1:9" x14ac:dyDescent="0.25">
      <c r="A2282" t="s">
        <v>5233</v>
      </c>
      <c r="B2282" t="s">
        <v>5320</v>
      </c>
      <c r="C2282" t="s">
        <v>5247</v>
      </c>
      <c r="D2282" s="1">
        <v>31688</v>
      </c>
      <c r="E2282" t="s">
        <v>1302</v>
      </c>
      <c r="F2282" t="s">
        <v>13</v>
      </c>
      <c r="G2282" t="s">
        <v>5350</v>
      </c>
      <c r="H2282" t="s">
        <v>56</v>
      </c>
      <c r="I2282">
        <f>YEAR(tb_to_analyze[[#This Row],[Date]])</f>
        <v>1986</v>
      </c>
    </row>
    <row r="2283" spans="1:9" x14ac:dyDescent="0.25">
      <c r="A2283" t="s">
        <v>5235</v>
      </c>
      <c r="B2283" t="s">
        <v>5263</v>
      </c>
      <c r="C2283" t="s">
        <v>5252</v>
      </c>
      <c r="D2283" s="1">
        <v>31691</v>
      </c>
      <c r="E2283" t="s">
        <v>2225</v>
      </c>
      <c r="F2283" t="s">
        <v>2227</v>
      </c>
      <c r="G2283" s="3">
        <v>30800000</v>
      </c>
      <c r="H2283" t="s">
        <v>15</v>
      </c>
      <c r="I2283">
        <f>YEAR(tb_to_analyze[[#This Row],[Date]])</f>
        <v>1986</v>
      </c>
    </row>
    <row r="2284" spans="1:9" x14ac:dyDescent="0.25">
      <c r="A2284" t="s">
        <v>5233</v>
      </c>
      <c r="B2284" t="s">
        <v>5320</v>
      </c>
      <c r="C2284" t="s">
        <v>5247</v>
      </c>
      <c r="D2284" s="1">
        <v>31700</v>
      </c>
      <c r="E2284" t="s">
        <v>1829</v>
      </c>
      <c r="F2284" t="s">
        <v>13</v>
      </c>
      <c r="G2284" t="s">
        <v>5350</v>
      </c>
      <c r="H2284" t="s">
        <v>21</v>
      </c>
      <c r="I2284">
        <f>YEAR(tb_to_analyze[[#This Row],[Date]])</f>
        <v>1986</v>
      </c>
    </row>
    <row r="2285" spans="1:9" x14ac:dyDescent="0.25">
      <c r="A2285" t="s">
        <v>5233</v>
      </c>
      <c r="B2285" t="s">
        <v>5320</v>
      </c>
      <c r="C2285" t="s">
        <v>5247</v>
      </c>
      <c r="D2285" s="1">
        <v>31700</v>
      </c>
      <c r="E2285" t="s">
        <v>1302</v>
      </c>
      <c r="F2285" t="s">
        <v>13</v>
      </c>
      <c r="G2285" t="s">
        <v>5350</v>
      </c>
      <c r="H2285" t="s">
        <v>15</v>
      </c>
      <c r="I2285">
        <f>YEAR(tb_to_analyze[[#This Row],[Date]])</f>
        <v>1986</v>
      </c>
    </row>
    <row r="2286" spans="1:9" x14ac:dyDescent="0.25">
      <c r="A2286" t="s">
        <v>5233</v>
      </c>
      <c r="B2286" t="s">
        <v>5320</v>
      </c>
      <c r="C2286" t="s">
        <v>5247</v>
      </c>
      <c r="D2286" s="1">
        <v>31705</v>
      </c>
      <c r="E2286" t="s">
        <v>1463</v>
      </c>
      <c r="F2286" t="s">
        <v>13</v>
      </c>
      <c r="G2286" t="s">
        <v>5350</v>
      </c>
      <c r="H2286" t="s">
        <v>15</v>
      </c>
      <c r="I2286">
        <f>YEAR(tb_to_analyze[[#This Row],[Date]])</f>
        <v>1986</v>
      </c>
    </row>
    <row r="2287" spans="1:9" x14ac:dyDescent="0.25">
      <c r="A2287" t="s">
        <v>5233</v>
      </c>
      <c r="B2287" t="s">
        <v>5312</v>
      </c>
      <c r="C2287" t="s">
        <v>5245</v>
      </c>
      <c r="D2287" s="1">
        <v>31707</v>
      </c>
      <c r="E2287" t="s">
        <v>2405</v>
      </c>
      <c r="F2287" t="s">
        <v>13</v>
      </c>
      <c r="G2287" t="s">
        <v>5350</v>
      </c>
      <c r="H2287" t="s">
        <v>15</v>
      </c>
      <c r="I2287">
        <f>YEAR(tb_to_analyze[[#This Row],[Date]])</f>
        <v>1986</v>
      </c>
    </row>
    <row r="2288" spans="1:9" x14ac:dyDescent="0.25">
      <c r="A2288" t="s">
        <v>5233</v>
      </c>
      <c r="B2288" t="s">
        <v>5320</v>
      </c>
      <c r="C2288" t="s">
        <v>5247</v>
      </c>
      <c r="D2288" s="1">
        <v>31712</v>
      </c>
      <c r="E2288" t="s">
        <v>685</v>
      </c>
      <c r="F2288" t="s">
        <v>13</v>
      </c>
      <c r="G2288" t="s">
        <v>5350</v>
      </c>
      <c r="H2288" t="s">
        <v>15</v>
      </c>
      <c r="I2288">
        <f>YEAR(tb_to_analyze[[#This Row],[Date]])</f>
        <v>1986</v>
      </c>
    </row>
    <row r="2289" spans="1:9" x14ac:dyDescent="0.25">
      <c r="A2289" t="s">
        <v>5233</v>
      </c>
      <c r="B2289" t="s">
        <v>5320</v>
      </c>
      <c r="C2289" t="s">
        <v>5247</v>
      </c>
      <c r="D2289" s="1">
        <v>31729</v>
      </c>
      <c r="E2289" t="s">
        <v>685</v>
      </c>
      <c r="F2289" t="s">
        <v>13</v>
      </c>
      <c r="G2289" t="s">
        <v>5350</v>
      </c>
      <c r="H2289" t="s">
        <v>15</v>
      </c>
      <c r="I2289">
        <f>YEAR(tb_to_analyze[[#This Row],[Date]])</f>
        <v>1986</v>
      </c>
    </row>
    <row r="2290" spans="1:9" x14ac:dyDescent="0.25">
      <c r="A2290" t="s">
        <v>5233</v>
      </c>
      <c r="B2290" t="s">
        <v>5320</v>
      </c>
      <c r="C2290" t="s">
        <v>5247</v>
      </c>
      <c r="D2290" s="1">
        <v>31731</v>
      </c>
      <c r="E2290" t="s">
        <v>1463</v>
      </c>
      <c r="F2290" t="s">
        <v>13</v>
      </c>
      <c r="G2290" t="s">
        <v>5350</v>
      </c>
      <c r="H2290" t="s">
        <v>15</v>
      </c>
      <c r="I2290">
        <f>YEAR(tb_to_analyze[[#This Row],[Date]])</f>
        <v>1986</v>
      </c>
    </row>
    <row r="2291" spans="1:9" x14ac:dyDescent="0.25">
      <c r="A2291" t="s">
        <v>5233</v>
      </c>
      <c r="B2291" t="s">
        <v>5320</v>
      </c>
      <c r="C2291" t="s">
        <v>5247</v>
      </c>
      <c r="D2291" s="1">
        <v>31736</v>
      </c>
      <c r="E2291" t="s">
        <v>1302</v>
      </c>
      <c r="F2291" t="s">
        <v>13</v>
      </c>
      <c r="G2291" t="s">
        <v>5350</v>
      </c>
      <c r="H2291" t="s">
        <v>15</v>
      </c>
      <c r="I2291">
        <f>YEAR(tb_to_analyze[[#This Row],[Date]])</f>
        <v>1986</v>
      </c>
    </row>
    <row r="2292" spans="1:9" x14ac:dyDescent="0.25">
      <c r="A2292" t="s">
        <v>5233</v>
      </c>
      <c r="B2292" t="s">
        <v>5320</v>
      </c>
      <c r="C2292" t="s">
        <v>5247</v>
      </c>
      <c r="D2292" s="1">
        <v>31737</v>
      </c>
      <c r="E2292" t="s">
        <v>685</v>
      </c>
      <c r="F2292" t="s">
        <v>13</v>
      </c>
      <c r="G2292" t="s">
        <v>5350</v>
      </c>
      <c r="H2292" t="s">
        <v>15</v>
      </c>
      <c r="I2292">
        <f>YEAR(tb_to_analyze[[#This Row],[Date]])</f>
        <v>1986</v>
      </c>
    </row>
    <row r="2293" spans="1:9" x14ac:dyDescent="0.25">
      <c r="A2293" t="s">
        <v>5233</v>
      </c>
      <c r="B2293" t="s">
        <v>5320</v>
      </c>
      <c r="C2293" t="s">
        <v>5247</v>
      </c>
      <c r="D2293" s="1">
        <v>31740</v>
      </c>
      <c r="E2293" t="s">
        <v>685</v>
      </c>
      <c r="F2293" t="s">
        <v>13</v>
      </c>
      <c r="G2293" t="s">
        <v>5350</v>
      </c>
      <c r="H2293" t="s">
        <v>15</v>
      </c>
      <c r="I2293">
        <f>YEAR(tb_to_analyze[[#This Row],[Date]])</f>
        <v>1986</v>
      </c>
    </row>
    <row r="2294" spans="1:9" x14ac:dyDescent="0.25">
      <c r="A2294" t="s">
        <v>5233</v>
      </c>
      <c r="B2294" t="s">
        <v>5320</v>
      </c>
      <c r="C2294" t="s">
        <v>5247</v>
      </c>
      <c r="D2294" s="1">
        <v>31748</v>
      </c>
      <c r="E2294" t="s">
        <v>1829</v>
      </c>
      <c r="F2294" t="s">
        <v>13</v>
      </c>
      <c r="G2294" t="s">
        <v>5350</v>
      </c>
      <c r="H2294" t="s">
        <v>15</v>
      </c>
      <c r="I2294">
        <f>YEAR(tb_to_analyze[[#This Row],[Date]])</f>
        <v>1986</v>
      </c>
    </row>
    <row r="2295" spans="1:9" x14ac:dyDescent="0.25">
      <c r="A2295" t="s">
        <v>5231</v>
      </c>
      <c r="B2295" t="s">
        <v>5313</v>
      </c>
      <c r="C2295" t="s">
        <v>5246</v>
      </c>
      <c r="D2295" s="1">
        <v>31751</v>
      </c>
      <c r="E2295" t="s">
        <v>2344</v>
      </c>
      <c r="F2295" t="s">
        <v>13</v>
      </c>
      <c r="G2295" t="s">
        <v>5350</v>
      </c>
      <c r="H2295" t="s">
        <v>15</v>
      </c>
      <c r="I2295">
        <f>YEAR(tb_to_analyze[[#This Row],[Date]])</f>
        <v>1986</v>
      </c>
    </row>
    <row r="2296" spans="1:9" x14ac:dyDescent="0.25">
      <c r="A2296" t="s">
        <v>5233</v>
      </c>
      <c r="B2296" t="s">
        <v>5320</v>
      </c>
      <c r="C2296" t="s">
        <v>5247</v>
      </c>
      <c r="D2296" s="1">
        <v>31756</v>
      </c>
      <c r="E2296" t="s">
        <v>1829</v>
      </c>
      <c r="F2296" t="s">
        <v>13</v>
      </c>
      <c r="G2296" t="s">
        <v>5350</v>
      </c>
      <c r="H2296" t="s">
        <v>15</v>
      </c>
      <c r="I2296">
        <f>YEAR(tb_to_analyze[[#This Row],[Date]])</f>
        <v>1986</v>
      </c>
    </row>
    <row r="2297" spans="1:9" x14ac:dyDescent="0.25">
      <c r="A2297" t="s">
        <v>5233</v>
      </c>
      <c r="B2297" t="s">
        <v>5320</v>
      </c>
      <c r="C2297" t="s">
        <v>5247</v>
      </c>
      <c r="D2297" s="1">
        <v>31758</v>
      </c>
      <c r="E2297" t="s">
        <v>1302</v>
      </c>
      <c r="F2297" t="s">
        <v>13</v>
      </c>
      <c r="G2297" t="s">
        <v>5350</v>
      </c>
      <c r="H2297" t="s">
        <v>15</v>
      </c>
      <c r="I2297">
        <f>YEAR(tb_to_analyze[[#This Row],[Date]])</f>
        <v>1986</v>
      </c>
    </row>
    <row r="2298" spans="1:9" x14ac:dyDescent="0.25">
      <c r="A2298" t="s">
        <v>5233</v>
      </c>
      <c r="B2298" t="s">
        <v>5320</v>
      </c>
      <c r="C2298" t="s">
        <v>5247</v>
      </c>
      <c r="D2298" s="1">
        <v>31763</v>
      </c>
      <c r="E2298" t="s">
        <v>685</v>
      </c>
      <c r="F2298" t="s">
        <v>13</v>
      </c>
      <c r="G2298" t="s">
        <v>5350</v>
      </c>
      <c r="H2298" t="s">
        <v>15</v>
      </c>
      <c r="I2298">
        <f>YEAR(tb_to_analyze[[#This Row],[Date]])</f>
        <v>1986</v>
      </c>
    </row>
    <row r="2299" spans="1:9" x14ac:dyDescent="0.25">
      <c r="A2299" t="s">
        <v>5233</v>
      </c>
      <c r="B2299" t="s">
        <v>5320</v>
      </c>
      <c r="C2299" t="s">
        <v>5247</v>
      </c>
      <c r="D2299" s="1">
        <v>31764</v>
      </c>
      <c r="E2299" t="s">
        <v>1829</v>
      </c>
      <c r="F2299" t="s">
        <v>13</v>
      </c>
      <c r="G2299" t="s">
        <v>5350</v>
      </c>
      <c r="H2299" t="s">
        <v>15</v>
      </c>
      <c r="I2299">
        <f>YEAR(tb_to_analyze[[#This Row],[Date]])</f>
        <v>1986</v>
      </c>
    </row>
    <row r="2300" spans="1:9" x14ac:dyDescent="0.25">
      <c r="A2300" t="s">
        <v>5233</v>
      </c>
      <c r="B2300" t="s">
        <v>5317</v>
      </c>
      <c r="C2300" t="s">
        <v>5247</v>
      </c>
      <c r="D2300" s="1">
        <v>31771</v>
      </c>
      <c r="E2300" t="s">
        <v>924</v>
      </c>
      <c r="F2300" t="s">
        <v>13</v>
      </c>
      <c r="G2300" t="s">
        <v>5350</v>
      </c>
      <c r="H2300" t="s">
        <v>15</v>
      </c>
      <c r="I2300">
        <f>YEAR(tb_to_analyze[[#This Row],[Date]])</f>
        <v>1986</v>
      </c>
    </row>
    <row r="2301" spans="1:9" x14ac:dyDescent="0.25">
      <c r="A2301" t="s">
        <v>5233</v>
      </c>
      <c r="B2301" t="s">
        <v>5320</v>
      </c>
      <c r="C2301" t="s">
        <v>5247</v>
      </c>
      <c r="D2301" s="1">
        <v>31772</v>
      </c>
      <c r="E2301" t="s">
        <v>1463</v>
      </c>
      <c r="F2301" t="s">
        <v>13</v>
      </c>
      <c r="G2301" t="s">
        <v>5350</v>
      </c>
      <c r="H2301" t="s">
        <v>15</v>
      </c>
      <c r="I2301">
        <f>YEAR(tb_to_analyze[[#This Row],[Date]])</f>
        <v>1986</v>
      </c>
    </row>
    <row r="2302" spans="1:9" x14ac:dyDescent="0.25">
      <c r="A2302" t="s">
        <v>5233</v>
      </c>
      <c r="B2302" t="s">
        <v>5320</v>
      </c>
      <c r="C2302" t="s">
        <v>5247</v>
      </c>
      <c r="D2302" s="1">
        <v>31782</v>
      </c>
      <c r="E2302" t="s">
        <v>1829</v>
      </c>
      <c r="F2302" t="s">
        <v>13</v>
      </c>
      <c r="G2302" t="s">
        <v>5350</v>
      </c>
      <c r="H2302" t="s">
        <v>15</v>
      </c>
      <c r="I2302">
        <f>YEAR(tb_to_analyze[[#This Row],[Date]])</f>
        <v>1987</v>
      </c>
    </row>
    <row r="2303" spans="1:9" x14ac:dyDescent="0.25">
      <c r="A2303" t="s">
        <v>5233</v>
      </c>
      <c r="B2303" t="s">
        <v>5320</v>
      </c>
      <c r="C2303" t="s">
        <v>5247</v>
      </c>
      <c r="D2303" s="1">
        <v>31791</v>
      </c>
      <c r="E2303" t="s">
        <v>1829</v>
      </c>
      <c r="F2303" t="s">
        <v>13</v>
      </c>
      <c r="G2303" t="s">
        <v>5350</v>
      </c>
      <c r="H2303" t="s">
        <v>15</v>
      </c>
      <c r="I2303">
        <f>YEAR(tb_to_analyze[[#This Row],[Date]])</f>
        <v>1987</v>
      </c>
    </row>
    <row r="2304" spans="1:9" x14ac:dyDescent="0.25">
      <c r="A2304" t="s">
        <v>5233</v>
      </c>
      <c r="B2304" t="s">
        <v>5320</v>
      </c>
      <c r="C2304" t="s">
        <v>5247</v>
      </c>
      <c r="D2304" s="1">
        <v>31798</v>
      </c>
      <c r="E2304" t="s">
        <v>685</v>
      </c>
      <c r="F2304" t="s">
        <v>13</v>
      </c>
      <c r="G2304" t="s">
        <v>5350</v>
      </c>
      <c r="H2304" t="s">
        <v>15</v>
      </c>
      <c r="I2304">
        <f>YEAR(tb_to_analyze[[#This Row],[Date]])</f>
        <v>1987</v>
      </c>
    </row>
    <row r="2305" spans="1:9" x14ac:dyDescent="0.25">
      <c r="A2305" t="s">
        <v>5233</v>
      </c>
      <c r="B2305" t="s">
        <v>5317</v>
      </c>
      <c r="C2305" t="s">
        <v>5247</v>
      </c>
      <c r="D2305" s="1">
        <v>31799</v>
      </c>
      <c r="E2305" t="s">
        <v>685</v>
      </c>
      <c r="F2305" t="s">
        <v>13</v>
      </c>
      <c r="G2305" t="s">
        <v>5350</v>
      </c>
      <c r="H2305" t="s">
        <v>15</v>
      </c>
      <c r="I2305">
        <f>YEAR(tb_to_analyze[[#This Row],[Date]])</f>
        <v>1987</v>
      </c>
    </row>
    <row r="2306" spans="1:9" x14ac:dyDescent="0.25">
      <c r="A2306" t="s">
        <v>5233</v>
      </c>
      <c r="B2306" t="s">
        <v>5320</v>
      </c>
      <c r="C2306" t="s">
        <v>5247</v>
      </c>
      <c r="D2306" s="1">
        <v>31799</v>
      </c>
      <c r="E2306" t="s">
        <v>1463</v>
      </c>
      <c r="F2306" t="s">
        <v>13</v>
      </c>
      <c r="G2306" t="s">
        <v>5350</v>
      </c>
      <c r="H2306" t="s">
        <v>15</v>
      </c>
      <c r="I2306">
        <f>YEAR(tb_to_analyze[[#This Row],[Date]])</f>
        <v>1987</v>
      </c>
    </row>
    <row r="2307" spans="1:9" x14ac:dyDescent="0.25">
      <c r="A2307" t="s">
        <v>5233</v>
      </c>
      <c r="B2307" t="s">
        <v>5320</v>
      </c>
      <c r="C2307" t="s">
        <v>5247</v>
      </c>
      <c r="D2307" s="1">
        <v>31806</v>
      </c>
      <c r="E2307" t="s">
        <v>685</v>
      </c>
      <c r="F2307" t="s">
        <v>13</v>
      </c>
      <c r="G2307" t="s">
        <v>5350</v>
      </c>
      <c r="H2307" t="s">
        <v>56</v>
      </c>
      <c r="I2307">
        <f>YEAR(tb_to_analyze[[#This Row],[Date]])</f>
        <v>1987</v>
      </c>
    </row>
    <row r="2308" spans="1:9" x14ac:dyDescent="0.25">
      <c r="A2308" t="s">
        <v>5233</v>
      </c>
      <c r="B2308" t="s">
        <v>5312</v>
      </c>
      <c r="C2308" t="s">
        <v>5245</v>
      </c>
      <c r="D2308" s="1">
        <v>31809</v>
      </c>
      <c r="E2308" t="s">
        <v>937</v>
      </c>
      <c r="F2308" t="s">
        <v>13</v>
      </c>
      <c r="G2308" t="s">
        <v>5350</v>
      </c>
      <c r="H2308" t="s">
        <v>15</v>
      </c>
      <c r="I2308">
        <f>YEAR(tb_to_analyze[[#This Row],[Date]])</f>
        <v>1987</v>
      </c>
    </row>
    <row r="2309" spans="1:9" x14ac:dyDescent="0.25">
      <c r="A2309" t="s">
        <v>5236</v>
      </c>
      <c r="B2309" t="s">
        <v>5248</v>
      </c>
      <c r="C2309" t="s">
        <v>5249</v>
      </c>
      <c r="D2309" s="1">
        <v>31813</v>
      </c>
      <c r="E2309" t="s">
        <v>2393</v>
      </c>
      <c r="F2309" t="s">
        <v>13</v>
      </c>
      <c r="G2309" t="s">
        <v>5350</v>
      </c>
      <c r="H2309" t="s">
        <v>15</v>
      </c>
      <c r="I2309">
        <f>YEAR(tb_to_analyze[[#This Row],[Date]])</f>
        <v>1987</v>
      </c>
    </row>
    <row r="2310" spans="1:9" x14ac:dyDescent="0.25">
      <c r="A2310" t="s">
        <v>5231</v>
      </c>
      <c r="B2310" t="s">
        <v>5315</v>
      </c>
      <c r="C2310" t="s">
        <v>5246</v>
      </c>
      <c r="D2310" s="1">
        <v>31820</v>
      </c>
      <c r="E2310" t="s">
        <v>1558</v>
      </c>
      <c r="F2310" t="s">
        <v>13</v>
      </c>
      <c r="G2310" t="s">
        <v>5350</v>
      </c>
      <c r="H2310" t="s">
        <v>15</v>
      </c>
      <c r="I2310">
        <f>YEAR(tb_to_analyze[[#This Row],[Date]])</f>
        <v>1987</v>
      </c>
    </row>
    <row r="2311" spans="1:9" x14ac:dyDescent="0.25">
      <c r="A2311" t="s">
        <v>5233</v>
      </c>
      <c r="B2311" t="s">
        <v>5312</v>
      </c>
      <c r="C2311" t="s">
        <v>5245</v>
      </c>
      <c r="D2311" s="1">
        <v>31822</v>
      </c>
      <c r="E2311" t="s">
        <v>2405</v>
      </c>
      <c r="F2311" t="s">
        <v>13</v>
      </c>
      <c r="G2311" t="s">
        <v>5350</v>
      </c>
      <c r="H2311" t="s">
        <v>15</v>
      </c>
      <c r="I2311">
        <f>YEAR(tb_to_analyze[[#This Row],[Date]])</f>
        <v>1987</v>
      </c>
    </row>
    <row r="2312" spans="1:9" x14ac:dyDescent="0.25">
      <c r="A2312" t="s">
        <v>5233</v>
      </c>
      <c r="B2312" t="s">
        <v>5320</v>
      </c>
      <c r="C2312" t="s">
        <v>5247</v>
      </c>
      <c r="D2312" s="1">
        <v>31826</v>
      </c>
      <c r="E2312" t="s">
        <v>685</v>
      </c>
      <c r="F2312" t="s">
        <v>13</v>
      </c>
      <c r="G2312" t="s">
        <v>5350</v>
      </c>
      <c r="H2312" t="s">
        <v>15</v>
      </c>
      <c r="I2312">
        <f>YEAR(tb_to_analyze[[#This Row],[Date]])</f>
        <v>1987</v>
      </c>
    </row>
    <row r="2313" spans="1:9" x14ac:dyDescent="0.25">
      <c r="A2313" t="s">
        <v>5236</v>
      </c>
      <c r="B2313" t="s">
        <v>5325</v>
      </c>
      <c r="C2313" t="s">
        <v>5249</v>
      </c>
      <c r="D2313" s="1">
        <v>31827</v>
      </c>
      <c r="E2313" t="s">
        <v>2535</v>
      </c>
      <c r="F2313" t="s">
        <v>13</v>
      </c>
      <c r="G2313" t="s">
        <v>5350</v>
      </c>
      <c r="H2313" t="s">
        <v>15</v>
      </c>
      <c r="I2313">
        <f>YEAR(tb_to_analyze[[#This Row],[Date]])</f>
        <v>1987</v>
      </c>
    </row>
    <row r="2314" spans="1:9" x14ac:dyDescent="0.25">
      <c r="A2314" t="s">
        <v>5233</v>
      </c>
      <c r="B2314" t="s">
        <v>5320</v>
      </c>
      <c r="C2314" t="s">
        <v>5247</v>
      </c>
      <c r="D2314" s="1">
        <v>31828</v>
      </c>
      <c r="E2314" t="s">
        <v>1829</v>
      </c>
      <c r="F2314" t="s">
        <v>13</v>
      </c>
      <c r="G2314" t="s">
        <v>5350</v>
      </c>
      <c r="H2314" t="s">
        <v>15</v>
      </c>
      <c r="I2314">
        <f>YEAR(tb_to_analyze[[#This Row],[Date]])</f>
        <v>1987</v>
      </c>
    </row>
    <row r="2315" spans="1:9" x14ac:dyDescent="0.25">
      <c r="A2315" t="s">
        <v>5233</v>
      </c>
      <c r="B2315" t="s">
        <v>5320</v>
      </c>
      <c r="C2315" t="s">
        <v>5247</v>
      </c>
      <c r="D2315" s="1">
        <v>31839</v>
      </c>
      <c r="E2315" t="s">
        <v>1829</v>
      </c>
      <c r="F2315" t="s">
        <v>13</v>
      </c>
      <c r="G2315" t="s">
        <v>5350</v>
      </c>
      <c r="H2315" t="s">
        <v>15</v>
      </c>
      <c r="I2315">
        <f>YEAR(tb_to_analyze[[#This Row],[Date]])</f>
        <v>1987</v>
      </c>
    </row>
    <row r="2316" spans="1:9" x14ac:dyDescent="0.25">
      <c r="A2316" t="s">
        <v>5233</v>
      </c>
      <c r="B2316" t="s">
        <v>5320</v>
      </c>
      <c r="C2316" t="s">
        <v>5247</v>
      </c>
      <c r="D2316" s="1">
        <v>31849</v>
      </c>
      <c r="E2316" t="s">
        <v>1829</v>
      </c>
      <c r="F2316" t="s">
        <v>13</v>
      </c>
      <c r="G2316" t="s">
        <v>5350</v>
      </c>
      <c r="H2316" t="s">
        <v>15</v>
      </c>
      <c r="I2316">
        <f>YEAR(tb_to_analyze[[#This Row],[Date]])</f>
        <v>1987</v>
      </c>
    </row>
    <row r="2317" spans="1:9" x14ac:dyDescent="0.25">
      <c r="A2317" t="s">
        <v>5233</v>
      </c>
      <c r="B2317" t="s">
        <v>5312</v>
      </c>
      <c r="C2317" t="s">
        <v>5245</v>
      </c>
      <c r="D2317" s="1">
        <v>31854</v>
      </c>
      <c r="E2317" t="s">
        <v>2405</v>
      </c>
      <c r="F2317" t="s">
        <v>13</v>
      </c>
      <c r="G2317" t="s">
        <v>5350</v>
      </c>
      <c r="H2317" t="s">
        <v>15</v>
      </c>
      <c r="I2317">
        <f>YEAR(tb_to_analyze[[#This Row],[Date]])</f>
        <v>1987</v>
      </c>
    </row>
    <row r="2318" spans="1:9" x14ac:dyDescent="0.25">
      <c r="A2318" t="s">
        <v>5238</v>
      </c>
      <c r="B2318" t="s">
        <v>5326</v>
      </c>
      <c r="C2318" t="s">
        <v>5254</v>
      </c>
      <c r="D2318" s="1">
        <v>31860</v>
      </c>
      <c r="E2318" t="s">
        <v>2541</v>
      </c>
      <c r="F2318" t="s">
        <v>13</v>
      </c>
      <c r="G2318" t="s">
        <v>5350</v>
      </c>
      <c r="H2318" t="s">
        <v>21</v>
      </c>
      <c r="I2318">
        <f>YEAR(tb_to_analyze[[#This Row],[Date]])</f>
        <v>1987</v>
      </c>
    </row>
    <row r="2319" spans="1:9" x14ac:dyDescent="0.25">
      <c r="A2319" t="s">
        <v>5231</v>
      </c>
      <c r="B2319" t="s">
        <v>5313</v>
      </c>
      <c r="C2319" t="s">
        <v>5246</v>
      </c>
      <c r="D2319" s="1">
        <v>31862</v>
      </c>
      <c r="E2319" t="s">
        <v>2344</v>
      </c>
      <c r="F2319" t="s">
        <v>13</v>
      </c>
      <c r="G2319" t="s">
        <v>5350</v>
      </c>
      <c r="H2319" t="s">
        <v>21</v>
      </c>
      <c r="I2319">
        <f>YEAR(tb_to_analyze[[#This Row],[Date]])</f>
        <v>1987</v>
      </c>
    </row>
    <row r="2320" spans="1:9" x14ac:dyDescent="0.25">
      <c r="A2320" t="s">
        <v>5233</v>
      </c>
      <c r="B2320" t="s">
        <v>5312</v>
      </c>
      <c r="C2320" t="s">
        <v>5245</v>
      </c>
      <c r="D2320" s="1">
        <v>31875</v>
      </c>
      <c r="E2320" t="s">
        <v>937</v>
      </c>
      <c r="F2320" t="s">
        <v>13</v>
      </c>
      <c r="G2320" t="s">
        <v>5350</v>
      </c>
      <c r="H2320" t="s">
        <v>15</v>
      </c>
      <c r="I2320">
        <f>YEAR(tb_to_analyze[[#This Row],[Date]])</f>
        <v>1987</v>
      </c>
    </row>
    <row r="2321" spans="1:9" x14ac:dyDescent="0.25">
      <c r="A2321" t="s">
        <v>5233</v>
      </c>
      <c r="B2321" t="s">
        <v>5320</v>
      </c>
      <c r="C2321" t="s">
        <v>5247</v>
      </c>
      <c r="D2321" s="1">
        <v>31893</v>
      </c>
      <c r="E2321" t="s">
        <v>1829</v>
      </c>
      <c r="F2321" t="s">
        <v>13</v>
      </c>
      <c r="G2321" t="s">
        <v>5350</v>
      </c>
      <c r="H2321" t="s">
        <v>15</v>
      </c>
      <c r="I2321">
        <f>YEAR(tb_to_analyze[[#This Row],[Date]])</f>
        <v>1987</v>
      </c>
    </row>
    <row r="2322" spans="1:9" x14ac:dyDescent="0.25">
      <c r="A2322" t="s">
        <v>5233</v>
      </c>
      <c r="B2322" t="s">
        <v>5312</v>
      </c>
      <c r="C2322" t="s">
        <v>5245</v>
      </c>
      <c r="D2322" s="1">
        <v>31910</v>
      </c>
      <c r="E2322" t="s">
        <v>2405</v>
      </c>
      <c r="F2322" t="s">
        <v>13</v>
      </c>
      <c r="G2322" t="s">
        <v>5350</v>
      </c>
      <c r="H2322" t="s">
        <v>15</v>
      </c>
      <c r="I2322">
        <f>YEAR(tb_to_analyze[[#This Row],[Date]])</f>
        <v>1987</v>
      </c>
    </row>
    <row r="2323" spans="1:9" x14ac:dyDescent="0.25">
      <c r="A2323" t="s">
        <v>5231</v>
      </c>
      <c r="B2323" t="s">
        <v>5315</v>
      </c>
      <c r="C2323" t="s">
        <v>5246</v>
      </c>
      <c r="D2323" s="1">
        <v>31912</v>
      </c>
      <c r="E2323" t="s">
        <v>2249</v>
      </c>
      <c r="F2323" t="s">
        <v>13</v>
      </c>
      <c r="G2323" t="s">
        <v>5350</v>
      </c>
      <c r="H2323" t="s">
        <v>15</v>
      </c>
      <c r="I2323">
        <f>YEAR(tb_to_analyze[[#This Row],[Date]])</f>
        <v>1987</v>
      </c>
    </row>
    <row r="2324" spans="1:9" x14ac:dyDescent="0.25">
      <c r="A2324" t="s">
        <v>5233</v>
      </c>
      <c r="B2324" t="s">
        <v>5312</v>
      </c>
      <c r="C2324" t="s">
        <v>5245</v>
      </c>
      <c r="D2324" s="1">
        <v>31912</v>
      </c>
      <c r="E2324" t="s">
        <v>2549</v>
      </c>
      <c r="F2324" t="s">
        <v>13</v>
      </c>
      <c r="G2324" s="3">
        <v>5000000000</v>
      </c>
      <c r="H2324" t="s">
        <v>15</v>
      </c>
      <c r="I2324">
        <f>YEAR(tb_to_analyze[[#This Row],[Date]])</f>
        <v>1987</v>
      </c>
    </row>
    <row r="2325" spans="1:9" x14ac:dyDescent="0.25">
      <c r="A2325" t="s">
        <v>5233</v>
      </c>
      <c r="B2325" t="s">
        <v>5320</v>
      </c>
      <c r="C2325" t="s">
        <v>5247</v>
      </c>
      <c r="D2325" s="1">
        <v>31932</v>
      </c>
      <c r="E2325" t="s">
        <v>1302</v>
      </c>
      <c r="F2325" t="s">
        <v>13</v>
      </c>
      <c r="G2325" t="s">
        <v>5350</v>
      </c>
      <c r="H2325" t="s">
        <v>15</v>
      </c>
      <c r="I2325">
        <f>YEAR(tb_to_analyze[[#This Row],[Date]])</f>
        <v>1987</v>
      </c>
    </row>
    <row r="2326" spans="1:9" x14ac:dyDescent="0.25">
      <c r="A2326" t="s">
        <v>5233</v>
      </c>
      <c r="B2326" t="s">
        <v>5320</v>
      </c>
      <c r="C2326" t="s">
        <v>5247</v>
      </c>
      <c r="D2326" s="1">
        <v>31937</v>
      </c>
      <c r="E2326" t="s">
        <v>685</v>
      </c>
      <c r="F2326" t="s">
        <v>13</v>
      </c>
      <c r="G2326" t="s">
        <v>5350</v>
      </c>
      <c r="H2326" t="s">
        <v>15</v>
      </c>
      <c r="I2326">
        <f>YEAR(tb_to_analyze[[#This Row],[Date]])</f>
        <v>1987</v>
      </c>
    </row>
    <row r="2327" spans="1:9" x14ac:dyDescent="0.25">
      <c r="A2327" t="s">
        <v>5233</v>
      </c>
      <c r="B2327" t="s">
        <v>5320</v>
      </c>
      <c r="C2327" t="s">
        <v>5247</v>
      </c>
      <c r="D2327" s="1">
        <v>31940</v>
      </c>
      <c r="E2327" t="s">
        <v>1302</v>
      </c>
      <c r="F2327" t="s">
        <v>13</v>
      </c>
      <c r="G2327" t="s">
        <v>5350</v>
      </c>
      <c r="H2327" t="s">
        <v>15</v>
      </c>
      <c r="I2327">
        <f>YEAR(tb_to_analyze[[#This Row],[Date]])</f>
        <v>1987</v>
      </c>
    </row>
    <row r="2328" spans="1:9" x14ac:dyDescent="0.25">
      <c r="A2328" t="s">
        <v>5233</v>
      </c>
      <c r="B2328" t="s">
        <v>5320</v>
      </c>
      <c r="C2328" t="s">
        <v>5247</v>
      </c>
      <c r="D2328" s="1">
        <v>31944</v>
      </c>
      <c r="E2328" t="s">
        <v>685</v>
      </c>
      <c r="F2328" t="s">
        <v>13</v>
      </c>
      <c r="G2328" t="s">
        <v>5350</v>
      </c>
      <c r="H2328" t="s">
        <v>15</v>
      </c>
      <c r="I2328">
        <f>YEAR(tb_to_analyze[[#This Row],[Date]])</f>
        <v>1987</v>
      </c>
    </row>
    <row r="2329" spans="1:9" x14ac:dyDescent="0.25">
      <c r="A2329" t="s">
        <v>5233</v>
      </c>
      <c r="B2329" t="s">
        <v>5312</v>
      </c>
      <c r="C2329" t="s">
        <v>5245</v>
      </c>
      <c r="D2329" s="1">
        <v>31946</v>
      </c>
      <c r="E2329" t="s">
        <v>937</v>
      </c>
      <c r="F2329" t="s">
        <v>13</v>
      </c>
      <c r="G2329" t="s">
        <v>5350</v>
      </c>
      <c r="H2329" t="s">
        <v>15</v>
      </c>
      <c r="I2329">
        <f>YEAR(tb_to_analyze[[#This Row],[Date]])</f>
        <v>1987</v>
      </c>
    </row>
    <row r="2330" spans="1:9" x14ac:dyDescent="0.25">
      <c r="A2330" t="s">
        <v>5231</v>
      </c>
      <c r="B2330" t="s">
        <v>5315</v>
      </c>
      <c r="C2330" t="s">
        <v>5246</v>
      </c>
      <c r="D2330" s="1">
        <v>31948</v>
      </c>
      <c r="E2330" t="s">
        <v>1965</v>
      </c>
      <c r="F2330" t="s">
        <v>13</v>
      </c>
      <c r="G2330" t="s">
        <v>5350</v>
      </c>
      <c r="H2330" t="s">
        <v>15</v>
      </c>
      <c r="I2330">
        <f>YEAR(tb_to_analyze[[#This Row],[Date]])</f>
        <v>1987</v>
      </c>
    </row>
    <row r="2331" spans="1:9" x14ac:dyDescent="0.25">
      <c r="A2331" t="s">
        <v>5233</v>
      </c>
      <c r="B2331" t="s">
        <v>5320</v>
      </c>
      <c r="C2331" t="s">
        <v>5247</v>
      </c>
      <c r="D2331" s="1">
        <v>31951</v>
      </c>
      <c r="E2331" t="s">
        <v>685</v>
      </c>
      <c r="F2331" t="s">
        <v>13</v>
      </c>
      <c r="G2331" t="s">
        <v>5350</v>
      </c>
      <c r="H2331" t="s">
        <v>15</v>
      </c>
      <c r="I2331">
        <f>YEAR(tb_to_analyze[[#This Row],[Date]])</f>
        <v>1987</v>
      </c>
    </row>
    <row r="2332" spans="1:9" x14ac:dyDescent="0.25">
      <c r="A2332" t="s">
        <v>5233</v>
      </c>
      <c r="B2332" t="s">
        <v>5320</v>
      </c>
      <c r="C2332" t="s">
        <v>5247</v>
      </c>
      <c r="D2332" s="1">
        <v>31959</v>
      </c>
      <c r="E2332" t="s">
        <v>1829</v>
      </c>
      <c r="F2332" t="s">
        <v>13</v>
      </c>
      <c r="G2332" t="s">
        <v>5350</v>
      </c>
      <c r="H2332" t="s">
        <v>15</v>
      </c>
      <c r="I2332">
        <f>YEAR(tb_to_analyze[[#This Row],[Date]])</f>
        <v>1987</v>
      </c>
    </row>
    <row r="2333" spans="1:9" x14ac:dyDescent="0.25">
      <c r="A2333" t="s">
        <v>5233</v>
      </c>
      <c r="B2333" t="s">
        <v>5320</v>
      </c>
      <c r="C2333" t="s">
        <v>5247</v>
      </c>
      <c r="D2333" s="1">
        <v>31964</v>
      </c>
      <c r="E2333" t="s">
        <v>685</v>
      </c>
      <c r="F2333" t="s">
        <v>13</v>
      </c>
      <c r="G2333" t="s">
        <v>5350</v>
      </c>
      <c r="H2333" t="s">
        <v>15</v>
      </c>
      <c r="I2333">
        <f>YEAR(tb_to_analyze[[#This Row],[Date]])</f>
        <v>1987</v>
      </c>
    </row>
    <row r="2334" spans="1:9" x14ac:dyDescent="0.25">
      <c r="A2334" t="s">
        <v>5233</v>
      </c>
      <c r="B2334" t="s">
        <v>5312</v>
      </c>
      <c r="C2334" t="s">
        <v>5245</v>
      </c>
      <c r="D2334" s="1">
        <v>31968</v>
      </c>
      <c r="E2334" t="s">
        <v>937</v>
      </c>
      <c r="F2334" t="s">
        <v>13</v>
      </c>
      <c r="G2334" t="s">
        <v>5350</v>
      </c>
      <c r="H2334" t="s">
        <v>15</v>
      </c>
      <c r="I2334">
        <f>YEAR(tb_to_analyze[[#This Row],[Date]])</f>
        <v>1987</v>
      </c>
    </row>
    <row r="2335" spans="1:9" x14ac:dyDescent="0.25">
      <c r="A2335" t="s">
        <v>5233</v>
      </c>
      <c r="B2335" t="s">
        <v>5320</v>
      </c>
      <c r="C2335" t="s">
        <v>5247</v>
      </c>
      <c r="D2335" s="1">
        <v>31972</v>
      </c>
      <c r="E2335" t="s">
        <v>685</v>
      </c>
      <c r="F2335" t="s">
        <v>13</v>
      </c>
      <c r="G2335" t="s">
        <v>5350</v>
      </c>
      <c r="H2335" t="s">
        <v>15</v>
      </c>
      <c r="I2335">
        <f>YEAR(tb_to_analyze[[#This Row],[Date]])</f>
        <v>1987</v>
      </c>
    </row>
    <row r="2336" spans="1:9" x14ac:dyDescent="0.25">
      <c r="A2336" t="s">
        <v>5233</v>
      </c>
      <c r="B2336" t="s">
        <v>5320</v>
      </c>
      <c r="C2336" t="s">
        <v>5247</v>
      </c>
      <c r="D2336" s="1">
        <v>31974</v>
      </c>
      <c r="E2336" t="s">
        <v>1829</v>
      </c>
      <c r="F2336" t="s">
        <v>13</v>
      </c>
      <c r="G2336" t="s">
        <v>5350</v>
      </c>
      <c r="H2336" t="s">
        <v>15</v>
      </c>
      <c r="I2336">
        <f>YEAR(tb_to_analyze[[#This Row],[Date]])</f>
        <v>1987</v>
      </c>
    </row>
    <row r="2337" spans="1:9" x14ac:dyDescent="0.25">
      <c r="A2337" t="s">
        <v>5233</v>
      </c>
      <c r="B2337" t="s">
        <v>5312</v>
      </c>
      <c r="C2337" t="s">
        <v>5245</v>
      </c>
      <c r="D2337" s="1">
        <v>31990</v>
      </c>
      <c r="E2337" t="s">
        <v>2405</v>
      </c>
      <c r="F2337" t="s">
        <v>13</v>
      </c>
      <c r="G2337" t="s">
        <v>5350</v>
      </c>
      <c r="H2337" t="s">
        <v>15</v>
      </c>
      <c r="I2337">
        <f>YEAR(tb_to_analyze[[#This Row],[Date]])</f>
        <v>1987</v>
      </c>
    </row>
    <row r="2338" spans="1:9" x14ac:dyDescent="0.25">
      <c r="A2338" t="s">
        <v>5235</v>
      </c>
      <c r="B2338" t="s">
        <v>5263</v>
      </c>
      <c r="C2338" t="s">
        <v>5252</v>
      </c>
      <c r="D2338" s="1">
        <v>31994</v>
      </c>
      <c r="E2338" t="s">
        <v>2225</v>
      </c>
      <c r="F2338" t="s">
        <v>2227</v>
      </c>
      <c r="G2338" s="3">
        <v>30800000</v>
      </c>
      <c r="H2338" t="s">
        <v>15</v>
      </c>
      <c r="I2338">
        <f>YEAR(tb_to_analyze[[#This Row],[Date]])</f>
        <v>1987</v>
      </c>
    </row>
    <row r="2339" spans="1:9" x14ac:dyDescent="0.25">
      <c r="A2339" t="s">
        <v>5233</v>
      </c>
      <c r="B2339" t="s">
        <v>5320</v>
      </c>
      <c r="C2339" t="s">
        <v>5247</v>
      </c>
      <c r="D2339" s="1">
        <v>32007</v>
      </c>
      <c r="E2339" t="s">
        <v>1829</v>
      </c>
      <c r="F2339" t="s">
        <v>13</v>
      </c>
      <c r="G2339" t="s">
        <v>5350</v>
      </c>
      <c r="H2339" t="s">
        <v>15</v>
      </c>
      <c r="I2339">
        <f>YEAR(tb_to_analyze[[#This Row],[Date]])</f>
        <v>1987</v>
      </c>
    </row>
    <row r="2340" spans="1:9" x14ac:dyDescent="0.25">
      <c r="A2340" t="s">
        <v>5236</v>
      </c>
      <c r="B2340" t="s">
        <v>5325</v>
      </c>
      <c r="C2340" t="s">
        <v>5249</v>
      </c>
      <c r="D2340" s="1">
        <v>32016</v>
      </c>
      <c r="E2340" t="s">
        <v>2567</v>
      </c>
      <c r="F2340" t="s">
        <v>13</v>
      </c>
      <c r="G2340" t="s">
        <v>5350</v>
      </c>
      <c r="H2340" t="s">
        <v>15</v>
      </c>
      <c r="I2340">
        <f>YEAR(tb_to_analyze[[#This Row],[Date]])</f>
        <v>1987</v>
      </c>
    </row>
    <row r="2341" spans="1:9" x14ac:dyDescent="0.25">
      <c r="A2341" t="s">
        <v>5233</v>
      </c>
      <c r="B2341" t="s">
        <v>5317</v>
      </c>
      <c r="C2341" t="s">
        <v>5247</v>
      </c>
      <c r="D2341" s="1">
        <v>32016</v>
      </c>
      <c r="E2341" t="s">
        <v>924</v>
      </c>
      <c r="F2341" t="s">
        <v>13</v>
      </c>
      <c r="G2341" t="s">
        <v>5350</v>
      </c>
      <c r="H2341" t="s">
        <v>15</v>
      </c>
      <c r="I2341">
        <f>YEAR(tb_to_analyze[[#This Row],[Date]])</f>
        <v>1987</v>
      </c>
    </row>
    <row r="2342" spans="1:9" x14ac:dyDescent="0.25">
      <c r="A2342" t="s">
        <v>5233</v>
      </c>
      <c r="B2342" t="s">
        <v>5312</v>
      </c>
      <c r="C2342" t="s">
        <v>5245</v>
      </c>
      <c r="D2342" s="1">
        <v>32017</v>
      </c>
      <c r="E2342" t="s">
        <v>2405</v>
      </c>
      <c r="F2342" t="s">
        <v>13</v>
      </c>
      <c r="G2342" t="s">
        <v>5350</v>
      </c>
      <c r="H2342" t="s">
        <v>15</v>
      </c>
      <c r="I2342">
        <f>YEAR(tb_to_analyze[[#This Row],[Date]])</f>
        <v>1987</v>
      </c>
    </row>
    <row r="2343" spans="1:9" x14ac:dyDescent="0.25">
      <c r="A2343" t="s">
        <v>5233</v>
      </c>
      <c r="B2343" t="s">
        <v>5320</v>
      </c>
      <c r="C2343" t="s">
        <v>5247</v>
      </c>
      <c r="D2343" s="1">
        <v>32027</v>
      </c>
      <c r="E2343" t="s">
        <v>1829</v>
      </c>
      <c r="F2343" t="s">
        <v>13</v>
      </c>
      <c r="G2343" t="s">
        <v>5350</v>
      </c>
      <c r="H2343" t="s">
        <v>15</v>
      </c>
      <c r="I2343">
        <f>YEAR(tb_to_analyze[[#This Row],[Date]])</f>
        <v>1987</v>
      </c>
    </row>
    <row r="2344" spans="1:9" x14ac:dyDescent="0.25">
      <c r="A2344" t="s">
        <v>5235</v>
      </c>
      <c r="B2344" t="s">
        <v>5263</v>
      </c>
      <c r="C2344" t="s">
        <v>5252</v>
      </c>
      <c r="D2344" s="1">
        <v>32029</v>
      </c>
      <c r="E2344" t="s">
        <v>2225</v>
      </c>
      <c r="F2344" t="s">
        <v>2227</v>
      </c>
      <c r="G2344" s="3">
        <v>30800000</v>
      </c>
      <c r="H2344" t="s">
        <v>15</v>
      </c>
      <c r="I2344">
        <f>YEAR(tb_to_analyze[[#This Row],[Date]])</f>
        <v>1987</v>
      </c>
    </row>
    <row r="2345" spans="1:9" x14ac:dyDescent="0.25">
      <c r="A2345" t="s">
        <v>5230</v>
      </c>
      <c r="B2345" t="s">
        <v>5324</v>
      </c>
      <c r="C2345" t="s">
        <v>5253</v>
      </c>
      <c r="D2345" s="1">
        <v>32036</v>
      </c>
      <c r="E2345" t="s">
        <v>2354</v>
      </c>
      <c r="F2345" t="s">
        <v>13</v>
      </c>
      <c r="G2345" t="s">
        <v>5350</v>
      </c>
      <c r="H2345" t="s">
        <v>15</v>
      </c>
      <c r="I2345">
        <f>YEAR(tb_to_analyze[[#This Row],[Date]])</f>
        <v>1987</v>
      </c>
    </row>
    <row r="2346" spans="1:9" x14ac:dyDescent="0.25">
      <c r="A2346" t="s">
        <v>5233</v>
      </c>
      <c r="B2346" t="s">
        <v>5312</v>
      </c>
      <c r="C2346" t="s">
        <v>5245</v>
      </c>
      <c r="D2346" s="1">
        <v>32060</v>
      </c>
      <c r="E2346" t="s">
        <v>937</v>
      </c>
      <c r="F2346" t="s">
        <v>13</v>
      </c>
      <c r="G2346" t="s">
        <v>5350</v>
      </c>
      <c r="H2346" t="s">
        <v>15</v>
      </c>
      <c r="I2346">
        <f>YEAR(tb_to_analyze[[#This Row],[Date]])</f>
        <v>1987</v>
      </c>
    </row>
    <row r="2347" spans="1:9" x14ac:dyDescent="0.25">
      <c r="A2347" t="s">
        <v>5233</v>
      </c>
      <c r="B2347" t="s">
        <v>5320</v>
      </c>
      <c r="C2347" t="s">
        <v>5247</v>
      </c>
      <c r="D2347" s="1">
        <v>32064</v>
      </c>
      <c r="E2347" t="s">
        <v>685</v>
      </c>
      <c r="F2347" t="s">
        <v>13</v>
      </c>
      <c r="G2347" t="s">
        <v>5350</v>
      </c>
      <c r="H2347" t="s">
        <v>15</v>
      </c>
      <c r="I2347">
        <f>YEAR(tb_to_analyze[[#This Row],[Date]])</f>
        <v>1987</v>
      </c>
    </row>
    <row r="2348" spans="1:9" x14ac:dyDescent="0.25">
      <c r="A2348" t="s">
        <v>5233</v>
      </c>
      <c r="B2348" t="s">
        <v>5320</v>
      </c>
      <c r="C2348" t="s">
        <v>5247</v>
      </c>
      <c r="D2348" s="1">
        <v>32070</v>
      </c>
      <c r="E2348" t="s">
        <v>1829</v>
      </c>
      <c r="F2348" t="s">
        <v>13</v>
      </c>
      <c r="G2348" t="s">
        <v>5350</v>
      </c>
      <c r="H2348" t="s">
        <v>15</v>
      </c>
      <c r="I2348">
        <f>YEAR(tb_to_analyze[[#This Row],[Date]])</f>
        <v>1987</v>
      </c>
    </row>
    <row r="2349" spans="1:9" x14ac:dyDescent="0.25">
      <c r="A2349" t="s">
        <v>5231</v>
      </c>
      <c r="B2349" t="s">
        <v>5315</v>
      </c>
      <c r="C2349" t="s">
        <v>5246</v>
      </c>
      <c r="D2349" s="1">
        <v>32076</v>
      </c>
      <c r="E2349" t="s">
        <v>2235</v>
      </c>
      <c r="F2349" t="s">
        <v>13</v>
      </c>
      <c r="G2349" t="s">
        <v>5350</v>
      </c>
      <c r="H2349" t="s">
        <v>15</v>
      </c>
      <c r="I2349">
        <f>YEAR(tb_to_analyze[[#This Row],[Date]])</f>
        <v>1987</v>
      </c>
    </row>
    <row r="2350" spans="1:9" x14ac:dyDescent="0.25">
      <c r="A2350" t="s">
        <v>5230</v>
      </c>
      <c r="B2350" t="s">
        <v>5324</v>
      </c>
      <c r="C2350" t="s">
        <v>5253</v>
      </c>
      <c r="D2350" s="1">
        <v>32102</v>
      </c>
      <c r="E2350" t="s">
        <v>2484</v>
      </c>
      <c r="F2350" t="s">
        <v>13</v>
      </c>
      <c r="G2350" t="s">
        <v>5350</v>
      </c>
      <c r="H2350" t="s">
        <v>15</v>
      </c>
      <c r="I2350">
        <f>YEAR(tb_to_analyze[[#This Row],[Date]])</f>
        <v>1987</v>
      </c>
    </row>
    <row r="2351" spans="1:9" x14ac:dyDescent="0.25">
      <c r="A2351" t="s">
        <v>5231</v>
      </c>
      <c r="B2351" t="s">
        <v>5313</v>
      </c>
      <c r="C2351" t="s">
        <v>5246</v>
      </c>
      <c r="D2351" s="1">
        <v>32110</v>
      </c>
      <c r="E2351" t="s">
        <v>2235</v>
      </c>
      <c r="F2351" t="s">
        <v>13</v>
      </c>
      <c r="G2351" t="s">
        <v>5350</v>
      </c>
      <c r="H2351" t="s">
        <v>15</v>
      </c>
      <c r="I2351">
        <f>YEAR(tb_to_analyze[[#This Row],[Date]])</f>
        <v>1987</v>
      </c>
    </row>
    <row r="2352" spans="1:9" x14ac:dyDescent="0.25">
      <c r="A2352" t="s">
        <v>5233</v>
      </c>
      <c r="B2352" t="s">
        <v>5320</v>
      </c>
      <c r="C2352" t="s">
        <v>5247</v>
      </c>
      <c r="D2352" s="1">
        <v>32112</v>
      </c>
      <c r="E2352" t="s">
        <v>685</v>
      </c>
      <c r="F2352" t="s">
        <v>13</v>
      </c>
      <c r="G2352" t="s">
        <v>5350</v>
      </c>
      <c r="H2352" t="s">
        <v>15</v>
      </c>
      <c r="I2352">
        <f>YEAR(tb_to_analyze[[#This Row],[Date]])</f>
        <v>1987</v>
      </c>
    </row>
    <row r="2353" spans="1:9" x14ac:dyDescent="0.25">
      <c r="A2353" t="s">
        <v>5233</v>
      </c>
      <c r="B2353" t="s">
        <v>5312</v>
      </c>
      <c r="C2353" t="s">
        <v>5245</v>
      </c>
      <c r="D2353" s="1">
        <v>32123</v>
      </c>
      <c r="E2353" t="s">
        <v>937</v>
      </c>
      <c r="F2353" t="s">
        <v>13</v>
      </c>
      <c r="G2353" t="s">
        <v>5350</v>
      </c>
      <c r="H2353" t="s">
        <v>15</v>
      </c>
      <c r="I2353">
        <f>YEAR(tb_to_analyze[[#This Row],[Date]])</f>
        <v>1987</v>
      </c>
    </row>
    <row r="2354" spans="1:9" x14ac:dyDescent="0.25">
      <c r="A2354" t="s">
        <v>5233</v>
      </c>
      <c r="B2354" t="s">
        <v>5320</v>
      </c>
      <c r="C2354" t="s">
        <v>5247</v>
      </c>
      <c r="D2354" s="1">
        <v>32126</v>
      </c>
      <c r="E2354" t="s">
        <v>685</v>
      </c>
      <c r="F2354" t="s">
        <v>13</v>
      </c>
      <c r="G2354" t="s">
        <v>5350</v>
      </c>
      <c r="H2354" t="s">
        <v>15</v>
      </c>
      <c r="I2354">
        <f>YEAR(tb_to_analyze[[#This Row],[Date]])</f>
        <v>1987</v>
      </c>
    </row>
    <row r="2355" spans="1:9" x14ac:dyDescent="0.25">
      <c r="A2355" t="s">
        <v>5233</v>
      </c>
      <c r="B2355" t="s">
        <v>5317</v>
      </c>
      <c r="C2355" t="s">
        <v>5247</v>
      </c>
      <c r="D2355" s="1">
        <v>32131</v>
      </c>
      <c r="E2355" t="s">
        <v>924</v>
      </c>
      <c r="F2355" t="s">
        <v>13</v>
      </c>
      <c r="G2355" t="s">
        <v>5350</v>
      </c>
      <c r="H2355" t="s">
        <v>15</v>
      </c>
      <c r="I2355">
        <f>YEAR(tb_to_analyze[[#This Row],[Date]])</f>
        <v>1987</v>
      </c>
    </row>
    <row r="2356" spans="1:9" x14ac:dyDescent="0.25">
      <c r="A2356" t="s">
        <v>5233</v>
      </c>
      <c r="B2356" t="s">
        <v>5320</v>
      </c>
      <c r="C2356" t="s">
        <v>5247</v>
      </c>
      <c r="D2356" s="1">
        <v>32132</v>
      </c>
      <c r="E2356" t="s">
        <v>1302</v>
      </c>
      <c r="F2356" t="s">
        <v>13</v>
      </c>
      <c r="G2356" t="s">
        <v>5350</v>
      </c>
      <c r="H2356" t="s">
        <v>15</v>
      </c>
      <c r="I2356">
        <f>YEAR(tb_to_analyze[[#This Row],[Date]])</f>
        <v>1987</v>
      </c>
    </row>
    <row r="2357" spans="1:9" x14ac:dyDescent="0.25">
      <c r="A2357" t="s">
        <v>5233</v>
      </c>
      <c r="B2357" t="s">
        <v>5320</v>
      </c>
      <c r="C2357" t="s">
        <v>5247</v>
      </c>
      <c r="D2357" s="1">
        <v>32134</v>
      </c>
      <c r="E2357" t="s">
        <v>685</v>
      </c>
      <c r="F2357" t="s">
        <v>13</v>
      </c>
      <c r="G2357" t="s">
        <v>5350</v>
      </c>
      <c r="H2357" t="s">
        <v>15</v>
      </c>
      <c r="I2357">
        <f>YEAR(tb_to_analyze[[#This Row],[Date]])</f>
        <v>1987</v>
      </c>
    </row>
    <row r="2358" spans="1:9" x14ac:dyDescent="0.25">
      <c r="A2358" t="s">
        <v>5233</v>
      </c>
      <c r="B2358" t="s">
        <v>5320</v>
      </c>
      <c r="C2358" t="s">
        <v>5247</v>
      </c>
      <c r="D2358" s="1">
        <v>32157</v>
      </c>
      <c r="E2358" t="s">
        <v>1829</v>
      </c>
      <c r="F2358" t="s">
        <v>13</v>
      </c>
      <c r="G2358" t="s">
        <v>5350</v>
      </c>
      <c r="H2358" t="s">
        <v>15</v>
      </c>
      <c r="I2358">
        <f>YEAR(tb_to_analyze[[#This Row],[Date]])</f>
        <v>1988</v>
      </c>
    </row>
    <row r="2359" spans="1:9" x14ac:dyDescent="0.25">
      <c r="A2359" t="s">
        <v>5233</v>
      </c>
      <c r="B2359" t="s">
        <v>5320</v>
      </c>
      <c r="C2359" t="s">
        <v>5247</v>
      </c>
      <c r="D2359" s="1">
        <v>32172</v>
      </c>
      <c r="E2359" t="s">
        <v>1829</v>
      </c>
      <c r="F2359" t="s">
        <v>13</v>
      </c>
      <c r="G2359" t="s">
        <v>5350</v>
      </c>
      <c r="H2359" t="s">
        <v>15</v>
      </c>
      <c r="I2359">
        <f>YEAR(tb_to_analyze[[#This Row],[Date]])</f>
        <v>1988</v>
      </c>
    </row>
    <row r="2360" spans="1:9" x14ac:dyDescent="0.25">
      <c r="A2360" t="s">
        <v>5231</v>
      </c>
      <c r="B2360" t="s">
        <v>5315</v>
      </c>
      <c r="C2360" t="s">
        <v>5246</v>
      </c>
      <c r="D2360" s="1">
        <v>32176</v>
      </c>
      <c r="E2360" t="s">
        <v>1965</v>
      </c>
      <c r="F2360" t="s">
        <v>13</v>
      </c>
      <c r="G2360" t="s">
        <v>5350</v>
      </c>
      <c r="H2360" t="s">
        <v>15</v>
      </c>
      <c r="I2360">
        <f>YEAR(tb_to_analyze[[#This Row],[Date]])</f>
        <v>1988</v>
      </c>
    </row>
    <row r="2361" spans="1:9" x14ac:dyDescent="0.25">
      <c r="A2361" t="s">
        <v>5236</v>
      </c>
      <c r="B2361" t="s">
        <v>5325</v>
      </c>
      <c r="C2361" t="s">
        <v>5249</v>
      </c>
      <c r="D2361" s="1">
        <v>32192</v>
      </c>
      <c r="E2361" t="s">
        <v>2567</v>
      </c>
      <c r="F2361" t="s">
        <v>13</v>
      </c>
      <c r="G2361" t="s">
        <v>5350</v>
      </c>
      <c r="H2361" t="s">
        <v>15</v>
      </c>
      <c r="I2361">
        <f>YEAR(tb_to_analyze[[#This Row],[Date]])</f>
        <v>1988</v>
      </c>
    </row>
    <row r="2362" spans="1:9" x14ac:dyDescent="0.25">
      <c r="A2362" t="s">
        <v>5233</v>
      </c>
      <c r="B2362" t="s">
        <v>5320</v>
      </c>
      <c r="C2362" t="s">
        <v>5247</v>
      </c>
      <c r="D2362" s="1">
        <v>32199</v>
      </c>
      <c r="E2362" t="s">
        <v>1302</v>
      </c>
      <c r="F2362" t="s">
        <v>13</v>
      </c>
      <c r="G2362" t="s">
        <v>5350</v>
      </c>
      <c r="H2362" t="s">
        <v>15</v>
      </c>
      <c r="I2362">
        <f>YEAR(tb_to_analyze[[#This Row],[Date]])</f>
        <v>1988</v>
      </c>
    </row>
    <row r="2363" spans="1:9" x14ac:dyDescent="0.25">
      <c r="A2363" t="s">
        <v>5235</v>
      </c>
      <c r="B2363" t="s">
        <v>5268</v>
      </c>
      <c r="C2363" t="s">
        <v>5252</v>
      </c>
      <c r="D2363" s="1">
        <v>32209</v>
      </c>
      <c r="E2363" t="s">
        <v>2318</v>
      </c>
      <c r="F2363" t="s">
        <v>13</v>
      </c>
      <c r="G2363" t="s">
        <v>5350</v>
      </c>
      <c r="H2363" t="s">
        <v>15</v>
      </c>
      <c r="I2363">
        <f>YEAR(tb_to_analyze[[#This Row],[Date]])</f>
        <v>1988</v>
      </c>
    </row>
    <row r="2364" spans="1:9" x14ac:dyDescent="0.25">
      <c r="A2364" t="s">
        <v>5233</v>
      </c>
      <c r="B2364" t="s">
        <v>5320</v>
      </c>
      <c r="C2364" t="s">
        <v>5247</v>
      </c>
      <c r="D2364" s="1">
        <v>32213</v>
      </c>
      <c r="E2364" t="s">
        <v>685</v>
      </c>
      <c r="F2364" t="s">
        <v>13</v>
      </c>
      <c r="G2364" t="s">
        <v>5350</v>
      </c>
      <c r="H2364" t="s">
        <v>15</v>
      </c>
      <c r="I2364">
        <f>YEAR(tb_to_analyze[[#This Row],[Date]])</f>
        <v>1988</v>
      </c>
    </row>
    <row r="2365" spans="1:9" x14ac:dyDescent="0.25">
      <c r="A2365" t="s">
        <v>5233</v>
      </c>
      <c r="B2365" t="s">
        <v>5312</v>
      </c>
      <c r="C2365" t="s">
        <v>5245</v>
      </c>
      <c r="D2365" s="1">
        <v>32213</v>
      </c>
      <c r="E2365" t="s">
        <v>1463</v>
      </c>
      <c r="F2365" t="s">
        <v>13</v>
      </c>
      <c r="G2365" t="s">
        <v>5350</v>
      </c>
      <c r="H2365" t="s">
        <v>15</v>
      </c>
      <c r="I2365">
        <f>YEAR(tb_to_analyze[[#This Row],[Date]])</f>
        <v>1988</v>
      </c>
    </row>
    <row r="2366" spans="1:9" x14ac:dyDescent="0.25">
      <c r="A2366" t="s">
        <v>5230</v>
      </c>
      <c r="B2366" t="s">
        <v>5324</v>
      </c>
      <c r="C2366" t="s">
        <v>5253</v>
      </c>
      <c r="D2366" s="1">
        <v>32213</v>
      </c>
      <c r="E2366" t="s">
        <v>2354</v>
      </c>
      <c r="F2366" t="s">
        <v>13</v>
      </c>
      <c r="G2366" t="s">
        <v>5350</v>
      </c>
      <c r="H2366" t="s">
        <v>15</v>
      </c>
      <c r="I2366">
        <f>YEAR(tb_to_analyze[[#This Row],[Date]])</f>
        <v>1988</v>
      </c>
    </row>
    <row r="2367" spans="1:9" x14ac:dyDescent="0.25">
      <c r="A2367" t="s">
        <v>5233</v>
      </c>
      <c r="B2367" t="s">
        <v>5312</v>
      </c>
      <c r="C2367" t="s">
        <v>5245</v>
      </c>
      <c r="D2367" s="1">
        <v>32216</v>
      </c>
      <c r="E2367" t="s">
        <v>937</v>
      </c>
      <c r="F2367" t="s">
        <v>13</v>
      </c>
      <c r="G2367" t="s">
        <v>5350</v>
      </c>
      <c r="H2367" t="s">
        <v>15</v>
      </c>
      <c r="I2367">
        <f>YEAR(tb_to_analyze[[#This Row],[Date]])</f>
        <v>1988</v>
      </c>
    </row>
    <row r="2368" spans="1:9" x14ac:dyDescent="0.25">
      <c r="A2368" t="s">
        <v>5233</v>
      </c>
      <c r="B2368" t="s">
        <v>5320</v>
      </c>
      <c r="C2368" t="s">
        <v>5247</v>
      </c>
      <c r="D2368" s="1">
        <v>32217</v>
      </c>
      <c r="E2368" t="s">
        <v>1829</v>
      </c>
      <c r="F2368" t="s">
        <v>13</v>
      </c>
      <c r="G2368" t="s">
        <v>5350</v>
      </c>
      <c r="H2368" t="s">
        <v>15</v>
      </c>
      <c r="I2368">
        <f>YEAR(tb_to_analyze[[#This Row],[Date]])</f>
        <v>1988</v>
      </c>
    </row>
    <row r="2369" spans="1:9" x14ac:dyDescent="0.25">
      <c r="A2369" t="s">
        <v>5233</v>
      </c>
      <c r="B2369" t="s">
        <v>5312</v>
      </c>
      <c r="C2369" t="s">
        <v>5245</v>
      </c>
      <c r="D2369" s="1">
        <v>32219</v>
      </c>
      <c r="E2369" t="s">
        <v>396</v>
      </c>
      <c r="F2369" t="s">
        <v>13</v>
      </c>
      <c r="G2369" t="s">
        <v>5350</v>
      </c>
      <c r="H2369" t="s">
        <v>15</v>
      </c>
      <c r="I2369">
        <f>YEAR(tb_to_analyze[[#This Row],[Date]])</f>
        <v>1988</v>
      </c>
    </row>
    <row r="2370" spans="1:9" x14ac:dyDescent="0.25">
      <c r="A2370" t="s">
        <v>5233</v>
      </c>
      <c r="B2370" t="s">
        <v>5320</v>
      </c>
      <c r="C2370" t="s">
        <v>5247</v>
      </c>
      <c r="D2370" s="1">
        <v>32219</v>
      </c>
      <c r="E2370" t="s">
        <v>1463</v>
      </c>
      <c r="F2370" t="s">
        <v>13</v>
      </c>
      <c r="G2370" t="s">
        <v>5350</v>
      </c>
      <c r="H2370" t="s">
        <v>15</v>
      </c>
      <c r="I2370">
        <f>YEAR(tb_to_analyze[[#This Row],[Date]])</f>
        <v>1988</v>
      </c>
    </row>
    <row r="2371" spans="1:9" x14ac:dyDescent="0.25">
      <c r="A2371" t="s">
        <v>5233</v>
      </c>
      <c r="B2371" t="s">
        <v>5320</v>
      </c>
      <c r="C2371" t="s">
        <v>5247</v>
      </c>
      <c r="D2371" s="1">
        <v>32224</v>
      </c>
      <c r="E2371" t="s">
        <v>685</v>
      </c>
      <c r="F2371" t="s">
        <v>13</v>
      </c>
      <c r="G2371" t="s">
        <v>5350</v>
      </c>
      <c r="H2371" t="s">
        <v>15</v>
      </c>
      <c r="I2371">
        <f>YEAR(tb_to_analyze[[#This Row],[Date]])</f>
        <v>1988</v>
      </c>
    </row>
    <row r="2372" spans="1:9" x14ac:dyDescent="0.25">
      <c r="A2372" t="s">
        <v>5232</v>
      </c>
      <c r="B2372" t="s">
        <v>5321</v>
      </c>
      <c r="C2372" t="s">
        <v>5250</v>
      </c>
      <c r="D2372" s="1">
        <v>32227</v>
      </c>
      <c r="E2372" t="s">
        <v>2598</v>
      </c>
      <c r="F2372" t="s">
        <v>13</v>
      </c>
      <c r="G2372" t="s">
        <v>5350</v>
      </c>
      <c r="H2372" t="s">
        <v>15</v>
      </c>
      <c r="I2372">
        <f>YEAR(tb_to_analyze[[#This Row],[Date]])</f>
        <v>1988</v>
      </c>
    </row>
    <row r="2373" spans="1:9" x14ac:dyDescent="0.25">
      <c r="A2373" t="s">
        <v>5233</v>
      </c>
      <c r="B2373" t="s">
        <v>5320</v>
      </c>
      <c r="C2373" t="s">
        <v>5247</v>
      </c>
      <c r="D2373" s="1">
        <v>32238</v>
      </c>
      <c r="E2373" t="s">
        <v>685</v>
      </c>
      <c r="F2373" t="s">
        <v>13</v>
      </c>
      <c r="G2373" t="s">
        <v>5350</v>
      </c>
      <c r="H2373" t="s">
        <v>15</v>
      </c>
      <c r="I2373">
        <f>YEAR(tb_to_analyze[[#This Row],[Date]])</f>
        <v>1988</v>
      </c>
    </row>
    <row r="2374" spans="1:9" x14ac:dyDescent="0.25">
      <c r="A2374" t="s">
        <v>5233</v>
      </c>
      <c r="B2374" t="s">
        <v>5312</v>
      </c>
      <c r="C2374" t="s">
        <v>5245</v>
      </c>
      <c r="D2374" s="1">
        <v>32253</v>
      </c>
      <c r="E2374" t="s">
        <v>396</v>
      </c>
      <c r="F2374" t="s">
        <v>13</v>
      </c>
      <c r="G2374" t="s">
        <v>5350</v>
      </c>
      <c r="H2374" t="s">
        <v>15</v>
      </c>
      <c r="I2374">
        <f>YEAR(tb_to_analyze[[#This Row],[Date]])</f>
        <v>1988</v>
      </c>
    </row>
    <row r="2375" spans="1:9" x14ac:dyDescent="0.25">
      <c r="A2375" t="s">
        <v>5233</v>
      </c>
      <c r="B2375" t="s">
        <v>5312</v>
      </c>
      <c r="C2375" t="s">
        <v>5245</v>
      </c>
      <c r="D2375" s="1">
        <v>32278</v>
      </c>
      <c r="E2375" t="s">
        <v>2405</v>
      </c>
      <c r="F2375" t="s">
        <v>13</v>
      </c>
      <c r="G2375" t="s">
        <v>5350</v>
      </c>
      <c r="H2375" t="s">
        <v>15</v>
      </c>
      <c r="I2375">
        <f>YEAR(tb_to_analyze[[#This Row],[Date]])</f>
        <v>1988</v>
      </c>
    </row>
    <row r="2376" spans="1:9" x14ac:dyDescent="0.25">
      <c r="A2376" t="s">
        <v>5230</v>
      </c>
      <c r="B2376" t="s">
        <v>5324</v>
      </c>
      <c r="C2376" t="s">
        <v>5253</v>
      </c>
      <c r="D2376" s="1">
        <v>32280</v>
      </c>
      <c r="E2376" t="s">
        <v>2484</v>
      </c>
      <c r="F2376" t="s">
        <v>13</v>
      </c>
      <c r="G2376" t="s">
        <v>5350</v>
      </c>
      <c r="H2376" t="s">
        <v>15</v>
      </c>
      <c r="I2376">
        <f>YEAR(tb_to_analyze[[#This Row],[Date]])</f>
        <v>1988</v>
      </c>
    </row>
    <row r="2377" spans="1:9" x14ac:dyDescent="0.25">
      <c r="A2377" t="s">
        <v>5233</v>
      </c>
      <c r="B2377" t="s">
        <v>5320</v>
      </c>
      <c r="C2377" t="s">
        <v>5247</v>
      </c>
      <c r="D2377" s="1">
        <v>32289</v>
      </c>
      <c r="E2377" t="s">
        <v>1463</v>
      </c>
      <c r="F2377" t="s">
        <v>13</v>
      </c>
      <c r="G2377" t="s">
        <v>5350</v>
      </c>
      <c r="H2377" t="s">
        <v>15</v>
      </c>
      <c r="I2377">
        <f>YEAR(tb_to_analyze[[#This Row],[Date]])</f>
        <v>1988</v>
      </c>
    </row>
    <row r="2378" spans="1:9" x14ac:dyDescent="0.25">
      <c r="A2378" t="s">
        <v>5233</v>
      </c>
      <c r="B2378" t="s">
        <v>5312</v>
      </c>
      <c r="C2378" t="s">
        <v>5245</v>
      </c>
      <c r="D2378" s="1">
        <v>32291</v>
      </c>
      <c r="E2378" t="s">
        <v>937</v>
      </c>
      <c r="F2378" t="s">
        <v>13</v>
      </c>
      <c r="G2378" t="s">
        <v>5350</v>
      </c>
      <c r="H2378" t="s">
        <v>15</v>
      </c>
      <c r="I2378">
        <f>YEAR(tb_to_analyze[[#This Row],[Date]])</f>
        <v>1988</v>
      </c>
    </row>
    <row r="2379" spans="1:9" x14ac:dyDescent="0.25">
      <c r="A2379" t="s">
        <v>5233</v>
      </c>
      <c r="B2379" t="s">
        <v>5320</v>
      </c>
      <c r="C2379" t="s">
        <v>5247</v>
      </c>
      <c r="D2379" s="1">
        <v>32293</v>
      </c>
      <c r="E2379" t="s">
        <v>1829</v>
      </c>
      <c r="F2379" t="s">
        <v>13</v>
      </c>
      <c r="G2379" t="s">
        <v>5350</v>
      </c>
      <c r="H2379" t="s">
        <v>15</v>
      </c>
      <c r="I2379">
        <f>YEAR(tb_to_analyze[[#This Row],[Date]])</f>
        <v>1988</v>
      </c>
    </row>
    <row r="2380" spans="1:9" x14ac:dyDescent="0.25">
      <c r="A2380" t="s">
        <v>5233</v>
      </c>
      <c r="B2380" t="s">
        <v>5320</v>
      </c>
      <c r="C2380" t="s">
        <v>5247</v>
      </c>
      <c r="D2380" s="1">
        <v>32295</v>
      </c>
      <c r="E2380" t="s">
        <v>1829</v>
      </c>
      <c r="F2380" t="s">
        <v>13</v>
      </c>
      <c r="G2380" t="s">
        <v>5350</v>
      </c>
      <c r="H2380" t="s">
        <v>15</v>
      </c>
      <c r="I2380">
        <f>YEAR(tb_to_analyze[[#This Row],[Date]])</f>
        <v>1988</v>
      </c>
    </row>
    <row r="2381" spans="1:9" x14ac:dyDescent="0.25">
      <c r="A2381" t="s">
        <v>5233</v>
      </c>
      <c r="B2381" t="s">
        <v>5320</v>
      </c>
      <c r="C2381" t="s">
        <v>5247</v>
      </c>
      <c r="D2381" s="1">
        <v>32308</v>
      </c>
      <c r="E2381" t="s">
        <v>1829</v>
      </c>
      <c r="F2381" t="s">
        <v>13</v>
      </c>
      <c r="G2381" t="s">
        <v>5350</v>
      </c>
      <c r="H2381" t="s">
        <v>15</v>
      </c>
      <c r="I2381">
        <f>YEAR(tb_to_analyze[[#This Row],[Date]])</f>
        <v>1988</v>
      </c>
    </row>
    <row r="2382" spans="1:9" x14ac:dyDescent="0.25">
      <c r="A2382" t="s">
        <v>5234</v>
      </c>
      <c r="B2382" t="s">
        <v>5324</v>
      </c>
      <c r="C2382" t="s">
        <v>5253</v>
      </c>
      <c r="D2382" s="1">
        <v>32309</v>
      </c>
      <c r="E2382" t="s">
        <v>2609</v>
      </c>
      <c r="F2382" t="s">
        <v>13</v>
      </c>
      <c r="G2382" t="s">
        <v>5350</v>
      </c>
      <c r="H2382" t="s">
        <v>15</v>
      </c>
      <c r="I2382">
        <f>YEAR(tb_to_analyze[[#This Row],[Date]])</f>
        <v>1988</v>
      </c>
    </row>
    <row r="2383" spans="1:9" x14ac:dyDescent="0.25">
      <c r="A2383" t="s">
        <v>5233</v>
      </c>
      <c r="B2383" t="s">
        <v>5320</v>
      </c>
      <c r="C2383" t="s">
        <v>5247</v>
      </c>
      <c r="D2383" s="1">
        <v>32315</v>
      </c>
      <c r="E2383" t="s">
        <v>685</v>
      </c>
      <c r="F2383" t="s">
        <v>13</v>
      </c>
      <c r="G2383" t="s">
        <v>5350</v>
      </c>
      <c r="H2383" t="s">
        <v>15</v>
      </c>
      <c r="I2383">
        <f>YEAR(tb_to_analyze[[#This Row],[Date]])</f>
        <v>1988</v>
      </c>
    </row>
    <row r="2384" spans="1:9" x14ac:dyDescent="0.25">
      <c r="A2384" t="s">
        <v>5233</v>
      </c>
      <c r="B2384" t="s">
        <v>5317</v>
      </c>
      <c r="C2384" t="s">
        <v>5247</v>
      </c>
      <c r="D2384" s="1">
        <v>32316</v>
      </c>
      <c r="E2384" t="s">
        <v>924</v>
      </c>
      <c r="F2384" t="s">
        <v>13</v>
      </c>
      <c r="G2384" t="s">
        <v>5350</v>
      </c>
      <c r="H2384" t="s">
        <v>15</v>
      </c>
      <c r="I2384">
        <f>YEAR(tb_to_analyze[[#This Row],[Date]])</f>
        <v>1988</v>
      </c>
    </row>
    <row r="2385" spans="1:9" x14ac:dyDescent="0.25">
      <c r="A2385" t="s">
        <v>5233</v>
      </c>
      <c r="B2385" t="s">
        <v>5320</v>
      </c>
      <c r="C2385" t="s">
        <v>5247</v>
      </c>
      <c r="D2385" s="1">
        <v>32329</v>
      </c>
      <c r="E2385" t="s">
        <v>1829</v>
      </c>
      <c r="F2385" t="s">
        <v>13</v>
      </c>
      <c r="G2385" t="s">
        <v>5350</v>
      </c>
      <c r="H2385" t="s">
        <v>15</v>
      </c>
      <c r="I2385">
        <f>YEAR(tb_to_analyze[[#This Row],[Date]])</f>
        <v>1988</v>
      </c>
    </row>
    <row r="2386" spans="1:9" x14ac:dyDescent="0.25">
      <c r="A2386" t="s">
        <v>5233</v>
      </c>
      <c r="B2386" t="s">
        <v>5320</v>
      </c>
      <c r="C2386" t="s">
        <v>5247</v>
      </c>
      <c r="D2386" s="1">
        <v>32338</v>
      </c>
      <c r="E2386" t="s">
        <v>685</v>
      </c>
      <c r="F2386" t="s">
        <v>13</v>
      </c>
      <c r="G2386" t="s">
        <v>5350</v>
      </c>
      <c r="H2386" t="s">
        <v>15</v>
      </c>
      <c r="I2386">
        <f>YEAR(tb_to_analyze[[#This Row],[Date]])</f>
        <v>1988</v>
      </c>
    </row>
    <row r="2387" spans="1:9" x14ac:dyDescent="0.25">
      <c r="A2387" t="s">
        <v>5233</v>
      </c>
      <c r="B2387" t="s">
        <v>5320</v>
      </c>
      <c r="C2387" t="s">
        <v>5247</v>
      </c>
      <c r="D2387" s="1">
        <v>32342</v>
      </c>
      <c r="E2387" t="s">
        <v>685</v>
      </c>
      <c r="F2387" t="s">
        <v>13</v>
      </c>
      <c r="G2387" t="s">
        <v>5350</v>
      </c>
      <c r="H2387" t="s">
        <v>15</v>
      </c>
      <c r="I2387">
        <f>YEAR(tb_to_analyze[[#This Row],[Date]])</f>
        <v>1988</v>
      </c>
    </row>
    <row r="2388" spans="1:9" x14ac:dyDescent="0.25">
      <c r="A2388" t="s">
        <v>5230</v>
      </c>
      <c r="B2388" t="s">
        <v>5324</v>
      </c>
      <c r="C2388" t="s">
        <v>5253</v>
      </c>
      <c r="D2388" s="1">
        <v>32345</v>
      </c>
      <c r="E2388" t="s">
        <v>2354</v>
      </c>
      <c r="F2388" t="s">
        <v>13</v>
      </c>
      <c r="G2388" t="s">
        <v>5350</v>
      </c>
      <c r="H2388" t="s">
        <v>15</v>
      </c>
      <c r="I2388">
        <f>YEAR(tb_to_analyze[[#This Row],[Date]])</f>
        <v>1988</v>
      </c>
    </row>
    <row r="2389" spans="1:9" x14ac:dyDescent="0.25">
      <c r="A2389" t="s">
        <v>5233</v>
      </c>
      <c r="B2389" t="s">
        <v>5320</v>
      </c>
      <c r="C2389" t="s">
        <v>5247</v>
      </c>
      <c r="D2389" s="1">
        <v>32350</v>
      </c>
      <c r="E2389" t="s">
        <v>1829</v>
      </c>
      <c r="F2389" t="s">
        <v>13</v>
      </c>
      <c r="G2389" t="s">
        <v>5350</v>
      </c>
      <c r="H2389" t="s">
        <v>15</v>
      </c>
      <c r="I2389">
        <f>YEAR(tb_to_analyze[[#This Row],[Date]])</f>
        <v>1988</v>
      </c>
    </row>
    <row r="2390" spans="1:9" x14ac:dyDescent="0.25">
      <c r="A2390" t="s">
        <v>5233</v>
      </c>
      <c r="B2390" t="s">
        <v>5320</v>
      </c>
      <c r="C2390" t="s">
        <v>5247</v>
      </c>
      <c r="D2390" s="1">
        <v>32352</v>
      </c>
      <c r="E2390" t="s">
        <v>685</v>
      </c>
      <c r="F2390" t="s">
        <v>13</v>
      </c>
      <c r="G2390" t="s">
        <v>5350</v>
      </c>
      <c r="H2390" t="s">
        <v>15</v>
      </c>
      <c r="I2390">
        <f>YEAR(tb_to_analyze[[#This Row],[Date]])</f>
        <v>1988</v>
      </c>
    </row>
    <row r="2391" spans="1:9" x14ac:dyDescent="0.25">
      <c r="A2391" t="s">
        <v>5238</v>
      </c>
      <c r="B2391" t="s">
        <v>5326</v>
      </c>
      <c r="C2391" t="s">
        <v>5254</v>
      </c>
      <c r="D2391" s="1">
        <v>32355</v>
      </c>
      <c r="E2391" t="s">
        <v>2541</v>
      </c>
      <c r="F2391" t="s">
        <v>13</v>
      </c>
      <c r="G2391" t="s">
        <v>5350</v>
      </c>
      <c r="H2391" t="s">
        <v>21</v>
      </c>
      <c r="I2391">
        <f>YEAR(tb_to_analyze[[#This Row],[Date]])</f>
        <v>1988</v>
      </c>
    </row>
    <row r="2392" spans="1:9" x14ac:dyDescent="0.25">
      <c r="A2392" t="s">
        <v>5235</v>
      </c>
      <c r="B2392" t="s">
        <v>5263</v>
      </c>
      <c r="C2392" t="s">
        <v>5252</v>
      </c>
      <c r="D2392" s="1">
        <v>32360</v>
      </c>
      <c r="E2392" t="s">
        <v>2225</v>
      </c>
      <c r="F2392" t="s">
        <v>2227</v>
      </c>
      <c r="G2392" s="3">
        <v>30800000</v>
      </c>
      <c r="H2392" t="s">
        <v>15</v>
      </c>
      <c r="I2392">
        <f>YEAR(tb_to_analyze[[#This Row],[Date]])</f>
        <v>1988</v>
      </c>
    </row>
    <row r="2393" spans="1:9" x14ac:dyDescent="0.25">
      <c r="A2393" t="s">
        <v>5233</v>
      </c>
      <c r="B2393" t="s">
        <v>5320</v>
      </c>
      <c r="C2393" t="s">
        <v>5247</v>
      </c>
      <c r="D2393" s="1">
        <v>32385</v>
      </c>
      <c r="E2393" t="s">
        <v>1302</v>
      </c>
      <c r="F2393" t="s">
        <v>13</v>
      </c>
      <c r="G2393" t="s">
        <v>5350</v>
      </c>
      <c r="H2393" t="s">
        <v>15</v>
      </c>
      <c r="I2393">
        <f>YEAR(tb_to_analyze[[#This Row],[Date]])</f>
        <v>1988</v>
      </c>
    </row>
    <row r="2394" spans="1:9" x14ac:dyDescent="0.25">
      <c r="A2394" t="s">
        <v>5231</v>
      </c>
      <c r="B2394" t="s">
        <v>5313</v>
      </c>
      <c r="C2394" t="s">
        <v>5246</v>
      </c>
      <c r="D2394" s="1">
        <v>32388</v>
      </c>
      <c r="E2394" t="s">
        <v>2235</v>
      </c>
      <c r="F2394" t="s">
        <v>13</v>
      </c>
      <c r="G2394" t="s">
        <v>5350</v>
      </c>
      <c r="H2394" t="s">
        <v>56</v>
      </c>
      <c r="I2394">
        <f>YEAR(tb_to_analyze[[#This Row],[Date]])</f>
        <v>1988</v>
      </c>
    </row>
    <row r="2395" spans="1:9" x14ac:dyDescent="0.25">
      <c r="A2395" t="s">
        <v>5231</v>
      </c>
      <c r="B2395" t="s">
        <v>5315</v>
      </c>
      <c r="C2395" t="s">
        <v>5246</v>
      </c>
      <c r="D2395" s="1">
        <v>32391</v>
      </c>
      <c r="E2395" t="s">
        <v>2622</v>
      </c>
      <c r="F2395" t="s">
        <v>13</v>
      </c>
      <c r="G2395" s="3">
        <v>35000000</v>
      </c>
      <c r="H2395" t="s">
        <v>15</v>
      </c>
      <c r="I2395">
        <f>YEAR(tb_to_analyze[[#This Row],[Date]])</f>
        <v>1988</v>
      </c>
    </row>
    <row r="2396" spans="1:9" x14ac:dyDescent="0.25">
      <c r="A2396" t="s">
        <v>5235</v>
      </c>
      <c r="B2396" t="s">
        <v>5255</v>
      </c>
      <c r="C2396" t="s">
        <v>5252</v>
      </c>
      <c r="D2396" s="1">
        <v>32392</v>
      </c>
      <c r="E2396" t="s">
        <v>2626</v>
      </c>
      <c r="F2396" t="s">
        <v>13</v>
      </c>
      <c r="G2396" t="s">
        <v>5350</v>
      </c>
      <c r="H2396" t="s">
        <v>15</v>
      </c>
      <c r="I2396">
        <f>YEAR(tb_to_analyze[[#This Row],[Date]])</f>
        <v>1988</v>
      </c>
    </row>
    <row r="2397" spans="1:9" x14ac:dyDescent="0.25">
      <c r="A2397" t="s">
        <v>5230</v>
      </c>
      <c r="B2397" t="s">
        <v>5324</v>
      </c>
      <c r="C2397" t="s">
        <v>5253</v>
      </c>
      <c r="D2397" s="1">
        <v>32394</v>
      </c>
      <c r="E2397" t="s">
        <v>2354</v>
      </c>
      <c r="F2397" t="s">
        <v>13</v>
      </c>
      <c r="G2397" t="s">
        <v>5350</v>
      </c>
      <c r="H2397" t="s">
        <v>15</v>
      </c>
      <c r="I2397">
        <f>YEAR(tb_to_analyze[[#This Row],[Date]])</f>
        <v>1988</v>
      </c>
    </row>
    <row r="2398" spans="1:9" x14ac:dyDescent="0.25">
      <c r="A2398" t="s">
        <v>5236</v>
      </c>
      <c r="B2398" t="s">
        <v>5325</v>
      </c>
      <c r="C2398" t="s">
        <v>5249</v>
      </c>
      <c r="D2398" s="1">
        <v>32402</v>
      </c>
      <c r="E2398" t="s">
        <v>2567</v>
      </c>
      <c r="F2398" t="s">
        <v>13</v>
      </c>
      <c r="G2398" t="s">
        <v>5350</v>
      </c>
      <c r="H2398" t="s">
        <v>15</v>
      </c>
      <c r="I2398">
        <f>YEAR(tb_to_analyze[[#This Row],[Date]])</f>
        <v>1988</v>
      </c>
    </row>
    <row r="2399" spans="1:9" x14ac:dyDescent="0.25">
      <c r="A2399" t="s">
        <v>5239</v>
      </c>
      <c r="B2399" t="s">
        <v>5327</v>
      </c>
      <c r="C2399" t="s">
        <v>5256</v>
      </c>
      <c r="D2399" s="1">
        <v>32405</v>
      </c>
      <c r="E2399" t="s">
        <v>2632</v>
      </c>
      <c r="F2399" t="s">
        <v>13</v>
      </c>
      <c r="G2399" t="s">
        <v>5350</v>
      </c>
      <c r="H2399" t="s">
        <v>15</v>
      </c>
      <c r="I2399">
        <f>YEAR(tb_to_analyze[[#This Row],[Date]])</f>
        <v>1988</v>
      </c>
    </row>
    <row r="2400" spans="1:9" x14ac:dyDescent="0.25">
      <c r="A2400" t="s">
        <v>5231</v>
      </c>
      <c r="B2400" t="s">
        <v>5315</v>
      </c>
      <c r="C2400" t="s">
        <v>5246</v>
      </c>
      <c r="D2400" s="1">
        <v>32410</v>
      </c>
      <c r="E2400" t="s">
        <v>1965</v>
      </c>
      <c r="F2400" t="s">
        <v>13</v>
      </c>
      <c r="G2400" t="s">
        <v>5350</v>
      </c>
      <c r="H2400" t="s">
        <v>15</v>
      </c>
      <c r="I2400">
        <f>YEAR(tb_to_analyze[[#This Row],[Date]])</f>
        <v>1988</v>
      </c>
    </row>
    <row r="2401" spans="1:9" x14ac:dyDescent="0.25">
      <c r="A2401" t="s">
        <v>5233</v>
      </c>
      <c r="B2401" t="s">
        <v>5320</v>
      </c>
      <c r="C2401" t="s">
        <v>5247</v>
      </c>
      <c r="D2401" s="1">
        <v>32415</v>
      </c>
      <c r="E2401" t="s">
        <v>1463</v>
      </c>
      <c r="F2401" t="s">
        <v>13</v>
      </c>
      <c r="G2401" t="s">
        <v>5350</v>
      </c>
      <c r="H2401" t="s">
        <v>15</v>
      </c>
      <c r="I2401">
        <f>YEAR(tb_to_analyze[[#This Row],[Date]])</f>
        <v>1988</v>
      </c>
    </row>
    <row r="2402" spans="1:9" x14ac:dyDescent="0.25">
      <c r="A2402" t="s">
        <v>5231</v>
      </c>
      <c r="B2402" t="s">
        <v>5322</v>
      </c>
      <c r="C2402" t="s">
        <v>5246</v>
      </c>
      <c r="D2402" s="1">
        <v>32415</v>
      </c>
      <c r="E2402" t="s">
        <v>2362</v>
      </c>
      <c r="F2402" t="s">
        <v>13</v>
      </c>
      <c r="G2402" s="3">
        <v>450000000</v>
      </c>
      <c r="H2402" t="s">
        <v>15</v>
      </c>
      <c r="I2402">
        <f>YEAR(tb_to_analyze[[#This Row],[Date]])</f>
        <v>1988</v>
      </c>
    </row>
    <row r="2403" spans="1:9" x14ac:dyDescent="0.25">
      <c r="A2403" t="s">
        <v>5233</v>
      </c>
      <c r="B2403" t="s">
        <v>5320</v>
      </c>
      <c r="C2403" t="s">
        <v>5247</v>
      </c>
      <c r="D2403" s="1">
        <v>32419</v>
      </c>
      <c r="E2403" t="s">
        <v>1302</v>
      </c>
      <c r="F2403" t="s">
        <v>13</v>
      </c>
      <c r="G2403" t="s">
        <v>5350</v>
      </c>
      <c r="H2403" t="s">
        <v>15</v>
      </c>
      <c r="I2403">
        <f>YEAR(tb_to_analyze[[#This Row],[Date]])</f>
        <v>1988</v>
      </c>
    </row>
    <row r="2404" spans="1:9" x14ac:dyDescent="0.25">
      <c r="A2404" t="s">
        <v>5233</v>
      </c>
      <c r="B2404" t="s">
        <v>5320</v>
      </c>
      <c r="C2404" t="s">
        <v>5247</v>
      </c>
      <c r="D2404" s="1">
        <v>32427</v>
      </c>
      <c r="E2404" t="s">
        <v>1829</v>
      </c>
      <c r="F2404" t="s">
        <v>13</v>
      </c>
      <c r="G2404" t="s">
        <v>5350</v>
      </c>
      <c r="H2404" t="s">
        <v>15</v>
      </c>
      <c r="I2404">
        <f>YEAR(tb_to_analyze[[#This Row],[Date]])</f>
        <v>1988</v>
      </c>
    </row>
    <row r="2405" spans="1:9" x14ac:dyDescent="0.25">
      <c r="A2405" t="s">
        <v>5233</v>
      </c>
      <c r="B2405" t="s">
        <v>5320</v>
      </c>
      <c r="C2405" t="s">
        <v>5247</v>
      </c>
      <c r="D2405" s="1">
        <v>32441</v>
      </c>
      <c r="E2405" t="s">
        <v>1302</v>
      </c>
      <c r="F2405" t="s">
        <v>13</v>
      </c>
      <c r="G2405" t="s">
        <v>5350</v>
      </c>
      <c r="H2405" t="s">
        <v>15</v>
      </c>
      <c r="I2405">
        <f>YEAR(tb_to_analyze[[#This Row],[Date]])</f>
        <v>1988</v>
      </c>
    </row>
    <row r="2406" spans="1:9" x14ac:dyDescent="0.25">
      <c r="A2406" t="s">
        <v>5230</v>
      </c>
      <c r="B2406" t="s">
        <v>5324</v>
      </c>
      <c r="C2406" t="s">
        <v>5253</v>
      </c>
      <c r="D2406" s="1">
        <v>32444</v>
      </c>
      <c r="E2406" t="s">
        <v>2484</v>
      </c>
      <c r="F2406" t="s">
        <v>13</v>
      </c>
      <c r="G2406" t="s">
        <v>5350</v>
      </c>
      <c r="H2406" t="s">
        <v>15</v>
      </c>
      <c r="I2406">
        <f>YEAR(tb_to_analyze[[#This Row],[Date]])</f>
        <v>1988</v>
      </c>
    </row>
    <row r="2407" spans="1:9" x14ac:dyDescent="0.25">
      <c r="A2407" t="s">
        <v>5231</v>
      </c>
      <c r="B2407" t="s">
        <v>5315</v>
      </c>
      <c r="C2407" t="s">
        <v>5246</v>
      </c>
      <c r="D2407" s="1">
        <v>32453</v>
      </c>
      <c r="E2407" t="s">
        <v>2235</v>
      </c>
      <c r="F2407" t="s">
        <v>13</v>
      </c>
      <c r="G2407" t="s">
        <v>5350</v>
      </c>
      <c r="H2407" t="s">
        <v>15</v>
      </c>
      <c r="I2407">
        <f>YEAR(tb_to_analyze[[#This Row],[Date]])</f>
        <v>1988</v>
      </c>
    </row>
    <row r="2408" spans="1:9" x14ac:dyDescent="0.25">
      <c r="A2408" t="s">
        <v>5233</v>
      </c>
      <c r="B2408" t="s">
        <v>5312</v>
      </c>
      <c r="C2408" t="s">
        <v>5245</v>
      </c>
      <c r="D2408" s="1">
        <v>32462</v>
      </c>
      <c r="E2408" t="s">
        <v>2642</v>
      </c>
      <c r="F2408" t="s">
        <v>13</v>
      </c>
      <c r="G2408" s="3">
        <v>5000000000</v>
      </c>
      <c r="H2408" t="s">
        <v>15</v>
      </c>
      <c r="I2408">
        <f>YEAR(tb_to_analyze[[#This Row],[Date]])</f>
        <v>1988</v>
      </c>
    </row>
    <row r="2409" spans="1:9" x14ac:dyDescent="0.25">
      <c r="A2409" t="s">
        <v>5233</v>
      </c>
      <c r="B2409" t="s">
        <v>5312</v>
      </c>
      <c r="C2409" t="s">
        <v>5245</v>
      </c>
      <c r="D2409" s="1">
        <v>32465</v>
      </c>
      <c r="E2409" t="s">
        <v>937</v>
      </c>
      <c r="F2409" t="s">
        <v>13</v>
      </c>
      <c r="G2409" t="s">
        <v>5350</v>
      </c>
      <c r="H2409" t="s">
        <v>15</v>
      </c>
      <c r="I2409">
        <f>YEAR(tb_to_analyze[[#This Row],[Date]])</f>
        <v>1988</v>
      </c>
    </row>
    <row r="2410" spans="1:9" x14ac:dyDescent="0.25">
      <c r="A2410" t="s">
        <v>5233</v>
      </c>
      <c r="B2410" t="s">
        <v>5312</v>
      </c>
      <c r="C2410" t="s">
        <v>5245</v>
      </c>
      <c r="D2410" s="1">
        <v>32470</v>
      </c>
      <c r="E2410" t="s">
        <v>2405</v>
      </c>
      <c r="F2410" t="s">
        <v>13</v>
      </c>
      <c r="G2410" t="s">
        <v>5350</v>
      </c>
      <c r="H2410" t="s">
        <v>15</v>
      </c>
      <c r="I2410">
        <f>YEAR(tb_to_analyze[[#This Row],[Date]])</f>
        <v>1988</v>
      </c>
    </row>
    <row r="2411" spans="1:9" x14ac:dyDescent="0.25">
      <c r="A2411" t="s">
        <v>5231</v>
      </c>
      <c r="B2411" t="s">
        <v>5322</v>
      </c>
      <c r="C2411" t="s">
        <v>5246</v>
      </c>
      <c r="D2411" s="1">
        <v>32479</v>
      </c>
      <c r="E2411" t="s">
        <v>2440</v>
      </c>
      <c r="F2411" t="s">
        <v>13</v>
      </c>
      <c r="G2411" s="3">
        <v>450000000</v>
      </c>
      <c r="H2411" t="s">
        <v>15</v>
      </c>
      <c r="I2411">
        <f>YEAR(tb_to_analyze[[#This Row],[Date]])</f>
        <v>1988</v>
      </c>
    </row>
    <row r="2412" spans="1:9" x14ac:dyDescent="0.25">
      <c r="A2412" t="s">
        <v>5230</v>
      </c>
      <c r="B2412" t="s">
        <v>5324</v>
      </c>
      <c r="C2412" t="s">
        <v>5253</v>
      </c>
      <c r="D2412" s="1">
        <v>32488</v>
      </c>
      <c r="E2412" t="s">
        <v>2609</v>
      </c>
      <c r="F2412" t="s">
        <v>13</v>
      </c>
      <c r="G2412" t="s">
        <v>5350</v>
      </c>
      <c r="H2412" t="s">
        <v>15</v>
      </c>
      <c r="I2412">
        <f>YEAR(tb_to_analyze[[#This Row],[Date]])</f>
        <v>1988</v>
      </c>
    </row>
    <row r="2413" spans="1:9" x14ac:dyDescent="0.25">
      <c r="A2413" t="s">
        <v>5235</v>
      </c>
      <c r="B2413" t="s">
        <v>5268</v>
      </c>
      <c r="C2413" t="s">
        <v>5252</v>
      </c>
      <c r="D2413" s="1">
        <v>32499</v>
      </c>
      <c r="E2413" t="s">
        <v>2318</v>
      </c>
      <c r="F2413" t="s">
        <v>13</v>
      </c>
      <c r="G2413" t="s">
        <v>5350</v>
      </c>
      <c r="H2413" t="s">
        <v>15</v>
      </c>
      <c r="I2413">
        <f>YEAR(tb_to_analyze[[#This Row],[Date]])</f>
        <v>1988</v>
      </c>
    </row>
    <row r="2414" spans="1:9" x14ac:dyDescent="0.25">
      <c r="A2414" t="s">
        <v>5233</v>
      </c>
      <c r="B2414" t="s">
        <v>5320</v>
      </c>
      <c r="C2414" t="s">
        <v>5247</v>
      </c>
      <c r="D2414" s="1">
        <v>32499</v>
      </c>
      <c r="E2414" t="s">
        <v>1463</v>
      </c>
      <c r="F2414" t="s">
        <v>13</v>
      </c>
      <c r="G2414" t="s">
        <v>5350</v>
      </c>
      <c r="H2414" t="s">
        <v>15</v>
      </c>
      <c r="I2414">
        <f>YEAR(tb_to_analyze[[#This Row],[Date]])</f>
        <v>1988</v>
      </c>
    </row>
    <row r="2415" spans="1:9" x14ac:dyDescent="0.25">
      <c r="A2415" t="s">
        <v>5233</v>
      </c>
      <c r="B2415" t="s">
        <v>5320</v>
      </c>
      <c r="C2415" t="s">
        <v>5247</v>
      </c>
      <c r="D2415" s="1">
        <v>32500</v>
      </c>
      <c r="E2415" t="s">
        <v>1829</v>
      </c>
      <c r="F2415" t="s">
        <v>13</v>
      </c>
      <c r="G2415" t="s">
        <v>5350</v>
      </c>
      <c r="H2415" t="s">
        <v>15</v>
      </c>
      <c r="I2415">
        <f>YEAR(tb_to_analyze[[#This Row],[Date]])</f>
        <v>1988</v>
      </c>
    </row>
    <row r="2416" spans="1:9" x14ac:dyDescent="0.25">
      <c r="A2416" t="s">
        <v>5233</v>
      </c>
      <c r="B2416" t="s">
        <v>5320</v>
      </c>
      <c r="C2416" t="s">
        <v>5247</v>
      </c>
      <c r="D2416" s="1">
        <v>32505</v>
      </c>
      <c r="E2416" t="s">
        <v>1463</v>
      </c>
      <c r="F2416" t="s">
        <v>13</v>
      </c>
      <c r="G2416" t="s">
        <v>5350</v>
      </c>
      <c r="H2416" t="s">
        <v>15</v>
      </c>
      <c r="I2416">
        <f>YEAR(tb_to_analyze[[#This Row],[Date]])</f>
        <v>1988</v>
      </c>
    </row>
    <row r="2417" spans="1:9" x14ac:dyDescent="0.25">
      <c r="A2417" t="s">
        <v>5230</v>
      </c>
      <c r="B2417" t="s">
        <v>5324</v>
      </c>
      <c r="C2417" t="s">
        <v>5253</v>
      </c>
      <c r="D2417" s="1">
        <v>32535</v>
      </c>
      <c r="E2417" t="s">
        <v>2484</v>
      </c>
      <c r="F2417" t="s">
        <v>13</v>
      </c>
      <c r="G2417" t="s">
        <v>5350</v>
      </c>
      <c r="H2417" t="s">
        <v>15</v>
      </c>
      <c r="I2417">
        <f>YEAR(tb_to_analyze[[#This Row],[Date]])</f>
        <v>1989</v>
      </c>
    </row>
    <row r="2418" spans="1:9" x14ac:dyDescent="0.25">
      <c r="A2418" t="s">
        <v>5233</v>
      </c>
      <c r="B2418" t="s">
        <v>5320</v>
      </c>
      <c r="C2418" t="s">
        <v>5247</v>
      </c>
      <c r="D2418" s="1">
        <v>32549</v>
      </c>
      <c r="E2418" t="s">
        <v>1829</v>
      </c>
      <c r="F2418" t="s">
        <v>13</v>
      </c>
      <c r="G2418" t="s">
        <v>5350</v>
      </c>
      <c r="H2418" t="s">
        <v>15</v>
      </c>
      <c r="I2418">
        <f>YEAR(tb_to_analyze[[#This Row],[Date]])</f>
        <v>1989</v>
      </c>
    </row>
    <row r="2419" spans="1:9" x14ac:dyDescent="0.25">
      <c r="A2419" t="s">
        <v>5233</v>
      </c>
      <c r="B2419" t="s">
        <v>5320</v>
      </c>
      <c r="C2419" t="s">
        <v>5247</v>
      </c>
      <c r="D2419" s="1">
        <v>32553</v>
      </c>
      <c r="E2419" t="s">
        <v>1302</v>
      </c>
      <c r="F2419" t="s">
        <v>13</v>
      </c>
      <c r="G2419" t="s">
        <v>5350</v>
      </c>
      <c r="H2419" t="s">
        <v>15</v>
      </c>
      <c r="I2419">
        <f>YEAR(tb_to_analyze[[#This Row],[Date]])</f>
        <v>1989</v>
      </c>
    </row>
    <row r="2420" spans="1:9" x14ac:dyDescent="0.25">
      <c r="A2420" t="s">
        <v>5231</v>
      </c>
      <c r="B2420" t="s">
        <v>5313</v>
      </c>
      <c r="C2420" t="s">
        <v>5246</v>
      </c>
      <c r="D2420" s="1">
        <v>32553</v>
      </c>
      <c r="E2420" t="s">
        <v>2656</v>
      </c>
      <c r="F2420" t="s">
        <v>13</v>
      </c>
      <c r="G2420" t="s">
        <v>5350</v>
      </c>
      <c r="H2420" t="s">
        <v>15</v>
      </c>
      <c r="I2420">
        <f>YEAR(tb_to_analyze[[#This Row],[Date]])</f>
        <v>1989</v>
      </c>
    </row>
    <row r="2421" spans="1:9" x14ac:dyDescent="0.25">
      <c r="A2421" t="s">
        <v>5233</v>
      </c>
      <c r="B2421" t="s">
        <v>5320</v>
      </c>
      <c r="C2421" t="s">
        <v>5247</v>
      </c>
      <c r="D2421" s="1">
        <v>32553</v>
      </c>
      <c r="E2421" t="s">
        <v>685</v>
      </c>
      <c r="F2421" t="s">
        <v>13</v>
      </c>
      <c r="G2421" t="s">
        <v>5350</v>
      </c>
      <c r="H2421" t="s">
        <v>15</v>
      </c>
      <c r="I2421">
        <f>YEAR(tb_to_analyze[[#This Row],[Date]])</f>
        <v>1989</v>
      </c>
    </row>
    <row r="2422" spans="1:9" x14ac:dyDescent="0.25">
      <c r="A2422" t="s">
        <v>5233</v>
      </c>
      <c r="B2422" t="s">
        <v>5312</v>
      </c>
      <c r="C2422" t="s">
        <v>5245</v>
      </c>
      <c r="D2422" s="1">
        <v>32554</v>
      </c>
      <c r="E2422" t="s">
        <v>1463</v>
      </c>
      <c r="F2422" t="s">
        <v>13</v>
      </c>
      <c r="G2422" t="s">
        <v>5350</v>
      </c>
      <c r="H2422" t="s">
        <v>15</v>
      </c>
      <c r="I2422">
        <f>YEAR(tb_to_analyze[[#This Row],[Date]])</f>
        <v>1989</v>
      </c>
    </row>
    <row r="2423" spans="1:9" x14ac:dyDescent="0.25">
      <c r="A2423" t="s">
        <v>5236</v>
      </c>
      <c r="B2423" t="s">
        <v>5248</v>
      </c>
      <c r="C2423" t="s">
        <v>5249</v>
      </c>
      <c r="D2423" s="1">
        <v>32560</v>
      </c>
      <c r="E2423" t="s">
        <v>2393</v>
      </c>
      <c r="F2423" t="s">
        <v>13</v>
      </c>
      <c r="G2423" t="s">
        <v>5350</v>
      </c>
      <c r="H2423" t="s">
        <v>15</v>
      </c>
      <c r="I2423">
        <f>YEAR(tb_to_analyze[[#This Row],[Date]])</f>
        <v>1989</v>
      </c>
    </row>
    <row r="2424" spans="1:9" x14ac:dyDescent="0.25">
      <c r="A2424" t="s">
        <v>5233</v>
      </c>
      <c r="B2424" t="s">
        <v>5320</v>
      </c>
      <c r="C2424" t="s">
        <v>5247</v>
      </c>
      <c r="D2424" s="1">
        <v>32561</v>
      </c>
      <c r="E2424" t="s">
        <v>685</v>
      </c>
      <c r="F2424" t="s">
        <v>13</v>
      </c>
      <c r="G2424" t="s">
        <v>5350</v>
      </c>
      <c r="H2424" t="s">
        <v>15</v>
      </c>
      <c r="I2424">
        <f>YEAR(tb_to_analyze[[#This Row],[Date]])</f>
        <v>1989</v>
      </c>
    </row>
    <row r="2425" spans="1:9" x14ac:dyDescent="0.25">
      <c r="A2425" t="s">
        <v>5233</v>
      </c>
      <c r="B2425" t="s">
        <v>5320</v>
      </c>
      <c r="C2425" t="s">
        <v>5247</v>
      </c>
      <c r="D2425" s="1">
        <v>32565</v>
      </c>
      <c r="E2425" t="s">
        <v>685</v>
      </c>
      <c r="F2425" t="s">
        <v>13</v>
      </c>
      <c r="G2425" t="s">
        <v>5350</v>
      </c>
      <c r="H2425" t="s">
        <v>15</v>
      </c>
      <c r="I2425">
        <f>YEAR(tb_to_analyze[[#This Row],[Date]])</f>
        <v>1989</v>
      </c>
    </row>
    <row r="2426" spans="1:9" x14ac:dyDescent="0.25">
      <c r="A2426" t="s">
        <v>5233</v>
      </c>
      <c r="B2426" t="s">
        <v>5320</v>
      </c>
      <c r="C2426" t="s">
        <v>5247</v>
      </c>
      <c r="D2426" s="1">
        <v>32567</v>
      </c>
      <c r="E2426" t="s">
        <v>1829</v>
      </c>
      <c r="F2426" t="s">
        <v>13</v>
      </c>
      <c r="G2426" t="s">
        <v>5350</v>
      </c>
      <c r="H2426" t="s">
        <v>15</v>
      </c>
      <c r="I2426">
        <f>YEAR(tb_to_analyze[[#This Row],[Date]])</f>
        <v>1989</v>
      </c>
    </row>
    <row r="2427" spans="1:9" x14ac:dyDescent="0.25">
      <c r="A2427" t="s">
        <v>5230</v>
      </c>
      <c r="B2427" t="s">
        <v>5324</v>
      </c>
      <c r="C2427" t="s">
        <v>5253</v>
      </c>
      <c r="D2427" s="1">
        <v>32573</v>
      </c>
      <c r="E2427" t="s">
        <v>2609</v>
      </c>
      <c r="F2427" t="s">
        <v>13</v>
      </c>
      <c r="G2427" t="s">
        <v>5350</v>
      </c>
      <c r="H2427" t="s">
        <v>15</v>
      </c>
      <c r="I2427">
        <f>YEAR(tb_to_analyze[[#This Row],[Date]])</f>
        <v>1989</v>
      </c>
    </row>
    <row r="2428" spans="1:9" x14ac:dyDescent="0.25">
      <c r="A2428" t="s">
        <v>5231</v>
      </c>
      <c r="B2428" t="s">
        <v>5322</v>
      </c>
      <c r="C2428" t="s">
        <v>5246</v>
      </c>
      <c r="D2428" s="1">
        <v>32580</v>
      </c>
      <c r="E2428" t="s">
        <v>2362</v>
      </c>
      <c r="F2428" t="s">
        <v>13</v>
      </c>
      <c r="G2428" s="3">
        <v>450000000</v>
      </c>
      <c r="H2428" t="s">
        <v>15</v>
      </c>
      <c r="I2428">
        <f>YEAR(tb_to_analyze[[#This Row],[Date]])</f>
        <v>1989</v>
      </c>
    </row>
    <row r="2429" spans="1:9" x14ac:dyDescent="0.25">
      <c r="A2429" t="s">
        <v>5233</v>
      </c>
      <c r="B2429" t="s">
        <v>5320</v>
      </c>
      <c r="C2429" t="s">
        <v>5247</v>
      </c>
      <c r="D2429" s="1">
        <v>32591</v>
      </c>
      <c r="E2429" t="s">
        <v>685</v>
      </c>
      <c r="F2429" t="s">
        <v>13</v>
      </c>
      <c r="G2429" t="s">
        <v>5350</v>
      </c>
      <c r="H2429" t="s">
        <v>15</v>
      </c>
      <c r="I2429">
        <f>YEAR(tb_to_analyze[[#This Row],[Date]])</f>
        <v>1989</v>
      </c>
    </row>
    <row r="2430" spans="1:9" x14ac:dyDescent="0.25">
      <c r="A2430" t="s">
        <v>5237</v>
      </c>
      <c r="B2430" t="s">
        <v>5313</v>
      </c>
      <c r="C2430" t="s">
        <v>5246</v>
      </c>
      <c r="D2430" s="1">
        <v>32591</v>
      </c>
      <c r="E2430" t="s">
        <v>2668</v>
      </c>
      <c r="F2430" t="s">
        <v>13</v>
      </c>
      <c r="G2430" t="s">
        <v>5350</v>
      </c>
      <c r="H2430" t="s">
        <v>15</v>
      </c>
      <c r="I2430">
        <f>YEAR(tb_to_analyze[[#This Row],[Date]])</f>
        <v>1989</v>
      </c>
    </row>
    <row r="2431" spans="1:9" x14ac:dyDescent="0.25">
      <c r="A2431" t="s">
        <v>5230</v>
      </c>
      <c r="B2431" t="s">
        <v>5324</v>
      </c>
      <c r="C2431" t="s">
        <v>5253</v>
      </c>
      <c r="D2431" s="1">
        <v>32600</v>
      </c>
      <c r="E2431" t="s">
        <v>2484</v>
      </c>
      <c r="F2431" t="s">
        <v>13</v>
      </c>
      <c r="G2431" t="s">
        <v>5350</v>
      </c>
      <c r="H2431" t="s">
        <v>15</v>
      </c>
      <c r="I2431">
        <f>YEAR(tb_to_analyze[[#This Row],[Date]])</f>
        <v>1989</v>
      </c>
    </row>
    <row r="2432" spans="1:9" x14ac:dyDescent="0.25">
      <c r="A2432" t="s">
        <v>5233</v>
      </c>
      <c r="B2432" t="s">
        <v>5320</v>
      </c>
      <c r="C2432" t="s">
        <v>5247</v>
      </c>
      <c r="D2432" s="1">
        <v>32602</v>
      </c>
      <c r="E2432" t="s">
        <v>685</v>
      </c>
      <c r="F2432" t="s">
        <v>13</v>
      </c>
      <c r="G2432" t="s">
        <v>5350</v>
      </c>
      <c r="H2432" t="s">
        <v>15</v>
      </c>
      <c r="I2432">
        <f>YEAR(tb_to_analyze[[#This Row],[Date]])</f>
        <v>1989</v>
      </c>
    </row>
    <row r="2433" spans="1:9" x14ac:dyDescent="0.25">
      <c r="A2433" t="s">
        <v>5231</v>
      </c>
      <c r="B2433" t="s">
        <v>5322</v>
      </c>
      <c r="C2433" t="s">
        <v>5246</v>
      </c>
      <c r="D2433" s="1">
        <v>32632</v>
      </c>
      <c r="E2433" t="s">
        <v>2440</v>
      </c>
      <c r="F2433" t="s">
        <v>13</v>
      </c>
      <c r="G2433" s="3">
        <v>450000000</v>
      </c>
      <c r="H2433" t="s">
        <v>15</v>
      </c>
      <c r="I2433">
        <f>YEAR(tb_to_analyze[[#This Row],[Date]])</f>
        <v>1989</v>
      </c>
    </row>
    <row r="2434" spans="1:9" x14ac:dyDescent="0.25">
      <c r="A2434" t="s">
        <v>5231</v>
      </c>
      <c r="B2434" t="s">
        <v>5313</v>
      </c>
      <c r="C2434" t="s">
        <v>5246</v>
      </c>
      <c r="D2434" s="1">
        <v>32638</v>
      </c>
      <c r="E2434" t="s">
        <v>2235</v>
      </c>
      <c r="F2434" t="s">
        <v>13</v>
      </c>
      <c r="G2434" t="s">
        <v>5350</v>
      </c>
      <c r="H2434" t="s">
        <v>15</v>
      </c>
      <c r="I2434">
        <f>YEAR(tb_to_analyze[[#This Row],[Date]])</f>
        <v>1989</v>
      </c>
    </row>
    <row r="2435" spans="1:9" x14ac:dyDescent="0.25">
      <c r="A2435" t="s">
        <v>5238</v>
      </c>
      <c r="B2435" t="s">
        <v>5326</v>
      </c>
      <c r="C2435" t="s">
        <v>5254</v>
      </c>
      <c r="D2435" s="1">
        <v>32650</v>
      </c>
      <c r="E2435" t="s">
        <v>2541</v>
      </c>
      <c r="F2435" t="s">
        <v>13</v>
      </c>
      <c r="G2435" t="s">
        <v>5350</v>
      </c>
      <c r="H2435" t="s">
        <v>56</v>
      </c>
      <c r="I2435">
        <f>YEAR(tb_to_analyze[[#This Row],[Date]])</f>
        <v>1989</v>
      </c>
    </row>
    <row r="2436" spans="1:9" x14ac:dyDescent="0.25">
      <c r="A2436" t="s">
        <v>5230</v>
      </c>
      <c r="B2436" t="s">
        <v>5324</v>
      </c>
      <c r="C2436" t="s">
        <v>5253</v>
      </c>
      <c r="D2436" s="1">
        <v>32664</v>
      </c>
      <c r="E2436" t="s">
        <v>2675</v>
      </c>
      <c r="F2436" t="s">
        <v>13</v>
      </c>
      <c r="G2436" t="s">
        <v>5350</v>
      </c>
      <c r="H2436" t="s">
        <v>15</v>
      </c>
      <c r="I2436">
        <f>YEAR(tb_to_analyze[[#This Row],[Date]])</f>
        <v>1989</v>
      </c>
    </row>
    <row r="2437" spans="1:9" x14ac:dyDescent="0.25">
      <c r="A2437" t="s">
        <v>5233</v>
      </c>
      <c r="B2437" t="s">
        <v>5320</v>
      </c>
      <c r="C2437" t="s">
        <v>5247</v>
      </c>
      <c r="D2437" s="1">
        <v>32666</v>
      </c>
      <c r="E2437" t="s">
        <v>685</v>
      </c>
      <c r="F2437" t="s">
        <v>13</v>
      </c>
      <c r="G2437" t="s">
        <v>5350</v>
      </c>
      <c r="H2437" t="s">
        <v>15</v>
      </c>
      <c r="I2437">
        <f>YEAR(tb_to_analyze[[#This Row],[Date]])</f>
        <v>1989</v>
      </c>
    </row>
    <row r="2438" spans="1:9" x14ac:dyDescent="0.25">
      <c r="A2438" t="s">
        <v>5233</v>
      </c>
      <c r="B2438" t="s">
        <v>5320</v>
      </c>
      <c r="C2438" t="s">
        <v>5247</v>
      </c>
      <c r="D2438" s="1">
        <v>32667</v>
      </c>
      <c r="E2438" t="s">
        <v>1463</v>
      </c>
      <c r="F2438" t="s">
        <v>13</v>
      </c>
      <c r="G2438" t="s">
        <v>5350</v>
      </c>
      <c r="H2438" t="s">
        <v>15</v>
      </c>
      <c r="I2438">
        <f>YEAR(tb_to_analyze[[#This Row],[Date]])</f>
        <v>1989</v>
      </c>
    </row>
    <row r="2439" spans="1:9" x14ac:dyDescent="0.25">
      <c r="A2439" t="s">
        <v>5233</v>
      </c>
      <c r="B2439" t="s">
        <v>5320</v>
      </c>
      <c r="C2439" t="s">
        <v>5247</v>
      </c>
      <c r="D2439" s="1">
        <v>32668</v>
      </c>
      <c r="E2439" t="s">
        <v>1829</v>
      </c>
      <c r="F2439" t="s">
        <v>13</v>
      </c>
      <c r="G2439" t="s">
        <v>5350</v>
      </c>
      <c r="H2439" t="s">
        <v>21</v>
      </c>
      <c r="I2439">
        <f>YEAR(tb_to_analyze[[#This Row],[Date]])</f>
        <v>1989</v>
      </c>
    </row>
    <row r="2440" spans="1:9" x14ac:dyDescent="0.25">
      <c r="A2440" t="s">
        <v>5231</v>
      </c>
      <c r="B2440" t="s">
        <v>5313</v>
      </c>
      <c r="C2440" t="s">
        <v>5246</v>
      </c>
      <c r="D2440" s="1">
        <v>32669</v>
      </c>
      <c r="E2440" t="s">
        <v>2656</v>
      </c>
      <c r="F2440" t="s">
        <v>13</v>
      </c>
      <c r="G2440" t="s">
        <v>5350</v>
      </c>
      <c r="H2440" t="s">
        <v>15</v>
      </c>
      <c r="I2440">
        <f>YEAR(tb_to_analyze[[#This Row],[Date]])</f>
        <v>1989</v>
      </c>
    </row>
    <row r="2441" spans="1:9" x14ac:dyDescent="0.25">
      <c r="A2441" t="s">
        <v>5233</v>
      </c>
      <c r="B2441" t="s">
        <v>5320</v>
      </c>
      <c r="C2441" t="s">
        <v>5247</v>
      </c>
      <c r="D2441" s="1">
        <v>32673</v>
      </c>
      <c r="E2441" t="s">
        <v>685</v>
      </c>
      <c r="F2441" t="s">
        <v>13</v>
      </c>
      <c r="G2441" t="s">
        <v>5350</v>
      </c>
      <c r="H2441" t="s">
        <v>15</v>
      </c>
      <c r="I2441">
        <f>YEAR(tb_to_analyze[[#This Row],[Date]])</f>
        <v>1989</v>
      </c>
    </row>
    <row r="2442" spans="1:9" x14ac:dyDescent="0.25">
      <c r="A2442" t="s">
        <v>5231</v>
      </c>
      <c r="B2442" t="s">
        <v>5313</v>
      </c>
      <c r="C2442" t="s">
        <v>5246</v>
      </c>
      <c r="D2442" s="1">
        <v>32673</v>
      </c>
      <c r="E2442" t="s">
        <v>2682</v>
      </c>
      <c r="F2442" t="s">
        <v>13</v>
      </c>
      <c r="G2442" t="s">
        <v>5350</v>
      </c>
      <c r="H2442" t="s">
        <v>15</v>
      </c>
      <c r="I2442">
        <f>YEAR(tb_to_analyze[[#This Row],[Date]])</f>
        <v>1989</v>
      </c>
    </row>
    <row r="2443" spans="1:9" x14ac:dyDescent="0.25">
      <c r="A2443" t="s">
        <v>5233</v>
      </c>
      <c r="B2443" t="s">
        <v>5320</v>
      </c>
      <c r="C2443" t="s">
        <v>5247</v>
      </c>
      <c r="D2443" s="1">
        <v>32693</v>
      </c>
      <c r="E2443" t="s">
        <v>685</v>
      </c>
      <c r="F2443" t="s">
        <v>13</v>
      </c>
      <c r="G2443" t="s">
        <v>5350</v>
      </c>
      <c r="H2443" t="s">
        <v>15</v>
      </c>
      <c r="I2443">
        <f>YEAR(tb_to_analyze[[#This Row],[Date]])</f>
        <v>1989</v>
      </c>
    </row>
    <row r="2444" spans="1:9" x14ac:dyDescent="0.25">
      <c r="A2444" t="s">
        <v>5230</v>
      </c>
      <c r="B2444" t="s">
        <v>5324</v>
      </c>
      <c r="C2444" t="s">
        <v>5253</v>
      </c>
      <c r="D2444" s="1">
        <v>32701</v>
      </c>
      <c r="E2444" t="s">
        <v>2354</v>
      </c>
      <c r="F2444" t="s">
        <v>13</v>
      </c>
      <c r="G2444" t="s">
        <v>5350</v>
      </c>
      <c r="H2444" t="s">
        <v>15</v>
      </c>
      <c r="I2444">
        <f>YEAR(tb_to_analyze[[#This Row],[Date]])</f>
        <v>1989</v>
      </c>
    </row>
    <row r="2445" spans="1:9" x14ac:dyDescent="0.25">
      <c r="A2445" t="s">
        <v>5233</v>
      </c>
      <c r="B2445" t="s">
        <v>5312</v>
      </c>
      <c r="C2445" t="s">
        <v>5245</v>
      </c>
      <c r="D2445" s="1">
        <v>32713</v>
      </c>
      <c r="E2445" t="s">
        <v>937</v>
      </c>
      <c r="F2445" t="s">
        <v>13</v>
      </c>
      <c r="G2445" t="s">
        <v>5350</v>
      </c>
      <c r="H2445" t="s">
        <v>15</v>
      </c>
      <c r="I2445">
        <f>YEAR(tb_to_analyze[[#This Row],[Date]])</f>
        <v>1989</v>
      </c>
    </row>
    <row r="2446" spans="1:9" x14ac:dyDescent="0.25">
      <c r="A2446" t="s">
        <v>5233</v>
      </c>
      <c r="B2446" t="s">
        <v>5320</v>
      </c>
      <c r="C2446" t="s">
        <v>5247</v>
      </c>
      <c r="D2446" s="1">
        <v>32714</v>
      </c>
      <c r="E2446" t="s">
        <v>685</v>
      </c>
      <c r="F2446" t="s">
        <v>13</v>
      </c>
      <c r="G2446" t="s">
        <v>5350</v>
      </c>
      <c r="H2446" t="s">
        <v>15</v>
      </c>
      <c r="I2446">
        <f>YEAR(tb_to_analyze[[#This Row],[Date]])</f>
        <v>1989</v>
      </c>
    </row>
    <row r="2447" spans="1:9" x14ac:dyDescent="0.25">
      <c r="A2447" t="s">
        <v>5231</v>
      </c>
      <c r="B2447" t="s">
        <v>5322</v>
      </c>
      <c r="C2447" t="s">
        <v>5246</v>
      </c>
      <c r="D2447" s="1">
        <v>32728</v>
      </c>
      <c r="E2447" t="s">
        <v>2127</v>
      </c>
      <c r="F2447" t="s">
        <v>13</v>
      </c>
      <c r="G2447" s="3">
        <v>450000000</v>
      </c>
      <c r="H2447" t="s">
        <v>15</v>
      </c>
      <c r="I2447">
        <f>YEAR(tb_to_analyze[[#This Row],[Date]])</f>
        <v>1989</v>
      </c>
    </row>
    <row r="2448" spans="1:9" x14ac:dyDescent="0.25">
      <c r="A2448" t="s">
        <v>5230</v>
      </c>
      <c r="B2448" t="s">
        <v>5324</v>
      </c>
      <c r="C2448" t="s">
        <v>5253</v>
      </c>
      <c r="D2448" s="1">
        <v>32728</v>
      </c>
      <c r="E2448" t="s">
        <v>2609</v>
      </c>
      <c r="F2448" t="s">
        <v>13</v>
      </c>
      <c r="G2448" t="s">
        <v>5350</v>
      </c>
      <c r="H2448" t="s">
        <v>15</v>
      </c>
      <c r="I2448">
        <f>YEAR(tb_to_analyze[[#This Row],[Date]])</f>
        <v>1989</v>
      </c>
    </row>
    <row r="2449" spans="1:9" x14ac:dyDescent="0.25">
      <c r="A2449" t="s">
        <v>5231</v>
      </c>
      <c r="B2449" t="s">
        <v>5313</v>
      </c>
      <c r="C2449" t="s">
        <v>5246</v>
      </c>
      <c r="D2449" s="1">
        <v>32738</v>
      </c>
      <c r="E2449" t="s">
        <v>2656</v>
      </c>
      <c r="F2449" t="s">
        <v>13</v>
      </c>
      <c r="G2449" t="s">
        <v>5350</v>
      </c>
      <c r="H2449" t="s">
        <v>15</v>
      </c>
      <c r="I2449">
        <f>YEAR(tb_to_analyze[[#This Row],[Date]])</f>
        <v>1989</v>
      </c>
    </row>
    <row r="2450" spans="1:9" x14ac:dyDescent="0.25">
      <c r="A2450" t="s">
        <v>5231</v>
      </c>
      <c r="B2450" t="s">
        <v>5313</v>
      </c>
      <c r="C2450" t="s">
        <v>5246</v>
      </c>
      <c r="D2450" s="1">
        <v>32747</v>
      </c>
      <c r="E2450" t="s">
        <v>2656</v>
      </c>
      <c r="F2450" t="s">
        <v>13</v>
      </c>
      <c r="G2450" t="s">
        <v>5350</v>
      </c>
      <c r="H2450" t="s">
        <v>15</v>
      </c>
      <c r="I2450">
        <f>YEAR(tb_to_analyze[[#This Row],[Date]])</f>
        <v>1989</v>
      </c>
    </row>
    <row r="2451" spans="1:9" x14ac:dyDescent="0.25">
      <c r="A2451" t="s">
        <v>5233</v>
      </c>
      <c r="B2451" t="s">
        <v>5320</v>
      </c>
      <c r="C2451" t="s">
        <v>5247</v>
      </c>
      <c r="D2451" s="1">
        <v>32748</v>
      </c>
      <c r="E2451" t="s">
        <v>1829</v>
      </c>
      <c r="F2451" t="s">
        <v>13</v>
      </c>
      <c r="G2451" t="s">
        <v>5350</v>
      </c>
      <c r="H2451" t="s">
        <v>15</v>
      </c>
      <c r="I2451">
        <f>YEAR(tb_to_analyze[[#This Row],[Date]])</f>
        <v>1989</v>
      </c>
    </row>
    <row r="2452" spans="1:9" x14ac:dyDescent="0.25">
      <c r="A2452" t="s">
        <v>5231</v>
      </c>
      <c r="B2452" t="s">
        <v>5313</v>
      </c>
      <c r="C2452" t="s">
        <v>5246</v>
      </c>
      <c r="D2452" s="1">
        <v>32755</v>
      </c>
      <c r="E2452" t="s">
        <v>2235</v>
      </c>
      <c r="F2452" t="s">
        <v>13</v>
      </c>
      <c r="G2452" t="s">
        <v>5350</v>
      </c>
      <c r="H2452" t="s">
        <v>15</v>
      </c>
      <c r="I2452">
        <f>YEAR(tb_to_analyze[[#This Row],[Date]])</f>
        <v>1989</v>
      </c>
    </row>
    <row r="2453" spans="1:9" x14ac:dyDescent="0.25">
      <c r="A2453" t="s">
        <v>5236</v>
      </c>
      <c r="B2453" t="s">
        <v>5325</v>
      </c>
      <c r="C2453" t="s">
        <v>5249</v>
      </c>
      <c r="D2453" s="1">
        <v>32756</v>
      </c>
      <c r="E2453" t="s">
        <v>2694</v>
      </c>
      <c r="F2453" t="s">
        <v>13</v>
      </c>
      <c r="G2453" t="s">
        <v>5350</v>
      </c>
      <c r="H2453" t="s">
        <v>15</v>
      </c>
      <c r="I2453">
        <f>YEAR(tb_to_analyze[[#This Row],[Date]])</f>
        <v>1989</v>
      </c>
    </row>
    <row r="2454" spans="1:9" x14ac:dyDescent="0.25">
      <c r="A2454" t="s">
        <v>5231</v>
      </c>
      <c r="B2454" t="s">
        <v>5315</v>
      </c>
      <c r="C2454" t="s">
        <v>5246</v>
      </c>
      <c r="D2454" s="1">
        <v>32757</v>
      </c>
      <c r="E2454" t="s">
        <v>2622</v>
      </c>
      <c r="F2454" t="s">
        <v>13</v>
      </c>
      <c r="G2454" s="3">
        <v>35000000</v>
      </c>
      <c r="H2454" t="s">
        <v>15</v>
      </c>
      <c r="I2454">
        <f>YEAR(tb_to_analyze[[#This Row],[Date]])</f>
        <v>1989</v>
      </c>
    </row>
    <row r="2455" spans="1:9" x14ac:dyDescent="0.25">
      <c r="A2455" t="s">
        <v>5233</v>
      </c>
      <c r="B2455" t="s">
        <v>5320</v>
      </c>
      <c r="C2455" t="s">
        <v>5247</v>
      </c>
      <c r="D2455" s="1">
        <v>32765</v>
      </c>
      <c r="E2455" t="s">
        <v>1829</v>
      </c>
      <c r="F2455" t="s">
        <v>13</v>
      </c>
      <c r="G2455" t="s">
        <v>5350</v>
      </c>
      <c r="H2455" t="s">
        <v>15</v>
      </c>
      <c r="I2455">
        <f>YEAR(tb_to_analyze[[#This Row],[Date]])</f>
        <v>1989</v>
      </c>
    </row>
    <row r="2456" spans="1:9" x14ac:dyDescent="0.25">
      <c r="A2456" t="s">
        <v>5231</v>
      </c>
      <c r="B2456" t="s">
        <v>5313</v>
      </c>
      <c r="C2456" t="s">
        <v>5246</v>
      </c>
      <c r="D2456" s="1">
        <v>32776</v>
      </c>
      <c r="E2456" t="s">
        <v>2344</v>
      </c>
      <c r="F2456" t="s">
        <v>13</v>
      </c>
      <c r="G2456" t="s">
        <v>5350</v>
      </c>
      <c r="H2456" t="s">
        <v>15</v>
      </c>
      <c r="I2456">
        <f>YEAR(tb_to_analyze[[#This Row],[Date]])</f>
        <v>1989</v>
      </c>
    </row>
    <row r="2457" spans="1:9" x14ac:dyDescent="0.25">
      <c r="A2457" t="s">
        <v>5233</v>
      </c>
      <c r="B2457" t="s">
        <v>5320</v>
      </c>
      <c r="C2457" t="s">
        <v>5247</v>
      </c>
      <c r="D2457" s="1">
        <v>32778</v>
      </c>
      <c r="E2457" t="s">
        <v>1463</v>
      </c>
      <c r="F2457" t="s">
        <v>13</v>
      </c>
      <c r="G2457" t="s">
        <v>5350</v>
      </c>
      <c r="H2457" t="s">
        <v>15</v>
      </c>
      <c r="I2457">
        <f>YEAR(tb_to_analyze[[#This Row],[Date]])</f>
        <v>1989</v>
      </c>
    </row>
    <row r="2458" spans="1:9" x14ac:dyDescent="0.25">
      <c r="A2458" t="s">
        <v>5233</v>
      </c>
      <c r="B2458" t="s">
        <v>5312</v>
      </c>
      <c r="C2458" t="s">
        <v>5245</v>
      </c>
      <c r="D2458" s="1">
        <v>32778</v>
      </c>
      <c r="E2458" t="s">
        <v>937</v>
      </c>
      <c r="F2458" t="s">
        <v>13</v>
      </c>
      <c r="G2458" t="s">
        <v>5350</v>
      </c>
      <c r="H2458" t="s">
        <v>15</v>
      </c>
      <c r="I2458">
        <f>YEAR(tb_to_analyze[[#This Row],[Date]])</f>
        <v>1989</v>
      </c>
    </row>
    <row r="2459" spans="1:9" x14ac:dyDescent="0.25">
      <c r="A2459" t="s">
        <v>5233</v>
      </c>
      <c r="B2459" t="s">
        <v>5320</v>
      </c>
      <c r="C2459" t="s">
        <v>5247</v>
      </c>
      <c r="D2459" s="1">
        <v>32779</v>
      </c>
      <c r="E2459" t="s">
        <v>1829</v>
      </c>
      <c r="F2459" t="s">
        <v>13</v>
      </c>
      <c r="G2459" t="s">
        <v>5350</v>
      </c>
      <c r="H2459" t="s">
        <v>15</v>
      </c>
      <c r="I2459">
        <f>YEAR(tb_to_analyze[[#This Row],[Date]])</f>
        <v>1989</v>
      </c>
    </row>
    <row r="2460" spans="1:9" x14ac:dyDescent="0.25">
      <c r="A2460" t="s">
        <v>5231</v>
      </c>
      <c r="B2460" t="s">
        <v>5322</v>
      </c>
      <c r="C2460" t="s">
        <v>5246</v>
      </c>
      <c r="D2460" s="1">
        <v>32799</v>
      </c>
      <c r="E2460" t="s">
        <v>2440</v>
      </c>
      <c r="F2460" t="s">
        <v>13</v>
      </c>
      <c r="G2460" s="3">
        <v>450000000</v>
      </c>
      <c r="H2460" t="s">
        <v>15</v>
      </c>
      <c r="I2460">
        <f>YEAR(tb_to_analyze[[#This Row],[Date]])</f>
        <v>1989</v>
      </c>
    </row>
    <row r="2461" spans="1:9" x14ac:dyDescent="0.25">
      <c r="A2461" t="s">
        <v>5233</v>
      </c>
      <c r="B2461" t="s">
        <v>5320</v>
      </c>
      <c r="C2461" t="s">
        <v>5247</v>
      </c>
      <c r="D2461" s="1">
        <v>32805</v>
      </c>
      <c r="E2461" t="s">
        <v>1829</v>
      </c>
      <c r="F2461" t="s">
        <v>13</v>
      </c>
      <c r="G2461" t="s">
        <v>5350</v>
      </c>
      <c r="H2461" t="s">
        <v>15</v>
      </c>
      <c r="I2461">
        <f>YEAR(tb_to_analyze[[#This Row],[Date]])</f>
        <v>1989</v>
      </c>
    </row>
    <row r="2462" spans="1:9" x14ac:dyDescent="0.25">
      <c r="A2462" t="s">
        <v>5230</v>
      </c>
      <c r="B2462" t="s">
        <v>5324</v>
      </c>
      <c r="C2462" t="s">
        <v>5253</v>
      </c>
      <c r="D2462" s="1">
        <v>32808</v>
      </c>
      <c r="E2462" t="s">
        <v>2675</v>
      </c>
      <c r="F2462" t="s">
        <v>13</v>
      </c>
      <c r="G2462" t="s">
        <v>5350</v>
      </c>
      <c r="H2462" t="s">
        <v>15</v>
      </c>
      <c r="I2462">
        <f>YEAR(tb_to_analyze[[#This Row],[Date]])</f>
        <v>1989</v>
      </c>
    </row>
    <row r="2463" spans="1:9" x14ac:dyDescent="0.25">
      <c r="A2463" t="s">
        <v>5231</v>
      </c>
      <c r="B2463" t="s">
        <v>5322</v>
      </c>
      <c r="C2463" t="s">
        <v>5246</v>
      </c>
      <c r="D2463" s="1">
        <v>32835</v>
      </c>
      <c r="E2463" t="s">
        <v>2362</v>
      </c>
      <c r="F2463" t="s">
        <v>13</v>
      </c>
      <c r="G2463" s="3">
        <v>450000000</v>
      </c>
      <c r="H2463" t="s">
        <v>15</v>
      </c>
      <c r="I2463">
        <f>YEAR(tb_to_analyze[[#This Row],[Date]])</f>
        <v>1989</v>
      </c>
    </row>
    <row r="2464" spans="1:9" x14ac:dyDescent="0.25">
      <c r="A2464" t="s">
        <v>5233</v>
      </c>
      <c r="B2464" t="s">
        <v>5320</v>
      </c>
      <c r="C2464" t="s">
        <v>5247</v>
      </c>
      <c r="D2464" s="1">
        <v>32835</v>
      </c>
      <c r="E2464" t="s">
        <v>1302</v>
      </c>
      <c r="F2464" t="s">
        <v>13</v>
      </c>
      <c r="G2464" t="s">
        <v>5350</v>
      </c>
      <c r="H2464" t="s">
        <v>15</v>
      </c>
      <c r="I2464">
        <f>YEAR(tb_to_analyze[[#This Row],[Date]])</f>
        <v>1989</v>
      </c>
    </row>
    <row r="2465" spans="1:9" x14ac:dyDescent="0.25">
      <c r="A2465" t="s">
        <v>5233</v>
      </c>
      <c r="B2465" t="s">
        <v>5312</v>
      </c>
      <c r="C2465" t="s">
        <v>5245</v>
      </c>
      <c r="D2465" s="1">
        <v>32836</v>
      </c>
      <c r="E2465" t="s">
        <v>937</v>
      </c>
      <c r="F2465" t="s">
        <v>13</v>
      </c>
      <c r="G2465" t="s">
        <v>5350</v>
      </c>
      <c r="H2465" t="s">
        <v>15</v>
      </c>
      <c r="I2465">
        <f>YEAR(tb_to_analyze[[#This Row],[Date]])</f>
        <v>1989</v>
      </c>
    </row>
    <row r="2466" spans="1:9" x14ac:dyDescent="0.25">
      <c r="A2466" t="s">
        <v>5233</v>
      </c>
      <c r="B2466" t="s">
        <v>5320</v>
      </c>
      <c r="C2466" t="s">
        <v>5247</v>
      </c>
      <c r="D2466" s="1">
        <v>32840</v>
      </c>
      <c r="E2466" t="s">
        <v>1463</v>
      </c>
      <c r="F2466" t="s">
        <v>13</v>
      </c>
      <c r="G2466" t="s">
        <v>5350</v>
      </c>
      <c r="H2466" t="s">
        <v>15</v>
      </c>
      <c r="I2466">
        <f>YEAR(tb_to_analyze[[#This Row],[Date]])</f>
        <v>1989</v>
      </c>
    </row>
    <row r="2467" spans="1:9" x14ac:dyDescent="0.25">
      <c r="A2467" t="s">
        <v>5231</v>
      </c>
      <c r="B2467" t="s">
        <v>5313</v>
      </c>
      <c r="C2467" t="s">
        <v>5246</v>
      </c>
      <c r="D2467" s="1">
        <v>32853</v>
      </c>
      <c r="E2467" t="s">
        <v>2656</v>
      </c>
      <c r="F2467" t="s">
        <v>13</v>
      </c>
      <c r="G2467" t="s">
        <v>5350</v>
      </c>
      <c r="H2467" t="s">
        <v>15</v>
      </c>
      <c r="I2467">
        <f>YEAR(tb_to_analyze[[#This Row],[Date]])</f>
        <v>1989</v>
      </c>
    </row>
    <row r="2468" spans="1:9" x14ac:dyDescent="0.25">
      <c r="A2468" t="s">
        <v>5233</v>
      </c>
      <c r="B2468" t="s">
        <v>5320</v>
      </c>
      <c r="C2468" t="s">
        <v>5247</v>
      </c>
      <c r="D2468" s="1">
        <v>32869</v>
      </c>
      <c r="E2468" t="s">
        <v>1829</v>
      </c>
      <c r="F2468" t="s">
        <v>13</v>
      </c>
      <c r="G2468" t="s">
        <v>5350</v>
      </c>
      <c r="H2468" t="s">
        <v>15</v>
      </c>
      <c r="I2468">
        <f>YEAR(tb_to_analyze[[#This Row],[Date]])</f>
        <v>1989</v>
      </c>
    </row>
    <row r="2469" spans="1:9" x14ac:dyDescent="0.25">
      <c r="A2469" t="s">
        <v>5231</v>
      </c>
      <c r="B2469" t="s">
        <v>5313</v>
      </c>
      <c r="C2469" t="s">
        <v>5246</v>
      </c>
      <c r="D2469" s="1">
        <v>32874</v>
      </c>
      <c r="E2469" t="s">
        <v>2711</v>
      </c>
      <c r="F2469" t="s">
        <v>13</v>
      </c>
      <c r="G2469" s="3">
        <v>136600000</v>
      </c>
      <c r="H2469" t="s">
        <v>15</v>
      </c>
      <c r="I2469">
        <f>YEAR(tb_to_analyze[[#This Row],[Date]])</f>
        <v>1990</v>
      </c>
    </row>
    <row r="2470" spans="1:9" x14ac:dyDescent="0.25">
      <c r="A2470" t="s">
        <v>5231</v>
      </c>
      <c r="B2470" t="s">
        <v>5322</v>
      </c>
      <c r="C2470" t="s">
        <v>5246</v>
      </c>
      <c r="D2470" s="1">
        <v>32882</v>
      </c>
      <c r="E2470" t="s">
        <v>2127</v>
      </c>
      <c r="F2470" t="s">
        <v>13</v>
      </c>
      <c r="G2470" s="3">
        <v>450000000</v>
      </c>
      <c r="H2470" t="s">
        <v>15</v>
      </c>
      <c r="I2470">
        <f>YEAR(tb_to_analyze[[#This Row],[Date]])</f>
        <v>1990</v>
      </c>
    </row>
    <row r="2471" spans="1:9" x14ac:dyDescent="0.25">
      <c r="A2471" t="s">
        <v>5233</v>
      </c>
      <c r="B2471" t="s">
        <v>5320</v>
      </c>
      <c r="C2471" t="s">
        <v>5247</v>
      </c>
      <c r="D2471" s="1">
        <v>32891</v>
      </c>
      <c r="E2471" t="s">
        <v>685</v>
      </c>
      <c r="F2471" t="s">
        <v>13</v>
      </c>
      <c r="G2471" t="s">
        <v>5350</v>
      </c>
      <c r="H2471" t="s">
        <v>15</v>
      </c>
      <c r="I2471">
        <f>YEAR(tb_to_analyze[[#This Row],[Date]])</f>
        <v>1990</v>
      </c>
    </row>
    <row r="2472" spans="1:9" x14ac:dyDescent="0.25">
      <c r="A2472" t="s">
        <v>5230</v>
      </c>
      <c r="B2472" t="s">
        <v>5324</v>
      </c>
      <c r="C2472" t="s">
        <v>5253</v>
      </c>
      <c r="D2472" s="1">
        <v>32895</v>
      </c>
      <c r="E2472" t="s">
        <v>2716</v>
      </c>
      <c r="F2472" t="s">
        <v>13</v>
      </c>
      <c r="G2472" t="s">
        <v>5350</v>
      </c>
      <c r="H2472" t="s">
        <v>15</v>
      </c>
      <c r="I2472">
        <f>YEAR(tb_to_analyze[[#This Row],[Date]])</f>
        <v>1990</v>
      </c>
    </row>
    <row r="2473" spans="1:9" x14ac:dyDescent="0.25">
      <c r="A2473" t="s">
        <v>5233</v>
      </c>
      <c r="B2473" t="s">
        <v>5320</v>
      </c>
      <c r="C2473" t="s">
        <v>5247</v>
      </c>
      <c r="D2473" s="1">
        <v>32896</v>
      </c>
      <c r="E2473" t="s">
        <v>1463</v>
      </c>
      <c r="F2473" t="s">
        <v>13</v>
      </c>
      <c r="G2473" t="s">
        <v>5350</v>
      </c>
      <c r="H2473" t="s">
        <v>15</v>
      </c>
      <c r="I2473">
        <f>YEAR(tb_to_analyze[[#This Row],[Date]])</f>
        <v>1990</v>
      </c>
    </row>
    <row r="2474" spans="1:9" x14ac:dyDescent="0.25">
      <c r="A2474" t="s">
        <v>5236</v>
      </c>
      <c r="B2474" t="s">
        <v>5248</v>
      </c>
      <c r="C2474" t="s">
        <v>5249</v>
      </c>
      <c r="D2474" s="1">
        <v>32897</v>
      </c>
      <c r="E2474" t="s">
        <v>2393</v>
      </c>
      <c r="F2474" t="s">
        <v>13</v>
      </c>
      <c r="G2474" t="s">
        <v>5350</v>
      </c>
      <c r="H2474" t="s">
        <v>15</v>
      </c>
      <c r="I2474">
        <f>YEAR(tb_to_analyze[[#This Row],[Date]])</f>
        <v>1990</v>
      </c>
    </row>
    <row r="2475" spans="1:9" x14ac:dyDescent="0.25">
      <c r="A2475" t="s">
        <v>5231</v>
      </c>
      <c r="B2475" t="s">
        <v>5313</v>
      </c>
      <c r="C2475" t="s">
        <v>5246</v>
      </c>
      <c r="D2475" s="1">
        <v>32897</v>
      </c>
      <c r="E2475" t="s">
        <v>2656</v>
      </c>
      <c r="F2475" t="s">
        <v>13</v>
      </c>
      <c r="G2475" t="s">
        <v>5350</v>
      </c>
      <c r="H2475" t="s">
        <v>15</v>
      </c>
      <c r="I2475">
        <f>YEAR(tb_to_analyze[[#This Row],[Date]])</f>
        <v>1990</v>
      </c>
    </row>
    <row r="2476" spans="1:9" x14ac:dyDescent="0.25">
      <c r="A2476" t="s">
        <v>5233</v>
      </c>
      <c r="B2476" t="s">
        <v>5320</v>
      </c>
      <c r="C2476" t="s">
        <v>5247</v>
      </c>
      <c r="D2476" s="1">
        <v>32903</v>
      </c>
      <c r="E2476" t="s">
        <v>1829</v>
      </c>
      <c r="F2476" t="s">
        <v>13</v>
      </c>
      <c r="G2476" t="s">
        <v>5350</v>
      </c>
      <c r="H2476" t="s">
        <v>15</v>
      </c>
      <c r="I2476">
        <f>YEAR(tb_to_analyze[[#This Row],[Date]])</f>
        <v>1990</v>
      </c>
    </row>
    <row r="2477" spans="1:9" x14ac:dyDescent="0.25">
      <c r="A2477" t="s">
        <v>5231</v>
      </c>
      <c r="B2477" t="s">
        <v>5313</v>
      </c>
      <c r="C2477" t="s">
        <v>5246</v>
      </c>
      <c r="D2477" s="1">
        <v>32903</v>
      </c>
      <c r="E2477" t="s">
        <v>2656</v>
      </c>
      <c r="F2477" t="s">
        <v>13</v>
      </c>
      <c r="G2477" t="s">
        <v>5350</v>
      </c>
      <c r="H2477" t="s">
        <v>15</v>
      </c>
      <c r="I2477">
        <f>YEAR(tb_to_analyze[[#This Row],[Date]])</f>
        <v>1990</v>
      </c>
    </row>
    <row r="2478" spans="1:9" x14ac:dyDescent="0.25">
      <c r="A2478" t="s">
        <v>5235</v>
      </c>
      <c r="B2478" t="s">
        <v>5268</v>
      </c>
      <c r="C2478" t="s">
        <v>5252</v>
      </c>
      <c r="D2478" s="1">
        <v>32908</v>
      </c>
      <c r="E2478" t="s">
        <v>2318</v>
      </c>
      <c r="F2478" t="s">
        <v>13</v>
      </c>
      <c r="G2478" t="s">
        <v>5350</v>
      </c>
      <c r="H2478" t="s">
        <v>15</v>
      </c>
      <c r="I2478">
        <f>YEAR(tb_to_analyze[[#This Row],[Date]])</f>
        <v>1990</v>
      </c>
    </row>
    <row r="2479" spans="1:9" x14ac:dyDescent="0.25">
      <c r="A2479" t="s">
        <v>5233</v>
      </c>
      <c r="B2479" t="s">
        <v>5320</v>
      </c>
      <c r="C2479" t="s">
        <v>5247</v>
      </c>
      <c r="D2479" s="1">
        <v>32910</v>
      </c>
      <c r="E2479" t="s">
        <v>685</v>
      </c>
      <c r="F2479" t="s">
        <v>13</v>
      </c>
      <c r="G2479" t="s">
        <v>5350</v>
      </c>
      <c r="H2479" t="s">
        <v>15</v>
      </c>
      <c r="I2479">
        <f>YEAR(tb_to_analyze[[#This Row],[Date]])</f>
        <v>1990</v>
      </c>
    </row>
    <row r="2480" spans="1:9" x14ac:dyDescent="0.25">
      <c r="A2480" t="s">
        <v>5236</v>
      </c>
      <c r="B2480" t="s">
        <v>5325</v>
      </c>
      <c r="C2480" t="s">
        <v>5249</v>
      </c>
      <c r="D2480" s="1">
        <v>32911</v>
      </c>
      <c r="E2480" t="s">
        <v>2496</v>
      </c>
      <c r="F2480" t="s">
        <v>13</v>
      </c>
      <c r="G2480" t="s">
        <v>5350</v>
      </c>
      <c r="H2480" t="s">
        <v>15</v>
      </c>
      <c r="I2480">
        <f>YEAR(tb_to_analyze[[#This Row],[Date]])</f>
        <v>1990</v>
      </c>
    </row>
    <row r="2481" spans="1:9" x14ac:dyDescent="0.25">
      <c r="A2481" t="s">
        <v>5236</v>
      </c>
      <c r="B2481" t="s">
        <v>5325</v>
      </c>
      <c r="C2481" t="s">
        <v>5249</v>
      </c>
      <c r="D2481" s="1">
        <v>32911</v>
      </c>
      <c r="E2481" t="s">
        <v>2496</v>
      </c>
      <c r="F2481" t="s">
        <v>13</v>
      </c>
      <c r="G2481" t="s">
        <v>5350</v>
      </c>
      <c r="H2481" t="s">
        <v>15</v>
      </c>
      <c r="I2481">
        <f>YEAR(tb_to_analyze[[#This Row],[Date]])</f>
        <v>1990</v>
      </c>
    </row>
    <row r="2482" spans="1:9" x14ac:dyDescent="0.25">
      <c r="A2482" t="s">
        <v>5231</v>
      </c>
      <c r="B2482" t="s">
        <v>5313</v>
      </c>
      <c r="C2482" t="s">
        <v>5246</v>
      </c>
      <c r="D2482" s="1">
        <v>32918</v>
      </c>
      <c r="E2482" t="s">
        <v>2728</v>
      </c>
      <c r="F2482" t="s">
        <v>13</v>
      </c>
      <c r="G2482" t="s">
        <v>5350</v>
      </c>
      <c r="H2482" t="s">
        <v>15</v>
      </c>
      <c r="I2482">
        <f>YEAR(tb_to_analyze[[#This Row],[Date]])</f>
        <v>1990</v>
      </c>
    </row>
    <row r="2483" spans="1:9" x14ac:dyDescent="0.25">
      <c r="A2483" t="s">
        <v>5230</v>
      </c>
      <c r="B2483" t="s">
        <v>5324</v>
      </c>
      <c r="C2483" t="s">
        <v>5253</v>
      </c>
      <c r="D2483" s="1">
        <v>32926</v>
      </c>
      <c r="E2483" t="s">
        <v>2675</v>
      </c>
      <c r="F2483" t="s">
        <v>13</v>
      </c>
      <c r="G2483" t="s">
        <v>5350</v>
      </c>
      <c r="H2483" t="s">
        <v>21</v>
      </c>
      <c r="I2483">
        <f>YEAR(tb_to_analyze[[#This Row],[Date]])</f>
        <v>1990</v>
      </c>
    </row>
    <row r="2484" spans="1:9" x14ac:dyDescent="0.25">
      <c r="A2484" t="s">
        <v>5233</v>
      </c>
      <c r="B2484" t="s">
        <v>5320</v>
      </c>
      <c r="C2484" t="s">
        <v>5247</v>
      </c>
      <c r="D2484" s="1">
        <v>32931</v>
      </c>
      <c r="E2484" t="s">
        <v>685</v>
      </c>
      <c r="F2484" t="s">
        <v>13</v>
      </c>
      <c r="G2484" t="s">
        <v>5350</v>
      </c>
      <c r="H2484" t="s">
        <v>15</v>
      </c>
      <c r="I2484">
        <f>YEAR(tb_to_analyze[[#This Row],[Date]])</f>
        <v>1990</v>
      </c>
    </row>
    <row r="2485" spans="1:9" x14ac:dyDescent="0.25">
      <c r="A2485" t="s">
        <v>5233</v>
      </c>
      <c r="B2485" t="s">
        <v>5320</v>
      </c>
      <c r="C2485" t="s">
        <v>5247</v>
      </c>
      <c r="D2485" s="1">
        <v>32932</v>
      </c>
      <c r="E2485" t="s">
        <v>1829</v>
      </c>
      <c r="F2485" t="s">
        <v>13</v>
      </c>
      <c r="G2485" t="s">
        <v>5350</v>
      </c>
      <c r="H2485" t="s">
        <v>15</v>
      </c>
      <c r="I2485">
        <f>YEAR(tb_to_analyze[[#This Row],[Date]])</f>
        <v>1990</v>
      </c>
    </row>
    <row r="2486" spans="1:9" x14ac:dyDescent="0.25">
      <c r="A2486" t="s">
        <v>5231</v>
      </c>
      <c r="B2486" t="s">
        <v>5322</v>
      </c>
      <c r="C2486" t="s">
        <v>5246</v>
      </c>
      <c r="D2486" s="1">
        <v>32932</v>
      </c>
      <c r="E2486" t="s">
        <v>2440</v>
      </c>
      <c r="F2486" t="s">
        <v>13</v>
      </c>
      <c r="G2486" s="3">
        <v>450000000</v>
      </c>
      <c r="H2486" t="s">
        <v>15</v>
      </c>
      <c r="I2486">
        <f>YEAR(tb_to_analyze[[#This Row],[Date]])</f>
        <v>1990</v>
      </c>
    </row>
    <row r="2487" spans="1:9" x14ac:dyDescent="0.25">
      <c r="A2487" t="s">
        <v>5231</v>
      </c>
      <c r="B2487" t="s">
        <v>5313</v>
      </c>
      <c r="C2487" t="s">
        <v>5246</v>
      </c>
      <c r="D2487" s="1">
        <v>32946</v>
      </c>
      <c r="E2487" t="s">
        <v>2711</v>
      </c>
      <c r="F2487" t="s">
        <v>13</v>
      </c>
      <c r="G2487" s="3">
        <v>136600000</v>
      </c>
      <c r="H2487" t="s">
        <v>21</v>
      </c>
      <c r="I2487">
        <f>YEAR(tb_to_analyze[[#This Row],[Date]])</f>
        <v>1990</v>
      </c>
    </row>
    <row r="2488" spans="1:9" x14ac:dyDescent="0.25">
      <c r="A2488" t="s">
        <v>5233</v>
      </c>
      <c r="B2488" t="s">
        <v>5312</v>
      </c>
      <c r="C2488" t="s">
        <v>5245</v>
      </c>
      <c r="D2488" s="1">
        <v>32946</v>
      </c>
      <c r="E2488" t="s">
        <v>937</v>
      </c>
      <c r="F2488" t="s">
        <v>13</v>
      </c>
      <c r="G2488" t="s">
        <v>5350</v>
      </c>
      <c r="H2488" t="s">
        <v>15</v>
      </c>
      <c r="I2488">
        <f>YEAR(tb_to_analyze[[#This Row],[Date]])</f>
        <v>1990</v>
      </c>
    </row>
    <row r="2489" spans="1:9" x14ac:dyDescent="0.25">
      <c r="A2489" t="s">
        <v>5233</v>
      </c>
      <c r="B2489" t="s">
        <v>5320</v>
      </c>
      <c r="C2489" t="s">
        <v>5247</v>
      </c>
      <c r="D2489" s="1">
        <v>32952</v>
      </c>
      <c r="E2489" t="s">
        <v>685</v>
      </c>
      <c r="F2489" t="s">
        <v>13</v>
      </c>
      <c r="G2489" t="s">
        <v>5350</v>
      </c>
      <c r="H2489" t="s">
        <v>15</v>
      </c>
      <c r="I2489">
        <f>YEAR(tb_to_analyze[[#This Row],[Date]])</f>
        <v>1990</v>
      </c>
    </row>
    <row r="2490" spans="1:9" x14ac:dyDescent="0.25">
      <c r="A2490" t="s">
        <v>5231</v>
      </c>
      <c r="B2490" t="s">
        <v>5313</v>
      </c>
      <c r="C2490" t="s">
        <v>5246</v>
      </c>
      <c r="D2490" s="1">
        <v>32958</v>
      </c>
      <c r="E2490" t="s">
        <v>2656</v>
      </c>
      <c r="F2490" t="s">
        <v>13</v>
      </c>
      <c r="G2490" t="s">
        <v>5350</v>
      </c>
      <c r="H2490" t="s">
        <v>15</v>
      </c>
      <c r="I2490">
        <f>YEAR(tb_to_analyze[[#This Row],[Date]])</f>
        <v>1990</v>
      </c>
    </row>
    <row r="2491" spans="1:9" x14ac:dyDescent="0.25">
      <c r="A2491" t="s">
        <v>5233</v>
      </c>
      <c r="B2491" t="s">
        <v>5320</v>
      </c>
      <c r="C2491" t="s">
        <v>5247</v>
      </c>
      <c r="D2491" s="1">
        <v>32959</v>
      </c>
      <c r="E2491" t="s">
        <v>1302</v>
      </c>
      <c r="F2491" t="s">
        <v>13</v>
      </c>
      <c r="G2491" t="s">
        <v>5350</v>
      </c>
      <c r="H2491" t="s">
        <v>15</v>
      </c>
      <c r="I2491">
        <f>YEAR(tb_to_analyze[[#This Row],[Date]])</f>
        <v>1990</v>
      </c>
    </row>
    <row r="2492" spans="1:9" x14ac:dyDescent="0.25">
      <c r="A2492" t="s">
        <v>5239</v>
      </c>
      <c r="B2492" t="s">
        <v>5327</v>
      </c>
      <c r="C2492" t="s">
        <v>5256</v>
      </c>
      <c r="D2492" s="1">
        <v>32966</v>
      </c>
      <c r="E2492" t="s">
        <v>2632</v>
      </c>
      <c r="F2492" t="s">
        <v>13</v>
      </c>
      <c r="G2492" t="s">
        <v>5350</v>
      </c>
      <c r="H2492" t="s">
        <v>15</v>
      </c>
      <c r="I2492">
        <f>YEAR(tb_to_analyze[[#This Row],[Date]])</f>
        <v>1990</v>
      </c>
    </row>
    <row r="2493" spans="1:9" x14ac:dyDescent="0.25">
      <c r="A2493" t="s">
        <v>5231</v>
      </c>
      <c r="B2493" t="s">
        <v>5328</v>
      </c>
      <c r="C2493" t="s">
        <v>5246</v>
      </c>
      <c r="D2493" s="1">
        <v>32968</v>
      </c>
      <c r="E2493" t="s">
        <v>2742</v>
      </c>
      <c r="F2493" t="s">
        <v>13</v>
      </c>
      <c r="G2493" s="3">
        <v>40000000</v>
      </c>
      <c r="H2493" t="s">
        <v>15</v>
      </c>
      <c r="I2493">
        <f>YEAR(tb_to_analyze[[#This Row],[Date]])</f>
        <v>1990</v>
      </c>
    </row>
    <row r="2494" spans="1:9" x14ac:dyDescent="0.25">
      <c r="A2494" t="s">
        <v>5233</v>
      </c>
      <c r="B2494" t="s">
        <v>5320</v>
      </c>
      <c r="C2494" t="s">
        <v>5247</v>
      </c>
      <c r="D2494" s="1">
        <v>32969</v>
      </c>
      <c r="E2494" t="s">
        <v>685</v>
      </c>
      <c r="F2494" t="s">
        <v>13</v>
      </c>
      <c r="G2494" t="s">
        <v>5350</v>
      </c>
      <c r="H2494" t="s">
        <v>15</v>
      </c>
      <c r="I2494">
        <f>YEAR(tb_to_analyze[[#This Row],[Date]])</f>
        <v>1990</v>
      </c>
    </row>
    <row r="2495" spans="1:9" x14ac:dyDescent="0.25">
      <c r="A2495" t="s">
        <v>5235</v>
      </c>
      <c r="B2495" t="s">
        <v>5268</v>
      </c>
      <c r="C2495" t="s">
        <v>5252</v>
      </c>
      <c r="D2495" s="1">
        <v>32970</v>
      </c>
      <c r="E2495" t="s">
        <v>2318</v>
      </c>
      <c r="F2495" t="s">
        <v>13</v>
      </c>
      <c r="G2495" t="s">
        <v>5350</v>
      </c>
      <c r="H2495" t="s">
        <v>15</v>
      </c>
      <c r="I2495">
        <f>YEAR(tb_to_analyze[[#This Row],[Date]])</f>
        <v>1990</v>
      </c>
    </row>
    <row r="2496" spans="1:9" x14ac:dyDescent="0.25">
      <c r="A2496" t="s">
        <v>5231</v>
      </c>
      <c r="B2496" t="s">
        <v>5315</v>
      </c>
      <c r="C2496" t="s">
        <v>5246</v>
      </c>
      <c r="D2496" s="1">
        <v>32974</v>
      </c>
      <c r="E2496" t="s">
        <v>2748</v>
      </c>
      <c r="F2496" t="s">
        <v>13</v>
      </c>
      <c r="G2496" t="s">
        <v>5350</v>
      </c>
      <c r="H2496" t="s">
        <v>15</v>
      </c>
      <c r="I2496">
        <f>YEAR(tb_to_analyze[[#This Row],[Date]])</f>
        <v>1990</v>
      </c>
    </row>
    <row r="2497" spans="1:9" x14ac:dyDescent="0.25">
      <c r="A2497" t="s">
        <v>5231</v>
      </c>
      <c r="B2497" t="s">
        <v>5313</v>
      </c>
      <c r="C2497" t="s">
        <v>5246</v>
      </c>
      <c r="D2497" s="1">
        <v>32976</v>
      </c>
      <c r="E2497" t="s">
        <v>2750</v>
      </c>
      <c r="F2497" t="s">
        <v>13</v>
      </c>
      <c r="G2497" t="s">
        <v>5350</v>
      </c>
      <c r="H2497" t="s">
        <v>15</v>
      </c>
      <c r="I2497">
        <f>YEAR(tb_to_analyze[[#This Row],[Date]])</f>
        <v>1990</v>
      </c>
    </row>
    <row r="2498" spans="1:9" x14ac:dyDescent="0.25">
      <c r="A2498" t="s">
        <v>5233</v>
      </c>
      <c r="B2498" t="s">
        <v>5320</v>
      </c>
      <c r="C2498" t="s">
        <v>5247</v>
      </c>
      <c r="D2498" s="1">
        <v>32983</v>
      </c>
      <c r="E2498" t="s">
        <v>685</v>
      </c>
      <c r="F2498" t="s">
        <v>13</v>
      </c>
      <c r="G2498" t="s">
        <v>5350</v>
      </c>
      <c r="H2498" t="s">
        <v>15</v>
      </c>
      <c r="I2498">
        <f>YEAR(tb_to_analyze[[#This Row],[Date]])</f>
        <v>1990</v>
      </c>
    </row>
    <row r="2499" spans="1:9" x14ac:dyDescent="0.25">
      <c r="A2499" t="s">
        <v>5231</v>
      </c>
      <c r="B2499" t="s">
        <v>5322</v>
      </c>
      <c r="C2499" t="s">
        <v>5246</v>
      </c>
      <c r="D2499" s="1">
        <v>32987</v>
      </c>
      <c r="E2499" t="s">
        <v>2362</v>
      </c>
      <c r="F2499" t="s">
        <v>13</v>
      </c>
      <c r="G2499" s="3">
        <v>450000000</v>
      </c>
      <c r="H2499" t="s">
        <v>15</v>
      </c>
      <c r="I2499">
        <f>YEAR(tb_to_analyze[[#This Row],[Date]])</f>
        <v>1990</v>
      </c>
    </row>
    <row r="2500" spans="1:9" x14ac:dyDescent="0.25">
      <c r="A2500" t="s">
        <v>5233</v>
      </c>
      <c r="B2500" t="s">
        <v>5320</v>
      </c>
      <c r="C2500" t="s">
        <v>5247</v>
      </c>
      <c r="D2500" s="1">
        <v>32988</v>
      </c>
      <c r="E2500" t="s">
        <v>685</v>
      </c>
      <c r="F2500" t="s">
        <v>13</v>
      </c>
      <c r="G2500" t="s">
        <v>5350</v>
      </c>
      <c r="H2500" t="s">
        <v>15</v>
      </c>
      <c r="I2500">
        <f>YEAR(tb_to_analyze[[#This Row],[Date]])</f>
        <v>1990</v>
      </c>
    </row>
    <row r="2501" spans="1:9" x14ac:dyDescent="0.25">
      <c r="A2501" t="s">
        <v>5233</v>
      </c>
      <c r="B2501" t="s">
        <v>5320</v>
      </c>
      <c r="C2501" t="s">
        <v>5247</v>
      </c>
      <c r="D2501" s="1">
        <v>32989</v>
      </c>
      <c r="E2501" t="s">
        <v>1463</v>
      </c>
      <c r="F2501" t="s">
        <v>13</v>
      </c>
      <c r="G2501" t="s">
        <v>5350</v>
      </c>
      <c r="H2501" t="s">
        <v>15</v>
      </c>
      <c r="I2501">
        <f>YEAR(tb_to_analyze[[#This Row],[Date]])</f>
        <v>1990</v>
      </c>
    </row>
    <row r="2502" spans="1:9" x14ac:dyDescent="0.25">
      <c r="A2502" t="s">
        <v>5233</v>
      </c>
      <c r="B2502" t="s">
        <v>5320</v>
      </c>
      <c r="C2502" t="s">
        <v>5247</v>
      </c>
      <c r="D2502" s="1">
        <v>32991</v>
      </c>
      <c r="E2502" t="s">
        <v>1302</v>
      </c>
      <c r="F2502" t="s">
        <v>13</v>
      </c>
      <c r="G2502" t="s">
        <v>5350</v>
      </c>
      <c r="H2502" t="s">
        <v>15</v>
      </c>
      <c r="I2502">
        <f>YEAR(tb_to_analyze[[#This Row],[Date]])</f>
        <v>1990</v>
      </c>
    </row>
    <row r="2503" spans="1:9" x14ac:dyDescent="0.25">
      <c r="A2503" t="s">
        <v>5233</v>
      </c>
      <c r="B2503" t="s">
        <v>5312</v>
      </c>
      <c r="C2503" t="s">
        <v>5245</v>
      </c>
      <c r="D2503" s="1">
        <v>33015</v>
      </c>
      <c r="E2503" t="s">
        <v>2405</v>
      </c>
      <c r="F2503" t="s">
        <v>13</v>
      </c>
      <c r="G2503" t="s">
        <v>5350</v>
      </c>
      <c r="H2503" t="s">
        <v>15</v>
      </c>
      <c r="I2503">
        <f>YEAR(tb_to_analyze[[#This Row],[Date]])</f>
        <v>1990</v>
      </c>
    </row>
    <row r="2504" spans="1:9" x14ac:dyDescent="0.25">
      <c r="A2504" t="s">
        <v>5231</v>
      </c>
      <c r="B2504" t="s">
        <v>5313</v>
      </c>
      <c r="C2504" t="s">
        <v>5246</v>
      </c>
      <c r="D2504" s="1">
        <v>33025</v>
      </c>
      <c r="E2504" t="s">
        <v>2759</v>
      </c>
      <c r="F2504" t="s">
        <v>13</v>
      </c>
      <c r="G2504" t="s">
        <v>5350</v>
      </c>
      <c r="H2504" t="s">
        <v>15</v>
      </c>
      <c r="I2504">
        <f>YEAR(tb_to_analyze[[#This Row],[Date]])</f>
        <v>1990</v>
      </c>
    </row>
    <row r="2505" spans="1:9" x14ac:dyDescent="0.25">
      <c r="A2505" t="s">
        <v>5231</v>
      </c>
      <c r="B2505" t="s">
        <v>5313</v>
      </c>
      <c r="C2505" t="s">
        <v>5246</v>
      </c>
      <c r="D2505" s="1">
        <v>33032</v>
      </c>
      <c r="E2505" t="s">
        <v>2761</v>
      </c>
      <c r="F2505" t="s">
        <v>13</v>
      </c>
      <c r="G2505" t="s">
        <v>5350</v>
      </c>
      <c r="H2505" t="s">
        <v>15</v>
      </c>
      <c r="I2505">
        <f>YEAR(tb_to_analyze[[#This Row],[Date]])</f>
        <v>1990</v>
      </c>
    </row>
    <row r="2506" spans="1:9" x14ac:dyDescent="0.25">
      <c r="A2506" t="s">
        <v>5231</v>
      </c>
      <c r="B2506" t="s">
        <v>5313</v>
      </c>
      <c r="C2506" t="s">
        <v>5246</v>
      </c>
      <c r="D2506" s="1">
        <v>33036</v>
      </c>
      <c r="E2506" t="s">
        <v>2763</v>
      </c>
      <c r="F2506" t="s">
        <v>13</v>
      </c>
      <c r="G2506" t="s">
        <v>5350</v>
      </c>
      <c r="H2506" t="s">
        <v>15</v>
      </c>
      <c r="I2506">
        <f>YEAR(tb_to_analyze[[#This Row],[Date]])</f>
        <v>1990</v>
      </c>
    </row>
    <row r="2507" spans="1:9" x14ac:dyDescent="0.25">
      <c r="A2507" t="s">
        <v>5233</v>
      </c>
      <c r="B2507" t="s">
        <v>5320</v>
      </c>
      <c r="C2507" t="s">
        <v>5247</v>
      </c>
      <c r="D2507" s="1">
        <v>33037</v>
      </c>
      <c r="E2507" t="s">
        <v>1463</v>
      </c>
      <c r="F2507" t="s">
        <v>13</v>
      </c>
      <c r="G2507" t="s">
        <v>5350</v>
      </c>
      <c r="H2507" t="s">
        <v>15</v>
      </c>
      <c r="I2507">
        <f>YEAR(tb_to_analyze[[#This Row],[Date]])</f>
        <v>1990</v>
      </c>
    </row>
    <row r="2508" spans="1:9" x14ac:dyDescent="0.25">
      <c r="A2508" t="s">
        <v>5233</v>
      </c>
      <c r="B2508" t="s">
        <v>5320</v>
      </c>
      <c r="C2508" t="s">
        <v>5247</v>
      </c>
      <c r="D2508" s="1">
        <v>33045</v>
      </c>
      <c r="E2508" t="s">
        <v>1302</v>
      </c>
      <c r="F2508" t="s">
        <v>13</v>
      </c>
      <c r="G2508" t="s">
        <v>5350</v>
      </c>
      <c r="H2508" t="s">
        <v>56</v>
      </c>
      <c r="I2508">
        <f>YEAR(tb_to_analyze[[#This Row],[Date]])</f>
        <v>1990</v>
      </c>
    </row>
    <row r="2509" spans="1:9" x14ac:dyDescent="0.25">
      <c r="A2509" t="s">
        <v>5231</v>
      </c>
      <c r="B2509" t="s">
        <v>5313</v>
      </c>
      <c r="C2509" t="s">
        <v>5246</v>
      </c>
      <c r="D2509" s="1">
        <v>33047</v>
      </c>
      <c r="E2509" t="s">
        <v>2711</v>
      </c>
      <c r="F2509" t="s">
        <v>13</v>
      </c>
      <c r="G2509" s="3">
        <v>136600000</v>
      </c>
      <c r="H2509" t="s">
        <v>15</v>
      </c>
      <c r="I2509">
        <f>YEAR(tb_to_analyze[[#This Row],[Date]])</f>
        <v>1990</v>
      </c>
    </row>
    <row r="2510" spans="1:9" x14ac:dyDescent="0.25">
      <c r="A2510" t="s">
        <v>5233</v>
      </c>
      <c r="B2510" t="s">
        <v>5320</v>
      </c>
      <c r="C2510" t="s">
        <v>5247</v>
      </c>
      <c r="D2510" s="1">
        <v>33049</v>
      </c>
      <c r="E2510" t="s">
        <v>1829</v>
      </c>
      <c r="F2510" t="s">
        <v>13</v>
      </c>
      <c r="G2510" t="s">
        <v>5350</v>
      </c>
      <c r="H2510" t="s">
        <v>15</v>
      </c>
      <c r="I2510">
        <f>YEAR(tb_to_analyze[[#This Row],[Date]])</f>
        <v>1990</v>
      </c>
    </row>
    <row r="2511" spans="1:9" x14ac:dyDescent="0.25">
      <c r="A2511" t="s">
        <v>5235</v>
      </c>
      <c r="B2511" t="s">
        <v>5268</v>
      </c>
      <c r="C2511" t="s">
        <v>5252</v>
      </c>
      <c r="D2511" s="1">
        <v>33070</v>
      </c>
      <c r="E2511" t="s">
        <v>2770</v>
      </c>
      <c r="F2511" t="s">
        <v>13</v>
      </c>
      <c r="G2511" t="s">
        <v>5350</v>
      </c>
      <c r="H2511" t="s">
        <v>15</v>
      </c>
      <c r="I2511">
        <f>YEAR(tb_to_analyze[[#This Row],[Date]])</f>
        <v>1990</v>
      </c>
    </row>
    <row r="2512" spans="1:9" x14ac:dyDescent="0.25">
      <c r="A2512" t="s">
        <v>5230</v>
      </c>
      <c r="B2512" t="s">
        <v>5324</v>
      </c>
      <c r="C2512" t="s">
        <v>5253</v>
      </c>
      <c r="D2512" s="1">
        <v>33078</v>
      </c>
      <c r="E2512" t="s">
        <v>2675</v>
      </c>
      <c r="F2512" t="s">
        <v>13</v>
      </c>
      <c r="G2512" t="s">
        <v>5350</v>
      </c>
      <c r="H2512" t="s">
        <v>15</v>
      </c>
      <c r="I2512">
        <f>YEAR(tb_to_analyze[[#This Row],[Date]])</f>
        <v>1990</v>
      </c>
    </row>
    <row r="2513" spans="1:9" x14ac:dyDescent="0.25">
      <c r="A2513" t="s">
        <v>5233</v>
      </c>
      <c r="B2513" t="s">
        <v>5320</v>
      </c>
      <c r="C2513" t="s">
        <v>5247</v>
      </c>
      <c r="D2513" s="1">
        <v>33079</v>
      </c>
      <c r="E2513" t="s">
        <v>1302</v>
      </c>
      <c r="F2513" t="s">
        <v>13</v>
      </c>
      <c r="G2513" t="s">
        <v>5350</v>
      </c>
      <c r="H2513" t="s">
        <v>15</v>
      </c>
      <c r="I2513">
        <f>YEAR(tb_to_analyze[[#This Row],[Date]])</f>
        <v>1990</v>
      </c>
    </row>
    <row r="2514" spans="1:9" x14ac:dyDescent="0.25">
      <c r="A2514" t="s">
        <v>5231</v>
      </c>
      <c r="B2514" t="s">
        <v>5313</v>
      </c>
      <c r="C2514" t="s">
        <v>5246</v>
      </c>
      <c r="D2514" s="1">
        <v>33079</v>
      </c>
      <c r="E2514" t="s">
        <v>2774</v>
      </c>
      <c r="F2514" t="s">
        <v>13</v>
      </c>
      <c r="G2514" t="s">
        <v>5350</v>
      </c>
      <c r="H2514" t="s">
        <v>15</v>
      </c>
      <c r="I2514">
        <f>YEAR(tb_to_analyze[[#This Row],[Date]])</f>
        <v>1990</v>
      </c>
    </row>
    <row r="2515" spans="1:9" x14ac:dyDescent="0.25">
      <c r="A2515" t="s">
        <v>5233</v>
      </c>
      <c r="B2515" t="s">
        <v>5320</v>
      </c>
      <c r="C2515" t="s">
        <v>5247</v>
      </c>
      <c r="D2515" s="1">
        <v>33084</v>
      </c>
      <c r="E2515" t="s">
        <v>1829</v>
      </c>
      <c r="F2515" t="s">
        <v>13</v>
      </c>
      <c r="G2515" t="s">
        <v>5350</v>
      </c>
      <c r="H2515" t="s">
        <v>15</v>
      </c>
      <c r="I2515">
        <f>YEAR(tb_to_analyze[[#This Row],[Date]])</f>
        <v>1990</v>
      </c>
    </row>
    <row r="2516" spans="1:9" x14ac:dyDescent="0.25">
      <c r="A2516" t="s">
        <v>5233</v>
      </c>
      <c r="B2516" t="s">
        <v>5320</v>
      </c>
      <c r="C2516" t="s">
        <v>5247</v>
      </c>
      <c r="D2516" s="1">
        <v>33093</v>
      </c>
      <c r="E2516" t="s">
        <v>1829</v>
      </c>
      <c r="F2516" t="s">
        <v>13</v>
      </c>
      <c r="G2516" t="s">
        <v>5350</v>
      </c>
      <c r="H2516" t="s">
        <v>15</v>
      </c>
      <c r="I2516">
        <f>YEAR(tb_to_analyze[[#This Row],[Date]])</f>
        <v>1990</v>
      </c>
    </row>
    <row r="2517" spans="1:9" x14ac:dyDescent="0.25">
      <c r="A2517" t="s">
        <v>5233</v>
      </c>
      <c r="B2517" t="s">
        <v>5320</v>
      </c>
      <c r="C2517" t="s">
        <v>5247</v>
      </c>
      <c r="D2517" s="1">
        <v>33095</v>
      </c>
      <c r="E2517" t="s">
        <v>1463</v>
      </c>
      <c r="F2517" t="s">
        <v>13</v>
      </c>
      <c r="G2517" t="s">
        <v>5350</v>
      </c>
      <c r="H2517" t="s">
        <v>15</v>
      </c>
      <c r="I2517">
        <f>YEAR(tb_to_analyze[[#This Row],[Date]])</f>
        <v>1990</v>
      </c>
    </row>
    <row r="2518" spans="1:9" x14ac:dyDescent="0.25">
      <c r="A2518" t="s">
        <v>5233</v>
      </c>
      <c r="B2518" t="s">
        <v>5312</v>
      </c>
      <c r="C2518" t="s">
        <v>5245</v>
      </c>
      <c r="D2518" s="1">
        <v>33108</v>
      </c>
      <c r="E2518" t="s">
        <v>937</v>
      </c>
      <c r="F2518" t="s">
        <v>13</v>
      </c>
      <c r="G2518" t="s">
        <v>5350</v>
      </c>
      <c r="H2518" t="s">
        <v>15</v>
      </c>
      <c r="I2518">
        <f>YEAR(tb_to_analyze[[#This Row],[Date]])</f>
        <v>1990</v>
      </c>
    </row>
    <row r="2519" spans="1:9" x14ac:dyDescent="0.25">
      <c r="A2519" t="s">
        <v>5233</v>
      </c>
      <c r="B2519" t="s">
        <v>5320</v>
      </c>
      <c r="C2519" t="s">
        <v>5247</v>
      </c>
      <c r="D2519" s="1">
        <v>33113</v>
      </c>
      <c r="E2519" t="s">
        <v>1302</v>
      </c>
      <c r="F2519" t="s">
        <v>13</v>
      </c>
      <c r="G2519" t="s">
        <v>5350</v>
      </c>
      <c r="H2519" t="s">
        <v>15</v>
      </c>
      <c r="I2519">
        <f>YEAR(tb_to_analyze[[#This Row],[Date]])</f>
        <v>1990</v>
      </c>
    </row>
    <row r="2520" spans="1:9" x14ac:dyDescent="0.25">
      <c r="A2520" t="s">
        <v>5236</v>
      </c>
      <c r="B2520" t="s">
        <v>5325</v>
      </c>
      <c r="C2520" t="s">
        <v>5249</v>
      </c>
      <c r="D2520" s="1">
        <v>33113</v>
      </c>
      <c r="E2520" t="s">
        <v>2567</v>
      </c>
      <c r="F2520" t="s">
        <v>13</v>
      </c>
      <c r="G2520" t="s">
        <v>5350</v>
      </c>
      <c r="H2520" t="s">
        <v>15</v>
      </c>
      <c r="I2520">
        <f>YEAR(tb_to_analyze[[#This Row],[Date]])</f>
        <v>1990</v>
      </c>
    </row>
    <row r="2521" spans="1:9" x14ac:dyDescent="0.25">
      <c r="A2521" t="s">
        <v>5236</v>
      </c>
      <c r="B2521" t="s">
        <v>5325</v>
      </c>
      <c r="C2521" t="s">
        <v>5249</v>
      </c>
      <c r="D2521" s="1">
        <v>33113</v>
      </c>
      <c r="E2521" t="s">
        <v>2496</v>
      </c>
      <c r="F2521" t="s">
        <v>13</v>
      </c>
      <c r="G2521" t="s">
        <v>5350</v>
      </c>
      <c r="H2521" t="s">
        <v>15</v>
      </c>
      <c r="I2521">
        <f>YEAR(tb_to_analyze[[#This Row],[Date]])</f>
        <v>1990</v>
      </c>
    </row>
    <row r="2522" spans="1:9" x14ac:dyDescent="0.25">
      <c r="A2522" t="s">
        <v>5233</v>
      </c>
      <c r="B2522" t="s">
        <v>5320</v>
      </c>
      <c r="C2522" t="s">
        <v>5247</v>
      </c>
      <c r="D2522" s="1">
        <v>33113</v>
      </c>
      <c r="E2522" t="s">
        <v>685</v>
      </c>
      <c r="F2522" t="s">
        <v>13</v>
      </c>
      <c r="G2522" t="s">
        <v>5350</v>
      </c>
      <c r="H2522" t="s">
        <v>15</v>
      </c>
      <c r="I2522">
        <f>YEAR(tb_to_analyze[[#This Row],[Date]])</f>
        <v>1990</v>
      </c>
    </row>
    <row r="2523" spans="1:9" x14ac:dyDescent="0.25">
      <c r="A2523" t="s">
        <v>5230</v>
      </c>
      <c r="B2523" t="s">
        <v>5324</v>
      </c>
      <c r="C2523" t="s">
        <v>5253</v>
      </c>
      <c r="D2523" s="1">
        <v>33115</v>
      </c>
      <c r="E2523" t="s">
        <v>2675</v>
      </c>
      <c r="F2523" t="s">
        <v>13</v>
      </c>
      <c r="G2523" t="s">
        <v>5350</v>
      </c>
      <c r="H2523" t="s">
        <v>15</v>
      </c>
      <c r="I2523">
        <f>YEAR(tb_to_analyze[[#This Row],[Date]])</f>
        <v>1990</v>
      </c>
    </row>
    <row r="2524" spans="1:9" x14ac:dyDescent="0.25">
      <c r="A2524" t="s">
        <v>5235</v>
      </c>
      <c r="B2524" t="s">
        <v>5255</v>
      </c>
      <c r="C2524" t="s">
        <v>5252</v>
      </c>
      <c r="D2524" s="1">
        <v>33119</v>
      </c>
      <c r="E2524" t="s">
        <v>2626</v>
      </c>
      <c r="F2524" t="s">
        <v>13</v>
      </c>
      <c r="G2524" t="s">
        <v>5350</v>
      </c>
      <c r="H2524" t="s">
        <v>15</v>
      </c>
      <c r="I2524">
        <f>YEAR(tb_to_analyze[[#This Row],[Date]])</f>
        <v>1990</v>
      </c>
    </row>
    <row r="2525" spans="1:9" x14ac:dyDescent="0.25">
      <c r="A2525" t="s">
        <v>5233</v>
      </c>
      <c r="B2525" t="s">
        <v>5320</v>
      </c>
      <c r="C2525" t="s">
        <v>5247</v>
      </c>
      <c r="D2525" s="1">
        <v>33130</v>
      </c>
      <c r="E2525" t="s">
        <v>685</v>
      </c>
      <c r="F2525" t="s">
        <v>13</v>
      </c>
      <c r="G2525" t="s">
        <v>5350</v>
      </c>
      <c r="H2525" t="s">
        <v>15</v>
      </c>
      <c r="I2525">
        <f>YEAR(tb_to_analyze[[#This Row],[Date]])</f>
        <v>1990</v>
      </c>
    </row>
    <row r="2526" spans="1:9" x14ac:dyDescent="0.25">
      <c r="A2526" t="s">
        <v>5233</v>
      </c>
      <c r="B2526" t="s">
        <v>5320</v>
      </c>
      <c r="C2526" t="s">
        <v>5247</v>
      </c>
      <c r="D2526" s="1">
        <v>33136</v>
      </c>
      <c r="E2526" t="s">
        <v>1463</v>
      </c>
      <c r="F2526" t="s">
        <v>13</v>
      </c>
      <c r="G2526" t="s">
        <v>5350</v>
      </c>
      <c r="H2526" t="s">
        <v>15</v>
      </c>
      <c r="I2526">
        <f>YEAR(tb_to_analyze[[#This Row],[Date]])</f>
        <v>1990</v>
      </c>
    </row>
    <row r="2527" spans="1:9" x14ac:dyDescent="0.25">
      <c r="A2527" t="s">
        <v>5233</v>
      </c>
      <c r="B2527" t="s">
        <v>5320</v>
      </c>
      <c r="C2527" t="s">
        <v>5247</v>
      </c>
      <c r="D2527" s="1">
        <v>33144</v>
      </c>
      <c r="E2527" t="s">
        <v>1829</v>
      </c>
      <c r="F2527" t="s">
        <v>13</v>
      </c>
      <c r="G2527" t="s">
        <v>5350</v>
      </c>
      <c r="H2527" t="s">
        <v>15</v>
      </c>
      <c r="I2527">
        <f>YEAR(tb_to_analyze[[#This Row],[Date]])</f>
        <v>1990</v>
      </c>
    </row>
    <row r="2528" spans="1:9" x14ac:dyDescent="0.25">
      <c r="A2528" t="s">
        <v>5231</v>
      </c>
      <c r="B2528" t="s">
        <v>5313</v>
      </c>
      <c r="C2528" t="s">
        <v>5246</v>
      </c>
      <c r="D2528" s="1">
        <v>33148</v>
      </c>
      <c r="E2528" t="s">
        <v>2656</v>
      </c>
      <c r="F2528" t="s">
        <v>13</v>
      </c>
      <c r="G2528" t="s">
        <v>5350</v>
      </c>
      <c r="H2528" t="s">
        <v>15</v>
      </c>
      <c r="I2528">
        <f>YEAR(tb_to_analyze[[#This Row],[Date]])</f>
        <v>1990</v>
      </c>
    </row>
    <row r="2529" spans="1:9" x14ac:dyDescent="0.25">
      <c r="A2529" t="s">
        <v>5233</v>
      </c>
      <c r="B2529" t="s">
        <v>5312</v>
      </c>
      <c r="C2529" t="s">
        <v>5245</v>
      </c>
      <c r="D2529" s="1">
        <v>33150</v>
      </c>
      <c r="E2529" t="s">
        <v>2405</v>
      </c>
      <c r="F2529" t="s">
        <v>13</v>
      </c>
      <c r="G2529" t="s">
        <v>5350</v>
      </c>
      <c r="H2529" t="s">
        <v>21</v>
      </c>
      <c r="I2529">
        <f>YEAR(tb_to_analyze[[#This Row],[Date]])</f>
        <v>1990</v>
      </c>
    </row>
    <row r="2530" spans="1:9" x14ac:dyDescent="0.25">
      <c r="A2530" t="s">
        <v>5235</v>
      </c>
      <c r="B2530" t="s">
        <v>5263</v>
      </c>
      <c r="C2530" t="s">
        <v>5252</v>
      </c>
      <c r="D2530" s="1">
        <v>33151</v>
      </c>
      <c r="E2530" t="s">
        <v>2225</v>
      </c>
      <c r="F2530" t="s">
        <v>2227</v>
      </c>
      <c r="G2530" s="3">
        <v>30800000</v>
      </c>
      <c r="H2530" t="s">
        <v>15</v>
      </c>
      <c r="I2530">
        <f>YEAR(tb_to_analyze[[#This Row],[Date]])</f>
        <v>1990</v>
      </c>
    </row>
    <row r="2531" spans="1:9" x14ac:dyDescent="0.25">
      <c r="A2531" t="s">
        <v>5231</v>
      </c>
      <c r="B2531" t="s">
        <v>5322</v>
      </c>
      <c r="C2531" t="s">
        <v>5246</v>
      </c>
      <c r="D2531" s="1">
        <v>33152</v>
      </c>
      <c r="E2531" t="s">
        <v>2362</v>
      </c>
      <c r="F2531" t="s">
        <v>13</v>
      </c>
      <c r="G2531" s="3">
        <v>450000000</v>
      </c>
      <c r="H2531" t="s">
        <v>15</v>
      </c>
      <c r="I2531">
        <f>YEAR(tb_to_analyze[[#This Row],[Date]])</f>
        <v>1990</v>
      </c>
    </row>
    <row r="2532" spans="1:9" x14ac:dyDescent="0.25">
      <c r="A2532" t="s">
        <v>5230</v>
      </c>
      <c r="B2532" t="s">
        <v>5324</v>
      </c>
      <c r="C2532" t="s">
        <v>5253</v>
      </c>
      <c r="D2532" s="1">
        <v>33158</v>
      </c>
      <c r="E2532" t="s">
        <v>2675</v>
      </c>
      <c r="F2532" t="s">
        <v>13</v>
      </c>
      <c r="G2532" t="s">
        <v>5350</v>
      </c>
      <c r="H2532" t="s">
        <v>15</v>
      </c>
      <c r="I2532">
        <f>YEAR(tb_to_analyze[[#This Row],[Date]])</f>
        <v>1990</v>
      </c>
    </row>
    <row r="2533" spans="1:9" x14ac:dyDescent="0.25">
      <c r="A2533" t="s">
        <v>5231</v>
      </c>
      <c r="B2533" t="s">
        <v>5313</v>
      </c>
      <c r="C2533" t="s">
        <v>5246</v>
      </c>
      <c r="D2533" s="1">
        <v>33164</v>
      </c>
      <c r="E2533" t="s">
        <v>2656</v>
      </c>
      <c r="F2533" t="s">
        <v>13</v>
      </c>
      <c r="G2533" t="s">
        <v>5350</v>
      </c>
      <c r="H2533" t="s">
        <v>15</v>
      </c>
      <c r="I2533">
        <f>YEAR(tb_to_analyze[[#This Row],[Date]])</f>
        <v>1990</v>
      </c>
    </row>
    <row r="2534" spans="1:9" x14ac:dyDescent="0.25">
      <c r="A2534" t="s">
        <v>5231</v>
      </c>
      <c r="B2534" t="s">
        <v>5313</v>
      </c>
      <c r="C2534" t="s">
        <v>5246</v>
      </c>
      <c r="D2534" s="1">
        <v>33176</v>
      </c>
      <c r="E2534" t="s">
        <v>2656</v>
      </c>
      <c r="F2534" t="s">
        <v>13</v>
      </c>
      <c r="G2534" t="s">
        <v>5350</v>
      </c>
      <c r="H2534" t="s">
        <v>15</v>
      </c>
      <c r="I2534">
        <f>YEAR(tb_to_analyze[[#This Row],[Date]])</f>
        <v>1990</v>
      </c>
    </row>
    <row r="2535" spans="1:9" x14ac:dyDescent="0.25">
      <c r="A2535" t="s">
        <v>5231</v>
      </c>
      <c r="B2535" t="s">
        <v>5313</v>
      </c>
      <c r="C2535" t="s">
        <v>5246</v>
      </c>
      <c r="D2535" s="1">
        <v>33190</v>
      </c>
      <c r="E2535" t="s">
        <v>2682</v>
      </c>
      <c r="F2535" t="s">
        <v>13</v>
      </c>
      <c r="G2535" t="s">
        <v>5350</v>
      </c>
      <c r="H2535" t="s">
        <v>15</v>
      </c>
      <c r="I2535">
        <f>YEAR(tb_to_analyze[[#This Row],[Date]])</f>
        <v>1990</v>
      </c>
    </row>
    <row r="2536" spans="1:9" x14ac:dyDescent="0.25">
      <c r="A2536" t="s">
        <v>5233</v>
      </c>
      <c r="B2536" t="s">
        <v>5312</v>
      </c>
      <c r="C2536" t="s">
        <v>5245</v>
      </c>
      <c r="D2536" s="1">
        <v>33191</v>
      </c>
      <c r="E2536" t="s">
        <v>937</v>
      </c>
      <c r="F2536" t="s">
        <v>13</v>
      </c>
      <c r="G2536" t="s">
        <v>5350</v>
      </c>
      <c r="H2536" t="s">
        <v>15</v>
      </c>
      <c r="I2536">
        <f>YEAR(tb_to_analyze[[#This Row],[Date]])</f>
        <v>1990</v>
      </c>
    </row>
    <row r="2537" spans="1:9" x14ac:dyDescent="0.25">
      <c r="A2537" t="s">
        <v>5231</v>
      </c>
      <c r="B2537" t="s">
        <v>5322</v>
      </c>
      <c r="C2537" t="s">
        <v>5246</v>
      </c>
      <c r="D2537" s="1">
        <v>33192</v>
      </c>
      <c r="E2537" t="s">
        <v>2440</v>
      </c>
      <c r="F2537" t="s">
        <v>13</v>
      </c>
      <c r="G2537" s="3">
        <v>450000000</v>
      </c>
      <c r="H2537" t="s">
        <v>15</v>
      </c>
      <c r="I2537">
        <f>YEAR(tb_to_analyze[[#This Row],[Date]])</f>
        <v>1990</v>
      </c>
    </row>
    <row r="2538" spans="1:9" x14ac:dyDescent="0.25">
      <c r="A2538" t="s">
        <v>5233</v>
      </c>
      <c r="B2538" t="s">
        <v>5320</v>
      </c>
      <c r="C2538" t="s">
        <v>5247</v>
      </c>
      <c r="D2538" s="1">
        <v>33197</v>
      </c>
      <c r="E2538" t="s">
        <v>1302</v>
      </c>
      <c r="F2538" t="s">
        <v>13</v>
      </c>
      <c r="G2538" t="s">
        <v>5350</v>
      </c>
      <c r="H2538" t="s">
        <v>15</v>
      </c>
      <c r="I2538">
        <f>YEAR(tb_to_analyze[[#This Row],[Date]])</f>
        <v>1990</v>
      </c>
    </row>
    <row r="2539" spans="1:9" x14ac:dyDescent="0.25">
      <c r="A2539" t="s">
        <v>5230</v>
      </c>
      <c r="B2539" t="s">
        <v>5324</v>
      </c>
      <c r="C2539" t="s">
        <v>5253</v>
      </c>
      <c r="D2539" s="1">
        <v>33197</v>
      </c>
      <c r="E2539" t="s">
        <v>2799</v>
      </c>
      <c r="F2539" t="s">
        <v>13</v>
      </c>
      <c r="G2539" t="s">
        <v>5350</v>
      </c>
      <c r="H2539" t="s">
        <v>15</v>
      </c>
      <c r="I2539">
        <f>YEAR(tb_to_analyze[[#This Row],[Date]])</f>
        <v>1990</v>
      </c>
    </row>
    <row r="2540" spans="1:9" x14ac:dyDescent="0.25">
      <c r="A2540" t="s">
        <v>5233</v>
      </c>
      <c r="B2540" t="s">
        <v>5312</v>
      </c>
      <c r="C2540" t="s">
        <v>5245</v>
      </c>
      <c r="D2540" s="1">
        <v>33197</v>
      </c>
      <c r="E2540" t="s">
        <v>2802</v>
      </c>
      <c r="F2540" t="s">
        <v>13</v>
      </c>
      <c r="G2540" t="s">
        <v>5350</v>
      </c>
      <c r="H2540" t="s">
        <v>15</v>
      </c>
      <c r="I2540">
        <f>YEAR(tb_to_analyze[[#This Row],[Date]])</f>
        <v>1990</v>
      </c>
    </row>
    <row r="2541" spans="1:9" x14ac:dyDescent="0.25">
      <c r="A2541" t="s">
        <v>5233</v>
      </c>
      <c r="B2541" t="s">
        <v>5320</v>
      </c>
      <c r="C2541" t="s">
        <v>5247</v>
      </c>
      <c r="D2541" s="1">
        <v>33200</v>
      </c>
      <c r="E2541" t="s">
        <v>1463</v>
      </c>
      <c r="F2541" t="s">
        <v>13</v>
      </c>
      <c r="G2541" t="s">
        <v>5350</v>
      </c>
      <c r="H2541" t="s">
        <v>15</v>
      </c>
      <c r="I2541">
        <f>YEAR(tb_to_analyze[[#This Row],[Date]])</f>
        <v>1990</v>
      </c>
    </row>
    <row r="2542" spans="1:9" x14ac:dyDescent="0.25">
      <c r="A2542" t="s">
        <v>5231</v>
      </c>
      <c r="B2542" t="s">
        <v>5313</v>
      </c>
      <c r="C2542" t="s">
        <v>5246</v>
      </c>
      <c r="D2542" s="1">
        <v>33203</v>
      </c>
      <c r="E2542" t="s">
        <v>2805</v>
      </c>
      <c r="F2542" t="s">
        <v>13</v>
      </c>
      <c r="G2542" t="s">
        <v>5350</v>
      </c>
      <c r="H2542" t="s">
        <v>15</v>
      </c>
      <c r="I2542">
        <f>YEAR(tb_to_analyze[[#This Row],[Date]])</f>
        <v>1990</v>
      </c>
    </row>
    <row r="2543" spans="1:9" x14ac:dyDescent="0.25">
      <c r="A2543" t="s">
        <v>5233</v>
      </c>
      <c r="B2543" t="s">
        <v>5320</v>
      </c>
      <c r="C2543" t="s">
        <v>5247</v>
      </c>
      <c r="D2543" s="1">
        <v>33205</v>
      </c>
      <c r="E2543" t="s">
        <v>1829</v>
      </c>
      <c r="F2543" t="s">
        <v>13</v>
      </c>
      <c r="G2543" t="s">
        <v>5350</v>
      </c>
      <c r="H2543" t="s">
        <v>15</v>
      </c>
      <c r="I2543">
        <f>YEAR(tb_to_analyze[[#This Row],[Date]])</f>
        <v>1990</v>
      </c>
    </row>
    <row r="2544" spans="1:9" x14ac:dyDescent="0.25">
      <c r="A2544" t="s">
        <v>5231</v>
      </c>
      <c r="B2544" t="s">
        <v>5315</v>
      </c>
      <c r="C2544" t="s">
        <v>5246</v>
      </c>
      <c r="D2544" s="1">
        <v>33208</v>
      </c>
      <c r="E2544" t="s">
        <v>1965</v>
      </c>
      <c r="F2544" t="s">
        <v>13</v>
      </c>
      <c r="G2544" t="s">
        <v>5350</v>
      </c>
      <c r="H2544" t="s">
        <v>15</v>
      </c>
      <c r="I2544">
        <f>YEAR(tb_to_analyze[[#This Row],[Date]])</f>
        <v>1990</v>
      </c>
    </row>
    <row r="2545" spans="1:9" x14ac:dyDescent="0.25">
      <c r="A2545" t="s">
        <v>5231</v>
      </c>
      <c r="B2545" t="s">
        <v>5322</v>
      </c>
      <c r="C2545" t="s">
        <v>5246</v>
      </c>
      <c r="D2545" s="1">
        <v>33209</v>
      </c>
      <c r="E2545" t="s">
        <v>2127</v>
      </c>
      <c r="F2545" t="s">
        <v>13</v>
      </c>
      <c r="G2545" s="3">
        <v>450000000</v>
      </c>
      <c r="H2545" t="s">
        <v>15</v>
      </c>
      <c r="I2545">
        <f>YEAR(tb_to_analyze[[#This Row],[Date]])</f>
        <v>1990</v>
      </c>
    </row>
    <row r="2546" spans="1:9" x14ac:dyDescent="0.25">
      <c r="A2546" t="s">
        <v>5233</v>
      </c>
      <c r="B2546" t="s">
        <v>5312</v>
      </c>
      <c r="C2546" t="s">
        <v>5245</v>
      </c>
      <c r="D2546" s="1">
        <v>33211</v>
      </c>
      <c r="E2546" t="s">
        <v>937</v>
      </c>
      <c r="F2546" t="s">
        <v>13</v>
      </c>
      <c r="G2546" t="s">
        <v>5350</v>
      </c>
      <c r="H2546" t="s">
        <v>15</v>
      </c>
      <c r="I2546">
        <f>YEAR(tb_to_analyze[[#This Row],[Date]])</f>
        <v>1990</v>
      </c>
    </row>
    <row r="2547" spans="1:9" x14ac:dyDescent="0.25">
      <c r="A2547" t="s">
        <v>5233</v>
      </c>
      <c r="B2547" t="s">
        <v>5320</v>
      </c>
      <c r="C2547" t="s">
        <v>5247</v>
      </c>
      <c r="D2547" s="1">
        <v>33217</v>
      </c>
      <c r="E2547" t="s">
        <v>685</v>
      </c>
      <c r="F2547" t="s">
        <v>13</v>
      </c>
      <c r="G2547" t="s">
        <v>5350</v>
      </c>
      <c r="H2547" t="s">
        <v>15</v>
      </c>
      <c r="I2547">
        <f>YEAR(tb_to_analyze[[#This Row],[Date]])</f>
        <v>1990</v>
      </c>
    </row>
    <row r="2548" spans="1:9" x14ac:dyDescent="0.25">
      <c r="A2548" t="s">
        <v>5233</v>
      </c>
      <c r="B2548" t="s">
        <v>5320</v>
      </c>
      <c r="C2548" t="s">
        <v>5247</v>
      </c>
      <c r="D2548" s="1">
        <v>33229</v>
      </c>
      <c r="E2548" t="s">
        <v>1829</v>
      </c>
      <c r="F2548" t="s">
        <v>13</v>
      </c>
      <c r="G2548" t="s">
        <v>5350</v>
      </c>
      <c r="H2548" t="s">
        <v>15</v>
      </c>
      <c r="I2548">
        <f>YEAR(tb_to_analyze[[#This Row],[Date]])</f>
        <v>1990</v>
      </c>
    </row>
    <row r="2549" spans="1:9" x14ac:dyDescent="0.25">
      <c r="A2549" t="s">
        <v>5231</v>
      </c>
      <c r="B2549" t="s">
        <v>5313</v>
      </c>
      <c r="C2549" t="s">
        <v>5246</v>
      </c>
      <c r="D2549" s="1">
        <v>33246</v>
      </c>
      <c r="E2549" t="s">
        <v>2805</v>
      </c>
      <c r="F2549" t="s">
        <v>13</v>
      </c>
      <c r="G2549" t="s">
        <v>5350</v>
      </c>
      <c r="H2549" t="s">
        <v>15</v>
      </c>
      <c r="I2549">
        <f>YEAR(tb_to_analyze[[#This Row],[Date]])</f>
        <v>1991</v>
      </c>
    </row>
    <row r="2550" spans="1:9" x14ac:dyDescent="0.25">
      <c r="A2550" t="s">
        <v>5230</v>
      </c>
      <c r="B2550" t="s">
        <v>5324</v>
      </c>
      <c r="C2550" t="s">
        <v>5253</v>
      </c>
      <c r="D2550" s="1">
        <v>33253</v>
      </c>
      <c r="E2550" t="s">
        <v>2675</v>
      </c>
      <c r="F2550" t="s">
        <v>13</v>
      </c>
      <c r="G2550" t="s">
        <v>5350</v>
      </c>
      <c r="H2550" t="s">
        <v>15</v>
      </c>
      <c r="I2550">
        <f>YEAR(tb_to_analyze[[#This Row],[Date]])</f>
        <v>1991</v>
      </c>
    </row>
    <row r="2551" spans="1:9" x14ac:dyDescent="0.25">
      <c r="A2551" t="s">
        <v>5233</v>
      </c>
      <c r="B2551" t="s">
        <v>5312</v>
      </c>
      <c r="C2551" t="s">
        <v>5245</v>
      </c>
      <c r="D2551" s="1">
        <v>33256</v>
      </c>
      <c r="E2551" t="s">
        <v>937</v>
      </c>
      <c r="F2551" t="s">
        <v>13</v>
      </c>
      <c r="G2551" t="s">
        <v>5350</v>
      </c>
      <c r="H2551" t="s">
        <v>15</v>
      </c>
      <c r="I2551">
        <f>YEAR(tb_to_analyze[[#This Row],[Date]])</f>
        <v>1991</v>
      </c>
    </row>
    <row r="2552" spans="1:9" x14ac:dyDescent="0.25">
      <c r="A2552" t="s">
        <v>5233</v>
      </c>
      <c r="B2552" t="s">
        <v>5320</v>
      </c>
      <c r="C2552" t="s">
        <v>5247</v>
      </c>
      <c r="D2552" s="1">
        <v>33267</v>
      </c>
      <c r="E2552" t="s">
        <v>685</v>
      </c>
      <c r="F2552" t="s">
        <v>13</v>
      </c>
      <c r="G2552" t="s">
        <v>5350</v>
      </c>
      <c r="H2552" t="s">
        <v>15</v>
      </c>
      <c r="I2552">
        <f>YEAR(tb_to_analyze[[#This Row],[Date]])</f>
        <v>1991</v>
      </c>
    </row>
    <row r="2553" spans="1:9" x14ac:dyDescent="0.25">
      <c r="A2553" t="s">
        <v>5233</v>
      </c>
      <c r="B2553" t="s">
        <v>5320</v>
      </c>
      <c r="C2553" t="s">
        <v>5247</v>
      </c>
      <c r="D2553" s="1">
        <v>33274</v>
      </c>
      <c r="E2553" t="s">
        <v>685</v>
      </c>
      <c r="F2553" t="s">
        <v>13</v>
      </c>
      <c r="G2553" t="s">
        <v>5350</v>
      </c>
      <c r="H2553" t="s">
        <v>15</v>
      </c>
      <c r="I2553">
        <f>YEAR(tb_to_analyze[[#This Row],[Date]])</f>
        <v>1991</v>
      </c>
    </row>
    <row r="2554" spans="1:9" x14ac:dyDescent="0.25">
      <c r="A2554" t="s">
        <v>5233</v>
      </c>
      <c r="B2554" t="s">
        <v>5320</v>
      </c>
      <c r="C2554" t="s">
        <v>5247</v>
      </c>
      <c r="D2554" s="1">
        <v>33281</v>
      </c>
      <c r="E2554" t="s">
        <v>685</v>
      </c>
      <c r="F2554" t="s">
        <v>13</v>
      </c>
      <c r="G2554" t="s">
        <v>5350</v>
      </c>
      <c r="H2554" t="s">
        <v>15</v>
      </c>
      <c r="I2554">
        <f>YEAR(tb_to_analyze[[#This Row],[Date]])</f>
        <v>1991</v>
      </c>
    </row>
    <row r="2555" spans="1:9" x14ac:dyDescent="0.25">
      <c r="A2555" t="s">
        <v>5233</v>
      </c>
      <c r="B2555" t="s">
        <v>5320</v>
      </c>
      <c r="C2555" t="s">
        <v>5247</v>
      </c>
      <c r="D2555" s="1">
        <v>33284</v>
      </c>
      <c r="E2555" t="s">
        <v>1463</v>
      </c>
      <c r="F2555" t="s">
        <v>13</v>
      </c>
      <c r="G2555" t="s">
        <v>5350</v>
      </c>
      <c r="H2555" t="s">
        <v>15</v>
      </c>
      <c r="I2555">
        <f>YEAR(tb_to_analyze[[#This Row],[Date]])</f>
        <v>1991</v>
      </c>
    </row>
    <row r="2556" spans="1:9" x14ac:dyDescent="0.25">
      <c r="A2556" t="s">
        <v>5233</v>
      </c>
      <c r="B2556" t="s">
        <v>5320</v>
      </c>
      <c r="C2556" t="s">
        <v>5247</v>
      </c>
      <c r="D2556" s="1">
        <v>33295</v>
      </c>
      <c r="E2556" t="s">
        <v>685</v>
      </c>
      <c r="F2556" t="s">
        <v>13</v>
      </c>
      <c r="G2556" t="s">
        <v>5350</v>
      </c>
      <c r="H2556" t="s">
        <v>15</v>
      </c>
      <c r="I2556">
        <f>YEAR(tb_to_analyze[[#This Row],[Date]])</f>
        <v>1991</v>
      </c>
    </row>
    <row r="2557" spans="1:9" x14ac:dyDescent="0.25">
      <c r="A2557" t="s">
        <v>5230</v>
      </c>
      <c r="B2557" t="s">
        <v>5324</v>
      </c>
      <c r="C2557" t="s">
        <v>5253</v>
      </c>
      <c r="D2557" s="1">
        <v>33299</v>
      </c>
      <c r="E2557" t="s">
        <v>2609</v>
      </c>
      <c r="F2557" t="s">
        <v>13</v>
      </c>
      <c r="G2557" t="s">
        <v>5350</v>
      </c>
      <c r="H2557" t="s">
        <v>15</v>
      </c>
      <c r="I2557">
        <f>YEAR(tb_to_analyze[[#This Row],[Date]])</f>
        <v>1991</v>
      </c>
    </row>
    <row r="2558" spans="1:9" x14ac:dyDescent="0.25">
      <c r="A2558" t="s">
        <v>5231</v>
      </c>
      <c r="B2558" t="s">
        <v>5315</v>
      </c>
      <c r="C2558" t="s">
        <v>5246</v>
      </c>
      <c r="D2558" s="1">
        <v>33305</v>
      </c>
      <c r="E2558" t="s">
        <v>2822</v>
      </c>
      <c r="F2558" t="s">
        <v>13</v>
      </c>
      <c r="G2558" t="s">
        <v>5350</v>
      </c>
      <c r="H2558" t="s">
        <v>15</v>
      </c>
      <c r="I2558">
        <f>YEAR(tb_to_analyze[[#This Row],[Date]])</f>
        <v>1991</v>
      </c>
    </row>
    <row r="2559" spans="1:9" x14ac:dyDescent="0.25">
      <c r="A2559" t="s">
        <v>5231</v>
      </c>
      <c r="B2559" t="s">
        <v>5313</v>
      </c>
      <c r="C2559" t="s">
        <v>5246</v>
      </c>
      <c r="D2559" s="1">
        <v>33305</v>
      </c>
      <c r="E2559" t="s">
        <v>2656</v>
      </c>
      <c r="F2559" t="s">
        <v>13</v>
      </c>
      <c r="G2559" t="s">
        <v>5350</v>
      </c>
      <c r="H2559" t="s">
        <v>15</v>
      </c>
      <c r="I2559">
        <f>YEAR(tb_to_analyze[[#This Row],[Date]])</f>
        <v>1991</v>
      </c>
    </row>
    <row r="2560" spans="1:9" x14ac:dyDescent="0.25">
      <c r="A2560" t="s">
        <v>5233</v>
      </c>
      <c r="B2560" t="s">
        <v>5320</v>
      </c>
      <c r="C2560" t="s">
        <v>5247</v>
      </c>
      <c r="D2560" s="1">
        <v>33309</v>
      </c>
      <c r="E2560" t="s">
        <v>685</v>
      </c>
      <c r="F2560" t="s">
        <v>13</v>
      </c>
      <c r="G2560" t="s">
        <v>5350</v>
      </c>
      <c r="H2560" t="s">
        <v>15</v>
      </c>
      <c r="I2560">
        <f>YEAR(tb_to_analyze[[#This Row],[Date]])</f>
        <v>1991</v>
      </c>
    </row>
    <row r="2561" spans="1:9" x14ac:dyDescent="0.25">
      <c r="A2561" t="s">
        <v>5233</v>
      </c>
      <c r="B2561" t="s">
        <v>5320</v>
      </c>
      <c r="C2561" t="s">
        <v>5247</v>
      </c>
      <c r="D2561" s="1">
        <v>33316</v>
      </c>
      <c r="E2561" t="s">
        <v>685</v>
      </c>
      <c r="F2561" t="s">
        <v>13</v>
      </c>
      <c r="G2561" t="s">
        <v>5350</v>
      </c>
      <c r="H2561" t="s">
        <v>15</v>
      </c>
      <c r="I2561">
        <f>YEAR(tb_to_analyze[[#This Row],[Date]])</f>
        <v>1991</v>
      </c>
    </row>
    <row r="2562" spans="1:9" x14ac:dyDescent="0.25">
      <c r="A2562" t="s">
        <v>5233</v>
      </c>
      <c r="B2562" t="s">
        <v>5320</v>
      </c>
      <c r="C2562" t="s">
        <v>5247</v>
      </c>
      <c r="D2562" s="1">
        <v>33319</v>
      </c>
      <c r="E2562" t="s">
        <v>1463</v>
      </c>
      <c r="F2562" t="s">
        <v>13</v>
      </c>
      <c r="G2562" t="s">
        <v>5350</v>
      </c>
      <c r="H2562" t="s">
        <v>15</v>
      </c>
      <c r="I2562">
        <f>YEAR(tb_to_analyze[[#This Row],[Date]])</f>
        <v>1991</v>
      </c>
    </row>
    <row r="2563" spans="1:9" x14ac:dyDescent="0.25">
      <c r="A2563" t="s">
        <v>5230</v>
      </c>
      <c r="B2563" t="s">
        <v>5324</v>
      </c>
      <c r="C2563" t="s">
        <v>5253</v>
      </c>
      <c r="D2563" s="1">
        <v>33332</v>
      </c>
      <c r="E2563" t="s">
        <v>2828</v>
      </c>
      <c r="F2563" t="s">
        <v>13</v>
      </c>
      <c r="G2563" t="s">
        <v>5350</v>
      </c>
      <c r="H2563" t="s">
        <v>15</v>
      </c>
      <c r="I2563">
        <f>YEAR(tb_to_analyze[[#This Row],[Date]])</f>
        <v>1991</v>
      </c>
    </row>
    <row r="2564" spans="1:9" x14ac:dyDescent="0.25">
      <c r="A2564" t="s">
        <v>5231</v>
      </c>
      <c r="B2564" t="s">
        <v>5322</v>
      </c>
      <c r="C2564" t="s">
        <v>5246</v>
      </c>
      <c r="D2564" s="1">
        <v>33333</v>
      </c>
      <c r="E2564" t="s">
        <v>2440</v>
      </c>
      <c r="F2564" t="s">
        <v>13</v>
      </c>
      <c r="G2564" s="3">
        <v>450000000</v>
      </c>
      <c r="H2564" t="s">
        <v>15</v>
      </c>
      <c r="I2564">
        <f>YEAR(tb_to_analyze[[#This Row],[Date]])</f>
        <v>1991</v>
      </c>
    </row>
    <row r="2565" spans="1:9" x14ac:dyDescent="0.25">
      <c r="A2565" t="s">
        <v>5231</v>
      </c>
      <c r="B2565" t="s">
        <v>5313</v>
      </c>
      <c r="C2565" t="s">
        <v>5246</v>
      </c>
      <c r="D2565" s="1">
        <v>33341</v>
      </c>
      <c r="E2565" t="s">
        <v>2805</v>
      </c>
      <c r="F2565" t="s">
        <v>13</v>
      </c>
      <c r="G2565" t="s">
        <v>5350</v>
      </c>
      <c r="H2565" t="s">
        <v>15</v>
      </c>
      <c r="I2565">
        <f>YEAR(tb_to_analyze[[#This Row],[Date]])</f>
        <v>1991</v>
      </c>
    </row>
    <row r="2566" spans="1:9" x14ac:dyDescent="0.25">
      <c r="A2566" t="s">
        <v>5233</v>
      </c>
      <c r="B2566" t="s">
        <v>5320</v>
      </c>
      <c r="C2566" t="s">
        <v>5247</v>
      </c>
      <c r="D2566" s="1">
        <v>33344</v>
      </c>
      <c r="E2566" t="s">
        <v>685</v>
      </c>
      <c r="F2566" t="s">
        <v>13</v>
      </c>
      <c r="G2566" t="s">
        <v>5350</v>
      </c>
      <c r="H2566" t="s">
        <v>15</v>
      </c>
      <c r="I2566">
        <f>YEAR(tb_to_analyze[[#This Row],[Date]])</f>
        <v>1991</v>
      </c>
    </row>
    <row r="2567" spans="1:9" x14ac:dyDescent="0.25">
      <c r="A2567" t="s">
        <v>5231</v>
      </c>
      <c r="B2567" t="s">
        <v>5313</v>
      </c>
      <c r="C2567" t="s">
        <v>5246</v>
      </c>
      <c r="D2567" s="1">
        <v>33346</v>
      </c>
      <c r="E2567" t="s">
        <v>2774</v>
      </c>
      <c r="F2567" t="s">
        <v>13</v>
      </c>
      <c r="G2567" t="s">
        <v>5350</v>
      </c>
      <c r="H2567" t="s">
        <v>21</v>
      </c>
      <c r="I2567">
        <f>YEAR(tb_to_analyze[[#This Row],[Date]])</f>
        <v>1991</v>
      </c>
    </row>
    <row r="2568" spans="1:9" x14ac:dyDescent="0.25">
      <c r="A2568" t="s">
        <v>5233</v>
      </c>
      <c r="B2568" t="s">
        <v>5320</v>
      </c>
      <c r="C2568" t="s">
        <v>5247</v>
      </c>
      <c r="D2568" s="1">
        <v>33352</v>
      </c>
      <c r="E2568" t="s">
        <v>1829</v>
      </c>
      <c r="F2568" t="s">
        <v>13</v>
      </c>
      <c r="G2568" t="s">
        <v>5350</v>
      </c>
      <c r="H2568" t="s">
        <v>15</v>
      </c>
      <c r="I2568">
        <f>YEAR(tb_to_analyze[[#This Row],[Date]])</f>
        <v>1991</v>
      </c>
    </row>
    <row r="2569" spans="1:9" x14ac:dyDescent="0.25">
      <c r="A2569" t="s">
        <v>5231</v>
      </c>
      <c r="B2569" t="s">
        <v>5322</v>
      </c>
      <c r="C2569" t="s">
        <v>5246</v>
      </c>
      <c r="D2569" s="1">
        <v>33356</v>
      </c>
      <c r="E2569" t="s">
        <v>2362</v>
      </c>
      <c r="F2569" t="s">
        <v>13</v>
      </c>
      <c r="G2569" s="3">
        <v>450000000</v>
      </c>
      <c r="H2569" t="s">
        <v>15</v>
      </c>
      <c r="I2569">
        <f>YEAR(tb_to_analyze[[#This Row],[Date]])</f>
        <v>1991</v>
      </c>
    </row>
    <row r="2570" spans="1:9" x14ac:dyDescent="0.25">
      <c r="A2570" t="s">
        <v>5231</v>
      </c>
      <c r="B2570" t="s">
        <v>5315</v>
      </c>
      <c r="C2570" t="s">
        <v>5246</v>
      </c>
      <c r="D2570" s="1">
        <v>33372</v>
      </c>
      <c r="E2570" t="s">
        <v>1965</v>
      </c>
      <c r="F2570" t="s">
        <v>13</v>
      </c>
      <c r="G2570" t="s">
        <v>5350</v>
      </c>
      <c r="H2570" t="s">
        <v>15</v>
      </c>
      <c r="I2570">
        <f>YEAR(tb_to_analyze[[#This Row],[Date]])</f>
        <v>1991</v>
      </c>
    </row>
    <row r="2571" spans="1:9" x14ac:dyDescent="0.25">
      <c r="A2571" t="s">
        <v>5233</v>
      </c>
      <c r="B2571" t="s">
        <v>5320</v>
      </c>
      <c r="C2571" t="s">
        <v>5247</v>
      </c>
      <c r="D2571" s="1">
        <v>33374</v>
      </c>
      <c r="E2571" t="s">
        <v>1829</v>
      </c>
      <c r="F2571" t="s">
        <v>13</v>
      </c>
      <c r="G2571" t="s">
        <v>5350</v>
      </c>
      <c r="H2571" t="s">
        <v>15</v>
      </c>
      <c r="I2571">
        <f>YEAR(tb_to_analyze[[#This Row],[Date]])</f>
        <v>1991</v>
      </c>
    </row>
    <row r="2572" spans="1:9" x14ac:dyDescent="0.25">
      <c r="A2572" t="s">
        <v>5231</v>
      </c>
      <c r="B2572" t="s">
        <v>5313</v>
      </c>
      <c r="C2572" t="s">
        <v>5246</v>
      </c>
      <c r="D2572" s="1">
        <v>33387</v>
      </c>
      <c r="E2572" t="s">
        <v>2805</v>
      </c>
      <c r="F2572" t="s">
        <v>13</v>
      </c>
      <c r="G2572" t="s">
        <v>5350</v>
      </c>
      <c r="H2572" t="s">
        <v>15</v>
      </c>
      <c r="I2572">
        <f>YEAR(tb_to_analyze[[#This Row],[Date]])</f>
        <v>1991</v>
      </c>
    </row>
    <row r="2573" spans="1:9" x14ac:dyDescent="0.25">
      <c r="A2573" t="s">
        <v>5233</v>
      </c>
      <c r="B2573" t="s">
        <v>5320</v>
      </c>
      <c r="C2573" t="s">
        <v>5247</v>
      </c>
      <c r="D2573" s="1">
        <v>33393</v>
      </c>
      <c r="E2573" t="s">
        <v>1829</v>
      </c>
      <c r="F2573" t="s">
        <v>13</v>
      </c>
      <c r="G2573" t="s">
        <v>5350</v>
      </c>
      <c r="H2573" t="s">
        <v>15</v>
      </c>
      <c r="I2573">
        <f>YEAR(tb_to_analyze[[#This Row],[Date]])</f>
        <v>1991</v>
      </c>
    </row>
    <row r="2574" spans="1:9" x14ac:dyDescent="0.25">
      <c r="A2574" t="s">
        <v>5231</v>
      </c>
      <c r="B2574" t="s">
        <v>5322</v>
      </c>
      <c r="C2574" t="s">
        <v>5246</v>
      </c>
      <c r="D2574" s="1">
        <v>33394</v>
      </c>
      <c r="E2574" t="s">
        <v>2127</v>
      </c>
      <c r="F2574" t="s">
        <v>13</v>
      </c>
      <c r="G2574" s="3">
        <v>450000000</v>
      </c>
      <c r="H2574" t="s">
        <v>15</v>
      </c>
      <c r="I2574">
        <f>YEAR(tb_to_analyze[[#This Row],[Date]])</f>
        <v>1991</v>
      </c>
    </row>
    <row r="2575" spans="1:9" x14ac:dyDescent="0.25">
      <c r="A2575" t="s">
        <v>5233</v>
      </c>
      <c r="B2575" t="s">
        <v>5320</v>
      </c>
      <c r="C2575" t="s">
        <v>5247</v>
      </c>
      <c r="D2575" s="1">
        <v>33400</v>
      </c>
      <c r="E2575" t="s">
        <v>685</v>
      </c>
      <c r="F2575" t="s">
        <v>13</v>
      </c>
      <c r="G2575" t="s">
        <v>5350</v>
      </c>
      <c r="H2575" t="s">
        <v>15</v>
      </c>
      <c r="I2575">
        <f>YEAR(tb_to_analyze[[#This Row],[Date]])</f>
        <v>1991</v>
      </c>
    </row>
    <row r="2576" spans="1:9" x14ac:dyDescent="0.25">
      <c r="A2576" t="s">
        <v>5233</v>
      </c>
      <c r="B2576" t="s">
        <v>5320</v>
      </c>
      <c r="C2576" t="s">
        <v>5247</v>
      </c>
      <c r="D2576" s="1">
        <v>33402</v>
      </c>
      <c r="E2576" t="s">
        <v>1829</v>
      </c>
      <c r="F2576" t="s">
        <v>13</v>
      </c>
      <c r="G2576" t="s">
        <v>5350</v>
      </c>
      <c r="H2576" t="s">
        <v>15</v>
      </c>
      <c r="I2576">
        <f>YEAR(tb_to_analyze[[#This Row],[Date]])</f>
        <v>1991</v>
      </c>
    </row>
    <row r="2577" spans="1:9" x14ac:dyDescent="0.25">
      <c r="A2577" t="s">
        <v>5233</v>
      </c>
      <c r="B2577" t="s">
        <v>5320</v>
      </c>
      <c r="C2577" t="s">
        <v>5247</v>
      </c>
      <c r="D2577" s="1">
        <v>33407</v>
      </c>
      <c r="E2577" t="s">
        <v>1463</v>
      </c>
      <c r="F2577" t="s">
        <v>13</v>
      </c>
      <c r="G2577" t="s">
        <v>5350</v>
      </c>
      <c r="H2577" t="s">
        <v>15</v>
      </c>
      <c r="I2577">
        <f>YEAR(tb_to_analyze[[#This Row],[Date]])</f>
        <v>1991</v>
      </c>
    </row>
    <row r="2578" spans="1:9" x14ac:dyDescent="0.25">
      <c r="A2578" t="s">
        <v>5233</v>
      </c>
      <c r="B2578" t="s">
        <v>5320</v>
      </c>
      <c r="C2578" t="s">
        <v>5247</v>
      </c>
      <c r="D2578" s="1">
        <v>33414</v>
      </c>
      <c r="E2578" t="s">
        <v>685</v>
      </c>
      <c r="F2578" t="s">
        <v>13</v>
      </c>
      <c r="G2578" t="s">
        <v>5350</v>
      </c>
      <c r="H2578" t="s">
        <v>21</v>
      </c>
      <c r="I2578">
        <f>YEAR(tb_to_analyze[[#This Row],[Date]])</f>
        <v>1991</v>
      </c>
    </row>
    <row r="2579" spans="1:9" x14ac:dyDescent="0.25">
      <c r="A2579" t="s">
        <v>5231</v>
      </c>
      <c r="B2579" t="s">
        <v>5313</v>
      </c>
      <c r="C2579" t="s">
        <v>5246</v>
      </c>
      <c r="D2579" s="1">
        <v>33423</v>
      </c>
      <c r="E2579" t="s">
        <v>2805</v>
      </c>
      <c r="F2579" t="s">
        <v>13</v>
      </c>
      <c r="G2579" t="s">
        <v>5350</v>
      </c>
      <c r="H2579" t="s">
        <v>15</v>
      </c>
      <c r="I2579">
        <f>YEAR(tb_to_analyze[[#This Row],[Date]])</f>
        <v>1991</v>
      </c>
    </row>
    <row r="2580" spans="1:9" x14ac:dyDescent="0.25">
      <c r="A2580" t="s">
        <v>5230</v>
      </c>
      <c r="B2580" t="s">
        <v>5324</v>
      </c>
      <c r="C2580" t="s">
        <v>5253</v>
      </c>
      <c r="D2580" s="1">
        <v>33436</v>
      </c>
      <c r="E2580" t="s">
        <v>2716</v>
      </c>
      <c r="F2580" t="s">
        <v>13</v>
      </c>
      <c r="G2580" t="s">
        <v>5350</v>
      </c>
      <c r="H2580" t="s">
        <v>15</v>
      </c>
      <c r="I2580">
        <f>YEAR(tb_to_analyze[[#This Row],[Date]])</f>
        <v>1991</v>
      </c>
    </row>
    <row r="2581" spans="1:9" x14ac:dyDescent="0.25">
      <c r="A2581" t="s">
        <v>5231</v>
      </c>
      <c r="B2581" t="s">
        <v>5328</v>
      </c>
      <c r="C2581" t="s">
        <v>5246</v>
      </c>
      <c r="D2581" s="1">
        <v>33440</v>
      </c>
      <c r="E2581" t="s">
        <v>2847</v>
      </c>
      <c r="F2581" t="s">
        <v>13</v>
      </c>
      <c r="G2581" s="3">
        <v>40000000</v>
      </c>
      <c r="H2581" t="s">
        <v>56</v>
      </c>
      <c r="I2581">
        <f>YEAR(tb_to_analyze[[#This Row],[Date]])</f>
        <v>1991</v>
      </c>
    </row>
    <row r="2582" spans="1:9" x14ac:dyDescent="0.25">
      <c r="A2582" t="s">
        <v>5233</v>
      </c>
      <c r="B2582" t="s">
        <v>5320</v>
      </c>
      <c r="C2582" t="s">
        <v>5247</v>
      </c>
      <c r="D2582" s="1">
        <v>33451</v>
      </c>
      <c r="E2582" t="s">
        <v>1463</v>
      </c>
      <c r="F2582" t="s">
        <v>13</v>
      </c>
      <c r="G2582" t="s">
        <v>5350</v>
      </c>
      <c r="H2582" t="s">
        <v>15</v>
      </c>
      <c r="I2582">
        <f>YEAR(tb_to_analyze[[#This Row],[Date]])</f>
        <v>1991</v>
      </c>
    </row>
    <row r="2583" spans="1:9" x14ac:dyDescent="0.25">
      <c r="A2583" t="s">
        <v>5231</v>
      </c>
      <c r="B2583" t="s">
        <v>5322</v>
      </c>
      <c r="C2583" t="s">
        <v>5246</v>
      </c>
      <c r="D2583" s="1">
        <v>33452</v>
      </c>
      <c r="E2583" t="s">
        <v>2440</v>
      </c>
      <c r="F2583" t="s">
        <v>13</v>
      </c>
      <c r="G2583" s="3">
        <v>450000000</v>
      </c>
      <c r="H2583" t="s">
        <v>15</v>
      </c>
      <c r="I2583">
        <f>YEAR(tb_to_analyze[[#This Row],[Date]])</f>
        <v>1991</v>
      </c>
    </row>
    <row r="2584" spans="1:9" x14ac:dyDescent="0.25">
      <c r="A2584" t="s">
        <v>5230</v>
      </c>
      <c r="B2584" t="s">
        <v>5324</v>
      </c>
      <c r="C2584" t="s">
        <v>5253</v>
      </c>
      <c r="D2584" s="1">
        <v>33464</v>
      </c>
      <c r="E2584" t="s">
        <v>2675</v>
      </c>
      <c r="F2584" t="s">
        <v>13</v>
      </c>
      <c r="G2584" t="s">
        <v>5350</v>
      </c>
      <c r="H2584" t="s">
        <v>15</v>
      </c>
      <c r="I2584">
        <f>YEAR(tb_to_analyze[[#This Row],[Date]])</f>
        <v>1991</v>
      </c>
    </row>
    <row r="2585" spans="1:9" x14ac:dyDescent="0.25">
      <c r="A2585" t="s">
        <v>5233</v>
      </c>
      <c r="B2585" t="s">
        <v>5320</v>
      </c>
      <c r="C2585" t="s">
        <v>5247</v>
      </c>
      <c r="D2585" s="1">
        <v>33465</v>
      </c>
      <c r="E2585" t="s">
        <v>1829</v>
      </c>
      <c r="F2585" t="s">
        <v>13</v>
      </c>
      <c r="G2585" t="s">
        <v>5350</v>
      </c>
      <c r="H2585" t="s">
        <v>15</v>
      </c>
      <c r="I2585">
        <f>YEAR(tb_to_analyze[[#This Row],[Date]])</f>
        <v>1991</v>
      </c>
    </row>
    <row r="2586" spans="1:9" x14ac:dyDescent="0.25">
      <c r="A2586" t="s">
        <v>5233</v>
      </c>
      <c r="B2586" t="s">
        <v>5320</v>
      </c>
      <c r="C2586" t="s">
        <v>5247</v>
      </c>
      <c r="D2586" s="1">
        <v>33472</v>
      </c>
      <c r="E2586" t="s">
        <v>685</v>
      </c>
      <c r="F2586" t="s">
        <v>13</v>
      </c>
      <c r="G2586" t="s">
        <v>5350</v>
      </c>
      <c r="H2586" t="s">
        <v>15</v>
      </c>
      <c r="I2586">
        <f>YEAR(tb_to_analyze[[#This Row],[Date]])</f>
        <v>1991</v>
      </c>
    </row>
    <row r="2587" spans="1:9" x14ac:dyDescent="0.25">
      <c r="A2587" t="s">
        <v>5236</v>
      </c>
      <c r="B2587" t="s">
        <v>5325</v>
      </c>
      <c r="C2587" t="s">
        <v>5249</v>
      </c>
      <c r="D2587" s="1">
        <v>33475</v>
      </c>
      <c r="E2587" t="s">
        <v>2567</v>
      </c>
      <c r="F2587" t="s">
        <v>13</v>
      </c>
      <c r="G2587" t="s">
        <v>5350</v>
      </c>
      <c r="H2587" t="s">
        <v>15</v>
      </c>
      <c r="I2587">
        <f>YEAR(tb_to_analyze[[#This Row],[Date]])</f>
        <v>1991</v>
      </c>
    </row>
    <row r="2588" spans="1:9" x14ac:dyDescent="0.25">
      <c r="A2588" t="s">
        <v>5236</v>
      </c>
      <c r="B2588" t="s">
        <v>5325</v>
      </c>
      <c r="C2588" t="s">
        <v>5249</v>
      </c>
      <c r="D2588" s="1">
        <v>33475</v>
      </c>
      <c r="E2588" t="s">
        <v>2496</v>
      </c>
      <c r="F2588" t="s">
        <v>13</v>
      </c>
      <c r="G2588" t="s">
        <v>5350</v>
      </c>
      <c r="H2588" t="s">
        <v>15</v>
      </c>
      <c r="I2588">
        <f>YEAR(tb_to_analyze[[#This Row],[Date]])</f>
        <v>1991</v>
      </c>
    </row>
    <row r="2589" spans="1:9" x14ac:dyDescent="0.25">
      <c r="A2589" t="s">
        <v>5233</v>
      </c>
      <c r="B2589" t="s">
        <v>5312</v>
      </c>
      <c r="C2589" t="s">
        <v>5245</v>
      </c>
      <c r="D2589" s="1">
        <v>33479</v>
      </c>
      <c r="E2589" t="s">
        <v>396</v>
      </c>
      <c r="F2589" t="s">
        <v>13</v>
      </c>
      <c r="G2589" t="s">
        <v>5350</v>
      </c>
      <c r="H2589" t="s">
        <v>15</v>
      </c>
      <c r="I2589">
        <f>YEAR(tb_to_analyze[[#This Row],[Date]])</f>
        <v>1991</v>
      </c>
    </row>
    <row r="2590" spans="1:9" x14ac:dyDescent="0.25">
      <c r="A2590" t="s">
        <v>5236</v>
      </c>
      <c r="B2590" t="s">
        <v>5248</v>
      </c>
      <c r="C2590" t="s">
        <v>5249</v>
      </c>
      <c r="D2590" s="1">
        <v>33480</v>
      </c>
      <c r="E2590" t="s">
        <v>2393</v>
      </c>
      <c r="F2590" t="s">
        <v>13</v>
      </c>
      <c r="G2590" t="s">
        <v>5350</v>
      </c>
      <c r="H2590" t="s">
        <v>15</v>
      </c>
      <c r="I2590">
        <f>YEAR(tb_to_analyze[[#This Row],[Date]])</f>
        <v>1991</v>
      </c>
    </row>
    <row r="2591" spans="1:9" x14ac:dyDescent="0.25">
      <c r="A2591" t="s">
        <v>5233</v>
      </c>
      <c r="B2591" t="s">
        <v>5312</v>
      </c>
      <c r="C2591" t="s">
        <v>5245</v>
      </c>
      <c r="D2591" s="1">
        <v>33480</v>
      </c>
      <c r="E2591" t="s">
        <v>2405</v>
      </c>
      <c r="F2591" t="s">
        <v>13</v>
      </c>
      <c r="G2591" t="s">
        <v>5350</v>
      </c>
      <c r="H2591" t="s">
        <v>21</v>
      </c>
      <c r="I2591">
        <f>YEAR(tb_to_analyze[[#This Row],[Date]])</f>
        <v>1991</v>
      </c>
    </row>
    <row r="2592" spans="1:9" x14ac:dyDescent="0.25">
      <c r="A2592" t="s">
        <v>5231</v>
      </c>
      <c r="B2592" t="s">
        <v>5322</v>
      </c>
      <c r="C2592" t="s">
        <v>5246</v>
      </c>
      <c r="D2592" s="1">
        <v>33493</v>
      </c>
      <c r="E2592" t="s">
        <v>2362</v>
      </c>
      <c r="F2592" t="s">
        <v>13</v>
      </c>
      <c r="G2592" s="3">
        <v>450000000</v>
      </c>
      <c r="H2592" t="s">
        <v>15</v>
      </c>
      <c r="I2592">
        <f>YEAR(tb_to_analyze[[#This Row],[Date]])</f>
        <v>1991</v>
      </c>
    </row>
    <row r="2593" spans="1:9" x14ac:dyDescent="0.25">
      <c r="A2593" t="s">
        <v>5233</v>
      </c>
      <c r="B2593" t="s">
        <v>5320</v>
      </c>
      <c r="C2593" t="s">
        <v>5247</v>
      </c>
      <c r="D2593" s="1">
        <v>33498</v>
      </c>
      <c r="E2593" t="s">
        <v>1463</v>
      </c>
      <c r="F2593" t="s">
        <v>13</v>
      </c>
      <c r="G2593" t="s">
        <v>5350</v>
      </c>
      <c r="H2593" t="s">
        <v>15</v>
      </c>
      <c r="I2593">
        <f>YEAR(tb_to_analyze[[#This Row],[Date]])</f>
        <v>1991</v>
      </c>
    </row>
    <row r="2594" spans="1:9" x14ac:dyDescent="0.25">
      <c r="A2594" t="s">
        <v>5230</v>
      </c>
      <c r="B2594" t="s">
        <v>5324</v>
      </c>
      <c r="C2594" t="s">
        <v>5253</v>
      </c>
      <c r="D2594" s="1">
        <v>33507</v>
      </c>
      <c r="E2594" t="s">
        <v>2828</v>
      </c>
      <c r="F2594" t="s">
        <v>13</v>
      </c>
      <c r="G2594" t="s">
        <v>5350</v>
      </c>
      <c r="H2594" t="s">
        <v>15</v>
      </c>
      <c r="I2594">
        <f>YEAR(tb_to_analyze[[#This Row],[Date]])</f>
        <v>1991</v>
      </c>
    </row>
    <row r="2595" spans="1:9" x14ac:dyDescent="0.25">
      <c r="A2595" t="s">
        <v>5233</v>
      </c>
      <c r="B2595" t="s">
        <v>5320</v>
      </c>
      <c r="C2595" t="s">
        <v>5247</v>
      </c>
      <c r="D2595" s="1">
        <v>33509</v>
      </c>
      <c r="E2595" t="s">
        <v>1829</v>
      </c>
      <c r="F2595" t="s">
        <v>13</v>
      </c>
      <c r="G2595" t="s">
        <v>5350</v>
      </c>
      <c r="H2595" t="s">
        <v>15</v>
      </c>
      <c r="I2595">
        <f>YEAR(tb_to_analyze[[#This Row],[Date]])</f>
        <v>1991</v>
      </c>
    </row>
    <row r="2596" spans="1:9" x14ac:dyDescent="0.25">
      <c r="A2596" t="s">
        <v>5233</v>
      </c>
      <c r="B2596" t="s">
        <v>5320</v>
      </c>
      <c r="C2596" t="s">
        <v>5247</v>
      </c>
      <c r="D2596" s="1">
        <v>33521</v>
      </c>
      <c r="E2596" t="s">
        <v>685</v>
      </c>
      <c r="F2596" t="s">
        <v>13</v>
      </c>
      <c r="G2596" t="s">
        <v>5350</v>
      </c>
      <c r="H2596" t="s">
        <v>15</v>
      </c>
      <c r="I2596">
        <f>YEAR(tb_to_analyze[[#This Row],[Date]])</f>
        <v>1991</v>
      </c>
    </row>
    <row r="2597" spans="1:9" x14ac:dyDescent="0.25">
      <c r="A2597" t="s">
        <v>5230</v>
      </c>
      <c r="B2597" t="s">
        <v>5324</v>
      </c>
      <c r="C2597" t="s">
        <v>5253</v>
      </c>
      <c r="D2597" s="1">
        <v>33540</v>
      </c>
      <c r="E2597" t="s">
        <v>2675</v>
      </c>
      <c r="F2597" t="s">
        <v>13</v>
      </c>
      <c r="G2597" t="s">
        <v>5350</v>
      </c>
      <c r="H2597" t="s">
        <v>15</v>
      </c>
      <c r="I2597">
        <f>YEAR(tb_to_analyze[[#This Row],[Date]])</f>
        <v>1991</v>
      </c>
    </row>
    <row r="2598" spans="1:9" x14ac:dyDescent="0.25">
      <c r="A2598" t="s">
        <v>5231</v>
      </c>
      <c r="B2598" t="s">
        <v>5315</v>
      </c>
      <c r="C2598" t="s">
        <v>5246</v>
      </c>
      <c r="D2598" s="1">
        <v>33550</v>
      </c>
      <c r="E2598" t="s">
        <v>2822</v>
      </c>
      <c r="F2598" t="s">
        <v>13</v>
      </c>
      <c r="G2598" t="s">
        <v>5350</v>
      </c>
      <c r="H2598" t="s">
        <v>15</v>
      </c>
      <c r="I2598">
        <f>YEAR(tb_to_analyze[[#This Row],[Date]])</f>
        <v>1991</v>
      </c>
    </row>
    <row r="2599" spans="1:9" x14ac:dyDescent="0.25">
      <c r="A2599" t="s">
        <v>5233</v>
      </c>
      <c r="B2599" t="s">
        <v>5320</v>
      </c>
      <c r="C2599" t="s">
        <v>5247</v>
      </c>
      <c r="D2599" s="1">
        <v>33554</v>
      </c>
      <c r="E2599" t="s">
        <v>1829</v>
      </c>
      <c r="F2599" t="s">
        <v>13</v>
      </c>
      <c r="G2599" t="s">
        <v>5350</v>
      </c>
      <c r="H2599" t="s">
        <v>15</v>
      </c>
      <c r="I2599">
        <f>YEAR(tb_to_analyze[[#This Row],[Date]])</f>
        <v>1991</v>
      </c>
    </row>
    <row r="2600" spans="1:9" x14ac:dyDescent="0.25">
      <c r="A2600" t="s">
        <v>5231</v>
      </c>
      <c r="B2600" t="s">
        <v>5322</v>
      </c>
      <c r="C2600" t="s">
        <v>5246</v>
      </c>
      <c r="D2600" s="1">
        <v>33566</v>
      </c>
      <c r="E2600" t="s">
        <v>2440</v>
      </c>
      <c r="F2600" t="s">
        <v>13</v>
      </c>
      <c r="G2600" s="3">
        <v>450000000</v>
      </c>
      <c r="H2600" t="s">
        <v>15</v>
      </c>
      <c r="I2600">
        <f>YEAR(tb_to_analyze[[#This Row],[Date]])</f>
        <v>1991</v>
      </c>
    </row>
    <row r="2601" spans="1:9" x14ac:dyDescent="0.25">
      <c r="A2601" t="s">
        <v>5233</v>
      </c>
      <c r="B2601" t="s">
        <v>5320</v>
      </c>
      <c r="C2601" t="s">
        <v>5247</v>
      </c>
      <c r="D2601" s="1">
        <v>33569</v>
      </c>
      <c r="E2601" t="s">
        <v>685</v>
      </c>
      <c r="F2601" t="s">
        <v>13</v>
      </c>
      <c r="G2601" t="s">
        <v>5350</v>
      </c>
      <c r="H2601" t="s">
        <v>15</v>
      </c>
      <c r="I2601">
        <f>YEAR(tb_to_analyze[[#This Row],[Date]])</f>
        <v>1991</v>
      </c>
    </row>
    <row r="2602" spans="1:9" x14ac:dyDescent="0.25">
      <c r="A2602" t="s">
        <v>5231</v>
      </c>
      <c r="B2602" t="s">
        <v>5315</v>
      </c>
      <c r="C2602" t="s">
        <v>5246</v>
      </c>
      <c r="D2602" s="1">
        <v>33570</v>
      </c>
      <c r="E2602" t="s">
        <v>1965</v>
      </c>
      <c r="F2602" t="s">
        <v>13</v>
      </c>
      <c r="G2602" t="s">
        <v>5350</v>
      </c>
      <c r="H2602" t="s">
        <v>15</v>
      </c>
      <c r="I2602">
        <f>YEAR(tb_to_analyze[[#This Row],[Date]])</f>
        <v>1991</v>
      </c>
    </row>
    <row r="2603" spans="1:9" x14ac:dyDescent="0.25">
      <c r="A2603" t="s">
        <v>5231</v>
      </c>
      <c r="B2603" t="s">
        <v>5313</v>
      </c>
      <c r="C2603" t="s">
        <v>5246</v>
      </c>
      <c r="D2603" s="1">
        <v>33579</v>
      </c>
      <c r="E2603" t="s">
        <v>2869</v>
      </c>
      <c r="F2603" t="s">
        <v>13</v>
      </c>
      <c r="G2603" t="s">
        <v>5350</v>
      </c>
      <c r="H2603" t="s">
        <v>15</v>
      </c>
      <c r="I2603">
        <f>YEAR(tb_to_analyze[[#This Row],[Date]])</f>
        <v>1991</v>
      </c>
    </row>
    <row r="2604" spans="1:9" x14ac:dyDescent="0.25">
      <c r="A2604" t="s">
        <v>5230</v>
      </c>
      <c r="B2604" t="s">
        <v>5324</v>
      </c>
      <c r="C2604" t="s">
        <v>5253</v>
      </c>
      <c r="D2604" s="1">
        <v>33588</v>
      </c>
      <c r="E2604" t="s">
        <v>2675</v>
      </c>
      <c r="F2604" t="s">
        <v>13</v>
      </c>
      <c r="G2604" t="s">
        <v>5350</v>
      </c>
      <c r="H2604" t="s">
        <v>15</v>
      </c>
      <c r="I2604">
        <f>YEAR(tb_to_analyze[[#This Row],[Date]])</f>
        <v>1991</v>
      </c>
    </row>
    <row r="2605" spans="1:9" x14ac:dyDescent="0.25">
      <c r="A2605" t="s">
        <v>5233</v>
      </c>
      <c r="B2605" t="s">
        <v>5320</v>
      </c>
      <c r="C2605" t="s">
        <v>5247</v>
      </c>
      <c r="D2605" s="1">
        <v>33590</v>
      </c>
      <c r="E2605" t="s">
        <v>1829</v>
      </c>
      <c r="F2605" t="s">
        <v>13</v>
      </c>
      <c r="G2605" t="s">
        <v>5350</v>
      </c>
      <c r="H2605" t="s">
        <v>15</v>
      </c>
      <c r="I2605">
        <f>YEAR(tb_to_analyze[[#This Row],[Date]])</f>
        <v>1991</v>
      </c>
    </row>
    <row r="2606" spans="1:9" x14ac:dyDescent="0.25">
      <c r="A2606" t="s">
        <v>5233</v>
      </c>
      <c r="B2606" t="s">
        <v>5312</v>
      </c>
      <c r="C2606" t="s">
        <v>5245</v>
      </c>
      <c r="D2606" s="1">
        <v>33592</v>
      </c>
      <c r="E2606" t="s">
        <v>2802</v>
      </c>
      <c r="F2606" t="s">
        <v>13</v>
      </c>
      <c r="G2606" t="s">
        <v>5350</v>
      </c>
      <c r="H2606" t="s">
        <v>15</v>
      </c>
      <c r="I2606">
        <f>YEAR(tb_to_analyze[[#This Row],[Date]])</f>
        <v>1991</v>
      </c>
    </row>
    <row r="2607" spans="1:9" x14ac:dyDescent="0.25">
      <c r="A2607" t="s">
        <v>5235</v>
      </c>
      <c r="B2607" t="s">
        <v>5268</v>
      </c>
      <c r="C2607" t="s">
        <v>5252</v>
      </c>
      <c r="D2607" s="1">
        <v>33600</v>
      </c>
      <c r="E2607" t="s">
        <v>2318</v>
      </c>
      <c r="F2607" t="s">
        <v>13</v>
      </c>
      <c r="G2607" t="s">
        <v>5350</v>
      </c>
      <c r="H2607" t="s">
        <v>56</v>
      </c>
      <c r="I2607">
        <f>YEAR(tb_to_analyze[[#This Row],[Date]])</f>
        <v>1991</v>
      </c>
    </row>
    <row r="2608" spans="1:9" x14ac:dyDescent="0.25">
      <c r="A2608" t="s">
        <v>5231</v>
      </c>
      <c r="B2608" t="s">
        <v>5322</v>
      </c>
      <c r="C2608" t="s">
        <v>5246</v>
      </c>
      <c r="D2608" s="1">
        <v>33625</v>
      </c>
      <c r="E2608" t="s">
        <v>2362</v>
      </c>
      <c r="F2608" t="s">
        <v>13</v>
      </c>
      <c r="G2608" s="3">
        <v>450000000</v>
      </c>
      <c r="H2608" t="s">
        <v>15</v>
      </c>
      <c r="I2608">
        <f>YEAR(tb_to_analyze[[#This Row],[Date]])</f>
        <v>1992</v>
      </c>
    </row>
    <row r="2609" spans="1:9" x14ac:dyDescent="0.25">
      <c r="A2609" t="s">
        <v>5233</v>
      </c>
      <c r="B2609" t="s">
        <v>5320</v>
      </c>
      <c r="C2609" t="s">
        <v>5247</v>
      </c>
      <c r="D2609" s="1">
        <v>33627</v>
      </c>
      <c r="E2609" t="s">
        <v>1302</v>
      </c>
      <c r="F2609" t="s">
        <v>13</v>
      </c>
      <c r="G2609" t="s">
        <v>5350</v>
      </c>
      <c r="H2609" t="s">
        <v>15</v>
      </c>
      <c r="I2609">
        <f>YEAR(tb_to_analyze[[#This Row],[Date]])</f>
        <v>1992</v>
      </c>
    </row>
    <row r="2610" spans="1:9" x14ac:dyDescent="0.25">
      <c r="A2610" t="s">
        <v>5233</v>
      </c>
      <c r="B2610" t="s">
        <v>5312</v>
      </c>
      <c r="C2610" t="s">
        <v>5245</v>
      </c>
      <c r="D2610" s="1">
        <v>33639</v>
      </c>
      <c r="E2610" t="s">
        <v>2405</v>
      </c>
      <c r="F2610" t="s">
        <v>13</v>
      </c>
      <c r="G2610" t="s">
        <v>5350</v>
      </c>
      <c r="H2610" t="s">
        <v>21</v>
      </c>
      <c r="I2610">
        <f>YEAR(tb_to_analyze[[#This Row],[Date]])</f>
        <v>1992</v>
      </c>
    </row>
    <row r="2611" spans="1:9" x14ac:dyDescent="0.25">
      <c r="A2611" t="s">
        <v>5231</v>
      </c>
      <c r="B2611" t="s">
        <v>5313</v>
      </c>
      <c r="C2611" t="s">
        <v>5246</v>
      </c>
      <c r="D2611" s="1">
        <v>33645</v>
      </c>
      <c r="E2611" t="s">
        <v>2869</v>
      </c>
      <c r="F2611" t="s">
        <v>13</v>
      </c>
      <c r="G2611" t="s">
        <v>5350</v>
      </c>
      <c r="H2611" t="s">
        <v>15</v>
      </c>
      <c r="I2611">
        <f>YEAR(tb_to_analyze[[#This Row],[Date]])</f>
        <v>1992</v>
      </c>
    </row>
    <row r="2612" spans="1:9" x14ac:dyDescent="0.25">
      <c r="A2612" t="s">
        <v>5236</v>
      </c>
      <c r="B2612" t="s">
        <v>5325</v>
      </c>
      <c r="C2612" t="s">
        <v>5249</v>
      </c>
      <c r="D2612" s="1">
        <v>33645</v>
      </c>
      <c r="E2612" t="s">
        <v>2496</v>
      </c>
      <c r="F2612" t="s">
        <v>13</v>
      </c>
      <c r="G2612" t="s">
        <v>5350</v>
      </c>
      <c r="H2612" t="s">
        <v>15</v>
      </c>
      <c r="I2612">
        <f>YEAR(tb_to_analyze[[#This Row],[Date]])</f>
        <v>1992</v>
      </c>
    </row>
    <row r="2613" spans="1:9" x14ac:dyDescent="0.25">
      <c r="A2613" t="s">
        <v>5233</v>
      </c>
      <c r="B2613" t="s">
        <v>5320</v>
      </c>
      <c r="C2613" t="s">
        <v>5247</v>
      </c>
      <c r="D2613" s="1">
        <v>33651</v>
      </c>
      <c r="E2613" t="s">
        <v>685</v>
      </c>
      <c r="F2613" t="s">
        <v>13</v>
      </c>
      <c r="G2613" t="s">
        <v>5350</v>
      </c>
      <c r="H2613" t="s">
        <v>15</v>
      </c>
      <c r="I2613">
        <f>YEAR(tb_to_analyze[[#This Row],[Date]])</f>
        <v>1992</v>
      </c>
    </row>
    <row r="2614" spans="1:9" x14ac:dyDescent="0.25">
      <c r="A2614" t="s">
        <v>5230</v>
      </c>
      <c r="B2614" t="s">
        <v>5324</v>
      </c>
      <c r="C2614" t="s">
        <v>5253</v>
      </c>
      <c r="D2614" s="1">
        <v>33660</v>
      </c>
      <c r="E2614" t="s">
        <v>2675</v>
      </c>
      <c r="F2614" t="s">
        <v>13</v>
      </c>
      <c r="G2614" t="s">
        <v>5350</v>
      </c>
      <c r="H2614" t="s">
        <v>15</v>
      </c>
      <c r="I2614">
        <f>YEAR(tb_to_analyze[[#This Row],[Date]])</f>
        <v>1992</v>
      </c>
    </row>
    <row r="2615" spans="1:9" x14ac:dyDescent="0.25">
      <c r="A2615" t="s">
        <v>5233</v>
      </c>
      <c r="B2615" t="s">
        <v>5320</v>
      </c>
      <c r="C2615" t="s">
        <v>5247</v>
      </c>
      <c r="D2615" s="1">
        <v>33667</v>
      </c>
      <c r="E2615" t="s">
        <v>1463</v>
      </c>
      <c r="F2615" t="s">
        <v>13</v>
      </c>
      <c r="G2615" t="s">
        <v>5350</v>
      </c>
      <c r="H2615" t="s">
        <v>15</v>
      </c>
      <c r="I2615">
        <f>YEAR(tb_to_analyze[[#This Row],[Date]])</f>
        <v>1992</v>
      </c>
    </row>
    <row r="2616" spans="1:9" x14ac:dyDescent="0.25">
      <c r="A2616" t="s">
        <v>5233</v>
      </c>
      <c r="B2616" t="s">
        <v>5320</v>
      </c>
      <c r="C2616" t="s">
        <v>5247</v>
      </c>
      <c r="D2616" s="1">
        <v>33672</v>
      </c>
      <c r="E2616" t="s">
        <v>685</v>
      </c>
      <c r="F2616" t="s">
        <v>13</v>
      </c>
      <c r="G2616" t="s">
        <v>5350</v>
      </c>
      <c r="H2616" t="s">
        <v>15</v>
      </c>
      <c r="I2616">
        <f>YEAR(tb_to_analyze[[#This Row],[Date]])</f>
        <v>1992</v>
      </c>
    </row>
    <row r="2617" spans="1:9" x14ac:dyDescent="0.25">
      <c r="A2617" t="s">
        <v>5231</v>
      </c>
      <c r="B2617" t="s">
        <v>5313</v>
      </c>
      <c r="C2617" t="s">
        <v>5246</v>
      </c>
      <c r="D2617" s="1">
        <v>33677</v>
      </c>
      <c r="E2617" t="s">
        <v>2774</v>
      </c>
      <c r="F2617" t="s">
        <v>13</v>
      </c>
      <c r="G2617" t="s">
        <v>5350</v>
      </c>
      <c r="H2617" t="s">
        <v>15</v>
      </c>
      <c r="I2617">
        <f>YEAR(tb_to_analyze[[#This Row],[Date]])</f>
        <v>1992</v>
      </c>
    </row>
    <row r="2618" spans="1:9" x14ac:dyDescent="0.25">
      <c r="A2618" t="s">
        <v>5231</v>
      </c>
      <c r="B2618" t="s">
        <v>5313</v>
      </c>
      <c r="C2618" t="s">
        <v>5246</v>
      </c>
      <c r="D2618" s="1">
        <v>33686</v>
      </c>
      <c r="E2618" t="s">
        <v>2805</v>
      </c>
      <c r="F2618" t="s">
        <v>13</v>
      </c>
      <c r="G2618" t="s">
        <v>5350</v>
      </c>
      <c r="H2618" t="s">
        <v>15</v>
      </c>
      <c r="I2618">
        <f>YEAR(tb_to_analyze[[#This Row],[Date]])</f>
        <v>1992</v>
      </c>
    </row>
    <row r="2619" spans="1:9" x14ac:dyDescent="0.25">
      <c r="A2619" t="s">
        <v>5231</v>
      </c>
      <c r="B2619" t="s">
        <v>5322</v>
      </c>
      <c r="C2619" t="s">
        <v>5246</v>
      </c>
      <c r="D2619" s="1">
        <v>33687</v>
      </c>
      <c r="E2619" t="s">
        <v>2440</v>
      </c>
      <c r="F2619" t="s">
        <v>13</v>
      </c>
      <c r="G2619" s="3">
        <v>450000000</v>
      </c>
      <c r="H2619" t="s">
        <v>15</v>
      </c>
      <c r="I2619">
        <f>YEAR(tb_to_analyze[[#This Row],[Date]])</f>
        <v>1992</v>
      </c>
    </row>
    <row r="2620" spans="1:9" x14ac:dyDescent="0.25">
      <c r="A2620" t="s">
        <v>5231</v>
      </c>
      <c r="B2620" t="s">
        <v>5313</v>
      </c>
      <c r="C2620" t="s">
        <v>5246</v>
      </c>
      <c r="D2620" s="1">
        <v>33704</v>
      </c>
      <c r="E2620" t="s">
        <v>2805</v>
      </c>
      <c r="F2620" t="s">
        <v>13</v>
      </c>
      <c r="G2620" t="s">
        <v>5350</v>
      </c>
      <c r="H2620" t="s">
        <v>15</v>
      </c>
      <c r="I2620">
        <f>YEAR(tb_to_analyze[[#This Row],[Date]])</f>
        <v>1992</v>
      </c>
    </row>
    <row r="2621" spans="1:9" x14ac:dyDescent="0.25">
      <c r="A2621" t="s">
        <v>5233</v>
      </c>
      <c r="B2621" t="s">
        <v>5320</v>
      </c>
      <c r="C2621" t="s">
        <v>5247</v>
      </c>
      <c r="D2621" s="1">
        <v>33709</v>
      </c>
      <c r="E2621" t="s">
        <v>685</v>
      </c>
      <c r="F2621" t="s">
        <v>13</v>
      </c>
      <c r="G2621" t="s">
        <v>5350</v>
      </c>
      <c r="H2621" t="s">
        <v>15</v>
      </c>
      <c r="I2621">
        <f>YEAR(tb_to_analyze[[#This Row],[Date]])</f>
        <v>1992</v>
      </c>
    </row>
    <row r="2622" spans="1:9" x14ac:dyDescent="0.25">
      <c r="A2622" t="s">
        <v>5230</v>
      </c>
      <c r="B2622" t="s">
        <v>5324</v>
      </c>
      <c r="C2622" t="s">
        <v>5253</v>
      </c>
      <c r="D2622" s="1">
        <v>33709</v>
      </c>
      <c r="E2622" t="s">
        <v>2675</v>
      </c>
      <c r="F2622" t="s">
        <v>13</v>
      </c>
      <c r="G2622" t="s">
        <v>5350</v>
      </c>
      <c r="H2622" t="s">
        <v>15</v>
      </c>
      <c r="I2622">
        <f>YEAR(tb_to_analyze[[#This Row],[Date]])</f>
        <v>1992</v>
      </c>
    </row>
    <row r="2623" spans="1:9" x14ac:dyDescent="0.25">
      <c r="A2623" t="s">
        <v>5231</v>
      </c>
      <c r="B2623" t="s">
        <v>5315</v>
      </c>
      <c r="C2623" t="s">
        <v>5246</v>
      </c>
      <c r="D2623" s="1">
        <v>33719</v>
      </c>
      <c r="E2623" t="s">
        <v>2622</v>
      </c>
      <c r="F2623" t="s">
        <v>13</v>
      </c>
      <c r="G2623" s="3">
        <v>35000000</v>
      </c>
      <c r="H2623" t="s">
        <v>15</v>
      </c>
      <c r="I2623">
        <f>YEAR(tb_to_analyze[[#This Row],[Date]])</f>
        <v>1992</v>
      </c>
    </row>
    <row r="2624" spans="1:9" x14ac:dyDescent="0.25">
      <c r="A2624" t="s">
        <v>5231</v>
      </c>
      <c r="B2624" t="s">
        <v>5322</v>
      </c>
      <c r="C2624" t="s">
        <v>5246</v>
      </c>
      <c r="D2624" s="1">
        <v>33731</v>
      </c>
      <c r="E2624" t="s">
        <v>2892</v>
      </c>
      <c r="F2624" t="s">
        <v>13</v>
      </c>
      <c r="G2624" s="3">
        <v>450000000</v>
      </c>
      <c r="H2624" t="s">
        <v>15</v>
      </c>
      <c r="I2624">
        <f>YEAR(tb_to_analyze[[#This Row],[Date]])</f>
        <v>1992</v>
      </c>
    </row>
    <row r="2625" spans="1:9" x14ac:dyDescent="0.25">
      <c r="A2625" t="s">
        <v>5231</v>
      </c>
      <c r="B2625" t="s">
        <v>5313</v>
      </c>
      <c r="C2625" t="s">
        <v>5246</v>
      </c>
      <c r="D2625" s="1">
        <v>33738</v>
      </c>
      <c r="E2625" t="s">
        <v>2805</v>
      </c>
      <c r="F2625" t="s">
        <v>13</v>
      </c>
      <c r="G2625" t="s">
        <v>5350</v>
      </c>
      <c r="H2625" t="s">
        <v>15</v>
      </c>
      <c r="I2625">
        <f>YEAR(tb_to_analyze[[#This Row],[Date]])</f>
        <v>1992</v>
      </c>
    </row>
    <row r="2626" spans="1:9" x14ac:dyDescent="0.25">
      <c r="A2626" t="s">
        <v>5233</v>
      </c>
      <c r="B2626" t="s">
        <v>5320</v>
      </c>
      <c r="C2626" t="s">
        <v>5247</v>
      </c>
      <c r="D2626" s="1">
        <v>33758</v>
      </c>
      <c r="E2626" t="s">
        <v>685</v>
      </c>
      <c r="F2626" t="s">
        <v>13</v>
      </c>
      <c r="G2626" t="s">
        <v>5350</v>
      </c>
      <c r="H2626" t="s">
        <v>15</v>
      </c>
      <c r="I2626">
        <f>YEAR(tb_to_analyze[[#This Row],[Date]])</f>
        <v>1992</v>
      </c>
    </row>
    <row r="2627" spans="1:9" x14ac:dyDescent="0.25">
      <c r="A2627" t="s">
        <v>5231</v>
      </c>
      <c r="B2627" t="s">
        <v>5313</v>
      </c>
      <c r="C2627" t="s">
        <v>5246</v>
      </c>
      <c r="D2627" s="1">
        <v>33762</v>
      </c>
      <c r="E2627" t="s">
        <v>2759</v>
      </c>
      <c r="F2627" t="s">
        <v>13</v>
      </c>
      <c r="G2627" t="s">
        <v>5350</v>
      </c>
      <c r="H2627" t="s">
        <v>15</v>
      </c>
      <c r="I2627">
        <f>YEAR(tb_to_analyze[[#This Row],[Date]])</f>
        <v>1992</v>
      </c>
    </row>
    <row r="2628" spans="1:9" x14ac:dyDescent="0.25">
      <c r="A2628" t="s">
        <v>5231</v>
      </c>
      <c r="B2628" t="s">
        <v>5313</v>
      </c>
      <c r="C2628" t="s">
        <v>5246</v>
      </c>
      <c r="D2628" s="1">
        <v>33765</v>
      </c>
      <c r="E2628" t="s">
        <v>2897</v>
      </c>
      <c r="F2628" t="s">
        <v>13</v>
      </c>
      <c r="G2628" t="s">
        <v>5350</v>
      </c>
      <c r="H2628" t="s">
        <v>15</v>
      </c>
      <c r="I2628">
        <f>YEAR(tb_to_analyze[[#This Row],[Date]])</f>
        <v>1992</v>
      </c>
    </row>
    <row r="2629" spans="1:9" x14ac:dyDescent="0.25">
      <c r="A2629" t="s">
        <v>5231</v>
      </c>
      <c r="B2629" t="s">
        <v>5322</v>
      </c>
      <c r="C2629" t="s">
        <v>5246</v>
      </c>
      <c r="D2629" s="1">
        <v>33780</v>
      </c>
      <c r="E2629" t="s">
        <v>2127</v>
      </c>
      <c r="F2629" t="s">
        <v>13</v>
      </c>
      <c r="G2629" s="3">
        <v>450000000</v>
      </c>
      <c r="H2629" t="s">
        <v>15</v>
      </c>
      <c r="I2629">
        <f>YEAR(tb_to_analyze[[#This Row],[Date]])</f>
        <v>1992</v>
      </c>
    </row>
    <row r="2630" spans="1:9" x14ac:dyDescent="0.25">
      <c r="A2630" t="s">
        <v>5233</v>
      </c>
      <c r="B2630" t="s">
        <v>5320</v>
      </c>
      <c r="C2630" t="s">
        <v>5247</v>
      </c>
      <c r="D2630" s="1">
        <v>33786</v>
      </c>
      <c r="E2630" t="s">
        <v>685</v>
      </c>
      <c r="F2630" t="s">
        <v>13</v>
      </c>
      <c r="G2630" t="s">
        <v>5350</v>
      </c>
      <c r="H2630" t="s">
        <v>15</v>
      </c>
      <c r="I2630">
        <f>YEAR(tb_to_analyze[[#This Row],[Date]])</f>
        <v>1992</v>
      </c>
    </row>
    <row r="2631" spans="1:9" x14ac:dyDescent="0.25">
      <c r="A2631" t="s">
        <v>5231</v>
      </c>
      <c r="B2631" t="s">
        <v>5313</v>
      </c>
      <c r="C2631" t="s">
        <v>5246</v>
      </c>
      <c r="D2631" s="1">
        <v>33787</v>
      </c>
      <c r="E2631" t="s">
        <v>2869</v>
      </c>
      <c r="F2631" t="s">
        <v>13</v>
      </c>
      <c r="G2631" t="s">
        <v>5350</v>
      </c>
      <c r="H2631" t="s">
        <v>15</v>
      </c>
      <c r="I2631">
        <f>YEAR(tb_to_analyze[[#This Row],[Date]])</f>
        <v>1992</v>
      </c>
    </row>
    <row r="2632" spans="1:9" x14ac:dyDescent="0.25">
      <c r="A2632" t="s">
        <v>5231</v>
      </c>
      <c r="B2632" t="s">
        <v>5313</v>
      </c>
      <c r="C2632" t="s">
        <v>5246</v>
      </c>
      <c r="D2632" s="1">
        <v>33792</v>
      </c>
      <c r="E2632" t="s">
        <v>2805</v>
      </c>
      <c r="F2632" t="s">
        <v>13</v>
      </c>
      <c r="G2632" t="s">
        <v>5350</v>
      </c>
      <c r="H2632" t="s">
        <v>15</v>
      </c>
      <c r="I2632">
        <f>YEAR(tb_to_analyze[[#This Row],[Date]])</f>
        <v>1992</v>
      </c>
    </row>
    <row r="2633" spans="1:9" x14ac:dyDescent="0.25">
      <c r="A2633" t="s">
        <v>5233</v>
      </c>
      <c r="B2633" t="s">
        <v>5320</v>
      </c>
      <c r="C2633" t="s">
        <v>5247</v>
      </c>
      <c r="D2633" s="1">
        <v>33793</v>
      </c>
      <c r="E2633" t="s">
        <v>1302</v>
      </c>
      <c r="F2633" t="s">
        <v>13</v>
      </c>
      <c r="G2633" t="s">
        <v>5350</v>
      </c>
      <c r="H2633" t="s">
        <v>15</v>
      </c>
      <c r="I2633">
        <f>YEAR(tb_to_analyze[[#This Row],[Date]])</f>
        <v>1992</v>
      </c>
    </row>
    <row r="2634" spans="1:9" x14ac:dyDescent="0.25">
      <c r="A2634" t="s">
        <v>5230</v>
      </c>
      <c r="B2634" t="s">
        <v>5324</v>
      </c>
      <c r="C2634" t="s">
        <v>5253</v>
      </c>
      <c r="D2634" s="1">
        <v>33794</v>
      </c>
      <c r="E2634" t="s">
        <v>2675</v>
      </c>
      <c r="F2634" t="s">
        <v>13</v>
      </c>
      <c r="G2634" t="s">
        <v>5350</v>
      </c>
      <c r="H2634" t="s">
        <v>15</v>
      </c>
      <c r="I2634">
        <f>YEAR(tb_to_analyze[[#This Row],[Date]])</f>
        <v>1992</v>
      </c>
    </row>
    <row r="2635" spans="1:9" x14ac:dyDescent="0.25">
      <c r="A2635" t="s">
        <v>5233</v>
      </c>
      <c r="B2635" t="s">
        <v>5320</v>
      </c>
      <c r="C2635" t="s">
        <v>5247</v>
      </c>
      <c r="D2635" s="1">
        <v>33798</v>
      </c>
      <c r="E2635" t="s">
        <v>1829</v>
      </c>
      <c r="F2635" t="s">
        <v>13</v>
      </c>
      <c r="G2635" t="s">
        <v>5350</v>
      </c>
      <c r="H2635" t="s">
        <v>15</v>
      </c>
      <c r="I2635">
        <f>YEAR(tb_to_analyze[[#This Row],[Date]])</f>
        <v>1992</v>
      </c>
    </row>
    <row r="2636" spans="1:9" x14ac:dyDescent="0.25">
      <c r="A2636" t="s">
        <v>5231</v>
      </c>
      <c r="B2636" t="s">
        <v>5313</v>
      </c>
      <c r="C2636" t="s">
        <v>5246</v>
      </c>
      <c r="D2636" s="1">
        <v>33809</v>
      </c>
      <c r="E2636" t="s">
        <v>2805</v>
      </c>
      <c r="F2636" t="s">
        <v>13</v>
      </c>
      <c r="G2636" t="s">
        <v>5350</v>
      </c>
      <c r="H2636" t="s">
        <v>15</v>
      </c>
      <c r="I2636">
        <f>YEAR(tb_to_analyze[[#This Row],[Date]])</f>
        <v>1992</v>
      </c>
    </row>
    <row r="2637" spans="1:9" x14ac:dyDescent="0.25">
      <c r="A2637" t="s">
        <v>5231</v>
      </c>
      <c r="B2637" t="s">
        <v>5313</v>
      </c>
      <c r="C2637" t="s">
        <v>5246</v>
      </c>
      <c r="D2637" s="1">
        <v>33809</v>
      </c>
      <c r="E2637" t="s">
        <v>2656</v>
      </c>
      <c r="F2637" t="s">
        <v>13</v>
      </c>
      <c r="G2637" t="s">
        <v>5350</v>
      </c>
      <c r="H2637" t="s">
        <v>15</v>
      </c>
      <c r="I2637">
        <f>YEAR(tb_to_analyze[[#This Row],[Date]])</f>
        <v>1992</v>
      </c>
    </row>
    <row r="2638" spans="1:9" x14ac:dyDescent="0.25">
      <c r="A2638" t="s">
        <v>5231</v>
      </c>
      <c r="B2638" t="s">
        <v>5322</v>
      </c>
      <c r="C2638" t="s">
        <v>5246</v>
      </c>
      <c r="D2638" s="1">
        <v>33816</v>
      </c>
      <c r="E2638" t="s">
        <v>2440</v>
      </c>
      <c r="F2638" t="s">
        <v>13</v>
      </c>
      <c r="G2638" s="3">
        <v>450000000</v>
      </c>
      <c r="H2638" t="s">
        <v>15</v>
      </c>
      <c r="I2638">
        <f>YEAR(tb_to_analyze[[#This Row],[Date]])</f>
        <v>1992</v>
      </c>
    </row>
    <row r="2639" spans="1:9" x14ac:dyDescent="0.25">
      <c r="A2639" t="s">
        <v>5233</v>
      </c>
      <c r="B2639" t="s">
        <v>5320</v>
      </c>
      <c r="C2639" t="s">
        <v>5247</v>
      </c>
      <c r="D2639" s="1">
        <v>33822</v>
      </c>
      <c r="E2639" t="s">
        <v>1045</v>
      </c>
      <c r="F2639" t="s">
        <v>13</v>
      </c>
      <c r="G2639" t="s">
        <v>5350</v>
      </c>
      <c r="H2639" t="s">
        <v>15</v>
      </c>
      <c r="I2639">
        <f>YEAR(tb_to_analyze[[#This Row],[Date]])</f>
        <v>1992</v>
      </c>
    </row>
    <row r="2640" spans="1:9" x14ac:dyDescent="0.25">
      <c r="A2640" t="s">
        <v>5235</v>
      </c>
      <c r="B2640" t="s">
        <v>5263</v>
      </c>
      <c r="C2640" t="s">
        <v>5252</v>
      </c>
      <c r="D2640" s="1">
        <v>33825</v>
      </c>
      <c r="E2640" t="s">
        <v>2910</v>
      </c>
      <c r="F2640" t="s">
        <v>2227</v>
      </c>
      <c r="G2640" s="3">
        <v>29750000</v>
      </c>
      <c r="H2640" t="s">
        <v>15</v>
      </c>
      <c r="I2640">
        <f>YEAR(tb_to_analyze[[#This Row],[Date]])</f>
        <v>1992</v>
      </c>
    </row>
    <row r="2641" spans="1:9" x14ac:dyDescent="0.25">
      <c r="A2641" t="s">
        <v>5230</v>
      </c>
      <c r="B2641" t="s">
        <v>5324</v>
      </c>
      <c r="C2641" t="s">
        <v>5253</v>
      </c>
      <c r="D2641" s="1">
        <v>33826</v>
      </c>
      <c r="E2641" t="s">
        <v>2799</v>
      </c>
      <c r="F2641" t="s">
        <v>13</v>
      </c>
      <c r="G2641" t="s">
        <v>5350</v>
      </c>
      <c r="H2641" t="s">
        <v>15</v>
      </c>
      <c r="I2641">
        <f>YEAR(tb_to_analyze[[#This Row],[Date]])</f>
        <v>1992</v>
      </c>
    </row>
    <row r="2642" spans="1:9" x14ac:dyDescent="0.25">
      <c r="A2642" t="s">
        <v>5233</v>
      </c>
      <c r="B2642" t="s">
        <v>5320</v>
      </c>
      <c r="C2642" t="s">
        <v>5247</v>
      </c>
      <c r="D2642" s="1">
        <v>33828</v>
      </c>
      <c r="E2642" t="s">
        <v>685</v>
      </c>
      <c r="F2642" t="s">
        <v>13</v>
      </c>
      <c r="G2642" t="s">
        <v>5350</v>
      </c>
      <c r="H2642" t="s">
        <v>15</v>
      </c>
      <c r="I2642">
        <f>YEAR(tb_to_analyze[[#This Row],[Date]])</f>
        <v>1992</v>
      </c>
    </row>
    <row r="2643" spans="1:9" x14ac:dyDescent="0.25">
      <c r="A2643" t="s">
        <v>5235</v>
      </c>
      <c r="B2643" t="s">
        <v>5268</v>
      </c>
      <c r="C2643" t="s">
        <v>5252</v>
      </c>
      <c r="D2643" s="1">
        <v>33829</v>
      </c>
      <c r="E2643" t="s">
        <v>2770</v>
      </c>
      <c r="F2643" t="s">
        <v>13</v>
      </c>
      <c r="G2643" t="s">
        <v>5350</v>
      </c>
      <c r="H2643" t="s">
        <v>15</v>
      </c>
      <c r="I2643">
        <f>YEAR(tb_to_analyze[[#This Row],[Date]])</f>
        <v>1992</v>
      </c>
    </row>
    <row r="2644" spans="1:9" x14ac:dyDescent="0.25">
      <c r="A2644" t="s">
        <v>5231</v>
      </c>
      <c r="B2644" t="s">
        <v>5313</v>
      </c>
      <c r="C2644" t="s">
        <v>5246</v>
      </c>
      <c r="D2644" s="1">
        <v>33838</v>
      </c>
      <c r="E2644" t="s">
        <v>2774</v>
      </c>
      <c r="F2644" t="s">
        <v>13</v>
      </c>
      <c r="G2644" t="s">
        <v>5350</v>
      </c>
      <c r="H2644" t="s">
        <v>21</v>
      </c>
      <c r="I2644">
        <f>YEAR(tb_to_analyze[[#This Row],[Date]])</f>
        <v>1992</v>
      </c>
    </row>
    <row r="2645" spans="1:9" x14ac:dyDescent="0.25">
      <c r="A2645" t="s">
        <v>5231</v>
      </c>
      <c r="B2645" t="s">
        <v>5313</v>
      </c>
      <c r="C2645" t="s">
        <v>5246</v>
      </c>
      <c r="D2645" s="1">
        <v>33856</v>
      </c>
      <c r="E2645" t="s">
        <v>2805</v>
      </c>
      <c r="F2645" t="s">
        <v>13</v>
      </c>
      <c r="G2645" t="s">
        <v>5350</v>
      </c>
      <c r="H2645" t="s">
        <v>15</v>
      </c>
      <c r="I2645">
        <f>YEAR(tb_to_analyze[[#This Row],[Date]])</f>
        <v>1992</v>
      </c>
    </row>
    <row r="2646" spans="1:9" x14ac:dyDescent="0.25">
      <c r="A2646" t="s">
        <v>5230</v>
      </c>
      <c r="B2646" t="s">
        <v>5324</v>
      </c>
      <c r="C2646" t="s">
        <v>5253</v>
      </c>
      <c r="D2646" s="1">
        <v>33857</v>
      </c>
      <c r="E2646" t="s">
        <v>2609</v>
      </c>
      <c r="F2646" t="s">
        <v>13</v>
      </c>
      <c r="G2646" t="s">
        <v>5350</v>
      </c>
      <c r="H2646" t="s">
        <v>15</v>
      </c>
      <c r="I2646">
        <f>YEAR(tb_to_analyze[[#This Row],[Date]])</f>
        <v>1992</v>
      </c>
    </row>
    <row r="2647" spans="1:9" x14ac:dyDescent="0.25">
      <c r="A2647" t="s">
        <v>5231</v>
      </c>
      <c r="B2647" t="s">
        <v>5322</v>
      </c>
      <c r="C2647" t="s">
        <v>5246</v>
      </c>
      <c r="D2647" s="1">
        <v>33859</v>
      </c>
      <c r="E2647" t="s">
        <v>2892</v>
      </c>
      <c r="F2647" t="s">
        <v>13</v>
      </c>
      <c r="G2647" s="3">
        <v>450000000</v>
      </c>
      <c r="H2647" t="s">
        <v>15</v>
      </c>
      <c r="I2647">
        <f>YEAR(tb_to_analyze[[#This Row],[Date]])</f>
        <v>1992</v>
      </c>
    </row>
    <row r="2648" spans="1:9" x14ac:dyDescent="0.25">
      <c r="A2648" t="s">
        <v>5231</v>
      </c>
      <c r="B2648" t="s">
        <v>5313</v>
      </c>
      <c r="C2648" t="s">
        <v>5246</v>
      </c>
      <c r="D2648" s="1">
        <v>33872</v>
      </c>
      <c r="E2648" t="s">
        <v>2711</v>
      </c>
      <c r="F2648" t="s">
        <v>13</v>
      </c>
      <c r="G2648" s="3">
        <v>136600000</v>
      </c>
      <c r="H2648" t="s">
        <v>15</v>
      </c>
      <c r="I2648">
        <f>YEAR(tb_to_analyze[[#This Row],[Date]])</f>
        <v>1992</v>
      </c>
    </row>
    <row r="2649" spans="1:9" x14ac:dyDescent="0.25">
      <c r="A2649" t="s">
        <v>5235</v>
      </c>
      <c r="B2649" t="s">
        <v>5263</v>
      </c>
      <c r="C2649" t="s">
        <v>5252</v>
      </c>
      <c r="D2649" s="1">
        <v>33883</v>
      </c>
      <c r="E2649" t="s">
        <v>2225</v>
      </c>
      <c r="F2649" t="s">
        <v>2227</v>
      </c>
      <c r="G2649" s="3">
        <v>30800000</v>
      </c>
      <c r="H2649" t="s">
        <v>15</v>
      </c>
      <c r="I2649">
        <f>YEAR(tb_to_analyze[[#This Row],[Date]])</f>
        <v>1992</v>
      </c>
    </row>
    <row r="2650" spans="1:9" x14ac:dyDescent="0.25">
      <c r="A2650" t="s">
        <v>5231</v>
      </c>
      <c r="B2650" t="s">
        <v>5313</v>
      </c>
      <c r="C2650" t="s">
        <v>5246</v>
      </c>
      <c r="D2650" s="1">
        <v>33889</v>
      </c>
      <c r="E2650" t="s">
        <v>2805</v>
      </c>
      <c r="F2650" t="s">
        <v>13</v>
      </c>
      <c r="G2650" t="s">
        <v>5350</v>
      </c>
      <c r="H2650" t="s">
        <v>15</v>
      </c>
      <c r="I2650">
        <f>YEAR(tb_to_analyze[[#This Row],[Date]])</f>
        <v>1992</v>
      </c>
    </row>
    <row r="2651" spans="1:9" x14ac:dyDescent="0.25">
      <c r="A2651" t="s">
        <v>5233</v>
      </c>
      <c r="B2651" t="s">
        <v>5320</v>
      </c>
      <c r="C2651" t="s">
        <v>5247</v>
      </c>
      <c r="D2651" s="1">
        <v>33891</v>
      </c>
      <c r="E2651" t="s">
        <v>1463</v>
      </c>
      <c r="F2651" t="s">
        <v>13</v>
      </c>
      <c r="G2651" t="s">
        <v>5350</v>
      </c>
      <c r="H2651" t="s">
        <v>15</v>
      </c>
      <c r="I2651">
        <f>YEAR(tb_to_analyze[[#This Row],[Date]])</f>
        <v>1992</v>
      </c>
    </row>
    <row r="2652" spans="1:9" x14ac:dyDescent="0.25">
      <c r="A2652" t="s">
        <v>5233</v>
      </c>
      <c r="B2652" t="s">
        <v>5320</v>
      </c>
      <c r="C2652" t="s">
        <v>5247</v>
      </c>
      <c r="D2652" s="1">
        <v>33897</v>
      </c>
      <c r="E2652" t="s">
        <v>1829</v>
      </c>
      <c r="F2652" t="s">
        <v>13</v>
      </c>
      <c r="G2652" t="s">
        <v>5350</v>
      </c>
      <c r="H2652" t="s">
        <v>15</v>
      </c>
      <c r="I2652">
        <f>YEAR(tb_to_analyze[[#This Row],[Date]])</f>
        <v>1992</v>
      </c>
    </row>
    <row r="2653" spans="1:9" x14ac:dyDescent="0.25">
      <c r="A2653" t="s">
        <v>5231</v>
      </c>
      <c r="B2653" t="s">
        <v>5322</v>
      </c>
      <c r="C2653" t="s">
        <v>5246</v>
      </c>
      <c r="D2653" s="1">
        <v>33899</v>
      </c>
      <c r="E2653" t="s">
        <v>2127</v>
      </c>
      <c r="F2653" t="s">
        <v>13</v>
      </c>
      <c r="G2653" s="3">
        <v>450000000</v>
      </c>
      <c r="H2653" t="s">
        <v>15</v>
      </c>
      <c r="I2653">
        <f>YEAR(tb_to_analyze[[#This Row],[Date]])</f>
        <v>1992</v>
      </c>
    </row>
    <row r="2654" spans="1:9" x14ac:dyDescent="0.25">
      <c r="A2654" t="s">
        <v>5230</v>
      </c>
      <c r="B2654" t="s">
        <v>5324</v>
      </c>
      <c r="C2654" t="s">
        <v>5253</v>
      </c>
      <c r="D2654" s="1">
        <v>33905</v>
      </c>
      <c r="E2654" t="s">
        <v>2799</v>
      </c>
      <c r="F2654" t="s">
        <v>13</v>
      </c>
      <c r="G2654" t="s">
        <v>5350</v>
      </c>
      <c r="H2654" t="s">
        <v>15</v>
      </c>
      <c r="I2654">
        <f>YEAR(tb_to_analyze[[#This Row],[Date]])</f>
        <v>1992</v>
      </c>
    </row>
    <row r="2655" spans="1:9" x14ac:dyDescent="0.25">
      <c r="A2655" t="s">
        <v>5233</v>
      </c>
      <c r="B2655" t="s">
        <v>5320</v>
      </c>
      <c r="C2655" t="s">
        <v>5247</v>
      </c>
      <c r="D2655" s="1">
        <v>33906</v>
      </c>
      <c r="E2655" t="s">
        <v>685</v>
      </c>
      <c r="F2655" t="s">
        <v>13</v>
      </c>
      <c r="G2655" t="s">
        <v>5350</v>
      </c>
      <c r="H2655" t="s">
        <v>15</v>
      </c>
      <c r="I2655">
        <f>YEAR(tb_to_analyze[[#This Row],[Date]])</f>
        <v>1992</v>
      </c>
    </row>
    <row r="2656" spans="1:9" x14ac:dyDescent="0.25">
      <c r="A2656" t="s">
        <v>5233</v>
      </c>
      <c r="B2656" t="s">
        <v>5312</v>
      </c>
      <c r="C2656" t="s">
        <v>5245</v>
      </c>
      <c r="D2656" s="1">
        <v>33925</v>
      </c>
      <c r="E2656" t="s">
        <v>2405</v>
      </c>
      <c r="F2656" t="s">
        <v>13</v>
      </c>
      <c r="G2656" t="s">
        <v>5350</v>
      </c>
      <c r="H2656" t="s">
        <v>15</v>
      </c>
      <c r="I2656">
        <f>YEAR(tb_to_analyze[[#This Row],[Date]])</f>
        <v>1992</v>
      </c>
    </row>
    <row r="2657" spans="1:9" x14ac:dyDescent="0.25">
      <c r="A2657" t="s">
        <v>5233</v>
      </c>
      <c r="B2657" t="s">
        <v>5320</v>
      </c>
      <c r="C2657" t="s">
        <v>5247</v>
      </c>
      <c r="D2657" s="1">
        <v>33929</v>
      </c>
      <c r="E2657" t="s">
        <v>1302</v>
      </c>
      <c r="F2657" t="s">
        <v>13</v>
      </c>
      <c r="G2657" t="s">
        <v>5350</v>
      </c>
      <c r="H2657" t="s">
        <v>15</v>
      </c>
      <c r="I2657">
        <f>YEAR(tb_to_analyze[[#This Row],[Date]])</f>
        <v>1992</v>
      </c>
    </row>
    <row r="2658" spans="1:9" x14ac:dyDescent="0.25">
      <c r="A2658" t="s">
        <v>5231</v>
      </c>
      <c r="B2658" t="s">
        <v>5313</v>
      </c>
      <c r="C2658" t="s">
        <v>5246</v>
      </c>
      <c r="D2658" s="1">
        <v>33930</v>
      </c>
      <c r="E2658" t="s">
        <v>2805</v>
      </c>
      <c r="F2658" t="s">
        <v>13</v>
      </c>
      <c r="G2658" t="s">
        <v>5350</v>
      </c>
      <c r="H2658" t="s">
        <v>15</v>
      </c>
      <c r="I2658">
        <f>YEAR(tb_to_analyze[[#This Row],[Date]])</f>
        <v>1992</v>
      </c>
    </row>
    <row r="2659" spans="1:9" x14ac:dyDescent="0.25">
      <c r="A2659" t="s">
        <v>5233</v>
      </c>
      <c r="B2659" t="s">
        <v>5320</v>
      </c>
      <c r="C2659" t="s">
        <v>5247</v>
      </c>
      <c r="D2659" s="1">
        <v>33932</v>
      </c>
      <c r="E2659" t="s">
        <v>1829</v>
      </c>
      <c r="F2659" t="s">
        <v>13</v>
      </c>
      <c r="G2659" t="s">
        <v>5350</v>
      </c>
      <c r="H2659" t="s">
        <v>15</v>
      </c>
      <c r="I2659">
        <f>YEAR(tb_to_analyze[[#This Row],[Date]])</f>
        <v>1992</v>
      </c>
    </row>
    <row r="2660" spans="1:9" x14ac:dyDescent="0.25">
      <c r="A2660" t="s">
        <v>5233</v>
      </c>
      <c r="B2660" t="s">
        <v>5320</v>
      </c>
      <c r="C2660" t="s">
        <v>5247</v>
      </c>
      <c r="D2660" s="1">
        <v>33933</v>
      </c>
      <c r="E2660" t="s">
        <v>1302</v>
      </c>
      <c r="F2660" t="s">
        <v>13</v>
      </c>
      <c r="G2660" t="s">
        <v>5350</v>
      </c>
      <c r="H2660" t="s">
        <v>15</v>
      </c>
      <c r="I2660">
        <f>YEAR(tb_to_analyze[[#This Row],[Date]])</f>
        <v>1992</v>
      </c>
    </row>
    <row r="2661" spans="1:9" x14ac:dyDescent="0.25">
      <c r="A2661" t="s">
        <v>5231</v>
      </c>
      <c r="B2661" t="s">
        <v>5315</v>
      </c>
      <c r="C2661" t="s">
        <v>5246</v>
      </c>
      <c r="D2661" s="1">
        <v>33936</v>
      </c>
      <c r="E2661" t="s">
        <v>2933</v>
      </c>
      <c r="F2661" t="s">
        <v>13</v>
      </c>
      <c r="G2661" t="s">
        <v>5350</v>
      </c>
      <c r="H2661" t="s">
        <v>15</v>
      </c>
      <c r="I2661">
        <f>YEAR(tb_to_analyze[[#This Row],[Date]])</f>
        <v>1992</v>
      </c>
    </row>
    <row r="2662" spans="1:9" x14ac:dyDescent="0.25">
      <c r="A2662" t="s">
        <v>5230</v>
      </c>
      <c r="B2662" t="s">
        <v>5324</v>
      </c>
      <c r="C2662" t="s">
        <v>5253</v>
      </c>
      <c r="D2662" s="1">
        <v>33939</v>
      </c>
      <c r="E2662" t="s">
        <v>2799</v>
      </c>
      <c r="F2662" t="s">
        <v>13</v>
      </c>
      <c r="G2662" t="s">
        <v>5350</v>
      </c>
      <c r="H2662" t="s">
        <v>15</v>
      </c>
      <c r="I2662">
        <f>YEAR(tb_to_analyze[[#This Row],[Date]])</f>
        <v>1992</v>
      </c>
    </row>
    <row r="2663" spans="1:9" x14ac:dyDescent="0.25">
      <c r="A2663" t="s">
        <v>5233</v>
      </c>
      <c r="B2663" t="s">
        <v>5320</v>
      </c>
      <c r="C2663" t="s">
        <v>5247</v>
      </c>
      <c r="D2663" s="1">
        <v>33940</v>
      </c>
      <c r="E2663" t="s">
        <v>1463</v>
      </c>
      <c r="F2663" t="s">
        <v>13</v>
      </c>
      <c r="G2663" t="s">
        <v>5350</v>
      </c>
      <c r="H2663" t="s">
        <v>15</v>
      </c>
      <c r="I2663">
        <f>YEAR(tb_to_analyze[[#This Row],[Date]])</f>
        <v>1992</v>
      </c>
    </row>
    <row r="2664" spans="1:9" x14ac:dyDescent="0.25">
      <c r="A2664" t="s">
        <v>5231</v>
      </c>
      <c r="B2664" t="s">
        <v>5322</v>
      </c>
      <c r="C2664" t="s">
        <v>5246</v>
      </c>
      <c r="D2664" s="1">
        <v>33940</v>
      </c>
      <c r="E2664" t="s">
        <v>2362</v>
      </c>
      <c r="F2664" t="s">
        <v>13</v>
      </c>
      <c r="G2664" s="3">
        <v>450000000</v>
      </c>
      <c r="H2664" t="s">
        <v>15</v>
      </c>
      <c r="I2664">
        <f>YEAR(tb_to_analyze[[#This Row],[Date]])</f>
        <v>1992</v>
      </c>
    </row>
    <row r="2665" spans="1:9" x14ac:dyDescent="0.25">
      <c r="A2665" t="s">
        <v>5231</v>
      </c>
      <c r="B2665" t="s">
        <v>5313</v>
      </c>
      <c r="C2665" t="s">
        <v>5246</v>
      </c>
      <c r="D2665" s="1">
        <v>33956</v>
      </c>
      <c r="E2665" t="s">
        <v>2805</v>
      </c>
      <c r="F2665" t="s">
        <v>13</v>
      </c>
      <c r="G2665" t="s">
        <v>5350</v>
      </c>
      <c r="H2665" t="s">
        <v>15</v>
      </c>
      <c r="I2665">
        <f>YEAR(tb_to_analyze[[#This Row],[Date]])</f>
        <v>1992</v>
      </c>
    </row>
    <row r="2666" spans="1:9" x14ac:dyDescent="0.25">
      <c r="A2666" t="s">
        <v>5235</v>
      </c>
      <c r="B2666" t="s">
        <v>5268</v>
      </c>
      <c r="C2666" t="s">
        <v>5252</v>
      </c>
      <c r="D2666" s="1">
        <v>33959</v>
      </c>
      <c r="E2666" t="s">
        <v>2770</v>
      </c>
      <c r="F2666" t="s">
        <v>13</v>
      </c>
      <c r="G2666" t="s">
        <v>5350</v>
      </c>
      <c r="H2666" t="s">
        <v>21</v>
      </c>
      <c r="I2666">
        <f>YEAR(tb_to_analyze[[#This Row],[Date]])</f>
        <v>1992</v>
      </c>
    </row>
    <row r="2667" spans="1:9" x14ac:dyDescent="0.25">
      <c r="A2667" t="s">
        <v>5233</v>
      </c>
      <c r="B2667" t="s">
        <v>5320</v>
      </c>
      <c r="C2667" t="s">
        <v>5247</v>
      </c>
      <c r="D2667" s="1">
        <v>33960</v>
      </c>
      <c r="E2667" t="s">
        <v>1829</v>
      </c>
      <c r="F2667" t="s">
        <v>13</v>
      </c>
      <c r="G2667" t="s">
        <v>5350</v>
      </c>
      <c r="H2667" t="s">
        <v>15</v>
      </c>
      <c r="I2667">
        <f>YEAR(tb_to_analyze[[#This Row],[Date]])</f>
        <v>1992</v>
      </c>
    </row>
    <row r="2668" spans="1:9" x14ac:dyDescent="0.25">
      <c r="A2668" t="s">
        <v>5233</v>
      </c>
      <c r="B2668" t="s">
        <v>5312</v>
      </c>
      <c r="C2668" t="s">
        <v>5245</v>
      </c>
      <c r="D2668" s="1">
        <v>33963</v>
      </c>
      <c r="E2668" t="s">
        <v>2405</v>
      </c>
      <c r="F2668" t="s">
        <v>13</v>
      </c>
      <c r="G2668" t="s">
        <v>5350</v>
      </c>
      <c r="H2668" t="s">
        <v>15</v>
      </c>
      <c r="I2668">
        <f>YEAR(tb_to_analyze[[#This Row],[Date]])</f>
        <v>1992</v>
      </c>
    </row>
    <row r="2669" spans="1:9" x14ac:dyDescent="0.25">
      <c r="A2669" t="s">
        <v>5233</v>
      </c>
      <c r="B2669" t="s">
        <v>5320</v>
      </c>
      <c r="C2669" t="s">
        <v>5247</v>
      </c>
      <c r="D2669" s="1">
        <v>33963</v>
      </c>
      <c r="E2669" t="s">
        <v>1829</v>
      </c>
      <c r="F2669" t="s">
        <v>13</v>
      </c>
      <c r="G2669" t="s">
        <v>5350</v>
      </c>
      <c r="H2669" t="s">
        <v>15</v>
      </c>
      <c r="I2669">
        <f>YEAR(tb_to_analyze[[#This Row],[Date]])</f>
        <v>1992</v>
      </c>
    </row>
    <row r="2670" spans="1:9" x14ac:dyDescent="0.25">
      <c r="A2670" t="s">
        <v>5233</v>
      </c>
      <c r="B2670" t="s">
        <v>5320</v>
      </c>
      <c r="C2670" t="s">
        <v>5247</v>
      </c>
      <c r="D2670" s="1">
        <v>33981</v>
      </c>
      <c r="E2670" t="s">
        <v>685</v>
      </c>
      <c r="F2670" t="s">
        <v>13</v>
      </c>
      <c r="G2670" t="s">
        <v>5350</v>
      </c>
      <c r="H2670" t="s">
        <v>15</v>
      </c>
      <c r="I2670">
        <f>YEAR(tb_to_analyze[[#This Row],[Date]])</f>
        <v>1993</v>
      </c>
    </row>
    <row r="2671" spans="1:9" x14ac:dyDescent="0.25">
      <c r="A2671" t="s">
        <v>5233</v>
      </c>
      <c r="B2671" t="s">
        <v>5320</v>
      </c>
      <c r="C2671" t="s">
        <v>5247</v>
      </c>
      <c r="D2671" s="1">
        <v>33982</v>
      </c>
      <c r="E2671" t="s">
        <v>1463</v>
      </c>
      <c r="F2671" t="s">
        <v>13</v>
      </c>
      <c r="G2671" t="s">
        <v>5350</v>
      </c>
      <c r="H2671" t="s">
        <v>15</v>
      </c>
      <c r="I2671">
        <f>YEAR(tb_to_analyze[[#This Row],[Date]])</f>
        <v>1993</v>
      </c>
    </row>
    <row r="2672" spans="1:9" x14ac:dyDescent="0.25">
      <c r="A2672" t="s">
        <v>5231</v>
      </c>
      <c r="B2672" t="s">
        <v>5322</v>
      </c>
      <c r="C2672" t="s">
        <v>5246</v>
      </c>
      <c r="D2672" s="1">
        <v>33982</v>
      </c>
      <c r="E2672" t="s">
        <v>2892</v>
      </c>
      <c r="F2672" t="s">
        <v>13</v>
      </c>
      <c r="G2672" s="3">
        <v>450000000</v>
      </c>
      <c r="H2672" t="s">
        <v>15</v>
      </c>
      <c r="I2672">
        <f>YEAR(tb_to_analyze[[#This Row],[Date]])</f>
        <v>1993</v>
      </c>
    </row>
    <row r="2673" spans="1:9" x14ac:dyDescent="0.25">
      <c r="A2673" t="s">
        <v>5233</v>
      </c>
      <c r="B2673" t="s">
        <v>5320</v>
      </c>
      <c r="C2673" t="s">
        <v>5247</v>
      </c>
      <c r="D2673" s="1">
        <v>33995</v>
      </c>
      <c r="E2673" t="s">
        <v>1302</v>
      </c>
      <c r="F2673" t="s">
        <v>13</v>
      </c>
      <c r="G2673" t="s">
        <v>5350</v>
      </c>
      <c r="H2673" t="s">
        <v>15</v>
      </c>
      <c r="I2673">
        <f>YEAR(tb_to_analyze[[#This Row],[Date]])</f>
        <v>1993</v>
      </c>
    </row>
    <row r="2674" spans="1:9" x14ac:dyDescent="0.25">
      <c r="A2674" t="s">
        <v>5231</v>
      </c>
      <c r="B2674" t="s">
        <v>5313</v>
      </c>
      <c r="C2674" t="s">
        <v>5246</v>
      </c>
      <c r="D2674" s="1">
        <v>34003</v>
      </c>
      <c r="E2674" t="s">
        <v>2805</v>
      </c>
      <c r="F2674" t="s">
        <v>13</v>
      </c>
      <c r="G2674" t="s">
        <v>5350</v>
      </c>
      <c r="H2674" t="s">
        <v>15</v>
      </c>
      <c r="I2674">
        <f>YEAR(tb_to_analyze[[#This Row],[Date]])</f>
        <v>1993</v>
      </c>
    </row>
    <row r="2675" spans="1:9" x14ac:dyDescent="0.25">
      <c r="A2675" t="s">
        <v>5233</v>
      </c>
      <c r="B2675" t="s">
        <v>5320</v>
      </c>
      <c r="C2675" t="s">
        <v>5247</v>
      </c>
      <c r="D2675" s="1">
        <v>34009</v>
      </c>
      <c r="E2675" t="s">
        <v>685</v>
      </c>
      <c r="F2675" t="s">
        <v>13</v>
      </c>
      <c r="G2675" t="s">
        <v>5350</v>
      </c>
      <c r="H2675" t="s">
        <v>15</v>
      </c>
      <c r="I2675">
        <f>YEAR(tb_to_analyze[[#This Row],[Date]])</f>
        <v>1993</v>
      </c>
    </row>
    <row r="2676" spans="1:9" x14ac:dyDescent="0.25">
      <c r="A2676" t="s">
        <v>5231</v>
      </c>
      <c r="B2676" t="s">
        <v>5313</v>
      </c>
      <c r="C2676" t="s">
        <v>5246</v>
      </c>
      <c r="D2676" s="1">
        <v>34009</v>
      </c>
      <c r="E2676" t="s">
        <v>2742</v>
      </c>
      <c r="F2676" t="s">
        <v>13</v>
      </c>
      <c r="G2676" s="3">
        <v>40000000</v>
      </c>
      <c r="H2676" t="s">
        <v>15</v>
      </c>
      <c r="I2676">
        <f>YEAR(tb_to_analyze[[#This Row],[Date]])</f>
        <v>1993</v>
      </c>
    </row>
    <row r="2677" spans="1:9" x14ac:dyDescent="0.25">
      <c r="A2677" t="s">
        <v>5236</v>
      </c>
      <c r="B2677" t="s">
        <v>5248</v>
      </c>
      <c r="C2677" t="s">
        <v>5249</v>
      </c>
      <c r="D2677" s="1">
        <v>34020</v>
      </c>
      <c r="E2677" t="s">
        <v>2393</v>
      </c>
      <c r="F2677" t="s">
        <v>13</v>
      </c>
      <c r="G2677" t="s">
        <v>5350</v>
      </c>
      <c r="H2677" t="s">
        <v>15</v>
      </c>
      <c r="I2677">
        <f>YEAR(tb_to_analyze[[#This Row],[Date]])</f>
        <v>1993</v>
      </c>
    </row>
    <row r="2678" spans="1:9" x14ac:dyDescent="0.25">
      <c r="A2678" t="s">
        <v>5233</v>
      </c>
      <c r="B2678" t="s">
        <v>5320</v>
      </c>
      <c r="C2678" t="s">
        <v>5247</v>
      </c>
      <c r="D2678" s="1">
        <v>34044</v>
      </c>
      <c r="E2678" t="s">
        <v>1829</v>
      </c>
      <c r="F2678" t="s">
        <v>13</v>
      </c>
      <c r="G2678" t="s">
        <v>5350</v>
      </c>
      <c r="H2678" t="s">
        <v>15</v>
      </c>
      <c r="I2678">
        <f>YEAR(tb_to_analyze[[#This Row],[Date]])</f>
        <v>1993</v>
      </c>
    </row>
    <row r="2679" spans="1:9" x14ac:dyDescent="0.25">
      <c r="A2679" t="s">
        <v>5233</v>
      </c>
      <c r="B2679" t="s">
        <v>5320</v>
      </c>
      <c r="C2679" t="s">
        <v>5247</v>
      </c>
      <c r="D2679" s="1">
        <v>34053</v>
      </c>
      <c r="E2679" t="s">
        <v>2955</v>
      </c>
      <c r="F2679" t="s">
        <v>2227</v>
      </c>
      <c r="G2679" t="s">
        <v>5350</v>
      </c>
      <c r="H2679" t="s">
        <v>15</v>
      </c>
      <c r="I2679">
        <f>YEAR(tb_to_analyze[[#This Row],[Date]])</f>
        <v>1993</v>
      </c>
    </row>
    <row r="2680" spans="1:9" x14ac:dyDescent="0.25">
      <c r="A2680" t="s">
        <v>5231</v>
      </c>
      <c r="B2680" t="s">
        <v>5313</v>
      </c>
      <c r="C2680" t="s">
        <v>5246</v>
      </c>
      <c r="D2680" s="1">
        <v>34053</v>
      </c>
      <c r="E2680" t="s">
        <v>2774</v>
      </c>
      <c r="F2680" t="s">
        <v>13</v>
      </c>
      <c r="G2680" t="s">
        <v>5350</v>
      </c>
      <c r="H2680" t="s">
        <v>21</v>
      </c>
      <c r="I2680">
        <f>YEAR(tb_to_analyze[[#This Row],[Date]])</f>
        <v>1993</v>
      </c>
    </row>
    <row r="2681" spans="1:9" x14ac:dyDescent="0.25">
      <c r="A2681" t="s">
        <v>5233</v>
      </c>
      <c r="B2681" t="s">
        <v>5312</v>
      </c>
      <c r="C2681" t="s">
        <v>5245</v>
      </c>
      <c r="D2681" s="1">
        <v>34054</v>
      </c>
      <c r="E2681" t="s">
        <v>2405</v>
      </c>
      <c r="F2681" t="s">
        <v>13</v>
      </c>
      <c r="G2681" t="s">
        <v>5350</v>
      </c>
      <c r="H2681" t="s">
        <v>15</v>
      </c>
      <c r="I2681">
        <f>YEAR(tb_to_analyze[[#This Row],[Date]])</f>
        <v>1993</v>
      </c>
    </row>
    <row r="2682" spans="1:9" x14ac:dyDescent="0.25">
      <c r="A2682" t="s">
        <v>5231</v>
      </c>
      <c r="B2682" t="s">
        <v>5313</v>
      </c>
      <c r="C2682" t="s">
        <v>5246</v>
      </c>
      <c r="D2682" s="1">
        <v>34058</v>
      </c>
      <c r="E2682" t="s">
        <v>2805</v>
      </c>
      <c r="F2682" t="s">
        <v>13</v>
      </c>
      <c r="G2682" t="s">
        <v>5350</v>
      </c>
      <c r="H2682" t="s">
        <v>15</v>
      </c>
      <c r="I2682">
        <f>YEAR(tb_to_analyze[[#This Row],[Date]])</f>
        <v>1993</v>
      </c>
    </row>
    <row r="2683" spans="1:9" x14ac:dyDescent="0.25">
      <c r="A2683" t="s">
        <v>5233</v>
      </c>
      <c r="B2683" t="s">
        <v>5312</v>
      </c>
      <c r="C2683" t="s">
        <v>5245</v>
      </c>
      <c r="D2683" s="1">
        <v>34058</v>
      </c>
      <c r="E2683" t="s">
        <v>937</v>
      </c>
      <c r="F2683" t="s">
        <v>13</v>
      </c>
      <c r="G2683" t="s">
        <v>5350</v>
      </c>
      <c r="H2683" t="s">
        <v>15</v>
      </c>
      <c r="I2683">
        <f>YEAR(tb_to_analyze[[#This Row],[Date]])</f>
        <v>1993</v>
      </c>
    </row>
    <row r="2684" spans="1:9" x14ac:dyDescent="0.25">
      <c r="A2684" t="s">
        <v>5233</v>
      </c>
      <c r="B2684" t="s">
        <v>5320</v>
      </c>
      <c r="C2684" t="s">
        <v>5247</v>
      </c>
      <c r="D2684" s="1">
        <v>34060</v>
      </c>
      <c r="E2684" t="s">
        <v>685</v>
      </c>
      <c r="F2684" t="s">
        <v>13</v>
      </c>
      <c r="G2684" t="s">
        <v>5350</v>
      </c>
      <c r="H2684" t="s">
        <v>15</v>
      </c>
      <c r="I2684">
        <f>YEAR(tb_to_analyze[[#This Row],[Date]])</f>
        <v>1993</v>
      </c>
    </row>
    <row r="2685" spans="1:9" x14ac:dyDescent="0.25">
      <c r="A2685" t="s">
        <v>5233</v>
      </c>
      <c r="B2685" t="s">
        <v>5320</v>
      </c>
      <c r="C2685" t="s">
        <v>5247</v>
      </c>
      <c r="D2685" s="1">
        <v>34065</v>
      </c>
      <c r="E2685" t="s">
        <v>1302</v>
      </c>
      <c r="F2685" t="s">
        <v>13</v>
      </c>
      <c r="G2685" t="s">
        <v>5350</v>
      </c>
      <c r="H2685" t="s">
        <v>15</v>
      </c>
      <c r="I2685">
        <f>YEAR(tb_to_analyze[[#This Row],[Date]])</f>
        <v>1993</v>
      </c>
    </row>
    <row r="2686" spans="1:9" x14ac:dyDescent="0.25">
      <c r="A2686" t="s">
        <v>5231</v>
      </c>
      <c r="B2686" t="s">
        <v>5322</v>
      </c>
      <c r="C2686" t="s">
        <v>5246</v>
      </c>
      <c r="D2686" s="1">
        <v>34067</v>
      </c>
      <c r="E2686" t="s">
        <v>2362</v>
      </c>
      <c r="F2686" t="s">
        <v>13</v>
      </c>
      <c r="G2686" s="3">
        <v>450000000</v>
      </c>
      <c r="H2686" t="s">
        <v>15</v>
      </c>
      <c r="I2686">
        <f>YEAR(tb_to_analyze[[#This Row],[Date]])</f>
        <v>1993</v>
      </c>
    </row>
    <row r="2687" spans="1:9" x14ac:dyDescent="0.25">
      <c r="A2687" t="s">
        <v>5233</v>
      </c>
      <c r="B2687" t="s">
        <v>5320</v>
      </c>
      <c r="C2687" t="s">
        <v>5247</v>
      </c>
      <c r="D2687" s="1">
        <v>34068</v>
      </c>
      <c r="E2687" t="s">
        <v>1302</v>
      </c>
      <c r="F2687" t="s">
        <v>13</v>
      </c>
      <c r="G2687" t="s">
        <v>5350</v>
      </c>
      <c r="H2687" t="s">
        <v>15</v>
      </c>
      <c r="I2687">
        <f>YEAR(tb_to_analyze[[#This Row],[Date]])</f>
        <v>1993</v>
      </c>
    </row>
    <row r="2688" spans="1:9" x14ac:dyDescent="0.25">
      <c r="A2688" t="s">
        <v>5233</v>
      </c>
      <c r="B2688" t="s">
        <v>5320</v>
      </c>
      <c r="C2688" t="s">
        <v>5247</v>
      </c>
      <c r="D2688" s="1">
        <v>34075</v>
      </c>
      <c r="E2688" t="s">
        <v>1829</v>
      </c>
      <c r="F2688" t="s">
        <v>13</v>
      </c>
      <c r="G2688" t="s">
        <v>5350</v>
      </c>
      <c r="H2688" t="s">
        <v>15</v>
      </c>
      <c r="I2688">
        <f>YEAR(tb_to_analyze[[#This Row],[Date]])</f>
        <v>1993</v>
      </c>
    </row>
    <row r="2689" spans="1:9" x14ac:dyDescent="0.25">
      <c r="A2689" t="s">
        <v>5233</v>
      </c>
      <c r="B2689" t="s">
        <v>5320</v>
      </c>
      <c r="C2689" t="s">
        <v>5247</v>
      </c>
      <c r="D2689" s="1">
        <v>34080</v>
      </c>
      <c r="E2689" t="s">
        <v>1463</v>
      </c>
      <c r="F2689" t="s">
        <v>13</v>
      </c>
      <c r="G2689" t="s">
        <v>5350</v>
      </c>
      <c r="H2689" t="s">
        <v>15</v>
      </c>
      <c r="I2689">
        <f>YEAR(tb_to_analyze[[#This Row],[Date]])</f>
        <v>1993</v>
      </c>
    </row>
    <row r="2690" spans="1:9" x14ac:dyDescent="0.25">
      <c r="A2690" t="s">
        <v>5231</v>
      </c>
      <c r="B2690" t="s">
        <v>5328</v>
      </c>
      <c r="C2690" t="s">
        <v>5246</v>
      </c>
      <c r="D2690" s="1">
        <v>34084</v>
      </c>
      <c r="E2690" t="s">
        <v>2742</v>
      </c>
      <c r="F2690" t="s">
        <v>13</v>
      </c>
      <c r="G2690" s="3">
        <v>40000000</v>
      </c>
      <c r="H2690" t="s">
        <v>15</v>
      </c>
      <c r="I2690">
        <f>YEAR(tb_to_analyze[[#This Row],[Date]])</f>
        <v>1993</v>
      </c>
    </row>
    <row r="2691" spans="1:9" x14ac:dyDescent="0.25">
      <c r="A2691" t="s">
        <v>5231</v>
      </c>
      <c r="B2691" t="s">
        <v>5322</v>
      </c>
      <c r="C2691" t="s">
        <v>5246</v>
      </c>
      <c r="D2691" s="1">
        <v>34085</v>
      </c>
      <c r="E2691" t="s">
        <v>2127</v>
      </c>
      <c r="F2691" t="s">
        <v>13</v>
      </c>
      <c r="G2691" s="3">
        <v>450000000</v>
      </c>
      <c r="H2691" t="s">
        <v>15</v>
      </c>
      <c r="I2691">
        <f>YEAR(tb_to_analyze[[#This Row],[Date]])</f>
        <v>1993</v>
      </c>
    </row>
    <row r="2692" spans="1:9" x14ac:dyDescent="0.25">
      <c r="A2692" t="s">
        <v>5233</v>
      </c>
      <c r="B2692" t="s">
        <v>5312</v>
      </c>
      <c r="C2692" t="s">
        <v>5245</v>
      </c>
      <c r="D2692" s="1">
        <v>34087</v>
      </c>
      <c r="E2692" t="s">
        <v>937</v>
      </c>
      <c r="F2692" t="s">
        <v>13</v>
      </c>
      <c r="G2692" t="s">
        <v>5350</v>
      </c>
      <c r="H2692" t="s">
        <v>15</v>
      </c>
      <c r="I2692">
        <f>YEAR(tb_to_analyze[[#This Row],[Date]])</f>
        <v>1993</v>
      </c>
    </row>
    <row r="2693" spans="1:9" x14ac:dyDescent="0.25">
      <c r="A2693" t="s">
        <v>5233</v>
      </c>
      <c r="B2693" t="s">
        <v>5320</v>
      </c>
      <c r="C2693" t="s">
        <v>5247</v>
      </c>
      <c r="D2693" s="1">
        <v>34100</v>
      </c>
      <c r="E2693" t="s">
        <v>1829</v>
      </c>
      <c r="F2693" t="s">
        <v>13</v>
      </c>
      <c r="G2693" t="s">
        <v>5350</v>
      </c>
      <c r="H2693" t="s">
        <v>15</v>
      </c>
      <c r="I2693">
        <f>YEAR(tb_to_analyze[[#This Row],[Date]])</f>
        <v>1993</v>
      </c>
    </row>
    <row r="2694" spans="1:9" x14ac:dyDescent="0.25">
      <c r="A2694" t="s">
        <v>5230</v>
      </c>
      <c r="B2694" t="s">
        <v>5324</v>
      </c>
      <c r="C2694" t="s">
        <v>5253</v>
      </c>
      <c r="D2694" s="1">
        <v>34101</v>
      </c>
      <c r="E2694" t="s">
        <v>2970</v>
      </c>
      <c r="F2694" t="s">
        <v>13</v>
      </c>
      <c r="G2694" t="s">
        <v>5350</v>
      </c>
      <c r="H2694" t="s">
        <v>15</v>
      </c>
      <c r="I2694">
        <f>YEAR(tb_to_analyze[[#This Row],[Date]])</f>
        <v>1993</v>
      </c>
    </row>
    <row r="2695" spans="1:9" x14ac:dyDescent="0.25">
      <c r="A2695" t="s">
        <v>5231</v>
      </c>
      <c r="B2695" t="s">
        <v>5313</v>
      </c>
      <c r="C2695" t="s">
        <v>5246</v>
      </c>
      <c r="D2695" s="1">
        <v>34102</v>
      </c>
      <c r="E2695" t="s">
        <v>2805</v>
      </c>
      <c r="F2695" t="s">
        <v>13</v>
      </c>
      <c r="G2695" t="s">
        <v>5350</v>
      </c>
      <c r="H2695" t="s">
        <v>15</v>
      </c>
      <c r="I2695">
        <f>YEAR(tb_to_analyze[[#This Row],[Date]])</f>
        <v>1993</v>
      </c>
    </row>
    <row r="2696" spans="1:9" x14ac:dyDescent="0.25">
      <c r="A2696" t="s">
        <v>5233</v>
      </c>
      <c r="B2696" t="s">
        <v>5320</v>
      </c>
      <c r="C2696" t="s">
        <v>5247</v>
      </c>
      <c r="D2696" s="1">
        <v>34115</v>
      </c>
      <c r="E2696" t="s">
        <v>1463</v>
      </c>
      <c r="F2696" t="s">
        <v>13</v>
      </c>
      <c r="G2696" t="s">
        <v>5350</v>
      </c>
      <c r="H2696" t="s">
        <v>15</v>
      </c>
      <c r="I2696">
        <f>YEAR(tb_to_analyze[[#This Row],[Date]])</f>
        <v>1993</v>
      </c>
    </row>
    <row r="2697" spans="1:9" x14ac:dyDescent="0.25">
      <c r="A2697" t="s">
        <v>5233</v>
      </c>
      <c r="B2697" t="s">
        <v>5320</v>
      </c>
      <c r="C2697" t="s">
        <v>5247</v>
      </c>
      <c r="D2697" s="1">
        <v>34136</v>
      </c>
      <c r="E2697" t="s">
        <v>685</v>
      </c>
      <c r="F2697" t="s">
        <v>13</v>
      </c>
      <c r="G2697" t="s">
        <v>5350</v>
      </c>
      <c r="H2697" t="s">
        <v>15</v>
      </c>
      <c r="I2697">
        <f>YEAR(tb_to_analyze[[#This Row],[Date]])</f>
        <v>1993</v>
      </c>
    </row>
    <row r="2698" spans="1:9" x14ac:dyDescent="0.25">
      <c r="A2698" t="s">
        <v>5231</v>
      </c>
      <c r="B2698" t="s">
        <v>5322</v>
      </c>
      <c r="C2698" t="s">
        <v>5246</v>
      </c>
      <c r="D2698" s="1">
        <v>34141</v>
      </c>
      <c r="E2698" t="s">
        <v>2892</v>
      </c>
      <c r="F2698" t="s">
        <v>13</v>
      </c>
      <c r="G2698" s="3">
        <v>450000000</v>
      </c>
      <c r="H2698" t="s">
        <v>15</v>
      </c>
      <c r="I2698">
        <f>YEAR(tb_to_analyze[[#This Row],[Date]])</f>
        <v>1993</v>
      </c>
    </row>
    <row r="2699" spans="1:9" x14ac:dyDescent="0.25">
      <c r="A2699" t="s">
        <v>5233</v>
      </c>
      <c r="B2699" t="s">
        <v>5320</v>
      </c>
      <c r="C2699" t="s">
        <v>5247</v>
      </c>
      <c r="D2699" s="1">
        <v>34144</v>
      </c>
      <c r="E2699" t="s">
        <v>1829</v>
      </c>
      <c r="F2699" t="s">
        <v>13</v>
      </c>
      <c r="G2699" t="s">
        <v>5350</v>
      </c>
      <c r="H2699" t="s">
        <v>15</v>
      </c>
      <c r="I2699">
        <f>YEAR(tb_to_analyze[[#This Row],[Date]])</f>
        <v>1993</v>
      </c>
    </row>
    <row r="2700" spans="1:9" x14ac:dyDescent="0.25">
      <c r="A2700" t="s">
        <v>5230</v>
      </c>
      <c r="B2700" t="s">
        <v>5324</v>
      </c>
      <c r="C2700" t="s">
        <v>5253</v>
      </c>
      <c r="D2700" s="1">
        <v>34145</v>
      </c>
      <c r="E2700" t="s">
        <v>2828</v>
      </c>
      <c r="F2700" t="s">
        <v>13</v>
      </c>
      <c r="G2700" t="s">
        <v>5350</v>
      </c>
      <c r="H2700" t="s">
        <v>15</v>
      </c>
      <c r="I2700">
        <f>YEAR(tb_to_analyze[[#This Row],[Date]])</f>
        <v>1993</v>
      </c>
    </row>
    <row r="2701" spans="1:9" x14ac:dyDescent="0.25">
      <c r="A2701" t="s">
        <v>5231</v>
      </c>
      <c r="B2701" t="s">
        <v>5313</v>
      </c>
      <c r="C2701" t="s">
        <v>5246</v>
      </c>
      <c r="D2701" s="1">
        <v>34146</v>
      </c>
      <c r="E2701" t="s">
        <v>2805</v>
      </c>
      <c r="F2701" t="s">
        <v>13</v>
      </c>
      <c r="G2701" t="s">
        <v>5350</v>
      </c>
      <c r="H2701" t="s">
        <v>15</v>
      </c>
      <c r="I2701">
        <f>YEAR(tb_to_analyze[[#This Row],[Date]])</f>
        <v>1993</v>
      </c>
    </row>
    <row r="2702" spans="1:9" x14ac:dyDescent="0.25">
      <c r="A2702" t="s">
        <v>5233</v>
      </c>
      <c r="B2702" t="s">
        <v>5312</v>
      </c>
      <c r="C2702" t="s">
        <v>5245</v>
      </c>
      <c r="D2702" s="1">
        <v>34157</v>
      </c>
      <c r="E2702" t="s">
        <v>937</v>
      </c>
      <c r="F2702" t="s">
        <v>13</v>
      </c>
      <c r="G2702" t="s">
        <v>5350</v>
      </c>
      <c r="H2702" t="s">
        <v>15</v>
      </c>
      <c r="I2702">
        <f>YEAR(tb_to_analyze[[#This Row],[Date]])</f>
        <v>1993</v>
      </c>
    </row>
    <row r="2703" spans="1:9" x14ac:dyDescent="0.25">
      <c r="A2703" t="s">
        <v>5231</v>
      </c>
      <c r="B2703" t="s">
        <v>5313</v>
      </c>
      <c r="C2703" t="s">
        <v>5246</v>
      </c>
      <c r="D2703" s="1">
        <v>34169</v>
      </c>
      <c r="E2703" t="s">
        <v>2869</v>
      </c>
      <c r="F2703" t="s">
        <v>13</v>
      </c>
      <c r="G2703" t="s">
        <v>5350</v>
      </c>
      <c r="H2703" t="s">
        <v>15</v>
      </c>
      <c r="I2703">
        <f>YEAR(tb_to_analyze[[#This Row],[Date]])</f>
        <v>1993</v>
      </c>
    </row>
    <row r="2704" spans="1:9" x14ac:dyDescent="0.25">
      <c r="A2704" t="s">
        <v>5230</v>
      </c>
      <c r="B2704" t="s">
        <v>5324</v>
      </c>
      <c r="C2704" t="s">
        <v>5253</v>
      </c>
      <c r="D2704" s="1">
        <v>34172</v>
      </c>
      <c r="E2704" t="s">
        <v>2675</v>
      </c>
      <c r="F2704" t="s">
        <v>13</v>
      </c>
      <c r="G2704" t="s">
        <v>5350</v>
      </c>
      <c r="H2704" t="s">
        <v>15</v>
      </c>
      <c r="I2704">
        <f>YEAR(tb_to_analyze[[#This Row],[Date]])</f>
        <v>1993</v>
      </c>
    </row>
    <row r="2705" spans="1:9" x14ac:dyDescent="0.25">
      <c r="A2705" t="s">
        <v>5231</v>
      </c>
      <c r="B2705" t="s">
        <v>5315</v>
      </c>
      <c r="C2705" t="s">
        <v>5246</v>
      </c>
      <c r="D2705" s="1">
        <v>34183</v>
      </c>
      <c r="E2705" t="s">
        <v>2822</v>
      </c>
      <c r="F2705" t="s">
        <v>13</v>
      </c>
      <c r="G2705" t="s">
        <v>5350</v>
      </c>
      <c r="H2705" t="s">
        <v>21</v>
      </c>
      <c r="I2705">
        <f>YEAR(tb_to_analyze[[#This Row],[Date]])</f>
        <v>1993</v>
      </c>
    </row>
    <row r="2706" spans="1:9" x14ac:dyDescent="0.25">
      <c r="A2706" t="s">
        <v>5233</v>
      </c>
      <c r="B2706" t="s">
        <v>5320</v>
      </c>
      <c r="C2706" t="s">
        <v>5247</v>
      </c>
      <c r="D2706" s="1">
        <v>34185</v>
      </c>
      <c r="E2706" t="s">
        <v>1463</v>
      </c>
      <c r="F2706" t="s">
        <v>13</v>
      </c>
      <c r="G2706" t="s">
        <v>5350</v>
      </c>
      <c r="H2706" t="s">
        <v>15</v>
      </c>
      <c r="I2706">
        <f>YEAR(tb_to_analyze[[#This Row],[Date]])</f>
        <v>1993</v>
      </c>
    </row>
    <row r="2707" spans="1:9" x14ac:dyDescent="0.25">
      <c r="A2707" t="s">
        <v>5231</v>
      </c>
      <c r="B2707" t="s">
        <v>5315</v>
      </c>
      <c r="C2707" t="s">
        <v>5246</v>
      </c>
      <c r="D2707" s="1">
        <v>34190</v>
      </c>
      <c r="E2707" t="s">
        <v>1965</v>
      </c>
      <c r="F2707" t="s">
        <v>13</v>
      </c>
      <c r="G2707" t="s">
        <v>5350</v>
      </c>
      <c r="H2707" t="s">
        <v>15</v>
      </c>
      <c r="I2707">
        <f>YEAR(tb_to_analyze[[#This Row],[Date]])</f>
        <v>1993</v>
      </c>
    </row>
    <row r="2708" spans="1:9" x14ac:dyDescent="0.25">
      <c r="A2708" t="s">
        <v>5233</v>
      </c>
      <c r="B2708" t="s">
        <v>5320</v>
      </c>
      <c r="C2708" t="s">
        <v>5247</v>
      </c>
      <c r="D2708" s="1">
        <v>34191</v>
      </c>
      <c r="E2708" t="s">
        <v>1302</v>
      </c>
      <c r="F2708" t="s">
        <v>13</v>
      </c>
      <c r="G2708" t="s">
        <v>5350</v>
      </c>
      <c r="H2708" t="s">
        <v>15</v>
      </c>
      <c r="I2708">
        <f>YEAR(tb_to_analyze[[#This Row],[Date]])</f>
        <v>1993</v>
      </c>
    </row>
    <row r="2709" spans="1:9" x14ac:dyDescent="0.25">
      <c r="A2709" t="s">
        <v>5231</v>
      </c>
      <c r="B2709" t="s">
        <v>5313</v>
      </c>
      <c r="C2709" t="s">
        <v>5246</v>
      </c>
      <c r="D2709" s="1">
        <v>34211</v>
      </c>
      <c r="E2709" t="s">
        <v>2805</v>
      </c>
      <c r="F2709" t="s">
        <v>13</v>
      </c>
      <c r="G2709" t="s">
        <v>5350</v>
      </c>
      <c r="H2709" t="s">
        <v>15</v>
      </c>
      <c r="I2709">
        <f>YEAR(tb_to_analyze[[#This Row],[Date]])</f>
        <v>1993</v>
      </c>
    </row>
    <row r="2710" spans="1:9" x14ac:dyDescent="0.25">
      <c r="A2710" t="s">
        <v>5233</v>
      </c>
      <c r="B2710" t="s">
        <v>5320</v>
      </c>
      <c r="C2710" t="s">
        <v>5247</v>
      </c>
      <c r="D2710" s="1">
        <v>34212</v>
      </c>
      <c r="E2710" t="s">
        <v>1829</v>
      </c>
      <c r="F2710" t="s">
        <v>13</v>
      </c>
      <c r="G2710" t="s">
        <v>5350</v>
      </c>
      <c r="H2710" t="s">
        <v>15</v>
      </c>
      <c r="I2710">
        <f>YEAR(tb_to_analyze[[#This Row],[Date]])</f>
        <v>1993</v>
      </c>
    </row>
    <row r="2711" spans="1:9" x14ac:dyDescent="0.25">
      <c r="A2711" t="s">
        <v>5231</v>
      </c>
      <c r="B2711" t="s">
        <v>5313</v>
      </c>
      <c r="C2711" t="s">
        <v>5246</v>
      </c>
      <c r="D2711" s="1">
        <v>34215</v>
      </c>
      <c r="E2711" t="s">
        <v>2774</v>
      </c>
      <c r="F2711" t="s">
        <v>13</v>
      </c>
      <c r="G2711" t="s">
        <v>5350</v>
      </c>
      <c r="H2711" t="s">
        <v>15</v>
      </c>
      <c r="I2711">
        <f>YEAR(tb_to_analyze[[#This Row],[Date]])</f>
        <v>1993</v>
      </c>
    </row>
    <row r="2712" spans="1:9" x14ac:dyDescent="0.25">
      <c r="A2712" t="s">
        <v>5231</v>
      </c>
      <c r="B2712" t="s">
        <v>5322</v>
      </c>
      <c r="C2712" t="s">
        <v>5246</v>
      </c>
      <c r="D2712" s="1">
        <v>34224</v>
      </c>
      <c r="E2712" t="s">
        <v>2362</v>
      </c>
      <c r="F2712" t="s">
        <v>13</v>
      </c>
      <c r="G2712" s="3">
        <v>450000000</v>
      </c>
      <c r="H2712" t="s">
        <v>15</v>
      </c>
      <c r="I2712">
        <f>YEAR(tb_to_analyze[[#This Row],[Date]])</f>
        <v>1993</v>
      </c>
    </row>
    <row r="2713" spans="1:9" x14ac:dyDescent="0.25">
      <c r="A2713" t="s">
        <v>5233</v>
      </c>
      <c r="B2713" t="s">
        <v>5312</v>
      </c>
      <c r="C2713" t="s">
        <v>5245</v>
      </c>
      <c r="D2713" s="1">
        <v>34228</v>
      </c>
      <c r="E2713" t="s">
        <v>2405</v>
      </c>
      <c r="F2713" t="s">
        <v>13</v>
      </c>
      <c r="G2713" t="s">
        <v>5350</v>
      </c>
      <c r="H2713" t="s">
        <v>15</v>
      </c>
      <c r="I2713">
        <f>YEAR(tb_to_analyze[[#This Row],[Date]])</f>
        <v>1993</v>
      </c>
    </row>
    <row r="2714" spans="1:9" x14ac:dyDescent="0.25">
      <c r="A2714" t="s">
        <v>5233</v>
      </c>
      <c r="B2714" t="s">
        <v>5312</v>
      </c>
      <c r="C2714" t="s">
        <v>5245</v>
      </c>
      <c r="D2714" s="1">
        <v>34229</v>
      </c>
      <c r="E2714" t="s">
        <v>937</v>
      </c>
      <c r="F2714" t="s">
        <v>13</v>
      </c>
      <c r="G2714" t="s">
        <v>5350</v>
      </c>
      <c r="H2714" t="s">
        <v>15</v>
      </c>
      <c r="I2714">
        <f>YEAR(tb_to_analyze[[#This Row],[Date]])</f>
        <v>1993</v>
      </c>
    </row>
    <row r="2715" spans="1:9" x14ac:dyDescent="0.25">
      <c r="A2715" t="s">
        <v>5238</v>
      </c>
      <c r="B2715" t="s">
        <v>5326</v>
      </c>
      <c r="C2715" t="s">
        <v>5254</v>
      </c>
      <c r="D2715" s="1">
        <v>34232</v>
      </c>
      <c r="E2715" t="s">
        <v>2993</v>
      </c>
      <c r="F2715" t="s">
        <v>13</v>
      </c>
      <c r="G2715" s="3">
        <v>25000000</v>
      </c>
      <c r="H2715" t="s">
        <v>21</v>
      </c>
      <c r="I2715">
        <f>YEAR(tb_to_analyze[[#This Row],[Date]])</f>
        <v>1993</v>
      </c>
    </row>
    <row r="2716" spans="1:9" x14ac:dyDescent="0.25">
      <c r="A2716" t="s">
        <v>5230</v>
      </c>
      <c r="B2716" t="s">
        <v>5324</v>
      </c>
      <c r="C2716" t="s">
        <v>5253</v>
      </c>
      <c r="D2716" s="1">
        <v>34238</v>
      </c>
      <c r="E2716" t="s">
        <v>2716</v>
      </c>
      <c r="F2716" t="s">
        <v>13</v>
      </c>
      <c r="G2716" t="s">
        <v>5350</v>
      </c>
      <c r="H2716" t="s">
        <v>15</v>
      </c>
      <c r="I2716">
        <f>YEAR(tb_to_analyze[[#This Row],[Date]])</f>
        <v>1993</v>
      </c>
    </row>
    <row r="2717" spans="1:9" x14ac:dyDescent="0.25">
      <c r="A2717" t="s">
        <v>5231</v>
      </c>
      <c r="B2717" t="s">
        <v>5315</v>
      </c>
      <c r="C2717" t="s">
        <v>5246</v>
      </c>
      <c r="D2717" s="1">
        <v>34247</v>
      </c>
      <c r="E2717" t="s">
        <v>2622</v>
      </c>
      <c r="F2717" t="s">
        <v>13</v>
      </c>
      <c r="G2717" s="3">
        <v>35000000</v>
      </c>
      <c r="H2717" t="s">
        <v>21</v>
      </c>
      <c r="I2717">
        <f>YEAR(tb_to_analyze[[#This Row],[Date]])</f>
        <v>1993</v>
      </c>
    </row>
    <row r="2718" spans="1:9" x14ac:dyDescent="0.25">
      <c r="A2718" t="s">
        <v>5235</v>
      </c>
      <c r="B2718" t="s">
        <v>5263</v>
      </c>
      <c r="C2718" t="s">
        <v>5252</v>
      </c>
      <c r="D2718" s="1">
        <v>34250</v>
      </c>
      <c r="E2718" t="s">
        <v>2225</v>
      </c>
      <c r="F2718" t="s">
        <v>2227</v>
      </c>
      <c r="G2718" s="3">
        <v>30800000</v>
      </c>
      <c r="H2718" t="s">
        <v>15</v>
      </c>
      <c r="I2718">
        <f>YEAR(tb_to_analyze[[#This Row],[Date]])</f>
        <v>1993</v>
      </c>
    </row>
    <row r="2719" spans="1:9" x14ac:dyDescent="0.25">
      <c r="A2719" t="s">
        <v>5231</v>
      </c>
      <c r="B2719" t="s">
        <v>5322</v>
      </c>
      <c r="C2719" t="s">
        <v>5246</v>
      </c>
      <c r="D2719" s="1">
        <v>34260</v>
      </c>
      <c r="E2719" t="s">
        <v>2127</v>
      </c>
      <c r="F2719" t="s">
        <v>13</v>
      </c>
      <c r="G2719" s="3">
        <v>450000000</v>
      </c>
      <c r="H2719" t="s">
        <v>15</v>
      </c>
      <c r="I2719">
        <f>YEAR(tb_to_analyze[[#This Row],[Date]])</f>
        <v>1993</v>
      </c>
    </row>
    <row r="2720" spans="1:9" x14ac:dyDescent="0.25">
      <c r="A2720" t="s">
        <v>5230</v>
      </c>
      <c r="B2720" t="s">
        <v>5324</v>
      </c>
      <c r="C2720" t="s">
        <v>5253</v>
      </c>
      <c r="D2720" s="1">
        <v>34264</v>
      </c>
      <c r="E2720" t="s">
        <v>2609</v>
      </c>
      <c r="F2720" t="s">
        <v>13</v>
      </c>
      <c r="G2720" t="s">
        <v>5350</v>
      </c>
      <c r="H2720" t="s">
        <v>15</v>
      </c>
      <c r="I2720">
        <f>YEAR(tb_to_analyze[[#This Row],[Date]])</f>
        <v>1993</v>
      </c>
    </row>
    <row r="2721" spans="1:9" x14ac:dyDescent="0.25">
      <c r="A2721" t="s">
        <v>5233</v>
      </c>
      <c r="B2721" t="s">
        <v>5320</v>
      </c>
      <c r="C2721" t="s">
        <v>5247</v>
      </c>
      <c r="D2721" s="1">
        <v>34268</v>
      </c>
      <c r="E2721" t="s">
        <v>685</v>
      </c>
      <c r="F2721" t="s">
        <v>13</v>
      </c>
      <c r="G2721" t="s">
        <v>5350</v>
      </c>
      <c r="H2721" t="s">
        <v>15</v>
      </c>
      <c r="I2721">
        <f>YEAR(tb_to_analyze[[#This Row],[Date]])</f>
        <v>1993</v>
      </c>
    </row>
    <row r="2722" spans="1:9" x14ac:dyDescent="0.25">
      <c r="A2722" t="s">
        <v>5231</v>
      </c>
      <c r="B2722" t="s">
        <v>5313</v>
      </c>
      <c r="C2722" t="s">
        <v>5246</v>
      </c>
      <c r="D2722" s="1">
        <v>34268</v>
      </c>
      <c r="E2722" t="s">
        <v>2805</v>
      </c>
      <c r="F2722" t="s">
        <v>13</v>
      </c>
      <c r="G2722" t="s">
        <v>5350</v>
      </c>
      <c r="H2722" t="s">
        <v>15</v>
      </c>
      <c r="I2722">
        <f>YEAR(tb_to_analyze[[#This Row],[Date]])</f>
        <v>1993</v>
      </c>
    </row>
    <row r="2723" spans="1:9" x14ac:dyDescent="0.25">
      <c r="A2723" t="s">
        <v>5233</v>
      </c>
      <c r="B2723" t="s">
        <v>5320</v>
      </c>
      <c r="C2723" t="s">
        <v>5247</v>
      </c>
      <c r="D2723" s="1">
        <v>34275</v>
      </c>
      <c r="E2723" t="s">
        <v>685</v>
      </c>
      <c r="F2723" t="s">
        <v>13</v>
      </c>
      <c r="G2723" t="s">
        <v>5350</v>
      </c>
      <c r="H2723" t="s">
        <v>15</v>
      </c>
      <c r="I2723">
        <f>YEAR(tb_to_analyze[[#This Row],[Date]])</f>
        <v>1993</v>
      </c>
    </row>
    <row r="2724" spans="1:9" x14ac:dyDescent="0.25">
      <c r="A2724" t="s">
        <v>5230</v>
      </c>
      <c r="B2724" t="s">
        <v>5324</v>
      </c>
      <c r="C2724" t="s">
        <v>5253</v>
      </c>
      <c r="D2724" s="1">
        <v>34293</v>
      </c>
      <c r="E2724" t="s">
        <v>2609</v>
      </c>
      <c r="F2724" t="s">
        <v>13</v>
      </c>
      <c r="G2724" t="s">
        <v>5350</v>
      </c>
      <c r="H2724" t="s">
        <v>15</v>
      </c>
      <c r="I2724">
        <f>YEAR(tb_to_analyze[[#This Row],[Date]])</f>
        <v>1993</v>
      </c>
    </row>
    <row r="2725" spans="1:9" x14ac:dyDescent="0.25">
      <c r="A2725" t="s">
        <v>5231</v>
      </c>
      <c r="B2725" t="s">
        <v>5313</v>
      </c>
      <c r="C2725" t="s">
        <v>5246</v>
      </c>
      <c r="D2725" s="1">
        <v>34301</v>
      </c>
      <c r="E2725" t="s">
        <v>2869</v>
      </c>
      <c r="F2725" t="s">
        <v>13</v>
      </c>
      <c r="G2725" t="s">
        <v>5350</v>
      </c>
      <c r="H2725" t="s">
        <v>15</v>
      </c>
      <c r="I2725">
        <f>YEAR(tb_to_analyze[[#This Row],[Date]])</f>
        <v>1993</v>
      </c>
    </row>
    <row r="2726" spans="1:9" x14ac:dyDescent="0.25">
      <c r="A2726" t="s">
        <v>5231</v>
      </c>
      <c r="B2726" t="s">
        <v>5322</v>
      </c>
      <c r="C2726" t="s">
        <v>5246</v>
      </c>
      <c r="D2726" s="1">
        <v>34305</v>
      </c>
      <c r="E2726" t="s">
        <v>2892</v>
      </c>
      <c r="F2726" t="s">
        <v>13</v>
      </c>
      <c r="G2726" s="3">
        <v>450000000</v>
      </c>
      <c r="H2726" t="s">
        <v>15</v>
      </c>
      <c r="I2726">
        <f>YEAR(tb_to_analyze[[#This Row],[Date]])</f>
        <v>1993</v>
      </c>
    </row>
    <row r="2727" spans="1:9" x14ac:dyDescent="0.25">
      <c r="A2727" t="s">
        <v>5231</v>
      </c>
      <c r="B2727" t="s">
        <v>5313</v>
      </c>
      <c r="C2727" t="s">
        <v>5246</v>
      </c>
      <c r="D2727" s="1">
        <v>34311</v>
      </c>
      <c r="E2727" t="s">
        <v>2805</v>
      </c>
      <c r="F2727" t="s">
        <v>13</v>
      </c>
      <c r="G2727" t="s">
        <v>5350</v>
      </c>
      <c r="H2727" t="s">
        <v>15</v>
      </c>
      <c r="I2727">
        <f>YEAR(tb_to_analyze[[#This Row],[Date]])</f>
        <v>1993</v>
      </c>
    </row>
    <row r="2728" spans="1:9" x14ac:dyDescent="0.25">
      <c r="A2728" t="s">
        <v>5231</v>
      </c>
      <c r="B2728" t="s">
        <v>5313</v>
      </c>
      <c r="C2728" t="s">
        <v>5246</v>
      </c>
      <c r="D2728" s="1">
        <v>34319</v>
      </c>
      <c r="E2728" t="s">
        <v>3008</v>
      </c>
      <c r="F2728" t="s">
        <v>13</v>
      </c>
      <c r="G2728" t="s">
        <v>5350</v>
      </c>
      <c r="H2728" t="s">
        <v>15</v>
      </c>
      <c r="I2728">
        <f>YEAR(tb_to_analyze[[#This Row],[Date]])</f>
        <v>1993</v>
      </c>
    </row>
    <row r="2729" spans="1:9" x14ac:dyDescent="0.25">
      <c r="A2729" t="s">
        <v>5230</v>
      </c>
      <c r="B2729" t="s">
        <v>5324</v>
      </c>
      <c r="C2729" t="s">
        <v>5253</v>
      </c>
      <c r="D2729" s="1">
        <v>34321</v>
      </c>
      <c r="E2729" t="s">
        <v>2675</v>
      </c>
      <c r="F2729" t="s">
        <v>13</v>
      </c>
      <c r="G2729" t="s">
        <v>5350</v>
      </c>
      <c r="H2729" t="s">
        <v>15</v>
      </c>
      <c r="I2729">
        <f>YEAR(tb_to_analyze[[#This Row],[Date]])</f>
        <v>1993</v>
      </c>
    </row>
    <row r="2730" spans="1:9" x14ac:dyDescent="0.25">
      <c r="A2730" t="s">
        <v>5233</v>
      </c>
      <c r="B2730" t="s">
        <v>5320</v>
      </c>
      <c r="C2730" t="s">
        <v>5247</v>
      </c>
      <c r="D2730" s="1">
        <v>34325</v>
      </c>
      <c r="E2730" t="s">
        <v>1463</v>
      </c>
      <c r="F2730" t="s">
        <v>13</v>
      </c>
      <c r="G2730" t="s">
        <v>5350</v>
      </c>
      <c r="H2730" t="s">
        <v>15</v>
      </c>
      <c r="I2730">
        <f>YEAR(tb_to_analyze[[#This Row],[Date]])</f>
        <v>1993</v>
      </c>
    </row>
    <row r="2731" spans="1:9" x14ac:dyDescent="0.25">
      <c r="A2731" t="s">
        <v>5230</v>
      </c>
      <c r="B2731" t="s">
        <v>5324</v>
      </c>
      <c r="C2731" t="s">
        <v>5253</v>
      </c>
      <c r="D2731" s="1">
        <v>34358</v>
      </c>
      <c r="E2731" t="s">
        <v>2609</v>
      </c>
      <c r="F2731" t="s">
        <v>13</v>
      </c>
      <c r="G2731" t="s">
        <v>5350</v>
      </c>
      <c r="H2731" t="s">
        <v>21</v>
      </c>
      <c r="I2731">
        <f>YEAR(tb_to_analyze[[#This Row],[Date]])</f>
        <v>1994</v>
      </c>
    </row>
    <row r="2732" spans="1:9" x14ac:dyDescent="0.25">
      <c r="A2732" t="s">
        <v>5233</v>
      </c>
      <c r="B2732" t="s">
        <v>5320</v>
      </c>
      <c r="C2732" t="s">
        <v>5247</v>
      </c>
      <c r="D2732" s="1">
        <v>34359</v>
      </c>
      <c r="E2732" t="s">
        <v>1829</v>
      </c>
      <c r="F2732" t="s">
        <v>13</v>
      </c>
      <c r="G2732" t="s">
        <v>5350</v>
      </c>
      <c r="H2732" t="s">
        <v>15</v>
      </c>
      <c r="I2732">
        <f>YEAR(tb_to_analyze[[#This Row],[Date]])</f>
        <v>1994</v>
      </c>
    </row>
    <row r="2733" spans="1:9" x14ac:dyDescent="0.25">
      <c r="A2733" t="s">
        <v>5231</v>
      </c>
      <c r="B2733" t="s">
        <v>5315</v>
      </c>
      <c r="C2733" t="s">
        <v>5246</v>
      </c>
      <c r="D2733" s="1">
        <v>34359</v>
      </c>
      <c r="E2733" t="s">
        <v>2622</v>
      </c>
      <c r="F2733" t="s">
        <v>13</v>
      </c>
      <c r="G2733" s="3">
        <v>35000000</v>
      </c>
      <c r="H2733" t="s">
        <v>15</v>
      </c>
      <c r="I2733">
        <f>YEAR(tb_to_analyze[[#This Row],[Date]])</f>
        <v>1994</v>
      </c>
    </row>
    <row r="2734" spans="1:9" x14ac:dyDescent="0.25">
      <c r="A2734" t="s">
        <v>5231</v>
      </c>
      <c r="B2734" t="s">
        <v>5322</v>
      </c>
      <c r="C2734" t="s">
        <v>5246</v>
      </c>
      <c r="D2734" s="1">
        <v>34368</v>
      </c>
      <c r="E2734" t="s">
        <v>2362</v>
      </c>
      <c r="F2734" t="s">
        <v>13</v>
      </c>
      <c r="G2734" s="3">
        <v>450000000</v>
      </c>
      <c r="H2734" t="s">
        <v>15</v>
      </c>
      <c r="I2734">
        <f>YEAR(tb_to_analyze[[#This Row],[Date]])</f>
        <v>1994</v>
      </c>
    </row>
    <row r="2735" spans="1:9" x14ac:dyDescent="0.25">
      <c r="A2735" t="s">
        <v>5236</v>
      </c>
      <c r="B2735" t="s">
        <v>5325</v>
      </c>
      <c r="C2735" t="s">
        <v>5249</v>
      </c>
      <c r="D2735" s="1">
        <v>34368</v>
      </c>
      <c r="E2735" t="s">
        <v>3016</v>
      </c>
      <c r="F2735" t="s">
        <v>13</v>
      </c>
      <c r="G2735" t="s">
        <v>5350</v>
      </c>
      <c r="H2735" t="s">
        <v>15</v>
      </c>
      <c r="I2735">
        <f>YEAR(tb_to_analyze[[#This Row],[Date]])</f>
        <v>1994</v>
      </c>
    </row>
    <row r="2736" spans="1:9" x14ac:dyDescent="0.25">
      <c r="A2736" t="s">
        <v>5231</v>
      </c>
      <c r="B2736" t="s">
        <v>5313</v>
      </c>
      <c r="C2736" t="s">
        <v>5246</v>
      </c>
      <c r="D2736" s="1">
        <v>34372</v>
      </c>
      <c r="E2736" t="s">
        <v>3018</v>
      </c>
      <c r="F2736" t="s">
        <v>13</v>
      </c>
      <c r="G2736" t="s">
        <v>5350</v>
      </c>
      <c r="H2736" t="s">
        <v>15</v>
      </c>
      <c r="I2736">
        <f>YEAR(tb_to_analyze[[#This Row],[Date]])</f>
        <v>1994</v>
      </c>
    </row>
    <row r="2737" spans="1:9" x14ac:dyDescent="0.25">
      <c r="A2737" t="s">
        <v>5235</v>
      </c>
      <c r="B2737" t="s">
        <v>5268</v>
      </c>
      <c r="C2737" t="s">
        <v>5252</v>
      </c>
      <c r="D2737" s="1">
        <v>34373</v>
      </c>
      <c r="E2737" t="s">
        <v>3020</v>
      </c>
      <c r="F2737" t="s">
        <v>2227</v>
      </c>
      <c r="G2737" s="3">
        <v>69700000</v>
      </c>
      <c r="H2737" t="s">
        <v>15</v>
      </c>
      <c r="I2737">
        <f>YEAR(tb_to_analyze[[#This Row],[Date]])</f>
        <v>1994</v>
      </c>
    </row>
    <row r="2738" spans="1:9" x14ac:dyDescent="0.25">
      <c r="A2738" t="s">
        <v>5233</v>
      </c>
      <c r="B2738" t="s">
        <v>5320</v>
      </c>
      <c r="C2738" t="s">
        <v>5247</v>
      </c>
      <c r="D2738" s="1">
        <v>34377</v>
      </c>
      <c r="E2738" t="s">
        <v>1829</v>
      </c>
      <c r="F2738" t="s">
        <v>13</v>
      </c>
      <c r="G2738" t="s">
        <v>5350</v>
      </c>
      <c r="H2738" t="s">
        <v>15</v>
      </c>
      <c r="I2738">
        <f>YEAR(tb_to_analyze[[#This Row],[Date]])</f>
        <v>1994</v>
      </c>
    </row>
    <row r="2739" spans="1:9" x14ac:dyDescent="0.25">
      <c r="A2739" t="s">
        <v>5233</v>
      </c>
      <c r="B2739" t="s">
        <v>5320</v>
      </c>
      <c r="C2739" t="s">
        <v>5247</v>
      </c>
      <c r="D2739" s="1">
        <v>34395</v>
      </c>
      <c r="E2739" t="s">
        <v>1829</v>
      </c>
      <c r="F2739" t="s">
        <v>13</v>
      </c>
      <c r="G2739" t="s">
        <v>5350</v>
      </c>
      <c r="H2739" t="s">
        <v>15</v>
      </c>
      <c r="I2739">
        <f>YEAR(tb_to_analyze[[#This Row],[Date]])</f>
        <v>1994</v>
      </c>
    </row>
    <row r="2740" spans="1:9" x14ac:dyDescent="0.25">
      <c r="A2740" t="s">
        <v>5231</v>
      </c>
      <c r="B2740" t="s">
        <v>5322</v>
      </c>
      <c r="C2740" t="s">
        <v>5246</v>
      </c>
      <c r="D2740" s="1">
        <v>34397</v>
      </c>
      <c r="E2740" t="s">
        <v>2127</v>
      </c>
      <c r="F2740" t="s">
        <v>13</v>
      </c>
      <c r="G2740" s="3">
        <v>450000000</v>
      </c>
      <c r="H2740" t="s">
        <v>15</v>
      </c>
      <c r="I2740">
        <f>YEAR(tb_to_analyze[[#This Row],[Date]])</f>
        <v>1994</v>
      </c>
    </row>
    <row r="2741" spans="1:9" x14ac:dyDescent="0.25">
      <c r="A2741" t="s">
        <v>5231</v>
      </c>
      <c r="B2741" t="s">
        <v>5313</v>
      </c>
      <c r="C2741" t="s">
        <v>5246</v>
      </c>
      <c r="D2741" s="1">
        <v>34403</v>
      </c>
      <c r="E2741" t="s">
        <v>2805</v>
      </c>
      <c r="F2741" t="s">
        <v>13</v>
      </c>
      <c r="G2741" t="s">
        <v>5350</v>
      </c>
      <c r="H2741" t="s">
        <v>15</v>
      </c>
      <c r="I2741">
        <f>YEAR(tb_to_analyze[[#This Row],[Date]])</f>
        <v>1994</v>
      </c>
    </row>
    <row r="2742" spans="1:9" x14ac:dyDescent="0.25">
      <c r="A2742" t="s">
        <v>5231</v>
      </c>
      <c r="B2742" t="s">
        <v>5315</v>
      </c>
      <c r="C2742" t="s">
        <v>5246</v>
      </c>
      <c r="D2742" s="1">
        <v>34406</v>
      </c>
      <c r="E2742" t="s">
        <v>3028</v>
      </c>
      <c r="F2742" t="s">
        <v>2227</v>
      </c>
      <c r="G2742" s="3">
        <v>45000000</v>
      </c>
      <c r="H2742" t="s">
        <v>15</v>
      </c>
      <c r="I2742">
        <f>YEAR(tb_to_analyze[[#This Row],[Date]])</f>
        <v>1994</v>
      </c>
    </row>
    <row r="2743" spans="1:9" x14ac:dyDescent="0.25">
      <c r="A2743" t="s">
        <v>5231</v>
      </c>
      <c r="B2743" t="s">
        <v>5313</v>
      </c>
      <c r="C2743" t="s">
        <v>5246</v>
      </c>
      <c r="D2743" s="1">
        <v>34412</v>
      </c>
      <c r="E2743" t="s">
        <v>3031</v>
      </c>
      <c r="F2743" t="s">
        <v>13</v>
      </c>
      <c r="G2743" t="s">
        <v>5350</v>
      </c>
      <c r="H2743" t="s">
        <v>15</v>
      </c>
      <c r="I2743">
        <f>YEAR(tb_to_analyze[[#This Row],[Date]])</f>
        <v>1994</v>
      </c>
    </row>
    <row r="2744" spans="1:9" x14ac:dyDescent="0.25">
      <c r="A2744" t="s">
        <v>5231</v>
      </c>
      <c r="B2744" t="s">
        <v>5322</v>
      </c>
      <c r="C2744" t="s">
        <v>5246</v>
      </c>
      <c r="D2744" s="1">
        <v>34433</v>
      </c>
      <c r="E2744" t="s">
        <v>2892</v>
      </c>
      <c r="F2744" t="s">
        <v>13</v>
      </c>
      <c r="G2744" s="3">
        <v>450000000</v>
      </c>
      <c r="H2744" t="s">
        <v>15</v>
      </c>
      <c r="I2744">
        <f>YEAR(tb_to_analyze[[#This Row],[Date]])</f>
        <v>1994</v>
      </c>
    </row>
    <row r="2745" spans="1:9" x14ac:dyDescent="0.25">
      <c r="A2745" t="s">
        <v>5231</v>
      </c>
      <c r="B2745" t="s">
        <v>5313</v>
      </c>
      <c r="C2745" t="s">
        <v>5246</v>
      </c>
      <c r="D2745" s="1">
        <v>34437</v>
      </c>
      <c r="E2745" t="s">
        <v>2774</v>
      </c>
      <c r="F2745" t="s">
        <v>13</v>
      </c>
      <c r="G2745" t="s">
        <v>5350</v>
      </c>
      <c r="H2745" t="s">
        <v>15</v>
      </c>
      <c r="I2745">
        <f>YEAR(tb_to_analyze[[#This Row],[Date]])</f>
        <v>1994</v>
      </c>
    </row>
    <row r="2746" spans="1:9" x14ac:dyDescent="0.25">
      <c r="A2746" t="s">
        <v>5233</v>
      </c>
      <c r="B2746" t="s">
        <v>5312</v>
      </c>
      <c r="C2746" t="s">
        <v>5245</v>
      </c>
      <c r="D2746" s="1">
        <v>34447</v>
      </c>
      <c r="E2746" t="s">
        <v>2405</v>
      </c>
      <c r="F2746" t="s">
        <v>13</v>
      </c>
      <c r="G2746" t="s">
        <v>5350</v>
      </c>
      <c r="H2746" t="s">
        <v>15</v>
      </c>
      <c r="I2746">
        <f>YEAR(tb_to_analyze[[#This Row],[Date]])</f>
        <v>1994</v>
      </c>
    </row>
    <row r="2747" spans="1:9" x14ac:dyDescent="0.25">
      <c r="A2747" t="s">
        <v>5233</v>
      </c>
      <c r="B2747" t="s">
        <v>5320</v>
      </c>
      <c r="C2747" t="s">
        <v>5247</v>
      </c>
      <c r="D2747" s="1">
        <v>34450</v>
      </c>
      <c r="E2747" t="s">
        <v>685</v>
      </c>
      <c r="F2747" t="s">
        <v>13</v>
      </c>
      <c r="G2747" t="s">
        <v>5350</v>
      </c>
      <c r="H2747" t="s">
        <v>15</v>
      </c>
      <c r="I2747">
        <f>YEAR(tb_to_analyze[[#This Row],[Date]])</f>
        <v>1994</v>
      </c>
    </row>
    <row r="2748" spans="1:9" x14ac:dyDescent="0.25">
      <c r="A2748" t="s">
        <v>5231</v>
      </c>
      <c r="B2748" t="s">
        <v>5313</v>
      </c>
      <c r="C2748" t="s">
        <v>5246</v>
      </c>
      <c r="D2748" s="1">
        <v>34457</v>
      </c>
      <c r="E2748" t="s">
        <v>3018</v>
      </c>
      <c r="F2748" t="s">
        <v>13</v>
      </c>
      <c r="G2748" t="s">
        <v>5350</v>
      </c>
      <c r="H2748" t="s">
        <v>15</v>
      </c>
      <c r="I2748">
        <f>YEAR(tb_to_analyze[[#This Row],[Date]])</f>
        <v>1994</v>
      </c>
    </row>
    <row r="2749" spans="1:9" x14ac:dyDescent="0.25">
      <c r="A2749" t="s">
        <v>5238</v>
      </c>
      <c r="B2749" t="s">
        <v>5326</v>
      </c>
      <c r="C2749" t="s">
        <v>5254</v>
      </c>
      <c r="D2749" s="1">
        <v>34458</v>
      </c>
      <c r="E2749" t="s">
        <v>2541</v>
      </c>
      <c r="F2749" t="s">
        <v>13</v>
      </c>
      <c r="G2749" t="s">
        <v>5350</v>
      </c>
      <c r="H2749" t="s">
        <v>15</v>
      </c>
      <c r="I2749">
        <f>YEAR(tb_to_analyze[[#This Row],[Date]])</f>
        <v>1994</v>
      </c>
    </row>
    <row r="2750" spans="1:9" x14ac:dyDescent="0.25">
      <c r="A2750" t="s">
        <v>5231</v>
      </c>
      <c r="B2750" t="s">
        <v>5328</v>
      </c>
      <c r="C2750" t="s">
        <v>5246</v>
      </c>
      <c r="D2750" s="1">
        <v>34473</v>
      </c>
      <c r="E2750" t="s">
        <v>2847</v>
      </c>
      <c r="F2750" t="s">
        <v>13</v>
      </c>
      <c r="G2750" s="3">
        <v>40000000</v>
      </c>
      <c r="H2750" t="s">
        <v>56</v>
      </c>
      <c r="I2750">
        <f>YEAR(tb_to_analyze[[#This Row],[Date]])</f>
        <v>1994</v>
      </c>
    </row>
    <row r="2751" spans="1:9" x14ac:dyDescent="0.25">
      <c r="A2751" t="s">
        <v>5233</v>
      </c>
      <c r="B2751" t="s">
        <v>5320</v>
      </c>
      <c r="C2751" t="s">
        <v>5247</v>
      </c>
      <c r="D2751" s="1">
        <v>34479</v>
      </c>
      <c r="E2751" t="s">
        <v>1829</v>
      </c>
      <c r="F2751" t="s">
        <v>13</v>
      </c>
      <c r="G2751" t="s">
        <v>5350</v>
      </c>
      <c r="H2751" t="s">
        <v>21</v>
      </c>
      <c r="I2751">
        <f>YEAR(tb_to_analyze[[#This Row],[Date]])</f>
        <v>1994</v>
      </c>
    </row>
    <row r="2752" spans="1:9" x14ac:dyDescent="0.25">
      <c r="A2752" t="s">
        <v>5230</v>
      </c>
      <c r="B2752" t="s">
        <v>5324</v>
      </c>
      <c r="C2752" t="s">
        <v>5253</v>
      </c>
      <c r="D2752" s="1">
        <v>34502</v>
      </c>
      <c r="E2752" t="s">
        <v>2609</v>
      </c>
      <c r="F2752" t="s">
        <v>13</v>
      </c>
      <c r="G2752" t="s">
        <v>5350</v>
      </c>
      <c r="H2752" t="s">
        <v>15</v>
      </c>
      <c r="I2752">
        <f>YEAR(tb_to_analyze[[#This Row],[Date]])</f>
        <v>1994</v>
      </c>
    </row>
    <row r="2753" spans="1:9" x14ac:dyDescent="0.25">
      <c r="A2753" t="s">
        <v>5231</v>
      </c>
      <c r="B2753" t="s">
        <v>5313</v>
      </c>
      <c r="C2753" t="s">
        <v>5246</v>
      </c>
      <c r="D2753" s="1">
        <v>34509</v>
      </c>
      <c r="E2753" t="s">
        <v>2774</v>
      </c>
      <c r="F2753" t="s">
        <v>13</v>
      </c>
      <c r="G2753" t="s">
        <v>5350</v>
      </c>
      <c r="H2753" t="s">
        <v>15</v>
      </c>
      <c r="I2753">
        <f>YEAR(tb_to_analyze[[#This Row],[Date]])</f>
        <v>1994</v>
      </c>
    </row>
    <row r="2754" spans="1:9" x14ac:dyDescent="0.25">
      <c r="A2754" t="s">
        <v>5231</v>
      </c>
      <c r="B2754" t="s">
        <v>5315</v>
      </c>
      <c r="C2754" t="s">
        <v>5246</v>
      </c>
      <c r="D2754" s="1">
        <v>34512</v>
      </c>
      <c r="E2754" t="s">
        <v>3043</v>
      </c>
      <c r="F2754" t="s">
        <v>2227</v>
      </c>
      <c r="G2754" s="3">
        <v>40000000</v>
      </c>
      <c r="H2754" t="s">
        <v>21</v>
      </c>
      <c r="I2754">
        <f>YEAR(tb_to_analyze[[#This Row],[Date]])</f>
        <v>1994</v>
      </c>
    </row>
    <row r="2755" spans="1:9" x14ac:dyDescent="0.25">
      <c r="A2755" t="s">
        <v>5235</v>
      </c>
      <c r="B2755" t="s">
        <v>5263</v>
      </c>
      <c r="C2755" t="s">
        <v>5252</v>
      </c>
      <c r="D2755" s="1">
        <v>34518</v>
      </c>
      <c r="E2755" t="s">
        <v>2910</v>
      </c>
      <c r="F2755" t="s">
        <v>2227</v>
      </c>
      <c r="G2755" s="3">
        <v>29750000</v>
      </c>
      <c r="H2755" t="s">
        <v>15</v>
      </c>
      <c r="I2755">
        <f>YEAR(tb_to_analyze[[#This Row],[Date]])</f>
        <v>1994</v>
      </c>
    </row>
    <row r="2756" spans="1:9" x14ac:dyDescent="0.25">
      <c r="A2756" t="s">
        <v>5231</v>
      </c>
      <c r="B2756" t="s">
        <v>5322</v>
      </c>
      <c r="C2756" t="s">
        <v>5246</v>
      </c>
      <c r="D2756" s="1">
        <v>34523</v>
      </c>
      <c r="E2756" t="s">
        <v>2127</v>
      </c>
      <c r="F2756" t="s">
        <v>13</v>
      </c>
      <c r="G2756" s="3">
        <v>450000000</v>
      </c>
      <c r="H2756" t="s">
        <v>15</v>
      </c>
      <c r="I2756">
        <f>YEAR(tb_to_analyze[[#This Row],[Date]])</f>
        <v>1994</v>
      </c>
    </row>
    <row r="2757" spans="1:9" x14ac:dyDescent="0.25">
      <c r="A2757" t="s">
        <v>5230</v>
      </c>
      <c r="B2757" t="s">
        <v>5324</v>
      </c>
      <c r="C2757" t="s">
        <v>5253</v>
      </c>
      <c r="D2757" s="1">
        <v>34523</v>
      </c>
      <c r="E2757" t="s">
        <v>2675</v>
      </c>
      <c r="F2757" t="s">
        <v>13</v>
      </c>
      <c r="G2757" t="s">
        <v>5350</v>
      </c>
      <c r="H2757" t="s">
        <v>15</v>
      </c>
      <c r="I2757">
        <f>YEAR(tb_to_analyze[[#This Row],[Date]])</f>
        <v>1994</v>
      </c>
    </row>
    <row r="2758" spans="1:9" x14ac:dyDescent="0.25">
      <c r="A2758" t="s">
        <v>5233</v>
      </c>
      <c r="B2758" t="s">
        <v>5320</v>
      </c>
      <c r="C2758" t="s">
        <v>5247</v>
      </c>
      <c r="D2758" s="1">
        <v>34529</v>
      </c>
      <c r="E2758" t="s">
        <v>685</v>
      </c>
      <c r="F2758" t="s">
        <v>13</v>
      </c>
      <c r="G2758" t="s">
        <v>5350</v>
      </c>
      <c r="H2758" t="s">
        <v>15</v>
      </c>
      <c r="I2758">
        <f>YEAR(tb_to_analyze[[#This Row],[Date]])</f>
        <v>1994</v>
      </c>
    </row>
    <row r="2759" spans="1:9" x14ac:dyDescent="0.25">
      <c r="A2759" t="s">
        <v>5235</v>
      </c>
      <c r="B2759" t="s">
        <v>5268</v>
      </c>
      <c r="C2759" t="s">
        <v>5252</v>
      </c>
      <c r="D2759" s="1">
        <v>34536</v>
      </c>
      <c r="E2759" t="s">
        <v>2318</v>
      </c>
      <c r="F2759" t="s">
        <v>13</v>
      </c>
      <c r="G2759" t="s">
        <v>5350</v>
      </c>
      <c r="H2759" t="s">
        <v>15</v>
      </c>
      <c r="I2759">
        <f>YEAR(tb_to_analyze[[#This Row],[Date]])</f>
        <v>1994</v>
      </c>
    </row>
    <row r="2760" spans="1:9" x14ac:dyDescent="0.25">
      <c r="A2760" t="s">
        <v>5233</v>
      </c>
      <c r="B2760" t="s">
        <v>5320</v>
      </c>
      <c r="C2760" t="s">
        <v>5247</v>
      </c>
      <c r="D2760" s="1">
        <v>34548</v>
      </c>
      <c r="E2760" t="s">
        <v>685</v>
      </c>
      <c r="F2760" t="s">
        <v>13</v>
      </c>
      <c r="G2760" t="s">
        <v>5350</v>
      </c>
      <c r="H2760" t="s">
        <v>15</v>
      </c>
      <c r="I2760">
        <f>YEAR(tb_to_analyze[[#This Row],[Date]])</f>
        <v>1994</v>
      </c>
    </row>
    <row r="2761" spans="1:9" x14ac:dyDescent="0.25">
      <c r="A2761" t="s">
        <v>5231</v>
      </c>
      <c r="B2761" t="s">
        <v>5313</v>
      </c>
      <c r="C2761" t="s">
        <v>5246</v>
      </c>
      <c r="D2761" s="1">
        <v>34549</v>
      </c>
      <c r="E2761" t="s">
        <v>2897</v>
      </c>
      <c r="F2761" t="s">
        <v>13</v>
      </c>
      <c r="G2761" t="s">
        <v>5350</v>
      </c>
      <c r="H2761" t="s">
        <v>15</v>
      </c>
      <c r="I2761">
        <f>YEAR(tb_to_analyze[[#This Row],[Date]])</f>
        <v>1994</v>
      </c>
    </row>
    <row r="2762" spans="1:9" x14ac:dyDescent="0.25">
      <c r="A2762" t="s">
        <v>5233</v>
      </c>
      <c r="B2762" t="s">
        <v>5320</v>
      </c>
      <c r="C2762" t="s">
        <v>5247</v>
      </c>
      <c r="D2762" s="1">
        <v>34551</v>
      </c>
      <c r="E2762" t="s">
        <v>1302</v>
      </c>
      <c r="F2762" t="s">
        <v>13</v>
      </c>
      <c r="G2762" t="s">
        <v>5350</v>
      </c>
      <c r="H2762" t="s">
        <v>15</v>
      </c>
      <c r="I2762">
        <f>YEAR(tb_to_analyze[[#This Row],[Date]])</f>
        <v>1994</v>
      </c>
    </row>
    <row r="2763" spans="1:9" x14ac:dyDescent="0.25">
      <c r="A2763" t="s">
        <v>5230</v>
      </c>
      <c r="B2763" t="s">
        <v>5324</v>
      </c>
      <c r="C2763" t="s">
        <v>5253</v>
      </c>
      <c r="D2763" s="1">
        <v>34556</v>
      </c>
      <c r="E2763" t="s">
        <v>2609</v>
      </c>
      <c r="F2763" t="s">
        <v>13</v>
      </c>
      <c r="G2763" t="s">
        <v>5350</v>
      </c>
      <c r="H2763" t="s">
        <v>15</v>
      </c>
      <c r="I2763">
        <f>YEAR(tb_to_analyze[[#This Row],[Date]])</f>
        <v>1994</v>
      </c>
    </row>
    <row r="2764" spans="1:9" x14ac:dyDescent="0.25">
      <c r="A2764" t="s">
        <v>5233</v>
      </c>
      <c r="B2764" t="s">
        <v>5320</v>
      </c>
      <c r="C2764" t="s">
        <v>5247</v>
      </c>
      <c r="D2764" s="1">
        <v>34569</v>
      </c>
      <c r="E2764" t="s">
        <v>1463</v>
      </c>
      <c r="F2764" t="s">
        <v>13</v>
      </c>
      <c r="G2764" t="s">
        <v>5350</v>
      </c>
      <c r="H2764" t="s">
        <v>15</v>
      </c>
      <c r="I2764">
        <f>YEAR(tb_to_analyze[[#This Row],[Date]])</f>
        <v>1994</v>
      </c>
    </row>
    <row r="2765" spans="1:9" x14ac:dyDescent="0.25">
      <c r="A2765" t="s">
        <v>5233</v>
      </c>
      <c r="B2765" t="s">
        <v>5312</v>
      </c>
      <c r="C2765" t="s">
        <v>5245</v>
      </c>
      <c r="D2765" s="1">
        <v>34572</v>
      </c>
      <c r="E2765" t="s">
        <v>2405</v>
      </c>
      <c r="F2765" t="s">
        <v>13</v>
      </c>
      <c r="G2765" t="s">
        <v>5350</v>
      </c>
      <c r="H2765" t="s">
        <v>15</v>
      </c>
      <c r="I2765">
        <f>YEAR(tb_to_analyze[[#This Row],[Date]])</f>
        <v>1994</v>
      </c>
    </row>
    <row r="2766" spans="1:9" x14ac:dyDescent="0.25">
      <c r="A2766" t="s">
        <v>5231</v>
      </c>
      <c r="B2766" t="s">
        <v>5313</v>
      </c>
      <c r="C2766" t="s">
        <v>5246</v>
      </c>
      <c r="D2766" s="1">
        <v>34573</v>
      </c>
      <c r="E2766" t="s">
        <v>3018</v>
      </c>
      <c r="F2766" t="s">
        <v>13</v>
      </c>
      <c r="G2766" t="s">
        <v>5350</v>
      </c>
      <c r="H2766" t="s">
        <v>15</v>
      </c>
      <c r="I2766">
        <f>YEAR(tb_to_analyze[[#This Row],[Date]])</f>
        <v>1994</v>
      </c>
    </row>
    <row r="2767" spans="1:9" x14ac:dyDescent="0.25">
      <c r="A2767" t="s">
        <v>5235</v>
      </c>
      <c r="B2767" t="s">
        <v>5268</v>
      </c>
      <c r="C2767" t="s">
        <v>5252</v>
      </c>
      <c r="D2767" s="1">
        <v>34573</v>
      </c>
      <c r="E2767" t="s">
        <v>2770</v>
      </c>
      <c r="F2767" t="s">
        <v>13</v>
      </c>
      <c r="G2767" t="s">
        <v>5350</v>
      </c>
      <c r="H2767" t="s">
        <v>15</v>
      </c>
      <c r="I2767">
        <f>YEAR(tb_to_analyze[[#This Row],[Date]])</f>
        <v>1994</v>
      </c>
    </row>
    <row r="2768" spans="1:9" x14ac:dyDescent="0.25">
      <c r="A2768" t="s">
        <v>5236</v>
      </c>
      <c r="B2768" t="s">
        <v>5325</v>
      </c>
      <c r="C2768" t="s">
        <v>5249</v>
      </c>
      <c r="D2768" s="1">
        <v>34574</v>
      </c>
      <c r="E2768" t="s">
        <v>3016</v>
      </c>
      <c r="F2768" t="s">
        <v>13</v>
      </c>
      <c r="G2768" t="s">
        <v>5350</v>
      </c>
      <c r="H2768" t="s">
        <v>15</v>
      </c>
      <c r="I2768">
        <f>YEAR(tb_to_analyze[[#This Row],[Date]])</f>
        <v>1994</v>
      </c>
    </row>
    <row r="2769" spans="1:9" x14ac:dyDescent="0.25">
      <c r="A2769" t="s">
        <v>5231</v>
      </c>
      <c r="B2769" t="s">
        <v>5315</v>
      </c>
      <c r="C2769" t="s">
        <v>5246</v>
      </c>
      <c r="D2769" s="1">
        <v>34575</v>
      </c>
      <c r="E2769" t="s">
        <v>1965</v>
      </c>
      <c r="F2769" t="s">
        <v>13</v>
      </c>
      <c r="G2769" t="s">
        <v>5350</v>
      </c>
      <c r="H2769" t="s">
        <v>15</v>
      </c>
      <c r="I2769">
        <f>YEAR(tb_to_analyze[[#This Row],[Date]])</f>
        <v>1994</v>
      </c>
    </row>
    <row r="2770" spans="1:9" x14ac:dyDescent="0.25">
      <c r="A2770" t="s">
        <v>5231</v>
      </c>
      <c r="B2770" t="s">
        <v>5328</v>
      </c>
      <c r="C2770" t="s">
        <v>5246</v>
      </c>
      <c r="D2770" s="1">
        <v>34580</v>
      </c>
      <c r="E2770" t="s">
        <v>2742</v>
      </c>
      <c r="F2770" t="s">
        <v>13</v>
      </c>
      <c r="G2770" s="3">
        <v>40000000</v>
      </c>
      <c r="H2770" t="s">
        <v>15</v>
      </c>
      <c r="I2770">
        <f>YEAR(tb_to_analyze[[#This Row],[Date]])</f>
        <v>1994</v>
      </c>
    </row>
    <row r="2771" spans="1:9" x14ac:dyDescent="0.25">
      <c r="A2771" t="s">
        <v>5230</v>
      </c>
      <c r="B2771" t="s">
        <v>5324</v>
      </c>
      <c r="C2771" t="s">
        <v>5253</v>
      </c>
      <c r="D2771" s="1">
        <v>34586</v>
      </c>
      <c r="E2771" t="s">
        <v>2970</v>
      </c>
      <c r="F2771" t="s">
        <v>13</v>
      </c>
      <c r="G2771" t="s">
        <v>5350</v>
      </c>
      <c r="H2771" t="s">
        <v>15</v>
      </c>
      <c r="I2771">
        <f>YEAR(tb_to_analyze[[#This Row],[Date]])</f>
        <v>1994</v>
      </c>
    </row>
    <row r="2772" spans="1:9" x14ac:dyDescent="0.25">
      <c r="A2772" t="s">
        <v>5231</v>
      </c>
      <c r="B2772" t="s">
        <v>5322</v>
      </c>
      <c r="C2772" t="s">
        <v>5246</v>
      </c>
      <c r="D2772" s="1">
        <v>34586</v>
      </c>
      <c r="E2772" t="s">
        <v>2362</v>
      </c>
      <c r="F2772" t="s">
        <v>13</v>
      </c>
      <c r="G2772" s="3">
        <v>450000000</v>
      </c>
      <c r="H2772" t="s">
        <v>15</v>
      </c>
      <c r="I2772">
        <f>YEAR(tb_to_analyze[[#This Row],[Date]])</f>
        <v>1994</v>
      </c>
    </row>
    <row r="2773" spans="1:9" x14ac:dyDescent="0.25">
      <c r="A2773" t="s">
        <v>5233</v>
      </c>
      <c r="B2773" t="s">
        <v>5320</v>
      </c>
      <c r="C2773" t="s">
        <v>5247</v>
      </c>
      <c r="D2773" s="1">
        <v>34604</v>
      </c>
      <c r="E2773" t="s">
        <v>685</v>
      </c>
      <c r="F2773" t="s">
        <v>13</v>
      </c>
      <c r="G2773" t="s">
        <v>5350</v>
      </c>
      <c r="H2773" t="s">
        <v>15</v>
      </c>
      <c r="I2773">
        <f>YEAR(tb_to_analyze[[#This Row],[Date]])</f>
        <v>1994</v>
      </c>
    </row>
    <row r="2774" spans="1:9" x14ac:dyDescent="0.25">
      <c r="A2774" t="s">
        <v>5231</v>
      </c>
      <c r="B2774" t="s">
        <v>5322</v>
      </c>
      <c r="C2774" t="s">
        <v>5246</v>
      </c>
      <c r="D2774" s="1">
        <v>34607</v>
      </c>
      <c r="E2774" t="s">
        <v>2892</v>
      </c>
      <c r="F2774" t="s">
        <v>13</v>
      </c>
      <c r="G2774" s="3">
        <v>450000000</v>
      </c>
      <c r="H2774" t="s">
        <v>15</v>
      </c>
      <c r="I2774">
        <f>YEAR(tb_to_analyze[[#This Row],[Date]])</f>
        <v>1994</v>
      </c>
    </row>
    <row r="2775" spans="1:9" x14ac:dyDescent="0.25">
      <c r="A2775" t="s">
        <v>5231</v>
      </c>
      <c r="B2775" t="s">
        <v>5313</v>
      </c>
      <c r="C2775" t="s">
        <v>5246</v>
      </c>
      <c r="D2775" s="1">
        <v>34613</v>
      </c>
      <c r="E2775" t="s">
        <v>3008</v>
      </c>
      <c r="F2775" t="s">
        <v>13</v>
      </c>
      <c r="G2775" t="s">
        <v>5350</v>
      </c>
      <c r="H2775" t="s">
        <v>15</v>
      </c>
      <c r="I2775">
        <f>YEAR(tb_to_analyze[[#This Row],[Date]])</f>
        <v>1994</v>
      </c>
    </row>
    <row r="2776" spans="1:9" x14ac:dyDescent="0.25">
      <c r="A2776" t="s">
        <v>5230</v>
      </c>
      <c r="B2776" t="s">
        <v>5324</v>
      </c>
      <c r="C2776" t="s">
        <v>5253</v>
      </c>
      <c r="D2776" s="1">
        <v>34615</v>
      </c>
      <c r="E2776" t="s">
        <v>2675</v>
      </c>
      <c r="F2776" t="s">
        <v>13</v>
      </c>
      <c r="G2776" t="s">
        <v>5350</v>
      </c>
      <c r="H2776" t="s">
        <v>15</v>
      </c>
      <c r="I2776">
        <f>YEAR(tb_to_analyze[[#This Row],[Date]])</f>
        <v>1994</v>
      </c>
    </row>
    <row r="2777" spans="1:9" x14ac:dyDescent="0.25">
      <c r="A2777" t="s">
        <v>5233</v>
      </c>
      <c r="B2777" t="s">
        <v>5320</v>
      </c>
      <c r="C2777" t="s">
        <v>5247</v>
      </c>
      <c r="D2777" s="1">
        <v>34618</v>
      </c>
      <c r="E2777" t="s">
        <v>1829</v>
      </c>
      <c r="F2777" t="s">
        <v>13</v>
      </c>
      <c r="G2777" t="s">
        <v>5350</v>
      </c>
      <c r="H2777" t="s">
        <v>15</v>
      </c>
      <c r="I2777">
        <f>YEAR(tb_to_analyze[[#This Row],[Date]])</f>
        <v>1994</v>
      </c>
    </row>
    <row r="2778" spans="1:9" x14ac:dyDescent="0.25">
      <c r="A2778" t="s">
        <v>5238</v>
      </c>
      <c r="B2778" t="s">
        <v>5326</v>
      </c>
      <c r="C2778" t="s">
        <v>5254</v>
      </c>
      <c r="D2778" s="1">
        <v>34622</v>
      </c>
      <c r="E2778" t="s">
        <v>2993</v>
      </c>
      <c r="F2778" t="s">
        <v>13</v>
      </c>
      <c r="G2778" s="3">
        <v>25000000</v>
      </c>
      <c r="H2778" t="s">
        <v>15</v>
      </c>
      <c r="I2778">
        <f>YEAR(tb_to_analyze[[#This Row],[Date]])</f>
        <v>1994</v>
      </c>
    </row>
    <row r="2779" spans="1:9" x14ac:dyDescent="0.25">
      <c r="A2779" t="s">
        <v>5230</v>
      </c>
      <c r="B2779" t="s">
        <v>5324</v>
      </c>
      <c r="C2779" t="s">
        <v>5253</v>
      </c>
      <c r="D2779" s="1">
        <v>34639</v>
      </c>
      <c r="E2779" t="s">
        <v>2799</v>
      </c>
      <c r="F2779" t="s">
        <v>13</v>
      </c>
      <c r="G2779" t="s">
        <v>5350</v>
      </c>
      <c r="H2779" t="s">
        <v>15</v>
      </c>
      <c r="I2779">
        <f>YEAR(tb_to_analyze[[#This Row],[Date]])</f>
        <v>1994</v>
      </c>
    </row>
    <row r="2780" spans="1:9" x14ac:dyDescent="0.25">
      <c r="A2780" t="s">
        <v>5231</v>
      </c>
      <c r="B2780" t="s">
        <v>5313</v>
      </c>
      <c r="C2780" t="s">
        <v>5246</v>
      </c>
      <c r="D2780" s="1">
        <v>34639</v>
      </c>
      <c r="E2780" t="s">
        <v>3070</v>
      </c>
      <c r="F2780" t="s">
        <v>13</v>
      </c>
      <c r="G2780" t="s">
        <v>5350</v>
      </c>
      <c r="H2780" t="s">
        <v>15</v>
      </c>
      <c r="I2780">
        <f>YEAR(tb_to_analyze[[#This Row],[Date]])</f>
        <v>1994</v>
      </c>
    </row>
    <row r="2781" spans="1:9" x14ac:dyDescent="0.25">
      <c r="A2781" t="s">
        <v>5233</v>
      </c>
      <c r="B2781" t="s">
        <v>5312</v>
      </c>
      <c r="C2781" t="s">
        <v>5245</v>
      </c>
      <c r="D2781" s="1">
        <v>34640</v>
      </c>
      <c r="E2781" t="s">
        <v>937</v>
      </c>
      <c r="F2781" t="s">
        <v>13</v>
      </c>
      <c r="G2781" t="s">
        <v>5350</v>
      </c>
      <c r="H2781" t="s">
        <v>15</v>
      </c>
      <c r="I2781">
        <f>YEAR(tb_to_analyze[[#This Row],[Date]])</f>
        <v>1994</v>
      </c>
    </row>
    <row r="2782" spans="1:9" x14ac:dyDescent="0.25">
      <c r="A2782" t="s">
        <v>5231</v>
      </c>
      <c r="B2782" t="s">
        <v>5322</v>
      </c>
      <c r="C2782" t="s">
        <v>5246</v>
      </c>
      <c r="D2782" s="1">
        <v>34641</v>
      </c>
      <c r="E2782" t="s">
        <v>2440</v>
      </c>
      <c r="F2782" t="s">
        <v>13</v>
      </c>
      <c r="G2782" s="3">
        <v>450000000</v>
      </c>
      <c r="H2782" t="s">
        <v>15</v>
      </c>
      <c r="I2782">
        <f>YEAR(tb_to_analyze[[#This Row],[Date]])</f>
        <v>1994</v>
      </c>
    </row>
    <row r="2783" spans="1:9" x14ac:dyDescent="0.25">
      <c r="A2783" t="s">
        <v>5233</v>
      </c>
      <c r="B2783" t="s">
        <v>5312</v>
      </c>
      <c r="C2783" t="s">
        <v>5245</v>
      </c>
      <c r="D2783" s="1">
        <v>34642</v>
      </c>
      <c r="E2783" t="s">
        <v>2405</v>
      </c>
      <c r="F2783" t="s">
        <v>13</v>
      </c>
      <c r="G2783" t="s">
        <v>5350</v>
      </c>
      <c r="H2783" t="s">
        <v>15</v>
      </c>
      <c r="I2783">
        <f>YEAR(tb_to_analyze[[#This Row],[Date]])</f>
        <v>1994</v>
      </c>
    </row>
    <row r="2784" spans="1:9" x14ac:dyDescent="0.25">
      <c r="A2784" t="s">
        <v>5233</v>
      </c>
      <c r="B2784" t="s">
        <v>5312</v>
      </c>
      <c r="C2784" t="s">
        <v>5245</v>
      </c>
      <c r="D2784" s="1">
        <v>34662</v>
      </c>
      <c r="E2784" t="s">
        <v>2405</v>
      </c>
      <c r="F2784" t="s">
        <v>13</v>
      </c>
      <c r="G2784" t="s">
        <v>5350</v>
      </c>
      <c r="H2784" t="s">
        <v>15</v>
      </c>
      <c r="I2784">
        <f>YEAR(tb_to_analyze[[#This Row],[Date]])</f>
        <v>1994</v>
      </c>
    </row>
    <row r="2785" spans="1:9" x14ac:dyDescent="0.25">
      <c r="A2785" t="s">
        <v>5233</v>
      </c>
      <c r="B2785" t="s">
        <v>5320</v>
      </c>
      <c r="C2785" t="s">
        <v>5247</v>
      </c>
      <c r="D2785" s="1">
        <v>34667</v>
      </c>
      <c r="E2785" t="s">
        <v>1829</v>
      </c>
      <c r="F2785" t="s">
        <v>13</v>
      </c>
      <c r="G2785" t="s">
        <v>5350</v>
      </c>
      <c r="H2785" t="s">
        <v>15</v>
      </c>
      <c r="I2785">
        <f>YEAR(tb_to_analyze[[#This Row],[Date]])</f>
        <v>1994</v>
      </c>
    </row>
    <row r="2786" spans="1:9" x14ac:dyDescent="0.25">
      <c r="A2786" t="s">
        <v>5231</v>
      </c>
      <c r="B2786" t="s">
        <v>5313</v>
      </c>
      <c r="C2786" t="s">
        <v>5246</v>
      </c>
      <c r="D2786" s="1">
        <v>34667</v>
      </c>
      <c r="E2786" t="s">
        <v>2897</v>
      </c>
      <c r="F2786" t="s">
        <v>13</v>
      </c>
      <c r="G2786" t="s">
        <v>5350</v>
      </c>
      <c r="H2786" t="s">
        <v>15</v>
      </c>
      <c r="I2786">
        <f>YEAR(tb_to_analyze[[#This Row],[Date]])</f>
        <v>1994</v>
      </c>
    </row>
    <row r="2787" spans="1:9" x14ac:dyDescent="0.25">
      <c r="A2787" t="s">
        <v>5235</v>
      </c>
      <c r="B2787" t="s">
        <v>5268</v>
      </c>
      <c r="C2787" t="s">
        <v>5252</v>
      </c>
      <c r="D2787" s="1">
        <v>34667</v>
      </c>
      <c r="E2787" t="s">
        <v>3020</v>
      </c>
      <c r="F2787" t="s">
        <v>2227</v>
      </c>
      <c r="G2787" s="3">
        <v>69700000</v>
      </c>
      <c r="H2787" t="s">
        <v>56</v>
      </c>
      <c r="I2787">
        <f>YEAR(tb_to_analyze[[#This Row],[Date]])</f>
        <v>1994</v>
      </c>
    </row>
    <row r="2788" spans="1:9" x14ac:dyDescent="0.25">
      <c r="A2788" t="s">
        <v>5230</v>
      </c>
      <c r="B2788" t="s">
        <v>5324</v>
      </c>
      <c r="C2788" t="s">
        <v>5253</v>
      </c>
      <c r="D2788" s="1">
        <v>34669</v>
      </c>
      <c r="E2788" t="s">
        <v>2799</v>
      </c>
      <c r="F2788" t="s">
        <v>13</v>
      </c>
      <c r="G2788" t="s">
        <v>5350</v>
      </c>
      <c r="H2788" t="s">
        <v>21</v>
      </c>
      <c r="I2788">
        <f>YEAR(tb_to_analyze[[#This Row],[Date]])</f>
        <v>1994</v>
      </c>
    </row>
    <row r="2789" spans="1:9" x14ac:dyDescent="0.25">
      <c r="A2789" t="s">
        <v>5233</v>
      </c>
      <c r="B2789" t="s">
        <v>5320</v>
      </c>
      <c r="C2789" t="s">
        <v>5247</v>
      </c>
      <c r="D2789" s="1">
        <v>34682</v>
      </c>
      <c r="E2789" t="s">
        <v>1463</v>
      </c>
      <c r="F2789" t="s">
        <v>13</v>
      </c>
      <c r="G2789" t="s">
        <v>5350</v>
      </c>
      <c r="H2789" t="s">
        <v>15</v>
      </c>
      <c r="I2789">
        <f>YEAR(tb_to_analyze[[#This Row],[Date]])</f>
        <v>1994</v>
      </c>
    </row>
    <row r="2790" spans="1:9" x14ac:dyDescent="0.25">
      <c r="A2790" t="s">
        <v>5233</v>
      </c>
      <c r="B2790" t="s">
        <v>5320</v>
      </c>
      <c r="C2790" t="s">
        <v>5247</v>
      </c>
      <c r="D2790" s="1">
        <v>34688</v>
      </c>
      <c r="E2790" t="s">
        <v>685</v>
      </c>
      <c r="F2790" t="s">
        <v>13</v>
      </c>
      <c r="G2790" t="s">
        <v>5350</v>
      </c>
      <c r="H2790" t="s">
        <v>15</v>
      </c>
      <c r="I2790">
        <f>YEAR(tb_to_analyze[[#This Row],[Date]])</f>
        <v>1994</v>
      </c>
    </row>
    <row r="2791" spans="1:9" x14ac:dyDescent="0.25">
      <c r="A2791" t="s">
        <v>5231</v>
      </c>
      <c r="B2791" t="s">
        <v>5313</v>
      </c>
      <c r="C2791" t="s">
        <v>5246</v>
      </c>
      <c r="D2791" s="1">
        <v>34690</v>
      </c>
      <c r="E2791" t="s">
        <v>2682</v>
      </c>
      <c r="F2791" t="s">
        <v>13</v>
      </c>
      <c r="G2791" t="s">
        <v>5350</v>
      </c>
      <c r="H2791" t="s">
        <v>15</v>
      </c>
      <c r="I2791">
        <f>YEAR(tb_to_analyze[[#This Row],[Date]])</f>
        <v>1994</v>
      </c>
    </row>
    <row r="2792" spans="1:9" x14ac:dyDescent="0.25">
      <c r="A2792" t="s">
        <v>5233</v>
      </c>
      <c r="B2792" t="s">
        <v>5320</v>
      </c>
      <c r="C2792" t="s">
        <v>5247</v>
      </c>
      <c r="D2792" s="1">
        <v>34694</v>
      </c>
      <c r="E2792" t="s">
        <v>1829</v>
      </c>
      <c r="F2792" t="s">
        <v>13</v>
      </c>
      <c r="G2792" t="s">
        <v>5350</v>
      </c>
      <c r="H2792" t="s">
        <v>15</v>
      </c>
      <c r="I2792">
        <f>YEAR(tb_to_analyze[[#This Row],[Date]])</f>
        <v>1994</v>
      </c>
    </row>
    <row r="2793" spans="1:9" x14ac:dyDescent="0.25">
      <c r="A2793" t="s">
        <v>5233</v>
      </c>
      <c r="B2793" t="s">
        <v>5312</v>
      </c>
      <c r="C2793" t="s">
        <v>5245</v>
      </c>
      <c r="D2793" s="1">
        <v>34694</v>
      </c>
      <c r="E2793" t="s">
        <v>2802</v>
      </c>
      <c r="F2793" t="s">
        <v>13</v>
      </c>
      <c r="G2793" t="s">
        <v>5350</v>
      </c>
      <c r="H2793" t="s">
        <v>15</v>
      </c>
      <c r="I2793">
        <f>YEAR(tb_to_analyze[[#This Row],[Date]])</f>
        <v>1994</v>
      </c>
    </row>
    <row r="2794" spans="1:9" x14ac:dyDescent="0.25">
      <c r="A2794" t="s">
        <v>5231</v>
      </c>
      <c r="B2794" t="s">
        <v>5315</v>
      </c>
      <c r="C2794" t="s">
        <v>5246</v>
      </c>
      <c r="D2794" s="1">
        <v>34698</v>
      </c>
      <c r="E2794" t="s">
        <v>1965</v>
      </c>
      <c r="F2794" t="s">
        <v>13</v>
      </c>
      <c r="G2794" t="s">
        <v>5350</v>
      </c>
      <c r="H2794" t="s">
        <v>15</v>
      </c>
      <c r="I2794">
        <f>YEAR(tb_to_analyze[[#This Row],[Date]])</f>
        <v>1994</v>
      </c>
    </row>
    <row r="2795" spans="1:9" x14ac:dyDescent="0.25">
      <c r="A2795" t="s">
        <v>5231</v>
      </c>
      <c r="B2795" t="s">
        <v>5313</v>
      </c>
      <c r="C2795" t="s">
        <v>5246</v>
      </c>
      <c r="D2795" s="1">
        <v>34709</v>
      </c>
      <c r="E2795" t="s">
        <v>3008</v>
      </c>
      <c r="F2795" t="s">
        <v>13</v>
      </c>
      <c r="G2795" t="s">
        <v>5350</v>
      </c>
      <c r="H2795" t="s">
        <v>15</v>
      </c>
      <c r="I2795">
        <f>YEAR(tb_to_analyze[[#This Row],[Date]])</f>
        <v>1995</v>
      </c>
    </row>
    <row r="2796" spans="1:9" x14ac:dyDescent="0.25">
      <c r="A2796" t="s">
        <v>5236</v>
      </c>
      <c r="B2796" t="s">
        <v>5248</v>
      </c>
      <c r="C2796" t="s">
        <v>5249</v>
      </c>
      <c r="D2796" s="1">
        <v>34714</v>
      </c>
      <c r="E2796" t="s">
        <v>2393</v>
      </c>
      <c r="F2796" t="s">
        <v>13</v>
      </c>
      <c r="G2796" t="s">
        <v>5350</v>
      </c>
      <c r="H2796" t="s">
        <v>56</v>
      </c>
      <c r="I2796">
        <f>YEAR(tb_to_analyze[[#This Row],[Date]])</f>
        <v>1995</v>
      </c>
    </row>
    <row r="2797" spans="1:9" x14ac:dyDescent="0.25">
      <c r="A2797" t="s">
        <v>5233</v>
      </c>
      <c r="B2797" t="s">
        <v>5320</v>
      </c>
      <c r="C2797" t="s">
        <v>5247</v>
      </c>
      <c r="D2797" s="1">
        <v>34723</v>
      </c>
      <c r="E2797" t="s">
        <v>685</v>
      </c>
      <c r="F2797" t="s">
        <v>13</v>
      </c>
      <c r="G2797" t="s">
        <v>5350</v>
      </c>
      <c r="H2797" t="s">
        <v>15</v>
      </c>
      <c r="I2797">
        <f>YEAR(tb_to_analyze[[#This Row],[Date]])</f>
        <v>1995</v>
      </c>
    </row>
    <row r="2798" spans="1:9" x14ac:dyDescent="0.25">
      <c r="A2798" t="s">
        <v>5235</v>
      </c>
      <c r="B2798" t="s">
        <v>5268</v>
      </c>
      <c r="C2798" t="s">
        <v>5252</v>
      </c>
      <c r="D2798" s="1">
        <v>34724</v>
      </c>
      <c r="E2798" t="s">
        <v>2770</v>
      </c>
      <c r="F2798" t="s">
        <v>13</v>
      </c>
      <c r="G2798" t="s">
        <v>5350</v>
      </c>
      <c r="H2798" t="s">
        <v>21</v>
      </c>
      <c r="I2798">
        <f>YEAR(tb_to_analyze[[#This Row],[Date]])</f>
        <v>1995</v>
      </c>
    </row>
    <row r="2799" spans="1:9" x14ac:dyDescent="0.25">
      <c r="A2799" t="s">
        <v>5231</v>
      </c>
      <c r="B2799" t="s">
        <v>5313</v>
      </c>
      <c r="C2799" t="s">
        <v>5246</v>
      </c>
      <c r="D2799" s="1">
        <v>34728</v>
      </c>
      <c r="E2799" t="s">
        <v>2869</v>
      </c>
      <c r="F2799" t="s">
        <v>13</v>
      </c>
      <c r="G2799" t="s">
        <v>5350</v>
      </c>
      <c r="H2799" t="s">
        <v>15</v>
      </c>
      <c r="I2799">
        <f>YEAR(tb_to_analyze[[#This Row],[Date]])</f>
        <v>1995</v>
      </c>
    </row>
    <row r="2800" spans="1:9" x14ac:dyDescent="0.25">
      <c r="A2800" t="s">
        <v>5231</v>
      </c>
      <c r="B2800" t="s">
        <v>5322</v>
      </c>
      <c r="C2800" t="s">
        <v>5246</v>
      </c>
      <c r="D2800" s="1">
        <v>34733</v>
      </c>
      <c r="E2800" t="s">
        <v>2362</v>
      </c>
      <c r="F2800" t="s">
        <v>13</v>
      </c>
      <c r="G2800" s="3">
        <v>450000000</v>
      </c>
      <c r="H2800" t="s">
        <v>15</v>
      </c>
      <c r="I2800">
        <f>YEAR(tb_to_analyze[[#This Row],[Date]])</f>
        <v>1995</v>
      </c>
    </row>
    <row r="2801" spans="1:9" x14ac:dyDescent="0.25">
      <c r="A2801" t="s">
        <v>5231</v>
      </c>
      <c r="B2801" t="s">
        <v>5322</v>
      </c>
      <c r="C2801" t="s">
        <v>5246</v>
      </c>
      <c r="D2801" s="1">
        <v>34760</v>
      </c>
      <c r="E2801" t="s">
        <v>2892</v>
      </c>
      <c r="F2801" t="s">
        <v>13</v>
      </c>
      <c r="G2801" s="3">
        <v>450000000</v>
      </c>
      <c r="H2801" t="s">
        <v>15</v>
      </c>
      <c r="I2801">
        <f>YEAR(tb_to_analyze[[#This Row],[Date]])</f>
        <v>1995</v>
      </c>
    </row>
    <row r="2802" spans="1:9" x14ac:dyDescent="0.25">
      <c r="A2802" t="s">
        <v>5233</v>
      </c>
      <c r="B2802" t="s">
        <v>5320</v>
      </c>
      <c r="C2802" t="s">
        <v>5247</v>
      </c>
      <c r="D2802" s="1">
        <v>34760</v>
      </c>
      <c r="E2802" t="s">
        <v>685</v>
      </c>
      <c r="F2802" t="s">
        <v>13</v>
      </c>
      <c r="G2802" t="s">
        <v>5350</v>
      </c>
      <c r="H2802" t="s">
        <v>15</v>
      </c>
      <c r="I2802">
        <f>YEAR(tb_to_analyze[[#This Row],[Date]])</f>
        <v>1995</v>
      </c>
    </row>
    <row r="2803" spans="1:9" x14ac:dyDescent="0.25">
      <c r="A2803" t="s">
        <v>5236</v>
      </c>
      <c r="B2803" t="s">
        <v>5325</v>
      </c>
      <c r="C2803" t="s">
        <v>5249</v>
      </c>
      <c r="D2803" s="1">
        <v>34776</v>
      </c>
      <c r="E2803" t="s">
        <v>3016</v>
      </c>
      <c r="F2803" t="s">
        <v>13</v>
      </c>
      <c r="G2803" t="s">
        <v>5350</v>
      </c>
      <c r="H2803" t="s">
        <v>15</v>
      </c>
      <c r="I2803">
        <f>YEAR(tb_to_analyze[[#This Row],[Date]])</f>
        <v>1995</v>
      </c>
    </row>
    <row r="2804" spans="1:9" x14ac:dyDescent="0.25">
      <c r="A2804" t="s">
        <v>5233</v>
      </c>
      <c r="B2804" t="s">
        <v>5320</v>
      </c>
      <c r="C2804" t="s">
        <v>5247</v>
      </c>
      <c r="D2804" s="1">
        <v>34780</v>
      </c>
      <c r="E2804" t="s">
        <v>685</v>
      </c>
      <c r="F2804" t="s">
        <v>13</v>
      </c>
      <c r="G2804" t="s">
        <v>5350</v>
      </c>
      <c r="H2804" t="s">
        <v>15</v>
      </c>
      <c r="I2804">
        <f>YEAR(tb_to_analyze[[#This Row],[Date]])</f>
        <v>1995</v>
      </c>
    </row>
    <row r="2805" spans="1:9" x14ac:dyDescent="0.25">
      <c r="A2805" t="s">
        <v>5231</v>
      </c>
      <c r="B2805" t="s">
        <v>5313</v>
      </c>
      <c r="C2805" t="s">
        <v>5246</v>
      </c>
      <c r="D2805" s="1">
        <v>34780</v>
      </c>
      <c r="E2805" t="s">
        <v>3008</v>
      </c>
      <c r="F2805" t="s">
        <v>13</v>
      </c>
      <c r="G2805" t="s">
        <v>5350</v>
      </c>
      <c r="H2805" t="s">
        <v>15</v>
      </c>
      <c r="I2805">
        <f>YEAR(tb_to_analyze[[#This Row],[Date]])</f>
        <v>1995</v>
      </c>
    </row>
    <row r="2806" spans="1:9" x14ac:dyDescent="0.25">
      <c r="A2806" t="s">
        <v>5231</v>
      </c>
      <c r="B2806" t="s">
        <v>5315</v>
      </c>
      <c r="C2806" t="s">
        <v>5246</v>
      </c>
      <c r="D2806" s="1">
        <v>34782</v>
      </c>
      <c r="E2806" t="s">
        <v>1965</v>
      </c>
      <c r="F2806" t="s">
        <v>13</v>
      </c>
      <c r="G2806" t="s">
        <v>5350</v>
      </c>
      <c r="H2806" t="s">
        <v>15</v>
      </c>
      <c r="I2806">
        <f>YEAR(tb_to_analyze[[#This Row],[Date]])</f>
        <v>1995</v>
      </c>
    </row>
    <row r="2807" spans="1:9" x14ac:dyDescent="0.25">
      <c r="A2807" t="s">
        <v>5233</v>
      </c>
      <c r="B2807" t="s">
        <v>5320</v>
      </c>
      <c r="C2807" t="s">
        <v>5247</v>
      </c>
      <c r="D2807" s="1">
        <v>34786</v>
      </c>
      <c r="E2807" t="s">
        <v>3098</v>
      </c>
      <c r="F2807" t="s">
        <v>13</v>
      </c>
      <c r="G2807" t="s">
        <v>5350</v>
      </c>
      <c r="H2807" t="s">
        <v>21</v>
      </c>
      <c r="I2807">
        <f>YEAR(tb_to_analyze[[#This Row],[Date]])</f>
        <v>1995</v>
      </c>
    </row>
    <row r="2808" spans="1:9" x14ac:dyDescent="0.25">
      <c r="A2808" t="s">
        <v>5230</v>
      </c>
      <c r="B2808" t="s">
        <v>5324</v>
      </c>
      <c r="C2808" t="s">
        <v>5253</v>
      </c>
      <c r="D2808" s="1">
        <v>34786</v>
      </c>
      <c r="E2808" t="s">
        <v>2609</v>
      </c>
      <c r="F2808" t="s">
        <v>13</v>
      </c>
      <c r="G2808" t="s">
        <v>5350</v>
      </c>
      <c r="H2808" t="s">
        <v>15</v>
      </c>
      <c r="I2808">
        <f>YEAR(tb_to_analyze[[#This Row],[Date]])</f>
        <v>1995</v>
      </c>
    </row>
    <row r="2809" spans="1:9" x14ac:dyDescent="0.25">
      <c r="A2809" t="s">
        <v>5231</v>
      </c>
      <c r="B2809" t="s">
        <v>5315</v>
      </c>
      <c r="C2809" t="s">
        <v>5246</v>
      </c>
      <c r="D2809" s="1">
        <v>34792</v>
      </c>
      <c r="E2809" t="s">
        <v>2742</v>
      </c>
      <c r="F2809" t="s">
        <v>13</v>
      </c>
      <c r="G2809" s="3">
        <v>40000000</v>
      </c>
      <c r="H2809" t="s">
        <v>15</v>
      </c>
      <c r="I2809">
        <f>YEAR(tb_to_analyze[[#This Row],[Date]])</f>
        <v>1995</v>
      </c>
    </row>
    <row r="2810" spans="1:9" x14ac:dyDescent="0.25">
      <c r="A2810" t="s">
        <v>5239</v>
      </c>
      <c r="B2810" t="s">
        <v>5327</v>
      </c>
      <c r="C2810" t="s">
        <v>5256</v>
      </c>
      <c r="D2810" s="1">
        <v>34794</v>
      </c>
      <c r="E2810" t="s">
        <v>2632</v>
      </c>
      <c r="F2810" t="s">
        <v>13</v>
      </c>
      <c r="G2810" t="s">
        <v>5350</v>
      </c>
      <c r="H2810" t="s">
        <v>15</v>
      </c>
      <c r="I2810">
        <f>YEAR(tb_to_analyze[[#This Row],[Date]])</f>
        <v>1995</v>
      </c>
    </row>
    <row r="2811" spans="1:9" x14ac:dyDescent="0.25">
      <c r="A2811" t="s">
        <v>5231</v>
      </c>
      <c r="B2811" t="s">
        <v>5313</v>
      </c>
      <c r="C2811" t="s">
        <v>5246</v>
      </c>
      <c r="D2811" s="1">
        <v>34796</v>
      </c>
      <c r="E2811" t="s">
        <v>2897</v>
      </c>
      <c r="F2811" t="s">
        <v>13</v>
      </c>
      <c r="G2811" t="s">
        <v>5350</v>
      </c>
      <c r="H2811" t="s">
        <v>15</v>
      </c>
      <c r="I2811">
        <f>YEAR(tb_to_analyze[[#This Row],[Date]])</f>
        <v>1995</v>
      </c>
    </row>
    <row r="2812" spans="1:9" x14ac:dyDescent="0.25">
      <c r="A2812" t="s">
        <v>5230</v>
      </c>
      <c r="B2812" t="s">
        <v>5324</v>
      </c>
      <c r="C2812" t="s">
        <v>5253</v>
      </c>
      <c r="D2812" s="1">
        <v>34810</v>
      </c>
      <c r="E2812" t="s">
        <v>2716</v>
      </c>
      <c r="F2812" t="s">
        <v>13</v>
      </c>
      <c r="G2812" t="s">
        <v>5350</v>
      </c>
      <c r="H2812" t="s">
        <v>15</v>
      </c>
      <c r="I2812">
        <f>YEAR(tb_to_analyze[[#This Row],[Date]])</f>
        <v>1995</v>
      </c>
    </row>
    <row r="2813" spans="1:9" x14ac:dyDescent="0.25">
      <c r="A2813" t="s">
        <v>5231</v>
      </c>
      <c r="B2813" t="s">
        <v>5313</v>
      </c>
      <c r="C2813" t="s">
        <v>5246</v>
      </c>
      <c r="D2813" s="1">
        <v>34833</v>
      </c>
      <c r="E2813" t="s">
        <v>3018</v>
      </c>
      <c r="F2813" t="s">
        <v>13</v>
      </c>
      <c r="G2813" t="s">
        <v>5350</v>
      </c>
      <c r="H2813" t="s">
        <v>15</v>
      </c>
      <c r="I2813">
        <f>YEAR(tb_to_analyze[[#This Row],[Date]])</f>
        <v>1995</v>
      </c>
    </row>
    <row r="2814" spans="1:9" x14ac:dyDescent="0.25">
      <c r="A2814" t="s">
        <v>5230</v>
      </c>
      <c r="B2814" t="s">
        <v>5324</v>
      </c>
      <c r="C2814" t="s">
        <v>5253</v>
      </c>
      <c r="D2814" s="1">
        <v>34836</v>
      </c>
      <c r="E2814" t="s">
        <v>2609</v>
      </c>
      <c r="F2814" t="s">
        <v>13</v>
      </c>
      <c r="G2814" t="s">
        <v>5350</v>
      </c>
      <c r="H2814" t="s">
        <v>15</v>
      </c>
      <c r="I2814">
        <f>YEAR(tb_to_analyze[[#This Row],[Date]])</f>
        <v>1995</v>
      </c>
    </row>
    <row r="2815" spans="1:9" x14ac:dyDescent="0.25">
      <c r="A2815" t="s">
        <v>5231</v>
      </c>
      <c r="B2815" t="s">
        <v>5313</v>
      </c>
      <c r="C2815" t="s">
        <v>5246</v>
      </c>
      <c r="D2815" s="1">
        <v>34842</v>
      </c>
      <c r="E2815" t="s">
        <v>2774</v>
      </c>
      <c r="F2815" t="s">
        <v>13</v>
      </c>
      <c r="G2815" t="s">
        <v>5350</v>
      </c>
      <c r="H2815" t="s">
        <v>15</v>
      </c>
      <c r="I2815">
        <f>YEAR(tb_to_analyze[[#This Row],[Date]])</f>
        <v>1995</v>
      </c>
    </row>
    <row r="2816" spans="1:9" x14ac:dyDescent="0.25">
      <c r="A2816" t="s">
        <v>5233</v>
      </c>
      <c r="B2816" t="s">
        <v>5320</v>
      </c>
      <c r="C2816" t="s">
        <v>5247</v>
      </c>
      <c r="D2816" s="1">
        <v>34843</v>
      </c>
      <c r="E2816" t="s">
        <v>1302</v>
      </c>
      <c r="F2816" t="s">
        <v>13</v>
      </c>
      <c r="G2816" t="s">
        <v>5350</v>
      </c>
      <c r="H2816" t="s">
        <v>15</v>
      </c>
      <c r="I2816">
        <f>YEAR(tb_to_analyze[[#This Row],[Date]])</f>
        <v>1995</v>
      </c>
    </row>
    <row r="2817" spans="1:9" x14ac:dyDescent="0.25">
      <c r="A2817" t="s">
        <v>5231</v>
      </c>
      <c r="B2817" t="s">
        <v>5313</v>
      </c>
      <c r="C2817" t="s">
        <v>5246</v>
      </c>
      <c r="D2817" s="1">
        <v>34850</v>
      </c>
      <c r="E2817" t="s">
        <v>2869</v>
      </c>
      <c r="F2817" t="s">
        <v>13</v>
      </c>
      <c r="G2817" t="s">
        <v>5350</v>
      </c>
      <c r="H2817" t="s">
        <v>15</v>
      </c>
      <c r="I2817">
        <f>YEAR(tb_to_analyze[[#This Row],[Date]])</f>
        <v>1995</v>
      </c>
    </row>
    <row r="2818" spans="1:9" x14ac:dyDescent="0.25">
      <c r="A2818" t="s">
        <v>5233</v>
      </c>
      <c r="B2818" t="s">
        <v>5312</v>
      </c>
      <c r="C2818" t="s">
        <v>5245</v>
      </c>
      <c r="D2818" s="1">
        <v>34858</v>
      </c>
      <c r="E2818" t="s">
        <v>937</v>
      </c>
      <c r="F2818" t="s">
        <v>13</v>
      </c>
      <c r="G2818" t="s">
        <v>5350</v>
      </c>
      <c r="H2818" t="s">
        <v>15</v>
      </c>
      <c r="I2818">
        <f>YEAR(tb_to_analyze[[#This Row],[Date]])</f>
        <v>1995</v>
      </c>
    </row>
    <row r="2819" spans="1:9" x14ac:dyDescent="0.25">
      <c r="A2819" t="s">
        <v>5230</v>
      </c>
      <c r="B2819" t="s">
        <v>5324</v>
      </c>
      <c r="C2819" t="s">
        <v>5253</v>
      </c>
      <c r="D2819" s="1">
        <v>34860</v>
      </c>
      <c r="E2819" t="s">
        <v>2799</v>
      </c>
      <c r="F2819" t="s">
        <v>13</v>
      </c>
      <c r="G2819" t="s">
        <v>5350</v>
      </c>
      <c r="H2819" t="s">
        <v>15</v>
      </c>
      <c r="I2819">
        <f>YEAR(tb_to_analyze[[#This Row],[Date]])</f>
        <v>1995</v>
      </c>
    </row>
    <row r="2820" spans="1:9" x14ac:dyDescent="0.25">
      <c r="A2820" t="s">
        <v>5231</v>
      </c>
      <c r="B2820" t="s">
        <v>5315</v>
      </c>
      <c r="C2820" t="s">
        <v>5246</v>
      </c>
      <c r="D2820" s="1">
        <v>34872</v>
      </c>
      <c r="E2820" t="s">
        <v>3043</v>
      </c>
      <c r="F2820" t="s">
        <v>2227</v>
      </c>
      <c r="G2820" s="3">
        <v>40000000</v>
      </c>
      <c r="H2820" t="s">
        <v>21</v>
      </c>
      <c r="I2820">
        <f>YEAR(tb_to_analyze[[#This Row],[Date]])</f>
        <v>1995</v>
      </c>
    </row>
    <row r="2821" spans="1:9" x14ac:dyDescent="0.25">
      <c r="A2821" t="s">
        <v>5231</v>
      </c>
      <c r="B2821" t="s">
        <v>5322</v>
      </c>
      <c r="C2821" t="s">
        <v>5246</v>
      </c>
      <c r="D2821" s="1">
        <v>34877</v>
      </c>
      <c r="E2821" t="s">
        <v>2440</v>
      </c>
      <c r="F2821" t="s">
        <v>13</v>
      </c>
      <c r="G2821" s="3">
        <v>450000000</v>
      </c>
      <c r="H2821" t="s">
        <v>15</v>
      </c>
      <c r="I2821">
        <f>YEAR(tb_to_analyze[[#This Row],[Date]])</f>
        <v>1995</v>
      </c>
    </row>
    <row r="2822" spans="1:9" x14ac:dyDescent="0.25">
      <c r="A2822" t="s">
        <v>5233</v>
      </c>
      <c r="B2822" t="s">
        <v>5320</v>
      </c>
      <c r="C2822" t="s">
        <v>5247</v>
      </c>
      <c r="D2822" s="1">
        <v>34885</v>
      </c>
      <c r="E2822" t="s">
        <v>685</v>
      </c>
      <c r="F2822" t="s">
        <v>13</v>
      </c>
      <c r="G2822" t="s">
        <v>5350</v>
      </c>
      <c r="H2822" t="s">
        <v>15</v>
      </c>
      <c r="I2822">
        <f>YEAR(tb_to_analyze[[#This Row],[Date]])</f>
        <v>1995</v>
      </c>
    </row>
    <row r="2823" spans="1:9" x14ac:dyDescent="0.25">
      <c r="A2823" t="s">
        <v>5230</v>
      </c>
      <c r="B2823" t="s">
        <v>5324</v>
      </c>
      <c r="C2823" t="s">
        <v>5253</v>
      </c>
      <c r="D2823" s="1">
        <v>34887</v>
      </c>
      <c r="E2823" t="s">
        <v>2716</v>
      </c>
      <c r="F2823" t="s">
        <v>13</v>
      </c>
      <c r="G2823" t="s">
        <v>5350</v>
      </c>
      <c r="H2823" t="s">
        <v>15</v>
      </c>
      <c r="I2823">
        <f>YEAR(tb_to_analyze[[#This Row],[Date]])</f>
        <v>1995</v>
      </c>
    </row>
    <row r="2824" spans="1:9" x14ac:dyDescent="0.25">
      <c r="A2824" t="s">
        <v>5231</v>
      </c>
      <c r="B2824" t="s">
        <v>5313</v>
      </c>
      <c r="C2824" t="s">
        <v>5246</v>
      </c>
      <c r="D2824" s="1">
        <v>34890</v>
      </c>
      <c r="E2824" t="s">
        <v>3018</v>
      </c>
      <c r="F2824" t="s">
        <v>13</v>
      </c>
      <c r="G2824" t="s">
        <v>5350</v>
      </c>
      <c r="H2824" t="s">
        <v>15</v>
      </c>
      <c r="I2824">
        <f>YEAR(tb_to_analyze[[#This Row],[Date]])</f>
        <v>1995</v>
      </c>
    </row>
    <row r="2825" spans="1:9" x14ac:dyDescent="0.25">
      <c r="A2825" t="s">
        <v>5231</v>
      </c>
      <c r="B2825" t="s">
        <v>5322</v>
      </c>
      <c r="C2825" t="s">
        <v>5246</v>
      </c>
      <c r="D2825" s="1">
        <v>34893</v>
      </c>
      <c r="E2825" t="s">
        <v>2362</v>
      </c>
      <c r="F2825" t="s">
        <v>13</v>
      </c>
      <c r="G2825" s="3">
        <v>450000000</v>
      </c>
      <c r="H2825" t="s">
        <v>15</v>
      </c>
      <c r="I2825">
        <f>YEAR(tb_to_analyze[[#This Row],[Date]])</f>
        <v>1995</v>
      </c>
    </row>
    <row r="2826" spans="1:9" x14ac:dyDescent="0.25">
      <c r="A2826" t="s">
        <v>5231</v>
      </c>
      <c r="B2826" t="s">
        <v>5313</v>
      </c>
      <c r="C2826" t="s">
        <v>5246</v>
      </c>
      <c r="D2826" s="1">
        <v>34911</v>
      </c>
      <c r="E2826" t="s">
        <v>2897</v>
      </c>
      <c r="F2826" t="s">
        <v>13</v>
      </c>
      <c r="G2826" t="s">
        <v>5350</v>
      </c>
      <c r="H2826" t="s">
        <v>15</v>
      </c>
      <c r="I2826">
        <f>YEAR(tb_to_analyze[[#This Row],[Date]])</f>
        <v>1995</v>
      </c>
    </row>
    <row r="2827" spans="1:9" x14ac:dyDescent="0.25">
      <c r="A2827" t="s">
        <v>5233</v>
      </c>
      <c r="B2827" t="s">
        <v>5320</v>
      </c>
      <c r="C2827" t="s">
        <v>5247</v>
      </c>
      <c r="D2827" s="1">
        <v>34913</v>
      </c>
      <c r="E2827" t="s">
        <v>1257</v>
      </c>
      <c r="F2827" t="s">
        <v>13</v>
      </c>
      <c r="G2827" t="s">
        <v>5350</v>
      </c>
      <c r="H2827" t="s">
        <v>15</v>
      </c>
      <c r="I2827">
        <f>YEAR(tb_to_analyze[[#This Row],[Date]])</f>
        <v>1995</v>
      </c>
    </row>
    <row r="2828" spans="1:9" x14ac:dyDescent="0.25">
      <c r="A2828" t="s">
        <v>5230</v>
      </c>
      <c r="B2828" t="s">
        <v>5324</v>
      </c>
      <c r="C2828" t="s">
        <v>5253</v>
      </c>
      <c r="D2828" s="1">
        <v>34914</v>
      </c>
      <c r="E2828" t="s">
        <v>2970</v>
      </c>
      <c r="F2828" t="s">
        <v>13</v>
      </c>
      <c r="G2828" t="s">
        <v>5350</v>
      </c>
      <c r="H2828" t="s">
        <v>15</v>
      </c>
      <c r="I2828">
        <f>YEAR(tb_to_analyze[[#This Row],[Date]])</f>
        <v>1995</v>
      </c>
    </row>
    <row r="2829" spans="1:9" x14ac:dyDescent="0.25">
      <c r="A2829" t="s">
        <v>5233</v>
      </c>
      <c r="B2829" t="s">
        <v>5320</v>
      </c>
      <c r="C2829" t="s">
        <v>5247</v>
      </c>
      <c r="D2829" s="1">
        <v>34920</v>
      </c>
      <c r="E2829" t="s">
        <v>1463</v>
      </c>
      <c r="F2829" t="s">
        <v>13</v>
      </c>
      <c r="G2829" t="s">
        <v>5350</v>
      </c>
      <c r="H2829" t="s">
        <v>15</v>
      </c>
      <c r="I2829">
        <f>YEAR(tb_to_analyze[[#This Row],[Date]])</f>
        <v>1995</v>
      </c>
    </row>
    <row r="2830" spans="1:9" x14ac:dyDescent="0.25">
      <c r="A2830" t="s">
        <v>5231</v>
      </c>
      <c r="B2830" t="s">
        <v>5315</v>
      </c>
      <c r="C2830" t="s">
        <v>5246</v>
      </c>
      <c r="D2830" s="1">
        <v>34926</v>
      </c>
      <c r="E2830" t="s">
        <v>3122</v>
      </c>
      <c r="F2830" t="s">
        <v>13</v>
      </c>
      <c r="G2830" t="s">
        <v>5350</v>
      </c>
      <c r="H2830" t="s">
        <v>21</v>
      </c>
      <c r="I2830">
        <f>YEAR(tb_to_analyze[[#This Row],[Date]])</f>
        <v>1995</v>
      </c>
    </row>
    <row r="2831" spans="1:9" x14ac:dyDescent="0.25">
      <c r="A2831" t="s">
        <v>5231</v>
      </c>
      <c r="B2831" t="s">
        <v>5313</v>
      </c>
      <c r="C2831" t="s">
        <v>5246</v>
      </c>
      <c r="D2831" s="1">
        <v>34940</v>
      </c>
      <c r="E2831" t="s">
        <v>3008</v>
      </c>
      <c r="F2831" t="s">
        <v>13</v>
      </c>
      <c r="G2831" t="s">
        <v>5350</v>
      </c>
      <c r="H2831" t="s">
        <v>15</v>
      </c>
      <c r="I2831">
        <f>YEAR(tb_to_analyze[[#This Row],[Date]])</f>
        <v>1995</v>
      </c>
    </row>
    <row r="2832" spans="1:9" x14ac:dyDescent="0.25">
      <c r="A2832" t="s">
        <v>5230</v>
      </c>
      <c r="B2832" t="s">
        <v>5324</v>
      </c>
      <c r="C2832" t="s">
        <v>5253</v>
      </c>
      <c r="D2832" s="1">
        <v>34940</v>
      </c>
      <c r="E2832" t="s">
        <v>2799</v>
      </c>
      <c r="F2832" t="s">
        <v>13</v>
      </c>
      <c r="G2832" t="s">
        <v>5350</v>
      </c>
      <c r="H2832" t="s">
        <v>15</v>
      </c>
      <c r="I2832">
        <f>YEAR(tb_to_analyze[[#This Row],[Date]])</f>
        <v>1995</v>
      </c>
    </row>
    <row r="2833" spans="1:9" x14ac:dyDescent="0.25">
      <c r="A2833" t="s">
        <v>5233</v>
      </c>
      <c r="B2833" t="s">
        <v>5320</v>
      </c>
      <c r="C2833" t="s">
        <v>5247</v>
      </c>
      <c r="D2833" s="1">
        <v>34942</v>
      </c>
      <c r="E2833" t="s">
        <v>1829</v>
      </c>
      <c r="F2833" t="s">
        <v>13</v>
      </c>
      <c r="G2833" t="s">
        <v>5350</v>
      </c>
      <c r="H2833" t="s">
        <v>15</v>
      </c>
      <c r="I2833">
        <f>YEAR(tb_to_analyze[[#This Row],[Date]])</f>
        <v>1995</v>
      </c>
    </row>
    <row r="2834" spans="1:9" x14ac:dyDescent="0.25">
      <c r="A2834" t="s">
        <v>5231</v>
      </c>
      <c r="B2834" t="s">
        <v>5313</v>
      </c>
      <c r="C2834" t="s">
        <v>5246</v>
      </c>
      <c r="D2834" s="1">
        <v>34947</v>
      </c>
      <c r="E2834" t="s">
        <v>2805</v>
      </c>
      <c r="F2834" t="s">
        <v>13</v>
      </c>
      <c r="G2834" t="s">
        <v>5350</v>
      </c>
      <c r="H2834" t="s">
        <v>56</v>
      </c>
      <c r="I2834">
        <f>YEAR(tb_to_analyze[[#This Row],[Date]])</f>
        <v>1995</v>
      </c>
    </row>
    <row r="2835" spans="1:9" x14ac:dyDescent="0.25">
      <c r="A2835" t="s">
        <v>5231</v>
      </c>
      <c r="B2835" t="s">
        <v>5322</v>
      </c>
      <c r="C2835" t="s">
        <v>5246</v>
      </c>
      <c r="D2835" s="1">
        <v>34949</v>
      </c>
      <c r="E2835" t="s">
        <v>2892</v>
      </c>
      <c r="F2835" t="s">
        <v>13</v>
      </c>
      <c r="G2835" s="3">
        <v>450000000</v>
      </c>
      <c r="H2835" t="s">
        <v>15</v>
      </c>
      <c r="I2835">
        <f>YEAR(tb_to_analyze[[#This Row],[Date]])</f>
        <v>1995</v>
      </c>
    </row>
    <row r="2836" spans="1:9" x14ac:dyDescent="0.25">
      <c r="A2836" t="s">
        <v>5230</v>
      </c>
      <c r="B2836" t="s">
        <v>5324</v>
      </c>
      <c r="C2836" t="s">
        <v>5253</v>
      </c>
      <c r="D2836" s="1">
        <v>34966</v>
      </c>
      <c r="E2836" t="s">
        <v>2970</v>
      </c>
      <c r="F2836" t="s">
        <v>13</v>
      </c>
      <c r="G2836" t="s">
        <v>5350</v>
      </c>
      <c r="H2836" t="s">
        <v>15</v>
      </c>
      <c r="I2836">
        <f>YEAR(tb_to_analyze[[#This Row],[Date]])</f>
        <v>1995</v>
      </c>
    </row>
    <row r="2837" spans="1:9" x14ac:dyDescent="0.25">
      <c r="A2837" t="s">
        <v>5233</v>
      </c>
      <c r="B2837" t="s">
        <v>5320</v>
      </c>
      <c r="C2837" t="s">
        <v>5247</v>
      </c>
      <c r="D2837" s="1">
        <v>34978</v>
      </c>
      <c r="E2837" t="s">
        <v>685</v>
      </c>
      <c r="F2837" t="s">
        <v>13</v>
      </c>
      <c r="G2837" t="s">
        <v>5350</v>
      </c>
      <c r="H2837" t="s">
        <v>56</v>
      </c>
      <c r="I2837">
        <f>YEAR(tb_to_analyze[[#This Row],[Date]])</f>
        <v>1995</v>
      </c>
    </row>
    <row r="2838" spans="1:9" x14ac:dyDescent="0.25">
      <c r="A2838" t="s">
        <v>5230</v>
      </c>
      <c r="B2838" t="s">
        <v>5324</v>
      </c>
      <c r="C2838" t="s">
        <v>5253</v>
      </c>
      <c r="D2838" s="1">
        <v>34991</v>
      </c>
      <c r="E2838" t="s">
        <v>2970</v>
      </c>
      <c r="F2838" t="s">
        <v>13</v>
      </c>
      <c r="G2838" t="s">
        <v>5350</v>
      </c>
      <c r="H2838" t="s">
        <v>15</v>
      </c>
      <c r="I2838">
        <f>YEAR(tb_to_analyze[[#This Row],[Date]])</f>
        <v>1995</v>
      </c>
    </row>
    <row r="2839" spans="1:9" x14ac:dyDescent="0.25">
      <c r="A2839" t="s">
        <v>5231</v>
      </c>
      <c r="B2839" t="s">
        <v>5322</v>
      </c>
      <c r="C2839" t="s">
        <v>5246</v>
      </c>
      <c r="D2839" s="1">
        <v>34992</v>
      </c>
      <c r="E2839" t="s">
        <v>2127</v>
      </c>
      <c r="F2839" t="s">
        <v>13</v>
      </c>
      <c r="G2839" s="3">
        <v>450000000</v>
      </c>
      <c r="H2839" t="s">
        <v>15</v>
      </c>
      <c r="I2839">
        <f>YEAR(tb_to_analyze[[#This Row],[Date]])</f>
        <v>1995</v>
      </c>
    </row>
    <row r="2840" spans="1:9" x14ac:dyDescent="0.25">
      <c r="A2840" t="s">
        <v>5231</v>
      </c>
      <c r="B2840" t="s">
        <v>5313</v>
      </c>
      <c r="C2840" t="s">
        <v>5246</v>
      </c>
      <c r="D2840" s="1">
        <v>34994</v>
      </c>
      <c r="E2840" t="s">
        <v>2869</v>
      </c>
      <c r="F2840" t="s">
        <v>13</v>
      </c>
      <c r="G2840" t="s">
        <v>5350</v>
      </c>
      <c r="H2840" t="s">
        <v>15</v>
      </c>
      <c r="I2840">
        <f>YEAR(tb_to_analyze[[#This Row],[Date]])</f>
        <v>1995</v>
      </c>
    </row>
    <row r="2841" spans="1:9" x14ac:dyDescent="0.25">
      <c r="A2841" t="s">
        <v>5231</v>
      </c>
      <c r="B2841" t="s">
        <v>5316</v>
      </c>
      <c r="C2841" t="s">
        <v>5246</v>
      </c>
      <c r="D2841" s="1">
        <v>34995</v>
      </c>
      <c r="E2841" t="s">
        <v>3136</v>
      </c>
      <c r="F2841" t="s">
        <v>13</v>
      </c>
      <c r="G2841" s="3">
        <v>20000000</v>
      </c>
      <c r="H2841" t="s">
        <v>21</v>
      </c>
      <c r="I2841">
        <f>YEAR(tb_to_analyze[[#This Row],[Date]])</f>
        <v>1995</v>
      </c>
    </row>
    <row r="2842" spans="1:9" x14ac:dyDescent="0.25">
      <c r="A2842" t="s">
        <v>5233</v>
      </c>
      <c r="B2842" t="s">
        <v>5312</v>
      </c>
      <c r="C2842" t="s">
        <v>5245</v>
      </c>
      <c r="D2842" s="1">
        <v>35003</v>
      </c>
      <c r="E2842" t="s">
        <v>2405</v>
      </c>
      <c r="F2842" t="s">
        <v>13</v>
      </c>
      <c r="G2842" t="s">
        <v>5350</v>
      </c>
      <c r="H2842" t="s">
        <v>15</v>
      </c>
      <c r="I2842">
        <f>YEAR(tb_to_analyze[[#This Row],[Date]])</f>
        <v>1995</v>
      </c>
    </row>
    <row r="2843" spans="1:9" x14ac:dyDescent="0.25">
      <c r="A2843" t="s">
        <v>5231</v>
      </c>
      <c r="B2843" t="s">
        <v>5315</v>
      </c>
      <c r="C2843" t="s">
        <v>5246</v>
      </c>
      <c r="D2843" s="1">
        <v>35007</v>
      </c>
      <c r="E2843" t="s">
        <v>3140</v>
      </c>
      <c r="F2843" t="s">
        <v>13</v>
      </c>
      <c r="G2843" t="s">
        <v>5350</v>
      </c>
      <c r="H2843" t="s">
        <v>15</v>
      </c>
      <c r="I2843">
        <f>YEAR(tb_to_analyze[[#This Row],[Date]])</f>
        <v>1995</v>
      </c>
    </row>
    <row r="2844" spans="1:9" x14ac:dyDescent="0.25">
      <c r="A2844" t="s">
        <v>5231</v>
      </c>
      <c r="B2844" t="s">
        <v>5313</v>
      </c>
      <c r="C2844" t="s">
        <v>5246</v>
      </c>
      <c r="D2844" s="1">
        <v>35009</v>
      </c>
      <c r="E2844" t="s">
        <v>3018</v>
      </c>
      <c r="F2844" t="s">
        <v>13</v>
      </c>
      <c r="G2844" t="s">
        <v>5350</v>
      </c>
      <c r="H2844" t="s">
        <v>15</v>
      </c>
      <c r="I2844">
        <f>YEAR(tb_to_analyze[[#This Row],[Date]])</f>
        <v>1995</v>
      </c>
    </row>
    <row r="2845" spans="1:9" x14ac:dyDescent="0.25">
      <c r="A2845" t="s">
        <v>5231</v>
      </c>
      <c r="B2845" t="s">
        <v>5322</v>
      </c>
      <c r="C2845" t="s">
        <v>5246</v>
      </c>
      <c r="D2845" s="1">
        <v>35015</v>
      </c>
      <c r="E2845" t="s">
        <v>2440</v>
      </c>
      <c r="F2845" t="s">
        <v>13</v>
      </c>
      <c r="G2845" s="3">
        <v>450000000</v>
      </c>
      <c r="H2845" t="s">
        <v>15</v>
      </c>
      <c r="I2845">
        <f>YEAR(tb_to_analyze[[#This Row],[Date]])</f>
        <v>1995</v>
      </c>
    </row>
    <row r="2846" spans="1:9" x14ac:dyDescent="0.25">
      <c r="A2846" t="s">
        <v>5230</v>
      </c>
      <c r="B2846" t="s">
        <v>5324</v>
      </c>
      <c r="C2846" t="s">
        <v>5253</v>
      </c>
      <c r="D2846" s="1">
        <v>35020</v>
      </c>
      <c r="E2846" t="s">
        <v>2828</v>
      </c>
      <c r="F2846" t="s">
        <v>13</v>
      </c>
      <c r="G2846" t="s">
        <v>5350</v>
      </c>
      <c r="H2846" t="s">
        <v>15</v>
      </c>
      <c r="I2846">
        <f>YEAR(tb_to_analyze[[#This Row],[Date]])</f>
        <v>1995</v>
      </c>
    </row>
    <row r="2847" spans="1:9" x14ac:dyDescent="0.25">
      <c r="A2847" t="s">
        <v>5235</v>
      </c>
      <c r="B2847" t="s">
        <v>5268</v>
      </c>
      <c r="C2847" t="s">
        <v>5252</v>
      </c>
      <c r="D2847" s="1">
        <v>35031</v>
      </c>
      <c r="E2847" t="s">
        <v>2770</v>
      </c>
      <c r="F2847" t="s">
        <v>13</v>
      </c>
      <c r="G2847" t="s">
        <v>5350</v>
      </c>
      <c r="H2847" t="s">
        <v>15</v>
      </c>
      <c r="I2847">
        <f>YEAR(tb_to_analyze[[#This Row],[Date]])</f>
        <v>1995</v>
      </c>
    </row>
    <row r="2848" spans="1:9" x14ac:dyDescent="0.25">
      <c r="A2848" t="s">
        <v>5231</v>
      </c>
      <c r="B2848" t="s">
        <v>5313</v>
      </c>
      <c r="C2848" t="s">
        <v>5246</v>
      </c>
      <c r="D2848" s="1">
        <v>35035</v>
      </c>
      <c r="E2848" t="s">
        <v>3008</v>
      </c>
      <c r="F2848" t="s">
        <v>13</v>
      </c>
      <c r="G2848" t="s">
        <v>5350</v>
      </c>
      <c r="H2848" t="s">
        <v>15</v>
      </c>
      <c r="I2848">
        <f>YEAR(tb_to_analyze[[#This Row],[Date]])</f>
        <v>1995</v>
      </c>
    </row>
    <row r="2849" spans="1:9" x14ac:dyDescent="0.25">
      <c r="A2849" t="s">
        <v>5231</v>
      </c>
      <c r="B2849" t="s">
        <v>5315</v>
      </c>
      <c r="C2849" t="s">
        <v>5246</v>
      </c>
      <c r="D2849" s="1">
        <v>35038</v>
      </c>
      <c r="E2849" t="s">
        <v>2933</v>
      </c>
      <c r="F2849" t="s">
        <v>13</v>
      </c>
      <c r="G2849" t="s">
        <v>5350</v>
      </c>
      <c r="H2849" t="s">
        <v>15</v>
      </c>
      <c r="I2849">
        <f>YEAR(tb_to_analyze[[#This Row],[Date]])</f>
        <v>1995</v>
      </c>
    </row>
    <row r="2850" spans="1:9" x14ac:dyDescent="0.25">
      <c r="A2850" t="s">
        <v>5230</v>
      </c>
      <c r="B2850" t="s">
        <v>5324</v>
      </c>
      <c r="C2850" t="s">
        <v>5253</v>
      </c>
      <c r="D2850" s="1">
        <v>35039</v>
      </c>
      <c r="E2850" t="s">
        <v>2675</v>
      </c>
      <c r="F2850" t="s">
        <v>13</v>
      </c>
      <c r="G2850" t="s">
        <v>5350</v>
      </c>
      <c r="H2850" t="s">
        <v>15</v>
      </c>
      <c r="I2850">
        <f>YEAR(tb_to_analyze[[#This Row],[Date]])</f>
        <v>1995</v>
      </c>
    </row>
    <row r="2851" spans="1:9" x14ac:dyDescent="0.25">
      <c r="A2851" t="s">
        <v>5231</v>
      </c>
      <c r="B2851" t="s">
        <v>5313</v>
      </c>
      <c r="C2851" t="s">
        <v>5246</v>
      </c>
      <c r="D2851" s="1">
        <v>35048</v>
      </c>
      <c r="E2851" t="s">
        <v>2897</v>
      </c>
      <c r="F2851" t="s">
        <v>13</v>
      </c>
      <c r="G2851" t="s">
        <v>5350</v>
      </c>
      <c r="H2851" t="s">
        <v>15</v>
      </c>
      <c r="I2851">
        <f>YEAR(tb_to_analyze[[#This Row],[Date]])</f>
        <v>1995</v>
      </c>
    </row>
    <row r="2852" spans="1:9" x14ac:dyDescent="0.25">
      <c r="A2852" t="s">
        <v>5233</v>
      </c>
      <c r="B2852" t="s">
        <v>5312</v>
      </c>
      <c r="C2852" t="s">
        <v>5245</v>
      </c>
      <c r="D2852" s="1">
        <v>35053</v>
      </c>
      <c r="E2852" t="s">
        <v>937</v>
      </c>
      <c r="F2852" t="s">
        <v>13</v>
      </c>
      <c r="G2852" t="s">
        <v>5350</v>
      </c>
      <c r="H2852" t="s">
        <v>15</v>
      </c>
      <c r="I2852">
        <f>YEAR(tb_to_analyze[[#This Row],[Date]])</f>
        <v>1995</v>
      </c>
    </row>
    <row r="2853" spans="1:9" x14ac:dyDescent="0.25">
      <c r="A2853" t="s">
        <v>5233</v>
      </c>
      <c r="B2853" t="s">
        <v>5312</v>
      </c>
      <c r="C2853" t="s">
        <v>5245</v>
      </c>
      <c r="D2853" s="1">
        <v>35061</v>
      </c>
      <c r="E2853" t="s">
        <v>1302</v>
      </c>
      <c r="F2853" t="s">
        <v>13</v>
      </c>
      <c r="G2853" t="s">
        <v>5350</v>
      </c>
      <c r="H2853" t="s">
        <v>15</v>
      </c>
      <c r="I2853">
        <f>YEAR(tb_to_analyze[[#This Row],[Date]])</f>
        <v>1995</v>
      </c>
    </row>
    <row r="2854" spans="1:9" x14ac:dyDescent="0.25">
      <c r="A2854" t="s">
        <v>5235</v>
      </c>
      <c r="B2854" t="s">
        <v>5268</v>
      </c>
      <c r="C2854" t="s">
        <v>5252</v>
      </c>
      <c r="D2854" s="1">
        <v>35061</v>
      </c>
      <c r="E2854" t="s">
        <v>2770</v>
      </c>
      <c r="F2854" t="s">
        <v>13</v>
      </c>
      <c r="G2854" t="s">
        <v>5350</v>
      </c>
      <c r="H2854" t="s">
        <v>15</v>
      </c>
      <c r="I2854">
        <f>YEAR(tb_to_analyze[[#This Row],[Date]])</f>
        <v>1995</v>
      </c>
    </row>
    <row r="2855" spans="1:9" x14ac:dyDescent="0.25">
      <c r="A2855" t="s">
        <v>5231</v>
      </c>
      <c r="B2855" t="s">
        <v>5313</v>
      </c>
      <c r="C2855" t="s">
        <v>5246</v>
      </c>
      <c r="D2855" s="1">
        <v>35063</v>
      </c>
      <c r="E2855" t="s">
        <v>3140</v>
      </c>
      <c r="F2855" t="s">
        <v>13</v>
      </c>
      <c r="G2855" t="s">
        <v>5350</v>
      </c>
      <c r="H2855" t="s">
        <v>15</v>
      </c>
      <c r="I2855">
        <f>YEAR(tb_to_analyze[[#This Row],[Date]])</f>
        <v>1995</v>
      </c>
    </row>
    <row r="2856" spans="1:9" x14ac:dyDescent="0.25">
      <c r="A2856" t="s">
        <v>5231</v>
      </c>
      <c r="B2856" t="s">
        <v>5322</v>
      </c>
      <c r="C2856" t="s">
        <v>5246</v>
      </c>
      <c r="D2856" s="1">
        <v>35075</v>
      </c>
      <c r="E2856" t="s">
        <v>2892</v>
      </c>
      <c r="F2856" t="s">
        <v>13</v>
      </c>
      <c r="G2856" s="3">
        <v>450000000</v>
      </c>
      <c r="H2856" t="s">
        <v>15</v>
      </c>
      <c r="I2856">
        <f>YEAR(tb_to_analyze[[#This Row],[Date]])</f>
        <v>1996</v>
      </c>
    </row>
    <row r="2857" spans="1:9" x14ac:dyDescent="0.25">
      <c r="A2857" t="s">
        <v>5230</v>
      </c>
      <c r="B2857" t="s">
        <v>5324</v>
      </c>
      <c r="C2857" t="s">
        <v>5253</v>
      </c>
      <c r="D2857" s="1">
        <v>35076</v>
      </c>
      <c r="E2857" t="s">
        <v>2675</v>
      </c>
      <c r="F2857" t="s">
        <v>13</v>
      </c>
      <c r="G2857" t="s">
        <v>5350</v>
      </c>
      <c r="H2857" t="s">
        <v>15</v>
      </c>
      <c r="I2857">
        <f>YEAR(tb_to_analyze[[#This Row],[Date]])</f>
        <v>1996</v>
      </c>
    </row>
    <row r="2858" spans="1:9" x14ac:dyDescent="0.25">
      <c r="A2858" t="s">
        <v>5231</v>
      </c>
      <c r="B2858" t="s">
        <v>5313</v>
      </c>
      <c r="C2858" t="s">
        <v>5246</v>
      </c>
      <c r="D2858" s="1">
        <v>35078</v>
      </c>
      <c r="E2858" t="s">
        <v>2805</v>
      </c>
      <c r="F2858" t="s">
        <v>13</v>
      </c>
      <c r="G2858" t="s">
        <v>5350</v>
      </c>
      <c r="H2858" t="s">
        <v>15</v>
      </c>
      <c r="I2858">
        <f>YEAR(tb_to_analyze[[#This Row],[Date]])</f>
        <v>1996</v>
      </c>
    </row>
    <row r="2859" spans="1:9" x14ac:dyDescent="0.25">
      <c r="A2859" t="s">
        <v>5233</v>
      </c>
      <c r="B2859" t="s">
        <v>5320</v>
      </c>
      <c r="C2859" t="s">
        <v>5247</v>
      </c>
      <c r="D2859" s="1">
        <v>35080</v>
      </c>
      <c r="E2859" t="s">
        <v>685</v>
      </c>
      <c r="F2859" t="s">
        <v>13</v>
      </c>
      <c r="G2859" t="s">
        <v>5350</v>
      </c>
      <c r="H2859" t="s">
        <v>15</v>
      </c>
      <c r="I2859">
        <f>YEAR(tb_to_analyze[[#This Row],[Date]])</f>
        <v>1996</v>
      </c>
    </row>
    <row r="2860" spans="1:9" x14ac:dyDescent="0.25">
      <c r="A2860" t="s">
        <v>5231</v>
      </c>
      <c r="B2860" t="s">
        <v>5313</v>
      </c>
      <c r="C2860" t="s">
        <v>5246</v>
      </c>
      <c r="D2860" s="1">
        <v>35096</v>
      </c>
      <c r="E2860" t="s">
        <v>3008</v>
      </c>
      <c r="F2860" t="s">
        <v>13</v>
      </c>
      <c r="G2860" t="s">
        <v>5350</v>
      </c>
      <c r="H2860" t="s">
        <v>15</v>
      </c>
      <c r="I2860">
        <f>YEAR(tb_to_analyze[[#This Row],[Date]])</f>
        <v>1996</v>
      </c>
    </row>
    <row r="2861" spans="1:9" x14ac:dyDescent="0.25">
      <c r="A2861" t="s">
        <v>5230</v>
      </c>
      <c r="B2861" t="s">
        <v>5324</v>
      </c>
      <c r="C2861" t="s">
        <v>5253</v>
      </c>
      <c r="D2861" s="1">
        <v>35100</v>
      </c>
      <c r="E2861" t="s">
        <v>2828</v>
      </c>
      <c r="F2861" t="s">
        <v>13</v>
      </c>
      <c r="G2861" t="s">
        <v>5350</v>
      </c>
      <c r="H2861" t="s">
        <v>15</v>
      </c>
      <c r="I2861">
        <f>YEAR(tb_to_analyze[[#This Row],[Date]])</f>
        <v>1996</v>
      </c>
    </row>
    <row r="2862" spans="1:9" x14ac:dyDescent="0.25">
      <c r="A2862" t="s">
        <v>5235</v>
      </c>
      <c r="B2862" t="s">
        <v>5268</v>
      </c>
      <c r="C2862" t="s">
        <v>5252</v>
      </c>
      <c r="D2862" s="1">
        <v>35109</v>
      </c>
      <c r="E2862" t="s">
        <v>3159</v>
      </c>
      <c r="F2862" t="s">
        <v>13</v>
      </c>
      <c r="G2862" t="s">
        <v>5350</v>
      </c>
      <c r="H2862" t="s">
        <v>21</v>
      </c>
      <c r="I2862">
        <f>YEAR(tb_to_analyze[[#This Row],[Date]])</f>
        <v>1996</v>
      </c>
    </row>
    <row r="2863" spans="1:9" x14ac:dyDescent="0.25">
      <c r="A2863" t="s">
        <v>5231</v>
      </c>
      <c r="B2863" t="s">
        <v>5313</v>
      </c>
      <c r="C2863" t="s">
        <v>5246</v>
      </c>
      <c r="D2863" s="1">
        <v>35112</v>
      </c>
      <c r="E2863" t="s">
        <v>3031</v>
      </c>
      <c r="F2863" t="s">
        <v>13</v>
      </c>
      <c r="G2863" t="s">
        <v>5350</v>
      </c>
      <c r="H2863" t="s">
        <v>15</v>
      </c>
      <c r="I2863">
        <f>YEAR(tb_to_analyze[[#This Row],[Date]])</f>
        <v>1996</v>
      </c>
    </row>
    <row r="2864" spans="1:9" x14ac:dyDescent="0.25">
      <c r="A2864" t="s">
        <v>5233</v>
      </c>
      <c r="B2864" t="s">
        <v>5320</v>
      </c>
      <c r="C2864" t="s">
        <v>5247</v>
      </c>
      <c r="D2864" s="1">
        <v>35114</v>
      </c>
      <c r="E2864" t="s">
        <v>1829</v>
      </c>
      <c r="F2864" t="s">
        <v>13</v>
      </c>
      <c r="G2864" t="s">
        <v>5350</v>
      </c>
      <c r="H2864" t="s">
        <v>15</v>
      </c>
      <c r="I2864">
        <f>YEAR(tb_to_analyze[[#This Row],[Date]])</f>
        <v>1996</v>
      </c>
    </row>
    <row r="2865" spans="1:9" x14ac:dyDescent="0.25">
      <c r="A2865" t="s">
        <v>5231</v>
      </c>
      <c r="B2865" t="s">
        <v>5322</v>
      </c>
      <c r="C2865" t="s">
        <v>5246</v>
      </c>
      <c r="D2865" s="1">
        <v>35117</v>
      </c>
      <c r="E2865" t="s">
        <v>2127</v>
      </c>
      <c r="F2865" t="s">
        <v>13</v>
      </c>
      <c r="G2865" s="3">
        <v>450000000</v>
      </c>
      <c r="H2865" t="s">
        <v>15</v>
      </c>
      <c r="I2865">
        <f>YEAR(tb_to_analyze[[#This Row],[Date]])</f>
        <v>1996</v>
      </c>
    </row>
    <row r="2866" spans="1:9" x14ac:dyDescent="0.25">
      <c r="A2866" t="s">
        <v>5231</v>
      </c>
      <c r="B2866" t="s">
        <v>5315</v>
      </c>
      <c r="C2866" t="s">
        <v>5246</v>
      </c>
      <c r="D2866" s="1">
        <v>35119</v>
      </c>
      <c r="E2866" t="s">
        <v>3070</v>
      </c>
      <c r="F2866" t="s">
        <v>13</v>
      </c>
      <c r="G2866" t="s">
        <v>5350</v>
      </c>
      <c r="H2866" t="s">
        <v>15</v>
      </c>
      <c r="I2866">
        <f>YEAR(tb_to_analyze[[#This Row],[Date]])</f>
        <v>1996</v>
      </c>
    </row>
    <row r="2867" spans="1:9" x14ac:dyDescent="0.25">
      <c r="A2867" t="s">
        <v>5231</v>
      </c>
      <c r="B2867" t="s">
        <v>5315</v>
      </c>
      <c r="C2867" t="s">
        <v>5246</v>
      </c>
      <c r="D2867" s="1">
        <v>35133</v>
      </c>
      <c r="E2867" t="s">
        <v>3043</v>
      </c>
      <c r="F2867" t="s">
        <v>2227</v>
      </c>
      <c r="G2867" s="3">
        <v>40000000</v>
      </c>
      <c r="H2867" t="s">
        <v>15</v>
      </c>
      <c r="I2867">
        <f>YEAR(tb_to_analyze[[#This Row],[Date]])</f>
        <v>1996</v>
      </c>
    </row>
    <row r="2868" spans="1:9" x14ac:dyDescent="0.25">
      <c r="A2868" t="s">
        <v>5230</v>
      </c>
      <c r="B2868" t="s">
        <v>5324</v>
      </c>
      <c r="C2868" t="s">
        <v>5253</v>
      </c>
      <c r="D2868" s="1">
        <v>35138</v>
      </c>
      <c r="E2868" t="s">
        <v>2609</v>
      </c>
      <c r="F2868" t="s">
        <v>13</v>
      </c>
      <c r="G2868" t="s">
        <v>5350</v>
      </c>
      <c r="H2868" t="s">
        <v>15</v>
      </c>
      <c r="I2868">
        <f>YEAR(tb_to_analyze[[#This Row],[Date]])</f>
        <v>1996</v>
      </c>
    </row>
    <row r="2869" spans="1:9" x14ac:dyDescent="0.25">
      <c r="A2869" t="s">
        <v>5238</v>
      </c>
      <c r="B2869" t="s">
        <v>5326</v>
      </c>
      <c r="C2869" t="s">
        <v>5254</v>
      </c>
      <c r="D2869" s="1">
        <v>35145</v>
      </c>
      <c r="E2869" t="s">
        <v>2993</v>
      </c>
      <c r="F2869" t="s">
        <v>13</v>
      </c>
      <c r="G2869" s="3">
        <v>25000000</v>
      </c>
      <c r="H2869" t="s">
        <v>15</v>
      </c>
      <c r="I2869">
        <f>YEAR(tb_to_analyze[[#This Row],[Date]])</f>
        <v>1996</v>
      </c>
    </row>
    <row r="2870" spans="1:9" x14ac:dyDescent="0.25">
      <c r="A2870" t="s">
        <v>5231</v>
      </c>
      <c r="B2870" t="s">
        <v>5322</v>
      </c>
      <c r="C2870" t="s">
        <v>5246</v>
      </c>
      <c r="D2870" s="1">
        <v>35146</v>
      </c>
      <c r="E2870" t="s">
        <v>2440</v>
      </c>
      <c r="F2870" t="s">
        <v>13</v>
      </c>
      <c r="G2870" s="3">
        <v>450000000</v>
      </c>
      <c r="H2870" t="s">
        <v>15</v>
      </c>
      <c r="I2870">
        <f>YEAR(tb_to_analyze[[#This Row],[Date]])</f>
        <v>1996</v>
      </c>
    </row>
    <row r="2871" spans="1:9" x14ac:dyDescent="0.25">
      <c r="A2871" t="s">
        <v>5231</v>
      </c>
      <c r="B2871" t="s">
        <v>5313</v>
      </c>
      <c r="C2871" t="s">
        <v>5246</v>
      </c>
      <c r="D2871" s="1">
        <v>35152</v>
      </c>
      <c r="E2871" t="s">
        <v>2805</v>
      </c>
      <c r="F2871" t="s">
        <v>13</v>
      </c>
      <c r="G2871" t="s">
        <v>5350</v>
      </c>
      <c r="H2871" t="s">
        <v>15</v>
      </c>
      <c r="I2871">
        <f>YEAR(tb_to_analyze[[#This Row],[Date]])</f>
        <v>1996</v>
      </c>
    </row>
    <row r="2872" spans="1:9" x14ac:dyDescent="0.25">
      <c r="A2872" t="s">
        <v>5231</v>
      </c>
      <c r="B2872" t="s">
        <v>5313</v>
      </c>
      <c r="C2872" t="s">
        <v>5246</v>
      </c>
      <c r="D2872" s="1">
        <v>35158</v>
      </c>
      <c r="E2872" t="s">
        <v>2897</v>
      </c>
      <c r="F2872" t="s">
        <v>13</v>
      </c>
      <c r="G2872" t="s">
        <v>5350</v>
      </c>
      <c r="H2872" t="s">
        <v>15</v>
      </c>
      <c r="I2872">
        <f>YEAR(tb_to_analyze[[#This Row],[Date]])</f>
        <v>1996</v>
      </c>
    </row>
    <row r="2873" spans="1:9" x14ac:dyDescent="0.25">
      <c r="A2873" t="s">
        <v>5230</v>
      </c>
      <c r="B2873" t="s">
        <v>5324</v>
      </c>
      <c r="C2873" t="s">
        <v>5253</v>
      </c>
      <c r="D2873" s="1">
        <v>35175</v>
      </c>
      <c r="E2873" t="s">
        <v>2799</v>
      </c>
      <c r="F2873" t="s">
        <v>13</v>
      </c>
      <c r="G2873" t="s">
        <v>5350</v>
      </c>
      <c r="H2873" t="s">
        <v>15</v>
      </c>
      <c r="I2873">
        <f>YEAR(tb_to_analyze[[#This Row],[Date]])</f>
        <v>1996</v>
      </c>
    </row>
    <row r="2874" spans="1:9" x14ac:dyDescent="0.25">
      <c r="A2874" t="s">
        <v>5231</v>
      </c>
      <c r="B2874" t="s">
        <v>5315</v>
      </c>
      <c r="C2874" t="s">
        <v>5246</v>
      </c>
      <c r="D2874" s="1">
        <v>35179</v>
      </c>
      <c r="E2874" t="s">
        <v>3140</v>
      </c>
      <c r="F2874" t="s">
        <v>13</v>
      </c>
      <c r="G2874" t="s">
        <v>5350</v>
      </c>
      <c r="H2874" t="s">
        <v>15</v>
      </c>
      <c r="I2874">
        <f>YEAR(tb_to_analyze[[#This Row],[Date]])</f>
        <v>1996</v>
      </c>
    </row>
    <row r="2875" spans="1:9" x14ac:dyDescent="0.25">
      <c r="A2875" t="s">
        <v>5233</v>
      </c>
      <c r="B2875" t="s">
        <v>5320</v>
      </c>
      <c r="C2875" t="s">
        <v>5247</v>
      </c>
      <c r="D2875" s="1">
        <v>35179</v>
      </c>
      <c r="E2875" t="s">
        <v>685</v>
      </c>
      <c r="F2875" t="s">
        <v>13</v>
      </c>
      <c r="G2875" t="s">
        <v>5350</v>
      </c>
      <c r="H2875" t="s">
        <v>15</v>
      </c>
      <c r="I2875">
        <f>YEAR(tb_to_analyze[[#This Row],[Date]])</f>
        <v>1996</v>
      </c>
    </row>
    <row r="2876" spans="1:9" x14ac:dyDescent="0.25">
      <c r="A2876" t="s">
        <v>5231</v>
      </c>
      <c r="B2876" t="s">
        <v>5313</v>
      </c>
      <c r="C2876" t="s">
        <v>5246</v>
      </c>
      <c r="D2876" s="1">
        <v>35179</v>
      </c>
      <c r="E2876" t="s">
        <v>3018</v>
      </c>
      <c r="F2876" t="s">
        <v>13</v>
      </c>
      <c r="G2876" t="s">
        <v>5350</v>
      </c>
      <c r="H2876" t="s">
        <v>15</v>
      </c>
      <c r="I2876">
        <f>YEAR(tb_to_analyze[[#This Row],[Date]])</f>
        <v>1996</v>
      </c>
    </row>
    <row r="2877" spans="1:9" x14ac:dyDescent="0.25">
      <c r="A2877" t="s">
        <v>5231</v>
      </c>
      <c r="B2877" t="s">
        <v>5313</v>
      </c>
      <c r="C2877" t="s">
        <v>5246</v>
      </c>
      <c r="D2877" s="1">
        <v>35185</v>
      </c>
      <c r="E2877" t="s">
        <v>2774</v>
      </c>
      <c r="F2877" t="s">
        <v>13</v>
      </c>
      <c r="G2877" t="s">
        <v>5350</v>
      </c>
      <c r="H2877" t="s">
        <v>15</v>
      </c>
      <c r="I2877">
        <f>YEAR(tb_to_analyze[[#This Row],[Date]])</f>
        <v>1996</v>
      </c>
    </row>
    <row r="2878" spans="1:9" x14ac:dyDescent="0.25">
      <c r="A2878" t="s">
        <v>5231</v>
      </c>
      <c r="B2878" t="s">
        <v>5315</v>
      </c>
      <c r="C2878" t="s">
        <v>5246</v>
      </c>
      <c r="D2878" s="1">
        <v>35197</v>
      </c>
      <c r="E2878" t="s">
        <v>2822</v>
      </c>
      <c r="F2878" t="s">
        <v>13</v>
      </c>
      <c r="G2878" t="s">
        <v>5350</v>
      </c>
      <c r="H2878" t="s">
        <v>15</v>
      </c>
      <c r="I2878">
        <f>YEAR(tb_to_analyze[[#This Row],[Date]])</f>
        <v>1996</v>
      </c>
    </row>
    <row r="2879" spans="1:9" x14ac:dyDescent="0.25">
      <c r="A2879" t="s">
        <v>5230</v>
      </c>
      <c r="B2879" t="s">
        <v>5324</v>
      </c>
      <c r="C2879" t="s">
        <v>5253</v>
      </c>
      <c r="D2879" s="1">
        <v>35201</v>
      </c>
      <c r="E2879" t="s">
        <v>2675</v>
      </c>
      <c r="F2879" t="s">
        <v>13</v>
      </c>
      <c r="G2879" t="s">
        <v>5350</v>
      </c>
      <c r="H2879" t="s">
        <v>15</v>
      </c>
      <c r="I2879">
        <f>YEAR(tb_to_analyze[[#This Row],[Date]])</f>
        <v>1996</v>
      </c>
    </row>
    <row r="2880" spans="1:9" x14ac:dyDescent="0.25">
      <c r="A2880" t="s">
        <v>5231</v>
      </c>
      <c r="B2880" t="s">
        <v>5315</v>
      </c>
      <c r="C2880" t="s">
        <v>5246</v>
      </c>
      <c r="D2880" s="1">
        <v>35202</v>
      </c>
      <c r="E2880" t="s">
        <v>2742</v>
      </c>
      <c r="F2880" t="s">
        <v>13</v>
      </c>
      <c r="G2880" s="3">
        <v>40000000</v>
      </c>
      <c r="H2880" t="s">
        <v>15</v>
      </c>
      <c r="I2880">
        <f>YEAR(tb_to_analyze[[#This Row],[Date]])</f>
        <v>1996</v>
      </c>
    </row>
    <row r="2881" spans="1:9" x14ac:dyDescent="0.25">
      <c r="A2881" t="s">
        <v>5231</v>
      </c>
      <c r="B2881" t="s">
        <v>5322</v>
      </c>
      <c r="C2881" t="s">
        <v>5246</v>
      </c>
      <c r="D2881" s="1">
        <v>35204</v>
      </c>
      <c r="E2881" t="s">
        <v>2892</v>
      </c>
      <c r="F2881" t="s">
        <v>13</v>
      </c>
      <c r="G2881" s="3">
        <v>450000000</v>
      </c>
      <c r="H2881" t="s">
        <v>15</v>
      </c>
      <c r="I2881">
        <f>YEAR(tb_to_analyze[[#This Row],[Date]])</f>
        <v>1996</v>
      </c>
    </row>
    <row r="2882" spans="1:9" x14ac:dyDescent="0.25">
      <c r="A2882" t="s">
        <v>5231</v>
      </c>
      <c r="B2882" t="s">
        <v>5313</v>
      </c>
      <c r="C2882" t="s">
        <v>5246</v>
      </c>
      <c r="D2882" s="1">
        <v>35209</v>
      </c>
      <c r="E2882" t="s">
        <v>2805</v>
      </c>
      <c r="F2882" t="s">
        <v>13</v>
      </c>
      <c r="G2882" t="s">
        <v>5350</v>
      </c>
      <c r="H2882" t="s">
        <v>15</v>
      </c>
      <c r="I2882">
        <f>YEAR(tb_to_analyze[[#This Row],[Date]])</f>
        <v>1996</v>
      </c>
    </row>
    <row r="2883" spans="1:9" x14ac:dyDescent="0.25">
      <c r="A2883" t="s">
        <v>5234</v>
      </c>
      <c r="B2883" t="s">
        <v>5324</v>
      </c>
      <c r="C2883" t="s">
        <v>5253</v>
      </c>
      <c r="D2883" s="1">
        <v>35220</v>
      </c>
      <c r="E2883" t="s">
        <v>3180</v>
      </c>
      <c r="F2883" t="s">
        <v>13</v>
      </c>
      <c r="G2883" t="s">
        <v>5350</v>
      </c>
      <c r="H2883" t="s">
        <v>21</v>
      </c>
      <c r="I2883">
        <f>YEAR(tb_to_analyze[[#This Row],[Date]])</f>
        <v>1996</v>
      </c>
    </row>
    <row r="2884" spans="1:9" x14ac:dyDescent="0.25">
      <c r="A2884" t="s">
        <v>5230</v>
      </c>
      <c r="B2884" t="s">
        <v>5324</v>
      </c>
      <c r="C2884" t="s">
        <v>5253</v>
      </c>
      <c r="D2884" s="1">
        <v>35231</v>
      </c>
      <c r="E2884" t="s">
        <v>2828</v>
      </c>
      <c r="F2884" t="s">
        <v>13</v>
      </c>
      <c r="G2884" t="s">
        <v>5350</v>
      </c>
      <c r="H2884" t="s">
        <v>15</v>
      </c>
      <c r="I2884">
        <f>YEAR(tb_to_analyze[[#This Row],[Date]])</f>
        <v>1996</v>
      </c>
    </row>
    <row r="2885" spans="1:9" x14ac:dyDescent="0.25">
      <c r="A2885" t="s">
        <v>5231</v>
      </c>
      <c r="B2885" t="s">
        <v>5322</v>
      </c>
      <c r="C2885" t="s">
        <v>5246</v>
      </c>
      <c r="D2885" s="1">
        <v>35236</v>
      </c>
      <c r="E2885" t="s">
        <v>2127</v>
      </c>
      <c r="F2885" t="s">
        <v>13</v>
      </c>
      <c r="G2885" s="3">
        <v>450000000</v>
      </c>
      <c r="H2885" t="s">
        <v>15</v>
      </c>
      <c r="I2885">
        <f>YEAR(tb_to_analyze[[#This Row],[Date]])</f>
        <v>1996</v>
      </c>
    </row>
    <row r="2886" spans="1:9" x14ac:dyDescent="0.25">
      <c r="A2886" t="s">
        <v>5231</v>
      </c>
      <c r="B2886" t="s">
        <v>5315</v>
      </c>
      <c r="C2886" t="s">
        <v>5246</v>
      </c>
      <c r="D2886" s="1">
        <v>35248</v>
      </c>
      <c r="E2886" t="s">
        <v>3043</v>
      </c>
      <c r="F2886" t="s">
        <v>2227</v>
      </c>
      <c r="G2886" s="3">
        <v>40000000</v>
      </c>
      <c r="H2886" t="s">
        <v>15</v>
      </c>
      <c r="I2886">
        <f>YEAR(tb_to_analyze[[#This Row],[Date]])</f>
        <v>1996</v>
      </c>
    </row>
    <row r="2887" spans="1:9" x14ac:dyDescent="0.25">
      <c r="A2887" t="s">
        <v>5231</v>
      </c>
      <c r="B2887" t="s">
        <v>5313</v>
      </c>
      <c r="C2887" t="s">
        <v>5246</v>
      </c>
      <c r="D2887" s="1">
        <v>35249</v>
      </c>
      <c r="E2887" t="s">
        <v>2761</v>
      </c>
      <c r="F2887" t="s">
        <v>13</v>
      </c>
      <c r="G2887" t="s">
        <v>5350</v>
      </c>
      <c r="H2887" t="s">
        <v>15</v>
      </c>
      <c r="I2887">
        <f>YEAR(tb_to_analyze[[#This Row],[Date]])</f>
        <v>1996</v>
      </c>
    </row>
    <row r="2888" spans="1:9" x14ac:dyDescent="0.25">
      <c r="A2888" t="s">
        <v>5235</v>
      </c>
      <c r="B2888" t="s">
        <v>5268</v>
      </c>
      <c r="C2888" t="s">
        <v>5252</v>
      </c>
      <c r="D2888" s="1">
        <v>35249</v>
      </c>
      <c r="E2888" t="s">
        <v>2318</v>
      </c>
      <c r="F2888" t="s">
        <v>13</v>
      </c>
      <c r="G2888" t="s">
        <v>5350</v>
      </c>
      <c r="H2888" t="s">
        <v>15</v>
      </c>
      <c r="I2888">
        <f>YEAR(tb_to_analyze[[#This Row],[Date]])</f>
        <v>1996</v>
      </c>
    </row>
    <row r="2889" spans="1:9" x14ac:dyDescent="0.25">
      <c r="A2889" t="s">
        <v>5230</v>
      </c>
      <c r="B2889" t="s">
        <v>5324</v>
      </c>
      <c r="C2889" t="s">
        <v>5253</v>
      </c>
      <c r="D2889" s="1">
        <v>35255</v>
      </c>
      <c r="E2889" t="s">
        <v>2675</v>
      </c>
      <c r="F2889" t="s">
        <v>13</v>
      </c>
      <c r="G2889" t="s">
        <v>5350</v>
      </c>
      <c r="H2889" t="s">
        <v>15</v>
      </c>
      <c r="I2889">
        <f>YEAR(tb_to_analyze[[#This Row],[Date]])</f>
        <v>1996</v>
      </c>
    </row>
    <row r="2890" spans="1:9" x14ac:dyDescent="0.25">
      <c r="A2890" t="s">
        <v>5231</v>
      </c>
      <c r="B2890" t="s">
        <v>5313</v>
      </c>
      <c r="C2890" t="s">
        <v>5246</v>
      </c>
      <c r="D2890" s="1">
        <v>35262</v>
      </c>
      <c r="E2890" t="s">
        <v>2805</v>
      </c>
      <c r="F2890" t="s">
        <v>13</v>
      </c>
      <c r="G2890" t="s">
        <v>5350</v>
      </c>
      <c r="H2890" t="s">
        <v>15</v>
      </c>
      <c r="I2890">
        <f>YEAR(tb_to_analyze[[#This Row],[Date]])</f>
        <v>1996</v>
      </c>
    </row>
    <row r="2891" spans="1:9" x14ac:dyDescent="0.25">
      <c r="A2891" t="s">
        <v>5231</v>
      </c>
      <c r="B2891" t="s">
        <v>5313</v>
      </c>
      <c r="C2891" t="s">
        <v>5246</v>
      </c>
      <c r="D2891" s="1">
        <v>35271</v>
      </c>
      <c r="E2891" t="s">
        <v>2869</v>
      </c>
      <c r="F2891" t="s">
        <v>13</v>
      </c>
      <c r="G2891" t="s">
        <v>5350</v>
      </c>
      <c r="H2891" t="s">
        <v>15</v>
      </c>
      <c r="I2891">
        <f>YEAR(tb_to_analyze[[#This Row],[Date]])</f>
        <v>1996</v>
      </c>
    </row>
    <row r="2892" spans="1:9" x14ac:dyDescent="0.25">
      <c r="A2892" t="s">
        <v>5230</v>
      </c>
      <c r="B2892" t="s">
        <v>5324</v>
      </c>
      <c r="C2892" t="s">
        <v>5253</v>
      </c>
      <c r="D2892" s="1">
        <v>35285</v>
      </c>
      <c r="E2892" t="s">
        <v>2675</v>
      </c>
      <c r="F2892" t="s">
        <v>13</v>
      </c>
      <c r="G2892" t="s">
        <v>5350</v>
      </c>
      <c r="H2892" t="s">
        <v>15</v>
      </c>
      <c r="I2892">
        <f>YEAR(tb_to_analyze[[#This Row],[Date]])</f>
        <v>1996</v>
      </c>
    </row>
    <row r="2893" spans="1:9" x14ac:dyDescent="0.25">
      <c r="A2893" t="s">
        <v>5233</v>
      </c>
      <c r="B2893" t="s">
        <v>5320</v>
      </c>
      <c r="C2893" t="s">
        <v>5247</v>
      </c>
      <c r="D2893" s="1">
        <v>35291</v>
      </c>
      <c r="E2893" t="s">
        <v>1463</v>
      </c>
      <c r="F2893" t="s">
        <v>13</v>
      </c>
      <c r="G2893" t="s">
        <v>5350</v>
      </c>
      <c r="H2893" t="s">
        <v>15</v>
      </c>
      <c r="I2893">
        <f>YEAR(tb_to_analyze[[#This Row],[Date]])</f>
        <v>1996</v>
      </c>
    </row>
    <row r="2894" spans="1:9" x14ac:dyDescent="0.25">
      <c r="A2894" t="s">
        <v>5236</v>
      </c>
      <c r="B2894" t="s">
        <v>5325</v>
      </c>
      <c r="C2894" t="s">
        <v>5249</v>
      </c>
      <c r="D2894" s="1">
        <v>35294</v>
      </c>
      <c r="E2894" t="s">
        <v>3192</v>
      </c>
      <c r="F2894" t="s">
        <v>13</v>
      </c>
      <c r="G2894" t="s">
        <v>5350</v>
      </c>
      <c r="H2894" t="s">
        <v>15</v>
      </c>
      <c r="I2894">
        <f>YEAR(tb_to_analyze[[#This Row],[Date]])</f>
        <v>1996</v>
      </c>
    </row>
    <row r="2895" spans="1:9" x14ac:dyDescent="0.25">
      <c r="A2895" t="s">
        <v>5235</v>
      </c>
      <c r="B2895" t="s">
        <v>5268</v>
      </c>
      <c r="C2895" t="s">
        <v>5252</v>
      </c>
      <c r="D2895" s="1">
        <v>35295</v>
      </c>
      <c r="E2895" t="s">
        <v>2318</v>
      </c>
      <c r="F2895" t="s">
        <v>13</v>
      </c>
      <c r="G2895" t="s">
        <v>5350</v>
      </c>
      <c r="H2895" t="s">
        <v>56</v>
      </c>
      <c r="I2895">
        <f>YEAR(tb_to_analyze[[#This Row],[Date]])</f>
        <v>1996</v>
      </c>
    </row>
    <row r="2896" spans="1:9" x14ac:dyDescent="0.25">
      <c r="A2896" t="s">
        <v>5231</v>
      </c>
      <c r="B2896" t="s">
        <v>5315</v>
      </c>
      <c r="C2896" t="s">
        <v>5246</v>
      </c>
      <c r="D2896" s="1">
        <v>35298</v>
      </c>
      <c r="E2896" t="s">
        <v>3043</v>
      </c>
      <c r="F2896" t="s">
        <v>2227</v>
      </c>
      <c r="G2896" s="3">
        <v>40000000</v>
      </c>
      <c r="H2896" t="s">
        <v>15</v>
      </c>
      <c r="I2896">
        <f>YEAR(tb_to_analyze[[#This Row],[Date]])</f>
        <v>1996</v>
      </c>
    </row>
    <row r="2897" spans="1:9" x14ac:dyDescent="0.25">
      <c r="A2897" t="s">
        <v>5233</v>
      </c>
      <c r="B2897" t="s">
        <v>5320</v>
      </c>
      <c r="C2897" t="s">
        <v>5247</v>
      </c>
      <c r="D2897" s="1">
        <v>35306</v>
      </c>
      <c r="E2897" t="s">
        <v>1257</v>
      </c>
      <c r="F2897" t="s">
        <v>13</v>
      </c>
      <c r="G2897" t="s">
        <v>5350</v>
      </c>
      <c r="H2897" t="s">
        <v>15</v>
      </c>
      <c r="I2897">
        <f>YEAR(tb_to_analyze[[#This Row],[Date]])</f>
        <v>1996</v>
      </c>
    </row>
    <row r="2898" spans="1:9" x14ac:dyDescent="0.25">
      <c r="A2898" t="s">
        <v>5233</v>
      </c>
      <c r="B2898" t="s">
        <v>5312</v>
      </c>
      <c r="C2898" t="s">
        <v>5245</v>
      </c>
      <c r="D2898" s="1">
        <v>35312</v>
      </c>
      <c r="E2898" t="s">
        <v>2405</v>
      </c>
      <c r="F2898" t="s">
        <v>13</v>
      </c>
      <c r="G2898" t="s">
        <v>5350</v>
      </c>
      <c r="H2898" t="s">
        <v>15</v>
      </c>
      <c r="I2898">
        <f>YEAR(tb_to_analyze[[#This Row],[Date]])</f>
        <v>1996</v>
      </c>
    </row>
    <row r="2899" spans="1:9" x14ac:dyDescent="0.25">
      <c r="A2899" t="s">
        <v>5233</v>
      </c>
      <c r="B2899" t="s">
        <v>5320</v>
      </c>
      <c r="C2899" t="s">
        <v>5247</v>
      </c>
      <c r="D2899" s="1">
        <v>35313</v>
      </c>
      <c r="E2899" t="s">
        <v>685</v>
      </c>
      <c r="F2899" t="s">
        <v>13</v>
      </c>
      <c r="G2899" t="s">
        <v>5350</v>
      </c>
      <c r="H2899" t="s">
        <v>15</v>
      </c>
      <c r="I2899">
        <f>YEAR(tb_to_analyze[[#This Row],[Date]])</f>
        <v>1996</v>
      </c>
    </row>
    <row r="2900" spans="1:9" x14ac:dyDescent="0.25">
      <c r="A2900" t="s">
        <v>5231</v>
      </c>
      <c r="B2900" t="s">
        <v>5313</v>
      </c>
      <c r="C2900" t="s">
        <v>5246</v>
      </c>
      <c r="D2900" s="1">
        <v>35316</v>
      </c>
      <c r="E2900" t="s">
        <v>2897</v>
      </c>
      <c r="F2900" t="s">
        <v>13</v>
      </c>
      <c r="G2900" t="s">
        <v>5350</v>
      </c>
      <c r="H2900" t="s">
        <v>15</v>
      </c>
      <c r="I2900">
        <f>YEAR(tb_to_analyze[[#This Row],[Date]])</f>
        <v>1996</v>
      </c>
    </row>
    <row r="2901" spans="1:9" x14ac:dyDescent="0.25">
      <c r="A2901" t="s">
        <v>5230</v>
      </c>
      <c r="B2901" t="s">
        <v>5324</v>
      </c>
      <c r="C2901" t="s">
        <v>5253</v>
      </c>
      <c r="D2901" s="1">
        <v>35319</v>
      </c>
      <c r="E2901" t="s">
        <v>2799</v>
      </c>
      <c r="F2901" t="s">
        <v>13</v>
      </c>
      <c r="G2901" t="s">
        <v>5350</v>
      </c>
      <c r="H2901" t="s">
        <v>15</v>
      </c>
      <c r="I2901">
        <f>YEAR(tb_to_analyze[[#This Row],[Date]])</f>
        <v>1996</v>
      </c>
    </row>
    <row r="2902" spans="1:9" x14ac:dyDescent="0.25">
      <c r="A2902" t="s">
        <v>5231</v>
      </c>
      <c r="B2902" t="s">
        <v>5313</v>
      </c>
      <c r="C2902" t="s">
        <v>5246</v>
      </c>
      <c r="D2902" s="1">
        <v>35320</v>
      </c>
      <c r="E2902" t="s">
        <v>2805</v>
      </c>
      <c r="F2902" t="s">
        <v>13</v>
      </c>
      <c r="G2902" t="s">
        <v>5350</v>
      </c>
      <c r="H2902" t="s">
        <v>15</v>
      </c>
      <c r="I2902">
        <f>YEAR(tb_to_analyze[[#This Row],[Date]])</f>
        <v>1996</v>
      </c>
    </row>
    <row r="2903" spans="1:9" x14ac:dyDescent="0.25">
      <c r="A2903" t="s">
        <v>5231</v>
      </c>
      <c r="B2903" t="s">
        <v>5322</v>
      </c>
      <c r="C2903" t="s">
        <v>5246</v>
      </c>
      <c r="D2903" s="1">
        <v>35324</v>
      </c>
      <c r="E2903" t="s">
        <v>2440</v>
      </c>
      <c r="F2903" t="s">
        <v>13</v>
      </c>
      <c r="G2903" s="3">
        <v>450000000</v>
      </c>
      <c r="H2903" t="s">
        <v>15</v>
      </c>
      <c r="I2903">
        <f>YEAR(tb_to_analyze[[#This Row],[Date]])</f>
        <v>1996</v>
      </c>
    </row>
    <row r="2904" spans="1:9" x14ac:dyDescent="0.25">
      <c r="A2904" t="s">
        <v>5235</v>
      </c>
      <c r="B2904" t="s">
        <v>5263</v>
      </c>
      <c r="C2904" t="s">
        <v>5252</v>
      </c>
      <c r="D2904" s="1">
        <v>35358</v>
      </c>
      <c r="E2904" t="s">
        <v>2910</v>
      </c>
      <c r="F2904" t="s">
        <v>2227</v>
      </c>
      <c r="G2904" s="3">
        <v>29750000</v>
      </c>
      <c r="H2904" t="s">
        <v>15</v>
      </c>
      <c r="I2904">
        <f>YEAR(tb_to_analyze[[#This Row],[Date]])</f>
        <v>1996</v>
      </c>
    </row>
    <row r="2905" spans="1:9" x14ac:dyDescent="0.25">
      <c r="A2905" t="s">
        <v>5233</v>
      </c>
      <c r="B2905" t="s">
        <v>5320</v>
      </c>
      <c r="C2905" t="s">
        <v>5247</v>
      </c>
      <c r="D2905" s="1">
        <v>35362</v>
      </c>
      <c r="E2905" t="s">
        <v>1463</v>
      </c>
      <c r="F2905" t="s">
        <v>13</v>
      </c>
      <c r="G2905" t="s">
        <v>5350</v>
      </c>
      <c r="H2905" t="s">
        <v>15</v>
      </c>
      <c r="I2905">
        <f>YEAR(tb_to_analyze[[#This Row],[Date]])</f>
        <v>1996</v>
      </c>
    </row>
    <row r="2906" spans="1:9" x14ac:dyDescent="0.25">
      <c r="A2906" t="s">
        <v>5231</v>
      </c>
      <c r="B2906" t="s">
        <v>5315</v>
      </c>
      <c r="C2906" t="s">
        <v>5246</v>
      </c>
      <c r="D2906" s="1">
        <v>35373</v>
      </c>
      <c r="E2906" t="s">
        <v>3043</v>
      </c>
      <c r="F2906" t="s">
        <v>2227</v>
      </c>
      <c r="G2906" s="3">
        <v>40000000</v>
      </c>
      <c r="H2906" t="s">
        <v>21</v>
      </c>
      <c r="I2906">
        <f>YEAR(tb_to_analyze[[#This Row],[Date]])</f>
        <v>1996</v>
      </c>
    </row>
    <row r="2907" spans="1:9" x14ac:dyDescent="0.25">
      <c r="A2907" t="s">
        <v>5231</v>
      </c>
      <c r="B2907" t="s">
        <v>5313</v>
      </c>
      <c r="C2907" t="s">
        <v>5246</v>
      </c>
      <c r="D2907" s="1">
        <v>35376</v>
      </c>
      <c r="E2907" t="s">
        <v>2805</v>
      </c>
      <c r="F2907" t="s">
        <v>13</v>
      </c>
      <c r="G2907" t="s">
        <v>5350</v>
      </c>
      <c r="H2907" t="s">
        <v>15</v>
      </c>
      <c r="I2907">
        <f>YEAR(tb_to_analyze[[#This Row],[Date]])</f>
        <v>1996</v>
      </c>
    </row>
    <row r="2908" spans="1:9" x14ac:dyDescent="0.25">
      <c r="A2908" t="s">
        <v>5230</v>
      </c>
      <c r="B2908" t="s">
        <v>5324</v>
      </c>
      <c r="C2908" t="s">
        <v>5253</v>
      </c>
      <c r="D2908" s="1">
        <v>35382</v>
      </c>
      <c r="E2908" t="s">
        <v>2675</v>
      </c>
      <c r="F2908" t="s">
        <v>13</v>
      </c>
      <c r="G2908" t="s">
        <v>5350</v>
      </c>
      <c r="H2908" t="s">
        <v>15</v>
      </c>
      <c r="I2908">
        <f>YEAR(tb_to_analyze[[#This Row],[Date]])</f>
        <v>1996</v>
      </c>
    </row>
    <row r="2909" spans="1:9" x14ac:dyDescent="0.25">
      <c r="A2909" t="s">
        <v>5231</v>
      </c>
      <c r="B2909" t="s">
        <v>5313</v>
      </c>
      <c r="C2909" t="s">
        <v>5246</v>
      </c>
      <c r="D2909" s="1">
        <v>35390</v>
      </c>
      <c r="E2909" t="s">
        <v>2897</v>
      </c>
      <c r="F2909" t="s">
        <v>13</v>
      </c>
      <c r="G2909" t="s">
        <v>5350</v>
      </c>
      <c r="H2909" t="s">
        <v>15</v>
      </c>
      <c r="I2909">
        <f>YEAR(tb_to_analyze[[#This Row],[Date]])</f>
        <v>1996</v>
      </c>
    </row>
    <row r="2910" spans="1:9" x14ac:dyDescent="0.25">
      <c r="A2910" t="s">
        <v>5231</v>
      </c>
      <c r="B2910" t="s">
        <v>5313</v>
      </c>
      <c r="C2910" t="s">
        <v>5246</v>
      </c>
      <c r="D2910" s="1">
        <v>35403</v>
      </c>
      <c r="E2910" t="s">
        <v>2805</v>
      </c>
      <c r="F2910" t="s">
        <v>13</v>
      </c>
      <c r="G2910" t="s">
        <v>5350</v>
      </c>
      <c r="H2910" t="s">
        <v>15</v>
      </c>
      <c r="I2910">
        <f>YEAR(tb_to_analyze[[#This Row],[Date]])</f>
        <v>1996</v>
      </c>
    </row>
    <row r="2911" spans="1:9" x14ac:dyDescent="0.25">
      <c r="A2911" t="s">
        <v>5231</v>
      </c>
      <c r="B2911" t="s">
        <v>5322</v>
      </c>
      <c r="C2911" t="s">
        <v>5246</v>
      </c>
      <c r="D2911" s="1">
        <v>35406</v>
      </c>
      <c r="E2911" t="s">
        <v>2127</v>
      </c>
      <c r="F2911" t="s">
        <v>13</v>
      </c>
      <c r="G2911" s="3">
        <v>450000000</v>
      </c>
      <c r="H2911" t="s">
        <v>15</v>
      </c>
      <c r="I2911">
        <f>YEAR(tb_to_analyze[[#This Row],[Date]])</f>
        <v>1996</v>
      </c>
    </row>
    <row r="2912" spans="1:9" x14ac:dyDescent="0.25">
      <c r="A2912" t="s">
        <v>5233</v>
      </c>
      <c r="B2912" t="s">
        <v>5312</v>
      </c>
      <c r="C2912" t="s">
        <v>5245</v>
      </c>
      <c r="D2912" s="1">
        <v>35410</v>
      </c>
      <c r="E2912" t="s">
        <v>937</v>
      </c>
      <c r="F2912" t="s">
        <v>13</v>
      </c>
      <c r="G2912" t="s">
        <v>5350</v>
      </c>
      <c r="H2912" t="s">
        <v>15</v>
      </c>
      <c r="I2912">
        <f>YEAR(tb_to_analyze[[#This Row],[Date]])</f>
        <v>1996</v>
      </c>
    </row>
    <row r="2913" spans="1:9" x14ac:dyDescent="0.25">
      <c r="A2913" t="s">
        <v>5231</v>
      </c>
      <c r="B2913" t="s">
        <v>5313</v>
      </c>
      <c r="C2913" t="s">
        <v>5246</v>
      </c>
      <c r="D2913" s="1">
        <v>35417</v>
      </c>
      <c r="E2913" t="s">
        <v>2897</v>
      </c>
      <c r="F2913" t="s">
        <v>13</v>
      </c>
      <c r="G2913" t="s">
        <v>5350</v>
      </c>
      <c r="H2913" t="s">
        <v>15</v>
      </c>
      <c r="I2913">
        <f>YEAR(tb_to_analyze[[#This Row],[Date]])</f>
        <v>1996</v>
      </c>
    </row>
    <row r="2914" spans="1:9" x14ac:dyDescent="0.25">
      <c r="A2914" t="s">
        <v>5233</v>
      </c>
      <c r="B2914" t="s">
        <v>5320</v>
      </c>
      <c r="C2914" t="s">
        <v>5247</v>
      </c>
      <c r="D2914" s="1">
        <v>35419</v>
      </c>
      <c r="E2914" t="s">
        <v>685</v>
      </c>
      <c r="F2914" t="s">
        <v>13</v>
      </c>
      <c r="G2914" t="s">
        <v>5350</v>
      </c>
      <c r="H2914" t="s">
        <v>15</v>
      </c>
      <c r="I2914">
        <f>YEAR(tb_to_analyze[[#This Row],[Date]])</f>
        <v>1996</v>
      </c>
    </row>
    <row r="2915" spans="1:9" x14ac:dyDescent="0.25">
      <c r="A2915" t="s">
        <v>5231</v>
      </c>
      <c r="B2915" t="s">
        <v>5315</v>
      </c>
      <c r="C2915" t="s">
        <v>5246</v>
      </c>
      <c r="D2915" s="1">
        <v>35419</v>
      </c>
      <c r="E2915" t="s">
        <v>2933</v>
      </c>
      <c r="F2915" t="s">
        <v>13</v>
      </c>
      <c r="G2915" t="s">
        <v>5350</v>
      </c>
      <c r="H2915" t="s">
        <v>15</v>
      </c>
      <c r="I2915">
        <f>YEAR(tb_to_analyze[[#This Row],[Date]])</f>
        <v>1996</v>
      </c>
    </row>
    <row r="2916" spans="1:9" x14ac:dyDescent="0.25">
      <c r="A2916" t="s">
        <v>5231</v>
      </c>
      <c r="B2916" t="s">
        <v>5322</v>
      </c>
      <c r="C2916" t="s">
        <v>5246</v>
      </c>
      <c r="D2916" s="1">
        <v>35442</v>
      </c>
      <c r="E2916" t="s">
        <v>2440</v>
      </c>
      <c r="F2916" t="s">
        <v>13</v>
      </c>
      <c r="G2916" s="3">
        <v>450000000</v>
      </c>
      <c r="H2916" t="s">
        <v>15</v>
      </c>
      <c r="I2916">
        <f>YEAR(tb_to_analyze[[#This Row],[Date]])</f>
        <v>1997</v>
      </c>
    </row>
    <row r="2917" spans="1:9" x14ac:dyDescent="0.25">
      <c r="A2917" t="s">
        <v>5231</v>
      </c>
      <c r="B2917" t="s">
        <v>5313</v>
      </c>
      <c r="C2917" t="s">
        <v>5246</v>
      </c>
      <c r="D2917" s="1">
        <v>35447</v>
      </c>
      <c r="E2917" t="s">
        <v>2805</v>
      </c>
      <c r="F2917" t="s">
        <v>13</v>
      </c>
      <c r="G2917" t="s">
        <v>5350</v>
      </c>
      <c r="H2917" t="s">
        <v>21</v>
      </c>
      <c r="I2917">
        <f>YEAR(tb_to_analyze[[#This Row],[Date]])</f>
        <v>1997</v>
      </c>
    </row>
    <row r="2918" spans="1:9" x14ac:dyDescent="0.25">
      <c r="A2918" t="s">
        <v>5230</v>
      </c>
      <c r="B2918" t="s">
        <v>5324</v>
      </c>
      <c r="C2918" t="s">
        <v>5253</v>
      </c>
      <c r="D2918" s="1">
        <v>35460</v>
      </c>
      <c r="E2918" t="s">
        <v>2675</v>
      </c>
      <c r="F2918" t="s">
        <v>13</v>
      </c>
      <c r="G2918" t="s">
        <v>5350</v>
      </c>
      <c r="H2918" t="s">
        <v>15</v>
      </c>
      <c r="I2918">
        <f>YEAR(tb_to_analyze[[#This Row],[Date]])</f>
        <v>1997</v>
      </c>
    </row>
    <row r="2919" spans="1:9" x14ac:dyDescent="0.25">
      <c r="A2919" t="s">
        <v>5231</v>
      </c>
      <c r="B2919" t="s">
        <v>5322</v>
      </c>
      <c r="C2919" t="s">
        <v>5246</v>
      </c>
      <c r="D2919" s="1">
        <v>35472</v>
      </c>
      <c r="E2919" t="s">
        <v>2362</v>
      </c>
      <c r="F2919" t="s">
        <v>13</v>
      </c>
      <c r="G2919" s="3">
        <v>450000000</v>
      </c>
      <c r="H2919" t="s">
        <v>15</v>
      </c>
      <c r="I2919">
        <f>YEAR(tb_to_analyze[[#This Row],[Date]])</f>
        <v>1997</v>
      </c>
    </row>
    <row r="2920" spans="1:9" x14ac:dyDescent="0.25">
      <c r="A2920" t="s">
        <v>5236</v>
      </c>
      <c r="B2920" t="s">
        <v>5248</v>
      </c>
      <c r="C2920" t="s">
        <v>5249</v>
      </c>
      <c r="D2920" s="1">
        <v>35473</v>
      </c>
      <c r="E2920" t="s">
        <v>3219</v>
      </c>
      <c r="F2920" t="s">
        <v>13</v>
      </c>
      <c r="G2920" t="s">
        <v>5350</v>
      </c>
      <c r="H2920" t="s">
        <v>15</v>
      </c>
      <c r="I2920">
        <f>YEAR(tb_to_analyze[[#This Row],[Date]])</f>
        <v>1997</v>
      </c>
    </row>
    <row r="2921" spans="1:9" x14ac:dyDescent="0.25">
      <c r="A2921" t="s">
        <v>5233</v>
      </c>
      <c r="B2921" t="s">
        <v>5320</v>
      </c>
      <c r="C2921" t="s">
        <v>5247</v>
      </c>
      <c r="D2921" s="1">
        <v>35475</v>
      </c>
      <c r="E2921" t="s">
        <v>1829</v>
      </c>
      <c r="F2921" t="s">
        <v>13</v>
      </c>
      <c r="G2921" t="s">
        <v>5350</v>
      </c>
      <c r="H2921" t="s">
        <v>15</v>
      </c>
      <c r="I2921">
        <f>YEAR(tb_to_analyze[[#This Row],[Date]])</f>
        <v>1997</v>
      </c>
    </row>
    <row r="2922" spans="1:9" x14ac:dyDescent="0.25">
      <c r="A2922" t="s">
        <v>5231</v>
      </c>
      <c r="B2922" t="s">
        <v>5313</v>
      </c>
      <c r="C2922" t="s">
        <v>5246</v>
      </c>
      <c r="D2922" s="1">
        <v>35478</v>
      </c>
      <c r="E2922" t="s">
        <v>3008</v>
      </c>
      <c r="F2922" t="s">
        <v>13</v>
      </c>
      <c r="G2922" t="s">
        <v>5350</v>
      </c>
      <c r="H2922" t="s">
        <v>15</v>
      </c>
      <c r="I2922">
        <f>YEAR(tb_to_analyze[[#This Row],[Date]])</f>
        <v>1997</v>
      </c>
    </row>
    <row r="2923" spans="1:9" x14ac:dyDescent="0.25">
      <c r="A2923" t="s">
        <v>5231</v>
      </c>
      <c r="B2923" t="s">
        <v>5313</v>
      </c>
      <c r="C2923" t="s">
        <v>5246</v>
      </c>
      <c r="D2923" s="1">
        <v>35484</v>
      </c>
      <c r="E2923" t="s">
        <v>3223</v>
      </c>
      <c r="F2923" t="s">
        <v>13</v>
      </c>
      <c r="G2923" t="s">
        <v>5350</v>
      </c>
      <c r="H2923" t="s">
        <v>15</v>
      </c>
      <c r="I2923">
        <f>YEAR(tb_to_analyze[[#This Row],[Date]])</f>
        <v>1997</v>
      </c>
    </row>
    <row r="2924" spans="1:9" x14ac:dyDescent="0.25">
      <c r="A2924" t="s">
        <v>5230</v>
      </c>
      <c r="B2924" t="s">
        <v>5324</v>
      </c>
      <c r="C2924" t="s">
        <v>5253</v>
      </c>
      <c r="D2924" s="1">
        <v>35490</v>
      </c>
      <c r="E2924" t="s">
        <v>2828</v>
      </c>
      <c r="F2924" t="s">
        <v>13</v>
      </c>
      <c r="G2924" t="s">
        <v>5350</v>
      </c>
      <c r="H2924" t="s">
        <v>15</v>
      </c>
      <c r="I2924">
        <f>YEAR(tb_to_analyze[[#This Row],[Date]])</f>
        <v>1997</v>
      </c>
    </row>
    <row r="2925" spans="1:9" x14ac:dyDescent="0.25">
      <c r="A2925" t="s">
        <v>5233</v>
      </c>
      <c r="B2925" t="s">
        <v>5257</v>
      </c>
      <c r="C2925" t="s">
        <v>5247</v>
      </c>
      <c r="D2925" s="1">
        <v>35493</v>
      </c>
      <c r="E2925" t="s">
        <v>2955</v>
      </c>
      <c r="F2925" t="s">
        <v>2227</v>
      </c>
      <c r="G2925" t="s">
        <v>5350</v>
      </c>
      <c r="H2925" t="s">
        <v>15</v>
      </c>
      <c r="I2925">
        <f>YEAR(tb_to_analyze[[#This Row],[Date]])</f>
        <v>1997</v>
      </c>
    </row>
    <row r="2926" spans="1:9" x14ac:dyDescent="0.25">
      <c r="A2926" t="s">
        <v>5231</v>
      </c>
      <c r="B2926" t="s">
        <v>5313</v>
      </c>
      <c r="C2926" t="s">
        <v>5246</v>
      </c>
      <c r="D2926" s="1">
        <v>35497</v>
      </c>
      <c r="E2926" t="s">
        <v>2897</v>
      </c>
      <c r="F2926" t="s">
        <v>13</v>
      </c>
      <c r="G2926" t="s">
        <v>5350</v>
      </c>
      <c r="H2926" t="s">
        <v>15</v>
      </c>
      <c r="I2926">
        <f>YEAR(tb_to_analyze[[#This Row],[Date]])</f>
        <v>1997</v>
      </c>
    </row>
    <row r="2927" spans="1:9" x14ac:dyDescent="0.25">
      <c r="A2927" t="s">
        <v>5231</v>
      </c>
      <c r="B2927" t="s">
        <v>5315</v>
      </c>
      <c r="C2927" t="s">
        <v>5246</v>
      </c>
      <c r="D2927" s="1">
        <v>35524</v>
      </c>
      <c r="E2927" t="s">
        <v>2622</v>
      </c>
      <c r="F2927" t="s">
        <v>13</v>
      </c>
      <c r="G2927" s="3">
        <v>35000000</v>
      </c>
      <c r="H2927" t="s">
        <v>15</v>
      </c>
      <c r="I2927">
        <f>YEAR(tb_to_analyze[[#This Row],[Date]])</f>
        <v>1997</v>
      </c>
    </row>
    <row r="2928" spans="1:9" x14ac:dyDescent="0.25">
      <c r="A2928" t="s">
        <v>5231</v>
      </c>
      <c r="B2928" t="s">
        <v>5322</v>
      </c>
      <c r="C2928" t="s">
        <v>5246</v>
      </c>
      <c r="D2928" s="1">
        <v>35524</v>
      </c>
      <c r="E2928" t="s">
        <v>2127</v>
      </c>
      <c r="F2928" t="s">
        <v>13</v>
      </c>
      <c r="G2928" s="3">
        <v>450000000</v>
      </c>
      <c r="H2928" t="s">
        <v>15</v>
      </c>
      <c r="I2928">
        <f>YEAR(tb_to_analyze[[#This Row],[Date]])</f>
        <v>1997</v>
      </c>
    </row>
    <row r="2929" spans="1:9" x14ac:dyDescent="0.25">
      <c r="A2929" t="s">
        <v>5230</v>
      </c>
      <c r="B2929" t="s">
        <v>5324</v>
      </c>
      <c r="C2929" t="s">
        <v>5253</v>
      </c>
      <c r="D2929" s="1">
        <v>35536</v>
      </c>
      <c r="E2929" t="s">
        <v>2609</v>
      </c>
      <c r="F2929" t="s">
        <v>13</v>
      </c>
      <c r="G2929" t="s">
        <v>5350</v>
      </c>
      <c r="H2929" t="s">
        <v>15</v>
      </c>
      <c r="I2929">
        <f>YEAR(tb_to_analyze[[#This Row],[Date]])</f>
        <v>1997</v>
      </c>
    </row>
    <row r="2930" spans="1:9" x14ac:dyDescent="0.25">
      <c r="A2930" t="s">
        <v>5233</v>
      </c>
      <c r="B2930" t="s">
        <v>5320</v>
      </c>
      <c r="C2930" t="s">
        <v>5247</v>
      </c>
      <c r="D2930" s="1">
        <v>35537</v>
      </c>
      <c r="E2930" t="s">
        <v>685</v>
      </c>
      <c r="F2930" t="s">
        <v>13</v>
      </c>
      <c r="G2930" t="s">
        <v>5350</v>
      </c>
      <c r="H2930" t="s">
        <v>15</v>
      </c>
      <c r="I2930">
        <f>YEAR(tb_to_analyze[[#This Row],[Date]])</f>
        <v>1997</v>
      </c>
    </row>
    <row r="2931" spans="1:9" x14ac:dyDescent="0.25">
      <c r="A2931" t="s">
        <v>5231</v>
      </c>
      <c r="B2931" t="s">
        <v>5329</v>
      </c>
      <c r="C2931" t="s">
        <v>5330</v>
      </c>
      <c r="D2931" s="1">
        <v>35541</v>
      </c>
      <c r="E2931" t="s">
        <v>3043</v>
      </c>
      <c r="F2931" t="s">
        <v>2227</v>
      </c>
      <c r="G2931" s="3">
        <v>40000000</v>
      </c>
      <c r="H2931" t="s">
        <v>15</v>
      </c>
      <c r="I2931">
        <f>YEAR(tb_to_analyze[[#This Row],[Date]])</f>
        <v>1997</v>
      </c>
    </row>
    <row r="2932" spans="1:9" x14ac:dyDescent="0.25">
      <c r="A2932" t="s">
        <v>5231</v>
      </c>
      <c r="B2932" t="s">
        <v>5313</v>
      </c>
      <c r="C2932" t="s">
        <v>5246</v>
      </c>
      <c r="D2932" s="1">
        <v>35545</v>
      </c>
      <c r="E2932" t="s">
        <v>2774</v>
      </c>
      <c r="F2932" t="s">
        <v>13</v>
      </c>
      <c r="G2932" t="s">
        <v>5350</v>
      </c>
      <c r="H2932" t="s">
        <v>15</v>
      </c>
      <c r="I2932">
        <f>YEAR(tb_to_analyze[[#This Row],[Date]])</f>
        <v>1997</v>
      </c>
    </row>
    <row r="2933" spans="1:9" x14ac:dyDescent="0.25">
      <c r="A2933" t="s">
        <v>5231</v>
      </c>
      <c r="B2933" t="s">
        <v>5315</v>
      </c>
      <c r="C2933" t="s">
        <v>5246</v>
      </c>
      <c r="D2933" s="1">
        <v>35555</v>
      </c>
      <c r="E2933" t="s">
        <v>3235</v>
      </c>
      <c r="F2933" t="s">
        <v>13</v>
      </c>
      <c r="G2933" t="s">
        <v>5350</v>
      </c>
      <c r="H2933" t="s">
        <v>15</v>
      </c>
      <c r="I2933">
        <f>YEAR(tb_to_analyze[[#This Row],[Date]])</f>
        <v>1997</v>
      </c>
    </row>
    <row r="2934" spans="1:9" x14ac:dyDescent="0.25">
      <c r="A2934" t="s">
        <v>5235</v>
      </c>
      <c r="B2934" t="s">
        <v>5268</v>
      </c>
      <c r="C2934" t="s">
        <v>5252</v>
      </c>
      <c r="D2934" s="1">
        <v>35561</v>
      </c>
      <c r="E2934" t="s">
        <v>3020</v>
      </c>
      <c r="F2934" t="s">
        <v>2227</v>
      </c>
      <c r="G2934" s="3">
        <v>69700000</v>
      </c>
      <c r="H2934" t="s">
        <v>15</v>
      </c>
      <c r="I2934">
        <f>YEAR(tb_to_analyze[[#This Row],[Date]])</f>
        <v>1997</v>
      </c>
    </row>
    <row r="2935" spans="1:9" x14ac:dyDescent="0.25">
      <c r="A2935" t="s">
        <v>5233</v>
      </c>
      <c r="B2935" t="s">
        <v>5320</v>
      </c>
      <c r="C2935" t="s">
        <v>5247</v>
      </c>
      <c r="D2935" s="1">
        <v>35564</v>
      </c>
      <c r="E2935" t="s">
        <v>1302</v>
      </c>
      <c r="F2935" t="s">
        <v>13</v>
      </c>
      <c r="G2935" t="s">
        <v>5350</v>
      </c>
      <c r="H2935" t="s">
        <v>15</v>
      </c>
      <c r="I2935">
        <f>YEAR(tb_to_analyze[[#This Row],[Date]])</f>
        <v>1997</v>
      </c>
    </row>
    <row r="2936" spans="1:9" x14ac:dyDescent="0.25">
      <c r="A2936" t="s">
        <v>5231</v>
      </c>
      <c r="B2936" t="s">
        <v>5322</v>
      </c>
      <c r="C2936" t="s">
        <v>5246</v>
      </c>
      <c r="D2936" s="1">
        <v>35565</v>
      </c>
      <c r="E2936" t="s">
        <v>2440</v>
      </c>
      <c r="F2936" t="s">
        <v>13</v>
      </c>
      <c r="G2936" s="3">
        <v>450000000</v>
      </c>
      <c r="H2936" t="s">
        <v>15</v>
      </c>
      <c r="I2936">
        <f>YEAR(tb_to_analyze[[#This Row],[Date]])</f>
        <v>1997</v>
      </c>
    </row>
    <row r="2937" spans="1:9" x14ac:dyDescent="0.25">
      <c r="A2937" t="s">
        <v>5233</v>
      </c>
      <c r="B2937" t="s">
        <v>5312</v>
      </c>
      <c r="C2937" t="s">
        <v>5245</v>
      </c>
      <c r="D2937" s="1">
        <v>35570</v>
      </c>
      <c r="E2937" t="s">
        <v>2405</v>
      </c>
      <c r="F2937" t="s">
        <v>13</v>
      </c>
      <c r="G2937" t="s">
        <v>5350</v>
      </c>
      <c r="H2937" t="s">
        <v>21</v>
      </c>
      <c r="I2937">
        <f>YEAR(tb_to_analyze[[#This Row],[Date]])</f>
        <v>1997</v>
      </c>
    </row>
    <row r="2938" spans="1:9" x14ac:dyDescent="0.25">
      <c r="A2938" t="s">
        <v>5231</v>
      </c>
      <c r="B2938" t="s">
        <v>5313</v>
      </c>
      <c r="C2938" t="s">
        <v>5246</v>
      </c>
      <c r="D2938" s="1">
        <v>35570</v>
      </c>
      <c r="E2938" t="s">
        <v>2805</v>
      </c>
      <c r="F2938" t="s">
        <v>13</v>
      </c>
      <c r="G2938" t="s">
        <v>5350</v>
      </c>
      <c r="H2938" t="s">
        <v>15</v>
      </c>
      <c r="I2938">
        <f>YEAR(tb_to_analyze[[#This Row],[Date]])</f>
        <v>1997</v>
      </c>
    </row>
    <row r="2939" spans="1:9" x14ac:dyDescent="0.25">
      <c r="A2939" t="s">
        <v>5230</v>
      </c>
      <c r="B2939" t="s">
        <v>5324</v>
      </c>
      <c r="C2939" t="s">
        <v>5253</v>
      </c>
      <c r="D2939" s="1">
        <v>35584</v>
      </c>
      <c r="E2939" t="s">
        <v>2675</v>
      </c>
      <c r="F2939" t="s">
        <v>13</v>
      </c>
      <c r="G2939" t="s">
        <v>5350</v>
      </c>
      <c r="H2939" t="s">
        <v>15</v>
      </c>
      <c r="I2939">
        <f>YEAR(tb_to_analyze[[#This Row],[Date]])</f>
        <v>1997</v>
      </c>
    </row>
    <row r="2940" spans="1:9" x14ac:dyDescent="0.25">
      <c r="A2940" t="s">
        <v>5235</v>
      </c>
      <c r="B2940" t="s">
        <v>5268</v>
      </c>
      <c r="C2940" t="s">
        <v>5252</v>
      </c>
      <c r="D2940" s="1">
        <v>35591</v>
      </c>
      <c r="E2940" t="s">
        <v>2318</v>
      </c>
      <c r="F2940" t="s">
        <v>13</v>
      </c>
      <c r="G2940" t="s">
        <v>5350</v>
      </c>
      <c r="H2940" t="s">
        <v>15</v>
      </c>
      <c r="I2940">
        <f>YEAR(tb_to_analyze[[#This Row],[Date]])</f>
        <v>1997</v>
      </c>
    </row>
    <row r="2941" spans="1:9" x14ac:dyDescent="0.25">
      <c r="A2941" t="s">
        <v>5230</v>
      </c>
      <c r="B2941" t="s">
        <v>5324</v>
      </c>
      <c r="C2941" t="s">
        <v>5253</v>
      </c>
      <c r="D2941" s="1">
        <v>35606</v>
      </c>
      <c r="E2941" t="s">
        <v>2828</v>
      </c>
      <c r="F2941" t="s">
        <v>13</v>
      </c>
      <c r="G2941" t="s">
        <v>5350</v>
      </c>
      <c r="H2941" t="s">
        <v>15</v>
      </c>
      <c r="I2941">
        <f>YEAR(tb_to_analyze[[#This Row],[Date]])</f>
        <v>1997</v>
      </c>
    </row>
    <row r="2942" spans="1:9" x14ac:dyDescent="0.25">
      <c r="A2942" t="s">
        <v>5231</v>
      </c>
      <c r="B2942" t="s">
        <v>5322</v>
      </c>
      <c r="C2942" t="s">
        <v>5246</v>
      </c>
      <c r="D2942" s="1">
        <v>35612</v>
      </c>
      <c r="E2942" t="s">
        <v>2127</v>
      </c>
      <c r="F2942" t="s">
        <v>13</v>
      </c>
      <c r="G2942" s="3">
        <v>450000000</v>
      </c>
      <c r="H2942" t="s">
        <v>15</v>
      </c>
      <c r="I2942">
        <f>YEAR(tb_to_analyze[[#This Row],[Date]])</f>
        <v>1997</v>
      </c>
    </row>
    <row r="2943" spans="1:9" x14ac:dyDescent="0.25">
      <c r="A2943" t="s">
        <v>5231</v>
      </c>
      <c r="B2943" t="s">
        <v>5315</v>
      </c>
      <c r="C2943" t="s">
        <v>5246</v>
      </c>
      <c r="D2943" s="1">
        <v>35620</v>
      </c>
      <c r="E2943" t="s">
        <v>3235</v>
      </c>
      <c r="F2943" t="s">
        <v>13</v>
      </c>
      <c r="G2943" t="s">
        <v>5350</v>
      </c>
      <c r="H2943" t="s">
        <v>15</v>
      </c>
      <c r="I2943">
        <f>YEAR(tb_to_analyze[[#This Row],[Date]])</f>
        <v>1997</v>
      </c>
    </row>
    <row r="2944" spans="1:9" x14ac:dyDescent="0.25">
      <c r="A2944" t="s">
        <v>5231</v>
      </c>
      <c r="B2944" t="s">
        <v>5313</v>
      </c>
      <c r="C2944" t="s">
        <v>5246</v>
      </c>
      <c r="D2944" s="1">
        <v>35634</v>
      </c>
      <c r="E2944" t="s">
        <v>2805</v>
      </c>
      <c r="F2944" t="s">
        <v>13</v>
      </c>
      <c r="G2944" t="s">
        <v>5350</v>
      </c>
      <c r="H2944" t="s">
        <v>15</v>
      </c>
      <c r="I2944">
        <f>YEAR(tb_to_analyze[[#This Row],[Date]])</f>
        <v>1997</v>
      </c>
    </row>
    <row r="2945" spans="1:9" x14ac:dyDescent="0.25">
      <c r="A2945" t="s">
        <v>5231</v>
      </c>
      <c r="B2945" t="s">
        <v>5313</v>
      </c>
      <c r="C2945" t="s">
        <v>5246</v>
      </c>
      <c r="D2945" s="1">
        <v>35639</v>
      </c>
      <c r="E2945" t="s">
        <v>3008</v>
      </c>
      <c r="F2945" t="s">
        <v>13</v>
      </c>
      <c r="G2945" t="s">
        <v>5350</v>
      </c>
      <c r="H2945" t="s">
        <v>15</v>
      </c>
      <c r="I2945">
        <f>YEAR(tb_to_analyze[[#This Row],[Date]])</f>
        <v>1997</v>
      </c>
    </row>
    <row r="2946" spans="1:9" x14ac:dyDescent="0.25">
      <c r="A2946" t="s">
        <v>5231</v>
      </c>
      <c r="B2946" t="s">
        <v>5329</v>
      </c>
      <c r="C2946" t="s">
        <v>5330</v>
      </c>
      <c r="D2946" s="1">
        <v>35643</v>
      </c>
      <c r="E2946" t="s">
        <v>3043</v>
      </c>
      <c r="F2946" t="s">
        <v>2227</v>
      </c>
      <c r="G2946" s="3">
        <v>40000000</v>
      </c>
      <c r="H2946" t="s">
        <v>15</v>
      </c>
      <c r="I2946">
        <f>YEAR(tb_to_analyze[[#This Row],[Date]])</f>
        <v>1997</v>
      </c>
    </row>
    <row r="2947" spans="1:9" x14ac:dyDescent="0.25">
      <c r="A2947" t="s">
        <v>5231</v>
      </c>
      <c r="B2947" t="s">
        <v>5322</v>
      </c>
      <c r="C2947" t="s">
        <v>5246</v>
      </c>
      <c r="D2947" s="1">
        <v>35649</v>
      </c>
      <c r="E2947" t="s">
        <v>2362</v>
      </c>
      <c r="F2947" t="s">
        <v>13</v>
      </c>
      <c r="G2947" s="3">
        <v>450000000</v>
      </c>
      <c r="H2947" t="s">
        <v>15</v>
      </c>
      <c r="I2947">
        <f>YEAR(tb_to_analyze[[#This Row],[Date]])</f>
        <v>1997</v>
      </c>
    </row>
    <row r="2948" spans="1:9" x14ac:dyDescent="0.25">
      <c r="A2948" t="s">
        <v>5230</v>
      </c>
      <c r="B2948" t="s">
        <v>5324</v>
      </c>
      <c r="C2948" t="s">
        <v>5253</v>
      </c>
      <c r="D2948" s="1">
        <v>35650</v>
      </c>
      <c r="E2948" t="s">
        <v>2828</v>
      </c>
      <c r="F2948" t="s">
        <v>13</v>
      </c>
      <c r="G2948" t="s">
        <v>5350</v>
      </c>
      <c r="H2948" t="s">
        <v>15</v>
      </c>
      <c r="I2948">
        <f>YEAR(tb_to_analyze[[#This Row],[Date]])</f>
        <v>1997</v>
      </c>
    </row>
    <row r="2949" spans="1:9" x14ac:dyDescent="0.25">
      <c r="A2949" t="s">
        <v>5235</v>
      </c>
      <c r="B2949" t="s">
        <v>5268</v>
      </c>
      <c r="C2949" t="s">
        <v>5252</v>
      </c>
      <c r="D2949" s="1">
        <v>35661</v>
      </c>
      <c r="E2949" t="s">
        <v>3159</v>
      </c>
      <c r="F2949" t="s">
        <v>13</v>
      </c>
      <c r="G2949" t="s">
        <v>5350</v>
      </c>
      <c r="H2949" t="s">
        <v>15</v>
      </c>
      <c r="I2949">
        <f>YEAR(tb_to_analyze[[#This Row],[Date]])</f>
        <v>1997</v>
      </c>
    </row>
    <row r="2950" spans="1:9" x14ac:dyDescent="0.25">
      <c r="A2950" t="s">
        <v>5231</v>
      </c>
      <c r="B2950" t="s">
        <v>5315</v>
      </c>
      <c r="C2950" t="s">
        <v>5246</v>
      </c>
      <c r="D2950" s="1">
        <v>35663</v>
      </c>
      <c r="E2950" t="s">
        <v>3235</v>
      </c>
      <c r="F2950" t="s">
        <v>13</v>
      </c>
      <c r="G2950" t="s">
        <v>5350</v>
      </c>
      <c r="H2950" t="s">
        <v>15</v>
      </c>
      <c r="I2950">
        <f>YEAR(tb_to_analyze[[#This Row],[Date]])</f>
        <v>1997</v>
      </c>
    </row>
    <row r="2951" spans="1:9" x14ac:dyDescent="0.25">
      <c r="A2951" t="s">
        <v>5231</v>
      </c>
      <c r="B2951" t="s">
        <v>5315</v>
      </c>
      <c r="C2951" t="s">
        <v>5246</v>
      </c>
      <c r="D2951" s="1">
        <v>35665</v>
      </c>
      <c r="E2951" t="s">
        <v>3122</v>
      </c>
      <c r="F2951" t="s">
        <v>13</v>
      </c>
      <c r="G2951" t="s">
        <v>5350</v>
      </c>
      <c r="H2951" t="s">
        <v>15</v>
      </c>
      <c r="I2951">
        <f>YEAR(tb_to_analyze[[#This Row],[Date]])</f>
        <v>1997</v>
      </c>
    </row>
    <row r="2952" spans="1:9" x14ac:dyDescent="0.25">
      <c r="A2952" t="s">
        <v>5231</v>
      </c>
      <c r="B2952" t="s">
        <v>5313</v>
      </c>
      <c r="C2952" t="s">
        <v>5246</v>
      </c>
      <c r="D2952" s="1">
        <v>35667</v>
      </c>
      <c r="E2952" t="s">
        <v>3255</v>
      </c>
      <c r="F2952" t="s">
        <v>13</v>
      </c>
      <c r="G2952" t="s">
        <v>5350</v>
      </c>
      <c r="H2952" t="s">
        <v>15</v>
      </c>
      <c r="I2952">
        <f>YEAR(tb_to_analyze[[#This Row],[Date]])</f>
        <v>1997</v>
      </c>
    </row>
    <row r="2953" spans="1:9" x14ac:dyDescent="0.25">
      <c r="A2953" t="s">
        <v>5231</v>
      </c>
      <c r="B2953" t="s">
        <v>5315</v>
      </c>
      <c r="C2953" t="s">
        <v>5246</v>
      </c>
      <c r="D2953" s="1">
        <v>35671</v>
      </c>
      <c r="E2953" t="s">
        <v>3043</v>
      </c>
      <c r="F2953" t="s">
        <v>2227</v>
      </c>
      <c r="G2953" s="3">
        <v>40000000</v>
      </c>
      <c r="H2953" t="s">
        <v>15</v>
      </c>
      <c r="I2953">
        <f>YEAR(tb_to_analyze[[#This Row],[Date]])</f>
        <v>1997</v>
      </c>
    </row>
    <row r="2954" spans="1:9" x14ac:dyDescent="0.25">
      <c r="A2954" t="s">
        <v>5235</v>
      </c>
      <c r="B2954" t="s">
        <v>5255</v>
      </c>
      <c r="C2954" t="s">
        <v>5252</v>
      </c>
      <c r="D2954" s="1">
        <v>35674</v>
      </c>
      <c r="E2954" t="s">
        <v>2225</v>
      </c>
      <c r="F2954" t="s">
        <v>2227</v>
      </c>
      <c r="G2954" s="3">
        <v>30800000</v>
      </c>
      <c r="H2954" t="s">
        <v>15</v>
      </c>
      <c r="I2954">
        <f>YEAR(tb_to_analyze[[#This Row],[Date]])</f>
        <v>1997</v>
      </c>
    </row>
    <row r="2955" spans="1:9" x14ac:dyDescent="0.25">
      <c r="A2955" t="s">
        <v>5230</v>
      </c>
      <c r="B2955" t="s">
        <v>5324</v>
      </c>
      <c r="C2955" t="s">
        <v>5253</v>
      </c>
      <c r="D2955" s="1">
        <v>35675</v>
      </c>
      <c r="E2955" t="s">
        <v>2609</v>
      </c>
      <c r="F2955" t="s">
        <v>13</v>
      </c>
      <c r="G2955" t="s">
        <v>5350</v>
      </c>
      <c r="H2955" t="s">
        <v>15</v>
      </c>
      <c r="I2955">
        <f>YEAR(tb_to_analyze[[#This Row],[Date]])</f>
        <v>1997</v>
      </c>
    </row>
    <row r="2956" spans="1:9" x14ac:dyDescent="0.25">
      <c r="A2956" t="s">
        <v>5231</v>
      </c>
      <c r="B2956" t="s">
        <v>5313</v>
      </c>
      <c r="C2956" t="s">
        <v>5246</v>
      </c>
      <c r="D2956" s="1">
        <v>35677</v>
      </c>
      <c r="E2956" t="s">
        <v>3008</v>
      </c>
      <c r="F2956" t="s">
        <v>13</v>
      </c>
      <c r="G2956" t="s">
        <v>5350</v>
      </c>
      <c r="H2956" t="s">
        <v>15</v>
      </c>
      <c r="I2956">
        <f>YEAR(tb_to_analyze[[#This Row],[Date]])</f>
        <v>1997</v>
      </c>
    </row>
    <row r="2957" spans="1:9" x14ac:dyDescent="0.25">
      <c r="A2957" t="s">
        <v>5233</v>
      </c>
      <c r="B2957" t="s">
        <v>5320</v>
      </c>
      <c r="C2957" t="s">
        <v>5247</v>
      </c>
      <c r="D2957" s="1">
        <v>35696</v>
      </c>
      <c r="E2957" t="s">
        <v>685</v>
      </c>
      <c r="F2957" t="s">
        <v>13</v>
      </c>
      <c r="G2957" t="s">
        <v>5350</v>
      </c>
      <c r="H2957" t="s">
        <v>15</v>
      </c>
      <c r="I2957">
        <f>YEAR(tb_to_analyze[[#This Row],[Date]])</f>
        <v>1997</v>
      </c>
    </row>
    <row r="2958" spans="1:9" x14ac:dyDescent="0.25">
      <c r="A2958" t="s">
        <v>5230</v>
      </c>
      <c r="B2958" t="s">
        <v>5324</v>
      </c>
      <c r="C2958" t="s">
        <v>5253</v>
      </c>
      <c r="D2958" s="1">
        <v>35696</v>
      </c>
      <c r="E2958" t="s">
        <v>2609</v>
      </c>
      <c r="F2958" t="s">
        <v>13</v>
      </c>
      <c r="G2958" t="s">
        <v>5350</v>
      </c>
      <c r="H2958" t="s">
        <v>15</v>
      </c>
      <c r="I2958">
        <f>YEAR(tb_to_analyze[[#This Row],[Date]])</f>
        <v>1997</v>
      </c>
    </row>
    <row r="2959" spans="1:9" x14ac:dyDescent="0.25">
      <c r="A2959" t="s">
        <v>5233</v>
      </c>
      <c r="B2959" t="s">
        <v>5320</v>
      </c>
      <c r="C2959" t="s">
        <v>5247</v>
      </c>
      <c r="D2959" s="1">
        <v>35697</v>
      </c>
      <c r="E2959" t="s">
        <v>1463</v>
      </c>
      <c r="F2959" t="s">
        <v>13</v>
      </c>
      <c r="G2959" t="s">
        <v>5350</v>
      </c>
      <c r="H2959" t="s">
        <v>15</v>
      </c>
      <c r="I2959">
        <f>YEAR(tb_to_analyze[[#This Row],[Date]])</f>
        <v>1997</v>
      </c>
    </row>
    <row r="2960" spans="1:9" x14ac:dyDescent="0.25">
      <c r="A2960" t="s">
        <v>5231</v>
      </c>
      <c r="B2960" t="s">
        <v>5322</v>
      </c>
      <c r="C2960" t="s">
        <v>5246</v>
      </c>
      <c r="D2960" s="1">
        <v>35698</v>
      </c>
      <c r="E2960" t="s">
        <v>2440</v>
      </c>
      <c r="F2960" t="s">
        <v>13</v>
      </c>
      <c r="G2960" s="3">
        <v>450000000</v>
      </c>
      <c r="H2960" t="s">
        <v>15</v>
      </c>
      <c r="I2960">
        <f>YEAR(tb_to_analyze[[#This Row],[Date]])</f>
        <v>1997</v>
      </c>
    </row>
    <row r="2961" spans="1:9" x14ac:dyDescent="0.25">
      <c r="A2961" t="s">
        <v>5231</v>
      </c>
      <c r="B2961" t="s">
        <v>5315</v>
      </c>
      <c r="C2961" t="s">
        <v>5246</v>
      </c>
      <c r="D2961" s="1">
        <v>35700</v>
      </c>
      <c r="E2961" t="s">
        <v>3235</v>
      </c>
      <c r="F2961" t="s">
        <v>13</v>
      </c>
      <c r="G2961" t="s">
        <v>5350</v>
      </c>
      <c r="H2961" t="s">
        <v>15</v>
      </c>
      <c r="I2961">
        <f>YEAR(tb_to_analyze[[#This Row],[Date]])</f>
        <v>1997</v>
      </c>
    </row>
    <row r="2962" spans="1:9" x14ac:dyDescent="0.25">
      <c r="A2962" t="s">
        <v>5238</v>
      </c>
      <c r="B2962" t="s">
        <v>5326</v>
      </c>
      <c r="C2962" t="s">
        <v>5254</v>
      </c>
      <c r="D2962" s="1">
        <v>35702</v>
      </c>
      <c r="E2962" t="s">
        <v>2993</v>
      </c>
      <c r="F2962" t="s">
        <v>13</v>
      </c>
      <c r="G2962" s="3">
        <v>25000000</v>
      </c>
      <c r="H2962" t="s">
        <v>56</v>
      </c>
      <c r="I2962">
        <f>YEAR(tb_to_analyze[[#This Row],[Date]])</f>
        <v>1997</v>
      </c>
    </row>
    <row r="2963" spans="1:9" x14ac:dyDescent="0.25">
      <c r="A2963" t="s">
        <v>5231</v>
      </c>
      <c r="B2963" t="s">
        <v>5313</v>
      </c>
      <c r="C2963" t="s">
        <v>5246</v>
      </c>
      <c r="D2963" s="1">
        <v>35708</v>
      </c>
      <c r="E2963" t="s">
        <v>3008</v>
      </c>
      <c r="F2963" t="s">
        <v>13</v>
      </c>
      <c r="G2963" t="s">
        <v>5350</v>
      </c>
      <c r="H2963" t="s">
        <v>15</v>
      </c>
      <c r="I2963">
        <f>YEAR(tb_to_analyze[[#This Row],[Date]])</f>
        <v>1997</v>
      </c>
    </row>
    <row r="2964" spans="1:9" x14ac:dyDescent="0.25">
      <c r="A2964" t="s">
        <v>5231</v>
      </c>
      <c r="B2964" t="s">
        <v>5313</v>
      </c>
      <c r="C2964" t="s">
        <v>5246</v>
      </c>
      <c r="D2964" s="1">
        <v>35718</v>
      </c>
      <c r="E2964" t="s">
        <v>3269</v>
      </c>
      <c r="F2964" t="s">
        <v>13</v>
      </c>
      <c r="G2964" t="s">
        <v>5350</v>
      </c>
      <c r="H2964" t="s">
        <v>15</v>
      </c>
      <c r="I2964">
        <f>YEAR(tb_to_analyze[[#This Row],[Date]])</f>
        <v>1997</v>
      </c>
    </row>
    <row r="2965" spans="1:9" x14ac:dyDescent="0.25">
      <c r="A2965" t="s">
        <v>5235</v>
      </c>
      <c r="B2965" t="s">
        <v>5268</v>
      </c>
      <c r="C2965" t="s">
        <v>5252</v>
      </c>
      <c r="D2965" s="1">
        <v>35719</v>
      </c>
      <c r="E2965" t="s">
        <v>3159</v>
      </c>
      <c r="F2965" t="s">
        <v>13</v>
      </c>
      <c r="G2965" t="s">
        <v>5350</v>
      </c>
      <c r="H2965" t="s">
        <v>15</v>
      </c>
      <c r="I2965">
        <f>YEAR(tb_to_analyze[[#This Row],[Date]])</f>
        <v>1997</v>
      </c>
    </row>
    <row r="2966" spans="1:9" x14ac:dyDescent="0.25">
      <c r="A2966" t="s">
        <v>5231</v>
      </c>
      <c r="B2966" t="s">
        <v>5316</v>
      </c>
      <c r="C2966" t="s">
        <v>5246</v>
      </c>
      <c r="D2966" s="1">
        <v>35725</v>
      </c>
      <c r="E2966" t="s">
        <v>3043</v>
      </c>
      <c r="F2966" t="s">
        <v>2227</v>
      </c>
      <c r="G2966" s="3">
        <v>40000000</v>
      </c>
      <c r="H2966" t="s">
        <v>15</v>
      </c>
      <c r="I2966">
        <f>YEAR(tb_to_analyze[[#This Row],[Date]])</f>
        <v>1997</v>
      </c>
    </row>
    <row r="2967" spans="1:9" x14ac:dyDescent="0.25">
      <c r="A2967" t="s">
        <v>5231</v>
      </c>
      <c r="B2967" t="s">
        <v>5315</v>
      </c>
      <c r="C2967" t="s">
        <v>5246</v>
      </c>
      <c r="D2967" s="1">
        <v>35727</v>
      </c>
      <c r="E2967" t="s">
        <v>2822</v>
      </c>
      <c r="F2967" t="s">
        <v>13</v>
      </c>
      <c r="G2967" t="s">
        <v>5350</v>
      </c>
      <c r="H2967" t="s">
        <v>15</v>
      </c>
      <c r="I2967">
        <f>YEAR(tb_to_analyze[[#This Row],[Date]])</f>
        <v>1997</v>
      </c>
    </row>
    <row r="2968" spans="1:9" x14ac:dyDescent="0.25">
      <c r="A2968" t="s">
        <v>5231</v>
      </c>
      <c r="B2968" t="s">
        <v>5313</v>
      </c>
      <c r="C2968" t="s">
        <v>5246</v>
      </c>
      <c r="D2968" s="1">
        <v>35728</v>
      </c>
      <c r="E2968" t="s">
        <v>2897</v>
      </c>
      <c r="F2968" t="s">
        <v>13</v>
      </c>
      <c r="G2968" t="s">
        <v>5350</v>
      </c>
      <c r="H2968" t="s">
        <v>15</v>
      </c>
      <c r="I2968">
        <f>YEAR(tb_to_analyze[[#This Row],[Date]])</f>
        <v>1997</v>
      </c>
    </row>
    <row r="2969" spans="1:9" x14ac:dyDescent="0.25">
      <c r="A2969" t="s">
        <v>5234</v>
      </c>
      <c r="B2969" t="s">
        <v>5324</v>
      </c>
      <c r="C2969" t="s">
        <v>5253</v>
      </c>
      <c r="D2969" s="1">
        <v>35733</v>
      </c>
      <c r="E2969" t="s">
        <v>3180</v>
      </c>
      <c r="F2969" t="s">
        <v>13</v>
      </c>
      <c r="G2969" t="s">
        <v>5350</v>
      </c>
      <c r="H2969" t="s">
        <v>56</v>
      </c>
      <c r="I2969">
        <f>YEAR(tb_to_analyze[[#This Row],[Date]])</f>
        <v>1997</v>
      </c>
    </row>
    <row r="2970" spans="1:9" x14ac:dyDescent="0.25">
      <c r="A2970" t="s">
        <v>5240</v>
      </c>
      <c r="B2970" t="s">
        <v>5331</v>
      </c>
      <c r="C2970" t="s">
        <v>5258</v>
      </c>
      <c r="D2970" s="1">
        <v>35736</v>
      </c>
      <c r="E2970" t="s">
        <v>3279</v>
      </c>
      <c r="F2970" t="s">
        <v>13</v>
      </c>
      <c r="G2970" t="s">
        <v>5350</v>
      </c>
      <c r="H2970" t="s">
        <v>21</v>
      </c>
      <c r="I2970">
        <f>YEAR(tb_to_analyze[[#This Row],[Date]])</f>
        <v>1997</v>
      </c>
    </row>
    <row r="2971" spans="1:9" x14ac:dyDescent="0.25">
      <c r="A2971" t="s">
        <v>5231</v>
      </c>
      <c r="B2971" t="s">
        <v>5313</v>
      </c>
      <c r="C2971" t="s">
        <v>5246</v>
      </c>
      <c r="D2971" s="1">
        <v>35740</v>
      </c>
      <c r="E2971" t="s">
        <v>2805</v>
      </c>
      <c r="F2971" t="s">
        <v>13</v>
      </c>
      <c r="G2971" t="s">
        <v>5350</v>
      </c>
      <c r="H2971" t="s">
        <v>15</v>
      </c>
      <c r="I2971">
        <f>YEAR(tb_to_analyze[[#This Row],[Date]])</f>
        <v>1997</v>
      </c>
    </row>
    <row r="2972" spans="1:9" x14ac:dyDescent="0.25">
      <c r="A2972" t="s">
        <v>5231</v>
      </c>
      <c r="B2972" t="s">
        <v>5313</v>
      </c>
      <c r="C2972" t="s">
        <v>5246</v>
      </c>
      <c r="D2972" s="1">
        <v>35742</v>
      </c>
      <c r="E2972" t="s">
        <v>3018</v>
      </c>
      <c r="F2972" t="s">
        <v>13</v>
      </c>
      <c r="G2972" t="s">
        <v>5350</v>
      </c>
      <c r="H2972" t="s">
        <v>15</v>
      </c>
      <c r="I2972">
        <f>YEAR(tb_to_analyze[[#This Row],[Date]])</f>
        <v>1997</v>
      </c>
    </row>
    <row r="2973" spans="1:9" x14ac:dyDescent="0.25">
      <c r="A2973" t="s">
        <v>5231</v>
      </c>
      <c r="B2973" t="s">
        <v>5315</v>
      </c>
      <c r="C2973" t="s">
        <v>5246</v>
      </c>
      <c r="D2973" s="1">
        <v>35743</v>
      </c>
      <c r="E2973" t="s">
        <v>3235</v>
      </c>
      <c r="F2973" t="s">
        <v>13</v>
      </c>
      <c r="G2973" t="s">
        <v>5350</v>
      </c>
      <c r="H2973" t="s">
        <v>15</v>
      </c>
      <c r="I2973">
        <f>YEAR(tb_to_analyze[[#This Row],[Date]])</f>
        <v>1997</v>
      </c>
    </row>
    <row r="2974" spans="1:9" x14ac:dyDescent="0.25">
      <c r="A2974" t="s">
        <v>5231</v>
      </c>
      <c r="B2974" t="s">
        <v>5322</v>
      </c>
      <c r="C2974" t="s">
        <v>5246</v>
      </c>
      <c r="D2974" s="1">
        <v>35753</v>
      </c>
      <c r="E2974" t="s">
        <v>2127</v>
      </c>
      <c r="F2974" t="s">
        <v>13</v>
      </c>
      <c r="G2974" s="3">
        <v>450000000</v>
      </c>
      <c r="H2974" t="s">
        <v>15</v>
      </c>
      <c r="I2974">
        <f>YEAR(tb_to_analyze[[#This Row],[Date]])</f>
        <v>1997</v>
      </c>
    </row>
    <row r="2975" spans="1:9" x14ac:dyDescent="0.25">
      <c r="A2975" t="s">
        <v>5236</v>
      </c>
      <c r="B2975" t="s">
        <v>5325</v>
      </c>
      <c r="C2975" t="s">
        <v>5249</v>
      </c>
      <c r="D2975" s="1">
        <v>35761</v>
      </c>
      <c r="E2975" t="s">
        <v>3016</v>
      </c>
      <c r="F2975" t="s">
        <v>13</v>
      </c>
      <c r="G2975" t="s">
        <v>5350</v>
      </c>
      <c r="H2975" t="s">
        <v>15</v>
      </c>
      <c r="I2975">
        <f>YEAR(tb_to_analyze[[#This Row],[Date]])</f>
        <v>1997</v>
      </c>
    </row>
    <row r="2976" spans="1:9" x14ac:dyDescent="0.25">
      <c r="A2976" t="s">
        <v>5230</v>
      </c>
      <c r="B2976" t="s">
        <v>5324</v>
      </c>
      <c r="C2976" t="s">
        <v>5253</v>
      </c>
      <c r="D2976" s="1">
        <v>35766</v>
      </c>
      <c r="E2976" t="s">
        <v>2828</v>
      </c>
      <c r="F2976" t="s">
        <v>13</v>
      </c>
      <c r="G2976" t="s">
        <v>5350</v>
      </c>
      <c r="H2976" t="s">
        <v>15</v>
      </c>
      <c r="I2976">
        <f>YEAR(tb_to_analyze[[#This Row],[Date]])</f>
        <v>1997</v>
      </c>
    </row>
    <row r="2977" spans="1:9" x14ac:dyDescent="0.25">
      <c r="A2977" t="s">
        <v>5235</v>
      </c>
      <c r="B2977" t="s">
        <v>5255</v>
      </c>
      <c r="C2977" t="s">
        <v>5252</v>
      </c>
      <c r="D2977" s="1">
        <v>35772</v>
      </c>
      <c r="E2977" t="s">
        <v>2225</v>
      </c>
      <c r="F2977" t="s">
        <v>2227</v>
      </c>
      <c r="G2977" s="3">
        <v>30800000</v>
      </c>
      <c r="H2977" t="s">
        <v>15</v>
      </c>
      <c r="I2977">
        <f>YEAR(tb_to_analyze[[#This Row],[Date]])</f>
        <v>1997</v>
      </c>
    </row>
    <row r="2978" spans="1:9" x14ac:dyDescent="0.25">
      <c r="A2978" t="s">
        <v>5231</v>
      </c>
      <c r="B2978" t="s">
        <v>5313</v>
      </c>
      <c r="C2978" t="s">
        <v>5246</v>
      </c>
      <c r="D2978" s="1">
        <v>35772</v>
      </c>
      <c r="E2978" t="s">
        <v>3008</v>
      </c>
      <c r="F2978" t="s">
        <v>13</v>
      </c>
      <c r="G2978" t="s">
        <v>5350</v>
      </c>
      <c r="H2978" t="s">
        <v>15</v>
      </c>
      <c r="I2978">
        <f>YEAR(tb_to_analyze[[#This Row],[Date]])</f>
        <v>1997</v>
      </c>
    </row>
    <row r="2979" spans="1:9" x14ac:dyDescent="0.25">
      <c r="A2979" t="s">
        <v>5233</v>
      </c>
      <c r="B2979" t="s">
        <v>5312</v>
      </c>
      <c r="C2979" t="s">
        <v>5245</v>
      </c>
      <c r="D2979" s="1">
        <v>35773</v>
      </c>
      <c r="E2979" t="s">
        <v>937</v>
      </c>
      <c r="F2979" t="s">
        <v>13</v>
      </c>
      <c r="G2979" t="s">
        <v>5350</v>
      </c>
      <c r="H2979" t="s">
        <v>15</v>
      </c>
      <c r="I2979">
        <f>YEAR(tb_to_analyze[[#This Row],[Date]])</f>
        <v>1997</v>
      </c>
    </row>
    <row r="2980" spans="1:9" x14ac:dyDescent="0.25">
      <c r="A2980" t="s">
        <v>5230</v>
      </c>
      <c r="B2980" t="s">
        <v>5324</v>
      </c>
      <c r="C2980" t="s">
        <v>5253</v>
      </c>
      <c r="D2980" s="1">
        <v>35776</v>
      </c>
      <c r="E2980" t="s">
        <v>2675</v>
      </c>
      <c r="F2980" t="s">
        <v>13</v>
      </c>
      <c r="G2980" t="s">
        <v>5350</v>
      </c>
      <c r="H2980" t="s">
        <v>15</v>
      </c>
      <c r="I2980">
        <f>YEAR(tb_to_analyze[[#This Row],[Date]])</f>
        <v>1997</v>
      </c>
    </row>
    <row r="2981" spans="1:9" x14ac:dyDescent="0.25">
      <c r="A2981" t="s">
        <v>5231</v>
      </c>
      <c r="B2981" t="s">
        <v>5315</v>
      </c>
      <c r="C2981" t="s">
        <v>5246</v>
      </c>
      <c r="D2981" s="1">
        <v>35784</v>
      </c>
      <c r="E2981" t="s">
        <v>3235</v>
      </c>
      <c r="F2981" t="s">
        <v>13</v>
      </c>
      <c r="G2981" t="s">
        <v>5350</v>
      </c>
      <c r="H2981" t="s">
        <v>15</v>
      </c>
      <c r="I2981">
        <f>YEAR(tb_to_analyze[[#This Row],[Date]])</f>
        <v>1997</v>
      </c>
    </row>
    <row r="2982" spans="1:9" x14ac:dyDescent="0.25">
      <c r="A2982" t="s">
        <v>5230</v>
      </c>
      <c r="B2982" t="s">
        <v>5324</v>
      </c>
      <c r="C2982" t="s">
        <v>5253</v>
      </c>
      <c r="D2982" s="1">
        <v>35786</v>
      </c>
      <c r="E2982" t="s">
        <v>2970</v>
      </c>
      <c r="F2982" t="s">
        <v>13</v>
      </c>
      <c r="G2982" t="s">
        <v>5350</v>
      </c>
      <c r="H2982" t="s">
        <v>15</v>
      </c>
      <c r="I2982">
        <f>YEAR(tb_to_analyze[[#This Row],[Date]])</f>
        <v>1997</v>
      </c>
    </row>
    <row r="2983" spans="1:9" x14ac:dyDescent="0.25">
      <c r="A2983" t="s">
        <v>5231</v>
      </c>
      <c r="B2983" t="s">
        <v>5316</v>
      </c>
      <c r="C2983" t="s">
        <v>5246</v>
      </c>
      <c r="D2983" s="1">
        <v>35787</v>
      </c>
      <c r="E2983" t="s">
        <v>3293</v>
      </c>
      <c r="F2983" t="s">
        <v>2227</v>
      </c>
      <c r="G2983" s="3">
        <v>40000000</v>
      </c>
      <c r="H2983" t="s">
        <v>15</v>
      </c>
      <c r="I2983">
        <f>YEAR(tb_to_analyze[[#This Row],[Date]])</f>
        <v>1997</v>
      </c>
    </row>
    <row r="2984" spans="1:9" x14ac:dyDescent="0.25">
      <c r="A2984" t="s">
        <v>5233</v>
      </c>
      <c r="B2984" t="s">
        <v>5257</v>
      </c>
      <c r="C2984" t="s">
        <v>5247</v>
      </c>
      <c r="D2984" s="1">
        <v>35788</v>
      </c>
      <c r="E2984" t="s">
        <v>2955</v>
      </c>
      <c r="F2984" t="s">
        <v>2227</v>
      </c>
      <c r="G2984" t="s">
        <v>5350</v>
      </c>
      <c r="H2984" t="s">
        <v>15</v>
      </c>
      <c r="I2984">
        <f>YEAR(tb_to_analyze[[#This Row],[Date]])</f>
        <v>1997</v>
      </c>
    </row>
    <row r="2985" spans="1:9" x14ac:dyDescent="0.25">
      <c r="A2985" t="s">
        <v>5231</v>
      </c>
      <c r="B2985" t="s">
        <v>5312</v>
      </c>
      <c r="C2985" t="s">
        <v>5245</v>
      </c>
      <c r="D2985" s="1">
        <v>35788</v>
      </c>
      <c r="E2985" t="s">
        <v>3296</v>
      </c>
      <c r="F2985" t="s">
        <v>13</v>
      </c>
      <c r="G2985" t="s">
        <v>5350</v>
      </c>
      <c r="H2985" t="s">
        <v>56</v>
      </c>
      <c r="I2985">
        <f>YEAR(tb_to_analyze[[#This Row],[Date]])</f>
        <v>1997</v>
      </c>
    </row>
    <row r="2986" spans="1:9" x14ac:dyDescent="0.25">
      <c r="A2986" t="s">
        <v>5231</v>
      </c>
      <c r="B2986" t="s">
        <v>5313</v>
      </c>
      <c r="C2986" t="s">
        <v>5246</v>
      </c>
      <c r="D2986" s="1">
        <v>35802</v>
      </c>
      <c r="E2986" t="s">
        <v>3299</v>
      </c>
      <c r="F2986" t="s">
        <v>13</v>
      </c>
      <c r="G2986" t="s">
        <v>5350</v>
      </c>
      <c r="H2986" t="s">
        <v>15</v>
      </c>
      <c r="I2986">
        <f>YEAR(tb_to_analyze[[#This Row],[Date]])</f>
        <v>1998</v>
      </c>
    </row>
    <row r="2987" spans="1:9" x14ac:dyDescent="0.25">
      <c r="A2987" t="s">
        <v>5231</v>
      </c>
      <c r="B2987" t="s">
        <v>5313</v>
      </c>
      <c r="C2987" t="s">
        <v>5246</v>
      </c>
      <c r="D2987" s="1">
        <v>35805</v>
      </c>
      <c r="E2987" t="s">
        <v>2805</v>
      </c>
      <c r="F2987" t="s">
        <v>13</v>
      </c>
      <c r="G2987" t="s">
        <v>5350</v>
      </c>
      <c r="H2987" t="s">
        <v>15</v>
      </c>
      <c r="I2987">
        <f>YEAR(tb_to_analyze[[#This Row],[Date]])</f>
        <v>1998</v>
      </c>
    </row>
    <row r="2988" spans="1:9" x14ac:dyDescent="0.25">
      <c r="A2988" t="s">
        <v>5231</v>
      </c>
      <c r="B2988" t="s">
        <v>5322</v>
      </c>
      <c r="C2988" t="s">
        <v>5246</v>
      </c>
      <c r="D2988" s="1">
        <v>35817</v>
      </c>
      <c r="E2988" t="s">
        <v>2892</v>
      </c>
      <c r="F2988" t="s">
        <v>13</v>
      </c>
      <c r="G2988" s="3">
        <v>450000000</v>
      </c>
      <c r="H2988" t="s">
        <v>15</v>
      </c>
      <c r="I2988">
        <f>YEAR(tb_to_analyze[[#This Row],[Date]])</f>
        <v>1998</v>
      </c>
    </row>
    <row r="2989" spans="1:9" x14ac:dyDescent="0.25">
      <c r="A2989" t="s">
        <v>5239</v>
      </c>
      <c r="B2989" t="s">
        <v>5327</v>
      </c>
      <c r="C2989" t="s">
        <v>5256</v>
      </c>
      <c r="D2989" s="1">
        <v>35817</v>
      </c>
      <c r="E2989" t="s">
        <v>2632</v>
      </c>
      <c r="F2989" t="s">
        <v>13</v>
      </c>
      <c r="G2989" t="s">
        <v>5350</v>
      </c>
      <c r="H2989" t="s">
        <v>21</v>
      </c>
      <c r="I2989">
        <f>YEAR(tb_to_analyze[[#This Row],[Date]])</f>
        <v>1998</v>
      </c>
    </row>
    <row r="2990" spans="1:9" x14ac:dyDescent="0.25">
      <c r="A2990" t="s">
        <v>5231</v>
      </c>
      <c r="B2990" t="s">
        <v>5313</v>
      </c>
      <c r="C2990" t="s">
        <v>5246</v>
      </c>
      <c r="D2990" s="1">
        <v>35824</v>
      </c>
      <c r="E2990" t="s">
        <v>2897</v>
      </c>
      <c r="F2990" t="s">
        <v>13</v>
      </c>
      <c r="G2990" t="s">
        <v>5350</v>
      </c>
      <c r="H2990" t="s">
        <v>15</v>
      </c>
      <c r="I2990">
        <f>YEAR(tb_to_analyze[[#This Row],[Date]])</f>
        <v>1998</v>
      </c>
    </row>
    <row r="2991" spans="1:9" x14ac:dyDescent="0.25">
      <c r="A2991" t="s">
        <v>5230</v>
      </c>
      <c r="B2991" t="s">
        <v>5324</v>
      </c>
      <c r="C2991" t="s">
        <v>5253</v>
      </c>
      <c r="D2991" s="1">
        <v>35830</v>
      </c>
      <c r="E2991" t="s">
        <v>2609</v>
      </c>
      <c r="F2991" t="s">
        <v>13</v>
      </c>
      <c r="G2991" t="s">
        <v>5350</v>
      </c>
      <c r="H2991" t="s">
        <v>15</v>
      </c>
      <c r="I2991">
        <f>YEAR(tb_to_analyze[[#This Row],[Date]])</f>
        <v>1998</v>
      </c>
    </row>
    <row r="2992" spans="1:9" x14ac:dyDescent="0.25">
      <c r="A2992" t="s">
        <v>5231</v>
      </c>
      <c r="B2992" t="s">
        <v>5315</v>
      </c>
      <c r="C2992" t="s">
        <v>5246</v>
      </c>
      <c r="D2992" s="1">
        <v>35836</v>
      </c>
      <c r="E2992" t="s">
        <v>3028</v>
      </c>
      <c r="F2992" t="s">
        <v>2227</v>
      </c>
      <c r="G2992" s="3">
        <v>45000000</v>
      </c>
      <c r="H2992" t="s">
        <v>15</v>
      </c>
      <c r="I2992">
        <f>YEAR(tb_to_analyze[[#This Row],[Date]])</f>
        <v>1998</v>
      </c>
    </row>
    <row r="2993" spans="1:9" x14ac:dyDescent="0.25">
      <c r="A2993" t="s">
        <v>5231</v>
      </c>
      <c r="B2993" t="s">
        <v>5313</v>
      </c>
      <c r="C2993" t="s">
        <v>5246</v>
      </c>
      <c r="D2993" s="1">
        <v>35840</v>
      </c>
      <c r="E2993" t="s">
        <v>3307</v>
      </c>
      <c r="F2993" t="s">
        <v>13</v>
      </c>
      <c r="G2993" t="s">
        <v>5350</v>
      </c>
      <c r="H2993" t="s">
        <v>15</v>
      </c>
      <c r="I2993">
        <f>YEAR(tb_to_analyze[[#This Row],[Date]])</f>
        <v>1998</v>
      </c>
    </row>
    <row r="2994" spans="1:9" x14ac:dyDescent="0.25">
      <c r="A2994" t="s">
        <v>5231</v>
      </c>
      <c r="B2994" t="s">
        <v>5315</v>
      </c>
      <c r="C2994" t="s">
        <v>5246</v>
      </c>
      <c r="D2994" s="1">
        <v>35844</v>
      </c>
      <c r="E2994" t="s">
        <v>3235</v>
      </c>
      <c r="F2994" t="s">
        <v>13</v>
      </c>
      <c r="G2994" t="s">
        <v>5350</v>
      </c>
      <c r="H2994" t="s">
        <v>15</v>
      </c>
      <c r="I2994">
        <f>YEAR(tb_to_analyze[[#This Row],[Date]])</f>
        <v>1998</v>
      </c>
    </row>
    <row r="2995" spans="1:9" x14ac:dyDescent="0.25">
      <c r="A2995" t="s">
        <v>5236</v>
      </c>
      <c r="B2995" t="s">
        <v>5325</v>
      </c>
      <c r="C2995" t="s">
        <v>5249</v>
      </c>
      <c r="D2995" s="1">
        <v>35847</v>
      </c>
      <c r="E2995" t="s">
        <v>3016</v>
      </c>
      <c r="F2995" t="s">
        <v>13</v>
      </c>
      <c r="G2995" t="s">
        <v>5350</v>
      </c>
      <c r="H2995" t="s">
        <v>56</v>
      </c>
      <c r="I2995">
        <f>YEAR(tb_to_analyze[[#This Row],[Date]])</f>
        <v>1998</v>
      </c>
    </row>
    <row r="2996" spans="1:9" x14ac:dyDescent="0.25">
      <c r="A2996" t="s">
        <v>5231</v>
      </c>
      <c r="B2996" t="s">
        <v>5316</v>
      </c>
      <c r="C2996" t="s">
        <v>5246</v>
      </c>
      <c r="D2996" s="1">
        <v>35852</v>
      </c>
      <c r="E2996" t="s">
        <v>3043</v>
      </c>
      <c r="F2996" t="s">
        <v>2227</v>
      </c>
      <c r="G2996" s="3">
        <v>40000000</v>
      </c>
      <c r="H2996" t="s">
        <v>15</v>
      </c>
      <c r="I2996">
        <f>YEAR(tb_to_analyze[[#This Row],[Date]])</f>
        <v>1998</v>
      </c>
    </row>
    <row r="2997" spans="1:9" x14ac:dyDescent="0.25">
      <c r="A2997" t="s">
        <v>5230</v>
      </c>
      <c r="B2997" t="s">
        <v>5324</v>
      </c>
      <c r="C2997" t="s">
        <v>5253</v>
      </c>
      <c r="D2997" s="1">
        <v>35853</v>
      </c>
      <c r="E2997" t="s">
        <v>2799</v>
      </c>
      <c r="F2997" t="s">
        <v>13</v>
      </c>
      <c r="G2997" t="s">
        <v>5350</v>
      </c>
      <c r="H2997" t="s">
        <v>15</v>
      </c>
      <c r="I2997">
        <f>YEAR(tb_to_analyze[[#This Row],[Date]])</f>
        <v>1998</v>
      </c>
    </row>
    <row r="2998" spans="1:9" x14ac:dyDescent="0.25">
      <c r="A2998" t="s">
        <v>5231</v>
      </c>
      <c r="B2998" t="s">
        <v>5313</v>
      </c>
      <c r="C2998" t="s">
        <v>5246</v>
      </c>
      <c r="D2998" s="1">
        <v>35854</v>
      </c>
      <c r="E2998" t="s">
        <v>3008</v>
      </c>
      <c r="F2998" t="s">
        <v>13</v>
      </c>
      <c r="G2998" t="s">
        <v>5350</v>
      </c>
      <c r="H2998" t="s">
        <v>15</v>
      </c>
      <c r="I2998">
        <f>YEAR(tb_to_analyze[[#This Row],[Date]])</f>
        <v>1998</v>
      </c>
    </row>
    <row r="2999" spans="1:9" x14ac:dyDescent="0.25">
      <c r="A2999" t="s">
        <v>5231</v>
      </c>
      <c r="B2999" t="s">
        <v>5313</v>
      </c>
      <c r="C2999" t="s">
        <v>5246</v>
      </c>
      <c r="D2999" s="1">
        <v>35870</v>
      </c>
      <c r="E2999" t="s">
        <v>2869</v>
      </c>
      <c r="F2999" t="s">
        <v>13</v>
      </c>
      <c r="G2999" t="s">
        <v>5350</v>
      </c>
      <c r="H2999" t="s">
        <v>15</v>
      </c>
      <c r="I2999">
        <f>YEAR(tb_to_analyze[[#This Row],[Date]])</f>
        <v>1998</v>
      </c>
    </row>
    <row r="3000" spans="1:9" x14ac:dyDescent="0.25">
      <c r="A3000" t="s">
        <v>5230</v>
      </c>
      <c r="B3000" t="s">
        <v>5324</v>
      </c>
      <c r="C3000" t="s">
        <v>5253</v>
      </c>
      <c r="D3000" s="1">
        <v>35878</v>
      </c>
      <c r="E3000" t="s">
        <v>2716</v>
      </c>
      <c r="F3000" t="s">
        <v>13</v>
      </c>
      <c r="G3000" t="s">
        <v>5350</v>
      </c>
      <c r="H3000" t="s">
        <v>15</v>
      </c>
      <c r="I3000">
        <f>YEAR(tb_to_analyze[[#This Row],[Date]])</f>
        <v>1998</v>
      </c>
    </row>
    <row r="3001" spans="1:9" x14ac:dyDescent="0.25">
      <c r="A3001" t="s">
        <v>5235</v>
      </c>
      <c r="B3001" t="s">
        <v>5255</v>
      </c>
      <c r="C3001" t="s">
        <v>5252</v>
      </c>
      <c r="D3001" s="1">
        <v>35879</v>
      </c>
      <c r="E3001" t="s">
        <v>2225</v>
      </c>
      <c r="F3001" t="s">
        <v>2227</v>
      </c>
      <c r="G3001" s="3">
        <v>30800000</v>
      </c>
      <c r="H3001" t="s">
        <v>15</v>
      </c>
      <c r="I3001">
        <f>YEAR(tb_to_analyze[[#This Row],[Date]])</f>
        <v>1998</v>
      </c>
    </row>
    <row r="3002" spans="1:9" x14ac:dyDescent="0.25">
      <c r="A3002" t="s">
        <v>5231</v>
      </c>
      <c r="B3002" t="s">
        <v>5315</v>
      </c>
      <c r="C3002" t="s">
        <v>5246</v>
      </c>
      <c r="D3002" s="1">
        <v>35884</v>
      </c>
      <c r="E3002" t="s">
        <v>3235</v>
      </c>
      <c r="F3002" t="s">
        <v>13</v>
      </c>
      <c r="G3002" t="s">
        <v>5350</v>
      </c>
      <c r="H3002" t="s">
        <v>15</v>
      </c>
      <c r="I3002">
        <f>YEAR(tb_to_analyze[[#This Row],[Date]])</f>
        <v>1998</v>
      </c>
    </row>
    <row r="3003" spans="1:9" x14ac:dyDescent="0.25">
      <c r="A3003" t="s">
        <v>5231</v>
      </c>
      <c r="B3003" t="s">
        <v>5315</v>
      </c>
      <c r="C3003" t="s">
        <v>5246</v>
      </c>
      <c r="D3003" s="1">
        <v>35887</v>
      </c>
      <c r="E3003" t="s">
        <v>3043</v>
      </c>
      <c r="F3003" t="s">
        <v>2227</v>
      </c>
      <c r="G3003" s="3">
        <v>40000000</v>
      </c>
      <c r="H3003" t="s">
        <v>15</v>
      </c>
      <c r="I3003">
        <f>YEAR(tb_to_analyze[[#This Row],[Date]])</f>
        <v>1998</v>
      </c>
    </row>
    <row r="3004" spans="1:9" x14ac:dyDescent="0.25">
      <c r="A3004" t="s">
        <v>5231</v>
      </c>
      <c r="B3004" t="s">
        <v>5322</v>
      </c>
      <c r="C3004" t="s">
        <v>5246</v>
      </c>
      <c r="D3004" s="1">
        <v>35902</v>
      </c>
      <c r="E3004" t="s">
        <v>2127</v>
      </c>
      <c r="F3004" t="s">
        <v>13</v>
      </c>
      <c r="G3004" s="3">
        <v>450000000</v>
      </c>
      <c r="H3004" t="s">
        <v>15</v>
      </c>
      <c r="I3004">
        <f>YEAR(tb_to_analyze[[#This Row],[Date]])</f>
        <v>1998</v>
      </c>
    </row>
    <row r="3005" spans="1:9" x14ac:dyDescent="0.25">
      <c r="A3005" t="s">
        <v>5231</v>
      </c>
      <c r="B3005" t="s">
        <v>5313</v>
      </c>
      <c r="C3005" t="s">
        <v>5246</v>
      </c>
      <c r="D3005" s="1">
        <v>35909</v>
      </c>
      <c r="E3005" t="s">
        <v>3235</v>
      </c>
      <c r="F3005" t="s">
        <v>13</v>
      </c>
      <c r="G3005" t="s">
        <v>5350</v>
      </c>
      <c r="H3005" t="s">
        <v>15</v>
      </c>
      <c r="I3005">
        <f>YEAR(tb_to_analyze[[#This Row],[Date]])</f>
        <v>1998</v>
      </c>
    </row>
    <row r="3006" spans="1:9" x14ac:dyDescent="0.25">
      <c r="A3006" t="s">
        <v>5230</v>
      </c>
      <c r="B3006" t="s">
        <v>5324</v>
      </c>
      <c r="C3006" t="s">
        <v>5253</v>
      </c>
      <c r="D3006" s="1">
        <v>35913</v>
      </c>
      <c r="E3006" t="s">
        <v>2828</v>
      </c>
      <c r="F3006" t="s">
        <v>13</v>
      </c>
      <c r="G3006" t="s">
        <v>5350</v>
      </c>
      <c r="H3006" t="s">
        <v>15</v>
      </c>
      <c r="I3006">
        <f>YEAR(tb_to_analyze[[#This Row],[Date]])</f>
        <v>1998</v>
      </c>
    </row>
    <row r="3007" spans="1:9" x14ac:dyDescent="0.25">
      <c r="A3007" t="s">
        <v>5235</v>
      </c>
      <c r="B3007" t="s">
        <v>5255</v>
      </c>
      <c r="C3007" t="s">
        <v>5252</v>
      </c>
      <c r="D3007" s="1">
        <v>35917</v>
      </c>
      <c r="E3007" t="s">
        <v>2225</v>
      </c>
      <c r="F3007" t="s">
        <v>2227</v>
      </c>
      <c r="G3007" s="3">
        <v>30800000</v>
      </c>
      <c r="H3007" t="s">
        <v>15</v>
      </c>
      <c r="I3007">
        <f>YEAR(tb_to_analyze[[#This Row],[Date]])</f>
        <v>1998</v>
      </c>
    </row>
    <row r="3008" spans="1:9" x14ac:dyDescent="0.25">
      <c r="A3008" t="s">
        <v>5233</v>
      </c>
      <c r="B3008" t="s">
        <v>5320</v>
      </c>
      <c r="C3008" t="s">
        <v>5247</v>
      </c>
      <c r="D3008" s="1">
        <v>35922</v>
      </c>
      <c r="E3008" t="s">
        <v>1302</v>
      </c>
      <c r="F3008" t="s">
        <v>13</v>
      </c>
      <c r="G3008" t="s">
        <v>5350</v>
      </c>
      <c r="H3008" t="s">
        <v>15</v>
      </c>
      <c r="I3008">
        <f>YEAR(tb_to_analyze[[#This Row],[Date]])</f>
        <v>1998</v>
      </c>
    </row>
    <row r="3009" spans="1:9" x14ac:dyDescent="0.25">
      <c r="A3009" t="s">
        <v>5231</v>
      </c>
      <c r="B3009" t="s">
        <v>5313</v>
      </c>
      <c r="C3009" t="s">
        <v>5246</v>
      </c>
      <c r="D3009" s="1">
        <v>35924</v>
      </c>
      <c r="E3009" t="s">
        <v>3269</v>
      </c>
      <c r="F3009" t="s">
        <v>13</v>
      </c>
      <c r="G3009" t="s">
        <v>5350</v>
      </c>
      <c r="H3009" t="s">
        <v>15</v>
      </c>
      <c r="I3009">
        <f>YEAR(tb_to_analyze[[#This Row],[Date]])</f>
        <v>1998</v>
      </c>
    </row>
    <row r="3010" spans="1:9" x14ac:dyDescent="0.25">
      <c r="A3010" t="s">
        <v>5231</v>
      </c>
      <c r="B3010" t="s">
        <v>5315</v>
      </c>
      <c r="C3010" t="s">
        <v>5246</v>
      </c>
      <c r="D3010" s="1">
        <v>35928</v>
      </c>
      <c r="E3010" t="s">
        <v>2622</v>
      </c>
      <c r="F3010" t="s">
        <v>13</v>
      </c>
      <c r="G3010" s="3">
        <v>35000000</v>
      </c>
      <c r="H3010" t="s">
        <v>15</v>
      </c>
      <c r="I3010">
        <f>YEAR(tb_to_analyze[[#This Row],[Date]])</f>
        <v>1998</v>
      </c>
    </row>
    <row r="3011" spans="1:9" x14ac:dyDescent="0.25">
      <c r="A3011" t="s">
        <v>5231</v>
      </c>
      <c r="B3011" t="s">
        <v>5315</v>
      </c>
      <c r="C3011" t="s">
        <v>5246</v>
      </c>
      <c r="D3011" s="1">
        <v>35932</v>
      </c>
      <c r="E3011" t="s">
        <v>3235</v>
      </c>
      <c r="F3011" t="s">
        <v>13</v>
      </c>
      <c r="G3011" t="s">
        <v>5350</v>
      </c>
      <c r="H3011" t="s">
        <v>15</v>
      </c>
      <c r="I3011">
        <f>YEAR(tb_to_analyze[[#This Row],[Date]])</f>
        <v>1998</v>
      </c>
    </row>
    <row r="3012" spans="1:9" x14ac:dyDescent="0.25">
      <c r="A3012" t="s">
        <v>5235</v>
      </c>
      <c r="B3012" t="s">
        <v>5268</v>
      </c>
      <c r="C3012" t="s">
        <v>5252</v>
      </c>
      <c r="D3012" s="1">
        <v>35945</v>
      </c>
      <c r="E3012" t="s">
        <v>3159</v>
      </c>
      <c r="F3012" t="s">
        <v>13</v>
      </c>
      <c r="G3012" t="s">
        <v>5350</v>
      </c>
      <c r="H3012" t="s">
        <v>15</v>
      </c>
      <c r="I3012">
        <f>YEAR(tb_to_analyze[[#This Row],[Date]])</f>
        <v>1998</v>
      </c>
    </row>
    <row r="3013" spans="1:9" x14ac:dyDescent="0.25">
      <c r="A3013" t="s">
        <v>5231</v>
      </c>
      <c r="B3013" t="s">
        <v>5322</v>
      </c>
      <c r="C3013" t="s">
        <v>5246</v>
      </c>
      <c r="D3013" s="1">
        <v>35948</v>
      </c>
      <c r="E3013" t="s">
        <v>2362</v>
      </c>
      <c r="F3013" t="s">
        <v>13</v>
      </c>
      <c r="G3013" s="3">
        <v>450000000</v>
      </c>
      <c r="H3013" t="s">
        <v>15</v>
      </c>
      <c r="I3013">
        <f>YEAR(tb_to_analyze[[#This Row],[Date]])</f>
        <v>1998</v>
      </c>
    </row>
    <row r="3014" spans="1:9" x14ac:dyDescent="0.25">
      <c r="A3014" t="s">
        <v>5231</v>
      </c>
      <c r="B3014" t="s">
        <v>5313</v>
      </c>
      <c r="C3014" t="s">
        <v>5246</v>
      </c>
      <c r="D3014" s="1">
        <v>35956</v>
      </c>
      <c r="E3014" t="s">
        <v>2805</v>
      </c>
      <c r="F3014" t="s">
        <v>13</v>
      </c>
      <c r="G3014" t="s">
        <v>5350</v>
      </c>
      <c r="H3014" t="s">
        <v>15</v>
      </c>
      <c r="I3014">
        <f>YEAR(tb_to_analyze[[#This Row],[Date]])</f>
        <v>1998</v>
      </c>
    </row>
    <row r="3015" spans="1:9" x14ac:dyDescent="0.25">
      <c r="A3015" t="s">
        <v>5233</v>
      </c>
      <c r="B3015" t="s">
        <v>5320</v>
      </c>
      <c r="C3015" t="s">
        <v>5247</v>
      </c>
      <c r="D3015" s="1">
        <v>35961</v>
      </c>
      <c r="E3015" t="s">
        <v>1829</v>
      </c>
      <c r="F3015" t="s">
        <v>13</v>
      </c>
      <c r="G3015" t="s">
        <v>5350</v>
      </c>
      <c r="H3015" t="s">
        <v>56</v>
      </c>
      <c r="I3015">
        <f>YEAR(tb_to_analyze[[#This Row],[Date]])</f>
        <v>1998</v>
      </c>
    </row>
    <row r="3016" spans="1:9" x14ac:dyDescent="0.25">
      <c r="A3016" t="s">
        <v>5235</v>
      </c>
      <c r="B3016" t="s">
        <v>5268</v>
      </c>
      <c r="C3016" t="s">
        <v>5252</v>
      </c>
      <c r="D3016" s="1">
        <v>35964</v>
      </c>
      <c r="E3016" t="s">
        <v>3159</v>
      </c>
      <c r="F3016" t="s">
        <v>13</v>
      </c>
      <c r="G3016" t="s">
        <v>5350</v>
      </c>
      <c r="H3016" t="s">
        <v>15</v>
      </c>
      <c r="I3016">
        <f>YEAR(tb_to_analyze[[#This Row],[Date]])</f>
        <v>1998</v>
      </c>
    </row>
    <row r="3017" spans="1:9" x14ac:dyDescent="0.25">
      <c r="A3017" t="s">
        <v>5231</v>
      </c>
      <c r="B3017" t="s">
        <v>5313</v>
      </c>
      <c r="C3017" t="s">
        <v>5246</v>
      </c>
      <c r="D3017" s="1">
        <v>35964</v>
      </c>
      <c r="E3017" t="s">
        <v>3008</v>
      </c>
      <c r="F3017" t="s">
        <v>13</v>
      </c>
      <c r="G3017" t="s">
        <v>5350</v>
      </c>
      <c r="H3017" t="s">
        <v>15</v>
      </c>
      <c r="I3017">
        <f>YEAR(tb_to_analyze[[#This Row],[Date]])</f>
        <v>1998</v>
      </c>
    </row>
    <row r="3018" spans="1:9" x14ac:dyDescent="0.25">
      <c r="A3018" t="s">
        <v>5233</v>
      </c>
      <c r="B3018" t="s">
        <v>5320</v>
      </c>
      <c r="C3018" t="s">
        <v>5247</v>
      </c>
      <c r="D3018" s="1">
        <v>35977</v>
      </c>
      <c r="E3018" t="s">
        <v>1463</v>
      </c>
      <c r="F3018" t="s">
        <v>13</v>
      </c>
      <c r="G3018" t="s">
        <v>5350</v>
      </c>
      <c r="H3018" t="s">
        <v>15</v>
      </c>
      <c r="I3018">
        <f>YEAR(tb_to_analyze[[#This Row],[Date]])</f>
        <v>1998</v>
      </c>
    </row>
    <row r="3019" spans="1:9" x14ac:dyDescent="0.25">
      <c r="A3019" t="s">
        <v>5236</v>
      </c>
      <c r="B3019" t="s">
        <v>5248</v>
      </c>
      <c r="C3019" t="s">
        <v>5249</v>
      </c>
      <c r="D3019" s="1">
        <v>35979</v>
      </c>
      <c r="E3019" t="s">
        <v>3219</v>
      </c>
      <c r="F3019" t="s">
        <v>13</v>
      </c>
      <c r="G3019" t="s">
        <v>5350</v>
      </c>
      <c r="H3019" t="s">
        <v>15</v>
      </c>
      <c r="I3019">
        <f>YEAR(tb_to_analyze[[#This Row],[Date]])</f>
        <v>1998</v>
      </c>
    </row>
    <row r="3020" spans="1:9" x14ac:dyDescent="0.25">
      <c r="A3020" t="s">
        <v>5231</v>
      </c>
      <c r="B3020" t="s">
        <v>5292</v>
      </c>
      <c r="C3020" t="s">
        <v>5292</v>
      </c>
      <c r="D3020" s="1">
        <v>35983</v>
      </c>
      <c r="E3020" t="s">
        <v>3337</v>
      </c>
      <c r="F3020" t="s">
        <v>13</v>
      </c>
      <c r="G3020" t="s">
        <v>5350</v>
      </c>
      <c r="H3020" t="s">
        <v>15</v>
      </c>
      <c r="I3020">
        <f>YEAR(tb_to_analyze[[#This Row],[Date]])</f>
        <v>1998</v>
      </c>
    </row>
    <row r="3021" spans="1:9" x14ac:dyDescent="0.25">
      <c r="A3021" t="s">
        <v>5233</v>
      </c>
      <c r="B3021" t="s">
        <v>5312</v>
      </c>
      <c r="C3021" t="s">
        <v>5245</v>
      </c>
      <c r="D3021" s="1">
        <v>35986</v>
      </c>
      <c r="E3021" t="s">
        <v>2405</v>
      </c>
      <c r="F3021" t="s">
        <v>13</v>
      </c>
      <c r="G3021" t="s">
        <v>5350</v>
      </c>
      <c r="H3021" t="s">
        <v>15</v>
      </c>
      <c r="I3021">
        <f>YEAR(tb_to_analyze[[#This Row],[Date]])</f>
        <v>1998</v>
      </c>
    </row>
    <row r="3022" spans="1:9" x14ac:dyDescent="0.25">
      <c r="A3022" t="s">
        <v>5233</v>
      </c>
      <c r="B3022" t="s">
        <v>5312</v>
      </c>
      <c r="C3022" t="s">
        <v>5245</v>
      </c>
      <c r="D3022" s="1">
        <v>36004</v>
      </c>
      <c r="E3022" t="s">
        <v>2405</v>
      </c>
      <c r="F3022" t="s">
        <v>13</v>
      </c>
      <c r="G3022" t="s">
        <v>5350</v>
      </c>
      <c r="H3022" t="s">
        <v>15</v>
      </c>
      <c r="I3022">
        <f>YEAR(tb_to_analyze[[#This Row],[Date]])</f>
        <v>1998</v>
      </c>
    </row>
    <row r="3023" spans="1:9" x14ac:dyDescent="0.25">
      <c r="A3023" t="s">
        <v>5231</v>
      </c>
      <c r="B3023" t="s">
        <v>5316</v>
      </c>
      <c r="C3023" t="s">
        <v>5246</v>
      </c>
      <c r="D3023" s="1">
        <v>36009</v>
      </c>
      <c r="E3023" t="s">
        <v>3293</v>
      </c>
      <c r="F3023" t="s">
        <v>2227</v>
      </c>
      <c r="G3023" s="3">
        <v>40000000</v>
      </c>
      <c r="H3023" t="s">
        <v>15</v>
      </c>
      <c r="I3023">
        <f>YEAR(tb_to_analyze[[#This Row],[Date]])</f>
        <v>1998</v>
      </c>
    </row>
    <row r="3024" spans="1:9" x14ac:dyDescent="0.25">
      <c r="A3024" t="s">
        <v>5231</v>
      </c>
      <c r="B3024" t="s">
        <v>5313</v>
      </c>
      <c r="C3024" t="s">
        <v>5246</v>
      </c>
      <c r="D3024" s="1">
        <v>36019</v>
      </c>
      <c r="E3024" t="s">
        <v>3018</v>
      </c>
      <c r="F3024" t="s">
        <v>13</v>
      </c>
      <c r="G3024" t="s">
        <v>5350</v>
      </c>
      <c r="H3024" t="s">
        <v>21</v>
      </c>
      <c r="I3024">
        <f>YEAR(tb_to_analyze[[#This Row],[Date]])</f>
        <v>1998</v>
      </c>
    </row>
    <row r="3025" spans="1:9" x14ac:dyDescent="0.25">
      <c r="A3025" t="s">
        <v>5233</v>
      </c>
      <c r="B3025" t="s">
        <v>5320</v>
      </c>
      <c r="C3025" t="s">
        <v>5247</v>
      </c>
      <c r="D3025" s="1">
        <v>36019</v>
      </c>
      <c r="E3025" t="s">
        <v>1463</v>
      </c>
      <c r="F3025" t="s">
        <v>13</v>
      </c>
      <c r="G3025" t="s">
        <v>5350</v>
      </c>
      <c r="H3025" t="s">
        <v>15</v>
      </c>
      <c r="I3025">
        <f>YEAR(tb_to_analyze[[#This Row],[Date]])</f>
        <v>1998</v>
      </c>
    </row>
    <row r="3026" spans="1:9" x14ac:dyDescent="0.25">
      <c r="A3026" t="s">
        <v>5235</v>
      </c>
      <c r="B3026" t="s">
        <v>5255</v>
      </c>
      <c r="C3026" t="s">
        <v>5252</v>
      </c>
      <c r="D3026" s="1">
        <v>36026</v>
      </c>
      <c r="E3026" t="s">
        <v>2225</v>
      </c>
      <c r="F3026" t="s">
        <v>2227</v>
      </c>
      <c r="G3026" s="3">
        <v>30800000</v>
      </c>
      <c r="H3026" t="s">
        <v>15</v>
      </c>
      <c r="I3026">
        <f>YEAR(tb_to_analyze[[#This Row],[Date]])</f>
        <v>1998</v>
      </c>
    </row>
    <row r="3027" spans="1:9" x14ac:dyDescent="0.25">
      <c r="A3027" t="s">
        <v>5231</v>
      </c>
      <c r="B3027" t="s">
        <v>5315</v>
      </c>
      <c r="C3027" t="s">
        <v>5246</v>
      </c>
      <c r="D3027" s="1">
        <v>36031</v>
      </c>
      <c r="E3027" t="s">
        <v>3235</v>
      </c>
      <c r="F3027" t="s">
        <v>13</v>
      </c>
      <c r="G3027" t="s">
        <v>5350</v>
      </c>
      <c r="H3027" t="s">
        <v>15</v>
      </c>
      <c r="I3027">
        <f>YEAR(tb_to_analyze[[#This Row],[Date]])</f>
        <v>1998</v>
      </c>
    </row>
    <row r="3028" spans="1:9" x14ac:dyDescent="0.25">
      <c r="A3028" t="s">
        <v>5230</v>
      </c>
      <c r="B3028" t="s">
        <v>5324</v>
      </c>
      <c r="C3028" t="s">
        <v>5253</v>
      </c>
      <c r="D3028" s="1">
        <v>36032</v>
      </c>
      <c r="E3028" t="s">
        <v>2828</v>
      </c>
      <c r="F3028" t="s">
        <v>13</v>
      </c>
      <c r="G3028" t="s">
        <v>5350</v>
      </c>
      <c r="H3028" t="s">
        <v>15</v>
      </c>
      <c r="I3028">
        <f>YEAR(tb_to_analyze[[#This Row],[Date]])</f>
        <v>1998</v>
      </c>
    </row>
    <row r="3029" spans="1:9" x14ac:dyDescent="0.25">
      <c r="A3029" t="s">
        <v>5231</v>
      </c>
      <c r="B3029" t="s">
        <v>5313</v>
      </c>
      <c r="C3029" t="s">
        <v>5246</v>
      </c>
      <c r="D3029" s="1">
        <v>36034</v>
      </c>
      <c r="E3029" t="s">
        <v>3347</v>
      </c>
      <c r="F3029" t="s">
        <v>13</v>
      </c>
      <c r="G3029" t="s">
        <v>5350</v>
      </c>
      <c r="H3029" t="s">
        <v>21</v>
      </c>
      <c r="I3029">
        <f>YEAR(tb_to_analyze[[#This Row],[Date]])</f>
        <v>1998</v>
      </c>
    </row>
    <row r="3030" spans="1:9" x14ac:dyDescent="0.25">
      <c r="A3030" t="s">
        <v>5241</v>
      </c>
      <c r="B3030" t="s">
        <v>5332</v>
      </c>
      <c r="C3030" t="s">
        <v>5259</v>
      </c>
      <c r="D3030" s="1">
        <v>36038</v>
      </c>
      <c r="E3030" t="s">
        <v>3351</v>
      </c>
      <c r="F3030" t="s">
        <v>13</v>
      </c>
      <c r="G3030" t="s">
        <v>5350</v>
      </c>
      <c r="H3030" t="s">
        <v>21</v>
      </c>
      <c r="I3030">
        <f>YEAR(tb_to_analyze[[#This Row],[Date]])</f>
        <v>1998</v>
      </c>
    </row>
    <row r="3031" spans="1:9" x14ac:dyDescent="0.25">
      <c r="A3031" t="s">
        <v>5231</v>
      </c>
      <c r="B3031" t="s">
        <v>5315</v>
      </c>
      <c r="C3031" t="s">
        <v>5246</v>
      </c>
      <c r="D3031" s="1">
        <v>36046</v>
      </c>
      <c r="E3031" t="s">
        <v>3235</v>
      </c>
      <c r="F3031" t="s">
        <v>13</v>
      </c>
      <c r="G3031" t="s">
        <v>5350</v>
      </c>
      <c r="H3031" t="s">
        <v>15</v>
      </c>
      <c r="I3031">
        <f>YEAR(tb_to_analyze[[#This Row],[Date]])</f>
        <v>1998</v>
      </c>
    </row>
    <row r="3032" spans="1:9" x14ac:dyDescent="0.25">
      <c r="A3032" t="s">
        <v>5233</v>
      </c>
      <c r="B3032" t="s">
        <v>5312</v>
      </c>
      <c r="C3032" t="s">
        <v>5245</v>
      </c>
      <c r="D3032" s="1">
        <v>36047</v>
      </c>
      <c r="E3032" t="s">
        <v>2405</v>
      </c>
      <c r="F3032" t="s">
        <v>13</v>
      </c>
      <c r="G3032" t="s">
        <v>5350</v>
      </c>
      <c r="H3032" t="s">
        <v>21</v>
      </c>
      <c r="I3032">
        <f>YEAR(tb_to_analyze[[#This Row],[Date]])</f>
        <v>1998</v>
      </c>
    </row>
    <row r="3033" spans="1:9" x14ac:dyDescent="0.25">
      <c r="A3033" t="s">
        <v>5230</v>
      </c>
      <c r="B3033" t="s">
        <v>5324</v>
      </c>
      <c r="C3033" t="s">
        <v>5253</v>
      </c>
      <c r="D3033" s="1">
        <v>36054</v>
      </c>
      <c r="E3033" t="s">
        <v>2609</v>
      </c>
      <c r="F3033" t="s">
        <v>13</v>
      </c>
      <c r="G3033" t="s">
        <v>5350</v>
      </c>
      <c r="H3033" t="s">
        <v>15</v>
      </c>
      <c r="I3033">
        <f>YEAR(tb_to_analyze[[#This Row],[Date]])</f>
        <v>1998</v>
      </c>
    </row>
    <row r="3034" spans="1:9" x14ac:dyDescent="0.25">
      <c r="A3034" t="s">
        <v>5231</v>
      </c>
      <c r="B3034" t="s">
        <v>5316</v>
      </c>
      <c r="C3034" t="s">
        <v>5246</v>
      </c>
      <c r="D3034" s="1">
        <v>36061</v>
      </c>
      <c r="E3034" t="s">
        <v>3293</v>
      </c>
      <c r="F3034" t="s">
        <v>2227</v>
      </c>
      <c r="G3034" s="3">
        <v>40000000</v>
      </c>
      <c r="H3034" t="s">
        <v>15</v>
      </c>
      <c r="I3034">
        <f>YEAR(tb_to_analyze[[#This Row],[Date]])</f>
        <v>1998</v>
      </c>
    </row>
    <row r="3035" spans="1:9" x14ac:dyDescent="0.25">
      <c r="A3035" t="s">
        <v>5233</v>
      </c>
      <c r="B3035" t="s">
        <v>5320</v>
      </c>
      <c r="C3035" t="s">
        <v>5247</v>
      </c>
      <c r="D3035" s="1">
        <v>36066</v>
      </c>
      <c r="E3035" t="s">
        <v>1463</v>
      </c>
      <c r="F3035" t="s">
        <v>13</v>
      </c>
      <c r="G3035" t="s">
        <v>5350</v>
      </c>
      <c r="H3035" t="s">
        <v>15</v>
      </c>
      <c r="I3035">
        <f>YEAR(tb_to_analyze[[#This Row],[Date]])</f>
        <v>1998</v>
      </c>
    </row>
    <row r="3036" spans="1:9" x14ac:dyDescent="0.25">
      <c r="A3036" t="s">
        <v>5231</v>
      </c>
      <c r="B3036" t="s">
        <v>5315</v>
      </c>
      <c r="C3036" t="s">
        <v>5246</v>
      </c>
      <c r="D3036" s="1">
        <v>36071</v>
      </c>
      <c r="E3036" t="s">
        <v>3028</v>
      </c>
      <c r="F3036" t="s">
        <v>2227</v>
      </c>
      <c r="G3036" s="3">
        <v>45000000</v>
      </c>
      <c r="H3036" t="s">
        <v>15</v>
      </c>
      <c r="I3036">
        <f>YEAR(tb_to_analyze[[#This Row],[Date]])</f>
        <v>1998</v>
      </c>
    </row>
    <row r="3037" spans="1:9" x14ac:dyDescent="0.25">
      <c r="A3037" t="s">
        <v>5230</v>
      </c>
      <c r="B3037" t="s">
        <v>5324</v>
      </c>
      <c r="C3037" t="s">
        <v>5253</v>
      </c>
      <c r="D3037" s="1">
        <v>36073</v>
      </c>
      <c r="E3037" t="s">
        <v>2675</v>
      </c>
      <c r="F3037" t="s">
        <v>13</v>
      </c>
      <c r="G3037" t="s">
        <v>5350</v>
      </c>
      <c r="H3037" t="s">
        <v>15</v>
      </c>
      <c r="I3037">
        <f>YEAR(tb_to_analyze[[#This Row],[Date]])</f>
        <v>1998</v>
      </c>
    </row>
    <row r="3038" spans="1:9" x14ac:dyDescent="0.25">
      <c r="A3038" t="s">
        <v>5231</v>
      </c>
      <c r="B3038" t="s">
        <v>5313</v>
      </c>
      <c r="C3038" t="s">
        <v>5246</v>
      </c>
      <c r="D3038" s="1">
        <v>36077</v>
      </c>
      <c r="E3038" t="s">
        <v>2897</v>
      </c>
      <c r="F3038" t="s">
        <v>13</v>
      </c>
      <c r="G3038" t="s">
        <v>5350</v>
      </c>
      <c r="H3038" t="s">
        <v>15</v>
      </c>
      <c r="I3038">
        <f>YEAR(tb_to_analyze[[#This Row],[Date]])</f>
        <v>1998</v>
      </c>
    </row>
    <row r="3039" spans="1:9" x14ac:dyDescent="0.25">
      <c r="A3039" t="s">
        <v>5231</v>
      </c>
      <c r="B3039" t="s">
        <v>5313</v>
      </c>
      <c r="C3039" t="s">
        <v>5246</v>
      </c>
      <c r="D3039" s="1">
        <v>36088</v>
      </c>
      <c r="E3039" t="s">
        <v>2897</v>
      </c>
      <c r="F3039" t="s">
        <v>13</v>
      </c>
      <c r="G3039" t="s">
        <v>5350</v>
      </c>
      <c r="H3039" t="s">
        <v>15</v>
      </c>
      <c r="I3039">
        <f>YEAR(tb_to_analyze[[#This Row],[Date]])</f>
        <v>1998</v>
      </c>
    </row>
    <row r="3040" spans="1:9" x14ac:dyDescent="0.25">
      <c r="A3040" t="s">
        <v>5234</v>
      </c>
      <c r="B3040" t="s">
        <v>5324</v>
      </c>
      <c r="C3040" t="s">
        <v>5253</v>
      </c>
      <c r="D3040" s="1">
        <v>36089</v>
      </c>
      <c r="E3040" t="s">
        <v>3180</v>
      </c>
      <c r="F3040" t="s">
        <v>13</v>
      </c>
      <c r="G3040" t="s">
        <v>5350</v>
      </c>
      <c r="H3040" t="s">
        <v>15</v>
      </c>
      <c r="I3040">
        <f>YEAR(tb_to_analyze[[#This Row],[Date]])</f>
        <v>1998</v>
      </c>
    </row>
    <row r="3041" spans="1:9" x14ac:dyDescent="0.25">
      <c r="A3041" t="s">
        <v>5231</v>
      </c>
      <c r="B3041" t="s">
        <v>5313</v>
      </c>
      <c r="C3041" t="s">
        <v>5246</v>
      </c>
      <c r="D3041" s="1">
        <v>36090</v>
      </c>
      <c r="E3041" t="s">
        <v>2742</v>
      </c>
      <c r="F3041" t="s">
        <v>13</v>
      </c>
      <c r="G3041" s="3">
        <v>40000000</v>
      </c>
      <c r="H3041" t="s">
        <v>15</v>
      </c>
      <c r="I3041">
        <f>YEAR(tb_to_analyze[[#This Row],[Date]])</f>
        <v>1998</v>
      </c>
    </row>
    <row r="3042" spans="1:9" x14ac:dyDescent="0.25">
      <c r="A3042" t="s">
        <v>5230</v>
      </c>
      <c r="B3042" t="s">
        <v>5324</v>
      </c>
      <c r="C3042" t="s">
        <v>5253</v>
      </c>
      <c r="D3042" s="1">
        <v>36096</v>
      </c>
      <c r="E3042" t="s">
        <v>2675</v>
      </c>
      <c r="F3042" t="s">
        <v>13</v>
      </c>
      <c r="G3042" t="s">
        <v>5350</v>
      </c>
      <c r="H3042" t="s">
        <v>15</v>
      </c>
      <c r="I3042">
        <f>YEAR(tb_to_analyze[[#This Row],[Date]])</f>
        <v>1998</v>
      </c>
    </row>
    <row r="3043" spans="1:9" x14ac:dyDescent="0.25">
      <c r="A3043" t="s">
        <v>5231</v>
      </c>
      <c r="B3043" t="s">
        <v>5322</v>
      </c>
      <c r="C3043" t="s">
        <v>5246</v>
      </c>
      <c r="D3043" s="1">
        <v>36097</v>
      </c>
      <c r="E3043" t="s">
        <v>2362</v>
      </c>
      <c r="F3043" t="s">
        <v>13</v>
      </c>
      <c r="G3043" s="3">
        <v>450000000</v>
      </c>
      <c r="H3043" t="s">
        <v>15</v>
      </c>
      <c r="I3043">
        <f>YEAR(tb_to_analyze[[#This Row],[Date]])</f>
        <v>1998</v>
      </c>
    </row>
    <row r="3044" spans="1:9" x14ac:dyDescent="0.25">
      <c r="A3044" t="s">
        <v>5231</v>
      </c>
      <c r="B3044" t="s">
        <v>5315</v>
      </c>
      <c r="C3044" t="s">
        <v>5246</v>
      </c>
      <c r="D3044" s="1">
        <v>36105</v>
      </c>
      <c r="E3044" t="s">
        <v>3235</v>
      </c>
      <c r="F3044" t="s">
        <v>13</v>
      </c>
      <c r="G3044" t="s">
        <v>5350</v>
      </c>
      <c r="H3044" t="s">
        <v>15</v>
      </c>
      <c r="I3044">
        <f>YEAR(tb_to_analyze[[#This Row],[Date]])</f>
        <v>1998</v>
      </c>
    </row>
    <row r="3045" spans="1:9" x14ac:dyDescent="0.25">
      <c r="A3045" t="s">
        <v>5231</v>
      </c>
      <c r="B3045" t="s">
        <v>5313</v>
      </c>
      <c r="C3045" t="s">
        <v>5246</v>
      </c>
      <c r="D3045" s="1">
        <v>36121</v>
      </c>
      <c r="E3045" t="s">
        <v>2805</v>
      </c>
      <c r="F3045" t="s">
        <v>13</v>
      </c>
      <c r="G3045" t="s">
        <v>5350</v>
      </c>
      <c r="H3045" t="s">
        <v>15</v>
      </c>
      <c r="I3045">
        <f>YEAR(tb_to_analyze[[#This Row],[Date]])</f>
        <v>1998</v>
      </c>
    </row>
    <row r="3046" spans="1:9" x14ac:dyDescent="0.25">
      <c r="A3046" t="s">
        <v>5231</v>
      </c>
      <c r="B3046" t="s">
        <v>5322</v>
      </c>
      <c r="C3046" t="s">
        <v>5246</v>
      </c>
      <c r="D3046" s="1">
        <v>36133</v>
      </c>
      <c r="E3046" t="s">
        <v>2892</v>
      </c>
      <c r="F3046" t="s">
        <v>13</v>
      </c>
      <c r="G3046" s="3">
        <v>450000000</v>
      </c>
      <c r="H3046" t="s">
        <v>15</v>
      </c>
      <c r="I3046">
        <f>YEAR(tb_to_analyze[[#This Row],[Date]])</f>
        <v>1998</v>
      </c>
    </row>
    <row r="3047" spans="1:9" x14ac:dyDescent="0.25">
      <c r="A3047" t="s">
        <v>5230</v>
      </c>
      <c r="B3047" t="s">
        <v>5324</v>
      </c>
      <c r="C3047" t="s">
        <v>5253</v>
      </c>
      <c r="D3047" s="1">
        <v>36135</v>
      </c>
      <c r="E3047" t="s">
        <v>2970</v>
      </c>
      <c r="F3047" t="s">
        <v>13</v>
      </c>
      <c r="G3047" t="s">
        <v>5350</v>
      </c>
      <c r="H3047" t="s">
        <v>15</v>
      </c>
      <c r="I3047">
        <f>YEAR(tb_to_analyze[[#This Row],[Date]])</f>
        <v>1998</v>
      </c>
    </row>
    <row r="3048" spans="1:9" x14ac:dyDescent="0.25">
      <c r="A3048" t="s">
        <v>5231</v>
      </c>
      <c r="B3048" t="s">
        <v>5315</v>
      </c>
      <c r="C3048" t="s">
        <v>5246</v>
      </c>
      <c r="D3048" s="1">
        <v>36135</v>
      </c>
      <c r="E3048" t="s">
        <v>3043</v>
      </c>
      <c r="F3048" t="s">
        <v>2227</v>
      </c>
      <c r="G3048" s="3">
        <v>40000000</v>
      </c>
      <c r="H3048" t="s">
        <v>15</v>
      </c>
      <c r="I3048">
        <f>YEAR(tb_to_analyze[[#This Row],[Date]])</f>
        <v>1998</v>
      </c>
    </row>
    <row r="3049" spans="1:9" x14ac:dyDescent="0.25">
      <c r="A3049" t="s">
        <v>5233</v>
      </c>
      <c r="B3049" t="s">
        <v>5320</v>
      </c>
      <c r="C3049" t="s">
        <v>5247</v>
      </c>
      <c r="D3049" s="1">
        <v>36139</v>
      </c>
      <c r="E3049" t="s">
        <v>685</v>
      </c>
      <c r="F3049" t="s">
        <v>13</v>
      </c>
      <c r="G3049" t="s">
        <v>5350</v>
      </c>
      <c r="H3049" t="s">
        <v>15</v>
      </c>
      <c r="I3049">
        <f>YEAR(tb_to_analyze[[#This Row],[Date]])</f>
        <v>1998</v>
      </c>
    </row>
    <row r="3050" spans="1:9" x14ac:dyDescent="0.25">
      <c r="A3050" t="s">
        <v>5231</v>
      </c>
      <c r="B3050" t="s">
        <v>5313</v>
      </c>
      <c r="C3050" t="s">
        <v>5246</v>
      </c>
      <c r="D3050" s="1">
        <v>36140</v>
      </c>
      <c r="E3050" t="s">
        <v>3373</v>
      </c>
      <c r="F3050" t="s">
        <v>13</v>
      </c>
      <c r="G3050" t="s">
        <v>5350</v>
      </c>
      <c r="H3050" t="s">
        <v>15</v>
      </c>
      <c r="I3050">
        <f>YEAR(tb_to_analyze[[#This Row],[Date]])</f>
        <v>1998</v>
      </c>
    </row>
    <row r="3051" spans="1:9" x14ac:dyDescent="0.25">
      <c r="A3051" t="s">
        <v>5235</v>
      </c>
      <c r="B3051" t="s">
        <v>5255</v>
      </c>
      <c r="C3051" t="s">
        <v>5252</v>
      </c>
      <c r="D3051" s="1">
        <v>36148</v>
      </c>
      <c r="E3051" t="s">
        <v>2225</v>
      </c>
      <c r="F3051" t="s">
        <v>2227</v>
      </c>
      <c r="G3051" s="3">
        <v>30800000</v>
      </c>
      <c r="H3051" t="s">
        <v>15</v>
      </c>
      <c r="I3051">
        <f>YEAR(tb_to_analyze[[#This Row],[Date]])</f>
        <v>1998</v>
      </c>
    </row>
    <row r="3052" spans="1:9" x14ac:dyDescent="0.25">
      <c r="A3052" t="s">
        <v>5230</v>
      </c>
      <c r="B3052" t="s">
        <v>5324</v>
      </c>
      <c r="C3052" t="s">
        <v>5253</v>
      </c>
      <c r="D3052" s="1">
        <v>36151</v>
      </c>
      <c r="E3052" t="s">
        <v>2970</v>
      </c>
      <c r="F3052" t="s">
        <v>13</v>
      </c>
      <c r="G3052" t="s">
        <v>5350</v>
      </c>
      <c r="H3052" t="s">
        <v>15</v>
      </c>
      <c r="I3052">
        <f>YEAR(tb_to_analyze[[#This Row],[Date]])</f>
        <v>1998</v>
      </c>
    </row>
    <row r="3053" spans="1:9" x14ac:dyDescent="0.25">
      <c r="A3053" t="s">
        <v>5233</v>
      </c>
      <c r="B3053" t="s">
        <v>5320</v>
      </c>
      <c r="C3053" t="s">
        <v>5247</v>
      </c>
      <c r="D3053" s="1">
        <v>36153</v>
      </c>
      <c r="E3053" t="s">
        <v>685</v>
      </c>
      <c r="F3053" t="s">
        <v>13</v>
      </c>
      <c r="G3053" t="s">
        <v>5350</v>
      </c>
      <c r="H3053" t="s">
        <v>15</v>
      </c>
      <c r="I3053">
        <f>YEAR(tb_to_analyze[[#This Row],[Date]])</f>
        <v>1998</v>
      </c>
    </row>
    <row r="3054" spans="1:9" x14ac:dyDescent="0.25">
      <c r="A3054" t="s">
        <v>5231</v>
      </c>
      <c r="B3054" t="s">
        <v>5313</v>
      </c>
      <c r="C3054" t="s">
        <v>5246</v>
      </c>
      <c r="D3054" s="1">
        <v>36163</v>
      </c>
      <c r="E3054" t="s">
        <v>3373</v>
      </c>
      <c r="F3054" t="s">
        <v>13</v>
      </c>
      <c r="G3054" t="s">
        <v>5350</v>
      </c>
      <c r="H3054" t="s">
        <v>15</v>
      </c>
      <c r="I3054">
        <f>YEAR(tb_to_analyze[[#This Row],[Date]])</f>
        <v>1999</v>
      </c>
    </row>
    <row r="3055" spans="1:9" x14ac:dyDescent="0.25">
      <c r="A3055" t="s">
        <v>5231</v>
      </c>
      <c r="B3055" t="s">
        <v>5313</v>
      </c>
      <c r="C3055" t="s">
        <v>5246</v>
      </c>
      <c r="D3055" s="1">
        <v>36187</v>
      </c>
      <c r="E3055" t="s">
        <v>3122</v>
      </c>
      <c r="F3055" t="s">
        <v>13</v>
      </c>
      <c r="G3055" t="s">
        <v>5350</v>
      </c>
      <c r="H3055" t="s">
        <v>15</v>
      </c>
      <c r="I3055">
        <f>YEAR(tb_to_analyze[[#This Row],[Date]])</f>
        <v>1999</v>
      </c>
    </row>
    <row r="3056" spans="1:9" x14ac:dyDescent="0.25">
      <c r="A3056" t="s">
        <v>5231</v>
      </c>
      <c r="B3056" t="s">
        <v>5313</v>
      </c>
      <c r="C3056" t="s">
        <v>5246</v>
      </c>
      <c r="D3056" s="1">
        <v>36198</v>
      </c>
      <c r="E3056" t="s">
        <v>3380</v>
      </c>
      <c r="F3056" t="s">
        <v>13</v>
      </c>
      <c r="G3056" t="s">
        <v>5350</v>
      </c>
      <c r="H3056" t="s">
        <v>15</v>
      </c>
      <c r="I3056">
        <f>YEAR(tb_to_analyze[[#This Row],[Date]])</f>
        <v>1999</v>
      </c>
    </row>
    <row r="3057" spans="1:9" x14ac:dyDescent="0.25">
      <c r="A3057" t="s">
        <v>5231</v>
      </c>
      <c r="B3057" t="s">
        <v>5313</v>
      </c>
      <c r="C3057" t="s">
        <v>5246</v>
      </c>
      <c r="D3057" s="1">
        <v>36207</v>
      </c>
      <c r="E3057" t="s">
        <v>3008</v>
      </c>
      <c r="F3057" t="s">
        <v>13</v>
      </c>
      <c r="G3057" t="s">
        <v>5350</v>
      </c>
      <c r="H3057" t="s">
        <v>15</v>
      </c>
      <c r="I3057">
        <f>YEAR(tb_to_analyze[[#This Row],[Date]])</f>
        <v>1999</v>
      </c>
    </row>
    <row r="3058" spans="1:9" x14ac:dyDescent="0.25">
      <c r="A3058" t="s">
        <v>5231</v>
      </c>
      <c r="B3058" t="s">
        <v>5315</v>
      </c>
      <c r="C3058" t="s">
        <v>5246</v>
      </c>
      <c r="D3058" s="1">
        <v>36214</v>
      </c>
      <c r="E3058" t="s">
        <v>3140</v>
      </c>
      <c r="F3058" t="s">
        <v>13</v>
      </c>
      <c r="G3058" t="s">
        <v>5350</v>
      </c>
      <c r="H3058" t="s">
        <v>15</v>
      </c>
      <c r="I3058">
        <f>YEAR(tb_to_analyze[[#This Row],[Date]])</f>
        <v>1999</v>
      </c>
    </row>
    <row r="3059" spans="1:9" x14ac:dyDescent="0.25">
      <c r="A3059" t="s">
        <v>5230</v>
      </c>
      <c r="B3059" t="s">
        <v>5324</v>
      </c>
      <c r="C3059" t="s">
        <v>5253</v>
      </c>
      <c r="D3059" s="1">
        <v>36217</v>
      </c>
      <c r="E3059" t="s">
        <v>2675</v>
      </c>
      <c r="F3059" t="s">
        <v>13</v>
      </c>
      <c r="G3059" t="s">
        <v>5350</v>
      </c>
      <c r="H3059" t="s">
        <v>15</v>
      </c>
      <c r="I3059">
        <f>YEAR(tb_to_analyze[[#This Row],[Date]])</f>
        <v>1999</v>
      </c>
    </row>
    <row r="3060" spans="1:9" x14ac:dyDescent="0.25">
      <c r="A3060" t="s">
        <v>5231</v>
      </c>
      <c r="B3060" t="s">
        <v>5315</v>
      </c>
      <c r="C3060" t="s">
        <v>5246</v>
      </c>
      <c r="D3060" s="1">
        <v>36224</v>
      </c>
      <c r="E3060" t="s">
        <v>3043</v>
      </c>
      <c r="F3060" t="s">
        <v>2227</v>
      </c>
      <c r="G3060" s="3">
        <v>40000000</v>
      </c>
      <c r="H3060" t="s">
        <v>15</v>
      </c>
      <c r="I3060">
        <f>YEAR(tb_to_analyze[[#This Row],[Date]])</f>
        <v>1999</v>
      </c>
    </row>
    <row r="3061" spans="1:9" x14ac:dyDescent="0.25">
      <c r="A3061" t="s">
        <v>5233</v>
      </c>
      <c r="B3061" t="s">
        <v>5333</v>
      </c>
      <c r="C3061" t="s">
        <v>5260</v>
      </c>
      <c r="D3061" s="1">
        <v>36247</v>
      </c>
      <c r="E3061" t="s">
        <v>3388</v>
      </c>
      <c r="F3061" t="s">
        <v>13</v>
      </c>
      <c r="G3061" t="s">
        <v>5350</v>
      </c>
      <c r="H3061" t="s">
        <v>15</v>
      </c>
      <c r="I3061">
        <f>YEAR(tb_to_analyze[[#This Row],[Date]])</f>
        <v>1999</v>
      </c>
    </row>
    <row r="3062" spans="1:9" x14ac:dyDescent="0.25">
      <c r="A3062" t="s">
        <v>5230</v>
      </c>
      <c r="B3062" t="s">
        <v>5324</v>
      </c>
      <c r="C3062" t="s">
        <v>5253</v>
      </c>
      <c r="D3062" s="1">
        <v>36252</v>
      </c>
      <c r="E3062" t="s">
        <v>2799</v>
      </c>
      <c r="F3062" t="s">
        <v>13</v>
      </c>
      <c r="G3062" t="s">
        <v>5350</v>
      </c>
      <c r="H3062" t="s">
        <v>15</v>
      </c>
      <c r="I3062">
        <f>YEAR(tb_to_analyze[[#This Row],[Date]])</f>
        <v>1999</v>
      </c>
    </row>
    <row r="3063" spans="1:9" x14ac:dyDescent="0.25">
      <c r="A3063" t="s">
        <v>5231</v>
      </c>
      <c r="B3063" t="s">
        <v>5313</v>
      </c>
      <c r="C3063" t="s">
        <v>5246</v>
      </c>
      <c r="D3063" s="1">
        <v>36259</v>
      </c>
      <c r="E3063" t="s">
        <v>3223</v>
      </c>
      <c r="F3063" t="s">
        <v>13</v>
      </c>
      <c r="G3063" t="s">
        <v>5350</v>
      </c>
      <c r="H3063" t="s">
        <v>21</v>
      </c>
      <c r="I3063">
        <f>YEAR(tb_to_analyze[[#This Row],[Date]])</f>
        <v>1999</v>
      </c>
    </row>
    <row r="3064" spans="1:9" x14ac:dyDescent="0.25">
      <c r="A3064" t="s">
        <v>5231</v>
      </c>
      <c r="B3064" t="s">
        <v>5313</v>
      </c>
      <c r="C3064" t="s">
        <v>5246</v>
      </c>
      <c r="D3064" s="1">
        <v>36262</v>
      </c>
      <c r="E3064" t="s">
        <v>3008</v>
      </c>
      <c r="F3064" t="s">
        <v>13</v>
      </c>
      <c r="G3064" t="s">
        <v>5350</v>
      </c>
      <c r="H3064" t="s">
        <v>15</v>
      </c>
      <c r="I3064">
        <f>YEAR(tb_to_analyze[[#This Row],[Date]])</f>
        <v>1999</v>
      </c>
    </row>
    <row r="3065" spans="1:9" x14ac:dyDescent="0.25">
      <c r="A3065" t="s">
        <v>5231</v>
      </c>
      <c r="B3065" t="s">
        <v>5315</v>
      </c>
      <c r="C3065" t="s">
        <v>5246</v>
      </c>
      <c r="D3065" s="1">
        <v>36265</v>
      </c>
      <c r="E3065" t="s">
        <v>3140</v>
      </c>
      <c r="F3065" t="s">
        <v>13</v>
      </c>
      <c r="G3065" t="s">
        <v>5350</v>
      </c>
      <c r="H3065" t="s">
        <v>15</v>
      </c>
      <c r="I3065">
        <f>YEAR(tb_to_analyze[[#This Row],[Date]])</f>
        <v>1999</v>
      </c>
    </row>
    <row r="3066" spans="1:9" x14ac:dyDescent="0.25">
      <c r="A3066" t="s">
        <v>5233</v>
      </c>
      <c r="B3066" t="s">
        <v>5312</v>
      </c>
      <c r="C3066" t="s">
        <v>5245</v>
      </c>
      <c r="D3066" s="1">
        <v>36271</v>
      </c>
      <c r="E3066" t="s">
        <v>3395</v>
      </c>
      <c r="F3066" t="s">
        <v>13</v>
      </c>
      <c r="G3066" s="3">
        <v>29000000</v>
      </c>
      <c r="H3066" t="s">
        <v>15</v>
      </c>
      <c r="I3066">
        <f>YEAR(tb_to_analyze[[#This Row],[Date]])</f>
        <v>1999</v>
      </c>
    </row>
    <row r="3067" spans="1:9" x14ac:dyDescent="0.25">
      <c r="A3067" t="s">
        <v>5231</v>
      </c>
      <c r="B3067" t="s">
        <v>5315</v>
      </c>
      <c r="C3067" t="s">
        <v>5246</v>
      </c>
      <c r="D3067" s="1">
        <v>36277</v>
      </c>
      <c r="E3067" t="s">
        <v>3299</v>
      </c>
      <c r="F3067" t="s">
        <v>13</v>
      </c>
      <c r="G3067" t="s">
        <v>5350</v>
      </c>
      <c r="H3067" t="s">
        <v>21</v>
      </c>
      <c r="I3067">
        <f>YEAR(tb_to_analyze[[#This Row],[Date]])</f>
        <v>1999</v>
      </c>
    </row>
    <row r="3068" spans="1:9" x14ac:dyDescent="0.25">
      <c r="A3068" t="s">
        <v>5233</v>
      </c>
      <c r="B3068" t="s">
        <v>5317</v>
      </c>
      <c r="C3068" t="s">
        <v>5247</v>
      </c>
      <c r="D3068" s="1">
        <v>36278</v>
      </c>
      <c r="E3068" t="s">
        <v>685</v>
      </c>
      <c r="F3068" t="s">
        <v>13</v>
      </c>
      <c r="G3068" t="s">
        <v>5350</v>
      </c>
      <c r="H3068" t="s">
        <v>15</v>
      </c>
      <c r="I3068">
        <f>YEAR(tb_to_analyze[[#This Row],[Date]])</f>
        <v>1999</v>
      </c>
    </row>
    <row r="3069" spans="1:9" x14ac:dyDescent="0.25">
      <c r="A3069" t="s">
        <v>5231</v>
      </c>
      <c r="B3069" t="s">
        <v>5313</v>
      </c>
      <c r="C3069" t="s">
        <v>5246</v>
      </c>
      <c r="D3069" s="1">
        <v>36280</v>
      </c>
      <c r="E3069" t="s">
        <v>3269</v>
      </c>
      <c r="F3069" t="s">
        <v>13</v>
      </c>
      <c r="G3069" t="s">
        <v>5350</v>
      </c>
      <c r="H3069" t="s">
        <v>21</v>
      </c>
      <c r="I3069">
        <f>YEAR(tb_to_analyze[[#This Row],[Date]])</f>
        <v>1999</v>
      </c>
    </row>
    <row r="3070" spans="1:9" x14ac:dyDescent="0.25">
      <c r="A3070" t="s">
        <v>5231</v>
      </c>
      <c r="B3070" t="s">
        <v>5313</v>
      </c>
      <c r="C3070" t="s">
        <v>5246</v>
      </c>
      <c r="D3070" s="1">
        <v>36285</v>
      </c>
      <c r="E3070" t="s">
        <v>3347</v>
      </c>
      <c r="F3070" t="s">
        <v>13</v>
      </c>
      <c r="G3070" t="s">
        <v>5350</v>
      </c>
      <c r="H3070" t="s">
        <v>21</v>
      </c>
      <c r="I3070">
        <f>YEAR(tb_to_analyze[[#This Row],[Date]])</f>
        <v>1999</v>
      </c>
    </row>
    <row r="3071" spans="1:9" x14ac:dyDescent="0.25">
      <c r="A3071" t="s">
        <v>5235</v>
      </c>
      <c r="B3071" t="s">
        <v>5255</v>
      </c>
      <c r="C3071" t="s">
        <v>5252</v>
      </c>
      <c r="D3071" s="1">
        <v>36290</v>
      </c>
      <c r="E3071" t="s">
        <v>3402</v>
      </c>
      <c r="F3071" t="s">
        <v>2227</v>
      </c>
      <c r="G3071" s="3">
        <v>64680000</v>
      </c>
      <c r="H3071" t="s">
        <v>15</v>
      </c>
      <c r="I3071">
        <f>YEAR(tb_to_analyze[[#This Row],[Date]])</f>
        <v>1999</v>
      </c>
    </row>
    <row r="3072" spans="1:9" x14ac:dyDescent="0.25">
      <c r="A3072" t="s">
        <v>5231</v>
      </c>
      <c r="B3072" t="s">
        <v>5315</v>
      </c>
      <c r="C3072" t="s">
        <v>5246</v>
      </c>
      <c r="D3072" s="1">
        <v>36298</v>
      </c>
      <c r="E3072" t="s">
        <v>3293</v>
      </c>
      <c r="F3072" t="s">
        <v>2227</v>
      </c>
      <c r="G3072" s="3">
        <v>40000000</v>
      </c>
      <c r="H3072" t="s">
        <v>15</v>
      </c>
      <c r="I3072">
        <f>YEAR(tb_to_analyze[[#This Row],[Date]])</f>
        <v>1999</v>
      </c>
    </row>
    <row r="3073" spans="1:9" x14ac:dyDescent="0.25">
      <c r="A3073" t="s">
        <v>5231</v>
      </c>
      <c r="B3073" t="s">
        <v>5315</v>
      </c>
      <c r="C3073" t="s">
        <v>5246</v>
      </c>
      <c r="D3073" s="1">
        <v>36302</v>
      </c>
      <c r="E3073" t="s">
        <v>3406</v>
      </c>
      <c r="F3073" t="s">
        <v>13</v>
      </c>
      <c r="G3073" t="s">
        <v>5350</v>
      </c>
      <c r="H3073" t="s">
        <v>15</v>
      </c>
      <c r="I3073">
        <f>YEAR(tb_to_analyze[[#This Row],[Date]])</f>
        <v>1999</v>
      </c>
    </row>
    <row r="3074" spans="1:9" x14ac:dyDescent="0.25">
      <c r="A3074" t="s">
        <v>5231</v>
      </c>
      <c r="B3074" t="s">
        <v>5322</v>
      </c>
      <c r="C3074" t="s">
        <v>5246</v>
      </c>
      <c r="D3074" s="1">
        <v>36307</v>
      </c>
      <c r="E3074" t="s">
        <v>2362</v>
      </c>
      <c r="F3074" t="s">
        <v>13</v>
      </c>
      <c r="G3074" s="3">
        <v>450000000</v>
      </c>
      <c r="H3074" t="s">
        <v>15</v>
      </c>
      <c r="I3074">
        <f>YEAR(tb_to_analyze[[#This Row],[Date]])</f>
        <v>1999</v>
      </c>
    </row>
    <row r="3075" spans="1:9" x14ac:dyDescent="0.25">
      <c r="A3075" t="s">
        <v>5238</v>
      </c>
      <c r="B3075" t="s">
        <v>5326</v>
      </c>
      <c r="C3075" t="s">
        <v>5254</v>
      </c>
      <c r="D3075" s="1">
        <v>36309</v>
      </c>
      <c r="E3075" t="s">
        <v>2993</v>
      </c>
      <c r="F3075" t="s">
        <v>13</v>
      </c>
      <c r="G3075" s="3">
        <v>25000000</v>
      </c>
      <c r="H3075" t="s">
        <v>15</v>
      </c>
      <c r="I3075">
        <f>YEAR(tb_to_analyze[[#This Row],[Date]])</f>
        <v>1999</v>
      </c>
    </row>
    <row r="3076" spans="1:9" x14ac:dyDescent="0.25">
      <c r="A3076" t="s">
        <v>5231</v>
      </c>
      <c r="B3076" t="s">
        <v>5313</v>
      </c>
      <c r="C3076" t="s">
        <v>5246</v>
      </c>
      <c r="D3076" s="1">
        <v>36321</v>
      </c>
      <c r="E3076" t="s">
        <v>3307</v>
      </c>
      <c r="F3076" t="s">
        <v>13</v>
      </c>
      <c r="G3076" t="s">
        <v>5350</v>
      </c>
      <c r="H3076" t="s">
        <v>15</v>
      </c>
      <c r="I3076">
        <f>YEAR(tb_to_analyze[[#This Row],[Date]])</f>
        <v>1999</v>
      </c>
    </row>
    <row r="3077" spans="1:9" x14ac:dyDescent="0.25">
      <c r="A3077" t="s">
        <v>5235</v>
      </c>
      <c r="B3077" t="s">
        <v>5255</v>
      </c>
      <c r="C3077" t="s">
        <v>5252</v>
      </c>
      <c r="D3077" s="1">
        <v>36322</v>
      </c>
      <c r="E3077" t="s">
        <v>2225</v>
      </c>
      <c r="F3077" t="s">
        <v>2227</v>
      </c>
      <c r="G3077" s="3">
        <v>30800000</v>
      </c>
      <c r="H3077" t="s">
        <v>15</v>
      </c>
      <c r="I3077">
        <f>YEAR(tb_to_analyze[[#This Row],[Date]])</f>
        <v>1999</v>
      </c>
    </row>
    <row r="3078" spans="1:9" x14ac:dyDescent="0.25">
      <c r="A3078" t="s">
        <v>5231</v>
      </c>
      <c r="B3078" t="s">
        <v>5315</v>
      </c>
      <c r="C3078" t="s">
        <v>5246</v>
      </c>
      <c r="D3078" s="1">
        <v>36331</v>
      </c>
      <c r="E3078" t="s">
        <v>2622</v>
      </c>
      <c r="F3078" t="s">
        <v>13</v>
      </c>
      <c r="G3078" s="3">
        <v>35000000</v>
      </c>
      <c r="H3078" t="s">
        <v>15</v>
      </c>
      <c r="I3078">
        <f>YEAR(tb_to_analyze[[#This Row],[Date]])</f>
        <v>1999</v>
      </c>
    </row>
    <row r="3079" spans="1:9" x14ac:dyDescent="0.25">
      <c r="A3079" t="s">
        <v>5231</v>
      </c>
      <c r="B3079" t="s">
        <v>5313</v>
      </c>
      <c r="C3079" t="s">
        <v>5246</v>
      </c>
      <c r="D3079" s="1">
        <v>36335</v>
      </c>
      <c r="E3079" t="s">
        <v>3413</v>
      </c>
      <c r="F3079" t="s">
        <v>13</v>
      </c>
      <c r="G3079" t="s">
        <v>5350</v>
      </c>
      <c r="H3079" t="s">
        <v>15</v>
      </c>
      <c r="I3079">
        <f>YEAR(tb_to_analyze[[#This Row],[Date]])</f>
        <v>1999</v>
      </c>
    </row>
    <row r="3080" spans="1:9" x14ac:dyDescent="0.25">
      <c r="A3080" t="s">
        <v>5233</v>
      </c>
      <c r="B3080" t="s">
        <v>5320</v>
      </c>
      <c r="C3080" t="s">
        <v>5247</v>
      </c>
      <c r="D3080" s="1">
        <v>36349</v>
      </c>
      <c r="E3080" t="s">
        <v>1463</v>
      </c>
      <c r="F3080" t="s">
        <v>13</v>
      </c>
      <c r="G3080" t="s">
        <v>5350</v>
      </c>
      <c r="H3080" t="s">
        <v>15</v>
      </c>
      <c r="I3080">
        <f>YEAR(tb_to_analyze[[#This Row],[Date]])</f>
        <v>1999</v>
      </c>
    </row>
    <row r="3081" spans="1:9" x14ac:dyDescent="0.25">
      <c r="A3081" t="s">
        <v>5231</v>
      </c>
      <c r="B3081" t="s">
        <v>5313</v>
      </c>
      <c r="C3081" t="s">
        <v>5246</v>
      </c>
      <c r="D3081" s="1">
        <v>36351</v>
      </c>
      <c r="E3081" t="s">
        <v>3307</v>
      </c>
      <c r="F3081" t="s">
        <v>13</v>
      </c>
      <c r="G3081" t="s">
        <v>5350</v>
      </c>
      <c r="H3081" t="s">
        <v>15</v>
      </c>
      <c r="I3081">
        <f>YEAR(tb_to_analyze[[#This Row],[Date]])</f>
        <v>1999</v>
      </c>
    </row>
    <row r="3082" spans="1:9" x14ac:dyDescent="0.25">
      <c r="A3082" t="s">
        <v>5233</v>
      </c>
      <c r="B3082" t="s">
        <v>5312</v>
      </c>
      <c r="C3082" t="s">
        <v>5245</v>
      </c>
      <c r="D3082" s="1">
        <v>36358</v>
      </c>
      <c r="E3082" t="s">
        <v>2405</v>
      </c>
      <c r="F3082" t="s">
        <v>13</v>
      </c>
      <c r="G3082" t="s">
        <v>5350</v>
      </c>
      <c r="H3082" t="s">
        <v>15</v>
      </c>
      <c r="I3082">
        <f>YEAR(tb_to_analyze[[#This Row],[Date]])</f>
        <v>1999</v>
      </c>
    </row>
    <row r="3083" spans="1:9" x14ac:dyDescent="0.25">
      <c r="A3083" t="s">
        <v>5231</v>
      </c>
      <c r="B3083" t="s">
        <v>5322</v>
      </c>
      <c r="C3083" t="s">
        <v>5246</v>
      </c>
      <c r="D3083" s="1">
        <v>36364</v>
      </c>
      <c r="E3083" t="s">
        <v>2127</v>
      </c>
      <c r="F3083" t="s">
        <v>13</v>
      </c>
      <c r="G3083" s="3">
        <v>450000000</v>
      </c>
      <c r="H3083" t="s">
        <v>15</v>
      </c>
      <c r="I3083">
        <f>YEAR(tb_to_analyze[[#This Row],[Date]])</f>
        <v>1999</v>
      </c>
    </row>
    <row r="3084" spans="1:9" x14ac:dyDescent="0.25">
      <c r="A3084" t="s">
        <v>5231</v>
      </c>
      <c r="B3084" t="s">
        <v>5313</v>
      </c>
      <c r="C3084" t="s">
        <v>5246</v>
      </c>
      <c r="D3084" s="1">
        <v>36366</v>
      </c>
      <c r="E3084" t="s">
        <v>3307</v>
      </c>
      <c r="F3084" t="s">
        <v>13</v>
      </c>
      <c r="G3084" t="s">
        <v>5350</v>
      </c>
      <c r="H3084" t="s">
        <v>15</v>
      </c>
      <c r="I3084">
        <f>YEAR(tb_to_analyze[[#This Row],[Date]])</f>
        <v>1999</v>
      </c>
    </row>
    <row r="3085" spans="1:9" x14ac:dyDescent="0.25">
      <c r="A3085" t="s">
        <v>5231</v>
      </c>
      <c r="B3085" t="s">
        <v>5313</v>
      </c>
      <c r="C3085" t="s">
        <v>5246</v>
      </c>
      <c r="D3085" s="1">
        <v>36379</v>
      </c>
      <c r="E3085" t="s">
        <v>2805</v>
      </c>
      <c r="F3085" t="s">
        <v>13</v>
      </c>
      <c r="G3085" t="s">
        <v>5350</v>
      </c>
      <c r="H3085" t="s">
        <v>15</v>
      </c>
      <c r="I3085">
        <f>YEAR(tb_to_analyze[[#This Row],[Date]])</f>
        <v>1999</v>
      </c>
    </row>
    <row r="3086" spans="1:9" x14ac:dyDescent="0.25">
      <c r="A3086" t="s">
        <v>5230</v>
      </c>
      <c r="B3086" t="s">
        <v>5324</v>
      </c>
      <c r="C3086" t="s">
        <v>5253</v>
      </c>
      <c r="D3086" s="1">
        <v>36384</v>
      </c>
      <c r="E3086" t="s">
        <v>2799</v>
      </c>
      <c r="F3086" t="s">
        <v>13</v>
      </c>
      <c r="G3086" t="s">
        <v>5350</v>
      </c>
      <c r="H3086" t="s">
        <v>15</v>
      </c>
      <c r="I3086">
        <f>YEAR(tb_to_analyze[[#This Row],[Date]])</f>
        <v>1999</v>
      </c>
    </row>
    <row r="3087" spans="1:9" x14ac:dyDescent="0.25">
      <c r="A3087" t="s">
        <v>5231</v>
      </c>
      <c r="B3087" t="s">
        <v>5313</v>
      </c>
      <c r="C3087" t="s">
        <v>5246</v>
      </c>
      <c r="D3087" s="1">
        <v>36389</v>
      </c>
      <c r="E3087" t="s">
        <v>3307</v>
      </c>
      <c r="F3087" t="s">
        <v>13</v>
      </c>
      <c r="G3087" t="s">
        <v>5350</v>
      </c>
      <c r="H3087" t="s">
        <v>15</v>
      </c>
      <c r="I3087">
        <f>YEAR(tb_to_analyze[[#This Row],[Date]])</f>
        <v>1999</v>
      </c>
    </row>
    <row r="3088" spans="1:9" x14ac:dyDescent="0.25">
      <c r="A3088" t="s">
        <v>5233</v>
      </c>
      <c r="B3088" t="s">
        <v>5320</v>
      </c>
      <c r="C3088" t="s">
        <v>5247</v>
      </c>
      <c r="D3088" s="1">
        <v>36398</v>
      </c>
      <c r="E3088" t="s">
        <v>685</v>
      </c>
      <c r="F3088" t="s">
        <v>13</v>
      </c>
      <c r="G3088" t="s">
        <v>5350</v>
      </c>
      <c r="H3088" t="s">
        <v>15</v>
      </c>
      <c r="I3088">
        <f>YEAR(tb_to_analyze[[#This Row],[Date]])</f>
        <v>1999</v>
      </c>
    </row>
    <row r="3089" spans="1:9" x14ac:dyDescent="0.25">
      <c r="A3089" t="s">
        <v>5230</v>
      </c>
      <c r="B3089" t="s">
        <v>5324</v>
      </c>
      <c r="C3089" t="s">
        <v>5253</v>
      </c>
      <c r="D3089" s="1">
        <v>36407</v>
      </c>
      <c r="E3089" t="s">
        <v>2799</v>
      </c>
      <c r="F3089" t="s">
        <v>13</v>
      </c>
      <c r="G3089" t="s">
        <v>5350</v>
      </c>
      <c r="H3089" t="s">
        <v>15</v>
      </c>
      <c r="I3089">
        <f>YEAR(tb_to_analyze[[#This Row],[Date]])</f>
        <v>1999</v>
      </c>
    </row>
    <row r="3090" spans="1:9" x14ac:dyDescent="0.25">
      <c r="A3090" t="s">
        <v>5231</v>
      </c>
      <c r="B3090" t="s">
        <v>5313</v>
      </c>
      <c r="C3090" t="s">
        <v>5246</v>
      </c>
      <c r="D3090" s="1">
        <v>36426</v>
      </c>
      <c r="E3090" t="s">
        <v>3008</v>
      </c>
      <c r="F3090" t="s">
        <v>13</v>
      </c>
      <c r="G3090" t="s">
        <v>5350</v>
      </c>
      <c r="H3090" t="s">
        <v>15</v>
      </c>
      <c r="I3090">
        <f>YEAR(tb_to_analyze[[#This Row],[Date]])</f>
        <v>1999</v>
      </c>
    </row>
    <row r="3091" spans="1:9" x14ac:dyDescent="0.25">
      <c r="A3091" t="s">
        <v>5231</v>
      </c>
      <c r="B3091" t="s">
        <v>5315</v>
      </c>
      <c r="C3091" t="s">
        <v>5246</v>
      </c>
      <c r="D3091" s="1">
        <v>36427</v>
      </c>
      <c r="E3091" t="s">
        <v>3299</v>
      </c>
      <c r="F3091" t="s">
        <v>13</v>
      </c>
      <c r="G3091" t="s">
        <v>5350</v>
      </c>
      <c r="H3091" t="s">
        <v>15</v>
      </c>
      <c r="I3091">
        <f>YEAR(tb_to_analyze[[#This Row],[Date]])</f>
        <v>1999</v>
      </c>
    </row>
    <row r="3092" spans="1:9" x14ac:dyDescent="0.25">
      <c r="A3092" t="s">
        <v>5230</v>
      </c>
      <c r="B3092" t="s">
        <v>5324</v>
      </c>
      <c r="C3092" t="s">
        <v>5253</v>
      </c>
      <c r="D3092" s="1">
        <v>36428</v>
      </c>
      <c r="E3092" t="s">
        <v>2609</v>
      </c>
      <c r="F3092" t="s">
        <v>13</v>
      </c>
      <c r="G3092" t="s">
        <v>5350</v>
      </c>
      <c r="H3092" t="s">
        <v>15</v>
      </c>
      <c r="I3092">
        <f>YEAR(tb_to_analyze[[#This Row],[Date]])</f>
        <v>1999</v>
      </c>
    </row>
    <row r="3093" spans="1:9" x14ac:dyDescent="0.25">
      <c r="A3093" t="s">
        <v>5233</v>
      </c>
      <c r="B3093" t="s">
        <v>5333</v>
      </c>
      <c r="C3093" t="s">
        <v>5260</v>
      </c>
      <c r="D3093" s="1">
        <v>36443</v>
      </c>
      <c r="E3093" t="s">
        <v>3388</v>
      </c>
      <c r="F3093" t="s">
        <v>13</v>
      </c>
      <c r="G3093" t="s">
        <v>5350</v>
      </c>
      <c r="H3093" t="s">
        <v>15</v>
      </c>
      <c r="I3093">
        <f>YEAR(tb_to_analyze[[#This Row],[Date]])</f>
        <v>1999</v>
      </c>
    </row>
    <row r="3094" spans="1:9" x14ac:dyDescent="0.25">
      <c r="A3094" t="s">
        <v>5235</v>
      </c>
      <c r="B3094" t="s">
        <v>5255</v>
      </c>
      <c r="C3094" t="s">
        <v>5252</v>
      </c>
      <c r="D3094" s="1">
        <v>36447</v>
      </c>
      <c r="E3094" t="s">
        <v>3402</v>
      </c>
      <c r="F3094" t="s">
        <v>2227</v>
      </c>
      <c r="G3094" s="3">
        <v>64680000</v>
      </c>
      <c r="H3094" t="s">
        <v>15</v>
      </c>
      <c r="I3094">
        <f>YEAR(tb_to_analyze[[#This Row],[Date]])</f>
        <v>1999</v>
      </c>
    </row>
    <row r="3095" spans="1:9" x14ac:dyDescent="0.25">
      <c r="A3095" t="s">
        <v>5230</v>
      </c>
      <c r="B3095" t="s">
        <v>5324</v>
      </c>
      <c r="C3095" t="s">
        <v>5253</v>
      </c>
      <c r="D3095" s="1">
        <v>36452</v>
      </c>
      <c r="E3095" t="s">
        <v>2609</v>
      </c>
      <c r="F3095" t="s">
        <v>13</v>
      </c>
      <c r="G3095" t="s">
        <v>5350</v>
      </c>
      <c r="H3095" t="s">
        <v>15</v>
      </c>
      <c r="I3095">
        <f>YEAR(tb_to_analyze[[#This Row],[Date]])</f>
        <v>1999</v>
      </c>
    </row>
    <row r="3096" spans="1:9" x14ac:dyDescent="0.25">
      <c r="A3096" t="s">
        <v>5230</v>
      </c>
      <c r="B3096" t="s">
        <v>5324</v>
      </c>
      <c r="C3096" t="s">
        <v>5253</v>
      </c>
      <c r="D3096" s="1">
        <v>36477</v>
      </c>
      <c r="E3096" t="s">
        <v>2609</v>
      </c>
      <c r="F3096" t="s">
        <v>13</v>
      </c>
      <c r="G3096" t="s">
        <v>5350</v>
      </c>
      <c r="H3096" t="s">
        <v>15</v>
      </c>
      <c r="I3096">
        <f>YEAR(tb_to_analyze[[#This Row],[Date]])</f>
        <v>1999</v>
      </c>
    </row>
    <row r="3097" spans="1:9" x14ac:dyDescent="0.25">
      <c r="A3097" t="s">
        <v>5236</v>
      </c>
      <c r="B3097" t="s">
        <v>5325</v>
      </c>
      <c r="C3097" t="s">
        <v>5249</v>
      </c>
      <c r="D3097" s="1">
        <v>36479</v>
      </c>
      <c r="E3097" t="s">
        <v>3432</v>
      </c>
      <c r="F3097" t="s">
        <v>13</v>
      </c>
      <c r="G3097" t="s">
        <v>5350</v>
      </c>
      <c r="H3097" t="s">
        <v>21</v>
      </c>
      <c r="I3097">
        <f>YEAR(tb_to_analyze[[#This Row],[Date]])</f>
        <v>1999</v>
      </c>
    </row>
    <row r="3098" spans="1:9" x14ac:dyDescent="0.25">
      <c r="A3098" t="s">
        <v>5235</v>
      </c>
      <c r="B3098" t="s">
        <v>5263</v>
      </c>
      <c r="C3098" t="s">
        <v>5252</v>
      </c>
      <c r="D3098" s="1">
        <v>36483</v>
      </c>
      <c r="E3098" t="s">
        <v>3435</v>
      </c>
      <c r="F3098" t="s">
        <v>13</v>
      </c>
      <c r="G3098" t="s">
        <v>5350</v>
      </c>
      <c r="H3098" t="s">
        <v>15</v>
      </c>
      <c r="I3098">
        <f>YEAR(tb_to_analyze[[#This Row],[Date]])</f>
        <v>1999</v>
      </c>
    </row>
    <row r="3099" spans="1:9" x14ac:dyDescent="0.25">
      <c r="A3099" t="s">
        <v>5231</v>
      </c>
      <c r="B3099" t="s">
        <v>5313</v>
      </c>
      <c r="C3099" t="s">
        <v>5246</v>
      </c>
      <c r="D3099" s="1">
        <v>36487</v>
      </c>
      <c r="E3099" t="s">
        <v>2897</v>
      </c>
      <c r="F3099" t="s">
        <v>13</v>
      </c>
      <c r="G3099" t="s">
        <v>5350</v>
      </c>
      <c r="H3099" t="s">
        <v>15</v>
      </c>
      <c r="I3099">
        <f>YEAR(tb_to_analyze[[#This Row],[Date]])</f>
        <v>1999</v>
      </c>
    </row>
    <row r="3100" spans="1:9" x14ac:dyDescent="0.25">
      <c r="A3100" t="s">
        <v>5230</v>
      </c>
      <c r="B3100" t="s">
        <v>5324</v>
      </c>
      <c r="C3100" t="s">
        <v>5253</v>
      </c>
      <c r="D3100" s="1">
        <v>36497</v>
      </c>
      <c r="E3100" t="s">
        <v>2716</v>
      </c>
      <c r="F3100" t="s">
        <v>13</v>
      </c>
      <c r="G3100" t="s">
        <v>5350</v>
      </c>
      <c r="H3100" t="s">
        <v>15</v>
      </c>
      <c r="I3100">
        <f>YEAR(tb_to_analyze[[#This Row],[Date]])</f>
        <v>1999</v>
      </c>
    </row>
    <row r="3101" spans="1:9" x14ac:dyDescent="0.25">
      <c r="A3101" t="s">
        <v>5231</v>
      </c>
      <c r="B3101" t="s">
        <v>5315</v>
      </c>
      <c r="C3101" t="s">
        <v>5246</v>
      </c>
      <c r="D3101" s="1">
        <v>36498</v>
      </c>
      <c r="E3101" t="s">
        <v>3293</v>
      </c>
      <c r="F3101" t="s">
        <v>2227</v>
      </c>
      <c r="G3101" s="3">
        <v>40000000</v>
      </c>
      <c r="H3101" t="s">
        <v>15</v>
      </c>
      <c r="I3101">
        <f>YEAR(tb_to_analyze[[#This Row],[Date]])</f>
        <v>1999</v>
      </c>
    </row>
    <row r="3102" spans="1:9" x14ac:dyDescent="0.25">
      <c r="A3102" t="s">
        <v>5230</v>
      </c>
      <c r="B3102" t="s">
        <v>5324</v>
      </c>
      <c r="C3102" t="s">
        <v>5253</v>
      </c>
      <c r="D3102" s="1">
        <v>36504</v>
      </c>
      <c r="E3102" t="s">
        <v>3180</v>
      </c>
      <c r="F3102" t="s">
        <v>13</v>
      </c>
      <c r="G3102" t="s">
        <v>5350</v>
      </c>
      <c r="H3102" t="s">
        <v>15</v>
      </c>
      <c r="I3102">
        <f>YEAR(tb_to_analyze[[#This Row],[Date]])</f>
        <v>1999</v>
      </c>
    </row>
    <row r="3103" spans="1:9" x14ac:dyDescent="0.25">
      <c r="A3103" t="s">
        <v>5240</v>
      </c>
      <c r="B3103" t="s">
        <v>5331</v>
      </c>
      <c r="C3103" t="s">
        <v>5258</v>
      </c>
      <c r="D3103" s="1">
        <v>36505</v>
      </c>
      <c r="E3103" t="s">
        <v>3279</v>
      </c>
      <c r="F3103" t="s">
        <v>13</v>
      </c>
      <c r="G3103" t="s">
        <v>5350</v>
      </c>
      <c r="H3103" t="s">
        <v>21</v>
      </c>
      <c r="I3103">
        <f>YEAR(tb_to_analyze[[#This Row],[Date]])</f>
        <v>1999</v>
      </c>
    </row>
    <row r="3104" spans="1:9" x14ac:dyDescent="0.25">
      <c r="A3104" t="s">
        <v>5231</v>
      </c>
      <c r="B3104" t="s">
        <v>5315</v>
      </c>
      <c r="C3104" t="s">
        <v>5246</v>
      </c>
      <c r="D3104" s="1">
        <v>36506</v>
      </c>
      <c r="E3104" t="s">
        <v>2622</v>
      </c>
      <c r="F3104" t="s">
        <v>13</v>
      </c>
      <c r="G3104" s="3">
        <v>35000000</v>
      </c>
      <c r="H3104" t="s">
        <v>15</v>
      </c>
      <c r="I3104">
        <f>YEAR(tb_to_analyze[[#This Row],[Date]])</f>
        <v>1999</v>
      </c>
    </row>
    <row r="3105" spans="1:9" x14ac:dyDescent="0.25">
      <c r="A3105" t="s">
        <v>5231</v>
      </c>
      <c r="B3105" t="s">
        <v>5315</v>
      </c>
      <c r="C3105" t="s">
        <v>5246</v>
      </c>
      <c r="D3105" s="1">
        <v>36512</v>
      </c>
      <c r="E3105" t="s">
        <v>3008</v>
      </c>
      <c r="F3105" t="s">
        <v>13</v>
      </c>
      <c r="G3105" t="s">
        <v>5350</v>
      </c>
      <c r="H3105" t="s">
        <v>15</v>
      </c>
      <c r="I3105">
        <f>YEAR(tb_to_analyze[[#This Row],[Date]])</f>
        <v>1999</v>
      </c>
    </row>
    <row r="3106" spans="1:9" x14ac:dyDescent="0.25">
      <c r="A3106" t="s">
        <v>5231</v>
      </c>
      <c r="B3106" t="s">
        <v>5322</v>
      </c>
      <c r="C3106" t="s">
        <v>5246</v>
      </c>
      <c r="D3106" s="1">
        <v>36514</v>
      </c>
      <c r="E3106" t="s">
        <v>2362</v>
      </c>
      <c r="F3106" t="s">
        <v>13</v>
      </c>
      <c r="G3106" s="3">
        <v>450000000</v>
      </c>
      <c r="H3106" t="s">
        <v>15</v>
      </c>
      <c r="I3106">
        <f>YEAR(tb_to_analyze[[#This Row],[Date]])</f>
        <v>1999</v>
      </c>
    </row>
    <row r="3107" spans="1:9" x14ac:dyDescent="0.25">
      <c r="A3107" t="s">
        <v>5230</v>
      </c>
      <c r="B3107" t="s">
        <v>5324</v>
      </c>
      <c r="C3107" t="s">
        <v>5253</v>
      </c>
      <c r="D3107" s="1">
        <v>36516</v>
      </c>
      <c r="E3107" t="s">
        <v>2675</v>
      </c>
      <c r="F3107" t="s">
        <v>13</v>
      </c>
      <c r="G3107" t="s">
        <v>5350</v>
      </c>
      <c r="H3107" t="s">
        <v>15</v>
      </c>
      <c r="I3107">
        <f>YEAR(tb_to_analyze[[#This Row],[Date]])</f>
        <v>1999</v>
      </c>
    </row>
    <row r="3108" spans="1:9" x14ac:dyDescent="0.25">
      <c r="A3108" t="s">
        <v>5233</v>
      </c>
      <c r="B3108" t="s">
        <v>5312</v>
      </c>
      <c r="C3108" t="s">
        <v>5245</v>
      </c>
      <c r="D3108" s="1">
        <v>36520</v>
      </c>
      <c r="E3108" t="s">
        <v>937</v>
      </c>
      <c r="F3108" t="s">
        <v>13</v>
      </c>
      <c r="G3108" t="s">
        <v>5350</v>
      </c>
      <c r="H3108" t="s">
        <v>15</v>
      </c>
      <c r="I3108">
        <f>YEAR(tb_to_analyze[[#This Row],[Date]])</f>
        <v>1999</v>
      </c>
    </row>
    <row r="3109" spans="1:9" x14ac:dyDescent="0.25">
      <c r="A3109" t="s">
        <v>5233</v>
      </c>
      <c r="B3109" t="s">
        <v>5320</v>
      </c>
      <c r="C3109" t="s">
        <v>5247</v>
      </c>
      <c r="D3109" s="1">
        <v>36521</v>
      </c>
      <c r="E3109" t="s">
        <v>1302</v>
      </c>
      <c r="F3109" t="s">
        <v>13</v>
      </c>
      <c r="G3109" t="s">
        <v>5350</v>
      </c>
      <c r="H3109" t="s">
        <v>15</v>
      </c>
      <c r="I3109">
        <f>YEAR(tb_to_analyze[[#This Row],[Date]])</f>
        <v>1999</v>
      </c>
    </row>
    <row r="3110" spans="1:9" x14ac:dyDescent="0.25">
      <c r="A3110" t="s">
        <v>5231</v>
      </c>
      <c r="B3110" t="s">
        <v>5315</v>
      </c>
      <c r="C3110" t="s">
        <v>5246</v>
      </c>
      <c r="D3110" s="1">
        <v>36525</v>
      </c>
      <c r="E3110" t="s">
        <v>3028</v>
      </c>
      <c r="F3110" t="s">
        <v>2227</v>
      </c>
      <c r="G3110" s="3">
        <v>45000000</v>
      </c>
      <c r="H3110" t="s">
        <v>15</v>
      </c>
      <c r="I3110">
        <f>YEAR(tb_to_analyze[[#This Row],[Date]])</f>
        <v>1999</v>
      </c>
    </row>
    <row r="3111" spans="1:9" x14ac:dyDescent="0.25">
      <c r="A3111" t="s">
        <v>5231</v>
      </c>
      <c r="B3111" t="s">
        <v>5313</v>
      </c>
      <c r="C3111" t="s">
        <v>5246</v>
      </c>
      <c r="D3111" s="1">
        <v>36546</v>
      </c>
      <c r="E3111" t="s">
        <v>2897</v>
      </c>
      <c r="F3111" t="s">
        <v>13</v>
      </c>
      <c r="G3111" t="s">
        <v>5350</v>
      </c>
      <c r="H3111" t="s">
        <v>15</v>
      </c>
      <c r="I3111">
        <f>YEAR(tb_to_analyze[[#This Row],[Date]])</f>
        <v>2000</v>
      </c>
    </row>
    <row r="3112" spans="1:9" x14ac:dyDescent="0.25">
      <c r="A3112" t="s">
        <v>5230</v>
      </c>
      <c r="B3112" t="s">
        <v>5324</v>
      </c>
      <c r="C3112" t="s">
        <v>5253</v>
      </c>
      <c r="D3112" s="1">
        <v>36550</v>
      </c>
      <c r="E3112" t="s">
        <v>2970</v>
      </c>
      <c r="F3112" t="s">
        <v>13</v>
      </c>
      <c r="G3112" t="s">
        <v>5350</v>
      </c>
      <c r="H3112" t="s">
        <v>15</v>
      </c>
      <c r="I3112">
        <f>YEAR(tb_to_analyze[[#This Row],[Date]])</f>
        <v>2000</v>
      </c>
    </row>
    <row r="3113" spans="1:9" x14ac:dyDescent="0.25">
      <c r="A3113" t="s">
        <v>5235</v>
      </c>
      <c r="B3113" t="s">
        <v>5268</v>
      </c>
      <c r="C3113" t="s">
        <v>5252</v>
      </c>
      <c r="D3113" s="1">
        <v>36550</v>
      </c>
      <c r="E3113" t="s">
        <v>3020</v>
      </c>
      <c r="F3113" t="s">
        <v>2227</v>
      </c>
      <c r="G3113" s="3">
        <v>69700000</v>
      </c>
      <c r="H3113" t="s">
        <v>15</v>
      </c>
      <c r="I3113">
        <f>YEAR(tb_to_analyze[[#This Row],[Date]])</f>
        <v>2000</v>
      </c>
    </row>
    <row r="3114" spans="1:9" x14ac:dyDescent="0.25">
      <c r="A3114" t="s">
        <v>5231</v>
      </c>
      <c r="B3114" t="s">
        <v>5315</v>
      </c>
      <c r="C3114" t="s">
        <v>5246</v>
      </c>
      <c r="D3114" s="1">
        <v>36552</v>
      </c>
      <c r="E3114" t="s">
        <v>3453</v>
      </c>
      <c r="F3114" t="s">
        <v>2227</v>
      </c>
      <c r="G3114" s="3">
        <v>40000000</v>
      </c>
      <c r="H3114" t="s">
        <v>15</v>
      </c>
      <c r="I3114">
        <f>YEAR(tb_to_analyze[[#This Row],[Date]])</f>
        <v>2000</v>
      </c>
    </row>
    <row r="3115" spans="1:9" x14ac:dyDescent="0.25">
      <c r="A3115" t="s">
        <v>5231</v>
      </c>
      <c r="B3115" t="s">
        <v>5313</v>
      </c>
      <c r="C3115" t="s">
        <v>5246</v>
      </c>
      <c r="D3115" s="1">
        <v>36559</v>
      </c>
      <c r="E3115" t="s">
        <v>3008</v>
      </c>
      <c r="F3115" t="s">
        <v>13</v>
      </c>
      <c r="G3115" t="s">
        <v>5350</v>
      </c>
      <c r="H3115" t="s">
        <v>15</v>
      </c>
      <c r="I3115">
        <f>YEAR(tb_to_analyze[[#This Row],[Date]])</f>
        <v>2000</v>
      </c>
    </row>
    <row r="3116" spans="1:9" x14ac:dyDescent="0.25">
      <c r="A3116" t="s">
        <v>5231</v>
      </c>
      <c r="B3116" t="s">
        <v>5313</v>
      </c>
      <c r="C3116" t="s">
        <v>5246</v>
      </c>
      <c r="D3116" s="1">
        <v>36564</v>
      </c>
      <c r="E3116" t="s">
        <v>3235</v>
      </c>
      <c r="F3116" t="s">
        <v>13</v>
      </c>
      <c r="G3116" t="s">
        <v>5350</v>
      </c>
      <c r="H3116" t="s">
        <v>15</v>
      </c>
      <c r="I3116">
        <f>YEAR(tb_to_analyze[[#This Row],[Date]])</f>
        <v>2000</v>
      </c>
    </row>
    <row r="3117" spans="1:9" x14ac:dyDescent="0.25">
      <c r="A3117" t="s">
        <v>5236</v>
      </c>
      <c r="B3117" t="s">
        <v>5248</v>
      </c>
      <c r="C3117" t="s">
        <v>5249</v>
      </c>
      <c r="D3117" s="1">
        <v>36566</v>
      </c>
      <c r="E3117" t="s">
        <v>3219</v>
      </c>
      <c r="F3117" t="s">
        <v>13</v>
      </c>
      <c r="G3117" t="s">
        <v>5350</v>
      </c>
      <c r="H3117" t="s">
        <v>21</v>
      </c>
      <c r="I3117">
        <f>YEAR(tb_to_analyze[[#This Row],[Date]])</f>
        <v>2000</v>
      </c>
    </row>
    <row r="3118" spans="1:9" x14ac:dyDescent="0.25">
      <c r="A3118" t="s">
        <v>5231</v>
      </c>
      <c r="B3118" t="s">
        <v>5322</v>
      </c>
      <c r="C3118" t="s">
        <v>5246</v>
      </c>
      <c r="D3118" s="1">
        <v>36567</v>
      </c>
      <c r="E3118" t="s">
        <v>2892</v>
      </c>
      <c r="F3118" t="s">
        <v>13</v>
      </c>
      <c r="G3118" s="3">
        <v>450000000</v>
      </c>
      <c r="H3118" t="s">
        <v>15</v>
      </c>
      <c r="I3118">
        <f>YEAR(tb_to_analyze[[#This Row],[Date]])</f>
        <v>2000</v>
      </c>
    </row>
    <row r="3119" spans="1:9" x14ac:dyDescent="0.25">
      <c r="A3119" t="s">
        <v>5230</v>
      </c>
      <c r="B3119" t="s">
        <v>5324</v>
      </c>
      <c r="C3119" t="s">
        <v>5253</v>
      </c>
      <c r="D3119" s="1">
        <v>36574</v>
      </c>
      <c r="E3119" t="s">
        <v>2609</v>
      </c>
      <c r="F3119" t="s">
        <v>13</v>
      </c>
      <c r="G3119" t="s">
        <v>5350</v>
      </c>
      <c r="H3119" t="s">
        <v>15</v>
      </c>
      <c r="I3119">
        <f>YEAR(tb_to_analyze[[#This Row],[Date]])</f>
        <v>2000</v>
      </c>
    </row>
    <row r="3120" spans="1:9" x14ac:dyDescent="0.25">
      <c r="A3120" t="s">
        <v>5233</v>
      </c>
      <c r="B3120" t="s">
        <v>5312</v>
      </c>
      <c r="C3120" t="s">
        <v>5245</v>
      </c>
      <c r="D3120" s="1">
        <v>36587</v>
      </c>
      <c r="E3120" t="s">
        <v>2405</v>
      </c>
      <c r="F3120" t="s">
        <v>13</v>
      </c>
      <c r="G3120" t="s">
        <v>5350</v>
      </c>
      <c r="H3120" t="s">
        <v>15</v>
      </c>
      <c r="I3120">
        <f>YEAR(tb_to_analyze[[#This Row],[Date]])</f>
        <v>2000</v>
      </c>
    </row>
    <row r="3121" spans="1:9" x14ac:dyDescent="0.25">
      <c r="A3121" t="s">
        <v>5231</v>
      </c>
      <c r="B3121" t="s">
        <v>5315</v>
      </c>
      <c r="C3121" t="s">
        <v>5246</v>
      </c>
      <c r="D3121" s="1">
        <v>36597</v>
      </c>
      <c r="E3121" t="s">
        <v>3028</v>
      </c>
      <c r="F3121" t="s">
        <v>2227</v>
      </c>
      <c r="G3121" s="3">
        <v>45000000</v>
      </c>
      <c r="H3121" t="s">
        <v>15</v>
      </c>
      <c r="I3121">
        <f>YEAR(tb_to_analyze[[#This Row],[Date]])</f>
        <v>2000</v>
      </c>
    </row>
    <row r="3122" spans="1:9" x14ac:dyDescent="0.25">
      <c r="A3122" t="s">
        <v>5233</v>
      </c>
      <c r="B3122" t="s">
        <v>5333</v>
      </c>
      <c r="C3122" t="s">
        <v>5260</v>
      </c>
      <c r="D3122" s="1">
        <v>36597</v>
      </c>
      <c r="E3122" t="s">
        <v>3388</v>
      </c>
      <c r="F3122" t="s">
        <v>13</v>
      </c>
      <c r="G3122" t="s">
        <v>5350</v>
      </c>
      <c r="H3122" t="s">
        <v>21</v>
      </c>
      <c r="I3122">
        <f>YEAR(tb_to_analyze[[#This Row],[Date]])</f>
        <v>2000</v>
      </c>
    </row>
    <row r="3123" spans="1:9" x14ac:dyDescent="0.25">
      <c r="A3123" t="s">
        <v>5230</v>
      </c>
      <c r="B3123" t="s">
        <v>5324</v>
      </c>
      <c r="C3123" t="s">
        <v>5253</v>
      </c>
      <c r="D3123" s="1">
        <v>36606</v>
      </c>
      <c r="E3123" t="s">
        <v>3180</v>
      </c>
      <c r="F3123" t="s">
        <v>13</v>
      </c>
      <c r="G3123" t="s">
        <v>5350</v>
      </c>
      <c r="H3123" t="s">
        <v>15</v>
      </c>
      <c r="I3123">
        <f>YEAR(tb_to_analyze[[#This Row],[Date]])</f>
        <v>2000</v>
      </c>
    </row>
    <row r="3124" spans="1:9" x14ac:dyDescent="0.25">
      <c r="A3124" t="s">
        <v>5231</v>
      </c>
      <c r="B3124" t="s">
        <v>5315</v>
      </c>
      <c r="C3124" t="s">
        <v>5246</v>
      </c>
      <c r="D3124" s="1">
        <v>36610</v>
      </c>
      <c r="E3124" t="s">
        <v>3464</v>
      </c>
      <c r="F3124" t="s">
        <v>13</v>
      </c>
      <c r="G3124" t="s">
        <v>5350</v>
      </c>
      <c r="H3124" t="s">
        <v>15</v>
      </c>
      <c r="I3124">
        <f>YEAR(tb_to_analyze[[#This Row],[Date]])</f>
        <v>2000</v>
      </c>
    </row>
    <row r="3125" spans="1:9" x14ac:dyDescent="0.25">
      <c r="A3125" t="s">
        <v>5230</v>
      </c>
      <c r="B3125" t="s">
        <v>5324</v>
      </c>
      <c r="C3125" t="s">
        <v>5253</v>
      </c>
      <c r="D3125" s="1">
        <v>36635</v>
      </c>
      <c r="E3125" t="s">
        <v>2970</v>
      </c>
      <c r="F3125" t="s">
        <v>13</v>
      </c>
      <c r="G3125" t="s">
        <v>5350</v>
      </c>
      <c r="H3125" t="s">
        <v>15</v>
      </c>
      <c r="I3125">
        <f>YEAR(tb_to_analyze[[#This Row],[Date]])</f>
        <v>2000</v>
      </c>
    </row>
    <row r="3126" spans="1:9" x14ac:dyDescent="0.25">
      <c r="A3126" t="s">
        <v>5231</v>
      </c>
      <c r="B3126" t="s">
        <v>5313</v>
      </c>
      <c r="C3126" t="s">
        <v>5246</v>
      </c>
      <c r="D3126" s="1">
        <v>36649</v>
      </c>
      <c r="E3126" t="s">
        <v>2897</v>
      </c>
      <c r="F3126" t="s">
        <v>13</v>
      </c>
      <c r="G3126" t="s">
        <v>5350</v>
      </c>
      <c r="H3126" t="s">
        <v>15</v>
      </c>
      <c r="I3126">
        <f>YEAR(tb_to_analyze[[#This Row],[Date]])</f>
        <v>2000</v>
      </c>
    </row>
    <row r="3127" spans="1:9" x14ac:dyDescent="0.25">
      <c r="A3127" t="s">
        <v>5231</v>
      </c>
      <c r="B3127" t="s">
        <v>5313</v>
      </c>
      <c r="C3127" t="s">
        <v>5246</v>
      </c>
      <c r="D3127" s="1">
        <v>36654</v>
      </c>
      <c r="E3127" t="s">
        <v>3223</v>
      </c>
      <c r="F3127" t="s">
        <v>13</v>
      </c>
      <c r="G3127" t="s">
        <v>5350</v>
      </c>
      <c r="H3127" t="s">
        <v>15</v>
      </c>
      <c r="I3127">
        <f>YEAR(tb_to_analyze[[#This Row],[Date]])</f>
        <v>2000</v>
      </c>
    </row>
    <row r="3128" spans="1:9" x14ac:dyDescent="0.25">
      <c r="A3128" t="s">
        <v>5231</v>
      </c>
      <c r="B3128" t="s">
        <v>5313</v>
      </c>
      <c r="C3128" t="s">
        <v>5246</v>
      </c>
      <c r="D3128" s="1">
        <v>36657</v>
      </c>
      <c r="E3128" t="s">
        <v>2805</v>
      </c>
      <c r="F3128" t="s">
        <v>13</v>
      </c>
      <c r="G3128" t="s">
        <v>5350</v>
      </c>
      <c r="H3128" t="s">
        <v>15</v>
      </c>
      <c r="I3128">
        <f>YEAR(tb_to_analyze[[#This Row],[Date]])</f>
        <v>2000</v>
      </c>
    </row>
    <row r="3129" spans="1:9" x14ac:dyDescent="0.25">
      <c r="A3129" t="s">
        <v>5233</v>
      </c>
      <c r="B3129" t="s">
        <v>5320</v>
      </c>
      <c r="C3129" t="s">
        <v>5247</v>
      </c>
      <c r="D3129" s="1">
        <v>36662</v>
      </c>
      <c r="E3129" t="s">
        <v>3470</v>
      </c>
      <c r="F3129" t="s">
        <v>13</v>
      </c>
      <c r="G3129" s="3">
        <v>41800000</v>
      </c>
      <c r="H3129" t="s">
        <v>15</v>
      </c>
      <c r="I3129">
        <f>YEAR(tb_to_analyze[[#This Row],[Date]])</f>
        <v>2000</v>
      </c>
    </row>
    <row r="3130" spans="1:9" x14ac:dyDescent="0.25">
      <c r="A3130" t="s">
        <v>5231</v>
      </c>
      <c r="B3130" t="s">
        <v>5322</v>
      </c>
      <c r="C3130" t="s">
        <v>5246</v>
      </c>
      <c r="D3130" s="1">
        <v>36665</v>
      </c>
      <c r="E3130" t="s">
        <v>2440</v>
      </c>
      <c r="F3130" t="s">
        <v>13</v>
      </c>
      <c r="G3130" s="3">
        <v>450000000</v>
      </c>
      <c r="H3130" t="s">
        <v>15</v>
      </c>
      <c r="I3130">
        <f>YEAR(tb_to_analyze[[#This Row],[Date]])</f>
        <v>2000</v>
      </c>
    </row>
    <row r="3131" spans="1:9" x14ac:dyDescent="0.25">
      <c r="A3131" t="s">
        <v>5231</v>
      </c>
      <c r="B3131" t="s">
        <v>5313</v>
      </c>
      <c r="C3131" t="s">
        <v>5246</v>
      </c>
      <c r="D3131" s="1">
        <v>36670</v>
      </c>
      <c r="E3131" t="s">
        <v>3474</v>
      </c>
      <c r="F3131" t="s">
        <v>13</v>
      </c>
      <c r="G3131" t="s">
        <v>5350</v>
      </c>
      <c r="H3131" t="s">
        <v>15</v>
      </c>
      <c r="I3131">
        <f>YEAR(tb_to_analyze[[#This Row],[Date]])</f>
        <v>2000</v>
      </c>
    </row>
    <row r="3132" spans="1:9" x14ac:dyDescent="0.25">
      <c r="A3132" t="s">
        <v>5231</v>
      </c>
      <c r="B3132" t="s">
        <v>5315</v>
      </c>
      <c r="C3132" t="s">
        <v>5246</v>
      </c>
      <c r="D3132" s="1">
        <v>36684</v>
      </c>
      <c r="E3132" t="s">
        <v>3043</v>
      </c>
      <c r="F3132" t="s">
        <v>2227</v>
      </c>
      <c r="G3132" s="3">
        <v>40000000</v>
      </c>
      <c r="H3132" t="s">
        <v>15</v>
      </c>
      <c r="I3132">
        <f>YEAR(tb_to_analyze[[#This Row],[Date]])</f>
        <v>2000</v>
      </c>
    </row>
    <row r="3133" spans="1:9" x14ac:dyDescent="0.25">
      <c r="A3133" t="s">
        <v>5235</v>
      </c>
      <c r="B3133" t="s">
        <v>5268</v>
      </c>
      <c r="C3133" t="s">
        <v>5252</v>
      </c>
      <c r="D3133" s="1">
        <v>36702</v>
      </c>
      <c r="E3133" t="s">
        <v>2318</v>
      </c>
      <c r="F3133" t="s">
        <v>13</v>
      </c>
      <c r="G3133" t="s">
        <v>5350</v>
      </c>
      <c r="H3133" t="s">
        <v>15</v>
      </c>
      <c r="I3133">
        <f>YEAR(tb_to_analyze[[#This Row],[Date]])</f>
        <v>2000</v>
      </c>
    </row>
    <row r="3134" spans="1:9" x14ac:dyDescent="0.25">
      <c r="A3134" t="s">
        <v>5233</v>
      </c>
      <c r="B3134" t="s">
        <v>5320</v>
      </c>
      <c r="C3134" t="s">
        <v>5247</v>
      </c>
      <c r="D3134" s="1">
        <v>36705</v>
      </c>
      <c r="E3134" t="s">
        <v>685</v>
      </c>
      <c r="F3134" t="s">
        <v>13</v>
      </c>
      <c r="G3134" t="s">
        <v>5350</v>
      </c>
      <c r="H3134" t="s">
        <v>15</v>
      </c>
      <c r="I3134">
        <f>YEAR(tb_to_analyze[[#This Row],[Date]])</f>
        <v>2000</v>
      </c>
    </row>
    <row r="3135" spans="1:9" x14ac:dyDescent="0.25">
      <c r="A3135" t="s">
        <v>5231</v>
      </c>
      <c r="B3135" t="s">
        <v>5313</v>
      </c>
      <c r="C3135" t="s">
        <v>5246</v>
      </c>
      <c r="D3135" s="1">
        <v>36707</v>
      </c>
      <c r="E3135" t="s">
        <v>2897</v>
      </c>
      <c r="F3135" t="s">
        <v>13</v>
      </c>
      <c r="G3135" t="s">
        <v>5350</v>
      </c>
      <c r="H3135" t="s">
        <v>15</v>
      </c>
      <c r="I3135">
        <f>YEAR(tb_to_analyze[[#This Row],[Date]])</f>
        <v>2000</v>
      </c>
    </row>
    <row r="3136" spans="1:9" x14ac:dyDescent="0.25">
      <c r="A3136" t="s">
        <v>5231</v>
      </c>
      <c r="B3136" t="s">
        <v>5313</v>
      </c>
      <c r="C3136" t="s">
        <v>5246</v>
      </c>
      <c r="D3136" s="1">
        <v>36721</v>
      </c>
      <c r="E3136" t="s">
        <v>3008</v>
      </c>
      <c r="F3136" t="s">
        <v>13</v>
      </c>
      <c r="G3136" t="s">
        <v>5350</v>
      </c>
      <c r="H3136" t="s">
        <v>15</v>
      </c>
      <c r="I3136">
        <f>YEAR(tb_to_analyze[[#This Row],[Date]])</f>
        <v>2000</v>
      </c>
    </row>
    <row r="3137" spans="1:9" x14ac:dyDescent="0.25">
      <c r="A3137" t="s">
        <v>5233</v>
      </c>
      <c r="B3137" t="s">
        <v>5320</v>
      </c>
      <c r="C3137" t="s">
        <v>5247</v>
      </c>
      <c r="D3137" s="1">
        <v>36722</v>
      </c>
      <c r="E3137" t="s">
        <v>685</v>
      </c>
      <c r="F3137" t="s">
        <v>13</v>
      </c>
      <c r="G3137" t="s">
        <v>5350</v>
      </c>
      <c r="H3137" t="s">
        <v>15</v>
      </c>
      <c r="I3137">
        <f>YEAR(tb_to_analyze[[#This Row],[Date]])</f>
        <v>2000</v>
      </c>
    </row>
    <row r="3138" spans="1:9" x14ac:dyDescent="0.25">
      <c r="A3138" t="s">
        <v>5231</v>
      </c>
      <c r="B3138" t="s">
        <v>5313</v>
      </c>
      <c r="C3138" t="s">
        <v>5246</v>
      </c>
      <c r="D3138" s="1">
        <v>36723</v>
      </c>
      <c r="E3138" t="s">
        <v>2805</v>
      </c>
      <c r="F3138" t="s">
        <v>13</v>
      </c>
      <c r="G3138" t="s">
        <v>5350</v>
      </c>
      <c r="H3138" t="s">
        <v>15</v>
      </c>
      <c r="I3138">
        <f>YEAR(tb_to_analyze[[#This Row],[Date]])</f>
        <v>2000</v>
      </c>
    </row>
    <row r="3139" spans="1:9" x14ac:dyDescent="0.25">
      <c r="A3139" t="s">
        <v>5231</v>
      </c>
      <c r="B3139" t="s">
        <v>5315</v>
      </c>
      <c r="C3139" t="s">
        <v>5246</v>
      </c>
      <c r="D3139" s="1">
        <v>36726</v>
      </c>
      <c r="E3139" t="s">
        <v>3453</v>
      </c>
      <c r="F3139" t="s">
        <v>2227</v>
      </c>
      <c r="G3139" s="3">
        <v>40000000</v>
      </c>
      <c r="H3139" t="s">
        <v>15</v>
      </c>
      <c r="I3139">
        <f>YEAR(tb_to_analyze[[#This Row],[Date]])</f>
        <v>2000</v>
      </c>
    </row>
    <row r="3140" spans="1:9" x14ac:dyDescent="0.25">
      <c r="A3140" t="s">
        <v>5233</v>
      </c>
      <c r="B3140" t="s">
        <v>5333</v>
      </c>
      <c r="C3140" t="s">
        <v>5260</v>
      </c>
      <c r="D3140" s="1">
        <v>36735</v>
      </c>
      <c r="E3140" t="s">
        <v>3388</v>
      </c>
      <c r="F3140" t="s">
        <v>13</v>
      </c>
      <c r="G3140" t="s">
        <v>5350</v>
      </c>
      <c r="H3140" t="s">
        <v>15</v>
      </c>
      <c r="I3140">
        <f>YEAR(tb_to_analyze[[#This Row],[Date]])</f>
        <v>2000</v>
      </c>
    </row>
    <row r="3141" spans="1:9" x14ac:dyDescent="0.25">
      <c r="A3141" t="s">
        <v>5230</v>
      </c>
      <c r="B3141" t="s">
        <v>5324</v>
      </c>
      <c r="C3141" t="s">
        <v>5253</v>
      </c>
      <c r="D3141" s="1">
        <v>36755</v>
      </c>
      <c r="E3141" t="s">
        <v>2609</v>
      </c>
      <c r="F3141" t="s">
        <v>13</v>
      </c>
      <c r="G3141" t="s">
        <v>5350</v>
      </c>
      <c r="H3141" t="s">
        <v>15</v>
      </c>
      <c r="I3141">
        <f>YEAR(tb_to_analyze[[#This Row],[Date]])</f>
        <v>2000</v>
      </c>
    </row>
    <row r="3142" spans="1:9" x14ac:dyDescent="0.25">
      <c r="A3142" t="s">
        <v>5231</v>
      </c>
      <c r="B3142" t="s">
        <v>5315</v>
      </c>
      <c r="C3142" t="s">
        <v>5246</v>
      </c>
      <c r="D3142" s="1">
        <v>36755</v>
      </c>
      <c r="E3142" t="s">
        <v>3486</v>
      </c>
      <c r="F3142" t="s">
        <v>13</v>
      </c>
      <c r="G3142" t="s">
        <v>5350</v>
      </c>
      <c r="H3142" t="s">
        <v>15</v>
      </c>
      <c r="I3142">
        <f>YEAR(tb_to_analyze[[#This Row],[Date]])</f>
        <v>2000</v>
      </c>
    </row>
    <row r="3143" spans="1:9" x14ac:dyDescent="0.25">
      <c r="A3143" t="s">
        <v>5231</v>
      </c>
      <c r="B3143" t="s">
        <v>5313</v>
      </c>
      <c r="C3143" t="s">
        <v>5246</v>
      </c>
      <c r="D3143" s="1">
        <v>36761</v>
      </c>
      <c r="E3143" t="s">
        <v>3347</v>
      </c>
      <c r="F3143" t="s">
        <v>13</v>
      </c>
      <c r="G3143" t="s">
        <v>5350</v>
      </c>
      <c r="H3143" t="s">
        <v>15</v>
      </c>
      <c r="I3143">
        <f>YEAR(tb_to_analyze[[#This Row],[Date]])</f>
        <v>2000</v>
      </c>
    </row>
    <row r="3144" spans="1:9" x14ac:dyDescent="0.25">
      <c r="A3144" t="s">
        <v>5230</v>
      </c>
      <c r="B3144" t="s">
        <v>5324</v>
      </c>
      <c r="C3144" t="s">
        <v>5253</v>
      </c>
      <c r="D3144" s="1">
        <v>36775</v>
      </c>
      <c r="E3144" t="s">
        <v>2828</v>
      </c>
      <c r="F3144" t="s">
        <v>13</v>
      </c>
      <c r="G3144" t="s">
        <v>5350</v>
      </c>
      <c r="H3144" t="s">
        <v>15</v>
      </c>
      <c r="I3144">
        <f>YEAR(tb_to_analyze[[#This Row],[Date]])</f>
        <v>2000</v>
      </c>
    </row>
    <row r="3145" spans="1:9" x14ac:dyDescent="0.25">
      <c r="A3145" t="s">
        <v>5231</v>
      </c>
      <c r="B3145" t="s">
        <v>5322</v>
      </c>
      <c r="C3145" t="s">
        <v>5246</v>
      </c>
      <c r="D3145" s="1">
        <v>36777</v>
      </c>
      <c r="E3145" t="s">
        <v>2440</v>
      </c>
      <c r="F3145" t="s">
        <v>13</v>
      </c>
      <c r="G3145" s="3">
        <v>450000000</v>
      </c>
      <c r="H3145" t="s">
        <v>15</v>
      </c>
      <c r="I3145">
        <f>YEAR(tb_to_analyze[[#This Row],[Date]])</f>
        <v>2000</v>
      </c>
    </row>
    <row r="3146" spans="1:9" x14ac:dyDescent="0.25">
      <c r="A3146" t="s">
        <v>5230</v>
      </c>
      <c r="B3146" t="s">
        <v>5324</v>
      </c>
      <c r="C3146" t="s">
        <v>5253</v>
      </c>
      <c r="D3146" s="1">
        <v>36783</v>
      </c>
      <c r="E3146" t="s">
        <v>3180</v>
      </c>
      <c r="F3146" t="s">
        <v>13</v>
      </c>
      <c r="G3146" t="s">
        <v>5350</v>
      </c>
      <c r="H3146" t="s">
        <v>15</v>
      </c>
      <c r="I3146">
        <f>YEAR(tb_to_analyze[[#This Row],[Date]])</f>
        <v>2000</v>
      </c>
    </row>
    <row r="3147" spans="1:9" x14ac:dyDescent="0.25">
      <c r="A3147" t="s">
        <v>5231</v>
      </c>
      <c r="B3147" t="s">
        <v>5315</v>
      </c>
      <c r="C3147" t="s">
        <v>5246</v>
      </c>
      <c r="D3147" s="1">
        <v>36790</v>
      </c>
      <c r="E3147" t="s">
        <v>2622</v>
      </c>
      <c r="F3147" t="s">
        <v>13</v>
      </c>
      <c r="G3147" s="3">
        <v>35000000</v>
      </c>
      <c r="H3147" t="s">
        <v>15</v>
      </c>
      <c r="I3147">
        <f>YEAR(tb_to_analyze[[#This Row],[Date]])</f>
        <v>2000</v>
      </c>
    </row>
    <row r="3148" spans="1:9" x14ac:dyDescent="0.25">
      <c r="A3148" t="s">
        <v>5233</v>
      </c>
      <c r="B3148" t="s">
        <v>5312</v>
      </c>
      <c r="C3148" t="s">
        <v>5245</v>
      </c>
      <c r="D3148" s="1">
        <v>36794</v>
      </c>
      <c r="E3148" t="s">
        <v>2405</v>
      </c>
      <c r="F3148" t="s">
        <v>13</v>
      </c>
      <c r="G3148" t="s">
        <v>5350</v>
      </c>
      <c r="H3148" t="s">
        <v>15</v>
      </c>
      <c r="I3148">
        <f>YEAR(tb_to_analyze[[#This Row],[Date]])</f>
        <v>2000</v>
      </c>
    </row>
    <row r="3149" spans="1:9" x14ac:dyDescent="0.25">
      <c r="A3149" t="s">
        <v>5233</v>
      </c>
      <c r="B3149" t="s">
        <v>5312</v>
      </c>
      <c r="C3149" t="s">
        <v>5245</v>
      </c>
      <c r="D3149" s="1">
        <v>36795</v>
      </c>
      <c r="E3149" t="s">
        <v>3395</v>
      </c>
      <c r="F3149" t="s">
        <v>13</v>
      </c>
      <c r="G3149" s="3">
        <v>29000000</v>
      </c>
      <c r="H3149" t="s">
        <v>15</v>
      </c>
      <c r="I3149">
        <f>YEAR(tb_to_analyze[[#This Row],[Date]])</f>
        <v>2000</v>
      </c>
    </row>
    <row r="3150" spans="1:9" x14ac:dyDescent="0.25">
      <c r="A3150" t="s">
        <v>5230</v>
      </c>
      <c r="B3150" t="s">
        <v>5324</v>
      </c>
      <c r="C3150" t="s">
        <v>5253</v>
      </c>
      <c r="D3150" s="1">
        <v>36805</v>
      </c>
      <c r="E3150" t="s">
        <v>2970</v>
      </c>
      <c r="F3150" t="s">
        <v>13</v>
      </c>
      <c r="G3150" t="s">
        <v>5350</v>
      </c>
      <c r="H3150" t="s">
        <v>15</v>
      </c>
      <c r="I3150">
        <f>YEAR(tb_to_analyze[[#This Row],[Date]])</f>
        <v>2000</v>
      </c>
    </row>
    <row r="3151" spans="1:9" x14ac:dyDescent="0.25">
      <c r="A3151" t="s">
        <v>5231</v>
      </c>
      <c r="B3151" t="s">
        <v>5334</v>
      </c>
      <c r="C3151" t="s">
        <v>5246</v>
      </c>
      <c r="D3151" s="1">
        <v>36808</v>
      </c>
      <c r="E3151" t="s">
        <v>2742</v>
      </c>
      <c r="F3151" t="s">
        <v>13</v>
      </c>
      <c r="G3151" s="3">
        <v>40000000</v>
      </c>
      <c r="H3151" t="s">
        <v>15</v>
      </c>
      <c r="I3151">
        <f>YEAR(tb_to_analyze[[#This Row],[Date]])</f>
        <v>2000</v>
      </c>
    </row>
    <row r="3152" spans="1:9" x14ac:dyDescent="0.25">
      <c r="A3152" t="s">
        <v>5231</v>
      </c>
      <c r="B3152" t="s">
        <v>5322</v>
      </c>
      <c r="C3152" t="s">
        <v>5246</v>
      </c>
      <c r="D3152" s="1">
        <v>36810</v>
      </c>
      <c r="E3152" t="s">
        <v>2362</v>
      </c>
      <c r="F3152" t="s">
        <v>13</v>
      </c>
      <c r="G3152" s="3">
        <v>450000000</v>
      </c>
      <c r="H3152" t="s">
        <v>15</v>
      </c>
      <c r="I3152">
        <f>YEAR(tb_to_analyze[[#This Row],[Date]])</f>
        <v>2000</v>
      </c>
    </row>
    <row r="3153" spans="1:9" x14ac:dyDescent="0.25">
      <c r="A3153" t="s">
        <v>5231</v>
      </c>
      <c r="B3153" t="s">
        <v>5313</v>
      </c>
      <c r="C3153" t="s">
        <v>5246</v>
      </c>
      <c r="D3153" s="1">
        <v>36819</v>
      </c>
      <c r="E3153" t="s">
        <v>2897</v>
      </c>
      <c r="F3153" t="s">
        <v>13</v>
      </c>
      <c r="G3153" t="s">
        <v>5350</v>
      </c>
      <c r="H3153" t="s">
        <v>15</v>
      </c>
      <c r="I3153">
        <f>YEAR(tb_to_analyze[[#This Row],[Date]])</f>
        <v>2000</v>
      </c>
    </row>
    <row r="3154" spans="1:9" x14ac:dyDescent="0.25">
      <c r="A3154" t="s">
        <v>5233</v>
      </c>
      <c r="B3154" t="s">
        <v>5333</v>
      </c>
      <c r="C3154" t="s">
        <v>5260</v>
      </c>
      <c r="D3154" s="1">
        <v>36820</v>
      </c>
      <c r="E3154" t="s">
        <v>3388</v>
      </c>
      <c r="F3154" t="s">
        <v>13</v>
      </c>
      <c r="G3154" t="s">
        <v>5350</v>
      </c>
      <c r="H3154" t="s">
        <v>15</v>
      </c>
      <c r="I3154">
        <f>YEAR(tb_to_analyze[[#This Row],[Date]])</f>
        <v>2000</v>
      </c>
    </row>
    <row r="3155" spans="1:9" x14ac:dyDescent="0.25">
      <c r="A3155" t="s">
        <v>5230</v>
      </c>
      <c r="B3155" t="s">
        <v>5324</v>
      </c>
      <c r="C3155" t="s">
        <v>5253</v>
      </c>
      <c r="D3155" s="1">
        <v>36828</v>
      </c>
      <c r="E3155" t="s">
        <v>2609</v>
      </c>
      <c r="F3155" t="s">
        <v>13</v>
      </c>
      <c r="G3155" t="s">
        <v>5350</v>
      </c>
      <c r="H3155" t="s">
        <v>15</v>
      </c>
      <c r="I3155">
        <f>YEAR(tb_to_analyze[[#This Row],[Date]])</f>
        <v>2000</v>
      </c>
    </row>
    <row r="3156" spans="1:9" x14ac:dyDescent="0.25">
      <c r="A3156" t="s">
        <v>5235</v>
      </c>
      <c r="B3156" t="s">
        <v>5268</v>
      </c>
      <c r="C3156" t="s">
        <v>5252</v>
      </c>
      <c r="D3156" s="1">
        <v>36829</v>
      </c>
      <c r="E3156" t="s">
        <v>3020</v>
      </c>
      <c r="F3156" t="s">
        <v>2227</v>
      </c>
      <c r="G3156" s="3">
        <v>69700000</v>
      </c>
      <c r="H3156" t="s">
        <v>15</v>
      </c>
      <c r="I3156">
        <f>YEAR(tb_to_analyze[[#This Row],[Date]])</f>
        <v>2000</v>
      </c>
    </row>
    <row r="3157" spans="1:9" x14ac:dyDescent="0.25">
      <c r="A3157" t="s">
        <v>5231</v>
      </c>
      <c r="B3157" t="s">
        <v>5313</v>
      </c>
      <c r="C3157" t="s">
        <v>5246</v>
      </c>
      <c r="D3157" s="1">
        <v>36840</v>
      </c>
      <c r="E3157" t="s">
        <v>2805</v>
      </c>
      <c r="F3157" t="s">
        <v>13</v>
      </c>
      <c r="G3157" t="s">
        <v>5350</v>
      </c>
      <c r="H3157" t="s">
        <v>15</v>
      </c>
      <c r="I3157">
        <f>YEAR(tb_to_analyze[[#This Row],[Date]])</f>
        <v>2000</v>
      </c>
    </row>
    <row r="3158" spans="1:9" x14ac:dyDescent="0.25">
      <c r="A3158" t="s">
        <v>5230</v>
      </c>
      <c r="B3158" t="s">
        <v>5324</v>
      </c>
      <c r="C3158" t="s">
        <v>5253</v>
      </c>
      <c r="D3158" s="1">
        <v>36846</v>
      </c>
      <c r="E3158" t="s">
        <v>3180</v>
      </c>
      <c r="F3158" t="s">
        <v>13</v>
      </c>
      <c r="G3158" t="s">
        <v>5350</v>
      </c>
      <c r="H3158" t="s">
        <v>15</v>
      </c>
      <c r="I3158">
        <f>YEAR(tb_to_analyze[[#This Row],[Date]])</f>
        <v>2000</v>
      </c>
    </row>
    <row r="3159" spans="1:9" x14ac:dyDescent="0.25">
      <c r="A3159" t="s">
        <v>5233</v>
      </c>
      <c r="B3159" t="s">
        <v>5320</v>
      </c>
      <c r="C3159" t="s">
        <v>5247</v>
      </c>
      <c r="D3159" s="1">
        <v>36850</v>
      </c>
      <c r="E3159" t="s">
        <v>685</v>
      </c>
      <c r="F3159" t="s">
        <v>13</v>
      </c>
      <c r="G3159" t="s">
        <v>5350</v>
      </c>
      <c r="H3159" t="s">
        <v>21</v>
      </c>
      <c r="I3159">
        <f>YEAR(tb_to_analyze[[#This Row],[Date]])</f>
        <v>2000</v>
      </c>
    </row>
    <row r="3160" spans="1:9" x14ac:dyDescent="0.25">
      <c r="A3160" t="s">
        <v>5231</v>
      </c>
      <c r="B3160" t="s">
        <v>5315</v>
      </c>
      <c r="C3160" t="s">
        <v>5246</v>
      </c>
      <c r="D3160" s="1">
        <v>36851</v>
      </c>
      <c r="E3160" t="s">
        <v>3413</v>
      </c>
      <c r="F3160" t="s">
        <v>13</v>
      </c>
      <c r="G3160" t="s">
        <v>5350</v>
      </c>
      <c r="H3160" t="s">
        <v>15</v>
      </c>
      <c r="I3160">
        <f>YEAR(tb_to_analyze[[#This Row],[Date]])</f>
        <v>2000</v>
      </c>
    </row>
    <row r="3161" spans="1:9" x14ac:dyDescent="0.25">
      <c r="A3161" t="s">
        <v>5230</v>
      </c>
      <c r="B3161" t="s">
        <v>5324</v>
      </c>
      <c r="C3161" t="s">
        <v>5253</v>
      </c>
      <c r="D3161" s="1">
        <v>36851</v>
      </c>
      <c r="E3161" t="s">
        <v>2675</v>
      </c>
      <c r="F3161" t="s">
        <v>13</v>
      </c>
      <c r="G3161" t="s">
        <v>5350</v>
      </c>
      <c r="H3161" t="s">
        <v>15</v>
      </c>
      <c r="I3161">
        <f>YEAR(tb_to_analyze[[#This Row],[Date]])</f>
        <v>2000</v>
      </c>
    </row>
    <row r="3162" spans="1:9" x14ac:dyDescent="0.25">
      <c r="A3162" t="s">
        <v>5231</v>
      </c>
      <c r="B3162" t="s">
        <v>5322</v>
      </c>
      <c r="C3162" t="s">
        <v>5246</v>
      </c>
      <c r="D3162" s="1">
        <v>36860</v>
      </c>
      <c r="E3162" t="s">
        <v>2892</v>
      </c>
      <c r="F3162" t="s">
        <v>13</v>
      </c>
      <c r="G3162" s="3">
        <v>450000000</v>
      </c>
      <c r="H3162" t="s">
        <v>15</v>
      </c>
      <c r="I3162">
        <f>YEAR(tb_to_analyze[[#This Row],[Date]])</f>
        <v>2000</v>
      </c>
    </row>
    <row r="3163" spans="1:9" x14ac:dyDescent="0.25">
      <c r="A3163" t="s">
        <v>5233</v>
      </c>
      <c r="B3163" t="s">
        <v>5257</v>
      </c>
      <c r="C3163" t="s">
        <v>5247</v>
      </c>
      <c r="D3163" s="1">
        <v>36865</v>
      </c>
      <c r="E3163" t="s">
        <v>2955</v>
      </c>
      <c r="F3163" t="s">
        <v>2227</v>
      </c>
      <c r="G3163" t="s">
        <v>5350</v>
      </c>
      <c r="H3163" t="s">
        <v>15</v>
      </c>
      <c r="I3163">
        <f>YEAR(tb_to_analyze[[#This Row],[Date]])</f>
        <v>2000</v>
      </c>
    </row>
    <row r="3164" spans="1:9" x14ac:dyDescent="0.25">
      <c r="A3164" t="s">
        <v>5231</v>
      </c>
      <c r="B3164" t="s">
        <v>5313</v>
      </c>
      <c r="C3164" t="s">
        <v>5246</v>
      </c>
      <c r="D3164" s="1">
        <v>36866</v>
      </c>
      <c r="E3164" t="s">
        <v>3008</v>
      </c>
      <c r="F3164" t="s">
        <v>13</v>
      </c>
      <c r="G3164" t="s">
        <v>5350</v>
      </c>
      <c r="H3164" t="s">
        <v>15</v>
      </c>
      <c r="I3164">
        <f>YEAR(tb_to_analyze[[#This Row],[Date]])</f>
        <v>2000</v>
      </c>
    </row>
    <row r="3165" spans="1:9" x14ac:dyDescent="0.25">
      <c r="A3165" t="s">
        <v>5230</v>
      </c>
      <c r="B3165" t="s">
        <v>5324</v>
      </c>
      <c r="C3165" t="s">
        <v>5253</v>
      </c>
      <c r="D3165" s="1">
        <v>36880</v>
      </c>
      <c r="E3165" t="s">
        <v>3180</v>
      </c>
      <c r="F3165" t="s">
        <v>13</v>
      </c>
      <c r="G3165" t="s">
        <v>5350</v>
      </c>
      <c r="H3165" t="s">
        <v>15</v>
      </c>
      <c r="I3165">
        <f>YEAR(tb_to_analyze[[#This Row],[Date]])</f>
        <v>2000</v>
      </c>
    </row>
    <row r="3166" spans="1:9" x14ac:dyDescent="0.25">
      <c r="A3166" t="s">
        <v>5235</v>
      </c>
      <c r="B3166" t="s">
        <v>5268</v>
      </c>
      <c r="C3166" t="s">
        <v>5252</v>
      </c>
      <c r="D3166" s="1">
        <v>36880</v>
      </c>
      <c r="E3166" t="s">
        <v>3020</v>
      </c>
      <c r="F3166" t="s">
        <v>2227</v>
      </c>
      <c r="G3166" s="3">
        <v>69700000</v>
      </c>
      <c r="H3166" t="s">
        <v>15</v>
      </c>
      <c r="I3166">
        <f>YEAR(tb_to_analyze[[#This Row],[Date]])</f>
        <v>2000</v>
      </c>
    </row>
    <row r="3167" spans="1:9" x14ac:dyDescent="0.25">
      <c r="A3167" t="s">
        <v>5233</v>
      </c>
      <c r="B3167" t="s">
        <v>5320</v>
      </c>
      <c r="C3167" t="s">
        <v>5247</v>
      </c>
      <c r="D3167" s="1">
        <v>36887</v>
      </c>
      <c r="E3167" t="s">
        <v>1829</v>
      </c>
      <c r="F3167" t="s">
        <v>13</v>
      </c>
      <c r="G3167" t="s">
        <v>5350</v>
      </c>
      <c r="H3167" t="s">
        <v>21</v>
      </c>
      <c r="I3167">
        <f>YEAR(tb_to_analyze[[#This Row],[Date]])</f>
        <v>2000</v>
      </c>
    </row>
    <row r="3168" spans="1:9" x14ac:dyDescent="0.25">
      <c r="A3168" t="s">
        <v>5235</v>
      </c>
      <c r="B3168" t="s">
        <v>5263</v>
      </c>
      <c r="C3168" t="s">
        <v>5252</v>
      </c>
      <c r="D3168" s="1">
        <v>36900</v>
      </c>
      <c r="E3168" t="s">
        <v>3435</v>
      </c>
      <c r="F3168" t="s">
        <v>13</v>
      </c>
      <c r="G3168" t="s">
        <v>5350</v>
      </c>
      <c r="H3168" t="s">
        <v>15</v>
      </c>
      <c r="I3168">
        <f>YEAR(tb_to_analyze[[#This Row],[Date]])</f>
        <v>2001</v>
      </c>
    </row>
    <row r="3169" spans="1:9" x14ac:dyDescent="0.25">
      <c r="A3169" t="s">
        <v>5230</v>
      </c>
      <c r="B3169" t="s">
        <v>5324</v>
      </c>
      <c r="C3169" t="s">
        <v>5253</v>
      </c>
      <c r="D3169" s="1">
        <v>36901</v>
      </c>
      <c r="E3169" t="s">
        <v>2828</v>
      </c>
      <c r="F3169" t="s">
        <v>13</v>
      </c>
      <c r="G3169" t="s">
        <v>5350</v>
      </c>
      <c r="H3169" t="s">
        <v>15</v>
      </c>
      <c r="I3169">
        <f>YEAR(tb_to_analyze[[#This Row],[Date]])</f>
        <v>2001</v>
      </c>
    </row>
    <row r="3170" spans="1:9" x14ac:dyDescent="0.25">
      <c r="A3170" t="s">
        <v>5231</v>
      </c>
      <c r="B3170" t="s">
        <v>5313</v>
      </c>
      <c r="C3170" t="s">
        <v>5246</v>
      </c>
      <c r="D3170" s="1">
        <v>36921</v>
      </c>
      <c r="E3170" t="s">
        <v>2805</v>
      </c>
      <c r="F3170" t="s">
        <v>13</v>
      </c>
      <c r="G3170" t="s">
        <v>5350</v>
      </c>
      <c r="H3170" t="s">
        <v>15</v>
      </c>
      <c r="I3170">
        <f>YEAR(tb_to_analyze[[#This Row],[Date]])</f>
        <v>2001</v>
      </c>
    </row>
    <row r="3171" spans="1:9" x14ac:dyDescent="0.25">
      <c r="A3171" t="s">
        <v>5230</v>
      </c>
      <c r="B3171" t="s">
        <v>5324</v>
      </c>
      <c r="C3171" t="s">
        <v>5253</v>
      </c>
      <c r="D3171" s="1">
        <v>36929</v>
      </c>
      <c r="E3171" t="s">
        <v>2675</v>
      </c>
      <c r="F3171" t="s">
        <v>13</v>
      </c>
      <c r="G3171" t="s">
        <v>5350</v>
      </c>
      <c r="H3171" t="s">
        <v>15</v>
      </c>
      <c r="I3171">
        <f>YEAR(tb_to_analyze[[#This Row],[Date]])</f>
        <v>2001</v>
      </c>
    </row>
    <row r="3172" spans="1:9" x14ac:dyDescent="0.25">
      <c r="A3172" t="s">
        <v>5231</v>
      </c>
      <c r="B3172" t="s">
        <v>5322</v>
      </c>
      <c r="C3172" t="s">
        <v>5246</v>
      </c>
      <c r="D3172" s="1">
        <v>36929</v>
      </c>
      <c r="E3172" t="s">
        <v>2440</v>
      </c>
      <c r="F3172" t="s">
        <v>13</v>
      </c>
      <c r="G3172" s="3">
        <v>450000000</v>
      </c>
      <c r="H3172" t="s">
        <v>15</v>
      </c>
      <c r="I3172">
        <f>YEAR(tb_to_analyze[[#This Row],[Date]])</f>
        <v>2001</v>
      </c>
    </row>
    <row r="3173" spans="1:9" x14ac:dyDescent="0.25">
      <c r="A3173" t="s">
        <v>5233</v>
      </c>
      <c r="B3173" t="s">
        <v>5257</v>
      </c>
      <c r="C3173" t="s">
        <v>5247</v>
      </c>
      <c r="D3173" s="1">
        <v>36942</v>
      </c>
      <c r="E3173" t="s">
        <v>2955</v>
      </c>
      <c r="F3173" t="s">
        <v>2227</v>
      </c>
      <c r="G3173" t="s">
        <v>5350</v>
      </c>
      <c r="H3173" t="s">
        <v>15</v>
      </c>
      <c r="I3173">
        <f>YEAR(tb_to_analyze[[#This Row],[Date]])</f>
        <v>2001</v>
      </c>
    </row>
    <row r="3174" spans="1:9" x14ac:dyDescent="0.25">
      <c r="A3174" t="s">
        <v>5231</v>
      </c>
      <c r="B3174" t="s">
        <v>5313</v>
      </c>
      <c r="C3174" t="s">
        <v>5246</v>
      </c>
      <c r="D3174" s="1">
        <v>36949</v>
      </c>
      <c r="E3174" t="s">
        <v>3269</v>
      </c>
      <c r="F3174" t="s">
        <v>13</v>
      </c>
      <c r="G3174" t="s">
        <v>5350</v>
      </c>
      <c r="H3174" t="s">
        <v>15</v>
      </c>
      <c r="I3174">
        <f>YEAR(tb_to_analyze[[#This Row],[Date]])</f>
        <v>2001</v>
      </c>
    </row>
    <row r="3175" spans="1:9" x14ac:dyDescent="0.25">
      <c r="A3175" t="s">
        <v>5231</v>
      </c>
      <c r="B3175" t="s">
        <v>5322</v>
      </c>
      <c r="C3175" t="s">
        <v>5246</v>
      </c>
      <c r="D3175" s="1">
        <v>36958</v>
      </c>
      <c r="E3175" t="s">
        <v>2362</v>
      </c>
      <c r="F3175" t="s">
        <v>13</v>
      </c>
      <c r="G3175" s="3">
        <v>450000000</v>
      </c>
      <c r="H3175" t="s">
        <v>15</v>
      </c>
      <c r="I3175">
        <f>YEAR(tb_to_analyze[[#This Row],[Date]])</f>
        <v>2001</v>
      </c>
    </row>
    <row r="3176" spans="1:9" x14ac:dyDescent="0.25">
      <c r="A3176" t="s">
        <v>5230</v>
      </c>
      <c r="B3176" t="s">
        <v>5324</v>
      </c>
      <c r="C3176" t="s">
        <v>5253</v>
      </c>
      <c r="D3176" s="1">
        <v>36958</v>
      </c>
      <c r="E3176" t="s">
        <v>3180</v>
      </c>
      <c r="F3176" t="s">
        <v>13</v>
      </c>
      <c r="G3176" t="s">
        <v>5350</v>
      </c>
      <c r="H3176" t="s">
        <v>15</v>
      </c>
      <c r="I3176">
        <f>YEAR(tb_to_analyze[[#This Row],[Date]])</f>
        <v>2001</v>
      </c>
    </row>
    <row r="3177" spans="1:9" x14ac:dyDescent="0.25">
      <c r="A3177" t="s">
        <v>5233</v>
      </c>
      <c r="B3177" t="s">
        <v>5333</v>
      </c>
      <c r="C3177" t="s">
        <v>5260</v>
      </c>
      <c r="D3177" s="1">
        <v>36968</v>
      </c>
      <c r="E3177" t="s">
        <v>3388</v>
      </c>
      <c r="F3177" t="s">
        <v>13</v>
      </c>
      <c r="G3177" t="s">
        <v>5350</v>
      </c>
      <c r="H3177" t="s">
        <v>15</v>
      </c>
      <c r="I3177">
        <f>YEAR(tb_to_analyze[[#This Row],[Date]])</f>
        <v>2001</v>
      </c>
    </row>
    <row r="3178" spans="1:9" x14ac:dyDescent="0.25">
      <c r="A3178" t="s">
        <v>5231</v>
      </c>
      <c r="B3178" t="s">
        <v>5313</v>
      </c>
      <c r="C3178" t="s">
        <v>5246</v>
      </c>
      <c r="D3178" s="1">
        <v>36988</v>
      </c>
      <c r="E3178" t="s">
        <v>2805</v>
      </c>
      <c r="F3178" t="s">
        <v>13</v>
      </c>
      <c r="G3178" t="s">
        <v>5350</v>
      </c>
      <c r="H3178" t="s">
        <v>15</v>
      </c>
      <c r="I3178">
        <f>YEAR(tb_to_analyze[[#This Row],[Date]])</f>
        <v>2001</v>
      </c>
    </row>
    <row r="3179" spans="1:9" x14ac:dyDescent="0.25">
      <c r="A3179" t="s">
        <v>5238</v>
      </c>
      <c r="B3179" t="s">
        <v>5326</v>
      </c>
      <c r="C3179" t="s">
        <v>5254</v>
      </c>
      <c r="D3179" s="1">
        <v>36999</v>
      </c>
      <c r="E3179" t="s">
        <v>3525</v>
      </c>
      <c r="F3179" t="s">
        <v>13</v>
      </c>
      <c r="G3179" s="3">
        <v>47000000</v>
      </c>
      <c r="H3179" t="s">
        <v>56</v>
      </c>
      <c r="I3179">
        <f>YEAR(tb_to_analyze[[#This Row],[Date]])</f>
        <v>2001</v>
      </c>
    </row>
    <row r="3180" spans="1:9" x14ac:dyDescent="0.25">
      <c r="A3180" t="s">
        <v>5231</v>
      </c>
      <c r="B3180" t="s">
        <v>5322</v>
      </c>
      <c r="C3180" t="s">
        <v>5246</v>
      </c>
      <c r="D3180" s="1">
        <v>37000</v>
      </c>
      <c r="E3180" t="s">
        <v>2892</v>
      </c>
      <c r="F3180" t="s">
        <v>13</v>
      </c>
      <c r="G3180" s="3">
        <v>450000000</v>
      </c>
      <c r="H3180" t="s">
        <v>15</v>
      </c>
      <c r="I3180">
        <f>YEAR(tb_to_analyze[[#This Row],[Date]])</f>
        <v>2001</v>
      </c>
    </row>
    <row r="3181" spans="1:9" x14ac:dyDescent="0.25">
      <c r="A3181" t="s">
        <v>5233</v>
      </c>
      <c r="B3181" t="s">
        <v>5333</v>
      </c>
      <c r="C3181" t="s">
        <v>5260</v>
      </c>
      <c r="D3181" s="1">
        <v>37019</v>
      </c>
      <c r="E3181" t="s">
        <v>3388</v>
      </c>
      <c r="F3181" t="s">
        <v>13</v>
      </c>
      <c r="G3181" t="s">
        <v>5350</v>
      </c>
      <c r="H3181" t="s">
        <v>15</v>
      </c>
      <c r="I3181">
        <f>YEAR(tb_to_analyze[[#This Row],[Date]])</f>
        <v>2001</v>
      </c>
    </row>
    <row r="3182" spans="1:9" x14ac:dyDescent="0.25">
      <c r="A3182" t="s">
        <v>5231</v>
      </c>
      <c r="B3182" t="s">
        <v>5313</v>
      </c>
      <c r="C3182" t="s">
        <v>5246</v>
      </c>
      <c r="D3182" s="1">
        <v>37029</v>
      </c>
      <c r="E3182" t="s">
        <v>2805</v>
      </c>
      <c r="F3182" t="s">
        <v>13</v>
      </c>
      <c r="G3182" t="s">
        <v>5350</v>
      </c>
      <c r="H3182" t="s">
        <v>15</v>
      </c>
      <c r="I3182">
        <f>YEAR(tb_to_analyze[[#This Row],[Date]])</f>
        <v>2001</v>
      </c>
    </row>
    <row r="3183" spans="1:9" x14ac:dyDescent="0.25">
      <c r="A3183" t="s">
        <v>5233</v>
      </c>
      <c r="B3183" t="s">
        <v>5320</v>
      </c>
      <c r="C3183" t="s">
        <v>5247</v>
      </c>
      <c r="D3183" s="1">
        <v>37050</v>
      </c>
      <c r="E3183" t="s">
        <v>685</v>
      </c>
      <c r="F3183" t="s">
        <v>13</v>
      </c>
      <c r="G3183" t="s">
        <v>5350</v>
      </c>
      <c r="H3183" t="s">
        <v>15</v>
      </c>
      <c r="I3183">
        <f>YEAR(tb_to_analyze[[#This Row],[Date]])</f>
        <v>2001</v>
      </c>
    </row>
    <row r="3184" spans="1:9" x14ac:dyDescent="0.25">
      <c r="A3184" t="s">
        <v>5230</v>
      </c>
      <c r="B3184" t="s">
        <v>5324</v>
      </c>
      <c r="C3184" t="s">
        <v>5253</v>
      </c>
      <c r="D3184" s="1">
        <v>37051</v>
      </c>
      <c r="E3184" t="s">
        <v>2675</v>
      </c>
      <c r="F3184" t="s">
        <v>13</v>
      </c>
      <c r="G3184" t="s">
        <v>5350</v>
      </c>
      <c r="H3184" t="s">
        <v>15</v>
      </c>
      <c r="I3184">
        <f>YEAR(tb_to_analyze[[#This Row],[Date]])</f>
        <v>2001</v>
      </c>
    </row>
    <row r="3185" spans="1:9" x14ac:dyDescent="0.25">
      <c r="A3185" t="s">
        <v>5231</v>
      </c>
      <c r="B3185" t="s">
        <v>5313</v>
      </c>
      <c r="C3185" t="s">
        <v>5246</v>
      </c>
      <c r="D3185" s="1">
        <v>37061</v>
      </c>
      <c r="E3185" t="s">
        <v>3008</v>
      </c>
      <c r="F3185" t="s">
        <v>13</v>
      </c>
      <c r="G3185" t="s">
        <v>5350</v>
      </c>
      <c r="H3185" t="s">
        <v>15</v>
      </c>
      <c r="I3185">
        <f>YEAR(tb_to_analyze[[#This Row],[Date]])</f>
        <v>2001</v>
      </c>
    </row>
    <row r="3186" spans="1:9" x14ac:dyDescent="0.25">
      <c r="A3186" t="s">
        <v>5231</v>
      </c>
      <c r="B3186" t="s">
        <v>5313</v>
      </c>
      <c r="C3186" t="s">
        <v>5246</v>
      </c>
      <c r="D3186" s="1">
        <v>37072</v>
      </c>
      <c r="E3186" t="s">
        <v>3534</v>
      </c>
      <c r="F3186" t="s">
        <v>13</v>
      </c>
      <c r="G3186" t="s">
        <v>5350</v>
      </c>
      <c r="H3186" t="s">
        <v>15</v>
      </c>
      <c r="I3186">
        <f>YEAR(tb_to_analyze[[#This Row],[Date]])</f>
        <v>2001</v>
      </c>
    </row>
    <row r="3187" spans="1:9" x14ac:dyDescent="0.25">
      <c r="A3187" t="s">
        <v>5231</v>
      </c>
      <c r="B3187" t="s">
        <v>5322</v>
      </c>
      <c r="C3187" t="s">
        <v>5246</v>
      </c>
      <c r="D3187" s="1">
        <v>37084</v>
      </c>
      <c r="E3187" t="s">
        <v>2440</v>
      </c>
      <c r="F3187" t="s">
        <v>13</v>
      </c>
      <c r="G3187" s="3">
        <v>450000000</v>
      </c>
      <c r="H3187" t="s">
        <v>15</v>
      </c>
      <c r="I3187">
        <f>YEAR(tb_to_analyze[[#This Row],[Date]])</f>
        <v>2001</v>
      </c>
    </row>
    <row r="3188" spans="1:9" x14ac:dyDescent="0.25">
      <c r="A3188" t="s">
        <v>5230</v>
      </c>
      <c r="B3188" t="s">
        <v>5324</v>
      </c>
      <c r="C3188" t="s">
        <v>5253</v>
      </c>
      <c r="D3188" s="1">
        <v>37084</v>
      </c>
      <c r="E3188" t="s">
        <v>3180</v>
      </c>
      <c r="F3188" t="s">
        <v>13</v>
      </c>
      <c r="G3188" t="s">
        <v>5350</v>
      </c>
      <c r="H3188" t="s">
        <v>56</v>
      </c>
      <c r="I3188">
        <f>YEAR(tb_to_analyze[[#This Row],[Date]])</f>
        <v>2001</v>
      </c>
    </row>
    <row r="3189" spans="1:9" x14ac:dyDescent="0.25">
      <c r="A3189" t="s">
        <v>5233</v>
      </c>
      <c r="B3189" t="s">
        <v>5320</v>
      </c>
      <c r="C3189" t="s">
        <v>5247</v>
      </c>
      <c r="D3189" s="1">
        <v>37092</v>
      </c>
      <c r="E3189" t="s">
        <v>1463</v>
      </c>
      <c r="F3189" t="s">
        <v>13</v>
      </c>
      <c r="G3189" t="s">
        <v>5350</v>
      </c>
      <c r="H3189" t="s">
        <v>15</v>
      </c>
      <c r="I3189">
        <f>YEAR(tb_to_analyze[[#This Row],[Date]])</f>
        <v>2001</v>
      </c>
    </row>
    <row r="3190" spans="1:9" x14ac:dyDescent="0.25">
      <c r="A3190" t="s">
        <v>5231</v>
      </c>
      <c r="B3190" t="s">
        <v>5313</v>
      </c>
      <c r="C3190" t="s">
        <v>5246</v>
      </c>
      <c r="D3190" s="1">
        <v>37095</v>
      </c>
      <c r="E3190" t="s">
        <v>2897</v>
      </c>
      <c r="F3190" t="s">
        <v>13</v>
      </c>
      <c r="G3190" t="s">
        <v>5350</v>
      </c>
      <c r="H3190" t="s">
        <v>15</v>
      </c>
      <c r="I3190">
        <f>YEAR(tb_to_analyze[[#This Row],[Date]])</f>
        <v>2001</v>
      </c>
    </row>
    <row r="3191" spans="1:9" x14ac:dyDescent="0.25">
      <c r="A3191" t="s">
        <v>5231</v>
      </c>
      <c r="B3191" t="s">
        <v>5313</v>
      </c>
      <c r="C3191" t="s">
        <v>5246</v>
      </c>
      <c r="D3191" s="1">
        <v>37109</v>
      </c>
      <c r="E3191" t="s">
        <v>3223</v>
      </c>
      <c r="F3191" t="s">
        <v>13</v>
      </c>
      <c r="G3191" t="s">
        <v>5350</v>
      </c>
      <c r="H3191" t="s">
        <v>15</v>
      </c>
      <c r="I3191">
        <f>YEAR(tb_to_analyze[[#This Row],[Date]])</f>
        <v>2001</v>
      </c>
    </row>
    <row r="3192" spans="1:9" x14ac:dyDescent="0.25">
      <c r="A3192" t="s">
        <v>5231</v>
      </c>
      <c r="B3192" t="s">
        <v>5313</v>
      </c>
      <c r="C3192" t="s">
        <v>5246</v>
      </c>
      <c r="D3192" s="1">
        <v>37111</v>
      </c>
      <c r="E3192" t="s">
        <v>3464</v>
      </c>
      <c r="F3192" t="s">
        <v>13</v>
      </c>
      <c r="G3192" t="s">
        <v>5350</v>
      </c>
      <c r="H3192" t="s">
        <v>15</v>
      </c>
      <c r="I3192">
        <f>YEAR(tb_to_analyze[[#This Row],[Date]])</f>
        <v>2001</v>
      </c>
    </row>
    <row r="3193" spans="1:9" x14ac:dyDescent="0.25">
      <c r="A3193" t="s">
        <v>5231</v>
      </c>
      <c r="B3193" t="s">
        <v>5322</v>
      </c>
      <c r="C3193" t="s">
        <v>5246</v>
      </c>
      <c r="D3193" s="1">
        <v>37113</v>
      </c>
      <c r="E3193" t="s">
        <v>2362</v>
      </c>
      <c r="F3193" t="s">
        <v>13</v>
      </c>
      <c r="G3193" s="3">
        <v>450000000</v>
      </c>
      <c r="H3193" t="s">
        <v>15</v>
      </c>
      <c r="I3193">
        <f>YEAR(tb_to_analyze[[#This Row],[Date]])</f>
        <v>2001</v>
      </c>
    </row>
    <row r="3194" spans="1:9" x14ac:dyDescent="0.25">
      <c r="A3194" t="s">
        <v>5236</v>
      </c>
      <c r="B3194" t="s">
        <v>5325</v>
      </c>
      <c r="C3194" t="s">
        <v>5249</v>
      </c>
      <c r="D3194" s="1">
        <v>37132</v>
      </c>
      <c r="E3194" t="s">
        <v>3542</v>
      </c>
      <c r="F3194" t="s">
        <v>2227</v>
      </c>
      <c r="G3194" s="3">
        <v>90000000</v>
      </c>
      <c r="H3194" t="s">
        <v>15</v>
      </c>
      <c r="I3194">
        <f>YEAR(tb_to_analyze[[#This Row],[Date]])</f>
        <v>2001</v>
      </c>
    </row>
    <row r="3195" spans="1:9" x14ac:dyDescent="0.25">
      <c r="A3195" t="s">
        <v>5230</v>
      </c>
      <c r="B3195" t="s">
        <v>5324</v>
      </c>
      <c r="C3195" t="s">
        <v>5253</v>
      </c>
      <c r="D3195" s="1">
        <v>37133</v>
      </c>
      <c r="E3195" t="s">
        <v>2675</v>
      </c>
      <c r="F3195" t="s">
        <v>13</v>
      </c>
      <c r="G3195" t="s">
        <v>5350</v>
      </c>
      <c r="H3195" t="s">
        <v>15</v>
      </c>
      <c r="I3195">
        <f>YEAR(tb_to_analyze[[#This Row],[Date]])</f>
        <v>2001</v>
      </c>
    </row>
    <row r="3196" spans="1:9" x14ac:dyDescent="0.25">
      <c r="A3196" t="s">
        <v>5231</v>
      </c>
      <c r="B3196" t="s">
        <v>5315</v>
      </c>
      <c r="C3196" t="s">
        <v>5246</v>
      </c>
      <c r="D3196" s="1">
        <v>37143</v>
      </c>
      <c r="E3196" t="s">
        <v>3008</v>
      </c>
      <c r="F3196" t="s">
        <v>13</v>
      </c>
      <c r="G3196" t="s">
        <v>5350</v>
      </c>
      <c r="H3196" t="s">
        <v>15</v>
      </c>
      <c r="I3196">
        <f>YEAR(tb_to_analyze[[#This Row],[Date]])</f>
        <v>2001</v>
      </c>
    </row>
    <row r="3197" spans="1:9" x14ac:dyDescent="0.25">
      <c r="A3197" t="s">
        <v>5231</v>
      </c>
      <c r="B3197" t="s">
        <v>5315</v>
      </c>
      <c r="C3197" t="s">
        <v>5246</v>
      </c>
      <c r="D3197" s="1">
        <v>37155</v>
      </c>
      <c r="E3197" t="s">
        <v>3028</v>
      </c>
      <c r="F3197" t="s">
        <v>2227</v>
      </c>
      <c r="G3197" s="3">
        <v>45000000</v>
      </c>
      <c r="H3197" t="s">
        <v>21</v>
      </c>
      <c r="I3197">
        <f>YEAR(tb_to_analyze[[#This Row],[Date]])</f>
        <v>2001</v>
      </c>
    </row>
    <row r="3198" spans="1:9" x14ac:dyDescent="0.25">
      <c r="A3198" t="s">
        <v>5230</v>
      </c>
      <c r="B3198" t="s">
        <v>5324</v>
      </c>
      <c r="C3198" t="s">
        <v>5253</v>
      </c>
      <c r="D3198" s="1">
        <v>37159</v>
      </c>
      <c r="E3198" t="s">
        <v>2828</v>
      </c>
      <c r="F3198" t="s">
        <v>13</v>
      </c>
      <c r="G3198" t="s">
        <v>5350</v>
      </c>
      <c r="H3198" t="s">
        <v>15</v>
      </c>
      <c r="I3198">
        <f>YEAR(tb_to_analyze[[#This Row],[Date]])</f>
        <v>2001</v>
      </c>
    </row>
    <row r="3199" spans="1:9" x14ac:dyDescent="0.25">
      <c r="A3199" t="s">
        <v>5231</v>
      </c>
      <c r="B3199" t="s">
        <v>5335</v>
      </c>
      <c r="C3199" t="s">
        <v>5246</v>
      </c>
      <c r="D3199" s="1">
        <v>37164</v>
      </c>
      <c r="E3199" t="s">
        <v>3122</v>
      </c>
      <c r="F3199" t="s">
        <v>13</v>
      </c>
      <c r="G3199" t="s">
        <v>5350</v>
      </c>
      <c r="H3199" t="s">
        <v>15</v>
      </c>
      <c r="I3199">
        <f>YEAR(tb_to_analyze[[#This Row],[Date]])</f>
        <v>2001</v>
      </c>
    </row>
    <row r="3200" spans="1:9" x14ac:dyDescent="0.25">
      <c r="A3200" t="s">
        <v>5231</v>
      </c>
      <c r="B3200" t="s">
        <v>5315</v>
      </c>
      <c r="C3200" t="s">
        <v>5246</v>
      </c>
      <c r="D3200" s="1">
        <v>37169</v>
      </c>
      <c r="E3200" t="s">
        <v>3406</v>
      </c>
      <c r="F3200" t="s">
        <v>13</v>
      </c>
      <c r="G3200" t="s">
        <v>5350</v>
      </c>
      <c r="H3200" t="s">
        <v>15</v>
      </c>
      <c r="I3200">
        <f>YEAR(tb_to_analyze[[#This Row],[Date]])</f>
        <v>2001</v>
      </c>
    </row>
    <row r="3201" spans="1:9" x14ac:dyDescent="0.25">
      <c r="A3201" t="s">
        <v>5231</v>
      </c>
      <c r="B3201" t="s">
        <v>5313</v>
      </c>
      <c r="C3201" t="s">
        <v>5246</v>
      </c>
      <c r="D3201" s="1">
        <v>37175</v>
      </c>
      <c r="E3201" t="s">
        <v>3008</v>
      </c>
      <c r="F3201" t="s">
        <v>13</v>
      </c>
      <c r="G3201" t="s">
        <v>5350</v>
      </c>
      <c r="H3201" t="s">
        <v>15</v>
      </c>
      <c r="I3201">
        <f>YEAR(tb_to_analyze[[#This Row],[Date]])</f>
        <v>2001</v>
      </c>
    </row>
    <row r="3202" spans="1:9" x14ac:dyDescent="0.25">
      <c r="A3202" t="s">
        <v>5231</v>
      </c>
      <c r="B3202" t="s">
        <v>5315</v>
      </c>
      <c r="C3202" t="s">
        <v>5246</v>
      </c>
      <c r="D3202" s="1">
        <v>37182</v>
      </c>
      <c r="E3202" t="s">
        <v>3413</v>
      </c>
      <c r="F3202" t="s">
        <v>13</v>
      </c>
      <c r="G3202" t="s">
        <v>5350</v>
      </c>
      <c r="H3202" t="s">
        <v>15</v>
      </c>
      <c r="I3202">
        <f>YEAR(tb_to_analyze[[#This Row],[Date]])</f>
        <v>2001</v>
      </c>
    </row>
    <row r="3203" spans="1:9" x14ac:dyDescent="0.25">
      <c r="A3203" t="s">
        <v>5238</v>
      </c>
      <c r="B3203" t="s">
        <v>5326</v>
      </c>
      <c r="C3203" t="s">
        <v>5254</v>
      </c>
      <c r="D3203" s="1">
        <v>37186</v>
      </c>
      <c r="E3203" t="s">
        <v>2993</v>
      </c>
      <c r="F3203" t="s">
        <v>13</v>
      </c>
      <c r="G3203" s="3">
        <v>25000000</v>
      </c>
      <c r="H3203" t="s">
        <v>15</v>
      </c>
      <c r="I3203">
        <f>YEAR(tb_to_analyze[[#This Row],[Date]])</f>
        <v>2001</v>
      </c>
    </row>
    <row r="3204" spans="1:9" x14ac:dyDescent="0.25">
      <c r="A3204" t="s">
        <v>5233</v>
      </c>
      <c r="B3204" t="s">
        <v>5320</v>
      </c>
      <c r="C3204" t="s">
        <v>5247</v>
      </c>
      <c r="D3204" s="1">
        <v>37189</v>
      </c>
      <c r="E3204" t="s">
        <v>1463</v>
      </c>
      <c r="F3204" t="s">
        <v>13</v>
      </c>
      <c r="G3204" t="s">
        <v>5350</v>
      </c>
      <c r="H3204" t="s">
        <v>15</v>
      </c>
      <c r="I3204">
        <f>YEAR(tb_to_analyze[[#This Row],[Date]])</f>
        <v>2001</v>
      </c>
    </row>
    <row r="3205" spans="1:9" x14ac:dyDescent="0.25">
      <c r="A3205" t="s">
        <v>5230</v>
      </c>
      <c r="B3205" t="s">
        <v>5324</v>
      </c>
      <c r="C3205" t="s">
        <v>5253</v>
      </c>
      <c r="D3205" s="1">
        <v>37222</v>
      </c>
      <c r="E3205" t="s">
        <v>2609</v>
      </c>
      <c r="F3205" t="s">
        <v>13</v>
      </c>
      <c r="G3205" t="s">
        <v>5350</v>
      </c>
      <c r="H3205" t="s">
        <v>15</v>
      </c>
      <c r="I3205">
        <f>YEAR(tb_to_analyze[[#This Row],[Date]])</f>
        <v>2001</v>
      </c>
    </row>
    <row r="3206" spans="1:9" x14ac:dyDescent="0.25">
      <c r="A3206" t="s">
        <v>5231</v>
      </c>
      <c r="B3206" t="s">
        <v>5322</v>
      </c>
      <c r="C3206" t="s">
        <v>5246</v>
      </c>
      <c r="D3206" s="1">
        <v>37230</v>
      </c>
      <c r="E3206" t="s">
        <v>2892</v>
      </c>
      <c r="F3206" t="s">
        <v>13</v>
      </c>
      <c r="G3206" s="3">
        <v>450000000</v>
      </c>
      <c r="H3206" t="s">
        <v>15</v>
      </c>
      <c r="I3206">
        <f>YEAR(tb_to_analyze[[#This Row],[Date]])</f>
        <v>2001</v>
      </c>
    </row>
    <row r="3207" spans="1:9" x14ac:dyDescent="0.25">
      <c r="A3207" t="s">
        <v>5231</v>
      </c>
      <c r="B3207" t="s">
        <v>5315</v>
      </c>
      <c r="C3207" t="s">
        <v>5246</v>
      </c>
      <c r="D3207" s="1">
        <v>37232</v>
      </c>
      <c r="E3207" t="s">
        <v>3235</v>
      </c>
      <c r="F3207" t="s">
        <v>13</v>
      </c>
      <c r="G3207" t="s">
        <v>5350</v>
      </c>
      <c r="H3207" t="s">
        <v>15</v>
      </c>
      <c r="I3207">
        <f>YEAR(tb_to_analyze[[#This Row],[Date]])</f>
        <v>2001</v>
      </c>
    </row>
    <row r="3208" spans="1:9" x14ac:dyDescent="0.25">
      <c r="A3208" t="s">
        <v>5233</v>
      </c>
      <c r="B3208" t="s">
        <v>5312</v>
      </c>
      <c r="C3208" t="s">
        <v>5245</v>
      </c>
      <c r="D3208" s="1">
        <v>37235</v>
      </c>
      <c r="E3208" t="s">
        <v>2405</v>
      </c>
      <c r="F3208" t="s">
        <v>13</v>
      </c>
      <c r="G3208" t="s">
        <v>5350</v>
      </c>
      <c r="H3208" t="s">
        <v>15</v>
      </c>
      <c r="I3208">
        <f>YEAR(tb_to_analyze[[#This Row],[Date]])</f>
        <v>2001</v>
      </c>
    </row>
    <row r="3209" spans="1:9" x14ac:dyDescent="0.25">
      <c r="A3209" t="s">
        <v>5233</v>
      </c>
      <c r="B3209" t="s">
        <v>5312</v>
      </c>
      <c r="C3209" t="s">
        <v>5245</v>
      </c>
      <c r="D3209" s="1">
        <v>37246</v>
      </c>
      <c r="E3209" t="s">
        <v>937</v>
      </c>
      <c r="F3209" t="s">
        <v>13</v>
      </c>
      <c r="G3209" t="s">
        <v>5350</v>
      </c>
      <c r="H3209" t="s">
        <v>15</v>
      </c>
      <c r="I3209">
        <f>YEAR(tb_to_analyze[[#This Row],[Date]])</f>
        <v>2001</v>
      </c>
    </row>
    <row r="3210" spans="1:9" x14ac:dyDescent="0.25">
      <c r="A3210" t="s">
        <v>5233</v>
      </c>
      <c r="B3210" t="s">
        <v>5320</v>
      </c>
      <c r="C3210" t="s">
        <v>5247</v>
      </c>
      <c r="D3210" s="1">
        <v>37253</v>
      </c>
      <c r="E3210" t="s">
        <v>1829</v>
      </c>
      <c r="F3210" t="s">
        <v>13</v>
      </c>
      <c r="G3210" t="s">
        <v>5350</v>
      </c>
      <c r="H3210" t="s">
        <v>15</v>
      </c>
      <c r="I3210">
        <f>YEAR(tb_to_analyze[[#This Row],[Date]])</f>
        <v>2001</v>
      </c>
    </row>
    <row r="3211" spans="1:9" x14ac:dyDescent="0.25">
      <c r="A3211" t="s">
        <v>5231</v>
      </c>
      <c r="B3211" t="s">
        <v>5313</v>
      </c>
      <c r="C3211" t="s">
        <v>5246</v>
      </c>
      <c r="D3211" s="1">
        <v>37272</v>
      </c>
      <c r="E3211" t="s">
        <v>3269</v>
      </c>
      <c r="F3211" t="s">
        <v>13</v>
      </c>
      <c r="G3211" t="s">
        <v>5350</v>
      </c>
      <c r="H3211" t="s">
        <v>15</v>
      </c>
      <c r="I3211">
        <f>YEAR(tb_to_analyze[[#This Row],[Date]])</f>
        <v>2002</v>
      </c>
    </row>
    <row r="3212" spans="1:9" x14ac:dyDescent="0.25">
      <c r="A3212" t="s">
        <v>5230</v>
      </c>
      <c r="B3212" t="s">
        <v>5324</v>
      </c>
      <c r="C3212" t="s">
        <v>5253</v>
      </c>
      <c r="D3212" s="1">
        <v>37279</v>
      </c>
      <c r="E3212" t="s">
        <v>2970</v>
      </c>
      <c r="F3212" t="s">
        <v>13</v>
      </c>
      <c r="G3212" t="s">
        <v>5350</v>
      </c>
      <c r="H3212" t="s">
        <v>15</v>
      </c>
      <c r="I3212">
        <f>YEAR(tb_to_analyze[[#This Row],[Date]])</f>
        <v>2002</v>
      </c>
    </row>
    <row r="3213" spans="1:9" x14ac:dyDescent="0.25">
      <c r="A3213" t="s">
        <v>5236</v>
      </c>
      <c r="B3213" t="s">
        <v>5325</v>
      </c>
      <c r="C3213" t="s">
        <v>5249</v>
      </c>
      <c r="D3213" s="1">
        <v>37291</v>
      </c>
      <c r="E3213" t="s">
        <v>3564</v>
      </c>
      <c r="F3213" t="s">
        <v>13</v>
      </c>
      <c r="G3213" t="s">
        <v>5350</v>
      </c>
      <c r="H3213" t="s">
        <v>15</v>
      </c>
      <c r="I3213">
        <f>YEAR(tb_to_analyze[[#This Row],[Date]])</f>
        <v>2002</v>
      </c>
    </row>
    <row r="3214" spans="1:9" x14ac:dyDescent="0.25">
      <c r="A3214" t="s">
        <v>5231</v>
      </c>
      <c r="B3214" t="s">
        <v>5313</v>
      </c>
      <c r="C3214" t="s">
        <v>5246</v>
      </c>
      <c r="D3214" s="1">
        <v>37292</v>
      </c>
      <c r="E3214" t="s">
        <v>3043</v>
      </c>
      <c r="F3214" t="s">
        <v>2227</v>
      </c>
      <c r="G3214" s="3">
        <v>40000000</v>
      </c>
      <c r="H3214" t="s">
        <v>15</v>
      </c>
      <c r="I3214">
        <f>YEAR(tb_to_analyze[[#This Row],[Date]])</f>
        <v>2002</v>
      </c>
    </row>
    <row r="3215" spans="1:9" x14ac:dyDescent="0.25">
      <c r="A3215" t="s">
        <v>5231</v>
      </c>
      <c r="B3215" t="s">
        <v>5315</v>
      </c>
      <c r="C3215" t="s">
        <v>5246</v>
      </c>
      <c r="D3215" s="1">
        <v>37298</v>
      </c>
      <c r="E3215" t="s">
        <v>3235</v>
      </c>
      <c r="F3215" t="s">
        <v>13</v>
      </c>
      <c r="G3215" t="s">
        <v>5350</v>
      </c>
      <c r="H3215" t="s">
        <v>15</v>
      </c>
      <c r="I3215">
        <f>YEAR(tb_to_analyze[[#This Row],[Date]])</f>
        <v>2002</v>
      </c>
    </row>
    <row r="3216" spans="1:9" x14ac:dyDescent="0.25">
      <c r="A3216" t="s">
        <v>5231</v>
      </c>
      <c r="B3216" t="s">
        <v>5313</v>
      </c>
      <c r="C3216" t="s">
        <v>5246</v>
      </c>
      <c r="D3216" s="1">
        <v>37308</v>
      </c>
      <c r="E3216" t="s">
        <v>3568</v>
      </c>
      <c r="F3216" t="s">
        <v>13</v>
      </c>
      <c r="G3216" t="s">
        <v>5350</v>
      </c>
      <c r="H3216" t="s">
        <v>15</v>
      </c>
      <c r="I3216">
        <f>YEAR(tb_to_analyze[[#This Row],[Date]])</f>
        <v>2002</v>
      </c>
    </row>
    <row r="3217" spans="1:9" x14ac:dyDescent="0.25">
      <c r="A3217" t="s">
        <v>5230</v>
      </c>
      <c r="B3217" t="s">
        <v>5324</v>
      </c>
      <c r="C3217" t="s">
        <v>5253</v>
      </c>
      <c r="D3217" s="1">
        <v>37310</v>
      </c>
      <c r="E3217" t="s">
        <v>2675</v>
      </c>
      <c r="F3217" t="s">
        <v>13</v>
      </c>
      <c r="G3217" t="s">
        <v>5350</v>
      </c>
      <c r="H3217" t="s">
        <v>15</v>
      </c>
      <c r="I3217">
        <f>YEAR(tb_to_analyze[[#This Row],[Date]])</f>
        <v>2002</v>
      </c>
    </row>
    <row r="3218" spans="1:9" x14ac:dyDescent="0.25">
      <c r="A3218" t="s">
        <v>5230</v>
      </c>
      <c r="B3218" t="s">
        <v>5324</v>
      </c>
      <c r="C3218" t="s">
        <v>5253</v>
      </c>
      <c r="D3218" s="1">
        <v>37316</v>
      </c>
      <c r="E3218" t="s">
        <v>3180</v>
      </c>
      <c r="F3218" t="s">
        <v>13</v>
      </c>
      <c r="G3218" t="s">
        <v>5350</v>
      </c>
      <c r="H3218" t="s">
        <v>15</v>
      </c>
      <c r="I3218">
        <f>YEAR(tb_to_analyze[[#This Row],[Date]])</f>
        <v>2002</v>
      </c>
    </row>
    <row r="3219" spans="1:9" x14ac:dyDescent="0.25">
      <c r="A3219" t="s">
        <v>5231</v>
      </c>
      <c r="B3219" t="s">
        <v>5322</v>
      </c>
      <c r="C3219" t="s">
        <v>5246</v>
      </c>
      <c r="D3219" s="1">
        <v>37316</v>
      </c>
      <c r="E3219" t="s">
        <v>2127</v>
      </c>
      <c r="F3219" t="s">
        <v>13</v>
      </c>
      <c r="G3219" s="3">
        <v>450000000</v>
      </c>
      <c r="H3219" t="s">
        <v>15</v>
      </c>
      <c r="I3219">
        <f>YEAR(tb_to_analyze[[#This Row],[Date]])</f>
        <v>2002</v>
      </c>
    </row>
    <row r="3220" spans="1:9" x14ac:dyDescent="0.25">
      <c r="A3220" t="s">
        <v>5231</v>
      </c>
      <c r="B3220" t="s">
        <v>5313</v>
      </c>
      <c r="C3220" t="s">
        <v>5246</v>
      </c>
      <c r="D3220" s="1">
        <v>37323</v>
      </c>
      <c r="E3220" t="s">
        <v>2897</v>
      </c>
      <c r="F3220" t="s">
        <v>13</v>
      </c>
      <c r="G3220" t="s">
        <v>5350</v>
      </c>
      <c r="H3220" t="s">
        <v>15</v>
      </c>
      <c r="I3220">
        <f>YEAR(tb_to_analyze[[#This Row],[Date]])</f>
        <v>2002</v>
      </c>
    </row>
    <row r="3221" spans="1:9" x14ac:dyDescent="0.25">
      <c r="A3221" t="s">
        <v>5233</v>
      </c>
      <c r="B3221" t="s">
        <v>5320</v>
      </c>
      <c r="C3221" t="s">
        <v>5247</v>
      </c>
      <c r="D3221" s="1">
        <v>37332</v>
      </c>
      <c r="E3221" t="s">
        <v>3470</v>
      </c>
      <c r="F3221" t="s">
        <v>13</v>
      </c>
      <c r="G3221" s="3">
        <v>41800000</v>
      </c>
      <c r="H3221" t="s">
        <v>15</v>
      </c>
      <c r="I3221">
        <f>YEAR(tb_to_analyze[[#This Row],[Date]])</f>
        <v>2002</v>
      </c>
    </row>
    <row r="3222" spans="1:9" x14ac:dyDescent="0.25">
      <c r="A3222" t="s">
        <v>5235</v>
      </c>
      <c r="B3222" t="s">
        <v>5263</v>
      </c>
      <c r="C3222" t="s">
        <v>5252</v>
      </c>
      <c r="D3222" s="1">
        <v>37340</v>
      </c>
      <c r="E3222" t="s">
        <v>3435</v>
      </c>
      <c r="F3222" t="s">
        <v>13</v>
      </c>
      <c r="G3222" t="s">
        <v>5350</v>
      </c>
      <c r="H3222" t="s">
        <v>15</v>
      </c>
      <c r="I3222">
        <f>YEAR(tb_to_analyze[[#This Row],[Date]])</f>
        <v>2002</v>
      </c>
    </row>
    <row r="3223" spans="1:9" x14ac:dyDescent="0.25">
      <c r="A3223" t="s">
        <v>5230</v>
      </c>
      <c r="B3223" t="s">
        <v>5324</v>
      </c>
      <c r="C3223" t="s">
        <v>5253</v>
      </c>
      <c r="D3223" s="1">
        <v>37344</v>
      </c>
      <c r="E3223" t="s">
        <v>2675</v>
      </c>
      <c r="F3223" t="s">
        <v>13</v>
      </c>
      <c r="G3223" t="s">
        <v>5350</v>
      </c>
      <c r="H3223" t="s">
        <v>15</v>
      </c>
      <c r="I3223">
        <f>YEAR(tb_to_analyze[[#This Row],[Date]])</f>
        <v>2002</v>
      </c>
    </row>
    <row r="3224" spans="1:9" x14ac:dyDescent="0.25">
      <c r="A3224" t="s">
        <v>5233</v>
      </c>
      <c r="B3224" t="s">
        <v>5320</v>
      </c>
      <c r="C3224" t="s">
        <v>5247</v>
      </c>
      <c r="D3224" s="1">
        <v>37347</v>
      </c>
      <c r="E3224" t="s">
        <v>1302</v>
      </c>
      <c r="F3224" t="s">
        <v>13</v>
      </c>
      <c r="G3224" t="s">
        <v>5350</v>
      </c>
      <c r="H3224" t="s">
        <v>15</v>
      </c>
      <c r="I3224">
        <f>YEAR(tb_to_analyze[[#This Row],[Date]])</f>
        <v>2002</v>
      </c>
    </row>
    <row r="3225" spans="1:9" x14ac:dyDescent="0.25">
      <c r="A3225" t="s">
        <v>5231</v>
      </c>
      <c r="B3225" t="s">
        <v>5322</v>
      </c>
      <c r="C3225" t="s">
        <v>5246</v>
      </c>
      <c r="D3225" s="1">
        <v>37354</v>
      </c>
      <c r="E3225" t="s">
        <v>2440</v>
      </c>
      <c r="F3225" t="s">
        <v>13</v>
      </c>
      <c r="G3225" s="3">
        <v>450000000</v>
      </c>
      <c r="H3225" t="s">
        <v>15</v>
      </c>
      <c r="I3225">
        <f>YEAR(tb_to_analyze[[#This Row],[Date]])</f>
        <v>2002</v>
      </c>
    </row>
    <row r="3226" spans="1:9" x14ac:dyDescent="0.25">
      <c r="A3226" t="s">
        <v>5230</v>
      </c>
      <c r="B3226" t="s">
        <v>5324</v>
      </c>
      <c r="C3226" t="s">
        <v>5253</v>
      </c>
      <c r="D3226" s="1">
        <v>37362</v>
      </c>
      <c r="E3226" t="s">
        <v>2675</v>
      </c>
      <c r="F3226" t="s">
        <v>13</v>
      </c>
      <c r="G3226" t="s">
        <v>5350</v>
      </c>
      <c r="H3226" t="s">
        <v>15</v>
      </c>
      <c r="I3226">
        <f>YEAR(tb_to_analyze[[#This Row],[Date]])</f>
        <v>2002</v>
      </c>
    </row>
    <row r="3227" spans="1:9" x14ac:dyDescent="0.25">
      <c r="A3227" t="s">
        <v>5231</v>
      </c>
      <c r="B3227" t="s">
        <v>5315</v>
      </c>
      <c r="C3227" t="s">
        <v>5246</v>
      </c>
      <c r="D3227" s="1">
        <v>37380</v>
      </c>
      <c r="E3227" t="s">
        <v>3235</v>
      </c>
      <c r="F3227" t="s">
        <v>13</v>
      </c>
      <c r="G3227" t="s">
        <v>5350</v>
      </c>
      <c r="H3227" t="s">
        <v>15</v>
      </c>
      <c r="I3227">
        <f>YEAR(tb_to_analyze[[#This Row],[Date]])</f>
        <v>2002</v>
      </c>
    </row>
    <row r="3228" spans="1:9" x14ac:dyDescent="0.25">
      <c r="A3228" t="s">
        <v>5235</v>
      </c>
      <c r="B3228" t="s">
        <v>5255</v>
      </c>
      <c r="C3228" t="s">
        <v>5252</v>
      </c>
      <c r="D3228" s="1">
        <v>37391</v>
      </c>
      <c r="E3228" t="s">
        <v>3402</v>
      </c>
      <c r="F3228" t="s">
        <v>2227</v>
      </c>
      <c r="G3228" s="3">
        <v>64680000</v>
      </c>
      <c r="H3228" t="s">
        <v>15</v>
      </c>
      <c r="I3228">
        <f>YEAR(tb_to_analyze[[#This Row],[Date]])</f>
        <v>2002</v>
      </c>
    </row>
    <row r="3229" spans="1:9" x14ac:dyDescent="0.25">
      <c r="A3229" t="s">
        <v>5233</v>
      </c>
      <c r="B3229" t="s">
        <v>5320</v>
      </c>
      <c r="C3229" t="s">
        <v>5247</v>
      </c>
      <c r="D3229" s="1">
        <v>37404</v>
      </c>
      <c r="E3229" t="s">
        <v>685</v>
      </c>
      <c r="F3229" t="s">
        <v>13</v>
      </c>
      <c r="G3229" t="s">
        <v>5350</v>
      </c>
      <c r="H3229" t="s">
        <v>15</v>
      </c>
      <c r="I3229">
        <f>YEAR(tb_to_analyze[[#This Row],[Date]])</f>
        <v>2002</v>
      </c>
    </row>
    <row r="3230" spans="1:9" x14ac:dyDescent="0.25">
      <c r="A3230" t="s">
        <v>5239</v>
      </c>
      <c r="B3230" t="s">
        <v>5327</v>
      </c>
      <c r="C3230" t="s">
        <v>5256</v>
      </c>
      <c r="D3230" s="1">
        <v>37404</v>
      </c>
      <c r="E3230" t="s">
        <v>3583</v>
      </c>
      <c r="F3230" t="s">
        <v>13</v>
      </c>
      <c r="G3230" t="s">
        <v>5350</v>
      </c>
      <c r="H3230" t="s">
        <v>15</v>
      </c>
      <c r="I3230">
        <f>YEAR(tb_to_analyze[[#This Row],[Date]])</f>
        <v>2002</v>
      </c>
    </row>
    <row r="3231" spans="1:9" x14ac:dyDescent="0.25">
      <c r="A3231" t="s">
        <v>5230</v>
      </c>
      <c r="B3231" t="s">
        <v>5324</v>
      </c>
      <c r="C3231" t="s">
        <v>5253</v>
      </c>
      <c r="D3231" s="1">
        <v>37412</v>
      </c>
      <c r="E3231" t="s">
        <v>2675</v>
      </c>
      <c r="F3231" t="s">
        <v>13</v>
      </c>
      <c r="G3231" t="s">
        <v>5350</v>
      </c>
      <c r="H3231" t="s">
        <v>15</v>
      </c>
      <c r="I3231">
        <f>YEAR(tb_to_analyze[[#This Row],[Date]])</f>
        <v>2002</v>
      </c>
    </row>
    <row r="3232" spans="1:9" x14ac:dyDescent="0.25">
      <c r="A3232" t="s">
        <v>5231</v>
      </c>
      <c r="B3232" t="s">
        <v>5322</v>
      </c>
      <c r="C3232" t="s">
        <v>5246</v>
      </c>
      <c r="D3232" s="1">
        <v>37412</v>
      </c>
      <c r="E3232" t="s">
        <v>2892</v>
      </c>
      <c r="F3232" t="s">
        <v>13</v>
      </c>
      <c r="G3232" s="3">
        <v>450000000</v>
      </c>
      <c r="H3232" t="s">
        <v>15</v>
      </c>
      <c r="I3232">
        <f>YEAR(tb_to_analyze[[#This Row],[Date]])</f>
        <v>2002</v>
      </c>
    </row>
    <row r="3233" spans="1:9" x14ac:dyDescent="0.25">
      <c r="A3233" t="s">
        <v>5233</v>
      </c>
      <c r="B3233" t="s">
        <v>5333</v>
      </c>
      <c r="C3233" t="s">
        <v>5260</v>
      </c>
      <c r="D3233" s="1">
        <v>37422</v>
      </c>
      <c r="E3233" t="s">
        <v>3388</v>
      </c>
      <c r="F3233" t="s">
        <v>13</v>
      </c>
      <c r="G3233" t="s">
        <v>5350</v>
      </c>
      <c r="H3233" t="s">
        <v>15</v>
      </c>
      <c r="I3233">
        <f>YEAR(tb_to_analyze[[#This Row],[Date]])</f>
        <v>2002</v>
      </c>
    </row>
    <row r="3234" spans="1:9" x14ac:dyDescent="0.25">
      <c r="A3234" t="s">
        <v>5233</v>
      </c>
      <c r="B3234" t="s">
        <v>5320</v>
      </c>
      <c r="C3234" t="s">
        <v>5247</v>
      </c>
      <c r="D3234" s="1">
        <v>37427</v>
      </c>
      <c r="E3234" t="s">
        <v>3470</v>
      </c>
      <c r="F3234" t="s">
        <v>13</v>
      </c>
      <c r="G3234" s="3">
        <v>41800000</v>
      </c>
      <c r="H3234" t="s">
        <v>15</v>
      </c>
      <c r="I3234">
        <f>YEAR(tb_to_analyze[[#This Row],[Date]])</f>
        <v>2002</v>
      </c>
    </row>
    <row r="3235" spans="1:9" x14ac:dyDescent="0.25">
      <c r="A3235" t="s">
        <v>5231</v>
      </c>
      <c r="B3235" t="s">
        <v>5315</v>
      </c>
      <c r="C3235" t="s">
        <v>5246</v>
      </c>
      <c r="D3235" s="1">
        <v>37431</v>
      </c>
      <c r="E3235" t="s">
        <v>2622</v>
      </c>
      <c r="F3235" t="s">
        <v>13</v>
      </c>
      <c r="G3235" s="3">
        <v>35000000</v>
      </c>
      <c r="H3235" t="s">
        <v>15</v>
      </c>
      <c r="I3235">
        <f>YEAR(tb_to_analyze[[#This Row],[Date]])</f>
        <v>2002</v>
      </c>
    </row>
    <row r="3236" spans="1:9" x14ac:dyDescent="0.25">
      <c r="A3236" t="s">
        <v>5230</v>
      </c>
      <c r="B3236" t="s">
        <v>5324</v>
      </c>
      <c r="C3236" t="s">
        <v>5253</v>
      </c>
      <c r="D3236" s="1">
        <v>37439</v>
      </c>
      <c r="E3236" t="s">
        <v>3180</v>
      </c>
      <c r="F3236" t="s">
        <v>13</v>
      </c>
      <c r="G3236" t="s">
        <v>5350</v>
      </c>
      <c r="H3236" t="s">
        <v>15</v>
      </c>
      <c r="I3236">
        <f>YEAR(tb_to_analyze[[#This Row],[Date]])</f>
        <v>2002</v>
      </c>
    </row>
    <row r="3237" spans="1:9" x14ac:dyDescent="0.25">
      <c r="A3237" t="s">
        <v>5231</v>
      </c>
      <c r="B3237" t="s">
        <v>5313</v>
      </c>
      <c r="C3237" t="s">
        <v>5246</v>
      </c>
      <c r="D3237" s="1">
        <v>37440</v>
      </c>
      <c r="E3237" t="s">
        <v>3373</v>
      </c>
      <c r="F3237" t="s">
        <v>13</v>
      </c>
      <c r="G3237" t="s">
        <v>5350</v>
      </c>
      <c r="H3237" t="s">
        <v>15</v>
      </c>
      <c r="I3237">
        <f>YEAR(tb_to_analyze[[#This Row],[Date]])</f>
        <v>2002</v>
      </c>
    </row>
    <row r="3238" spans="1:9" x14ac:dyDescent="0.25">
      <c r="A3238" t="s">
        <v>5230</v>
      </c>
      <c r="B3238" t="s">
        <v>5324</v>
      </c>
      <c r="C3238" t="s">
        <v>5253</v>
      </c>
      <c r="D3238" s="1">
        <v>37442</v>
      </c>
      <c r="E3238" t="s">
        <v>2799</v>
      </c>
      <c r="F3238" t="s">
        <v>13</v>
      </c>
      <c r="G3238" t="s">
        <v>5350</v>
      </c>
      <c r="H3238" t="s">
        <v>15</v>
      </c>
      <c r="I3238">
        <f>YEAR(tb_to_analyze[[#This Row],[Date]])</f>
        <v>2002</v>
      </c>
    </row>
    <row r="3239" spans="1:9" x14ac:dyDescent="0.25">
      <c r="A3239" t="s">
        <v>5233</v>
      </c>
      <c r="B3239" t="s">
        <v>5320</v>
      </c>
      <c r="C3239" t="s">
        <v>5247</v>
      </c>
      <c r="D3239" s="1">
        <v>37445</v>
      </c>
      <c r="E3239" t="s">
        <v>685</v>
      </c>
      <c r="F3239" t="s">
        <v>13</v>
      </c>
      <c r="G3239" t="s">
        <v>5350</v>
      </c>
      <c r="H3239" t="s">
        <v>15</v>
      </c>
      <c r="I3239">
        <f>YEAR(tb_to_analyze[[#This Row],[Date]])</f>
        <v>2002</v>
      </c>
    </row>
    <row r="3240" spans="1:9" x14ac:dyDescent="0.25">
      <c r="A3240" t="s">
        <v>5231</v>
      </c>
      <c r="B3240" t="s">
        <v>5313</v>
      </c>
      <c r="C3240" t="s">
        <v>5246</v>
      </c>
      <c r="D3240" s="1">
        <v>37489</v>
      </c>
      <c r="E3240" t="s">
        <v>3594</v>
      </c>
      <c r="F3240" t="s">
        <v>2227</v>
      </c>
      <c r="G3240" s="3">
        <v>109000000</v>
      </c>
      <c r="H3240" t="s">
        <v>15</v>
      </c>
      <c r="I3240">
        <f>YEAR(tb_to_analyze[[#This Row],[Date]])</f>
        <v>2002</v>
      </c>
    </row>
    <row r="3241" spans="1:9" x14ac:dyDescent="0.25">
      <c r="A3241" t="s">
        <v>5230</v>
      </c>
      <c r="B3241" t="s">
        <v>5324</v>
      </c>
      <c r="C3241" t="s">
        <v>5253</v>
      </c>
      <c r="D3241" s="1">
        <v>37496</v>
      </c>
      <c r="E3241" t="s">
        <v>3180</v>
      </c>
      <c r="F3241" t="s">
        <v>13</v>
      </c>
      <c r="G3241" t="s">
        <v>5350</v>
      </c>
      <c r="H3241" t="s">
        <v>15</v>
      </c>
      <c r="I3241">
        <f>YEAR(tb_to_analyze[[#This Row],[Date]])</f>
        <v>2002</v>
      </c>
    </row>
    <row r="3242" spans="1:9" x14ac:dyDescent="0.25">
      <c r="A3242" t="s">
        <v>5230</v>
      </c>
      <c r="B3242" t="s">
        <v>5324</v>
      </c>
      <c r="C3242" t="s">
        <v>5253</v>
      </c>
      <c r="D3242" s="1">
        <v>37505</v>
      </c>
      <c r="E3242" t="s">
        <v>2675</v>
      </c>
      <c r="F3242" t="s">
        <v>13</v>
      </c>
      <c r="G3242" t="s">
        <v>5350</v>
      </c>
      <c r="H3242" t="s">
        <v>15</v>
      </c>
      <c r="I3242">
        <f>YEAR(tb_to_analyze[[#This Row],[Date]])</f>
        <v>2002</v>
      </c>
    </row>
    <row r="3243" spans="1:9" x14ac:dyDescent="0.25">
      <c r="A3243" t="s">
        <v>5236</v>
      </c>
      <c r="B3243" t="s">
        <v>5325</v>
      </c>
      <c r="C3243" t="s">
        <v>5249</v>
      </c>
      <c r="D3243" s="1">
        <v>37509</v>
      </c>
      <c r="E3243" t="s">
        <v>3564</v>
      </c>
      <c r="F3243" t="s">
        <v>13</v>
      </c>
      <c r="G3243" t="s">
        <v>5350</v>
      </c>
      <c r="H3243" t="s">
        <v>15</v>
      </c>
      <c r="I3243">
        <f>YEAR(tb_to_analyze[[#This Row],[Date]])</f>
        <v>2002</v>
      </c>
    </row>
    <row r="3244" spans="1:9" x14ac:dyDescent="0.25">
      <c r="A3244" t="s">
        <v>5238</v>
      </c>
      <c r="B3244" t="s">
        <v>5326</v>
      </c>
      <c r="C3244" t="s">
        <v>5254</v>
      </c>
      <c r="D3244" s="1">
        <v>37511</v>
      </c>
      <c r="E3244" t="s">
        <v>2993</v>
      </c>
      <c r="F3244" t="s">
        <v>13</v>
      </c>
      <c r="G3244" s="3">
        <v>25000000</v>
      </c>
      <c r="H3244" t="s">
        <v>15</v>
      </c>
      <c r="I3244">
        <f>YEAR(tb_to_analyze[[#This Row],[Date]])</f>
        <v>2002</v>
      </c>
    </row>
    <row r="3245" spans="1:9" x14ac:dyDescent="0.25">
      <c r="A3245" t="s">
        <v>5235</v>
      </c>
      <c r="B3245" t="s">
        <v>5255</v>
      </c>
      <c r="C3245" t="s">
        <v>5252</v>
      </c>
      <c r="D3245" s="1">
        <v>37514</v>
      </c>
      <c r="E3245" t="s">
        <v>3602</v>
      </c>
      <c r="F3245" t="s">
        <v>13</v>
      </c>
      <c r="G3245" t="s">
        <v>5350</v>
      </c>
      <c r="H3245" t="s">
        <v>21</v>
      </c>
      <c r="I3245">
        <f>YEAR(tb_to_analyze[[#This Row],[Date]])</f>
        <v>2002</v>
      </c>
    </row>
    <row r="3246" spans="1:9" x14ac:dyDescent="0.25">
      <c r="A3246" t="s">
        <v>5231</v>
      </c>
      <c r="B3246" t="s">
        <v>5313</v>
      </c>
      <c r="C3246" t="s">
        <v>5246</v>
      </c>
      <c r="D3246" s="1">
        <v>37517</v>
      </c>
      <c r="E3246" t="s">
        <v>3008</v>
      </c>
      <c r="F3246" t="s">
        <v>13</v>
      </c>
      <c r="G3246" t="s">
        <v>5350</v>
      </c>
      <c r="H3246" t="s">
        <v>15</v>
      </c>
      <c r="I3246">
        <f>YEAR(tb_to_analyze[[#This Row],[Date]])</f>
        <v>2002</v>
      </c>
    </row>
    <row r="3247" spans="1:9" x14ac:dyDescent="0.25">
      <c r="A3247" t="s">
        <v>5233</v>
      </c>
      <c r="B3247" t="s">
        <v>5320</v>
      </c>
      <c r="C3247" t="s">
        <v>5247</v>
      </c>
      <c r="D3247" s="1">
        <v>37525</v>
      </c>
      <c r="E3247" t="s">
        <v>685</v>
      </c>
      <c r="F3247" t="s">
        <v>13</v>
      </c>
      <c r="G3247" t="s">
        <v>5350</v>
      </c>
      <c r="H3247" t="s">
        <v>15</v>
      </c>
      <c r="I3247">
        <f>YEAR(tb_to_analyze[[#This Row],[Date]])</f>
        <v>2002</v>
      </c>
    </row>
    <row r="3248" spans="1:9" x14ac:dyDescent="0.25">
      <c r="A3248" t="s">
        <v>5231</v>
      </c>
      <c r="B3248" t="s">
        <v>5322</v>
      </c>
      <c r="C3248" t="s">
        <v>5246</v>
      </c>
      <c r="D3248" s="1">
        <v>37536</v>
      </c>
      <c r="E3248" t="s">
        <v>2440</v>
      </c>
      <c r="F3248" t="s">
        <v>13</v>
      </c>
      <c r="G3248" s="3">
        <v>450000000</v>
      </c>
      <c r="H3248" t="s">
        <v>15</v>
      </c>
      <c r="I3248">
        <f>YEAR(tb_to_analyze[[#This Row],[Date]])</f>
        <v>2002</v>
      </c>
    </row>
    <row r="3249" spans="1:9" x14ac:dyDescent="0.25">
      <c r="A3249" t="s">
        <v>5235</v>
      </c>
      <c r="B3249" t="s">
        <v>5255</v>
      </c>
      <c r="C3249" t="s">
        <v>5252</v>
      </c>
      <c r="D3249" s="1">
        <v>37556</v>
      </c>
      <c r="E3249" t="s">
        <v>3402</v>
      </c>
      <c r="F3249" t="s">
        <v>2227</v>
      </c>
      <c r="G3249" s="3">
        <v>64680000</v>
      </c>
      <c r="H3249" t="s">
        <v>15</v>
      </c>
      <c r="I3249">
        <f>YEAR(tb_to_analyze[[#This Row],[Date]])</f>
        <v>2002</v>
      </c>
    </row>
    <row r="3250" spans="1:9" x14ac:dyDescent="0.25">
      <c r="A3250" t="s">
        <v>5231</v>
      </c>
      <c r="B3250" t="s">
        <v>5313</v>
      </c>
      <c r="C3250" t="s">
        <v>5246</v>
      </c>
      <c r="D3250" s="1">
        <v>37580</v>
      </c>
      <c r="E3250" t="s">
        <v>3608</v>
      </c>
      <c r="F3250" t="s">
        <v>13</v>
      </c>
      <c r="G3250" s="3">
        <v>164000000</v>
      </c>
      <c r="H3250" t="s">
        <v>15</v>
      </c>
      <c r="I3250">
        <f>YEAR(tb_to_analyze[[#This Row],[Date]])</f>
        <v>2002</v>
      </c>
    </row>
    <row r="3251" spans="1:9" x14ac:dyDescent="0.25">
      <c r="A3251" t="s">
        <v>5231</v>
      </c>
      <c r="B3251" t="s">
        <v>5322</v>
      </c>
      <c r="C3251" t="s">
        <v>5246</v>
      </c>
      <c r="D3251" s="1">
        <v>37584</v>
      </c>
      <c r="E3251" t="s">
        <v>2892</v>
      </c>
      <c r="F3251" t="s">
        <v>13</v>
      </c>
      <c r="G3251" s="3">
        <v>450000000</v>
      </c>
      <c r="H3251" t="s">
        <v>15</v>
      </c>
      <c r="I3251">
        <f>YEAR(tb_to_analyze[[#This Row],[Date]])</f>
        <v>2002</v>
      </c>
    </row>
    <row r="3252" spans="1:9" x14ac:dyDescent="0.25">
      <c r="A3252" t="s">
        <v>5233</v>
      </c>
      <c r="B3252" t="s">
        <v>5320</v>
      </c>
      <c r="C3252" t="s">
        <v>5247</v>
      </c>
      <c r="D3252" s="1">
        <v>37588</v>
      </c>
      <c r="E3252" t="s">
        <v>685</v>
      </c>
      <c r="F3252" t="s">
        <v>13</v>
      </c>
      <c r="G3252" t="s">
        <v>5350</v>
      </c>
      <c r="H3252" t="s">
        <v>15</v>
      </c>
      <c r="I3252">
        <f>YEAR(tb_to_analyze[[#This Row],[Date]])</f>
        <v>2002</v>
      </c>
    </row>
    <row r="3253" spans="1:9" x14ac:dyDescent="0.25">
      <c r="A3253" t="s">
        <v>5231</v>
      </c>
      <c r="B3253" t="s">
        <v>5313</v>
      </c>
      <c r="C3253" t="s">
        <v>5246</v>
      </c>
      <c r="D3253" s="1">
        <v>37595</v>
      </c>
      <c r="E3253" t="s">
        <v>2897</v>
      </c>
      <c r="F3253" t="s">
        <v>13</v>
      </c>
      <c r="G3253" t="s">
        <v>5350</v>
      </c>
      <c r="H3253" t="s">
        <v>15</v>
      </c>
      <c r="I3253">
        <f>YEAR(tb_to_analyze[[#This Row],[Date]])</f>
        <v>2002</v>
      </c>
    </row>
    <row r="3254" spans="1:9" x14ac:dyDescent="0.25">
      <c r="A3254" t="s">
        <v>5230</v>
      </c>
      <c r="B3254" t="s">
        <v>5324</v>
      </c>
      <c r="C3254" t="s">
        <v>5253</v>
      </c>
      <c r="D3254" s="1">
        <v>37601</v>
      </c>
      <c r="E3254" t="s">
        <v>3614</v>
      </c>
      <c r="F3254" t="s">
        <v>2227</v>
      </c>
      <c r="G3254" s="3">
        <v>200000000</v>
      </c>
      <c r="H3254" t="s">
        <v>21</v>
      </c>
      <c r="I3254">
        <f>YEAR(tb_to_analyze[[#This Row],[Date]])</f>
        <v>2002</v>
      </c>
    </row>
    <row r="3255" spans="1:9" x14ac:dyDescent="0.25">
      <c r="A3255" t="s">
        <v>5236</v>
      </c>
      <c r="B3255" t="s">
        <v>5325</v>
      </c>
      <c r="C3255" t="s">
        <v>5249</v>
      </c>
      <c r="D3255" s="1">
        <v>37604</v>
      </c>
      <c r="E3255" t="s">
        <v>3542</v>
      </c>
      <c r="F3255" t="s">
        <v>2227</v>
      </c>
      <c r="G3255" s="3">
        <v>90000000</v>
      </c>
      <c r="H3255" t="s">
        <v>15</v>
      </c>
      <c r="I3255">
        <f>YEAR(tb_to_analyze[[#This Row],[Date]])</f>
        <v>2002</v>
      </c>
    </row>
    <row r="3256" spans="1:9" x14ac:dyDescent="0.25">
      <c r="A3256" t="s">
        <v>5230</v>
      </c>
      <c r="B3256" t="s">
        <v>5324</v>
      </c>
      <c r="C3256" t="s">
        <v>5253</v>
      </c>
      <c r="D3256" s="1">
        <v>37607</v>
      </c>
      <c r="E3256" t="s">
        <v>2675</v>
      </c>
      <c r="F3256" t="s">
        <v>13</v>
      </c>
      <c r="G3256" t="s">
        <v>5350</v>
      </c>
      <c r="H3256" t="s">
        <v>15</v>
      </c>
      <c r="I3256">
        <f>YEAR(tb_to_analyze[[#This Row],[Date]])</f>
        <v>2002</v>
      </c>
    </row>
    <row r="3257" spans="1:9" x14ac:dyDescent="0.25">
      <c r="A3257" t="s">
        <v>5233</v>
      </c>
      <c r="B3257" t="s">
        <v>5312</v>
      </c>
      <c r="C3257" t="s">
        <v>5245</v>
      </c>
      <c r="D3257" s="1">
        <v>37610</v>
      </c>
      <c r="E3257" t="s">
        <v>3395</v>
      </c>
      <c r="F3257" t="s">
        <v>13</v>
      </c>
      <c r="G3257" s="3">
        <v>29000000</v>
      </c>
      <c r="H3257" t="s">
        <v>15</v>
      </c>
      <c r="I3257">
        <f>YEAR(tb_to_analyze[[#This Row],[Date]])</f>
        <v>2002</v>
      </c>
    </row>
    <row r="3258" spans="1:9" x14ac:dyDescent="0.25">
      <c r="A3258" t="s">
        <v>5233</v>
      </c>
      <c r="B3258" t="s">
        <v>5320</v>
      </c>
      <c r="C3258" t="s">
        <v>5247</v>
      </c>
      <c r="D3258" s="1">
        <v>37614</v>
      </c>
      <c r="E3258" t="s">
        <v>1302</v>
      </c>
      <c r="F3258" t="s">
        <v>13</v>
      </c>
      <c r="G3258" t="s">
        <v>5350</v>
      </c>
      <c r="H3258" t="s">
        <v>15</v>
      </c>
      <c r="I3258">
        <f>YEAR(tb_to_analyze[[#This Row],[Date]])</f>
        <v>2002</v>
      </c>
    </row>
    <row r="3259" spans="1:9" x14ac:dyDescent="0.25">
      <c r="A3259" t="s">
        <v>5235</v>
      </c>
      <c r="B3259" t="s">
        <v>5263</v>
      </c>
      <c r="C3259" t="s">
        <v>5252</v>
      </c>
      <c r="D3259" s="1">
        <v>37619</v>
      </c>
      <c r="E3259" t="s">
        <v>3435</v>
      </c>
      <c r="F3259" t="s">
        <v>13</v>
      </c>
      <c r="G3259" t="s">
        <v>5350</v>
      </c>
      <c r="H3259" t="s">
        <v>15</v>
      </c>
      <c r="I3259">
        <f>YEAR(tb_to_analyze[[#This Row],[Date]])</f>
        <v>2002</v>
      </c>
    </row>
    <row r="3260" spans="1:9" x14ac:dyDescent="0.25">
      <c r="A3260" t="s">
        <v>5231</v>
      </c>
      <c r="B3260" t="s">
        <v>5315</v>
      </c>
      <c r="C3260" t="s">
        <v>5246</v>
      </c>
      <c r="D3260" s="1">
        <v>37627</v>
      </c>
      <c r="E3260" t="s">
        <v>2622</v>
      </c>
      <c r="F3260" t="s">
        <v>13</v>
      </c>
      <c r="G3260" s="3">
        <v>35000000</v>
      </c>
      <c r="H3260" t="s">
        <v>15</v>
      </c>
      <c r="I3260">
        <f>YEAR(tb_to_analyze[[#This Row],[Date]])</f>
        <v>2003</v>
      </c>
    </row>
    <row r="3261" spans="1:9" x14ac:dyDescent="0.25">
      <c r="A3261" t="s">
        <v>5231</v>
      </c>
      <c r="B3261" t="s">
        <v>5315</v>
      </c>
      <c r="C3261" t="s">
        <v>5246</v>
      </c>
      <c r="D3261" s="1">
        <v>37634</v>
      </c>
      <c r="E3261" t="s">
        <v>3413</v>
      </c>
      <c r="F3261" t="s">
        <v>13</v>
      </c>
      <c r="G3261" t="s">
        <v>5350</v>
      </c>
      <c r="H3261" t="s">
        <v>15</v>
      </c>
      <c r="I3261">
        <f>YEAR(tb_to_analyze[[#This Row],[Date]])</f>
        <v>2003</v>
      </c>
    </row>
    <row r="3262" spans="1:9" x14ac:dyDescent="0.25">
      <c r="A3262" t="s">
        <v>5231</v>
      </c>
      <c r="B3262" t="s">
        <v>5322</v>
      </c>
      <c r="C3262" t="s">
        <v>5246</v>
      </c>
      <c r="D3262" s="1">
        <v>37637</v>
      </c>
      <c r="E3262" t="s">
        <v>2127</v>
      </c>
      <c r="F3262" t="s">
        <v>13</v>
      </c>
      <c r="G3262" s="3">
        <v>450000000</v>
      </c>
      <c r="H3262" t="s">
        <v>21</v>
      </c>
      <c r="I3262">
        <f>YEAR(tb_to_analyze[[#This Row],[Date]])</f>
        <v>2003</v>
      </c>
    </row>
    <row r="3263" spans="1:9" x14ac:dyDescent="0.25">
      <c r="A3263" t="s">
        <v>5231</v>
      </c>
      <c r="B3263" t="s">
        <v>5313</v>
      </c>
      <c r="C3263" t="s">
        <v>5246</v>
      </c>
      <c r="D3263" s="1">
        <v>37646</v>
      </c>
      <c r="E3263" t="s">
        <v>3043</v>
      </c>
      <c r="F3263" t="s">
        <v>2227</v>
      </c>
      <c r="G3263" s="3">
        <v>40000000</v>
      </c>
      <c r="H3263" t="s">
        <v>15</v>
      </c>
      <c r="I3263">
        <f>YEAR(tb_to_analyze[[#This Row],[Date]])</f>
        <v>2003</v>
      </c>
    </row>
    <row r="3264" spans="1:9" x14ac:dyDescent="0.25">
      <c r="A3264" t="s">
        <v>5231</v>
      </c>
      <c r="B3264" t="s">
        <v>5313</v>
      </c>
      <c r="C3264" t="s">
        <v>5246</v>
      </c>
      <c r="D3264" s="1">
        <v>37650</v>
      </c>
      <c r="E3264" t="s">
        <v>2805</v>
      </c>
      <c r="F3264" t="s">
        <v>13</v>
      </c>
      <c r="G3264" t="s">
        <v>5350</v>
      </c>
      <c r="H3264" t="s">
        <v>15</v>
      </c>
      <c r="I3264">
        <f>YEAR(tb_to_analyze[[#This Row],[Date]])</f>
        <v>2003</v>
      </c>
    </row>
    <row r="3265" spans="1:9" x14ac:dyDescent="0.25">
      <c r="A3265" t="s">
        <v>5230</v>
      </c>
      <c r="B3265" t="s">
        <v>5324</v>
      </c>
      <c r="C3265" t="s">
        <v>5253</v>
      </c>
      <c r="D3265" s="1">
        <v>37667</v>
      </c>
      <c r="E3265" t="s">
        <v>2675</v>
      </c>
      <c r="F3265" t="s">
        <v>13</v>
      </c>
      <c r="G3265" t="s">
        <v>5350</v>
      </c>
      <c r="H3265" t="s">
        <v>15</v>
      </c>
      <c r="I3265">
        <f>YEAR(tb_to_analyze[[#This Row],[Date]])</f>
        <v>2003</v>
      </c>
    </row>
    <row r="3266" spans="1:9" x14ac:dyDescent="0.25">
      <c r="A3266" t="s">
        <v>5231</v>
      </c>
      <c r="B3266" t="s">
        <v>5313</v>
      </c>
      <c r="C3266" t="s">
        <v>5246</v>
      </c>
      <c r="D3266" s="1">
        <v>37691</v>
      </c>
      <c r="E3266" t="s">
        <v>3628</v>
      </c>
      <c r="F3266" t="s">
        <v>13</v>
      </c>
      <c r="G3266" s="3">
        <v>133000000</v>
      </c>
      <c r="H3266" t="s">
        <v>15</v>
      </c>
      <c r="I3266">
        <f>YEAR(tb_to_analyze[[#This Row],[Date]])</f>
        <v>2003</v>
      </c>
    </row>
    <row r="3267" spans="1:9" x14ac:dyDescent="0.25">
      <c r="A3267" t="s">
        <v>5236</v>
      </c>
      <c r="B3267" t="s">
        <v>5325</v>
      </c>
      <c r="C3267" t="s">
        <v>5249</v>
      </c>
      <c r="D3267" s="1">
        <v>37708</v>
      </c>
      <c r="E3267" t="s">
        <v>3564</v>
      </c>
      <c r="F3267" t="s">
        <v>13</v>
      </c>
      <c r="G3267" t="s">
        <v>5350</v>
      </c>
      <c r="H3267" t="s">
        <v>15</v>
      </c>
      <c r="I3267">
        <f>YEAR(tb_to_analyze[[#This Row],[Date]])</f>
        <v>2003</v>
      </c>
    </row>
    <row r="3268" spans="1:9" x14ac:dyDescent="0.25">
      <c r="A3268" t="s">
        <v>5231</v>
      </c>
      <c r="B3268" t="s">
        <v>5313</v>
      </c>
      <c r="C3268" t="s">
        <v>5246</v>
      </c>
      <c r="D3268" s="1">
        <v>37711</v>
      </c>
      <c r="E3268" t="s">
        <v>2805</v>
      </c>
      <c r="F3268" t="s">
        <v>13</v>
      </c>
      <c r="G3268" t="s">
        <v>5350</v>
      </c>
      <c r="H3268" t="s">
        <v>15</v>
      </c>
      <c r="I3268">
        <f>YEAR(tb_to_analyze[[#This Row],[Date]])</f>
        <v>2003</v>
      </c>
    </row>
    <row r="3269" spans="1:9" x14ac:dyDescent="0.25">
      <c r="A3269" t="s">
        <v>5233</v>
      </c>
      <c r="B3269" t="s">
        <v>5320</v>
      </c>
      <c r="C3269" t="s">
        <v>5247</v>
      </c>
      <c r="D3269" s="1">
        <v>37713</v>
      </c>
      <c r="E3269" t="s">
        <v>1463</v>
      </c>
      <c r="F3269" t="s">
        <v>13</v>
      </c>
      <c r="G3269" t="s">
        <v>5350</v>
      </c>
      <c r="H3269" t="s">
        <v>15</v>
      </c>
      <c r="I3269">
        <f>YEAR(tb_to_analyze[[#This Row],[Date]])</f>
        <v>2003</v>
      </c>
    </row>
    <row r="3270" spans="1:9" x14ac:dyDescent="0.25">
      <c r="A3270" t="s">
        <v>5231</v>
      </c>
      <c r="B3270" t="s">
        <v>5313</v>
      </c>
      <c r="C3270" t="s">
        <v>5246</v>
      </c>
      <c r="D3270" s="1">
        <v>37719</v>
      </c>
      <c r="E3270" t="s">
        <v>3269</v>
      </c>
      <c r="F3270" t="s">
        <v>13</v>
      </c>
      <c r="G3270" t="s">
        <v>5350</v>
      </c>
      <c r="H3270" t="s">
        <v>15</v>
      </c>
      <c r="I3270">
        <f>YEAR(tb_to_analyze[[#This Row],[Date]])</f>
        <v>2003</v>
      </c>
    </row>
    <row r="3271" spans="1:9" x14ac:dyDescent="0.25">
      <c r="A3271" t="s">
        <v>5230</v>
      </c>
      <c r="B3271" t="s">
        <v>5324</v>
      </c>
      <c r="C3271" t="s">
        <v>5253</v>
      </c>
      <c r="D3271" s="1">
        <v>37720</v>
      </c>
      <c r="E3271" t="s">
        <v>3180</v>
      </c>
      <c r="F3271" t="s">
        <v>13</v>
      </c>
      <c r="G3271" t="s">
        <v>5350</v>
      </c>
      <c r="H3271" t="s">
        <v>15</v>
      </c>
      <c r="I3271">
        <f>YEAR(tb_to_analyze[[#This Row],[Date]])</f>
        <v>2003</v>
      </c>
    </row>
    <row r="3272" spans="1:9" x14ac:dyDescent="0.25">
      <c r="A3272" t="s">
        <v>5231</v>
      </c>
      <c r="B3272" t="s">
        <v>5313</v>
      </c>
      <c r="C3272" t="s">
        <v>5246</v>
      </c>
      <c r="D3272" s="1">
        <v>37723</v>
      </c>
      <c r="E3272" t="s">
        <v>3568</v>
      </c>
      <c r="F3272" t="s">
        <v>13</v>
      </c>
      <c r="G3272" t="s">
        <v>5350</v>
      </c>
      <c r="H3272" t="s">
        <v>15</v>
      </c>
      <c r="I3272">
        <f>YEAR(tb_to_analyze[[#This Row],[Date]])</f>
        <v>2003</v>
      </c>
    </row>
    <row r="3273" spans="1:9" x14ac:dyDescent="0.25">
      <c r="A3273" t="s">
        <v>5231</v>
      </c>
      <c r="B3273" t="s">
        <v>5313</v>
      </c>
      <c r="C3273" t="s">
        <v>5246</v>
      </c>
      <c r="D3273" s="1">
        <v>37739</v>
      </c>
      <c r="E3273" t="s">
        <v>3043</v>
      </c>
      <c r="F3273" t="s">
        <v>2227</v>
      </c>
      <c r="G3273" s="3">
        <v>40000000</v>
      </c>
      <c r="H3273" t="s">
        <v>15</v>
      </c>
      <c r="I3273">
        <f>YEAR(tb_to_analyze[[#This Row],[Date]])</f>
        <v>2003</v>
      </c>
    </row>
    <row r="3274" spans="1:9" x14ac:dyDescent="0.25">
      <c r="A3274" t="s">
        <v>5238</v>
      </c>
      <c r="B3274" t="s">
        <v>5326</v>
      </c>
      <c r="C3274" t="s">
        <v>5254</v>
      </c>
      <c r="D3274" s="1">
        <v>37749</v>
      </c>
      <c r="E3274" t="s">
        <v>3525</v>
      </c>
      <c r="F3274" t="s">
        <v>13</v>
      </c>
      <c r="G3274" s="3">
        <v>47000000</v>
      </c>
      <c r="H3274" t="s">
        <v>15</v>
      </c>
      <c r="I3274">
        <f>YEAR(tb_to_analyze[[#This Row],[Date]])</f>
        <v>2003</v>
      </c>
    </row>
    <row r="3275" spans="1:9" x14ac:dyDescent="0.25">
      <c r="A3275" t="s">
        <v>5236</v>
      </c>
      <c r="B3275" t="s">
        <v>5248</v>
      </c>
      <c r="C3275" t="s">
        <v>5249</v>
      </c>
      <c r="D3275" s="1">
        <v>37750</v>
      </c>
      <c r="E3275" t="s">
        <v>3639</v>
      </c>
      <c r="F3275" t="s">
        <v>13</v>
      </c>
      <c r="G3275" t="s">
        <v>5350</v>
      </c>
      <c r="H3275" t="s">
        <v>15</v>
      </c>
      <c r="I3275">
        <f>YEAR(tb_to_analyze[[#This Row],[Date]])</f>
        <v>2003</v>
      </c>
    </row>
    <row r="3276" spans="1:9" x14ac:dyDescent="0.25">
      <c r="A3276" t="s">
        <v>5231</v>
      </c>
      <c r="B3276" t="s">
        <v>5313</v>
      </c>
      <c r="C3276" t="s">
        <v>5246</v>
      </c>
      <c r="D3276" s="1">
        <v>37754</v>
      </c>
      <c r="E3276" t="s">
        <v>3594</v>
      </c>
      <c r="F3276" t="s">
        <v>2227</v>
      </c>
      <c r="G3276" s="3">
        <v>109000000</v>
      </c>
      <c r="H3276" t="s">
        <v>15</v>
      </c>
      <c r="I3276">
        <f>YEAR(tb_to_analyze[[#This Row],[Date]])</f>
        <v>2003</v>
      </c>
    </row>
    <row r="3277" spans="1:9" x14ac:dyDescent="0.25">
      <c r="A3277" t="s">
        <v>5235</v>
      </c>
      <c r="B3277" t="s">
        <v>5268</v>
      </c>
      <c r="C3277" t="s">
        <v>5252</v>
      </c>
      <c r="D3277" s="1">
        <v>37765</v>
      </c>
      <c r="E3277" t="s">
        <v>3020</v>
      </c>
      <c r="F3277" t="s">
        <v>2227</v>
      </c>
      <c r="G3277" s="3">
        <v>69700000</v>
      </c>
      <c r="H3277" t="s">
        <v>15</v>
      </c>
      <c r="I3277">
        <f>YEAR(tb_to_analyze[[#This Row],[Date]])</f>
        <v>2003</v>
      </c>
    </row>
    <row r="3278" spans="1:9" x14ac:dyDescent="0.25">
      <c r="A3278" t="s">
        <v>5233</v>
      </c>
      <c r="B3278" t="s">
        <v>5312</v>
      </c>
      <c r="C3278" t="s">
        <v>5245</v>
      </c>
      <c r="D3278" s="1">
        <v>37774</v>
      </c>
      <c r="E3278" t="s">
        <v>3644</v>
      </c>
      <c r="F3278" t="s">
        <v>13</v>
      </c>
      <c r="G3278" t="s">
        <v>5350</v>
      </c>
      <c r="H3278" t="s">
        <v>15</v>
      </c>
      <c r="I3278">
        <f>YEAR(tb_to_analyze[[#This Row],[Date]])</f>
        <v>2003</v>
      </c>
    </row>
    <row r="3279" spans="1:9" x14ac:dyDescent="0.25">
      <c r="A3279" t="s">
        <v>5233</v>
      </c>
      <c r="B3279" t="s">
        <v>5320</v>
      </c>
      <c r="C3279" t="s">
        <v>5247</v>
      </c>
      <c r="D3279" s="1">
        <v>37776</v>
      </c>
      <c r="E3279" t="s">
        <v>685</v>
      </c>
      <c r="F3279" t="s">
        <v>13</v>
      </c>
      <c r="G3279" t="s">
        <v>5350</v>
      </c>
      <c r="H3279" t="s">
        <v>15</v>
      </c>
      <c r="I3279">
        <f>YEAR(tb_to_analyze[[#This Row],[Date]])</f>
        <v>2003</v>
      </c>
    </row>
    <row r="3280" spans="1:9" x14ac:dyDescent="0.25">
      <c r="A3280" t="s">
        <v>5233</v>
      </c>
      <c r="B3280" t="s">
        <v>5333</v>
      </c>
      <c r="C3280" t="s">
        <v>5260</v>
      </c>
      <c r="D3280" s="1">
        <v>37782</v>
      </c>
      <c r="E3280" t="s">
        <v>3388</v>
      </c>
      <c r="F3280" t="s">
        <v>13</v>
      </c>
      <c r="G3280" t="s">
        <v>5350</v>
      </c>
      <c r="H3280" t="s">
        <v>15</v>
      </c>
      <c r="I3280">
        <f>YEAR(tb_to_analyze[[#This Row],[Date]])</f>
        <v>2003</v>
      </c>
    </row>
    <row r="3281" spans="1:9" x14ac:dyDescent="0.25">
      <c r="A3281" t="s">
        <v>5231</v>
      </c>
      <c r="B3281" t="s">
        <v>5313</v>
      </c>
      <c r="C3281" t="s">
        <v>5246</v>
      </c>
      <c r="D3281" s="1">
        <v>37782</v>
      </c>
      <c r="E3281" t="s">
        <v>2805</v>
      </c>
      <c r="F3281" t="s">
        <v>13</v>
      </c>
      <c r="G3281" t="s">
        <v>5350</v>
      </c>
      <c r="H3281" t="s">
        <v>15</v>
      </c>
      <c r="I3281">
        <f>YEAR(tb_to_analyze[[#This Row],[Date]])</f>
        <v>2003</v>
      </c>
    </row>
    <row r="3282" spans="1:9" x14ac:dyDescent="0.25">
      <c r="A3282" t="s">
        <v>5230</v>
      </c>
      <c r="B3282" t="s">
        <v>5324</v>
      </c>
      <c r="C3282" t="s">
        <v>5253</v>
      </c>
      <c r="D3282" s="1">
        <v>37783</v>
      </c>
      <c r="E3282" t="s">
        <v>3180</v>
      </c>
      <c r="F3282" t="s">
        <v>13</v>
      </c>
      <c r="G3282" t="s">
        <v>5350</v>
      </c>
      <c r="H3282" t="s">
        <v>15</v>
      </c>
      <c r="I3282">
        <f>YEAR(tb_to_analyze[[#This Row],[Date]])</f>
        <v>2003</v>
      </c>
    </row>
    <row r="3283" spans="1:9" x14ac:dyDescent="0.25">
      <c r="A3283" t="s">
        <v>5233</v>
      </c>
      <c r="B3283" t="s">
        <v>5320</v>
      </c>
      <c r="C3283" t="s">
        <v>5247</v>
      </c>
      <c r="D3283" s="1">
        <v>37791</v>
      </c>
      <c r="E3283" t="s">
        <v>1463</v>
      </c>
      <c r="F3283" t="s">
        <v>13</v>
      </c>
      <c r="G3283" t="s">
        <v>5350</v>
      </c>
      <c r="H3283" t="s">
        <v>15</v>
      </c>
      <c r="I3283">
        <f>YEAR(tb_to_analyze[[#This Row],[Date]])</f>
        <v>2003</v>
      </c>
    </row>
    <row r="3284" spans="1:9" x14ac:dyDescent="0.25">
      <c r="A3284" t="s">
        <v>5231</v>
      </c>
      <c r="B3284" t="s">
        <v>5315</v>
      </c>
      <c r="C3284" t="s">
        <v>5246</v>
      </c>
      <c r="D3284" s="1">
        <v>37798</v>
      </c>
      <c r="E3284" t="s">
        <v>3043</v>
      </c>
      <c r="F3284" t="s">
        <v>2227</v>
      </c>
      <c r="G3284" s="3">
        <v>40000000</v>
      </c>
      <c r="H3284" t="s">
        <v>15</v>
      </c>
      <c r="I3284">
        <f>YEAR(tb_to_analyze[[#This Row],[Date]])</f>
        <v>2003</v>
      </c>
    </row>
    <row r="3285" spans="1:9" x14ac:dyDescent="0.25">
      <c r="A3285" t="s">
        <v>5233</v>
      </c>
      <c r="B3285" t="s">
        <v>5320</v>
      </c>
      <c r="C3285" t="s">
        <v>5247</v>
      </c>
      <c r="D3285" s="1">
        <v>37802</v>
      </c>
      <c r="E3285" t="s">
        <v>3470</v>
      </c>
      <c r="F3285" t="s">
        <v>13</v>
      </c>
      <c r="G3285" s="3">
        <v>41800000</v>
      </c>
      <c r="H3285" t="s">
        <v>15</v>
      </c>
      <c r="I3285">
        <f>YEAR(tb_to_analyze[[#This Row],[Date]])</f>
        <v>2003</v>
      </c>
    </row>
    <row r="3286" spans="1:9" x14ac:dyDescent="0.25">
      <c r="A3286" t="s">
        <v>5231</v>
      </c>
      <c r="B3286" t="s">
        <v>5313</v>
      </c>
      <c r="C3286" t="s">
        <v>5246</v>
      </c>
      <c r="D3286" s="1">
        <v>37810</v>
      </c>
      <c r="E3286" t="s">
        <v>3653</v>
      </c>
      <c r="F3286" t="s">
        <v>13</v>
      </c>
      <c r="G3286" t="s">
        <v>5350</v>
      </c>
      <c r="H3286" t="s">
        <v>15</v>
      </c>
      <c r="I3286">
        <f>YEAR(tb_to_analyze[[#This Row],[Date]])</f>
        <v>2003</v>
      </c>
    </row>
    <row r="3287" spans="1:9" x14ac:dyDescent="0.25">
      <c r="A3287" t="s">
        <v>5231</v>
      </c>
      <c r="B3287" t="s">
        <v>5313</v>
      </c>
      <c r="C3287" t="s">
        <v>5246</v>
      </c>
      <c r="D3287" s="1">
        <v>37819</v>
      </c>
      <c r="E3287" t="s">
        <v>3655</v>
      </c>
      <c r="F3287" t="s">
        <v>13</v>
      </c>
      <c r="G3287" s="3">
        <v>135000000</v>
      </c>
      <c r="H3287" t="s">
        <v>15</v>
      </c>
      <c r="I3287">
        <f>YEAR(tb_to_analyze[[#This Row],[Date]])</f>
        <v>2003</v>
      </c>
    </row>
    <row r="3288" spans="1:9" x14ac:dyDescent="0.25">
      <c r="A3288" t="s">
        <v>5233</v>
      </c>
      <c r="B3288" t="s">
        <v>5333</v>
      </c>
      <c r="C3288" t="s">
        <v>5260</v>
      </c>
      <c r="D3288" s="1">
        <v>37841</v>
      </c>
      <c r="E3288" t="s">
        <v>3388</v>
      </c>
      <c r="F3288" t="s">
        <v>13</v>
      </c>
      <c r="G3288" t="s">
        <v>5350</v>
      </c>
      <c r="H3288" t="s">
        <v>15</v>
      </c>
      <c r="I3288">
        <f>YEAR(tb_to_analyze[[#This Row],[Date]])</f>
        <v>2003</v>
      </c>
    </row>
    <row r="3289" spans="1:9" x14ac:dyDescent="0.25">
      <c r="A3289" t="s">
        <v>5231</v>
      </c>
      <c r="B3289" t="s">
        <v>5315</v>
      </c>
      <c r="C3289" t="s">
        <v>5246</v>
      </c>
      <c r="D3289" s="1">
        <v>37846</v>
      </c>
      <c r="E3289" t="s">
        <v>3043</v>
      </c>
      <c r="F3289" t="s">
        <v>2227</v>
      </c>
      <c r="G3289" s="3">
        <v>40000000</v>
      </c>
      <c r="H3289" t="s">
        <v>15</v>
      </c>
      <c r="I3289">
        <f>YEAR(tb_to_analyze[[#This Row],[Date]])</f>
        <v>2003</v>
      </c>
    </row>
    <row r="3290" spans="1:9" x14ac:dyDescent="0.25">
      <c r="A3290" t="s">
        <v>5233</v>
      </c>
      <c r="B3290" t="s">
        <v>5320</v>
      </c>
      <c r="C3290" t="s">
        <v>5247</v>
      </c>
      <c r="D3290" s="1">
        <v>37852</v>
      </c>
      <c r="E3290" t="s">
        <v>685</v>
      </c>
      <c r="F3290" t="s">
        <v>13</v>
      </c>
      <c r="G3290" t="s">
        <v>5350</v>
      </c>
      <c r="H3290" t="s">
        <v>15</v>
      </c>
      <c r="I3290">
        <f>YEAR(tb_to_analyze[[#This Row],[Date]])</f>
        <v>2003</v>
      </c>
    </row>
    <row r="3291" spans="1:9" x14ac:dyDescent="0.25">
      <c r="A3291" t="s">
        <v>5231</v>
      </c>
      <c r="B3291" t="s">
        <v>5313</v>
      </c>
      <c r="C3291" t="s">
        <v>5246</v>
      </c>
      <c r="D3291" s="1">
        <v>37858</v>
      </c>
      <c r="E3291" t="s">
        <v>3661</v>
      </c>
      <c r="F3291" t="s">
        <v>13</v>
      </c>
      <c r="G3291" t="s">
        <v>5350</v>
      </c>
      <c r="H3291" t="s">
        <v>15</v>
      </c>
      <c r="I3291">
        <f>YEAR(tb_to_analyze[[#This Row],[Date]])</f>
        <v>2003</v>
      </c>
    </row>
    <row r="3292" spans="1:9" x14ac:dyDescent="0.25">
      <c r="A3292" t="s">
        <v>5240</v>
      </c>
      <c r="B3292" t="s">
        <v>5331</v>
      </c>
      <c r="C3292" t="s">
        <v>5258</v>
      </c>
      <c r="D3292" s="1">
        <v>37858</v>
      </c>
      <c r="E3292" t="s">
        <v>3279</v>
      </c>
      <c r="F3292" t="s">
        <v>13</v>
      </c>
      <c r="G3292" t="s">
        <v>5350</v>
      </c>
      <c r="H3292" t="s">
        <v>637</v>
      </c>
      <c r="I3292">
        <f>YEAR(tb_to_analyze[[#This Row],[Date]])</f>
        <v>2003</v>
      </c>
    </row>
    <row r="3293" spans="1:9" x14ac:dyDescent="0.25">
      <c r="A3293" t="s">
        <v>5231</v>
      </c>
      <c r="B3293" t="s">
        <v>5313</v>
      </c>
      <c r="C3293" t="s">
        <v>5246</v>
      </c>
      <c r="D3293" s="1">
        <v>37862</v>
      </c>
      <c r="E3293" t="s">
        <v>3628</v>
      </c>
      <c r="F3293" t="s">
        <v>13</v>
      </c>
      <c r="G3293" s="3">
        <v>133000000</v>
      </c>
      <c r="H3293" t="s">
        <v>15</v>
      </c>
      <c r="I3293">
        <f>YEAR(tb_to_analyze[[#This Row],[Date]])</f>
        <v>2003</v>
      </c>
    </row>
    <row r="3294" spans="1:9" x14ac:dyDescent="0.25">
      <c r="A3294" t="s">
        <v>5231</v>
      </c>
      <c r="B3294" t="s">
        <v>5313</v>
      </c>
      <c r="C3294" t="s">
        <v>5246</v>
      </c>
      <c r="D3294" s="1">
        <v>37873</v>
      </c>
      <c r="E3294" t="s">
        <v>3269</v>
      </c>
      <c r="F3294" t="s">
        <v>13</v>
      </c>
      <c r="G3294" t="s">
        <v>5350</v>
      </c>
      <c r="H3294" t="s">
        <v>15</v>
      </c>
      <c r="I3294">
        <f>YEAR(tb_to_analyze[[#This Row],[Date]])</f>
        <v>2003</v>
      </c>
    </row>
    <row r="3295" spans="1:9" x14ac:dyDescent="0.25">
      <c r="A3295" t="s">
        <v>5235</v>
      </c>
      <c r="B3295" t="s">
        <v>5255</v>
      </c>
      <c r="C3295" t="s">
        <v>5252</v>
      </c>
      <c r="D3295" s="1">
        <v>37880</v>
      </c>
      <c r="E3295" t="s">
        <v>3602</v>
      </c>
      <c r="F3295" t="s">
        <v>13</v>
      </c>
      <c r="G3295" t="s">
        <v>5350</v>
      </c>
      <c r="H3295" t="s">
        <v>21</v>
      </c>
      <c r="I3295">
        <f>YEAR(tb_to_analyze[[#This Row],[Date]])</f>
        <v>2003</v>
      </c>
    </row>
    <row r="3296" spans="1:9" x14ac:dyDescent="0.25">
      <c r="A3296" t="s">
        <v>5233</v>
      </c>
      <c r="B3296" t="s">
        <v>5320</v>
      </c>
      <c r="C3296" t="s">
        <v>5247</v>
      </c>
      <c r="D3296" s="1">
        <v>37891</v>
      </c>
      <c r="E3296" t="s">
        <v>685</v>
      </c>
      <c r="F3296" t="s">
        <v>13</v>
      </c>
      <c r="G3296" t="s">
        <v>5350</v>
      </c>
      <c r="H3296" t="s">
        <v>15</v>
      </c>
      <c r="I3296">
        <f>YEAR(tb_to_analyze[[#This Row],[Date]])</f>
        <v>2003</v>
      </c>
    </row>
    <row r="3297" spans="1:9" x14ac:dyDescent="0.25">
      <c r="A3297" t="s">
        <v>5230</v>
      </c>
      <c r="B3297" t="s">
        <v>5324</v>
      </c>
      <c r="C3297" t="s">
        <v>5253</v>
      </c>
      <c r="D3297" s="1">
        <v>37891</v>
      </c>
      <c r="E3297" t="s">
        <v>3180</v>
      </c>
      <c r="F3297" t="s">
        <v>13</v>
      </c>
      <c r="G3297" t="s">
        <v>5350</v>
      </c>
      <c r="H3297" t="s">
        <v>15</v>
      </c>
      <c r="I3297">
        <f>YEAR(tb_to_analyze[[#This Row],[Date]])</f>
        <v>2003</v>
      </c>
    </row>
    <row r="3298" spans="1:9" x14ac:dyDescent="0.25">
      <c r="A3298" t="s">
        <v>5233</v>
      </c>
      <c r="B3298" t="s">
        <v>5333</v>
      </c>
      <c r="C3298" t="s">
        <v>5260</v>
      </c>
      <c r="D3298" s="1">
        <v>37895</v>
      </c>
      <c r="E3298" t="s">
        <v>3388</v>
      </c>
      <c r="F3298" t="s">
        <v>13</v>
      </c>
      <c r="G3298" t="s">
        <v>5350</v>
      </c>
      <c r="H3298" t="s">
        <v>15</v>
      </c>
      <c r="I3298">
        <f>YEAR(tb_to_analyze[[#This Row],[Date]])</f>
        <v>2003</v>
      </c>
    </row>
    <row r="3299" spans="1:9" x14ac:dyDescent="0.25">
      <c r="A3299" t="s">
        <v>5235</v>
      </c>
      <c r="B3299" t="s">
        <v>5263</v>
      </c>
      <c r="C3299" t="s">
        <v>5252</v>
      </c>
      <c r="D3299" s="1">
        <v>37909</v>
      </c>
      <c r="E3299" t="s">
        <v>3435</v>
      </c>
      <c r="F3299" t="s">
        <v>13</v>
      </c>
      <c r="G3299" t="s">
        <v>5350</v>
      </c>
      <c r="H3299" t="s">
        <v>15</v>
      </c>
      <c r="I3299">
        <f>YEAR(tb_to_analyze[[#This Row],[Date]])</f>
        <v>2003</v>
      </c>
    </row>
    <row r="3300" spans="1:9" x14ac:dyDescent="0.25">
      <c r="A3300" t="s">
        <v>5238</v>
      </c>
      <c r="B3300" t="s">
        <v>5326</v>
      </c>
      <c r="C3300" t="s">
        <v>5254</v>
      </c>
      <c r="D3300" s="1">
        <v>37911</v>
      </c>
      <c r="E3300" t="s">
        <v>2993</v>
      </c>
      <c r="F3300" t="s">
        <v>13</v>
      </c>
      <c r="G3300" s="3">
        <v>25000000</v>
      </c>
      <c r="H3300" t="s">
        <v>15</v>
      </c>
      <c r="I3300">
        <f>YEAR(tb_to_analyze[[#This Row],[Date]])</f>
        <v>2003</v>
      </c>
    </row>
    <row r="3301" spans="1:9" x14ac:dyDescent="0.25">
      <c r="A3301" t="s">
        <v>5231</v>
      </c>
      <c r="B3301" t="s">
        <v>5315</v>
      </c>
      <c r="C3301" t="s">
        <v>5246</v>
      </c>
      <c r="D3301" s="1">
        <v>37912</v>
      </c>
      <c r="E3301" t="s">
        <v>2622</v>
      </c>
      <c r="F3301" t="s">
        <v>13</v>
      </c>
      <c r="G3301" s="3">
        <v>35000000</v>
      </c>
      <c r="H3301" t="s">
        <v>15</v>
      </c>
      <c r="I3301">
        <f>YEAR(tb_to_analyze[[#This Row],[Date]])</f>
        <v>2003</v>
      </c>
    </row>
    <row r="3302" spans="1:9" x14ac:dyDescent="0.25">
      <c r="A3302" t="s">
        <v>5235</v>
      </c>
      <c r="B3302" t="s">
        <v>5255</v>
      </c>
      <c r="C3302" t="s">
        <v>5252</v>
      </c>
      <c r="D3302" s="1">
        <v>37915</v>
      </c>
      <c r="E3302" t="s">
        <v>3402</v>
      </c>
      <c r="F3302" t="s">
        <v>2227</v>
      </c>
      <c r="G3302" s="3">
        <v>64680000</v>
      </c>
      <c r="H3302" t="s">
        <v>15</v>
      </c>
      <c r="I3302">
        <f>YEAR(tb_to_analyze[[#This Row],[Date]])</f>
        <v>2003</v>
      </c>
    </row>
    <row r="3303" spans="1:9" x14ac:dyDescent="0.25">
      <c r="A3303" t="s">
        <v>5233</v>
      </c>
      <c r="B3303" t="s">
        <v>5320</v>
      </c>
      <c r="C3303" t="s">
        <v>5247</v>
      </c>
      <c r="D3303" s="1">
        <v>37924</v>
      </c>
      <c r="E3303" t="s">
        <v>3470</v>
      </c>
      <c r="F3303" t="s">
        <v>13</v>
      </c>
      <c r="G3303" s="3">
        <v>41800000</v>
      </c>
      <c r="H3303" t="s">
        <v>15</v>
      </c>
      <c r="I3303">
        <f>YEAR(tb_to_analyze[[#This Row],[Date]])</f>
        <v>2003</v>
      </c>
    </row>
    <row r="3304" spans="1:9" x14ac:dyDescent="0.25">
      <c r="A3304" t="s">
        <v>5235</v>
      </c>
      <c r="B3304" t="s">
        <v>5263</v>
      </c>
      <c r="C3304" t="s">
        <v>5252</v>
      </c>
      <c r="D3304" s="1">
        <v>37928</v>
      </c>
      <c r="E3304" t="s">
        <v>2910</v>
      </c>
      <c r="F3304" t="s">
        <v>2227</v>
      </c>
      <c r="G3304" s="3">
        <v>29750000</v>
      </c>
      <c r="H3304" t="s">
        <v>15</v>
      </c>
      <c r="I3304">
        <f>YEAR(tb_to_analyze[[#This Row],[Date]])</f>
        <v>2003</v>
      </c>
    </row>
    <row r="3305" spans="1:9" x14ac:dyDescent="0.25">
      <c r="A3305" t="s">
        <v>5235</v>
      </c>
      <c r="B3305" t="s">
        <v>5268</v>
      </c>
      <c r="C3305" t="s">
        <v>5252</v>
      </c>
      <c r="D3305" s="1">
        <v>37939</v>
      </c>
      <c r="E3305" t="s">
        <v>3020</v>
      </c>
      <c r="F3305" t="s">
        <v>2227</v>
      </c>
      <c r="G3305" s="3">
        <v>69700000</v>
      </c>
      <c r="H3305" t="s">
        <v>15</v>
      </c>
      <c r="I3305">
        <f>YEAR(tb_to_analyze[[#This Row],[Date]])</f>
        <v>2003</v>
      </c>
    </row>
    <row r="3306" spans="1:9" x14ac:dyDescent="0.25">
      <c r="A3306" t="s">
        <v>5236</v>
      </c>
      <c r="B3306" t="s">
        <v>5325</v>
      </c>
      <c r="C3306" t="s">
        <v>5249</v>
      </c>
      <c r="D3306" s="1">
        <v>37954</v>
      </c>
      <c r="E3306" t="s">
        <v>3564</v>
      </c>
      <c r="F3306" t="s">
        <v>13</v>
      </c>
      <c r="G3306" t="s">
        <v>5350</v>
      </c>
      <c r="H3306" t="s">
        <v>21</v>
      </c>
      <c r="I3306">
        <f>YEAR(tb_to_analyze[[#This Row],[Date]])</f>
        <v>2003</v>
      </c>
    </row>
    <row r="3307" spans="1:9" x14ac:dyDescent="0.25">
      <c r="A3307" t="s">
        <v>5231</v>
      </c>
      <c r="B3307" t="s">
        <v>5315</v>
      </c>
      <c r="C3307" t="s">
        <v>5246</v>
      </c>
      <c r="D3307" s="1">
        <v>37957</v>
      </c>
      <c r="E3307" t="s">
        <v>3008</v>
      </c>
      <c r="F3307" t="s">
        <v>13</v>
      </c>
      <c r="G3307" t="s">
        <v>5350</v>
      </c>
      <c r="H3307" t="s">
        <v>15</v>
      </c>
      <c r="I3307">
        <f>YEAR(tb_to_analyze[[#This Row],[Date]])</f>
        <v>2003</v>
      </c>
    </row>
    <row r="3308" spans="1:9" x14ac:dyDescent="0.25">
      <c r="A3308" t="s">
        <v>5233</v>
      </c>
      <c r="B3308" t="s">
        <v>5312</v>
      </c>
      <c r="C3308" t="s">
        <v>5245</v>
      </c>
      <c r="D3308" s="1">
        <v>37960</v>
      </c>
      <c r="E3308" t="s">
        <v>3681</v>
      </c>
      <c r="F3308" t="s">
        <v>13</v>
      </c>
      <c r="G3308" t="s">
        <v>5350</v>
      </c>
      <c r="H3308" t="s">
        <v>15</v>
      </c>
      <c r="I3308">
        <f>YEAR(tb_to_analyze[[#This Row],[Date]])</f>
        <v>2003</v>
      </c>
    </row>
    <row r="3309" spans="1:9" x14ac:dyDescent="0.25">
      <c r="A3309" t="s">
        <v>5231</v>
      </c>
      <c r="B3309" t="s">
        <v>5313</v>
      </c>
      <c r="C3309" t="s">
        <v>5246</v>
      </c>
      <c r="D3309" s="1">
        <v>37965</v>
      </c>
      <c r="E3309" t="s">
        <v>3568</v>
      </c>
      <c r="F3309" t="s">
        <v>13</v>
      </c>
      <c r="G3309" t="s">
        <v>5350</v>
      </c>
      <c r="H3309" t="s">
        <v>15</v>
      </c>
      <c r="I3309">
        <f>YEAR(tb_to_analyze[[#This Row],[Date]])</f>
        <v>2003</v>
      </c>
    </row>
    <row r="3310" spans="1:9" x14ac:dyDescent="0.25">
      <c r="A3310" t="s">
        <v>5231</v>
      </c>
      <c r="B3310" t="s">
        <v>5313</v>
      </c>
      <c r="C3310" t="s">
        <v>5246</v>
      </c>
      <c r="D3310" s="1">
        <v>37976</v>
      </c>
      <c r="E3310" t="s">
        <v>2805</v>
      </c>
      <c r="F3310" t="s">
        <v>13</v>
      </c>
      <c r="G3310" t="s">
        <v>5350</v>
      </c>
      <c r="H3310" t="s">
        <v>15</v>
      </c>
      <c r="I3310">
        <f>YEAR(tb_to_analyze[[#This Row],[Date]])</f>
        <v>2003</v>
      </c>
    </row>
    <row r="3311" spans="1:9" x14ac:dyDescent="0.25">
      <c r="A3311" t="s">
        <v>5235</v>
      </c>
      <c r="B3311" t="s">
        <v>5268</v>
      </c>
      <c r="C3311" t="s">
        <v>5252</v>
      </c>
      <c r="D3311" s="1">
        <v>37984</v>
      </c>
      <c r="E3311" t="s">
        <v>2225</v>
      </c>
      <c r="F3311" t="s">
        <v>2227</v>
      </c>
      <c r="G3311" s="3">
        <v>30800000</v>
      </c>
      <c r="H3311" t="s">
        <v>15</v>
      </c>
      <c r="I3311">
        <f>YEAR(tb_to_analyze[[#This Row],[Date]])</f>
        <v>2003</v>
      </c>
    </row>
    <row r="3312" spans="1:9" x14ac:dyDescent="0.25">
      <c r="A3312" t="s">
        <v>5233</v>
      </c>
      <c r="B3312" t="s">
        <v>5333</v>
      </c>
      <c r="C3312" t="s">
        <v>5260</v>
      </c>
      <c r="D3312" s="1">
        <v>37997</v>
      </c>
      <c r="E3312" t="s">
        <v>3388</v>
      </c>
      <c r="F3312" t="s">
        <v>13</v>
      </c>
      <c r="G3312" t="s">
        <v>5350</v>
      </c>
      <c r="H3312" t="s">
        <v>15</v>
      </c>
      <c r="I3312">
        <f>YEAR(tb_to_analyze[[#This Row],[Date]])</f>
        <v>2004</v>
      </c>
    </row>
    <row r="3313" spans="1:9" x14ac:dyDescent="0.25">
      <c r="A3313" t="s">
        <v>5231</v>
      </c>
      <c r="B3313" t="s">
        <v>5313</v>
      </c>
      <c r="C3313" t="s">
        <v>5246</v>
      </c>
      <c r="D3313" s="1">
        <v>38022</v>
      </c>
      <c r="E3313" t="s">
        <v>3008</v>
      </c>
      <c r="F3313" t="s">
        <v>13</v>
      </c>
      <c r="G3313" t="s">
        <v>5350</v>
      </c>
      <c r="H3313" t="s">
        <v>15</v>
      </c>
      <c r="I3313">
        <f>YEAR(tb_to_analyze[[#This Row],[Date]])</f>
        <v>2004</v>
      </c>
    </row>
    <row r="3314" spans="1:9" x14ac:dyDescent="0.25">
      <c r="A3314" t="s">
        <v>5231</v>
      </c>
      <c r="B3314" t="s">
        <v>5313</v>
      </c>
      <c r="C3314" t="s">
        <v>5246</v>
      </c>
      <c r="D3314" s="1">
        <v>38031</v>
      </c>
      <c r="E3314" t="s">
        <v>3223</v>
      </c>
      <c r="F3314" t="s">
        <v>13</v>
      </c>
      <c r="G3314" t="s">
        <v>5350</v>
      </c>
      <c r="H3314" t="s">
        <v>15</v>
      </c>
      <c r="I3314">
        <f>YEAR(tb_to_analyze[[#This Row],[Date]])</f>
        <v>2004</v>
      </c>
    </row>
    <row r="3315" spans="1:9" x14ac:dyDescent="0.25">
      <c r="A3315" t="s">
        <v>5233</v>
      </c>
      <c r="B3315" t="s">
        <v>5320</v>
      </c>
      <c r="C3315" t="s">
        <v>5247</v>
      </c>
      <c r="D3315" s="1">
        <v>38035</v>
      </c>
      <c r="E3315" t="s">
        <v>1463</v>
      </c>
      <c r="F3315" t="s">
        <v>13</v>
      </c>
      <c r="G3315" t="s">
        <v>5350</v>
      </c>
      <c r="H3315" t="s">
        <v>15</v>
      </c>
      <c r="I3315">
        <f>YEAR(tb_to_analyze[[#This Row],[Date]])</f>
        <v>2004</v>
      </c>
    </row>
    <row r="3316" spans="1:9" x14ac:dyDescent="0.25">
      <c r="A3316" t="s">
        <v>5230</v>
      </c>
      <c r="B3316" t="s">
        <v>5324</v>
      </c>
      <c r="C3316" t="s">
        <v>5253</v>
      </c>
      <c r="D3316" s="1">
        <v>38048</v>
      </c>
      <c r="E3316" t="s">
        <v>3689</v>
      </c>
      <c r="F3316" t="s">
        <v>13</v>
      </c>
      <c r="G3316" s="3">
        <v>190000000</v>
      </c>
      <c r="H3316" t="s">
        <v>15</v>
      </c>
      <c r="I3316">
        <f>YEAR(tb_to_analyze[[#This Row],[Date]])</f>
        <v>2004</v>
      </c>
    </row>
    <row r="3317" spans="1:9" x14ac:dyDescent="0.25">
      <c r="A3317" t="s">
        <v>5231</v>
      </c>
      <c r="B3317" t="s">
        <v>5313</v>
      </c>
      <c r="C3317" t="s">
        <v>5246</v>
      </c>
      <c r="D3317" s="1">
        <v>38059</v>
      </c>
      <c r="E3317" t="s">
        <v>3474</v>
      </c>
      <c r="F3317" t="s">
        <v>13</v>
      </c>
      <c r="G3317" t="s">
        <v>5350</v>
      </c>
      <c r="H3317" t="s">
        <v>15</v>
      </c>
      <c r="I3317">
        <f>YEAR(tb_to_analyze[[#This Row],[Date]])</f>
        <v>2004</v>
      </c>
    </row>
    <row r="3318" spans="1:9" x14ac:dyDescent="0.25">
      <c r="A3318" t="s">
        <v>5231</v>
      </c>
      <c r="B3318" t="s">
        <v>5313</v>
      </c>
      <c r="C3318" t="s">
        <v>5246</v>
      </c>
      <c r="D3318" s="1">
        <v>38066</v>
      </c>
      <c r="E3318" t="s">
        <v>2805</v>
      </c>
      <c r="F3318" t="s">
        <v>13</v>
      </c>
      <c r="G3318" t="s">
        <v>5350</v>
      </c>
      <c r="H3318" t="s">
        <v>15</v>
      </c>
      <c r="I3318">
        <f>YEAR(tb_to_analyze[[#This Row],[Date]])</f>
        <v>2004</v>
      </c>
    </row>
    <row r="3319" spans="1:9" x14ac:dyDescent="0.25">
      <c r="A3319" t="s">
        <v>5231</v>
      </c>
      <c r="B3319" t="s">
        <v>5313</v>
      </c>
      <c r="C3319" t="s">
        <v>5246</v>
      </c>
      <c r="D3319" s="1">
        <v>38093</v>
      </c>
      <c r="E3319" t="s">
        <v>3008</v>
      </c>
      <c r="F3319" t="s">
        <v>13</v>
      </c>
      <c r="G3319" t="s">
        <v>5350</v>
      </c>
      <c r="H3319" t="s">
        <v>15</v>
      </c>
      <c r="I3319">
        <f>YEAR(tb_to_analyze[[#This Row],[Date]])</f>
        <v>2004</v>
      </c>
    </row>
    <row r="3320" spans="1:9" x14ac:dyDescent="0.25">
      <c r="A3320" t="s">
        <v>5235</v>
      </c>
      <c r="B3320" t="s">
        <v>5268</v>
      </c>
      <c r="C3320" t="s">
        <v>5252</v>
      </c>
      <c r="D3320" s="1">
        <v>38095</v>
      </c>
      <c r="E3320" t="s">
        <v>2225</v>
      </c>
      <c r="F3320" t="s">
        <v>2227</v>
      </c>
      <c r="G3320" s="3">
        <v>30800000</v>
      </c>
      <c r="H3320" t="s">
        <v>15</v>
      </c>
      <c r="I3320">
        <f>YEAR(tb_to_analyze[[#This Row],[Date]])</f>
        <v>2004</v>
      </c>
    </row>
    <row r="3321" spans="1:9" x14ac:dyDescent="0.25">
      <c r="A3321" t="s">
        <v>5231</v>
      </c>
      <c r="B3321" t="s">
        <v>5313</v>
      </c>
      <c r="C3321" t="s">
        <v>5246</v>
      </c>
      <c r="D3321" s="1">
        <v>38096</v>
      </c>
      <c r="E3321" t="s">
        <v>3008</v>
      </c>
      <c r="F3321" t="s">
        <v>13</v>
      </c>
      <c r="G3321" t="s">
        <v>5350</v>
      </c>
      <c r="H3321" t="s">
        <v>15</v>
      </c>
      <c r="I3321">
        <f>YEAR(tb_to_analyze[[#This Row],[Date]])</f>
        <v>2004</v>
      </c>
    </row>
    <row r="3322" spans="1:9" x14ac:dyDescent="0.25">
      <c r="A3322" t="s">
        <v>5231</v>
      </c>
      <c r="B3322" t="s">
        <v>5315</v>
      </c>
      <c r="C3322" t="s">
        <v>5246</v>
      </c>
      <c r="D3322" s="1">
        <v>38097</v>
      </c>
      <c r="E3322" t="s">
        <v>3235</v>
      </c>
      <c r="F3322" t="s">
        <v>13</v>
      </c>
      <c r="G3322" t="s">
        <v>5350</v>
      </c>
      <c r="H3322" t="s">
        <v>15</v>
      </c>
      <c r="I3322">
        <f>YEAR(tb_to_analyze[[#This Row],[Date]])</f>
        <v>2004</v>
      </c>
    </row>
    <row r="3323" spans="1:9" x14ac:dyDescent="0.25">
      <c r="A3323" t="s">
        <v>5233</v>
      </c>
      <c r="B3323" t="s">
        <v>5333</v>
      </c>
      <c r="C3323" t="s">
        <v>5260</v>
      </c>
      <c r="D3323" s="1">
        <v>38111</v>
      </c>
      <c r="E3323" t="s">
        <v>3388</v>
      </c>
      <c r="F3323" t="s">
        <v>13</v>
      </c>
      <c r="G3323" t="s">
        <v>5350</v>
      </c>
      <c r="H3323" t="s">
        <v>15</v>
      </c>
      <c r="I3323">
        <f>YEAR(tb_to_analyze[[#This Row],[Date]])</f>
        <v>2004</v>
      </c>
    </row>
    <row r="3324" spans="1:9" x14ac:dyDescent="0.25">
      <c r="A3324" t="s">
        <v>5231</v>
      </c>
      <c r="B3324" t="s">
        <v>5315</v>
      </c>
      <c r="C3324" t="s">
        <v>5246</v>
      </c>
      <c r="D3324" s="1">
        <v>38127</v>
      </c>
      <c r="E3324" t="s">
        <v>3028</v>
      </c>
      <c r="F3324" t="s">
        <v>2227</v>
      </c>
      <c r="G3324" s="3">
        <v>45000000</v>
      </c>
      <c r="H3324" t="s">
        <v>15</v>
      </c>
      <c r="I3324">
        <f>YEAR(tb_to_analyze[[#This Row],[Date]])</f>
        <v>2004</v>
      </c>
    </row>
    <row r="3325" spans="1:9" x14ac:dyDescent="0.25">
      <c r="A3325" t="s">
        <v>5233</v>
      </c>
      <c r="B3325" t="s">
        <v>5312</v>
      </c>
      <c r="C3325" t="s">
        <v>5245</v>
      </c>
      <c r="D3325" s="1">
        <v>38135</v>
      </c>
      <c r="E3325" t="s">
        <v>937</v>
      </c>
      <c r="F3325" t="s">
        <v>13</v>
      </c>
      <c r="G3325" t="s">
        <v>5350</v>
      </c>
      <c r="H3325" t="s">
        <v>15</v>
      </c>
      <c r="I3325">
        <f>YEAR(tb_to_analyze[[#This Row],[Date]])</f>
        <v>2004</v>
      </c>
    </row>
    <row r="3326" spans="1:9" x14ac:dyDescent="0.25">
      <c r="A3326" t="s">
        <v>5233</v>
      </c>
      <c r="B3326" t="s">
        <v>5312</v>
      </c>
      <c r="C3326" t="s">
        <v>5245</v>
      </c>
      <c r="D3326" s="1">
        <v>38148</v>
      </c>
      <c r="E3326" t="s">
        <v>2405</v>
      </c>
      <c r="F3326" t="s">
        <v>13</v>
      </c>
      <c r="G3326" t="s">
        <v>5350</v>
      </c>
      <c r="H3326" t="s">
        <v>15</v>
      </c>
      <c r="I3326">
        <f>YEAR(tb_to_analyze[[#This Row],[Date]])</f>
        <v>2004</v>
      </c>
    </row>
    <row r="3327" spans="1:9" x14ac:dyDescent="0.25">
      <c r="A3327" t="s">
        <v>5231</v>
      </c>
      <c r="B3327" t="s">
        <v>5313</v>
      </c>
      <c r="C3327" t="s">
        <v>5246</v>
      </c>
      <c r="D3327" s="1">
        <v>38161</v>
      </c>
      <c r="E3327" t="s">
        <v>2805</v>
      </c>
      <c r="F3327" t="s">
        <v>13</v>
      </c>
      <c r="G3327" t="s">
        <v>5350</v>
      </c>
      <c r="H3327" t="s">
        <v>15</v>
      </c>
      <c r="I3327">
        <f>YEAR(tb_to_analyze[[#This Row],[Date]])</f>
        <v>2004</v>
      </c>
    </row>
    <row r="3328" spans="1:9" x14ac:dyDescent="0.25">
      <c r="A3328" t="s">
        <v>5233</v>
      </c>
      <c r="B3328" t="s">
        <v>5333</v>
      </c>
      <c r="C3328" t="s">
        <v>5260</v>
      </c>
      <c r="D3328" s="1">
        <v>38167</v>
      </c>
      <c r="E3328" t="s">
        <v>3388</v>
      </c>
      <c r="F3328" t="s">
        <v>13</v>
      </c>
      <c r="G3328" t="s">
        <v>5350</v>
      </c>
      <c r="H3328" t="s">
        <v>15</v>
      </c>
      <c r="I3328">
        <f>YEAR(tb_to_analyze[[#This Row],[Date]])</f>
        <v>2004</v>
      </c>
    </row>
    <row r="3329" spans="1:9" x14ac:dyDescent="0.25">
      <c r="A3329" t="s">
        <v>5233</v>
      </c>
      <c r="B3329" t="s">
        <v>5312</v>
      </c>
      <c r="C3329" t="s">
        <v>5245</v>
      </c>
      <c r="D3329" s="1">
        <v>38167</v>
      </c>
      <c r="E3329" t="s">
        <v>3395</v>
      </c>
      <c r="F3329" t="s">
        <v>13</v>
      </c>
      <c r="G3329" s="3">
        <v>29000000</v>
      </c>
      <c r="H3329" t="s">
        <v>15</v>
      </c>
      <c r="I3329">
        <f>YEAR(tb_to_analyze[[#This Row],[Date]])</f>
        <v>2004</v>
      </c>
    </row>
    <row r="3330" spans="1:9" x14ac:dyDescent="0.25">
      <c r="A3330" t="s">
        <v>5231</v>
      </c>
      <c r="B3330" t="s">
        <v>5315</v>
      </c>
      <c r="C3330" t="s">
        <v>5246</v>
      </c>
      <c r="D3330" s="1">
        <v>38183</v>
      </c>
      <c r="E3330" t="s">
        <v>3705</v>
      </c>
      <c r="F3330" t="s">
        <v>13</v>
      </c>
      <c r="G3330" t="s">
        <v>5350</v>
      </c>
      <c r="H3330" t="s">
        <v>15</v>
      </c>
      <c r="I3330">
        <f>YEAR(tb_to_analyze[[#This Row],[Date]])</f>
        <v>2004</v>
      </c>
    </row>
    <row r="3331" spans="1:9" x14ac:dyDescent="0.25">
      <c r="A3331" t="s">
        <v>5230</v>
      </c>
      <c r="B3331" t="s">
        <v>5324</v>
      </c>
      <c r="C3331" t="s">
        <v>5253</v>
      </c>
      <c r="D3331" s="1">
        <v>38186</v>
      </c>
      <c r="E3331" t="s">
        <v>3689</v>
      </c>
      <c r="F3331" t="s">
        <v>13</v>
      </c>
      <c r="G3331" s="3">
        <v>190000000</v>
      </c>
      <c r="H3331" t="s">
        <v>15</v>
      </c>
      <c r="I3331">
        <f>YEAR(tb_to_analyze[[#This Row],[Date]])</f>
        <v>2004</v>
      </c>
    </row>
    <row r="3332" spans="1:9" x14ac:dyDescent="0.25">
      <c r="A3332" t="s">
        <v>5233</v>
      </c>
      <c r="B3332" t="s">
        <v>5320</v>
      </c>
      <c r="C3332" t="s">
        <v>5247</v>
      </c>
      <c r="D3332" s="1">
        <v>38190</v>
      </c>
      <c r="E3332" t="s">
        <v>685</v>
      </c>
      <c r="F3332" t="s">
        <v>13</v>
      </c>
      <c r="G3332" t="s">
        <v>5350</v>
      </c>
      <c r="H3332" t="s">
        <v>15</v>
      </c>
      <c r="I3332">
        <f>YEAR(tb_to_analyze[[#This Row],[Date]])</f>
        <v>2004</v>
      </c>
    </row>
    <row r="3333" spans="1:9" x14ac:dyDescent="0.25">
      <c r="A3333" t="s">
        <v>5235</v>
      </c>
      <c r="B3333" t="s">
        <v>5255</v>
      </c>
      <c r="C3333" t="s">
        <v>5252</v>
      </c>
      <c r="D3333" s="1">
        <v>38193</v>
      </c>
      <c r="E3333" t="s">
        <v>2225</v>
      </c>
      <c r="F3333" t="s">
        <v>2227</v>
      </c>
      <c r="G3333" s="3">
        <v>30800000</v>
      </c>
      <c r="H3333" t="s">
        <v>15</v>
      </c>
      <c r="I3333">
        <f>YEAR(tb_to_analyze[[#This Row],[Date]])</f>
        <v>2004</v>
      </c>
    </row>
    <row r="3334" spans="1:9" x14ac:dyDescent="0.25">
      <c r="A3334" t="s">
        <v>5231</v>
      </c>
      <c r="B3334" t="s">
        <v>5313</v>
      </c>
      <c r="C3334" t="s">
        <v>5246</v>
      </c>
      <c r="D3334" s="1">
        <v>38202</v>
      </c>
      <c r="E3334" t="s">
        <v>3653</v>
      </c>
      <c r="F3334" t="s">
        <v>13</v>
      </c>
      <c r="G3334" t="s">
        <v>5350</v>
      </c>
      <c r="H3334" t="s">
        <v>15</v>
      </c>
      <c r="I3334">
        <f>YEAR(tb_to_analyze[[#This Row],[Date]])</f>
        <v>2004</v>
      </c>
    </row>
    <row r="3335" spans="1:9" x14ac:dyDescent="0.25">
      <c r="A3335" t="s">
        <v>5235</v>
      </c>
      <c r="B3335" t="s">
        <v>5263</v>
      </c>
      <c r="C3335" t="s">
        <v>5252</v>
      </c>
      <c r="D3335" s="1">
        <v>38228</v>
      </c>
      <c r="E3335" t="s">
        <v>2225</v>
      </c>
      <c r="F3335" t="s">
        <v>2227</v>
      </c>
      <c r="G3335" s="3">
        <v>30800000</v>
      </c>
      <c r="H3335" t="s">
        <v>15</v>
      </c>
      <c r="I3335">
        <f>YEAR(tb_to_analyze[[#This Row],[Date]])</f>
        <v>2004</v>
      </c>
    </row>
    <row r="3336" spans="1:9" x14ac:dyDescent="0.25">
      <c r="A3336" t="s">
        <v>5231</v>
      </c>
      <c r="B3336" t="s">
        <v>5313</v>
      </c>
      <c r="C3336" t="s">
        <v>5246</v>
      </c>
      <c r="D3336" s="1">
        <v>38230</v>
      </c>
      <c r="E3336" t="s">
        <v>3008</v>
      </c>
      <c r="F3336" t="s">
        <v>13</v>
      </c>
      <c r="G3336" t="s">
        <v>5350</v>
      </c>
      <c r="H3336" t="s">
        <v>15</v>
      </c>
      <c r="I3336">
        <f>YEAR(tb_to_analyze[[#This Row],[Date]])</f>
        <v>2004</v>
      </c>
    </row>
    <row r="3337" spans="1:9" x14ac:dyDescent="0.25">
      <c r="A3337" t="s">
        <v>5239</v>
      </c>
      <c r="B3337" t="s">
        <v>5327</v>
      </c>
      <c r="C3337" t="s">
        <v>5256</v>
      </c>
      <c r="D3337" s="1">
        <v>38236</v>
      </c>
      <c r="E3337" t="s">
        <v>3583</v>
      </c>
      <c r="F3337" t="s">
        <v>13</v>
      </c>
      <c r="G3337" t="s">
        <v>5350</v>
      </c>
      <c r="H3337" t="s">
        <v>21</v>
      </c>
      <c r="I3337">
        <f>YEAR(tb_to_analyze[[#This Row],[Date]])</f>
        <v>2004</v>
      </c>
    </row>
    <row r="3338" spans="1:9" x14ac:dyDescent="0.25">
      <c r="A3338" t="s">
        <v>5235</v>
      </c>
      <c r="B3338" t="s">
        <v>5255</v>
      </c>
      <c r="C3338" t="s">
        <v>5252</v>
      </c>
      <c r="D3338" s="1">
        <v>38238</v>
      </c>
      <c r="E3338" t="s">
        <v>3402</v>
      </c>
      <c r="F3338" t="s">
        <v>2227</v>
      </c>
      <c r="G3338" s="3">
        <v>64680000</v>
      </c>
      <c r="H3338" t="s">
        <v>15</v>
      </c>
      <c r="I3338">
        <f>YEAR(tb_to_analyze[[#This Row],[Date]])</f>
        <v>2004</v>
      </c>
    </row>
    <row r="3339" spans="1:9" x14ac:dyDescent="0.25">
      <c r="A3339" t="s">
        <v>5238</v>
      </c>
      <c r="B3339" t="s">
        <v>5326</v>
      </c>
      <c r="C3339" t="s">
        <v>5254</v>
      </c>
      <c r="D3339" s="1">
        <v>38250</v>
      </c>
      <c r="E3339" t="s">
        <v>3525</v>
      </c>
      <c r="F3339" t="s">
        <v>13</v>
      </c>
      <c r="G3339" s="3">
        <v>47000000</v>
      </c>
      <c r="H3339" t="s">
        <v>15</v>
      </c>
      <c r="I3339">
        <f>YEAR(tb_to_analyze[[#This Row],[Date]])</f>
        <v>2004</v>
      </c>
    </row>
    <row r="3340" spans="1:9" x14ac:dyDescent="0.25">
      <c r="A3340" t="s">
        <v>5233</v>
      </c>
      <c r="B3340" t="s">
        <v>5320</v>
      </c>
      <c r="C3340" t="s">
        <v>5247</v>
      </c>
      <c r="D3340" s="1">
        <v>38253</v>
      </c>
      <c r="E3340" t="s">
        <v>685</v>
      </c>
      <c r="F3340" t="s">
        <v>13</v>
      </c>
      <c r="G3340" t="s">
        <v>5350</v>
      </c>
      <c r="H3340" t="s">
        <v>15</v>
      </c>
      <c r="I3340">
        <f>YEAR(tb_to_analyze[[#This Row],[Date]])</f>
        <v>2004</v>
      </c>
    </row>
    <row r="3341" spans="1:9" x14ac:dyDescent="0.25">
      <c r="A3341" t="s">
        <v>5235</v>
      </c>
      <c r="B3341" t="s">
        <v>5263</v>
      </c>
      <c r="C3341" t="s">
        <v>5252</v>
      </c>
      <c r="D3341" s="1">
        <v>38257</v>
      </c>
      <c r="E3341" t="s">
        <v>2910</v>
      </c>
      <c r="F3341" t="s">
        <v>2227</v>
      </c>
      <c r="G3341" s="3">
        <v>29750000</v>
      </c>
      <c r="H3341" t="s">
        <v>15</v>
      </c>
      <c r="I3341">
        <f>YEAR(tb_to_analyze[[#This Row],[Date]])</f>
        <v>2004</v>
      </c>
    </row>
    <row r="3342" spans="1:9" x14ac:dyDescent="0.25">
      <c r="A3342" t="s">
        <v>5235</v>
      </c>
      <c r="B3342" t="s">
        <v>5268</v>
      </c>
      <c r="C3342" t="s">
        <v>5252</v>
      </c>
      <c r="D3342" s="1">
        <v>38279</v>
      </c>
      <c r="E3342" t="s">
        <v>3020</v>
      </c>
      <c r="F3342" t="s">
        <v>2227</v>
      </c>
      <c r="G3342" s="3">
        <v>69700000</v>
      </c>
      <c r="H3342" t="s">
        <v>15</v>
      </c>
      <c r="I3342">
        <f>YEAR(tb_to_analyze[[#This Row],[Date]])</f>
        <v>2004</v>
      </c>
    </row>
    <row r="3343" spans="1:9" x14ac:dyDescent="0.25">
      <c r="A3343" t="s">
        <v>5235</v>
      </c>
      <c r="B3343" t="s">
        <v>5255</v>
      </c>
      <c r="C3343" t="s">
        <v>5252</v>
      </c>
      <c r="D3343" s="1">
        <v>38297</v>
      </c>
      <c r="E3343" t="s">
        <v>3402</v>
      </c>
      <c r="F3343" t="s">
        <v>2227</v>
      </c>
      <c r="G3343" s="3">
        <v>64680000</v>
      </c>
      <c r="H3343" t="s">
        <v>15</v>
      </c>
      <c r="I3343">
        <f>YEAR(tb_to_analyze[[#This Row],[Date]])</f>
        <v>2004</v>
      </c>
    </row>
    <row r="3344" spans="1:9" x14ac:dyDescent="0.25">
      <c r="A3344" t="s">
        <v>5231</v>
      </c>
      <c r="B3344" t="s">
        <v>5313</v>
      </c>
      <c r="C3344" t="s">
        <v>5246</v>
      </c>
      <c r="D3344" s="1">
        <v>38297</v>
      </c>
      <c r="E3344" t="s">
        <v>2805</v>
      </c>
      <c r="F3344" t="s">
        <v>13</v>
      </c>
      <c r="G3344" t="s">
        <v>5350</v>
      </c>
      <c r="H3344" t="s">
        <v>15</v>
      </c>
      <c r="I3344">
        <f>YEAR(tb_to_analyze[[#This Row],[Date]])</f>
        <v>2004</v>
      </c>
    </row>
    <row r="3345" spans="1:9" x14ac:dyDescent="0.25">
      <c r="A3345" t="s">
        <v>5233</v>
      </c>
      <c r="B3345" t="s">
        <v>5320</v>
      </c>
      <c r="C3345" t="s">
        <v>5247</v>
      </c>
      <c r="D3345" s="1">
        <v>38299</v>
      </c>
      <c r="E3345" t="s">
        <v>3720</v>
      </c>
      <c r="F3345" t="s">
        <v>2227</v>
      </c>
      <c r="G3345" s="3">
        <v>17420000</v>
      </c>
      <c r="H3345" t="s">
        <v>15</v>
      </c>
      <c r="I3345">
        <f>YEAR(tb_to_analyze[[#This Row],[Date]])</f>
        <v>2004</v>
      </c>
    </row>
    <row r="3346" spans="1:9" x14ac:dyDescent="0.25">
      <c r="A3346" t="s">
        <v>5235</v>
      </c>
      <c r="B3346" t="s">
        <v>5268</v>
      </c>
      <c r="C3346" t="s">
        <v>5252</v>
      </c>
      <c r="D3346" s="1">
        <v>38309</v>
      </c>
      <c r="E3346" t="s">
        <v>2225</v>
      </c>
      <c r="F3346" t="s">
        <v>2227</v>
      </c>
      <c r="G3346" s="3">
        <v>30800000</v>
      </c>
      <c r="H3346" t="s">
        <v>15</v>
      </c>
      <c r="I3346">
        <f>YEAR(tb_to_analyze[[#This Row],[Date]])</f>
        <v>2004</v>
      </c>
    </row>
    <row r="3347" spans="1:9" x14ac:dyDescent="0.25">
      <c r="A3347" t="s">
        <v>5231</v>
      </c>
      <c r="B3347" t="s">
        <v>5313</v>
      </c>
      <c r="C3347" t="s">
        <v>5246</v>
      </c>
      <c r="D3347" s="1">
        <v>38311</v>
      </c>
      <c r="E3347" t="s">
        <v>3413</v>
      </c>
      <c r="F3347" t="s">
        <v>13</v>
      </c>
      <c r="G3347" t="s">
        <v>5350</v>
      </c>
      <c r="H3347" t="s">
        <v>15</v>
      </c>
      <c r="I3347">
        <f>YEAR(tb_to_analyze[[#This Row],[Date]])</f>
        <v>2004</v>
      </c>
    </row>
    <row r="3348" spans="1:9" x14ac:dyDescent="0.25">
      <c r="A3348" t="s">
        <v>5231</v>
      </c>
      <c r="B3348" t="s">
        <v>5313</v>
      </c>
      <c r="C3348" t="s">
        <v>5246</v>
      </c>
      <c r="D3348" s="1">
        <v>38338</v>
      </c>
      <c r="E3348" t="s">
        <v>3655</v>
      </c>
      <c r="F3348" t="s">
        <v>13</v>
      </c>
      <c r="G3348" s="3">
        <v>135000000</v>
      </c>
      <c r="H3348" t="s">
        <v>15</v>
      </c>
      <c r="I3348">
        <f>YEAR(tb_to_analyze[[#This Row],[Date]])</f>
        <v>2004</v>
      </c>
    </row>
    <row r="3349" spans="1:9" x14ac:dyDescent="0.25">
      <c r="A3349" t="s">
        <v>5230</v>
      </c>
      <c r="B3349" t="s">
        <v>5324</v>
      </c>
      <c r="C3349" t="s">
        <v>5253</v>
      </c>
      <c r="D3349" s="1">
        <v>38339</v>
      </c>
      <c r="E3349" t="s">
        <v>3689</v>
      </c>
      <c r="F3349" t="s">
        <v>13</v>
      </c>
      <c r="G3349" s="3">
        <v>190000000</v>
      </c>
      <c r="H3349" t="s">
        <v>15</v>
      </c>
      <c r="I3349">
        <f>YEAR(tb_to_analyze[[#This Row],[Date]])</f>
        <v>2004</v>
      </c>
    </row>
    <row r="3350" spans="1:9" x14ac:dyDescent="0.25">
      <c r="A3350" t="s">
        <v>5231</v>
      </c>
      <c r="B3350" t="s">
        <v>5313</v>
      </c>
      <c r="C3350" t="s">
        <v>5246</v>
      </c>
      <c r="D3350" s="1">
        <v>38342</v>
      </c>
      <c r="E3350" t="s">
        <v>3727</v>
      </c>
      <c r="F3350" t="s">
        <v>2227</v>
      </c>
      <c r="G3350" s="3">
        <v>350000000</v>
      </c>
      <c r="H3350" t="s">
        <v>56</v>
      </c>
      <c r="I3350">
        <f>YEAR(tb_to_analyze[[#This Row],[Date]])</f>
        <v>2004</v>
      </c>
    </row>
    <row r="3351" spans="1:9" x14ac:dyDescent="0.25">
      <c r="A3351" t="s">
        <v>5233</v>
      </c>
      <c r="B3351" t="s">
        <v>5320</v>
      </c>
      <c r="C3351" t="s">
        <v>5247</v>
      </c>
      <c r="D3351" s="1">
        <v>38345</v>
      </c>
      <c r="E3351" t="s">
        <v>1829</v>
      </c>
      <c r="F3351" t="s">
        <v>13</v>
      </c>
      <c r="G3351" t="s">
        <v>5350</v>
      </c>
      <c r="H3351" t="s">
        <v>56</v>
      </c>
      <c r="I3351">
        <f>YEAR(tb_to_analyze[[#This Row],[Date]])</f>
        <v>2004</v>
      </c>
    </row>
    <row r="3352" spans="1:9" x14ac:dyDescent="0.25">
      <c r="A3352" t="s">
        <v>5231</v>
      </c>
      <c r="B3352" t="s">
        <v>5313</v>
      </c>
      <c r="C3352" t="s">
        <v>5246</v>
      </c>
      <c r="D3352" s="1">
        <v>38364</v>
      </c>
      <c r="E3352" t="s">
        <v>2805</v>
      </c>
      <c r="F3352" t="s">
        <v>13</v>
      </c>
      <c r="G3352" t="s">
        <v>5350</v>
      </c>
      <c r="H3352" t="s">
        <v>15</v>
      </c>
      <c r="I3352">
        <f>YEAR(tb_to_analyze[[#This Row],[Date]])</f>
        <v>2005</v>
      </c>
    </row>
    <row r="3353" spans="1:9" x14ac:dyDescent="0.25">
      <c r="A3353" t="s">
        <v>5233</v>
      </c>
      <c r="B3353" t="s">
        <v>5320</v>
      </c>
      <c r="C3353" t="s">
        <v>5247</v>
      </c>
      <c r="D3353" s="1">
        <v>38372</v>
      </c>
      <c r="E3353" t="s">
        <v>685</v>
      </c>
      <c r="F3353" t="s">
        <v>13</v>
      </c>
      <c r="G3353" t="s">
        <v>5350</v>
      </c>
      <c r="H3353" t="s">
        <v>15</v>
      </c>
      <c r="I3353">
        <f>YEAR(tb_to_analyze[[#This Row],[Date]])</f>
        <v>2005</v>
      </c>
    </row>
    <row r="3354" spans="1:9" x14ac:dyDescent="0.25">
      <c r="A3354" t="s">
        <v>5231</v>
      </c>
      <c r="B3354" t="s">
        <v>5313</v>
      </c>
      <c r="C3354" t="s">
        <v>5246</v>
      </c>
      <c r="D3354" s="1">
        <v>38386</v>
      </c>
      <c r="E3354" t="s">
        <v>3568</v>
      </c>
      <c r="F3354" t="s">
        <v>13</v>
      </c>
      <c r="G3354" t="s">
        <v>5350</v>
      </c>
      <c r="H3354" t="s">
        <v>15</v>
      </c>
      <c r="I3354">
        <f>YEAR(tb_to_analyze[[#This Row],[Date]])</f>
        <v>2005</v>
      </c>
    </row>
    <row r="3355" spans="1:9" x14ac:dyDescent="0.25">
      <c r="A3355" t="s">
        <v>5230</v>
      </c>
      <c r="B3355" t="s">
        <v>5324</v>
      </c>
      <c r="C3355" t="s">
        <v>5253</v>
      </c>
      <c r="D3355" s="1">
        <v>38395</v>
      </c>
      <c r="E3355" t="s">
        <v>3614</v>
      </c>
      <c r="F3355" t="s">
        <v>2227</v>
      </c>
      <c r="G3355" s="3">
        <v>200000000</v>
      </c>
      <c r="H3355" t="s">
        <v>15</v>
      </c>
      <c r="I3355">
        <f>YEAR(tb_to_analyze[[#This Row],[Date]])</f>
        <v>2005</v>
      </c>
    </row>
    <row r="3356" spans="1:9" x14ac:dyDescent="0.25">
      <c r="A3356" t="s">
        <v>5236</v>
      </c>
      <c r="B3356" t="s">
        <v>5325</v>
      </c>
      <c r="C3356" t="s">
        <v>5249</v>
      </c>
      <c r="D3356" s="1">
        <v>38409</v>
      </c>
      <c r="E3356" t="s">
        <v>3735</v>
      </c>
      <c r="F3356" t="s">
        <v>13</v>
      </c>
      <c r="G3356" t="s">
        <v>5350</v>
      </c>
      <c r="H3356" t="s">
        <v>15</v>
      </c>
      <c r="I3356">
        <f>YEAR(tb_to_analyze[[#This Row],[Date]])</f>
        <v>2005</v>
      </c>
    </row>
    <row r="3357" spans="1:9" x14ac:dyDescent="0.25">
      <c r="A3357" t="s">
        <v>5233</v>
      </c>
      <c r="B3357" t="s">
        <v>5333</v>
      </c>
      <c r="C3357" t="s">
        <v>5260</v>
      </c>
      <c r="D3357" s="1">
        <v>38412</v>
      </c>
      <c r="E3357" t="s">
        <v>3388</v>
      </c>
      <c r="F3357" t="s">
        <v>13</v>
      </c>
      <c r="G3357" t="s">
        <v>5350</v>
      </c>
      <c r="H3357" t="s">
        <v>15</v>
      </c>
      <c r="I3357">
        <f>YEAR(tb_to_analyze[[#This Row],[Date]])</f>
        <v>2005</v>
      </c>
    </row>
    <row r="3358" spans="1:9" x14ac:dyDescent="0.25">
      <c r="A3358" t="s">
        <v>5231</v>
      </c>
      <c r="B3358" t="s">
        <v>5313</v>
      </c>
      <c r="C3358" t="s">
        <v>5246</v>
      </c>
      <c r="D3358" s="1">
        <v>38422</v>
      </c>
      <c r="E3358" t="s">
        <v>3737</v>
      </c>
      <c r="F3358" t="s">
        <v>13</v>
      </c>
      <c r="G3358" s="3">
        <v>130000000</v>
      </c>
      <c r="H3358" t="s">
        <v>15</v>
      </c>
      <c r="I3358">
        <f>YEAR(tb_to_analyze[[#This Row],[Date]])</f>
        <v>2005</v>
      </c>
    </row>
    <row r="3359" spans="1:9" x14ac:dyDescent="0.25">
      <c r="A3359" t="s">
        <v>5231</v>
      </c>
      <c r="B3359" t="s">
        <v>5315</v>
      </c>
      <c r="C3359" t="s">
        <v>5246</v>
      </c>
      <c r="D3359" s="1">
        <v>38453</v>
      </c>
      <c r="E3359" t="s">
        <v>3453</v>
      </c>
      <c r="F3359" t="s">
        <v>2227</v>
      </c>
      <c r="G3359" s="3">
        <v>40000000</v>
      </c>
      <c r="H3359" t="s">
        <v>15</v>
      </c>
      <c r="I3359">
        <f>YEAR(tb_to_analyze[[#This Row],[Date]])</f>
        <v>2005</v>
      </c>
    </row>
    <row r="3360" spans="1:9" x14ac:dyDescent="0.25">
      <c r="A3360" t="s">
        <v>5235</v>
      </c>
      <c r="B3360" t="s">
        <v>5268</v>
      </c>
      <c r="C3360" t="s">
        <v>5252</v>
      </c>
      <c r="D3360" s="1">
        <v>38454</v>
      </c>
      <c r="E3360" t="s">
        <v>3159</v>
      </c>
      <c r="F3360" t="s">
        <v>13</v>
      </c>
      <c r="G3360" t="s">
        <v>5350</v>
      </c>
      <c r="H3360" t="s">
        <v>15</v>
      </c>
      <c r="I3360">
        <f>YEAR(tb_to_analyze[[#This Row],[Date]])</f>
        <v>2005</v>
      </c>
    </row>
    <row r="3361" spans="1:9" x14ac:dyDescent="0.25">
      <c r="A3361" t="s">
        <v>5231</v>
      </c>
      <c r="B3361" t="s">
        <v>5315</v>
      </c>
      <c r="C3361" t="s">
        <v>5246</v>
      </c>
      <c r="D3361" s="1">
        <v>38457</v>
      </c>
      <c r="E3361" t="s">
        <v>3043</v>
      </c>
      <c r="F3361" t="s">
        <v>2227</v>
      </c>
      <c r="G3361" s="3">
        <v>40000000</v>
      </c>
      <c r="H3361" t="s">
        <v>15</v>
      </c>
      <c r="I3361">
        <f>YEAR(tb_to_analyze[[#This Row],[Date]])</f>
        <v>2005</v>
      </c>
    </row>
    <row r="3362" spans="1:9" x14ac:dyDescent="0.25">
      <c r="A3362" t="s">
        <v>5233</v>
      </c>
      <c r="B3362" t="s">
        <v>5333</v>
      </c>
      <c r="C3362" t="s">
        <v>5260</v>
      </c>
      <c r="D3362" s="1">
        <v>38468</v>
      </c>
      <c r="E3362" t="s">
        <v>3388</v>
      </c>
      <c r="F3362" t="s">
        <v>13</v>
      </c>
      <c r="G3362" t="s">
        <v>5350</v>
      </c>
      <c r="H3362" t="s">
        <v>15</v>
      </c>
      <c r="I3362">
        <f>YEAR(tb_to_analyze[[#This Row],[Date]])</f>
        <v>2005</v>
      </c>
    </row>
    <row r="3363" spans="1:9" x14ac:dyDescent="0.25">
      <c r="A3363" t="s">
        <v>5231</v>
      </c>
      <c r="B3363" t="s">
        <v>5313</v>
      </c>
      <c r="C3363" t="s">
        <v>5246</v>
      </c>
      <c r="D3363" s="1">
        <v>38472</v>
      </c>
      <c r="E3363" t="s">
        <v>3744</v>
      </c>
      <c r="F3363" t="s">
        <v>13</v>
      </c>
      <c r="G3363" t="s">
        <v>5350</v>
      </c>
      <c r="H3363" t="s">
        <v>15</v>
      </c>
      <c r="I3363">
        <f>YEAR(tb_to_analyze[[#This Row],[Date]])</f>
        <v>2005</v>
      </c>
    </row>
    <row r="3364" spans="1:9" x14ac:dyDescent="0.25">
      <c r="A3364" t="s">
        <v>5238</v>
      </c>
      <c r="B3364" t="s">
        <v>5326</v>
      </c>
      <c r="C3364" t="s">
        <v>5254</v>
      </c>
      <c r="D3364" s="1">
        <v>38477</v>
      </c>
      <c r="E3364" t="s">
        <v>2993</v>
      </c>
      <c r="F3364" t="s">
        <v>13</v>
      </c>
      <c r="G3364" s="3">
        <v>25000000</v>
      </c>
      <c r="H3364" t="s">
        <v>15</v>
      </c>
      <c r="I3364">
        <f>YEAR(tb_to_analyze[[#This Row],[Date]])</f>
        <v>2005</v>
      </c>
    </row>
    <row r="3365" spans="1:9" x14ac:dyDescent="0.25">
      <c r="A3365" t="s">
        <v>5231</v>
      </c>
      <c r="B3365" t="s">
        <v>5315</v>
      </c>
      <c r="C3365" t="s">
        <v>5246</v>
      </c>
      <c r="D3365" s="1">
        <v>38492</v>
      </c>
      <c r="E3365" t="s">
        <v>3413</v>
      </c>
      <c r="F3365" t="s">
        <v>13</v>
      </c>
      <c r="G3365" t="s">
        <v>5350</v>
      </c>
      <c r="H3365" t="s">
        <v>15</v>
      </c>
      <c r="I3365">
        <f>YEAR(tb_to_analyze[[#This Row],[Date]])</f>
        <v>2005</v>
      </c>
    </row>
    <row r="3366" spans="1:9" x14ac:dyDescent="0.25">
      <c r="A3366" t="s">
        <v>5233</v>
      </c>
      <c r="B3366" t="s">
        <v>5320</v>
      </c>
      <c r="C3366" t="s">
        <v>5247</v>
      </c>
      <c r="D3366" s="1">
        <v>38524</v>
      </c>
      <c r="E3366" t="s">
        <v>1463</v>
      </c>
      <c r="F3366" t="s">
        <v>13</v>
      </c>
      <c r="G3366" t="s">
        <v>5350</v>
      </c>
      <c r="H3366" t="s">
        <v>21</v>
      </c>
      <c r="I3366">
        <f>YEAR(tb_to_analyze[[#This Row],[Date]])</f>
        <v>2005</v>
      </c>
    </row>
    <row r="3367" spans="1:9" x14ac:dyDescent="0.25">
      <c r="A3367" t="s">
        <v>5231</v>
      </c>
      <c r="B3367" t="s">
        <v>5292</v>
      </c>
      <c r="C3367" t="s">
        <v>5292</v>
      </c>
      <c r="D3367" s="1">
        <v>38524</v>
      </c>
      <c r="E3367" t="s">
        <v>3751</v>
      </c>
      <c r="F3367" t="s">
        <v>13</v>
      </c>
      <c r="G3367" t="s">
        <v>5350</v>
      </c>
      <c r="H3367" t="s">
        <v>21</v>
      </c>
      <c r="I3367">
        <f>YEAR(tb_to_analyze[[#This Row],[Date]])</f>
        <v>2005</v>
      </c>
    </row>
    <row r="3368" spans="1:9" x14ac:dyDescent="0.25">
      <c r="A3368" t="s">
        <v>5233</v>
      </c>
      <c r="B3368" t="s">
        <v>5333</v>
      </c>
      <c r="C3368" t="s">
        <v>5260</v>
      </c>
      <c r="D3368" s="1">
        <v>38526</v>
      </c>
      <c r="E3368" t="s">
        <v>3388</v>
      </c>
      <c r="F3368" t="s">
        <v>13</v>
      </c>
      <c r="G3368" t="s">
        <v>5350</v>
      </c>
      <c r="H3368" t="s">
        <v>15</v>
      </c>
      <c r="I3368">
        <f>YEAR(tb_to_analyze[[#This Row],[Date]])</f>
        <v>2005</v>
      </c>
    </row>
    <row r="3369" spans="1:9" x14ac:dyDescent="0.25">
      <c r="A3369" t="s">
        <v>5235</v>
      </c>
      <c r="B3369" t="s">
        <v>5263</v>
      </c>
      <c r="C3369" t="s">
        <v>5252</v>
      </c>
      <c r="D3369" s="1">
        <v>38538</v>
      </c>
      <c r="E3369" t="s">
        <v>2910</v>
      </c>
      <c r="F3369" t="s">
        <v>2227</v>
      </c>
      <c r="G3369" s="3">
        <v>29750000</v>
      </c>
      <c r="H3369" t="s">
        <v>15</v>
      </c>
      <c r="I3369">
        <f>YEAR(tb_to_analyze[[#This Row],[Date]])</f>
        <v>2005</v>
      </c>
    </row>
    <row r="3370" spans="1:9" x14ac:dyDescent="0.25">
      <c r="A3370" t="s">
        <v>5236</v>
      </c>
      <c r="B3370" t="s">
        <v>5248</v>
      </c>
      <c r="C3370" t="s">
        <v>5249</v>
      </c>
      <c r="D3370" s="1">
        <v>38543</v>
      </c>
      <c r="E3370" t="s">
        <v>3639</v>
      </c>
      <c r="F3370" t="s">
        <v>13</v>
      </c>
      <c r="G3370" t="s">
        <v>5350</v>
      </c>
      <c r="H3370" t="s">
        <v>15</v>
      </c>
      <c r="I3370">
        <f>YEAR(tb_to_analyze[[#This Row],[Date]])</f>
        <v>2005</v>
      </c>
    </row>
    <row r="3371" spans="1:9" x14ac:dyDescent="0.25">
      <c r="A3371" t="s">
        <v>5231</v>
      </c>
      <c r="B3371" t="s">
        <v>5322</v>
      </c>
      <c r="C3371" t="s">
        <v>5246</v>
      </c>
      <c r="D3371" s="1">
        <v>38559</v>
      </c>
      <c r="E3371" t="s">
        <v>2362</v>
      </c>
      <c r="F3371" t="s">
        <v>13</v>
      </c>
      <c r="G3371" s="3">
        <v>450000000</v>
      </c>
      <c r="H3371" t="s">
        <v>15</v>
      </c>
      <c r="I3371">
        <f>YEAR(tb_to_analyze[[#This Row],[Date]])</f>
        <v>2005</v>
      </c>
    </row>
    <row r="3372" spans="1:9" x14ac:dyDescent="0.25">
      <c r="A3372" t="s">
        <v>5235</v>
      </c>
      <c r="B3372" t="s">
        <v>5263</v>
      </c>
      <c r="C3372" t="s">
        <v>5252</v>
      </c>
      <c r="D3372" s="1">
        <v>38566</v>
      </c>
      <c r="E3372" t="s">
        <v>2225</v>
      </c>
      <c r="F3372" t="s">
        <v>2227</v>
      </c>
      <c r="G3372" s="3">
        <v>30800000</v>
      </c>
      <c r="H3372" t="s">
        <v>15</v>
      </c>
      <c r="I3372">
        <f>YEAR(tb_to_analyze[[#This Row],[Date]])</f>
        <v>2005</v>
      </c>
    </row>
    <row r="3373" spans="1:9" x14ac:dyDescent="0.25">
      <c r="A3373" t="s">
        <v>5230</v>
      </c>
      <c r="B3373" t="s">
        <v>5324</v>
      </c>
      <c r="C3373" t="s">
        <v>5253</v>
      </c>
      <c r="D3373" s="1">
        <v>38575</v>
      </c>
      <c r="E3373" t="s">
        <v>3757</v>
      </c>
      <c r="F3373" t="s">
        <v>13</v>
      </c>
      <c r="G3373" t="s">
        <v>5350</v>
      </c>
      <c r="H3373" t="s">
        <v>15</v>
      </c>
      <c r="I3373">
        <f>YEAR(tb_to_analyze[[#This Row],[Date]])</f>
        <v>2005</v>
      </c>
    </row>
    <row r="3374" spans="1:9" x14ac:dyDescent="0.25">
      <c r="A3374" t="s">
        <v>5231</v>
      </c>
      <c r="B3374" t="s">
        <v>5313</v>
      </c>
      <c r="C3374" t="s">
        <v>5246</v>
      </c>
      <c r="D3374" s="1">
        <v>38576</v>
      </c>
      <c r="E3374" t="s">
        <v>3594</v>
      </c>
      <c r="F3374" t="s">
        <v>2227</v>
      </c>
      <c r="G3374" s="3">
        <v>109000000</v>
      </c>
      <c r="H3374" t="s">
        <v>15</v>
      </c>
      <c r="I3374">
        <f>YEAR(tb_to_analyze[[#This Row],[Date]])</f>
        <v>2005</v>
      </c>
    </row>
    <row r="3375" spans="1:9" x14ac:dyDescent="0.25">
      <c r="A3375" t="s">
        <v>5233</v>
      </c>
      <c r="B3375" t="s">
        <v>5312</v>
      </c>
      <c r="C3375" t="s">
        <v>5245</v>
      </c>
      <c r="D3375" s="1">
        <v>38587</v>
      </c>
      <c r="E3375" t="s">
        <v>3395</v>
      </c>
      <c r="F3375" t="s">
        <v>13</v>
      </c>
      <c r="G3375" s="3">
        <v>29000000</v>
      </c>
      <c r="H3375" t="s">
        <v>15</v>
      </c>
      <c r="I3375">
        <f>YEAR(tb_to_analyze[[#This Row],[Date]])</f>
        <v>2005</v>
      </c>
    </row>
    <row r="3376" spans="1:9" x14ac:dyDescent="0.25">
      <c r="A3376" t="s">
        <v>5233</v>
      </c>
      <c r="B3376" t="s">
        <v>5320</v>
      </c>
      <c r="C3376" t="s">
        <v>5247</v>
      </c>
      <c r="D3376" s="1">
        <v>38590</v>
      </c>
      <c r="E3376" t="s">
        <v>3470</v>
      </c>
      <c r="F3376" t="s">
        <v>13</v>
      </c>
      <c r="G3376" s="3">
        <v>41800000</v>
      </c>
      <c r="H3376" t="s">
        <v>15</v>
      </c>
      <c r="I3376">
        <f>YEAR(tb_to_analyze[[#This Row],[Date]])</f>
        <v>2005</v>
      </c>
    </row>
    <row r="3377" spans="1:9" x14ac:dyDescent="0.25">
      <c r="A3377" t="s">
        <v>5235</v>
      </c>
      <c r="B3377" t="s">
        <v>5263</v>
      </c>
      <c r="C3377" t="s">
        <v>5252</v>
      </c>
      <c r="D3377" s="1">
        <v>38593</v>
      </c>
      <c r="E3377" t="s">
        <v>2910</v>
      </c>
      <c r="F3377" t="s">
        <v>2227</v>
      </c>
      <c r="G3377" s="3">
        <v>29750000</v>
      </c>
      <c r="H3377" t="s">
        <v>15</v>
      </c>
      <c r="I3377">
        <f>YEAR(tb_to_analyze[[#This Row],[Date]])</f>
        <v>2005</v>
      </c>
    </row>
    <row r="3378" spans="1:9" x14ac:dyDescent="0.25">
      <c r="A3378" t="s">
        <v>5231</v>
      </c>
      <c r="B3378" t="s">
        <v>5315</v>
      </c>
      <c r="C3378" t="s">
        <v>5246</v>
      </c>
      <c r="D3378" s="1">
        <v>38617</v>
      </c>
      <c r="E3378" t="s">
        <v>3453</v>
      </c>
      <c r="F3378" t="s">
        <v>2227</v>
      </c>
      <c r="G3378" s="3">
        <v>40000000</v>
      </c>
      <c r="H3378" t="s">
        <v>15</v>
      </c>
      <c r="I3378">
        <f>YEAR(tb_to_analyze[[#This Row],[Date]])</f>
        <v>2005</v>
      </c>
    </row>
    <row r="3379" spans="1:9" x14ac:dyDescent="0.25">
      <c r="A3379" t="s">
        <v>5231</v>
      </c>
      <c r="B3379" t="s">
        <v>5313</v>
      </c>
      <c r="C3379" t="s">
        <v>5246</v>
      </c>
      <c r="D3379" s="1">
        <v>38621</v>
      </c>
      <c r="E3379" t="s">
        <v>2805</v>
      </c>
      <c r="F3379" t="s">
        <v>13</v>
      </c>
      <c r="G3379" t="s">
        <v>5350</v>
      </c>
      <c r="H3379" t="s">
        <v>15</v>
      </c>
      <c r="I3379">
        <f>YEAR(tb_to_analyze[[#This Row],[Date]])</f>
        <v>2005</v>
      </c>
    </row>
    <row r="3380" spans="1:9" x14ac:dyDescent="0.25">
      <c r="A3380" t="s">
        <v>5233</v>
      </c>
      <c r="B3380" t="s">
        <v>5320</v>
      </c>
      <c r="C3380" t="s">
        <v>5247</v>
      </c>
      <c r="D3380" s="1">
        <v>38633</v>
      </c>
      <c r="E3380" t="s">
        <v>3470</v>
      </c>
      <c r="F3380" t="s">
        <v>13</v>
      </c>
      <c r="G3380" s="3">
        <v>41800000</v>
      </c>
      <c r="H3380" t="s">
        <v>21</v>
      </c>
      <c r="I3380">
        <f>YEAR(tb_to_analyze[[#This Row],[Date]])</f>
        <v>2005</v>
      </c>
    </row>
    <row r="3381" spans="1:9" x14ac:dyDescent="0.25">
      <c r="A3381" t="s">
        <v>5230</v>
      </c>
      <c r="B3381" t="s">
        <v>5324</v>
      </c>
      <c r="C3381" t="s">
        <v>5253</v>
      </c>
      <c r="D3381" s="1">
        <v>38638</v>
      </c>
      <c r="E3381" t="s">
        <v>3757</v>
      </c>
      <c r="F3381" t="s">
        <v>13</v>
      </c>
      <c r="G3381" t="s">
        <v>5350</v>
      </c>
      <c r="H3381" t="s">
        <v>15</v>
      </c>
      <c r="I3381">
        <f>YEAR(tb_to_analyze[[#This Row],[Date]])</f>
        <v>2005</v>
      </c>
    </row>
    <row r="3382" spans="1:9" x14ac:dyDescent="0.25">
      <c r="A3382" t="s">
        <v>5235</v>
      </c>
      <c r="B3382" t="s">
        <v>5263</v>
      </c>
      <c r="C3382" t="s">
        <v>5252</v>
      </c>
      <c r="D3382" s="1">
        <v>38641</v>
      </c>
      <c r="E3382" t="s">
        <v>3435</v>
      </c>
      <c r="F3382" t="s">
        <v>13</v>
      </c>
      <c r="G3382" t="s">
        <v>5350</v>
      </c>
      <c r="H3382" t="s">
        <v>15</v>
      </c>
      <c r="I3382">
        <f>YEAR(tb_to_analyze[[#This Row],[Date]])</f>
        <v>2005</v>
      </c>
    </row>
    <row r="3383" spans="1:9" x14ac:dyDescent="0.25">
      <c r="A3383" t="s">
        <v>5231</v>
      </c>
      <c r="B3383" t="s">
        <v>5315</v>
      </c>
      <c r="C3383" t="s">
        <v>5246</v>
      </c>
      <c r="D3383" s="1">
        <v>38644</v>
      </c>
      <c r="E3383" t="s">
        <v>3406</v>
      </c>
      <c r="F3383" t="s">
        <v>13</v>
      </c>
      <c r="G3383" t="s">
        <v>5350</v>
      </c>
      <c r="H3383" t="s">
        <v>15</v>
      </c>
      <c r="I3383">
        <f>YEAR(tb_to_analyze[[#This Row],[Date]])</f>
        <v>2005</v>
      </c>
    </row>
    <row r="3384" spans="1:9" x14ac:dyDescent="0.25">
      <c r="A3384" t="s">
        <v>5233</v>
      </c>
      <c r="B3384" t="s">
        <v>5320</v>
      </c>
      <c r="C3384" t="s">
        <v>5247</v>
      </c>
      <c r="D3384" s="1">
        <v>38652</v>
      </c>
      <c r="E3384" t="s">
        <v>685</v>
      </c>
      <c r="F3384" t="s">
        <v>13</v>
      </c>
      <c r="G3384" t="s">
        <v>5350</v>
      </c>
      <c r="H3384" t="s">
        <v>15</v>
      </c>
      <c r="I3384">
        <f>YEAR(tb_to_analyze[[#This Row],[Date]])</f>
        <v>2005</v>
      </c>
    </row>
    <row r="3385" spans="1:9" x14ac:dyDescent="0.25">
      <c r="A3385" t="s">
        <v>5233</v>
      </c>
      <c r="B3385" t="s">
        <v>5333</v>
      </c>
      <c r="C3385" t="s">
        <v>5260</v>
      </c>
      <c r="D3385" s="1">
        <v>38664</v>
      </c>
      <c r="E3385" t="s">
        <v>3388</v>
      </c>
      <c r="F3385" t="s">
        <v>13</v>
      </c>
      <c r="G3385" t="s">
        <v>5350</v>
      </c>
      <c r="H3385" t="s">
        <v>15</v>
      </c>
      <c r="I3385">
        <f>YEAR(tb_to_analyze[[#This Row],[Date]])</f>
        <v>2005</v>
      </c>
    </row>
    <row r="3386" spans="1:9" x14ac:dyDescent="0.25">
      <c r="A3386" t="s">
        <v>5230</v>
      </c>
      <c r="B3386" t="s">
        <v>5324</v>
      </c>
      <c r="C3386" t="s">
        <v>5253</v>
      </c>
      <c r="D3386" s="1">
        <v>38672</v>
      </c>
      <c r="E3386" t="s">
        <v>3614</v>
      </c>
      <c r="F3386" t="s">
        <v>2227</v>
      </c>
      <c r="G3386" s="3">
        <v>200000000</v>
      </c>
      <c r="H3386" t="s">
        <v>15</v>
      </c>
      <c r="I3386">
        <f>YEAR(tb_to_analyze[[#This Row],[Date]])</f>
        <v>2005</v>
      </c>
    </row>
    <row r="3387" spans="1:9" x14ac:dyDescent="0.25">
      <c r="A3387" t="s">
        <v>5233</v>
      </c>
      <c r="B3387" t="s">
        <v>5320</v>
      </c>
      <c r="C3387" t="s">
        <v>5247</v>
      </c>
      <c r="D3387" s="1">
        <v>38707</v>
      </c>
      <c r="E3387" t="s">
        <v>685</v>
      </c>
      <c r="F3387" t="s">
        <v>13</v>
      </c>
      <c r="G3387" t="s">
        <v>5350</v>
      </c>
      <c r="H3387" t="s">
        <v>15</v>
      </c>
      <c r="I3387">
        <f>YEAR(tb_to_analyze[[#This Row],[Date]])</f>
        <v>2005</v>
      </c>
    </row>
    <row r="3388" spans="1:9" x14ac:dyDescent="0.25">
      <c r="A3388" t="s">
        <v>5230</v>
      </c>
      <c r="B3388" t="s">
        <v>5324</v>
      </c>
      <c r="C3388" t="s">
        <v>5253</v>
      </c>
      <c r="D3388" s="1">
        <v>38707</v>
      </c>
      <c r="E3388" t="s">
        <v>3757</v>
      </c>
      <c r="F3388" t="s">
        <v>13</v>
      </c>
      <c r="G3388" t="s">
        <v>5350</v>
      </c>
      <c r="H3388" t="s">
        <v>15</v>
      </c>
      <c r="I3388">
        <f>YEAR(tb_to_analyze[[#This Row],[Date]])</f>
        <v>2005</v>
      </c>
    </row>
    <row r="3389" spans="1:9" x14ac:dyDescent="0.25">
      <c r="A3389" t="s">
        <v>5231</v>
      </c>
      <c r="B3389" t="s">
        <v>5313</v>
      </c>
      <c r="C3389" t="s">
        <v>5246</v>
      </c>
      <c r="D3389" s="1">
        <v>38736</v>
      </c>
      <c r="E3389" t="s">
        <v>3774</v>
      </c>
      <c r="F3389" t="s">
        <v>2227</v>
      </c>
      <c r="G3389" s="3">
        <v>153000000</v>
      </c>
      <c r="H3389" t="s">
        <v>15</v>
      </c>
      <c r="I3389">
        <f>YEAR(tb_to_analyze[[#This Row],[Date]])</f>
        <v>2006</v>
      </c>
    </row>
    <row r="3390" spans="1:9" x14ac:dyDescent="0.25">
      <c r="A3390" t="s">
        <v>5236</v>
      </c>
      <c r="B3390" t="s">
        <v>5325</v>
      </c>
      <c r="C3390" t="s">
        <v>5249</v>
      </c>
      <c r="D3390" s="1">
        <v>38741</v>
      </c>
      <c r="E3390" t="s">
        <v>3735</v>
      </c>
      <c r="F3390" t="s">
        <v>13</v>
      </c>
      <c r="G3390" t="s">
        <v>5350</v>
      </c>
      <c r="H3390" t="s">
        <v>15</v>
      </c>
      <c r="I3390">
        <f>YEAR(tb_to_analyze[[#This Row],[Date]])</f>
        <v>2006</v>
      </c>
    </row>
    <row r="3391" spans="1:9" x14ac:dyDescent="0.25">
      <c r="A3391" t="s">
        <v>5233</v>
      </c>
      <c r="B3391" t="s">
        <v>5333</v>
      </c>
      <c r="C3391" t="s">
        <v>5260</v>
      </c>
      <c r="D3391" s="1">
        <v>38763</v>
      </c>
      <c r="E3391" t="s">
        <v>3388</v>
      </c>
      <c r="F3391" t="s">
        <v>13</v>
      </c>
      <c r="G3391" t="s">
        <v>5350</v>
      </c>
      <c r="H3391" t="s">
        <v>15</v>
      </c>
      <c r="I3391">
        <f>YEAR(tb_to_analyze[[#This Row],[Date]])</f>
        <v>2006</v>
      </c>
    </row>
    <row r="3392" spans="1:9" x14ac:dyDescent="0.25">
      <c r="A3392" t="s">
        <v>5236</v>
      </c>
      <c r="B3392" t="s">
        <v>5325</v>
      </c>
      <c r="C3392" t="s">
        <v>5249</v>
      </c>
      <c r="D3392" s="1">
        <v>38766</v>
      </c>
      <c r="E3392" t="s">
        <v>3564</v>
      </c>
      <c r="F3392" t="s">
        <v>13</v>
      </c>
      <c r="G3392" t="s">
        <v>5350</v>
      </c>
      <c r="H3392" t="s">
        <v>15</v>
      </c>
      <c r="I3392">
        <f>YEAR(tb_to_analyze[[#This Row],[Date]])</f>
        <v>2006</v>
      </c>
    </row>
    <row r="3393" spans="1:9" x14ac:dyDescent="0.25">
      <c r="A3393" t="s">
        <v>5236</v>
      </c>
      <c r="B3393" t="s">
        <v>5248</v>
      </c>
      <c r="C3393" t="s">
        <v>5249</v>
      </c>
      <c r="D3393" s="1">
        <v>38769</v>
      </c>
      <c r="E3393" t="s">
        <v>3639</v>
      </c>
      <c r="F3393" t="s">
        <v>13</v>
      </c>
      <c r="G3393" t="s">
        <v>5350</v>
      </c>
      <c r="H3393" t="s">
        <v>15</v>
      </c>
      <c r="I3393">
        <f>YEAR(tb_to_analyze[[#This Row],[Date]])</f>
        <v>2006</v>
      </c>
    </row>
    <row r="3394" spans="1:9" x14ac:dyDescent="0.25">
      <c r="A3394" t="s">
        <v>5230</v>
      </c>
      <c r="B3394" t="s">
        <v>5324</v>
      </c>
      <c r="C3394" t="s">
        <v>5253</v>
      </c>
      <c r="D3394" s="1">
        <v>38787</v>
      </c>
      <c r="E3394" t="s">
        <v>3614</v>
      </c>
      <c r="F3394" t="s">
        <v>2227</v>
      </c>
      <c r="G3394" s="3">
        <v>200000000</v>
      </c>
      <c r="H3394" t="s">
        <v>15</v>
      </c>
      <c r="I3394">
        <f>YEAR(tb_to_analyze[[#This Row],[Date]])</f>
        <v>2006</v>
      </c>
    </row>
    <row r="3395" spans="1:9" x14ac:dyDescent="0.25">
      <c r="A3395" t="s">
        <v>5231</v>
      </c>
      <c r="B3395" t="s">
        <v>5334</v>
      </c>
      <c r="C3395" t="s">
        <v>5246</v>
      </c>
      <c r="D3395" s="1">
        <v>38800</v>
      </c>
      <c r="E3395" t="s">
        <v>3784</v>
      </c>
      <c r="F3395" t="s">
        <v>13</v>
      </c>
      <c r="G3395" s="3">
        <v>7000000</v>
      </c>
      <c r="H3395" t="s">
        <v>21</v>
      </c>
      <c r="I3395">
        <f>YEAR(tb_to_analyze[[#This Row],[Date]])</f>
        <v>2006</v>
      </c>
    </row>
    <row r="3396" spans="1:9" x14ac:dyDescent="0.25">
      <c r="A3396" t="s">
        <v>5231</v>
      </c>
      <c r="B3396" t="s">
        <v>5315</v>
      </c>
      <c r="C3396" t="s">
        <v>5246</v>
      </c>
      <c r="D3396" s="1">
        <v>38804</v>
      </c>
      <c r="E3396" t="s">
        <v>3043</v>
      </c>
      <c r="F3396" t="s">
        <v>2227</v>
      </c>
      <c r="G3396" s="3">
        <v>40000000</v>
      </c>
      <c r="H3396" t="s">
        <v>15</v>
      </c>
      <c r="I3396">
        <f>YEAR(tb_to_analyze[[#This Row],[Date]])</f>
        <v>2006</v>
      </c>
    </row>
    <row r="3397" spans="1:9" x14ac:dyDescent="0.25">
      <c r="A3397" t="s">
        <v>5233</v>
      </c>
      <c r="B3397" t="s">
        <v>5333</v>
      </c>
      <c r="C3397" t="s">
        <v>5260</v>
      </c>
      <c r="D3397" s="1">
        <v>38819</v>
      </c>
      <c r="E3397" t="s">
        <v>3388</v>
      </c>
      <c r="F3397" t="s">
        <v>13</v>
      </c>
      <c r="G3397" t="s">
        <v>5350</v>
      </c>
      <c r="H3397" t="s">
        <v>15</v>
      </c>
      <c r="I3397">
        <f>YEAR(tb_to_analyze[[#This Row],[Date]])</f>
        <v>2006</v>
      </c>
    </row>
    <row r="3398" spans="1:9" x14ac:dyDescent="0.25">
      <c r="A3398" t="s">
        <v>5231</v>
      </c>
      <c r="B3398" t="s">
        <v>5315</v>
      </c>
      <c r="C3398" t="s">
        <v>5246</v>
      </c>
      <c r="D3398" s="1">
        <v>38822</v>
      </c>
      <c r="E3398" t="s">
        <v>3453</v>
      </c>
      <c r="F3398" t="s">
        <v>2227</v>
      </c>
      <c r="G3398" s="3">
        <v>40000000</v>
      </c>
      <c r="H3398" t="s">
        <v>15</v>
      </c>
      <c r="I3398">
        <f>YEAR(tb_to_analyze[[#This Row],[Date]])</f>
        <v>2006</v>
      </c>
    </row>
    <row r="3399" spans="1:9" x14ac:dyDescent="0.25">
      <c r="A3399" t="s">
        <v>5231</v>
      </c>
      <c r="B3399" t="s">
        <v>5313</v>
      </c>
      <c r="C3399" t="s">
        <v>5246</v>
      </c>
      <c r="D3399" s="1">
        <v>38827</v>
      </c>
      <c r="E3399" t="s">
        <v>3790</v>
      </c>
      <c r="F3399" t="s">
        <v>13</v>
      </c>
      <c r="G3399" s="3">
        <v>115000000</v>
      </c>
      <c r="H3399" t="s">
        <v>15</v>
      </c>
      <c r="I3399">
        <f>YEAR(tb_to_analyze[[#This Row],[Date]])</f>
        <v>2006</v>
      </c>
    </row>
    <row r="3400" spans="1:9" x14ac:dyDescent="0.25">
      <c r="A3400" t="s">
        <v>5233</v>
      </c>
      <c r="B3400" t="s">
        <v>5257</v>
      </c>
      <c r="C3400" t="s">
        <v>5247</v>
      </c>
      <c r="D3400" s="1">
        <v>38832</v>
      </c>
      <c r="E3400" t="s">
        <v>2955</v>
      </c>
      <c r="F3400" t="s">
        <v>2227</v>
      </c>
      <c r="G3400" t="s">
        <v>5350</v>
      </c>
      <c r="H3400" t="s">
        <v>15</v>
      </c>
      <c r="I3400">
        <f>YEAR(tb_to_analyze[[#This Row],[Date]])</f>
        <v>2006</v>
      </c>
    </row>
    <row r="3401" spans="1:9" x14ac:dyDescent="0.25">
      <c r="A3401" t="s">
        <v>5235</v>
      </c>
      <c r="B3401" t="s">
        <v>5255</v>
      </c>
      <c r="C3401" t="s">
        <v>5252</v>
      </c>
      <c r="D3401" s="1">
        <v>38833</v>
      </c>
      <c r="E3401" t="s">
        <v>3794</v>
      </c>
      <c r="F3401" t="s">
        <v>2227</v>
      </c>
      <c r="G3401" s="3">
        <v>64680000</v>
      </c>
      <c r="H3401" t="s">
        <v>15</v>
      </c>
      <c r="I3401">
        <f>YEAR(tb_to_analyze[[#This Row],[Date]])</f>
        <v>2006</v>
      </c>
    </row>
    <row r="3402" spans="1:9" x14ac:dyDescent="0.25">
      <c r="A3402" t="s">
        <v>5231</v>
      </c>
      <c r="B3402" t="s">
        <v>5315</v>
      </c>
      <c r="C3402" t="s">
        <v>5246</v>
      </c>
      <c r="D3402" s="1">
        <v>38835</v>
      </c>
      <c r="E3402" t="s">
        <v>3307</v>
      </c>
      <c r="F3402" t="s">
        <v>13</v>
      </c>
      <c r="G3402" t="s">
        <v>5350</v>
      </c>
      <c r="H3402" t="s">
        <v>15</v>
      </c>
      <c r="I3402">
        <f>YEAR(tb_to_analyze[[#This Row],[Date]])</f>
        <v>2006</v>
      </c>
    </row>
    <row r="3403" spans="1:9" x14ac:dyDescent="0.25">
      <c r="A3403" t="s">
        <v>5231</v>
      </c>
      <c r="B3403" t="s">
        <v>5313</v>
      </c>
      <c r="C3403" t="s">
        <v>5246</v>
      </c>
      <c r="D3403" s="1">
        <v>38861</v>
      </c>
      <c r="E3403" t="s">
        <v>3608</v>
      </c>
      <c r="F3403" t="s">
        <v>13</v>
      </c>
      <c r="G3403" s="3">
        <v>164000000</v>
      </c>
      <c r="H3403" t="s">
        <v>15</v>
      </c>
      <c r="I3403">
        <f>YEAR(tb_to_analyze[[#This Row],[Date]])</f>
        <v>2006</v>
      </c>
    </row>
    <row r="3404" spans="1:9" x14ac:dyDescent="0.25">
      <c r="A3404" t="s">
        <v>5231</v>
      </c>
      <c r="B3404" t="s">
        <v>5292</v>
      </c>
      <c r="C3404" t="s">
        <v>5292</v>
      </c>
      <c r="D3404" s="1">
        <v>38863</v>
      </c>
      <c r="E3404" t="s">
        <v>3337</v>
      </c>
      <c r="F3404" t="s">
        <v>13</v>
      </c>
      <c r="G3404" t="s">
        <v>5350</v>
      </c>
      <c r="H3404" t="s">
        <v>15</v>
      </c>
      <c r="I3404">
        <f>YEAR(tb_to_analyze[[#This Row],[Date]])</f>
        <v>2006</v>
      </c>
    </row>
    <row r="3405" spans="1:9" x14ac:dyDescent="0.25">
      <c r="A3405" t="s">
        <v>5230</v>
      </c>
      <c r="B3405" t="s">
        <v>5324</v>
      </c>
      <c r="C3405" t="s">
        <v>5253</v>
      </c>
      <c r="D3405" s="1">
        <v>38864</v>
      </c>
      <c r="E3405" t="s">
        <v>3614</v>
      </c>
      <c r="F3405" t="s">
        <v>2227</v>
      </c>
      <c r="G3405" s="3">
        <v>200000000</v>
      </c>
      <c r="H3405" t="s">
        <v>15</v>
      </c>
      <c r="I3405">
        <f>YEAR(tb_to_analyze[[#This Row],[Date]])</f>
        <v>2006</v>
      </c>
    </row>
    <row r="3406" spans="1:9" x14ac:dyDescent="0.25">
      <c r="A3406" t="s">
        <v>5233</v>
      </c>
      <c r="B3406" t="s">
        <v>5333</v>
      </c>
      <c r="C3406" t="s">
        <v>5260</v>
      </c>
      <c r="D3406" s="1">
        <v>38886</v>
      </c>
      <c r="E3406" t="s">
        <v>3388</v>
      </c>
      <c r="F3406" t="s">
        <v>13</v>
      </c>
      <c r="G3406" t="s">
        <v>5350</v>
      </c>
      <c r="H3406" t="s">
        <v>15</v>
      </c>
      <c r="I3406">
        <f>YEAR(tb_to_analyze[[#This Row],[Date]])</f>
        <v>2006</v>
      </c>
    </row>
    <row r="3407" spans="1:9" x14ac:dyDescent="0.25">
      <c r="A3407" t="s">
        <v>5231</v>
      </c>
      <c r="B3407" t="s">
        <v>5313</v>
      </c>
      <c r="C3407" t="s">
        <v>5246</v>
      </c>
      <c r="D3407" s="1">
        <v>38889</v>
      </c>
      <c r="E3407" t="s">
        <v>2805</v>
      </c>
      <c r="F3407" t="s">
        <v>13</v>
      </c>
      <c r="G3407" t="s">
        <v>5350</v>
      </c>
      <c r="H3407" t="s">
        <v>15</v>
      </c>
      <c r="I3407">
        <f>YEAR(tb_to_analyze[[#This Row],[Date]])</f>
        <v>2006</v>
      </c>
    </row>
    <row r="3408" spans="1:9" x14ac:dyDescent="0.25">
      <c r="A3408" t="s">
        <v>5233</v>
      </c>
      <c r="B3408" t="s">
        <v>5312</v>
      </c>
      <c r="C3408" t="s">
        <v>5245</v>
      </c>
      <c r="D3408" s="1">
        <v>38893</v>
      </c>
      <c r="E3408" t="s">
        <v>937</v>
      </c>
      <c r="F3408" t="s">
        <v>13</v>
      </c>
      <c r="G3408" t="s">
        <v>5350</v>
      </c>
      <c r="H3408" t="s">
        <v>15</v>
      </c>
      <c r="I3408">
        <f>YEAR(tb_to_analyze[[#This Row],[Date]])</f>
        <v>2006</v>
      </c>
    </row>
    <row r="3409" spans="1:9" x14ac:dyDescent="0.25">
      <c r="A3409" t="s">
        <v>5231</v>
      </c>
      <c r="B3409" t="s">
        <v>5315</v>
      </c>
      <c r="C3409" t="s">
        <v>5246</v>
      </c>
      <c r="D3409" s="1">
        <v>38896</v>
      </c>
      <c r="E3409" t="s">
        <v>3608</v>
      </c>
      <c r="F3409" t="s">
        <v>13</v>
      </c>
      <c r="G3409" s="3">
        <v>164000000</v>
      </c>
      <c r="H3409" t="s">
        <v>15</v>
      </c>
      <c r="I3409">
        <f>YEAR(tb_to_analyze[[#This Row],[Date]])</f>
        <v>2006</v>
      </c>
    </row>
    <row r="3410" spans="1:9" x14ac:dyDescent="0.25">
      <c r="A3410" t="s">
        <v>5231</v>
      </c>
      <c r="B3410" t="s">
        <v>5322</v>
      </c>
      <c r="C3410" t="s">
        <v>5246</v>
      </c>
      <c r="D3410" s="1">
        <v>38902</v>
      </c>
      <c r="E3410" t="s">
        <v>2362</v>
      </c>
      <c r="F3410" t="s">
        <v>13</v>
      </c>
      <c r="G3410" s="3">
        <v>450000000</v>
      </c>
      <c r="H3410" t="s">
        <v>15</v>
      </c>
      <c r="I3410">
        <f>YEAR(tb_to_analyze[[#This Row],[Date]])</f>
        <v>2006</v>
      </c>
    </row>
    <row r="3411" spans="1:9" x14ac:dyDescent="0.25">
      <c r="A3411" t="s">
        <v>5238</v>
      </c>
      <c r="B3411" t="s">
        <v>5326</v>
      </c>
      <c r="C3411" t="s">
        <v>5254</v>
      </c>
      <c r="D3411" s="1">
        <v>38908</v>
      </c>
      <c r="E3411" t="s">
        <v>3525</v>
      </c>
      <c r="F3411" t="s">
        <v>13</v>
      </c>
      <c r="G3411" s="3">
        <v>47000000</v>
      </c>
      <c r="H3411" t="s">
        <v>21</v>
      </c>
      <c r="I3411">
        <f>YEAR(tb_to_analyze[[#This Row],[Date]])</f>
        <v>2006</v>
      </c>
    </row>
    <row r="3412" spans="1:9" x14ac:dyDescent="0.25">
      <c r="A3412" t="s">
        <v>5233</v>
      </c>
      <c r="B3412" t="s">
        <v>5336</v>
      </c>
      <c r="C3412" t="s">
        <v>5247</v>
      </c>
      <c r="D3412" s="1">
        <v>38910</v>
      </c>
      <c r="E3412" t="s">
        <v>3395</v>
      </c>
      <c r="F3412" t="s">
        <v>13</v>
      </c>
      <c r="G3412" s="3">
        <v>29000000</v>
      </c>
      <c r="H3412" t="s">
        <v>15</v>
      </c>
      <c r="I3412">
        <f>YEAR(tb_to_analyze[[#This Row],[Date]])</f>
        <v>2006</v>
      </c>
    </row>
    <row r="3413" spans="1:9" x14ac:dyDescent="0.25">
      <c r="A3413" t="s">
        <v>5233</v>
      </c>
      <c r="B3413" t="s">
        <v>5320</v>
      </c>
      <c r="C3413" t="s">
        <v>5247</v>
      </c>
      <c r="D3413" s="1">
        <v>38919</v>
      </c>
      <c r="E3413" t="s">
        <v>1302</v>
      </c>
      <c r="F3413" t="s">
        <v>13</v>
      </c>
      <c r="G3413" t="s">
        <v>5350</v>
      </c>
      <c r="H3413" t="s">
        <v>15</v>
      </c>
      <c r="I3413">
        <f>YEAR(tb_to_analyze[[#This Row],[Date]])</f>
        <v>2006</v>
      </c>
    </row>
    <row r="3414" spans="1:9" x14ac:dyDescent="0.25">
      <c r="A3414" t="s">
        <v>5233</v>
      </c>
      <c r="B3414" t="s">
        <v>5312</v>
      </c>
      <c r="C3414" t="s">
        <v>5245</v>
      </c>
      <c r="D3414" s="1">
        <v>38924</v>
      </c>
      <c r="E3414" t="s">
        <v>3395</v>
      </c>
      <c r="F3414" t="s">
        <v>13</v>
      </c>
      <c r="G3414" s="3">
        <v>29000000</v>
      </c>
      <c r="H3414" t="s">
        <v>21</v>
      </c>
      <c r="I3414">
        <f>YEAR(tb_to_analyze[[#This Row],[Date]])</f>
        <v>2006</v>
      </c>
    </row>
    <row r="3415" spans="1:9" x14ac:dyDescent="0.25">
      <c r="A3415" t="s">
        <v>5233</v>
      </c>
      <c r="B3415" t="s">
        <v>5320</v>
      </c>
      <c r="C3415" t="s">
        <v>5247</v>
      </c>
      <c r="D3415" s="1">
        <v>38926</v>
      </c>
      <c r="E3415" t="s">
        <v>3470</v>
      </c>
      <c r="F3415" t="s">
        <v>13</v>
      </c>
      <c r="G3415" s="3">
        <v>41800000</v>
      </c>
      <c r="H3415" t="s">
        <v>15</v>
      </c>
      <c r="I3415">
        <f>YEAR(tb_to_analyze[[#This Row],[Date]])</f>
        <v>2006</v>
      </c>
    </row>
    <row r="3416" spans="1:9" x14ac:dyDescent="0.25">
      <c r="A3416" t="s">
        <v>5230</v>
      </c>
      <c r="B3416" t="s">
        <v>5324</v>
      </c>
      <c r="C3416" t="s">
        <v>5253</v>
      </c>
      <c r="D3416" s="1">
        <v>38940</v>
      </c>
      <c r="E3416" t="s">
        <v>3614</v>
      </c>
      <c r="F3416" t="s">
        <v>2227</v>
      </c>
      <c r="G3416" s="3">
        <v>200000000</v>
      </c>
      <c r="H3416" t="s">
        <v>15</v>
      </c>
      <c r="I3416">
        <f>YEAR(tb_to_analyze[[#This Row],[Date]])</f>
        <v>2006</v>
      </c>
    </row>
    <row r="3417" spans="1:9" x14ac:dyDescent="0.25">
      <c r="A3417" t="s">
        <v>5233</v>
      </c>
      <c r="B3417" t="s">
        <v>5333</v>
      </c>
      <c r="C3417" t="s">
        <v>5260</v>
      </c>
      <c r="D3417" s="1">
        <v>38951</v>
      </c>
      <c r="E3417" t="s">
        <v>3388</v>
      </c>
      <c r="F3417" t="s">
        <v>13</v>
      </c>
      <c r="G3417" t="s">
        <v>5350</v>
      </c>
      <c r="H3417" t="s">
        <v>15</v>
      </c>
      <c r="I3417">
        <f>YEAR(tb_to_analyze[[#This Row],[Date]])</f>
        <v>2006</v>
      </c>
    </row>
    <row r="3418" spans="1:9" x14ac:dyDescent="0.25">
      <c r="A3418" t="s">
        <v>5235</v>
      </c>
      <c r="B3418" t="s">
        <v>5263</v>
      </c>
      <c r="C3418" t="s">
        <v>5252</v>
      </c>
      <c r="D3418" s="1">
        <v>38969</v>
      </c>
      <c r="E3418" t="s">
        <v>2225</v>
      </c>
      <c r="F3418" t="s">
        <v>2227</v>
      </c>
      <c r="G3418" s="3">
        <v>30800000</v>
      </c>
      <c r="H3418" t="s">
        <v>15</v>
      </c>
      <c r="I3418">
        <f>YEAR(tb_to_analyze[[#This Row],[Date]])</f>
        <v>2006</v>
      </c>
    </row>
    <row r="3419" spans="1:9" x14ac:dyDescent="0.25">
      <c r="A3419" t="s">
        <v>5231</v>
      </c>
      <c r="B3419" t="s">
        <v>5322</v>
      </c>
      <c r="C3419" t="s">
        <v>5246</v>
      </c>
      <c r="D3419" s="1">
        <v>38969</v>
      </c>
      <c r="E3419" t="s">
        <v>2440</v>
      </c>
      <c r="F3419" t="s">
        <v>13</v>
      </c>
      <c r="G3419" s="3">
        <v>450000000</v>
      </c>
      <c r="H3419" t="s">
        <v>15</v>
      </c>
      <c r="I3419">
        <f>YEAR(tb_to_analyze[[#This Row],[Date]])</f>
        <v>2006</v>
      </c>
    </row>
    <row r="3420" spans="1:9" x14ac:dyDescent="0.25">
      <c r="A3420" t="s">
        <v>5236</v>
      </c>
      <c r="B3420" t="s">
        <v>5325</v>
      </c>
      <c r="C3420" t="s">
        <v>5249</v>
      </c>
      <c r="D3420" s="1">
        <v>38971</v>
      </c>
      <c r="E3420" t="s">
        <v>3542</v>
      </c>
      <c r="F3420" t="s">
        <v>2227</v>
      </c>
      <c r="G3420" s="3">
        <v>90000000</v>
      </c>
      <c r="H3420" t="s">
        <v>15</v>
      </c>
      <c r="I3420">
        <f>YEAR(tb_to_analyze[[#This Row],[Date]])</f>
        <v>2006</v>
      </c>
    </row>
    <row r="3421" spans="1:9" x14ac:dyDescent="0.25">
      <c r="A3421" t="s">
        <v>5235</v>
      </c>
      <c r="B3421" t="s">
        <v>5268</v>
      </c>
      <c r="C3421" t="s">
        <v>5252</v>
      </c>
      <c r="D3421" s="1">
        <v>38972</v>
      </c>
      <c r="E3421" t="s">
        <v>3020</v>
      </c>
      <c r="F3421" t="s">
        <v>2227</v>
      </c>
      <c r="G3421" s="3">
        <v>69700000</v>
      </c>
      <c r="H3421" t="s">
        <v>15</v>
      </c>
      <c r="I3421">
        <f>YEAR(tb_to_analyze[[#This Row],[Date]])</f>
        <v>2006</v>
      </c>
    </row>
    <row r="3422" spans="1:9" x14ac:dyDescent="0.25">
      <c r="A3422" t="s">
        <v>5236</v>
      </c>
      <c r="B3422" t="s">
        <v>5248</v>
      </c>
      <c r="C3422" t="s">
        <v>5249</v>
      </c>
      <c r="D3422" s="1">
        <v>38982</v>
      </c>
      <c r="E3422" t="s">
        <v>3639</v>
      </c>
      <c r="F3422" t="s">
        <v>13</v>
      </c>
      <c r="G3422" t="s">
        <v>5350</v>
      </c>
      <c r="H3422" t="s">
        <v>15</v>
      </c>
      <c r="I3422">
        <f>YEAR(tb_to_analyze[[#This Row],[Date]])</f>
        <v>2006</v>
      </c>
    </row>
    <row r="3423" spans="1:9" x14ac:dyDescent="0.25">
      <c r="A3423" t="s">
        <v>5231</v>
      </c>
      <c r="B3423" t="s">
        <v>5313</v>
      </c>
      <c r="C3423" t="s">
        <v>5246</v>
      </c>
      <c r="D3423" s="1">
        <v>38985</v>
      </c>
      <c r="E3423" t="s">
        <v>2805</v>
      </c>
      <c r="F3423" t="s">
        <v>13</v>
      </c>
      <c r="G3423" t="s">
        <v>5350</v>
      </c>
      <c r="H3423" t="s">
        <v>15</v>
      </c>
      <c r="I3423">
        <f>YEAR(tb_to_analyze[[#This Row],[Date]])</f>
        <v>2006</v>
      </c>
    </row>
    <row r="3424" spans="1:9" x14ac:dyDescent="0.25">
      <c r="A3424" t="s">
        <v>5230</v>
      </c>
      <c r="B3424" t="s">
        <v>5324</v>
      </c>
      <c r="C3424" t="s">
        <v>5253</v>
      </c>
      <c r="D3424" s="1">
        <v>39003</v>
      </c>
      <c r="E3424" t="s">
        <v>3614</v>
      </c>
      <c r="F3424" t="s">
        <v>2227</v>
      </c>
      <c r="G3424" s="3">
        <v>200000000</v>
      </c>
      <c r="H3424" t="s">
        <v>15</v>
      </c>
      <c r="I3424">
        <f>YEAR(tb_to_analyze[[#This Row],[Date]])</f>
        <v>2006</v>
      </c>
    </row>
    <row r="3425" spans="1:9" x14ac:dyDescent="0.25">
      <c r="A3425" t="s">
        <v>5235</v>
      </c>
      <c r="B3425" t="s">
        <v>5255</v>
      </c>
      <c r="C3425" t="s">
        <v>5252</v>
      </c>
      <c r="D3425" s="1">
        <v>39013</v>
      </c>
      <c r="E3425" t="s">
        <v>3402</v>
      </c>
      <c r="F3425" t="s">
        <v>2227</v>
      </c>
      <c r="G3425" s="3">
        <v>64680000</v>
      </c>
      <c r="H3425" t="s">
        <v>15</v>
      </c>
      <c r="I3425">
        <f>YEAR(tb_to_analyze[[#This Row],[Date]])</f>
        <v>2006</v>
      </c>
    </row>
    <row r="3426" spans="1:9" x14ac:dyDescent="0.25">
      <c r="A3426" t="s">
        <v>5231</v>
      </c>
      <c r="B3426" t="s">
        <v>5313</v>
      </c>
      <c r="C3426" t="s">
        <v>5246</v>
      </c>
      <c r="D3426" s="1">
        <v>39016</v>
      </c>
      <c r="E3426" t="s">
        <v>3822</v>
      </c>
      <c r="F3426" t="s">
        <v>13</v>
      </c>
      <c r="G3426" t="s">
        <v>5350</v>
      </c>
      <c r="H3426" t="s">
        <v>15</v>
      </c>
      <c r="I3426">
        <f>YEAR(tb_to_analyze[[#This Row],[Date]])</f>
        <v>2006</v>
      </c>
    </row>
    <row r="3427" spans="1:9" x14ac:dyDescent="0.25">
      <c r="A3427" t="s">
        <v>5235</v>
      </c>
      <c r="B3427" t="s">
        <v>5268</v>
      </c>
      <c r="C3427" t="s">
        <v>5252</v>
      </c>
      <c r="D3427" s="1">
        <v>39018</v>
      </c>
      <c r="E3427" t="s">
        <v>3159</v>
      </c>
      <c r="F3427" t="s">
        <v>13</v>
      </c>
      <c r="G3427" t="s">
        <v>5350</v>
      </c>
      <c r="H3427" t="s">
        <v>15</v>
      </c>
      <c r="I3427">
        <f>YEAR(tb_to_analyze[[#This Row],[Date]])</f>
        <v>2006</v>
      </c>
    </row>
    <row r="3428" spans="1:9" x14ac:dyDescent="0.25">
      <c r="A3428" t="s">
        <v>5233</v>
      </c>
      <c r="B3428" t="s">
        <v>5333</v>
      </c>
      <c r="C3428" t="s">
        <v>5260</v>
      </c>
      <c r="D3428" s="1">
        <v>39020</v>
      </c>
      <c r="E3428" t="s">
        <v>3388</v>
      </c>
      <c r="F3428" t="s">
        <v>13</v>
      </c>
      <c r="G3428" t="s">
        <v>5350</v>
      </c>
      <c r="H3428" t="s">
        <v>15</v>
      </c>
      <c r="I3428">
        <f>YEAR(tb_to_analyze[[#This Row],[Date]])</f>
        <v>2006</v>
      </c>
    </row>
    <row r="3429" spans="1:9" x14ac:dyDescent="0.25">
      <c r="A3429" t="s">
        <v>5231</v>
      </c>
      <c r="B3429" t="s">
        <v>5315</v>
      </c>
      <c r="C3429" t="s">
        <v>5246</v>
      </c>
      <c r="D3429" s="1">
        <v>39025</v>
      </c>
      <c r="E3429" t="s">
        <v>3628</v>
      </c>
      <c r="F3429" t="s">
        <v>13</v>
      </c>
      <c r="G3429" s="3">
        <v>133000000</v>
      </c>
      <c r="H3429" t="s">
        <v>15</v>
      </c>
      <c r="I3429">
        <f>YEAR(tb_to_analyze[[#This Row],[Date]])</f>
        <v>2006</v>
      </c>
    </row>
    <row r="3430" spans="1:9" x14ac:dyDescent="0.25">
      <c r="A3430" t="s">
        <v>5231</v>
      </c>
      <c r="B3430" t="s">
        <v>5313</v>
      </c>
      <c r="C3430" t="s">
        <v>5246</v>
      </c>
      <c r="D3430" s="1">
        <v>39038</v>
      </c>
      <c r="E3430" t="s">
        <v>2805</v>
      </c>
      <c r="F3430" t="s">
        <v>13</v>
      </c>
      <c r="G3430" t="s">
        <v>5350</v>
      </c>
      <c r="H3430" t="s">
        <v>15</v>
      </c>
      <c r="I3430">
        <f>YEAR(tb_to_analyze[[#This Row],[Date]])</f>
        <v>2006</v>
      </c>
    </row>
    <row r="3431" spans="1:9" x14ac:dyDescent="0.25">
      <c r="A3431" t="s">
        <v>5235</v>
      </c>
      <c r="B3431" t="s">
        <v>5268</v>
      </c>
      <c r="C3431" t="s">
        <v>5252</v>
      </c>
      <c r="D3431" s="1">
        <v>39059</v>
      </c>
      <c r="E3431" t="s">
        <v>3020</v>
      </c>
      <c r="F3431" t="s">
        <v>2227</v>
      </c>
      <c r="G3431" s="3">
        <v>69700000</v>
      </c>
      <c r="H3431" t="s">
        <v>15</v>
      </c>
      <c r="I3431">
        <f>YEAR(tb_to_analyze[[#This Row],[Date]])</f>
        <v>2006</v>
      </c>
    </row>
    <row r="3432" spans="1:9" x14ac:dyDescent="0.25">
      <c r="A3432" t="s">
        <v>5230</v>
      </c>
      <c r="B3432" t="s">
        <v>5324</v>
      </c>
      <c r="C3432" t="s">
        <v>5253</v>
      </c>
      <c r="D3432" s="1">
        <v>39059</v>
      </c>
      <c r="E3432" t="s">
        <v>3614</v>
      </c>
      <c r="F3432" t="s">
        <v>2227</v>
      </c>
      <c r="G3432" s="3">
        <v>200000000</v>
      </c>
      <c r="H3432" t="s">
        <v>15</v>
      </c>
      <c r="I3432">
        <f>YEAR(tb_to_analyze[[#This Row],[Date]])</f>
        <v>2006</v>
      </c>
    </row>
    <row r="3433" spans="1:9" x14ac:dyDescent="0.25">
      <c r="A3433" t="s">
        <v>5231</v>
      </c>
      <c r="B3433" t="s">
        <v>5322</v>
      </c>
      <c r="C3433" t="s">
        <v>5246</v>
      </c>
      <c r="D3433" s="1">
        <v>39061</v>
      </c>
      <c r="E3433" t="s">
        <v>2362</v>
      </c>
      <c r="F3433" t="s">
        <v>13</v>
      </c>
      <c r="G3433" s="3">
        <v>450000000</v>
      </c>
      <c r="H3433" t="s">
        <v>15</v>
      </c>
      <c r="I3433">
        <f>YEAR(tb_to_analyze[[#This Row],[Date]])</f>
        <v>2006</v>
      </c>
    </row>
    <row r="3434" spans="1:9" x14ac:dyDescent="0.25">
      <c r="A3434" t="s">
        <v>5231</v>
      </c>
      <c r="B3434" t="s">
        <v>5315</v>
      </c>
      <c r="C3434" t="s">
        <v>5246</v>
      </c>
      <c r="D3434" s="1">
        <v>39065</v>
      </c>
      <c r="E3434" t="s">
        <v>3235</v>
      </c>
      <c r="F3434" t="s">
        <v>13</v>
      </c>
      <c r="G3434" t="s">
        <v>5350</v>
      </c>
      <c r="H3434" t="s">
        <v>15</v>
      </c>
      <c r="I3434">
        <f>YEAR(tb_to_analyze[[#This Row],[Date]])</f>
        <v>2006</v>
      </c>
    </row>
    <row r="3435" spans="1:9" x14ac:dyDescent="0.25">
      <c r="A3435" t="s">
        <v>5231</v>
      </c>
      <c r="B3435" t="s">
        <v>5316</v>
      </c>
      <c r="C3435" t="s">
        <v>5246</v>
      </c>
      <c r="D3435" s="1">
        <v>39067</v>
      </c>
      <c r="E3435" t="s">
        <v>3453</v>
      </c>
      <c r="F3435" t="s">
        <v>2227</v>
      </c>
      <c r="G3435" s="3">
        <v>40000000</v>
      </c>
      <c r="H3435" t="s">
        <v>15</v>
      </c>
      <c r="I3435">
        <f>YEAR(tb_to_analyze[[#This Row],[Date]])</f>
        <v>2006</v>
      </c>
    </row>
    <row r="3436" spans="1:9" x14ac:dyDescent="0.25">
      <c r="A3436" t="s">
        <v>5236</v>
      </c>
      <c r="B3436" t="s">
        <v>5325</v>
      </c>
      <c r="C3436" t="s">
        <v>5249</v>
      </c>
      <c r="D3436" s="1">
        <v>39069</v>
      </c>
      <c r="E3436" t="s">
        <v>3835</v>
      </c>
      <c r="F3436" t="s">
        <v>2227</v>
      </c>
      <c r="G3436" t="s">
        <v>5350</v>
      </c>
      <c r="H3436" t="s">
        <v>15</v>
      </c>
      <c r="I3436">
        <f>YEAR(tb_to_analyze[[#This Row],[Date]])</f>
        <v>2006</v>
      </c>
    </row>
    <row r="3437" spans="1:9" x14ac:dyDescent="0.25">
      <c r="A3437" t="s">
        <v>5233</v>
      </c>
      <c r="B3437" t="s">
        <v>5320</v>
      </c>
      <c r="C3437" t="s">
        <v>5247</v>
      </c>
      <c r="D3437" s="1">
        <v>39070</v>
      </c>
      <c r="E3437" t="s">
        <v>685</v>
      </c>
      <c r="F3437" t="s">
        <v>13</v>
      </c>
      <c r="G3437" t="s">
        <v>5350</v>
      </c>
      <c r="H3437" t="s">
        <v>15</v>
      </c>
      <c r="I3437">
        <f>YEAR(tb_to_analyze[[#This Row],[Date]])</f>
        <v>2006</v>
      </c>
    </row>
    <row r="3438" spans="1:9" x14ac:dyDescent="0.25">
      <c r="A3438" t="s">
        <v>5238</v>
      </c>
      <c r="B3438" t="s">
        <v>5326</v>
      </c>
      <c r="C3438" t="s">
        <v>5254</v>
      </c>
      <c r="D3438" s="1">
        <v>39092</v>
      </c>
      <c r="E3438" t="s">
        <v>2993</v>
      </c>
      <c r="F3438" t="s">
        <v>13</v>
      </c>
      <c r="G3438" s="3">
        <v>25000000</v>
      </c>
      <c r="H3438" t="s">
        <v>15</v>
      </c>
      <c r="I3438">
        <f>YEAR(tb_to_analyze[[#This Row],[Date]])</f>
        <v>2007</v>
      </c>
    </row>
    <row r="3439" spans="1:9" x14ac:dyDescent="0.25">
      <c r="A3439" t="s">
        <v>5233</v>
      </c>
      <c r="B3439" t="s">
        <v>5333</v>
      </c>
      <c r="C3439" t="s">
        <v>5260</v>
      </c>
      <c r="D3439" s="1">
        <v>39112</v>
      </c>
      <c r="E3439" t="s">
        <v>3388</v>
      </c>
      <c r="F3439" t="s">
        <v>13</v>
      </c>
      <c r="G3439" t="s">
        <v>5350</v>
      </c>
      <c r="H3439" t="s">
        <v>21</v>
      </c>
      <c r="I3439">
        <f>YEAR(tb_to_analyze[[#This Row],[Date]])</f>
        <v>2007</v>
      </c>
    </row>
    <row r="3440" spans="1:9" x14ac:dyDescent="0.25">
      <c r="A3440" t="s">
        <v>5235</v>
      </c>
      <c r="B3440" t="s">
        <v>5268</v>
      </c>
      <c r="C3440" t="s">
        <v>5252</v>
      </c>
      <c r="D3440" s="1">
        <v>39115</v>
      </c>
      <c r="E3440" t="s">
        <v>3020</v>
      </c>
      <c r="F3440" t="s">
        <v>2227</v>
      </c>
      <c r="G3440" s="3">
        <v>69700000</v>
      </c>
      <c r="H3440" t="s">
        <v>15</v>
      </c>
      <c r="I3440">
        <f>YEAR(tb_to_analyze[[#This Row],[Date]])</f>
        <v>2007</v>
      </c>
    </row>
    <row r="3441" spans="1:9" x14ac:dyDescent="0.25">
      <c r="A3441" t="s">
        <v>5231</v>
      </c>
      <c r="B3441" t="s">
        <v>5313</v>
      </c>
      <c r="C3441" t="s">
        <v>5246</v>
      </c>
      <c r="D3441" s="1">
        <v>39130</v>
      </c>
      <c r="E3441" t="s">
        <v>3841</v>
      </c>
      <c r="F3441" t="s">
        <v>13</v>
      </c>
      <c r="G3441" t="s">
        <v>5350</v>
      </c>
      <c r="H3441" t="s">
        <v>15</v>
      </c>
      <c r="I3441">
        <f>YEAR(tb_to_analyze[[#This Row],[Date]])</f>
        <v>2007</v>
      </c>
    </row>
    <row r="3442" spans="1:9" x14ac:dyDescent="0.25">
      <c r="A3442" t="s">
        <v>5236</v>
      </c>
      <c r="B3442" t="s">
        <v>5325</v>
      </c>
      <c r="C3442" t="s">
        <v>5249</v>
      </c>
      <c r="D3442" s="1">
        <v>39137</v>
      </c>
      <c r="E3442" t="s">
        <v>3564</v>
      </c>
      <c r="F3442" t="s">
        <v>13</v>
      </c>
      <c r="G3442" t="s">
        <v>5350</v>
      </c>
      <c r="H3442" t="s">
        <v>15</v>
      </c>
      <c r="I3442">
        <f>YEAR(tb_to_analyze[[#This Row],[Date]])</f>
        <v>2007</v>
      </c>
    </row>
    <row r="3443" spans="1:9" x14ac:dyDescent="0.25">
      <c r="A3443" t="s">
        <v>5231</v>
      </c>
      <c r="B3443" t="s">
        <v>5313</v>
      </c>
      <c r="C3443" t="s">
        <v>5246</v>
      </c>
      <c r="D3443" s="1">
        <v>39150</v>
      </c>
      <c r="E3443" t="s">
        <v>3594</v>
      </c>
      <c r="F3443" t="s">
        <v>2227</v>
      </c>
      <c r="G3443" s="3">
        <v>109000000</v>
      </c>
      <c r="H3443" t="s">
        <v>15</v>
      </c>
      <c r="I3443">
        <f>YEAR(tb_to_analyze[[#This Row],[Date]])</f>
        <v>2007</v>
      </c>
    </row>
    <row r="3444" spans="1:9" x14ac:dyDescent="0.25">
      <c r="A3444" t="s">
        <v>5230</v>
      </c>
      <c r="B3444" t="s">
        <v>5324</v>
      </c>
      <c r="C3444" t="s">
        <v>5253</v>
      </c>
      <c r="D3444" s="1">
        <v>39152</v>
      </c>
      <c r="E3444" t="s">
        <v>3614</v>
      </c>
      <c r="F3444" t="s">
        <v>2227</v>
      </c>
      <c r="G3444" s="3">
        <v>200000000</v>
      </c>
      <c r="H3444" t="s">
        <v>15</v>
      </c>
      <c r="I3444">
        <f>YEAR(tb_to_analyze[[#This Row],[Date]])</f>
        <v>2007</v>
      </c>
    </row>
    <row r="3445" spans="1:9" x14ac:dyDescent="0.25">
      <c r="A3445" t="s">
        <v>5231</v>
      </c>
      <c r="B3445" t="s">
        <v>5334</v>
      </c>
      <c r="C3445" t="s">
        <v>5246</v>
      </c>
      <c r="D3445" s="1">
        <v>39162</v>
      </c>
      <c r="E3445" t="s">
        <v>3784</v>
      </c>
      <c r="F3445" t="s">
        <v>13</v>
      </c>
      <c r="G3445" s="3">
        <v>7000000</v>
      </c>
      <c r="H3445" t="s">
        <v>21</v>
      </c>
      <c r="I3445">
        <f>YEAR(tb_to_analyze[[#This Row],[Date]])</f>
        <v>2007</v>
      </c>
    </row>
    <row r="3446" spans="1:9" x14ac:dyDescent="0.25">
      <c r="A3446" t="s">
        <v>5235</v>
      </c>
      <c r="B3446" t="s">
        <v>5255</v>
      </c>
      <c r="C3446" t="s">
        <v>5252</v>
      </c>
      <c r="D3446" s="1">
        <v>39183</v>
      </c>
      <c r="E3446" t="s">
        <v>2225</v>
      </c>
      <c r="F3446" t="s">
        <v>2227</v>
      </c>
      <c r="G3446" s="3">
        <v>30800000</v>
      </c>
      <c r="H3446" t="s">
        <v>15</v>
      </c>
      <c r="I3446">
        <f>YEAR(tb_to_analyze[[#This Row],[Date]])</f>
        <v>2007</v>
      </c>
    </row>
    <row r="3447" spans="1:9" x14ac:dyDescent="0.25">
      <c r="A3447" t="s">
        <v>5235</v>
      </c>
      <c r="B3447" t="s">
        <v>5268</v>
      </c>
      <c r="C3447" t="s">
        <v>5252</v>
      </c>
      <c r="D3447" s="1">
        <v>39185</v>
      </c>
      <c r="E3447" t="s">
        <v>3020</v>
      </c>
      <c r="F3447" t="s">
        <v>2227</v>
      </c>
      <c r="G3447" s="3">
        <v>69700000</v>
      </c>
      <c r="H3447" t="s">
        <v>15</v>
      </c>
      <c r="I3447">
        <f>YEAR(tb_to_analyze[[#This Row],[Date]])</f>
        <v>2007</v>
      </c>
    </row>
    <row r="3448" spans="1:9" x14ac:dyDescent="0.25">
      <c r="A3448" t="s">
        <v>5233</v>
      </c>
      <c r="B3448" t="s">
        <v>5312</v>
      </c>
      <c r="C3448" t="s">
        <v>5245</v>
      </c>
      <c r="D3448" s="1">
        <v>39189</v>
      </c>
      <c r="E3448" t="s">
        <v>3395</v>
      </c>
      <c r="F3448" t="s">
        <v>13</v>
      </c>
      <c r="G3448" s="3">
        <v>29000000</v>
      </c>
      <c r="H3448" t="s">
        <v>15</v>
      </c>
      <c r="I3448">
        <f>YEAR(tb_to_analyze[[#This Row],[Date]])</f>
        <v>2007</v>
      </c>
    </row>
    <row r="3449" spans="1:9" x14ac:dyDescent="0.25">
      <c r="A3449" t="s">
        <v>5238</v>
      </c>
      <c r="B3449" t="s">
        <v>5326</v>
      </c>
      <c r="C3449" t="s">
        <v>5254</v>
      </c>
      <c r="D3449" s="1">
        <v>39195</v>
      </c>
      <c r="E3449" t="s">
        <v>3849</v>
      </c>
      <c r="F3449" t="s">
        <v>2227</v>
      </c>
      <c r="G3449" s="3">
        <v>21000000</v>
      </c>
      <c r="H3449" t="s">
        <v>15</v>
      </c>
      <c r="I3449">
        <f>YEAR(tb_to_analyze[[#This Row],[Date]])</f>
        <v>2007</v>
      </c>
    </row>
    <row r="3450" spans="1:9" x14ac:dyDescent="0.25">
      <c r="A3450" t="s">
        <v>5231</v>
      </c>
      <c r="B3450" t="s">
        <v>5316</v>
      </c>
      <c r="C3450" t="s">
        <v>5246</v>
      </c>
      <c r="D3450" s="1">
        <v>39196</v>
      </c>
      <c r="E3450" t="s">
        <v>3453</v>
      </c>
      <c r="F3450" t="s">
        <v>2227</v>
      </c>
      <c r="G3450" s="3">
        <v>40000000</v>
      </c>
      <c r="H3450" t="s">
        <v>15</v>
      </c>
      <c r="I3450">
        <f>YEAR(tb_to_analyze[[#This Row],[Date]])</f>
        <v>2007</v>
      </c>
    </row>
    <row r="3451" spans="1:9" x14ac:dyDescent="0.25">
      <c r="A3451" t="s">
        <v>5231</v>
      </c>
      <c r="B3451" t="s">
        <v>5315</v>
      </c>
      <c r="C3451" t="s">
        <v>5246</v>
      </c>
      <c r="D3451" s="1">
        <v>39197</v>
      </c>
      <c r="E3451" t="s">
        <v>3043</v>
      </c>
      <c r="F3451" t="s">
        <v>2227</v>
      </c>
      <c r="G3451" s="3">
        <v>40000000</v>
      </c>
      <c r="H3451" t="s">
        <v>15</v>
      </c>
      <c r="I3451">
        <f>YEAR(tb_to_analyze[[#This Row],[Date]])</f>
        <v>2007</v>
      </c>
    </row>
    <row r="3452" spans="1:9" x14ac:dyDescent="0.25">
      <c r="A3452" t="s">
        <v>5230</v>
      </c>
      <c r="B3452" t="s">
        <v>5324</v>
      </c>
      <c r="C3452" t="s">
        <v>5253</v>
      </c>
      <c r="D3452" s="1">
        <v>39206</v>
      </c>
      <c r="E3452" t="s">
        <v>3614</v>
      </c>
      <c r="F3452" t="s">
        <v>2227</v>
      </c>
      <c r="G3452" s="3">
        <v>200000000</v>
      </c>
      <c r="H3452" t="s">
        <v>15</v>
      </c>
      <c r="I3452">
        <f>YEAR(tb_to_analyze[[#This Row],[Date]])</f>
        <v>2007</v>
      </c>
    </row>
    <row r="3453" spans="1:9" x14ac:dyDescent="0.25">
      <c r="A3453" t="s">
        <v>5235</v>
      </c>
      <c r="B3453" t="s">
        <v>5268</v>
      </c>
      <c r="C3453" t="s">
        <v>5252</v>
      </c>
      <c r="D3453" s="1">
        <v>39215</v>
      </c>
      <c r="E3453" t="s">
        <v>3855</v>
      </c>
      <c r="F3453" t="s">
        <v>2227</v>
      </c>
      <c r="G3453" s="3">
        <v>29150000</v>
      </c>
      <c r="H3453" t="s">
        <v>15</v>
      </c>
      <c r="I3453">
        <f>YEAR(tb_to_analyze[[#This Row],[Date]])</f>
        <v>2007</v>
      </c>
    </row>
    <row r="3454" spans="1:9" x14ac:dyDescent="0.25">
      <c r="A3454" t="s">
        <v>5235</v>
      </c>
      <c r="B3454" t="s">
        <v>5263</v>
      </c>
      <c r="C3454" t="s">
        <v>5252</v>
      </c>
      <c r="D3454" s="1">
        <v>39227</v>
      </c>
      <c r="E3454" t="s">
        <v>2910</v>
      </c>
      <c r="F3454" t="s">
        <v>2227</v>
      </c>
      <c r="G3454" s="3">
        <v>29750000</v>
      </c>
      <c r="H3454" t="s">
        <v>15</v>
      </c>
      <c r="I3454">
        <f>YEAR(tb_to_analyze[[#This Row],[Date]])</f>
        <v>2007</v>
      </c>
    </row>
    <row r="3455" spans="1:9" x14ac:dyDescent="0.25">
      <c r="A3455" t="s">
        <v>5235</v>
      </c>
      <c r="B3455" t="s">
        <v>5268</v>
      </c>
      <c r="C3455" t="s">
        <v>5252</v>
      </c>
      <c r="D3455" s="1">
        <v>39233</v>
      </c>
      <c r="E3455" t="s">
        <v>3020</v>
      </c>
      <c r="F3455" t="s">
        <v>2227</v>
      </c>
      <c r="G3455" s="3">
        <v>69700000</v>
      </c>
      <c r="H3455" t="s">
        <v>15</v>
      </c>
      <c r="I3455">
        <f>YEAR(tb_to_analyze[[#This Row],[Date]])</f>
        <v>2007</v>
      </c>
    </row>
    <row r="3456" spans="1:9" x14ac:dyDescent="0.25">
      <c r="A3456" t="s">
        <v>5231</v>
      </c>
      <c r="B3456" t="s">
        <v>5315</v>
      </c>
      <c r="C3456" t="s">
        <v>5246</v>
      </c>
      <c r="D3456" s="1">
        <v>39241</v>
      </c>
      <c r="E3456" t="s">
        <v>3307</v>
      </c>
      <c r="F3456" t="s">
        <v>13</v>
      </c>
      <c r="G3456" t="s">
        <v>5350</v>
      </c>
      <c r="H3456" t="s">
        <v>15</v>
      </c>
      <c r="I3456">
        <f>YEAR(tb_to_analyze[[#This Row],[Date]])</f>
        <v>2007</v>
      </c>
    </row>
    <row r="3457" spans="1:9" x14ac:dyDescent="0.25">
      <c r="A3457" t="s">
        <v>5231</v>
      </c>
      <c r="B3457" t="s">
        <v>5322</v>
      </c>
      <c r="C3457" t="s">
        <v>5246</v>
      </c>
      <c r="D3457" s="1">
        <v>39241</v>
      </c>
      <c r="E3457" t="s">
        <v>2440</v>
      </c>
      <c r="F3457" t="s">
        <v>13</v>
      </c>
      <c r="G3457" s="3">
        <v>450000000</v>
      </c>
      <c r="H3457" t="s">
        <v>15</v>
      </c>
      <c r="I3457">
        <f>YEAR(tb_to_analyze[[#This Row],[Date]])</f>
        <v>2007</v>
      </c>
    </row>
    <row r="3458" spans="1:9" x14ac:dyDescent="0.25">
      <c r="A3458" t="s">
        <v>5239</v>
      </c>
      <c r="B3458" t="s">
        <v>5327</v>
      </c>
      <c r="C3458" t="s">
        <v>5256</v>
      </c>
      <c r="D3458" s="1">
        <v>39243</v>
      </c>
      <c r="E3458" t="s">
        <v>3862</v>
      </c>
      <c r="F3458" t="s">
        <v>2227</v>
      </c>
      <c r="G3458" t="s">
        <v>5350</v>
      </c>
      <c r="H3458" t="s">
        <v>15</v>
      </c>
      <c r="I3458">
        <f>YEAR(tb_to_analyze[[#This Row],[Date]])</f>
        <v>2007</v>
      </c>
    </row>
    <row r="3459" spans="1:9" x14ac:dyDescent="0.25">
      <c r="A3459" t="s">
        <v>5233</v>
      </c>
      <c r="B3459" t="s">
        <v>5312</v>
      </c>
      <c r="C3459" t="s">
        <v>5245</v>
      </c>
      <c r="D3459" s="1">
        <v>39248</v>
      </c>
      <c r="E3459" t="s">
        <v>3395</v>
      </c>
      <c r="F3459" t="s">
        <v>13</v>
      </c>
      <c r="G3459" s="3">
        <v>29000000</v>
      </c>
      <c r="H3459" t="s">
        <v>15</v>
      </c>
      <c r="I3459">
        <f>YEAR(tb_to_analyze[[#This Row],[Date]])</f>
        <v>2007</v>
      </c>
    </row>
    <row r="3460" spans="1:9" x14ac:dyDescent="0.25">
      <c r="A3460" t="s">
        <v>5231</v>
      </c>
      <c r="B3460" t="s">
        <v>5313</v>
      </c>
      <c r="C3460" t="s">
        <v>5246</v>
      </c>
      <c r="D3460" s="1">
        <v>39248</v>
      </c>
      <c r="E3460" t="s">
        <v>3594</v>
      </c>
      <c r="F3460" t="s">
        <v>2227</v>
      </c>
      <c r="G3460" s="3">
        <v>109000000</v>
      </c>
      <c r="H3460" t="s">
        <v>56</v>
      </c>
      <c r="I3460">
        <f>YEAR(tb_to_analyze[[#This Row],[Date]])</f>
        <v>2007</v>
      </c>
    </row>
    <row r="3461" spans="1:9" x14ac:dyDescent="0.25">
      <c r="A3461" t="s">
        <v>5233</v>
      </c>
      <c r="B3461" t="s">
        <v>5336</v>
      </c>
      <c r="C3461" t="s">
        <v>5247</v>
      </c>
      <c r="D3461" s="1">
        <v>39261</v>
      </c>
      <c r="E3461" t="s">
        <v>3395</v>
      </c>
      <c r="F3461" t="s">
        <v>13</v>
      </c>
      <c r="G3461" s="3">
        <v>29000000</v>
      </c>
      <c r="H3461" t="s">
        <v>15</v>
      </c>
      <c r="I3461">
        <f>YEAR(tb_to_analyze[[#This Row],[Date]])</f>
        <v>2007</v>
      </c>
    </row>
    <row r="3462" spans="1:9" x14ac:dyDescent="0.25">
      <c r="A3462" t="s">
        <v>5233</v>
      </c>
      <c r="B3462" t="s">
        <v>5312</v>
      </c>
      <c r="C3462" t="s">
        <v>5245</v>
      </c>
      <c r="D3462" s="1">
        <v>39262</v>
      </c>
      <c r="E3462" t="s">
        <v>2405</v>
      </c>
      <c r="F3462" t="s">
        <v>13</v>
      </c>
      <c r="G3462" t="s">
        <v>5350</v>
      </c>
      <c r="H3462" t="s">
        <v>15</v>
      </c>
      <c r="I3462">
        <f>YEAR(tb_to_analyze[[#This Row],[Date]])</f>
        <v>2007</v>
      </c>
    </row>
    <row r="3463" spans="1:9" x14ac:dyDescent="0.25">
      <c r="A3463" t="s">
        <v>5233</v>
      </c>
      <c r="B3463" t="s">
        <v>5320</v>
      </c>
      <c r="C3463" t="s">
        <v>5247</v>
      </c>
      <c r="D3463" s="1">
        <v>39265</v>
      </c>
      <c r="E3463" t="s">
        <v>685</v>
      </c>
      <c r="F3463" t="s">
        <v>13</v>
      </c>
      <c r="G3463" t="s">
        <v>5350</v>
      </c>
      <c r="H3463" t="s">
        <v>15</v>
      </c>
      <c r="I3463">
        <f>YEAR(tb_to_analyze[[#This Row],[Date]])</f>
        <v>2007</v>
      </c>
    </row>
    <row r="3464" spans="1:9" x14ac:dyDescent="0.25">
      <c r="A3464" t="s">
        <v>5235</v>
      </c>
      <c r="B3464" t="s">
        <v>5268</v>
      </c>
      <c r="C3464" t="s">
        <v>5252</v>
      </c>
      <c r="D3464" s="1">
        <v>39268</v>
      </c>
      <c r="E3464" t="s">
        <v>3159</v>
      </c>
      <c r="F3464" t="s">
        <v>13</v>
      </c>
      <c r="G3464" t="s">
        <v>5350</v>
      </c>
      <c r="H3464" t="s">
        <v>15</v>
      </c>
      <c r="I3464">
        <f>YEAR(tb_to_analyze[[#This Row],[Date]])</f>
        <v>2007</v>
      </c>
    </row>
    <row r="3465" spans="1:9" x14ac:dyDescent="0.25">
      <c r="A3465" t="s">
        <v>5231</v>
      </c>
      <c r="B3465" t="s">
        <v>5313</v>
      </c>
      <c r="C3465" t="s">
        <v>5246</v>
      </c>
      <c r="D3465" s="1">
        <v>39298</v>
      </c>
      <c r="E3465" t="s">
        <v>2805</v>
      </c>
      <c r="F3465" t="s">
        <v>13</v>
      </c>
      <c r="G3465" t="s">
        <v>5350</v>
      </c>
      <c r="H3465" t="s">
        <v>15</v>
      </c>
      <c r="I3465">
        <f>YEAR(tb_to_analyze[[#This Row],[Date]])</f>
        <v>2007</v>
      </c>
    </row>
    <row r="3466" spans="1:9" x14ac:dyDescent="0.25">
      <c r="A3466" t="s">
        <v>5231</v>
      </c>
      <c r="B3466" t="s">
        <v>5322</v>
      </c>
      <c r="C3466" t="s">
        <v>5246</v>
      </c>
      <c r="D3466" s="1">
        <v>39302</v>
      </c>
      <c r="E3466" t="s">
        <v>2892</v>
      </c>
      <c r="F3466" t="s">
        <v>13</v>
      </c>
      <c r="G3466" s="3">
        <v>450000000</v>
      </c>
      <c r="H3466" t="s">
        <v>15</v>
      </c>
      <c r="I3466">
        <f>YEAR(tb_to_analyze[[#This Row],[Date]])</f>
        <v>2007</v>
      </c>
    </row>
    <row r="3467" spans="1:9" x14ac:dyDescent="0.25">
      <c r="A3467" t="s">
        <v>5230</v>
      </c>
      <c r="B3467" t="s">
        <v>5324</v>
      </c>
      <c r="C3467" t="s">
        <v>5253</v>
      </c>
      <c r="D3467" s="1">
        <v>39308</v>
      </c>
      <c r="E3467" t="s">
        <v>3614</v>
      </c>
      <c r="F3467" t="s">
        <v>2227</v>
      </c>
      <c r="G3467" s="3">
        <v>200000000</v>
      </c>
      <c r="H3467" t="s">
        <v>15</v>
      </c>
      <c r="I3467">
        <f>YEAR(tb_to_analyze[[#This Row],[Date]])</f>
        <v>2007</v>
      </c>
    </row>
    <row r="3468" spans="1:9" x14ac:dyDescent="0.25">
      <c r="A3468" t="s">
        <v>5238</v>
      </c>
      <c r="B3468" t="s">
        <v>5326</v>
      </c>
      <c r="C3468" t="s">
        <v>5254</v>
      </c>
      <c r="D3468" s="1">
        <v>39327</v>
      </c>
      <c r="E3468" t="s">
        <v>3525</v>
      </c>
      <c r="F3468" t="s">
        <v>13</v>
      </c>
      <c r="G3468" s="3">
        <v>47000000</v>
      </c>
      <c r="H3468" t="s">
        <v>56</v>
      </c>
      <c r="I3468">
        <f>YEAR(tb_to_analyze[[#This Row],[Date]])</f>
        <v>2007</v>
      </c>
    </row>
    <row r="3469" spans="1:9" x14ac:dyDescent="0.25">
      <c r="A3469" t="s">
        <v>5233</v>
      </c>
      <c r="B3469" t="s">
        <v>5320</v>
      </c>
      <c r="C3469" t="s">
        <v>5247</v>
      </c>
      <c r="D3469" s="1">
        <v>39336</v>
      </c>
      <c r="E3469" t="s">
        <v>685</v>
      </c>
      <c r="F3469" t="s">
        <v>13</v>
      </c>
      <c r="G3469" t="s">
        <v>5350</v>
      </c>
      <c r="H3469" t="s">
        <v>15</v>
      </c>
      <c r="I3469">
        <f>YEAR(tb_to_analyze[[#This Row],[Date]])</f>
        <v>2007</v>
      </c>
    </row>
    <row r="3470" spans="1:9" x14ac:dyDescent="0.25">
      <c r="A3470" t="s">
        <v>5236</v>
      </c>
      <c r="B3470" t="s">
        <v>5325</v>
      </c>
      <c r="C3470" t="s">
        <v>5249</v>
      </c>
      <c r="D3470" s="1">
        <v>39339</v>
      </c>
      <c r="E3470" t="s">
        <v>3735</v>
      </c>
      <c r="F3470" t="s">
        <v>13</v>
      </c>
      <c r="G3470" t="s">
        <v>5350</v>
      </c>
      <c r="H3470" t="s">
        <v>15</v>
      </c>
      <c r="I3470">
        <f>YEAR(tb_to_analyze[[#This Row],[Date]])</f>
        <v>2007</v>
      </c>
    </row>
    <row r="3471" spans="1:9" x14ac:dyDescent="0.25">
      <c r="A3471" t="s">
        <v>5231</v>
      </c>
      <c r="B3471" t="s">
        <v>5315</v>
      </c>
      <c r="C3471" t="s">
        <v>5246</v>
      </c>
      <c r="D3471" s="1">
        <v>39343</v>
      </c>
      <c r="E3471" t="s">
        <v>3235</v>
      </c>
      <c r="F3471" t="s">
        <v>13</v>
      </c>
      <c r="G3471" t="s">
        <v>5350</v>
      </c>
      <c r="H3471" t="s">
        <v>15</v>
      </c>
      <c r="I3471">
        <f>YEAR(tb_to_analyze[[#This Row],[Date]])</f>
        <v>2007</v>
      </c>
    </row>
    <row r="3472" spans="1:9" x14ac:dyDescent="0.25">
      <c r="A3472" t="s">
        <v>5235</v>
      </c>
      <c r="B3472" t="s">
        <v>5255</v>
      </c>
      <c r="C3472" t="s">
        <v>5252</v>
      </c>
      <c r="D3472" s="1">
        <v>39344</v>
      </c>
      <c r="E3472" t="s">
        <v>3402</v>
      </c>
      <c r="F3472" t="s">
        <v>2227</v>
      </c>
      <c r="G3472" s="3">
        <v>64680000</v>
      </c>
      <c r="H3472" t="s">
        <v>15</v>
      </c>
      <c r="I3472">
        <f>YEAR(tb_to_analyze[[#This Row],[Date]])</f>
        <v>2007</v>
      </c>
    </row>
    <row r="3473" spans="1:9" x14ac:dyDescent="0.25">
      <c r="A3473" t="s">
        <v>5231</v>
      </c>
      <c r="B3473" t="s">
        <v>5313</v>
      </c>
      <c r="C3473" t="s">
        <v>5246</v>
      </c>
      <c r="D3473" s="1">
        <v>39352</v>
      </c>
      <c r="E3473" t="s">
        <v>3653</v>
      </c>
      <c r="F3473" t="s">
        <v>13</v>
      </c>
      <c r="G3473" t="s">
        <v>5350</v>
      </c>
      <c r="H3473" t="s">
        <v>15</v>
      </c>
      <c r="I3473">
        <f>YEAR(tb_to_analyze[[#This Row],[Date]])</f>
        <v>2007</v>
      </c>
    </row>
    <row r="3474" spans="1:9" x14ac:dyDescent="0.25">
      <c r="A3474" t="s">
        <v>5230</v>
      </c>
      <c r="B3474" t="s">
        <v>5324</v>
      </c>
      <c r="C3474" t="s">
        <v>5253</v>
      </c>
      <c r="D3474" s="1">
        <v>39360</v>
      </c>
      <c r="E3474" t="s">
        <v>3757</v>
      </c>
      <c r="F3474" t="s">
        <v>13</v>
      </c>
      <c r="G3474" t="s">
        <v>5350</v>
      </c>
      <c r="H3474" t="s">
        <v>15</v>
      </c>
      <c r="I3474">
        <f>YEAR(tb_to_analyze[[#This Row],[Date]])</f>
        <v>2007</v>
      </c>
    </row>
    <row r="3475" spans="1:9" x14ac:dyDescent="0.25">
      <c r="A3475" t="s">
        <v>5231</v>
      </c>
      <c r="B3475" t="s">
        <v>5313</v>
      </c>
      <c r="C3475" t="s">
        <v>5246</v>
      </c>
      <c r="D3475" s="1">
        <v>39366</v>
      </c>
      <c r="E3475" t="s">
        <v>3880</v>
      </c>
      <c r="F3475" t="s">
        <v>2227</v>
      </c>
      <c r="G3475" s="3">
        <v>123000000</v>
      </c>
      <c r="H3475" t="s">
        <v>15</v>
      </c>
      <c r="I3475">
        <f>YEAR(tb_to_analyze[[#This Row],[Date]])</f>
        <v>2007</v>
      </c>
    </row>
    <row r="3476" spans="1:9" x14ac:dyDescent="0.25">
      <c r="A3476" t="s">
        <v>5231</v>
      </c>
      <c r="B3476" t="s">
        <v>5313</v>
      </c>
      <c r="C3476" t="s">
        <v>5246</v>
      </c>
      <c r="D3476" s="1">
        <v>39372</v>
      </c>
      <c r="E3476" t="s">
        <v>2805</v>
      </c>
      <c r="F3476" t="s">
        <v>13</v>
      </c>
      <c r="G3476" t="s">
        <v>5350</v>
      </c>
      <c r="H3476" t="s">
        <v>15</v>
      </c>
      <c r="I3476">
        <f>YEAR(tb_to_analyze[[#This Row],[Date]])</f>
        <v>2007</v>
      </c>
    </row>
    <row r="3477" spans="1:9" x14ac:dyDescent="0.25">
      <c r="A3477" t="s">
        <v>5231</v>
      </c>
      <c r="B3477" t="s">
        <v>5322</v>
      </c>
      <c r="C3477" t="s">
        <v>5246</v>
      </c>
      <c r="D3477" s="1">
        <v>39378</v>
      </c>
      <c r="E3477" t="s">
        <v>2362</v>
      </c>
      <c r="F3477" t="s">
        <v>13</v>
      </c>
      <c r="G3477" s="3">
        <v>450000000</v>
      </c>
      <c r="H3477" t="s">
        <v>15</v>
      </c>
      <c r="I3477">
        <f>YEAR(tb_to_analyze[[#This Row],[Date]])</f>
        <v>2007</v>
      </c>
    </row>
    <row r="3478" spans="1:9" x14ac:dyDescent="0.25">
      <c r="A3478" t="s">
        <v>5233</v>
      </c>
      <c r="B3478" t="s">
        <v>5320</v>
      </c>
      <c r="C3478" t="s">
        <v>5247</v>
      </c>
      <c r="D3478" s="1">
        <v>39378</v>
      </c>
      <c r="E3478" t="s">
        <v>1302</v>
      </c>
      <c r="F3478" t="s">
        <v>13</v>
      </c>
      <c r="G3478" t="s">
        <v>5350</v>
      </c>
      <c r="H3478" t="s">
        <v>15</v>
      </c>
      <c r="I3478">
        <f>YEAR(tb_to_analyze[[#This Row],[Date]])</f>
        <v>2007</v>
      </c>
    </row>
    <row r="3479" spans="1:9" x14ac:dyDescent="0.25">
      <c r="A3479" t="s">
        <v>5235</v>
      </c>
      <c r="B3479" t="s">
        <v>5268</v>
      </c>
      <c r="C3479" t="s">
        <v>5252</v>
      </c>
      <c r="D3479" s="1">
        <v>39379</v>
      </c>
      <c r="E3479" t="s">
        <v>3159</v>
      </c>
      <c r="F3479" t="s">
        <v>13</v>
      </c>
      <c r="G3479" t="s">
        <v>5350</v>
      </c>
      <c r="H3479" t="s">
        <v>15</v>
      </c>
      <c r="I3479">
        <f>YEAR(tb_to_analyze[[#This Row],[Date]])</f>
        <v>2007</v>
      </c>
    </row>
    <row r="3480" spans="1:9" x14ac:dyDescent="0.25">
      <c r="A3480" t="s">
        <v>5233</v>
      </c>
      <c r="B3480" t="s">
        <v>5320</v>
      </c>
      <c r="C3480" t="s">
        <v>5247</v>
      </c>
      <c r="D3480" s="1">
        <v>39387</v>
      </c>
      <c r="E3480" t="s">
        <v>685</v>
      </c>
      <c r="F3480" t="s">
        <v>13</v>
      </c>
      <c r="G3480" t="s">
        <v>5350</v>
      </c>
      <c r="H3480" t="s">
        <v>15</v>
      </c>
      <c r="I3480">
        <f>YEAR(tb_to_analyze[[#This Row],[Date]])</f>
        <v>2007</v>
      </c>
    </row>
    <row r="3481" spans="1:9" x14ac:dyDescent="0.25">
      <c r="A3481" t="s">
        <v>5231</v>
      </c>
      <c r="B3481" t="s">
        <v>5313</v>
      </c>
      <c r="C3481" t="s">
        <v>5246</v>
      </c>
      <c r="D3481" s="1">
        <v>39397</v>
      </c>
      <c r="E3481" t="s">
        <v>3727</v>
      </c>
      <c r="F3481" t="s">
        <v>2227</v>
      </c>
      <c r="G3481" s="3">
        <v>350000000</v>
      </c>
      <c r="H3481" t="s">
        <v>15</v>
      </c>
      <c r="I3481">
        <f>YEAR(tb_to_analyze[[#This Row],[Date]])</f>
        <v>2007</v>
      </c>
    </row>
    <row r="3482" spans="1:9" x14ac:dyDescent="0.25">
      <c r="A3482" t="s">
        <v>5235</v>
      </c>
      <c r="B3482" t="s">
        <v>5255</v>
      </c>
      <c r="C3482" t="s">
        <v>5252</v>
      </c>
      <c r="D3482" s="1">
        <v>39397</v>
      </c>
      <c r="E3482" t="s">
        <v>3794</v>
      </c>
      <c r="F3482" t="s">
        <v>2227</v>
      </c>
      <c r="G3482" s="3">
        <v>64680000</v>
      </c>
      <c r="H3482" t="s">
        <v>15</v>
      </c>
      <c r="I3482">
        <f>YEAR(tb_to_analyze[[#This Row],[Date]])</f>
        <v>2007</v>
      </c>
    </row>
    <row r="3483" spans="1:9" x14ac:dyDescent="0.25">
      <c r="A3483" t="s">
        <v>5230</v>
      </c>
      <c r="B3483" t="s">
        <v>5324</v>
      </c>
      <c r="C3483" t="s">
        <v>5253</v>
      </c>
      <c r="D3483" s="1">
        <v>39400</v>
      </c>
      <c r="E3483" t="s">
        <v>3614</v>
      </c>
      <c r="F3483" t="s">
        <v>2227</v>
      </c>
      <c r="G3483" s="3">
        <v>200000000</v>
      </c>
      <c r="H3483" t="s">
        <v>15</v>
      </c>
      <c r="I3483">
        <f>YEAR(tb_to_analyze[[#This Row],[Date]])</f>
        <v>2007</v>
      </c>
    </row>
    <row r="3484" spans="1:9" x14ac:dyDescent="0.25">
      <c r="A3484" t="s">
        <v>5231</v>
      </c>
      <c r="B3484" t="s">
        <v>5315</v>
      </c>
      <c r="C3484" t="s">
        <v>5246</v>
      </c>
      <c r="D3484" s="1">
        <v>39425</v>
      </c>
      <c r="E3484" t="s">
        <v>3307</v>
      </c>
      <c r="F3484" t="s">
        <v>13</v>
      </c>
      <c r="G3484" t="s">
        <v>5350</v>
      </c>
      <c r="H3484" t="s">
        <v>15</v>
      </c>
      <c r="I3484">
        <f>YEAR(tb_to_analyze[[#This Row],[Date]])</f>
        <v>2007</v>
      </c>
    </row>
    <row r="3485" spans="1:9" x14ac:dyDescent="0.25">
      <c r="A3485" t="s">
        <v>5231</v>
      </c>
      <c r="B3485" t="s">
        <v>5313</v>
      </c>
      <c r="C3485" t="s">
        <v>5246</v>
      </c>
      <c r="D3485" s="1">
        <v>39426</v>
      </c>
      <c r="E3485" t="s">
        <v>3594</v>
      </c>
      <c r="F3485" t="s">
        <v>2227</v>
      </c>
      <c r="G3485" s="3">
        <v>109000000</v>
      </c>
      <c r="H3485" t="s">
        <v>15</v>
      </c>
      <c r="I3485">
        <f>YEAR(tb_to_analyze[[#This Row],[Date]])</f>
        <v>2007</v>
      </c>
    </row>
    <row r="3486" spans="1:9" x14ac:dyDescent="0.25">
      <c r="A3486" t="s">
        <v>5231</v>
      </c>
      <c r="B3486" t="s">
        <v>5313</v>
      </c>
      <c r="C3486" t="s">
        <v>5246</v>
      </c>
      <c r="D3486" s="1">
        <v>39436</v>
      </c>
      <c r="E3486" t="s">
        <v>2805</v>
      </c>
      <c r="F3486" t="s">
        <v>13</v>
      </c>
      <c r="G3486" t="s">
        <v>5350</v>
      </c>
      <c r="H3486" t="s">
        <v>15</v>
      </c>
      <c r="I3486">
        <f>YEAR(tb_to_analyze[[#This Row],[Date]])</f>
        <v>2007</v>
      </c>
    </row>
    <row r="3487" spans="1:9" x14ac:dyDescent="0.25">
      <c r="A3487" t="s">
        <v>5230</v>
      </c>
      <c r="B3487" t="s">
        <v>5324</v>
      </c>
      <c r="C3487" t="s">
        <v>5253</v>
      </c>
      <c r="D3487" s="1">
        <v>39437</v>
      </c>
      <c r="E3487" t="s">
        <v>3757</v>
      </c>
      <c r="F3487" t="s">
        <v>13</v>
      </c>
      <c r="G3487" t="s">
        <v>5350</v>
      </c>
      <c r="H3487" t="s">
        <v>15</v>
      </c>
      <c r="I3487">
        <f>YEAR(tb_to_analyze[[#This Row],[Date]])</f>
        <v>2007</v>
      </c>
    </row>
    <row r="3488" spans="1:9" x14ac:dyDescent="0.25">
      <c r="A3488" t="s">
        <v>5233</v>
      </c>
      <c r="B3488" t="s">
        <v>5333</v>
      </c>
      <c r="C3488" t="s">
        <v>5260</v>
      </c>
      <c r="D3488" s="1">
        <v>39462</v>
      </c>
      <c r="E3488" t="s">
        <v>3388</v>
      </c>
      <c r="F3488" t="s">
        <v>13</v>
      </c>
      <c r="G3488" t="s">
        <v>5350</v>
      </c>
      <c r="H3488" t="s">
        <v>15</v>
      </c>
      <c r="I3488">
        <f>YEAR(tb_to_analyze[[#This Row],[Date]])</f>
        <v>2008</v>
      </c>
    </row>
    <row r="3489" spans="1:9" x14ac:dyDescent="0.25">
      <c r="A3489" t="s">
        <v>5238</v>
      </c>
      <c r="B3489" t="s">
        <v>5326</v>
      </c>
      <c r="C3489" t="s">
        <v>5254</v>
      </c>
      <c r="D3489" s="1">
        <v>39468</v>
      </c>
      <c r="E3489" t="s">
        <v>3849</v>
      </c>
      <c r="F3489" t="s">
        <v>2227</v>
      </c>
      <c r="G3489" s="3">
        <v>21000000</v>
      </c>
      <c r="H3489" t="s">
        <v>15</v>
      </c>
      <c r="I3489">
        <f>YEAR(tb_to_analyze[[#This Row],[Date]])</f>
        <v>2008</v>
      </c>
    </row>
    <row r="3490" spans="1:9" x14ac:dyDescent="0.25">
      <c r="A3490" t="s">
        <v>5231</v>
      </c>
      <c r="B3490" t="s">
        <v>5322</v>
      </c>
      <c r="C3490" t="s">
        <v>5246</v>
      </c>
      <c r="D3490" s="1">
        <v>39485</v>
      </c>
      <c r="E3490" t="s">
        <v>2440</v>
      </c>
      <c r="F3490" t="s">
        <v>13</v>
      </c>
      <c r="G3490" s="3">
        <v>450000000</v>
      </c>
      <c r="H3490" t="s">
        <v>15</v>
      </c>
      <c r="I3490">
        <f>YEAR(tb_to_analyze[[#This Row],[Date]])</f>
        <v>2008</v>
      </c>
    </row>
    <row r="3491" spans="1:9" x14ac:dyDescent="0.25">
      <c r="A3491" t="s">
        <v>5236</v>
      </c>
      <c r="B3491" t="s">
        <v>5325</v>
      </c>
      <c r="C3491" t="s">
        <v>5249</v>
      </c>
      <c r="D3491" s="1">
        <v>39501</v>
      </c>
      <c r="E3491" t="s">
        <v>3542</v>
      </c>
      <c r="F3491" t="s">
        <v>2227</v>
      </c>
      <c r="G3491" s="3">
        <v>90000000</v>
      </c>
      <c r="H3491" t="s">
        <v>15</v>
      </c>
      <c r="I3491">
        <f>YEAR(tb_to_analyze[[#This Row],[Date]])</f>
        <v>2008</v>
      </c>
    </row>
    <row r="3492" spans="1:9" x14ac:dyDescent="0.25">
      <c r="A3492" t="s">
        <v>5230</v>
      </c>
      <c r="B3492" t="s">
        <v>5324</v>
      </c>
      <c r="C3492" t="s">
        <v>5253</v>
      </c>
      <c r="D3492" s="1">
        <v>39516</v>
      </c>
      <c r="E3492" t="s">
        <v>3899</v>
      </c>
      <c r="F3492" t="s">
        <v>13</v>
      </c>
      <c r="G3492" t="s">
        <v>5350</v>
      </c>
      <c r="H3492" t="s">
        <v>15</v>
      </c>
      <c r="I3492">
        <f>YEAR(tb_to_analyze[[#This Row],[Date]])</f>
        <v>2008</v>
      </c>
    </row>
    <row r="3493" spans="1:9" x14ac:dyDescent="0.25">
      <c r="A3493" t="s">
        <v>5231</v>
      </c>
      <c r="B3493" t="s">
        <v>5322</v>
      </c>
      <c r="C3493" t="s">
        <v>5246</v>
      </c>
      <c r="D3493" s="1">
        <v>39518</v>
      </c>
      <c r="E3493" t="s">
        <v>2892</v>
      </c>
      <c r="F3493" t="s">
        <v>13</v>
      </c>
      <c r="G3493" s="3">
        <v>450000000</v>
      </c>
      <c r="H3493" t="s">
        <v>15</v>
      </c>
      <c r="I3493">
        <f>YEAR(tb_to_analyze[[#This Row],[Date]])</f>
        <v>2008</v>
      </c>
    </row>
    <row r="3494" spans="1:9" x14ac:dyDescent="0.25">
      <c r="A3494" t="s">
        <v>5231</v>
      </c>
      <c r="B3494" t="s">
        <v>5315</v>
      </c>
      <c r="C3494" t="s">
        <v>5246</v>
      </c>
      <c r="D3494" s="1">
        <v>39520</v>
      </c>
      <c r="E3494" t="s">
        <v>3790</v>
      </c>
      <c r="F3494" t="s">
        <v>13</v>
      </c>
      <c r="G3494" s="3">
        <v>115000000</v>
      </c>
      <c r="H3494" t="s">
        <v>15</v>
      </c>
      <c r="I3494">
        <f>YEAR(tb_to_analyze[[#This Row],[Date]])</f>
        <v>2008</v>
      </c>
    </row>
    <row r="3495" spans="1:9" x14ac:dyDescent="0.25">
      <c r="A3495" t="s">
        <v>5231</v>
      </c>
      <c r="B3495" t="s">
        <v>5313</v>
      </c>
      <c r="C3495" t="s">
        <v>5246</v>
      </c>
      <c r="D3495" s="1">
        <v>39522</v>
      </c>
      <c r="E3495" t="s">
        <v>2805</v>
      </c>
      <c r="F3495" t="s">
        <v>13</v>
      </c>
      <c r="G3495" t="s">
        <v>5350</v>
      </c>
      <c r="H3495" t="s">
        <v>15</v>
      </c>
      <c r="I3495">
        <f>YEAR(tb_to_analyze[[#This Row],[Date]])</f>
        <v>2008</v>
      </c>
    </row>
    <row r="3496" spans="1:9" x14ac:dyDescent="0.25">
      <c r="A3496" t="s">
        <v>5233</v>
      </c>
      <c r="B3496" t="s">
        <v>5333</v>
      </c>
      <c r="C3496" t="s">
        <v>5260</v>
      </c>
      <c r="D3496" s="1">
        <v>39526</v>
      </c>
      <c r="E3496" t="s">
        <v>3388</v>
      </c>
      <c r="F3496" t="s">
        <v>13</v>
      </c>
      <c r="G3496" t="s">
        <v>5350</v>
      </c>
      <c r="H3496" t="s">
        <v>15</v>
      </c>
      <c r="I3496">
        <f>YEAR(tb_to_analyze[[#This Row],[Date]])</f>
        <v>2008</v>
      </c>
    </row>
    <row r="3497" spans="1:9" x14ac:dyDescent="0.25">
      <c r="A3497" t="s">
        <v>5233</v>
      </c>
      <c r="B3497" t="s">
        <v>5320</v>
      </c>
      <c r="C3497" t="s">
        <v>5247</v>
      </c>
      <c r="D3497" s="1">
        <v>39534</v>
      </c>
      <c r="E3497" t="s">
        <v>685</v>
      </c>
      <c r="F3497" t="s">
        <v>13</v>
      </c>
      <c r="G3497" t="s">
        <v>5350</v>
      </c>
      <c r="H3497" t="s">
        <v>15</v>
      </c>
      <c r="I3497">
        <f>YEAR(tb_to_analyze[[#This Row],[Date]])</f>
        <v>2008</v>
      </c>
    </row>
    <row r="3498" spans="1:9" x14ac:dyDescent="0.25">
      <c r="A3498" t="s">
        <v>5231</v>
      </c>
      <c r="B3498" t="s">
        <v>5313</v>
      </c>
      <c r="C3498" t="s">
        <v>5246</v>
      </c>
      <c r="D3498" s="1">
        <v>39552</v>
      </c>
      <c r="E3498" t="s">
        <v>3880</v>
      </c>
      <c r="F3498" t="s">
        <v>2227</v>
      </c>
      <c r="G3498" s="3">
        <v>123000000</v>
      </c>
      <c r="H3498" t="s">
        <v>15</v>
      </c>
      <c r="I3498">
        <f>YEAR(tb_to_analyze[[#This Row],[Date]])</f>
        <v>2008</v>
      </c>
    </row>
    <row r="3499" spans="1:9" x14ac:dyDescent="0.25">
      <c r="A3499" t="s">
        <v>5231</v>
      </c>
      <c r="B3499" t="s">
        <v>5334</v>
      </c>
      <c r="C3499" t="s">
        <v>5246</v>
      </c>
      <c r="D3499" s="1">
        <v>39553</v>
      </c>
      <c r="E3499" t="s">
        <v>3043</v>
      </c>
      <c r="F3499" t="s">
        <v>2227</v>
      </c>
      <c r="G3499" s="3">
        <v>40000000</v>
      </c>
      <c r="H3499" t="s">
        <v>15</v>
      </c>
      <c r="I3499">
        <f>YEAR(tb_to_analyze[[#This Row],[Date]])</f>
        <v>2008</v>
      </c>
    </row>
    <row r="3500" spans="1:9" x14ac:dyDescent="0.25">
      <c r="A3500" t="s">
        <v>5230</v>
      </c>
      <c r="B3500" t="s">
        <v>5324</v>
      </c>
      <c r="C3500" t="s">
        <v>5253</v>
      </c>
      <c r="D3500" s="1">
        <v>39556</v>
      </c>
      <c r="E3500" t="s">
        <v>3614</v>
      </c>
      <c r="F3500" t="s">
        <v>2227</v>
      </c>
      <c r="G3500" s="3">
        <v>200000000</v>
      </c>
      <c r="H3500" t="s">
        <v>15</v>
      </c>
      <c r="I3500">
        <f>YEAR(tb_to_analyze[[#This Row],[Date]])</f>
        <v>2008</v>
      </c>
    </row>
    <row r="3501" spans="1:9" x14ac:dyDescent="0.25">
      <c r="A3501" t="s">
        <v>5235</v>
      </c>
      <c r="B3501" t="s">
        <v>5268</v>
      </c>
      <c r="C3501" t="s">
        <v>5252</v>
      </c>
      <c r="D3501" s="1">
        <v>39563</v>
      </c>
      <c r="E3501" t="s">
        <v>3909</v>
      </c>
      <c r="F3501" t="s">
        <v>13</v>
      </c>
      <c r="G3501" s="3">
        <v>20140000</v>
      </c>
      <c r="H3501" t="s">
        <v>15</v>
      </c>
      <c r="I3501">
        <f>YEAR(tb_to_analyze[[#This Row],[Date]])</f>
        <v>2008</v>
      </c>
    </row>
    <row r="3502" spans="1:9" x14ac:dyDescent="0.25">
      <c r="A3502" t="s">
        <v>5238</v>
      </c>
      <c r="B3502" t="s">
        <v>5326</v>
      </c>
      <c r="C3502" t="s">
        <v>5254</v>
      </c>
      <c r="D3502" s="1">
        <v>39566</v>
      </c>
      <c r="E3502" t="s">
        <v>3849</v>
      </c>
      <c r="F3502" t="s">
        <v>2227</v>
      </c>
      <c r="G3502" s="3">
        <v>21000000</v>
      </c>
      <c r="H3502" t="s">
        <v>15</v>
      </c>
      <c r="I3502">
        <f>YEAR(tb_to_analyze[[#This Row],[Date]])</f>
        <v>2008</v>
      </c>
    </row>
    <row r="3503" spans="1:9" x14ac:dyDescent="0.25">
      <c r="A3503" t="s">
        <v>5233</v>
      </c>
      <c r="B3503" t="s">
        <v>5312</v>
      </c>
      <c r="C3503" t="s">
        <v>5245</v>
      </c>
      <c r="D3503" s="1">
        <v>39566</v>
      </c>
      <c r="E3503" t="s">
        <v>3914</v>
      </c>
      <c r="F3503" t="s">
        <v>13</v>
      </c>
      <c r="G3503" t="s">
        <v>5350</v>
      </c>
      <c r="H3503" t="s">
        <v>56</v>
      </c>
      <c r="I3503">
        <f>YEAR(tb_to_analyze[[#This Row],[Date]])</f>
        <v>2008</v>
      </c>
    </row>
    <row r="3504" spans="1:9" x14ac:dyDescent="0.25">
      <c r="A3504" t="s">
        <v>5233</v>
      </c>
      <c r="B3504" t="s">
        <v>5333</v>
      </c>
      <c r="C3504" t="s">
        <v>5260</v>
      </c>
      <c r="D3504" s="1">
        <v>39589</v>
      </c>
      <c r="E3504" t="s">
        <v>3388</v>
      </c>
      <c r="F3504" t="s">
        <v>13</v>
      </c>
      <c r="G3504" t="s">
        <v>5350</v>
      </c>
      <c r="H3504" t="s">
        <v>15</v>
      </c>
      <c r="I3504">
        <f>YEAR(tb_to_analyze[[#This Row],[Date]])</f>
        <v>2008</v>
      </c>
    </row>
    <row r="3505" spans="1:9" x14ac:dyDescent="0.25">
      <c r="A3505" t="s">
        <v>5233</v>
      </c>
      <c r="B3505" t="s">
        <v>5320</v>
      </c>
      <c r="C3505" t="s">
        <v>5247</v>
      </c>
      <c r="D3505" s="1">
        <v>39591</v>
      </c>
      <c r="E3505" t="s">
        <v>3470</v>
      </c>
      <c r="F3505" t="s">
        <v>13</v>
      </c>
      <c r="G3505" s="3">
        <v>41800000</v>
      </c>
      <c r="H3505" t="s">
        <v>15</v>
      </c>
      <c r="I3505">
        <f>YEAR(tb_to_analyze[[#This Row],[Date]])</f>
        <v>2008</v>
      </c>
    </row>
    <row r="3506" spans="1:9" x14ac:dyDescent="0.25">
      <c r="A3506" t="s">
        <v>5235</v>
      </c>
      <c r="B3506" t="s">
        <v>5255</v>
      </c>
      <c r="C3506" t="s">
        <v>5252</v>
      </c>
      <c r="D3506" s="1">
        <v>39595</v>
      </c>
      <c r="E3506" t="s">
        <v>3794</v>
      </c>
      <c r="F3506" t="s">
        <v>2227</v>
      </c>
      <c r="G3506" s="3">
        <v>64680000</v>
      </c>
      <c r="H3506" t="s">
        <v>15</v>
      </c>
      <c r="I3506">
        <f>YEAR(tb_to_analyze[[#This Row],[Date]])</f>
        <v>2008</v>
      </c>
    </row>
    <row r="3507" spans="1:9" x14ac:dyDescent="0.25">
      <c r="A3507" t="s">
        <v>5231</v>
      </c>
      <c r="B3507" t="s">
        <v>5322</v>
      </c>
      <c r="C3507" t="s">
        <v>5246</v>
      </c>
      <c r="D3507" s="1">
        <v>39599</v>
      </c>
      <c r="E3507" t="s">
        <v>2362</v>
      </c>
      <c r="F3507" t="s">
        <v>13</v>
      </c>
      <c r="G3507" s="3">
        <v>450000000</v>
      </c>
      <c r="H3507" t="s">
        <v>15</v>
      </c>
      <c r="I3507">
        <f>YEAR(tb_to_analyze[[#This Row],[Date]])</f>
        <v>2008</v>
      </c>
    </row>
    <row r="3508" spans="1:9" x14ac:dyDescent="0.25">
      <c r="A3508" t="s">
        <v>5235</v>
      </c>
      <c r="B3508" t="s">
        <v>5268</v>
      </c>
      <c r="C3508" t="s">
        <v>5252</v>
      </c>
      <c r="D3508" s="1">
        <v>39608</v>
      </c>
      <c r="E3508" t="s">
        <v>3159</v>
      </c>
      <c r="F3508" t="s">
        <v>13</v>
      </c>
      <c r="G3508" t="s">
        <v>5350</v>
      </c>
      <c r="H3508" t="s">
        <v>15</v>
      </c>
      <c r="I3508">
        <f>YEAR(tb_to_analyze[[#This Row],[Date]])</f>
        <v>2008</v>
      </c>
    </row>
    <row r="3509" spans="1:9" x14ac:dyDescent="0.25">
      <c r="A3509" t="s">
        <v>5231</v>
      </c>
      <c r="B3509" t="s">
        <v>5313</v>
      </c>
      <c r="C3509" t="s">
        <v>5246</v>
      </c>
      <c r="D3509" s="1">
        <v>39610</v>
      </c>
      <c r="E3509" t="s">
        <v>3921</v>
      </c>
      <c r="F3509" t="s">
        <v>13</v>
      </c>
      <c r="G3509" t="s">
        <v>5350</v>
      </c>
      <c r="H3509" t="s">
        <v>15</v>
      </c>
      <c r="I3509">
        <f>YEAR(tb_to_analyze[[#This Row],[Date]])</f>
        <v>2008</v>
      </c>
    </row>
    <row r="3510" spans="1:9" x14ac:dyDescent="0.25">
      <c r="A3510" t="s">
        <v>5230</v>
      </c>
      <c r="B3510" t="s">
        <v>5324</v>
      </c>
      <c r="C3510" t="s">
        <v>5253</v>
      </c>
      <c r="D3510" s="1">
        <v>39611</v>
      </c>
      <c r="E3510" t="s">
        <v>3614</v>
      </c>
      <c r="F3510" t="s">
        <v>2227</v>
      </c>
      <c r="G3510" s="3">
        <v>200000000</v>
      </c>
      <c r="H3510" t="s">
        <v>15</v>
      </c>
      <c r="I3510">
        <f>YEAR(tb_to_analyze[[#This Row],[Date]])</f>
        <v>2008</v>
      </c>
    </row>
    <row r="3511" spans="1:9" x14ac:dyDescent="0.25">
      <c r="A3511" t="s">
        <v>5233</v>
      </c>
      <c r="B3511" t="s">
        <v>5320</v>
      </c>
      <c r="C3511" t="s">
        <v>5247</v>
      </c>
      <c r="D3511" s="1">
        <v>39618</v>
      </c>
      <c r="E3511" t="s">
        <v>685</v>
      </c>
      <c r="F3511" t="s">
        <v>13</v>
      </c>
      <c r="G3511" t="s">
        <v>5350</v>
      </c>
      <c r="H3511" t="s">
        <v>15</v>
      </c>
      <c r="I3511">
        <f>YEAR(tb_to_analyze[[#This Row],[Date]])</f>
        <v>2008</v>
      </c>
    </row>
    <row r="3512" spans="1:9" x14ac:dyDescent="0.25">
      <c r="A3512" t="s">
        <v>5231</v>
      </c>
      <c r="B3512" t="s">
        <v>5315</v>
      </c>
      <c r="C3512" t="s">
        <v>5246</v>
      </c>
      <c r="D3512" s="1">
        <v>39619</v>
      </c>
      <c r="E3512" t="s">
        <v>3413</v>
      </c>
      <c r="F3512" t="s">
        <v>13</v>
      </c>
      <c r="G3512" t="s">
        <v>5350</v>
      </c>
      <c r="H3512" t="s">
        <v>15</v>
      </c>
      <c r="I3512">
        <f>YEAR(tb_to_analyze[[#This Row],[Date]])</f>
        <v>2008</v>
      </c>
    </row>
    <row r="3513" spans="1:9" x14ac:dyDescent="0.25">
      <c r="A3513" t="s">
        <v>5230</v>
      </c>
      <c r="B3513" t="s">
        <v>5324</v>
      </c>
      <c r="C3513" t="s">
        <v>5253</v>
      </c>
      <c r="D3513" s="1">
        <v>39636</v>
      </c>
      <c r="E3513" t="s">
        <v>3614</v>
      </c>
      <c r="F3513" t="s">
        <v>2227</v>
      </c>
      <c r="G3513" s="3">
        <v>200000000</v>
      </c>
      <c r="H3513" t="s">
        <v>15</v>
      </c>
      <c r="I3513">
        <f>YEAR(tb_to_analyze[[#This Row],[Date]])</f>
        <v>2008</v>
      </c>
    </row>
    <row r="3514" spans="1:9" x14ac:dyDescent="0.25">
      <c r="A3514" t="s">
        <v>5233</v>
      </c>
      <c r="B3514" t="s">
        <v>5333</v>
      </c>
      <c r="C3514" t="s">
        <v>5260</v>
      </c>
      <c r="D3514" s="1">
        <v>39645</v>
      </c>
      <c r="E3514" t="s">
        <v>3388</v>
      </c>
      <c r="F3514" t="s">
        <v>13</v>
      </c>
      <c r="G3514" t="s">
        <v>5350</v>
      </c>
      <c r="H3514" t="s">
        <v>15</v>
      </c>
      <c r="I3514">
        <f>YEAR(tb_to_analyze[[#This Row],[Date]])</f>
        <v>2008</v>
      </c>
    </row>
    <row r="3515" spans="1:9" x14ac:dyDescent="0.25">
      <c r="A3515" t="s">
        <v>5233</v>
      </c>
      <c r="B3515" t="s">
        <v>5320</v>
      </c>
      <c r="C3515" t="s">
        <v>5247</v>
      </c>
      <c r="D3515" s="1">
        <v>39651</v>
      </c>
      <c r="E3515" t="s">
        <v>685</v>
      </c>
      <c r="F3515" t="s">
        <v>13</v>
      </c>
      <c r="G3515" t="s">
        <v>5350</v>
      </c>
      <c r="H3515" t="s">
        <v>15</v>
      </c>
      <c r="I3515">
        <f>YEAR(tb_to_analyze[[#This Row],[Date]])</f>
        <v>2008</v>
      </c>
    </row>
    <row r="3516" spans="1:9" x14ac:dyDescent="0.25">
      <c r="A3516" t="s">
        <v>5231</v>
      </c>
      <c r="B3516" t="s">
        <v>5334</v>
      </c>
      <c r="C3516" t="s">
        <v>5246</v>
      </c>
      <c r="D3516" s="1">
        <v>39663</v>
      </c>
      <c r="E3516" t="s">
        <v>3784</v>
      </c>
      <c r="F3516" t="s">
        <v>13</v>
      </c>
      <c r="G3516" s="3">
        <v>7000000</v>
      </c>
      <c r="H3516" t="s">
        <v>21</v>
      </c>
      <c r="I3516">
        <f>YEAR(tb_to_analyze[[#This Row],[Date]])</f>
        <v>2008</v>
      </c>
    </row>
    <row r="3517" spans="1:9" x14ac:dyDescent="0.25">
      <c r="A3517" t="s">
        <v>5230</v>
      </c>
      <c r="B3517" t="s">
        <v>5324</v>
      </c>
      <c r="C3517" t="s">
        <v>5253</v>
      </c>
      <c r="D3517" s="1">
        <v>39674</v>
      </c>
      <c r="E3517" t="s">
        <v>3614</v>
      </c>
      <c r="F3517" t="s">
        <v>2227</v>
      </c>
      <c r="G3517" s="3">
        <v>200000000</v>
      </c>
      <c r="H3517" t="s">
        <v>15</v>
      </c>
      <c r="I3517">
        <f>YEAR(tb_to_analyze[[#This Row],[Date]])</f>
        <v>2008</v>
      </c>
    </row>
    <row r="3518" spans="1:9" x14ac:dyDescent="0.25">
      <c r="A3518" t="s">
        <v>5239</v>
      </c>
      <c r="B3518" t="s">
        <v>5337</v>
      </c>
      <c r="C3518" t="s">
        <v>5261</v>
      </c>
      <c r="D3518" s="1">
        <v>39677</v>
      </c>
      <c r="E3518" t="s">
        <v>3933</v>
      </c>
      <c r="F3518" t="s">
        <v>13</v>
      </c>
      <c r="G3518" t="s">
        <v>5350</v>
      </c>
      <c r="H3518" t="s">
        <v>21</v>
      </c>
      <c r="I3518">
        <f>YEAR(tb_to_analyze[[#This Row],[Date]])</f>
        <v>2008</v>
      </c>
    </row>
    <row r="3519" spans="1:9" x14ac:dyDescent="0.25">
      <c r="A3519" t="s">
        <v>5233</v>
      </c>
      <c r="B3519" t="s">
        <v>5312</v>
      </c>
      <c r="C3519" t="s">
        <v>5245</v>
      </c>
      <c r="D3519" s="1">
        <v>39689</v>
      </c>
      <c r="E3519" t="s">
        <v>3395</v>
      </c>
      <c r="F3519" t="s">
        <v>13</v>
      </c>
      <c r="G3519" s="3">
        <v>29000000</v>
      </c>
      <c r="H3519" t="s">
        <v>15</v>
      </c>
      <c r="I3519">
        <f>YEAR(tb_to_analyze[[#This Row],[Date]])</f>
        <v>2008</v>
      </c>
    </row>
    <row r="3520" spans="1:9" x14ac:dyDescent="0.25">
      <c r="A3520" t="s">
        <v>5235</v>
      </c>
      <c r="B3520" t="s">
        <v>5255</v>
      </c>
      <c r="C3520" t="s">
        <v>5252</v>
      </c>
      <c r="D3520" s="1">
        <v>39697</v>
      </c>
      <c r="E3520" t="s">
        <v>3936</v>
      </c>
      <c r="F3520" t="s">
        <v>2227</v>
      </c>
      <c r="G3520" t="s">
        <v>5350</v>
      </c>
      <c r="H3520" t="s">
        <v>15</v>
      </c>
      <c r="I3520">
        <f>YEAR(tb_to_analyze[[#This Row],[Date]])</f>
        <v>2008</v>
      </c>
    </row>
    <row r="3521" spans="1:9" x14ac:dyDescent="0.25">
      <c r="A3521" t="s">
        <v>5231</v>
      </c>
      <c r="B3521" t="s">
        <v>5315</v>
      </c>
      <c r="C3521" t="s">
        <v>5246</v>
      </c>
      <c r="D3521" s="1">
        <v>39697</v>
      </c>
      <c r="E3521" t="s">
        <v>3307</v>
      </c>
      <c r="F3521" t="s">
        <v>13</v>
      </c>
      <c r="G3521" t="s">
        <v>5350</v>
      </c>
      <c r="H3521" t="s">
        <v>15</v>
      </c>
      <c r="I3521">
        <f>YEAR(tb_to_analyze[[#This Row],[Date]])</f>
        <v>2008</v>
      </c>
    </row>
    <row r="3522" spans="1:9" x14ac:dyDescent="0.25">
      <c r="A3522" t="s">
        <v>5233</v>
      </c>
      <c r="B3522" t="s">
        <v>5333</v>
      </c>
      <c r="C3522" t="s">
        <v>5260</v>
      </c>
      <c r="D3522" s="1">
        <v>39715</v>
      </c>
      <c r="E3522" t="s">
        <v>3388</v>
      </c>
      <c r="F3522" t="s">
        <v>13</v>
      </c>
      <c r="G3522" t="s">
        <v>5350</v>
      </c>
      <c r="H3522" t="s">
        <v>15</v>
      </c>
      <c r="I3522">
        <f>YEAR(tb_to_analyze[[#This Row],[Date]])</f>
        <v>2008</v>
      </c>
    </row>
    <row r="3523" spans="1:9" x14ac:dyDescent="0.25">
      <c r="A3523" t="s">
        <v>5235</v>
      </c>
      <c r="B3523" t="s">
        <v>5263</v>
      </c>
      <c r="C3523" t="s">
        <v>5252</v>
      </c>
      <c r="D3523" s="1">
        <v>39719</v>
      </c>
      <c r="E3523" t="s">
        <v>3940</v>
      </c>
      <c r="F3523" t="s">
        <v>2227</v>
      </c>
      <c r="G3523" t="s">
        <v>5350</v>
      </c>
      <c r="H3523" t="s">
        <v>15</v>
      </c>
      <c r="I3523">
        <f>YEAR(tb_to_analyze[[#This Row],[Date]])</f>
        <v>2008</v>
      </c>
    </row>
    <row r="3524" spans="1:9" x14ac:dyDescent="0.25">
      <c r="A3524" t="s">
        <v>5231</v>
      </c>
      <c r="B3524" t="s">
        <v>5334</v>
      </c>
      <c r="C3524" t="s">
        <v>5246</v>
      </c>
      <c r="D3524" s="1">
        <v>39719</v>
      </c>
      <c r="E3524" t="s">
        <v>3784</v>
      </c>
      <c r="F3524" t="s">
        <v>13</v>
      </c>
      <c r="G3524" s="3">
        <v>7000000</v>
      </c>
      <c r="H3524" t="s">
        <v>15</v>
      </c>
      <c r="I3524">
        <f>YEAR(tb_to_analyze[[#This Row],[Date]])</f>
        <v>2008</v>
      </c>
    </row>
    <row r="3525" spans="1:9" x14ac:dyDescent="0.25">
      <c r="A3525" t="s">
        <v>5233</v>
      </c>
      <c r="B3525" t="s">
        <v>5336</v>
      </c>
      <c r="C3525" t="s">
        <v>5247</v>
      </c>
      <c r="D3525" s="1">
        <v>39722</v>
      </c>
      <c r="E3525" t="s">
        <v>3395</v>
      </c>
      <c r="F3525" t="s">
        <v>13</v>
      </c>
      <c r="G3525" s="3">
        <v>29000000</v>
      </c>
      <c r="H3525" t="s">
        <v>15</v>
      </c>
      <c r="I3525">
        <f>YEAR(tb_to_analyze[[#This Row],[Date]])</f>
        <v>2008</v>
      </c>
    </row>
    <row r="3526" spans="1:9" x14ac:dyDescent="0.25">
      <c r="A3526" t="s">
        <v>5231</v>
      </c>
      <c r="B3526" t="s">
        <v>5334</v>
      </c>
      <c r="C3526" t="s">
        <v>5246</v>
      </c>
      <c r="D3526" s="1">
        <v>39740</v>
      </c>
      <c r="E3526" t="s">
        <v>3043</v>
      </c>
      <c r="F3526" t="s">
        <v>2227</v>
      </c>
      <c r="G3526" s="3">
        <v>40000000</v>
      </c>
      <c r="H3526" t="s">
        <v>15</v>
      </c>
      <c r="I3526">
        <f>YEAR(tb_to_analyze[[#This Row],[Date]])</f>
        <v>2008</v>
      </c>
    </row>
    <row r="3527" spans="1:9" x14ac:dyDescent="0.25">
      <c r="A3527" t="s">
        <v>5238</v>
      </c>
      <c r="B3527" t="s">
        <v>5326</v>
      </c>
      <c r="C3527" t="s">
        <v>5254</v>
      </c>
      <c r="D3527" s="1">
        <v>39743</v>
      </c>
      <c r="E3527" t="s">
        <v>3945</v>
      </c>
      <c r="F3527" t="s">
        <v>2227</v>
      </c>
      <c r="G3527" s="3">
        <v>31000000</v>
      </c>
      <c r="H3527" t="s">
        <v>15</v>
      </c>
      <c r="I3527">
        <f>YEAR(tb_to_analyze[[#This Row],[Date]])</f>
        <v>2008</v>
      </c>
    </row>
    <row r="3528" spans="1:9" x14ac:dyDescent="0.25">
      <c r="A3528" t="s">
        <v>5235</v>
      </c>
      <c r="B3528" t="s">
        <v>5255</v>
      </c>
      <c r="C3528" t="s">
        <v>5252</v>
      </c>
      <c r="D3528" s="1">
        <v>39746</v>
      </c>
      <c r="E3528" t="s">
        <v>3402</v>
      </c>
      <c r="F3528" t="s">
        <v>2227</v>
      </c>
      <c r="G3528" s="3">
        <v>64680000</v>
      </c>
      <c r="H3528" t="s">
        <v>15</v>
      </c>
      <c r="I3528">
        <f>YEAR(tb_to_analyze[[#This Row],[Date]])</f>
        <v>2008</v>
      </c>
    </row>
    <row r="3529" spans="1:9" x14ac:dyDescent="0.25">
      <c r="A3529" t="s">
        <v>5231</v>
      </c>
      <c r="B3529" t="s">
        <v>5315</v>
      </c>
      <c r="C3529" t="s">
        <v>5246</v>
      </c>
      <c r="D3529" s="1">
        <v>39746</v>
      </c>
      <c r="E3529" t="s">
        <v>3307</v>
      </c>
      <c r="F3529" t="s">
        <v>13</v>
      </c>
      <c r="G3529" t="s">
        <v>5350</v>
      </c>
      <c r="H3529" t="s">
        <v>15</v>
      </c>
      <c r="I3529">
        <f>YEAR(tb_to_analyze[[#This Row],[Date]])</f>
        <v>2008</v>
      </c>
    </row>
    <row r="3530" spans="1:9" x14ac:dyDescent="0.25">
      <c r="A3530" t="s">
        <v>5235</v>
      </c>
      <c r="B3530" t="s">
        <v>5268</v>
      </c>
      <c r="C3530" t="s">
        <v>5252</v>
      </c>
      <c r="D3530" s="1">
        <v>39750</v>
      </c>
      <c r="E3530" t="s">
        <v>3855</v>
      </c>
      <c r="F3530" t="s">
        <v>2227</v>
      </c>
      <c r="G3530" s="3">
        <v>29150000</v>
      </c>
      <c r="H3530" t="s">
        <v>15</v>
      </c>
      <c r="I3530">
        <f>YEAR(tb_to_analyze[[#This Row],[Date]])</f>
        <v>2008</v>
      </c>
    </row>
    <row r="3531" spans="1:9" x14ac:dyDescent="0.25">
      <c r="A3531" t="s">
        <v>5235</v>
      </c>
      <c r="B3531" t="s">
        <v>5263</v>
      </c>
      <c r="C3531" t="s">
        <v>5252</v>
      </c>
      <c r="D3531" s="1">
        <v>39757</v>
      </c>
      <c r="E3531" t="s">
        <v>2910</v>
      </c>
      <c r="F3531" t="s">
        <v>2227</v>
      </c>
      <c r="G3531" s="3">
        <v>29750000</v>
      </c>
      <c r="H3531" t="s">
        <v>15</v>
      </c>
      <c r="I3531">
        <f>YEAR(tb_to_analyze[[#This Row],[Date]])</f>
        <v>2008</v>
      </c>
    </row>
    <row r="3532" spans="1:9" x14ac:dyDescent="0.25">
      <c r="A3532" t="s">
        <v>5231</v>
      </c>
      <c r="B3532" t="s">
        <v>5322</v>
      </c>
      <c r="C3532" t="s">
        <v>5246</v>
      </c>
      <c r="D3532" s="1">
        <v>39767</v>
      </c>
      <c r="E3532" t="s">
        <v>2892</v>
      </c>
      <c r="F3532" t="s">
        <v>13</v>
      </c>
      <c r="G3532" s="3">
        <v>450000000</v>
      </c>
      <c r="H3532" t="s">
        <v>15</v>
      </c>
      <c r="I3532">
        <f>YEAR(tb_to_analyze[[#This Row],[Date]])</f>
        <v>2008</v>
      </c>
    </row>
    <row r="3533" spans="1:9" x14ac:dyDescent="0.25">
      <c r="A3533" t="s">
        <v>5233</v>
      </c>
      <c r="B3533" t="s">
        <v>5320</v>
      </c>
      <c r="C3533" t="s">
        <v>5247</v>
      </c>
      <c r="D3533" s="1">
        <v>39784</v>
      </c>
      <c r="E3533" t="s">
        <v>1302</v>
      </c>
      <c r="F3533" t="s">
        <v>13</v>
      </c>
      <c r="G3533" t="s">
        <v>5350</v>
      </c>
      <c r="H3533" t="s">
        <v>15</v>
      </c>
      <c r="I3533">
        <f>YEAR(tb_to_analyze[[#This Row],[Date]])</f>
        <v>2008</v>
      </c>
    </row>
    <row r="3534" spans="1:9" x14ac:dyDescent="0.25">
      <c r="A3534" t="s">
        <v>5230</v>
      </c>
      <c r="B3534" t="s">
        <v>5324</v>
      </c>
      <c r="C3534" t="s">
        <v>5253</v>
      </c>
      <c r="D3534" s="1">
        <v>39802</v>
      </c>
      <c r="E3534" t="s">
        <v>3614</v>
      </c>
      <c r="F3534" t="s">
        <v>2227</v>
      </c>
      <c r="G3534" s="3">
        <v>200000000</v>
      </c>
      <c r="H3534" t="s">
        <v>15</v>
      </c>
      <c r="I3534">
        <f>YEAR(tb_to_analyze[[#This Row],[Date]])</f>
        <v>2008</v>
      </c>
    </row>
    <row r="3535" spans="1:9" x14ac:dyDescent="0.25">
      <c r="A3535" t="s">
        <v>5231</v>
      </c>
      <c r="B3535" t="s">
        <v>5313</v>
      </c>
      <c r="C3535" t="s">
        <v>5246</v>
      </c>
      <c r="D3535" s="1">
        <v>39831</v>
      </c>
      <c r="E3535" t="s">
        <v>3727</v>
      </c>
      <c r="F3535" t="s">
        <v>2227</v>
      </c>
      <c r="G3535" s="3">
        <v>350000000</v>
      </c>
      <c r="H3535" t="s">
        <v>15</v>
      </c>
      <c r="I3535">
        <f>YEAR(tb_to_analyze[[#This Row],[Date]])</f>
        <v>2009</v>
      </c>
    </row>
    <row r="3536" spans="1:9" x14ac:dyDescent="0.25">
      <c r="A3536" t="s">
        <v>5236</v>
      </c>
      <c r="B3536" t="s">
        <v>5325</v>
      </c>
      <c r="C3536" t="s">
        <v>5249</v>
      </c>
      <c r="D3536" s="1">
        <v>39836</v>
      </c>
      <c r="E3536" t="s">
        <v>3542</v>
      </c>
      <c r="F3536" t="s">
        <v>2227</v>
      </c>
      <c r="G3536" s="3">
        <v>90000000</v>
      </c>
      <c r="H3536" t="s">
        <v>15</v>
      </c>
      <c r="I3536">
        <f>YEAR(tb_to_analyze[[#This Row],[Date]])</f>
        <v>2009</v>
      </c>
    </row>
    <row r="3537" spans="1:9" x14ac:dyDescent="0.25">
      <c r="A3537" t="s">
        <v>5233</v>
      </c>
      <c r="B3537" t="s">
        <v>5320</v>
      </c>
      <c r="C3537" t="s">
        <v>5247</v>
      </c>
      <c r="D3537" s="1">
        <v>39843</v>
      </c>
      <c r="E3537" t="s">
        <v>1829</v>
      </c>
      <c r="F3537" t="s">
        <v>13</v>
      </c>
      <c r="G3537" t="s">
        <v>5350</v>
      </c>
      <c r="H3537" t="s">
        <v>15</v>
      </c>
      <c r="I3537">
        <f>YEAR(tb_to_analyze[[#This Row],[Date]])</f>
        <v>2009</v>
      </c>
    </row>
    <row r="3538" spans="1:9" x14ac:dyDescent="0.25">
      <c r="A3538" t="s">
        <v>5239</v>
      </c>
      <c r="B3538" t="s">
        <v>5337</v>
      </c>
      <c r="C3538" t="s">
        <v>5261</v>
      </c>
      <c r="D3538" s="1">
        <v>39846</v>
      </c>
      <c r="E3538" t="s">
        <v>3933</v>
      </c>
      <c r="F3538" t="s">
        <v>13</v>
      </c>
      <c r="G3538" t="s">
        <v>5350</v>
      </c>
      <c r="H3538" t="s">
        <v>15</v>
      </c>
      <c r="I3538">
        <f>YEAR(tb_to_analyze[[#This Row],[Date]])</f>
        <v>2009</v>
      </c>
    </row>
    <row r="3539" spans="1:9" x14ac:dyDescent="0.25">
      <c r="A3539" t="s">
        <v>5231</v>
      </c>
      <c r="B3539" t="s">
        <v>5315</v>
      </c>
      <c r="C3539" t="s">
        <v>5246</v>
      </c>
      <c r="D3539" s="1">
        <v>39850</v>
      </c>
      <c r="E3539" t="s">
        <v>3413</v>
      </c>
      <c r="F3539" t="s">
        <v>13</v>
      </c>
      <c r="G3539" t="s">
        <v>5350</v>
      </c>
      <c r="H3539" t="s">
        <v>15</v>
      </c>
      <c r="I3539">
        <f>YEAR(tb_to_analyze[[#This Row],[Date]])</f>
        <v>2009</v>
      </c>
    </row>
    <row r="3540" spans="1:9" x14ac:dyDescent="0.25">
      <c r="A3540" t="s">
        <v>5230</v>
      </c>
      <c r="B3540" t="s">
        <v>5324</v>
      </c>
      <c r="C3540" t="s">
        <v>5253</v>
      </c>
      <c r="D3540" s="1">
        <v>39856</v>
      </c>
      <c r="E3540" t="s">
        <v>3614</v>
      </c>
      <c r="F3540" t="s">
        <v>2227</v>
      </c>
      <c r="G3540" s="3">
        <v>200000000</v>
      </c>
      <c r="H3540" t="s">
        <v>15</v>
      </c>
      <c r="I3540">
        <f>YEAR(tb_to_analyze[[#This Row],[Date]])</f>
        <v>2009</v>
      </c>
    </row>
    <row r="3541" spans="1:9" x14ac:dyDescent="0.25">
      <c r="A3541" t="s">
        <v>5231</v>
      </c>
      <c r="B3541" t="s">
        <v>5315</v>
      </c>
      <c r="C3541" t="s">
        <v>5246</v>
      </c>
      <c r="D3541" s="1">
        <v>39868</v>
      </c>
      <c r="E3541" t="s">
        <v>3028</v>
      </c>
      <c r="F3541" t="s">
        <v>2227</v>
      </c>
      <c r="G3541" s="3">
        <v>45000000</v>
      </c>
      <c r="H3541" t="s">
        <v>21</v>
      </c>
      <c r="I3541">
        <f>YEAR(tb_to_analyze[[#This Row],[Date]])</f>
        <v>2009</v>
      </c>
    </row>
    <row r="3542" spans="1:9" x14ac:dyDescent="0.25">
      <c r="A3542" t="s">
        <v>5233</v>
      </c>
      <c r="B3542" t="s">
        <v>5312</v>
      </c>
      <c r="C3542" t="s">
        <v>5245</v>
      </c>
      <c r="D3542" s="1">
        <v>39870</v>
      </c>
      <c r="E3542" t="s">
        <v>3914</v>
      </c>
      <c r="F3542" t="s">
        <v>13</v>
      </c>
      <c r="G3542" t="s">
        <v>5350</v>
      </c>
      <c r="H3542" t="s">
        <v>15</v>
      </c>
      <c r="I3542">
        <f>YEAR(tb_to_analyze[[#This Row],[Date]])</f>
        <v>2009</v>
      </c>
    </row>
    <row r="3543" spans="1:9" x14ac:dyDescent="0.25">
      <c r="A3543" t="s">
        <v>5231</v>
      </c>
      <c r="B3543" t="s">
        <v>5313</v>
      </c>
      <c r="C3543" t="s">
        <v>5246</v>
      </c>
      <c r="D3543" s="1">
        <v>39879</v>
      </c>
      <c r="E3543" t="s">
        <v>3822</v>
      </c>
      <c r="F3543" t="s">
        <v>13</v>
      </c>
      <c r="G3543" t="s">
        <v>5350</v>
      </c>
      <c r="H3543" t="s">
        <v>15</v>
      </c>
      <c r="I3543">
        <f>YEAR(tb_to_analyze[[#This Row],[Date]])</f>
        <v>2009</v>
      </c>
    </row>
    <row r="3544" spans="1:9" x14ac:dyDescent="0.25">
      <c r="A3544" t="s">
        <v>5231</v>
      </c>
      <c r="B3544" t="s">
        <v>5322</v>
      </c>
      <c r="C3544" t="s">
        <v>5246</v>
      </c>
      <c r="D3544" s="1">
        <v>39887</v>
      </c>
      <c r="E3544" t="s">
        <v>2362</v>
      </c>
      <c r="F3544" t="s">
        <v>13</v>
      </c>
      <c r="G3544" s="3">
        <v>450000000</v>
      </c>
      <c r="H3544" t="s">
        <v>15</v>
      </c>
      <c r="I3544">
        <f>YEAR(tb_to_analyze[[#This Row],[Date]])</f>
        <v>2009</v>
      </c>
    </row>
    <row r="3545" spans="1:9" x14ac:dyDescent="0.25">
      <c r="A3545" t="s">
        <v>5233</v>
      </c>
      <c r="B3545" t="s">
        <v>5320</v>
      </c>
      <c r="C3545" t="s">
        <v>5247</v>
      </c>
      <c r="D3545" s="1">
        <v>39889</v>
      </c>
      <c r="E3545" t="s">
        <v>3470</v>
      </c>
      <c r="F3545" t="s">
        <v>13</v>
      </c>
      <c r="G3545" s="3">
        <v>41800000</v>
      </c>
      <c r="H3545" t="s">
        <v>15</v>
      </c>
      <c r="I3545">
        <f>YEAR(tb_to_analyze[[#This Row],[Date]])</f>
        <v>2009</v>
      </c>
    </row>
    <row r="3546" spans="1:9" x14ac:dyDescent="0.25">
      <c r="A3546" t="s">
        <v>5231</v>
      </c>
      <c r="B3546" t="s">
        <v>5313</v>
      </c>
      <c r="C3546" t="s">
        <v>5246</v>
      </c>
      <c r="D3546" s="1">
        <v>39896</v>
      </c>
      <c r="E3546" t="s">
        <v>2805</v>
      </c>
      <c r="F3546" t="s">
        <v>13</v>
      </c>
      <c r="G3546" t="s">
        <v>5350</v>
      </c>
      <c r="H3546" t="s">
        <v>15</v>
      </c>
      <c r="I3546">
        <f>YEAR(tb_to_analyze[[#This Row],[Date]])</f>
        <v>2009</v>
      </c>
    </row>
    <row r="3547" spans="1:9" x14ac:dyDescent="0.25">
      <c r="A3547" t="s">
        <v>5231</v>
      </c>
      <c r="B3547" t="s">
        <v>5313</v>
      </c>
      <c r="C3547" t="s">
        <v>5246</v>
      </c>
      <c r="D3547" s="1">
        <v>39907</v>
      </c>
      <c r="E3547" t="s">
        <v>3880</v>
      </c>
      <c r="F3547" t="s">
        <v>2227</v>
      </c>
      <c r="G3547" s="3">
        <v>123000000</v>
      </c>
      <c r="H3547" t="s">
        <v>15</v>
      </c>
      <c r="I3547">
        <f>YEAR(tb_to_analyze[[#This Row],[Date]])</f>
        <v>2009</v>
      </c>
    </row>
    <row r="3548" spans="1:9" x14ac:dyDescent="0.25">
      <c r="A3548" t="s">
        <v>5241</v>
      </c>
      <c r="B3548" t="s">
        <v>5332</v>
      </c>
      <c r="C3548" t="s">
        <v>5259</v>
      </c>
      <c r="D3548" s="1">
        <v>39908</v>
      </c>
      <c r="E3548" t="s">
        <v>3969</v>
      </c>
      <c r="F3548" t="s">
        <v>13</v>
      </c>
      <c r="G3548" t="s">
        <v>5350</v>
      </c>
      <c r="H3548" t="s">
        <v>21</v>
      </c>
      <c r="I3548">
        <f>YEAR(tb_to_analyze[[#This Row],[Date]])</f>
        <v>2009</v>
      </c>
    </row>
    <row r="3549" spans="1:9" x14ac:dyDescent="0.25">
      <c r="A3549" t="s">
        <v>5238</v>
      </c>
      <c r="B3549" t="s">
        <v>5326</v>
      </c>
      <c r="C3549" t="s">
        <v>5254</v>
      </c>
      <c r="D3549" s="1">
        <v>39923</v>
      </c>
      <c r="E3549" t="s">
        <v>3849</v>
      </c>
      <c r="F3549" t="s">
        <v>2227</v>
      </c>
      <c r="G3549" s="3">
        <v>21000000</v>
      </c>
      <c r="H3549" t="s">
        <v>15</v>
      </c>
      <c r="I3549">
        <f>YEAR(tb_to_analyze[[#This Row],[Date]])</f>
        <v>2009</v>
      </c>
    </row>
    <row r="3550" spans="1:9" x14ac:dyDescent="0.25">
      <c r="A3550" t="s">
        <v>5233</v>
      </c>
      <c r="B3550" t="s">
        <v>5333</v>
      </c>
      <c r="C3550" t="s">
        <v>5260</v>
      </c>
      <c r="D3550" s="1">
        <v>39923</v>
      </c>
      <c r="E3550" t="s">
        <v>3388</v>
      </c>
      <c r="F3550" t="s">
        <v>13</v>
      </c>
      <c r="G3550" t="s">
        <v>5350</v>
      </c>
      <c r="H3550" t="s">
        <v>15</v>
      </c>
      <c r="I3550">
        <f>YEAR(tb_to_analyze[[#This Row],[Date]])</f>
        <v>2009</v>
      </c>
    </row>
    <row r="3551" spans="1:9" x14ac:dyDescent="0.25">
      <c r="A3551" t="s">
        <v>5231</v>
      </c>
      <c r="B3551" t="s">
        <v>5315</v>
      </c>
      <c r="C3551" t="s">
        <v>5246</v>
      </c>
      <c r="D3551" s="1">
        <v>39938</v>
      </c>
      <c r="E3551" t="s">
        <v>3235</v>
      </c>
      <c r="F3551" t="s">
        <v>13</v>
      </c>
      <c r="G3551" t="s">
        <v>5350</v>
      </c>
      <c r="H3551" t="s">
        <v>15</v>
      </c>
      <c r="I3551">
        <f>YEAR(tb_to_analyze[[#This Row],[Date]])</f>
        <v>2009</v>
      </c>
    </row>
    <row r="3552" spans="1:9" x14ac:dyDescent="0.25">
      <c r="A3552" t="s">
        <v>5231</v>
      </c>
      <c r="B3552" t="s">
        <v>5322</v>
      </c>
      <c r="C3552" t="s">
        <v>5246</v>
      </c>
      <c r="D3552" s="1">
        <v>39944</v>
      </c>
      <c r="E3552" t="s">
        <v>2440</v>
      </c>
      <c r="F3552" t="s">
        <v>13</v>
      </c>
      <c r="G3552" s="3">
        <v>450000000</v>
      </c>
      <c r="H3552" t="s">
        <v>15</v>
      </c>
      <c r="I3552">
        <f>YEAR(tb_to_analyze[[#This Row],[Date]])</f>
        <v>2009</v>
      </c>
    </row>
    <row r="3553" spans="1:9" x14ac:dyDescent="0.25">
      <c r="A3553" t="s">
        <v>5230</v>
      </c>
      <c r="B3553" t="s">
        <v>5324</v>
      </c>
      <c r="C3553" t="s">
        <v>5253</v>
      </c>
      <c r="D3553" s="1">
        <v>39947</v>
      </c>
      <c r="E3553" t="s">
        <v>3614</v>
      </c>
      <c r="F3553" t="s">
        <v>2227</v>
      </c>
      <c r="G3553" s="3">
        <v>200000000</v>
      </c>
      <c r="H3553" t="s">
        <v>15</v>
      </c>
      <c r="I3553">
        <f>YEAR(tb_to_analyze[[#This Row],[Date]])</f>
        <v>2009</v>
      </c>
    </row>
    <row r="3554" spans="1:9" x14ac:dyDescent="0.25">
      <c r="A3554" t="s">
        <v>5231</v>
      </c>
      <c r="B3554" t="s">
        <v>5316</v>
      </c>
      <c r="C3554" t="s">
        <v>5246</v>
      </c>
      <c r="D3554" s="1">
        <v>39952</v>
      </c>
      <c r="E3554" t="s">
        <v>3453</v>
      </c>
      <c r="F3554" t="s">
        <v>2227</v>
      </c>
      <c r="G3554" s="3">
        <v>40000000</v>
      </c>
      <c r="H3554" t="s">
        <v>15</v>
      </c>
      <c r="I3554">
        <f>YEAR(tb_to_analyze[[#This Row],[Date]])</f>
        <v>2009</v>
      </c>
    </row>
    <row r="3555" spans="1:9" x14ac:dyDescent="0.25">
      <c r="A3555" t="s">
        <v>5231</v>
      </c>
      <c r="B3555" t="s">
        <v>5313</v>
      </c>
      <c r="C3555" t="s">
        <v>5246</v>
      </c>
      <c r="D3555" s="1">
        <v>39982</v>
      </c>
      <c r="E3555" t="s">
        <v>3880</v>
      </c>
      <c r="F3555" t="s">
        <v>2227</v>
      </c>
      <c r="G3555" s="3">
        <v>123000000</v>
      </c>
      <c r="H3555" t="s">
        <v>15</v>
      </c>
      <c r="I3555">
        <f>YEAR(tb_to_analyze[[#This Row],[Date]])</f>
        <v>2009</v>
      </c>
    </row>
    <row r="3556" spans="1:9" x14ac:dyDescent="0.25">
      <c r="A3556" t="s">
        <v>5233</v>
      </c>
      <c r="B3556" t="s">
        <v>5312</v>
      </c>
      <c r="C3556" t="s">
        <v>5245</v>
      </c>
      <c r="D3556" s="1">
        <v>39985</v>
      </c>
      <c r="E3556" t="s">
        <v>3914</v>
      </c>
      <c r="F3556" t="s">
        <v>13</v>
      </c>
      <c r="G3556" t="s">
        <v>5350</v>
      </c>
      <c r="H3556" t="s">
        <v>15</v>
      </c>
      <c r="I3556">
        <f>YEAR(tb_to_analyze[[#This Row],[Date]])</f>
        <v>2009</v>
      </c>
    </row>
    <row r="3557" spans="1:9" x14ac:dyDescent="0.25">
      <c r="A3557" t="s">
        <v>5231</v>
      </c>
      <c r="B3557" t="s">
        <v>5313</v>
      </c>
      <c r="C3557" t="s">
        <v>5246</v>
      </c>
      <c r="D3557" s="1">
        <v>39991</v>
      </c>
      <c r="E3557" t="s">
        <v>3608</v>
      </c>
      <c r="F3557" t="s">
        <v>13</v>
      </c>
      <c r="G3557" s="3">
        <v>164000000</v>
      </c>
      <c r="H3557" t="s">
        <v>15</v>
      </c>
      <c r="I3557">
        <f>YEAR(tb_to_analyze[[#This Row],[Date]])</f>
        <v>2009</v>
      </c>
    </row>
    <row r="3558" spans="1:9" x14ac:dyDescent="0.25">
      <c r="A3558" t="s">
        <v>5230</v>
      </c>
      <c r="B3558" t="s">
        <v>5324</v>
      </c>
      <c r="C3558" t="s">
        <v>5253</v>
      </c>
      <c r="D3558" s="1">
        <v>39995</v>
      </c>
      <c r="E3558" t="s">
        <v>3614</v>
      </c>
      <c r="F3558" t="s">
        <v>2227</v>
      </c>
      <c r="G3558" s="3">
        <v>200000000</v>
      </c>
      <c r="H3558" t="s">
        <v>15</v>
      </c>
      <c r="I3558">
        <f>YEAR(tb_to_analyze[[#This Row],[Date]])</f>
        <v>2009</v>
      </c>
    </row>
    <row r="3559" spans="1:9" x14ac:dyDescent="0.25">
      <c r="A3559" t="s">
        <v>5233</v>
      </c>
      <c r="B3559" t="s">
        <v>5320</v>
      </c>
      <c r="C3559" t="s">
        <v>5247</v>
      </c>
      <c r="D3559" s="1">
        <v>40000</v>
      </c>
      <c r="E3559" t="s">
        <v>3470</v>
      </c>
      <c r="F3559" t="s">
        <v>13</v>
      </c>
      <c r="G3559" s="3">
        <v>41800000</v>
      </c>
      <c r="H3559" t="s">
        <v>15</v>
      </c>
      <c r="I3559">
        <f>YEAR(tb_to_analyze[[#This Row],[Date]])</f>
        <v>2009</v>
      </c>
    </row>
    <row r="3560" spans="1:9" x14ac:dyDescent="0.25">
      <c r="A3560" t="s">
        <v>5231</v>
      </c>
      <c r="B3560" t="s">
        <v>5334</v>
      </c>
      <c r="C3560" t="s">
        <v>5246</v>
      </c>
      <c r="D3560" s="1">
        <v>40008</v>
      </c>
      <c r="E3560" t="s">
        <v>3784</v>
      </c>
      <c r="F3560" t="s">
        <v>13</v>
      </c>
      <c r="G3560" s="3">
        <v>7000000</v>
      </c>
      <c r="H3560" t="s">
        <v>15</v>
      </c>
      <c r="I3560">
        <f>YEAR(tb_to_analyze[[#This Row],[Date]])</f>
        <v>2009</v>
      </c>
    </row>
    <row r="3561" spans="1:9" x14ac:dyDescent="0.25">
      <c r="A3561" t="s">
        <v>5231</v>
      </c>
      <c r="B3561" t="s">
        <v>5322</v>
      </c>
      <c r="C3561" t="s">
        <v>5246</v>
      </c>
      <c r="D3561" s="1">
        <v>40009</v>
      </c>
      <c r="E3561" t="s">
        <v>2892</v>
      </c>
      <c r="F3561" t="s">
        <v>13</v>
      </c>
      <c r="G3561" s="3">
        <v>450000000</v>
      </c>
      <c r="H3561" t="s">
        <v>15</v>
      </c>
      <c r="I3561">
        <f>YEAR(tb_to_analyze[[#This Row],[Date]])</f>
        <v>2009</v>
      </c>
    </row>
    <row r="3562" spans="1:9" x14ac:dyDescent="0.25">
      <c r="A3562" t="s">
        <v>5233</v>
      </c>
      <c r="B3562" t="s">
        <v>5320</v>
      </c>
      <c r="C3562" t="s">
        <v>5247</v>
      </c>
      <c r="D3562" s="1">
        <v>40015</v>
      </c>
      <c r="E3562" t="s">
        <v>685</v>
      </c>
      <c r="F3562" t="s">
        <v>13</v>
      </c>
      <c r="G3562" t="s">
        <v>5350</v>
      </c>
      <c r="H3562" t="s">
        <v>15</v>
      </c>
      <c r="I3562">
        <f>YEAR(tb_to_analyze[[#This Row],[Date]])</f>
        <v>2009</v>
      </c>
    </row>
    <row r="3563" spans="1:9" x14ac:dyDescent="0.25">
      <c r="A3563" t="s">
        <v>5233</v>
      </c>
      <c r="B3563" t="s">
        <v>5312</v>
      </c>
      <c r="C3563" t="s">
        <v>5245</v>
      </c>
      <c r="D3563" s="1">
        <v>40023</v>
      </c>
      <c r="E3563" t="s">
        <v>3395</v>
      </c>
      <c r="F3563" t="s">
        <v>13</v>
      </c>
      <c r="G3563" s="3">
        <v>29000000</v>
      </c>
      <c r="H3563" t="s">
        <v>15</v>
      </c>
      <c r="I3563">
        <f>YEAR(tb_to_analyze[[#This Row],[Date]])</f>
        <v>2009</v>
      </c>
    </row>
    <row r="3564" spans="1:9" x14ac:dyDescent="0.25">
      <c r="A3564" t="s">
        <v>5231</v>
      </c>
      <c r="B3564" t="s">
        <v>5313</v>
      </c>
      <c r="C3564" t="s">
        <v>5246</v>
      </c>
      <c r="D3564" s="1">
        <v>40042</v>
      </c>
      <c r="E3564" t="s">
        <v>2805</v>
      </c>
      <c r="F3564" t="s">
        <v>13</v>
      </c>
      <c r="G3564" t="s">
        <v>5350</v>
      </c>
      <c r="H3564" t="s">
        <v>15</v>
      </c>
      <c r="I3564">
        <f>YEAR(tb_to_analyze[[#This Row],[Date]])</f>
        <v>2009</v>
      </c>
    </row>
    <row r="3565" spans="1:9" x14ac:dyDescent="0.25">
      <c r="A3565" t="s">
        <v>5230</v>
      </c>
      <c r="B3565" t="s">
        <v>5324</v>
      </c>
      <c r="C3565" t="s">
        <v>5253</v>
      </c>
      <c r="D3565" s="1">
        <v>40046</v>
      </c>
      <c r="E3565" t="s">
        <v>3614</v>
      </c>
      <c r="F3565" t="s">
        <v>2227</v>
      </c>
      <c r="G3565" s="3">
        <v>200000000</v>
      </c>
      <c r="H3565" t="s">
        <v>15</v>
      </c>
      <c r="I3565">
        <f>YEAR(tb_to_analyze[[#This Row],[Date]])</f>
        <v>2009</v>
      </c>
    </row>
    <row r="3566" spans="1:9" x14ac:dyDescent="0.25">
      <c r="A3566" t="s">
        <v>5242</v>
      </c>
      <c r="B3566" t="s">
        <v>5338</v>
      </c>
      <c r="C3566" t="s">
        <v>5262</v>
      </c>
      <c r="D3566" s="1">
        <v>40050</v>
      </c>
      <c r="E3566" t="s">
        <v>3990</v>
      </c>
      <c r="F3566" t="s">
        <v>13</v>
      </c>
      <c r="G3566" t="s">
        <v>5350</v>
      </c>
      <c r="H3566" t="s">
        <v>21</v>
      </c>
      <c r="I3566">
        <f>YEAR(tb_to_analyze[[#This Row],[Date]])</f>
        <v>2009</v>
      </c>
    </row>
    <row r="3567" spans="1:9" x14ac:dyDescent="0.25">
      <c r="A3567" t="s">
        <v>5231</v>
      </c>
      <c r="B3567" t="s">
        <v>5322</v>
      </c>
      <c r="C3567" t="s">
        <v>5246</v>
      </c>
      <c r="D3567" s="1">
        <v>40053</v>
      </c>
      <c r="E3567" t="s">
        <v>2362</v>
      </c>
      <c r="F3567" t="s">
        <v>13</v>
      </c>
      <c r="G3567" s="3">
        <v>450000000</v>
      </c>
      <c r="H3567" t="s">
        <v>15</v>
      </c>
      <c r="I3567">
        <f>YEAR(tb_to_analyze[[#This Row],[Date]])</f>
        <v>2009</v>
      </c>
    </row>
    <row r="3568" spans="1:9" x14ac:dyDescent="0.25">
      <c r="A3568" t="s">
        <v>5231</v>
      </c>
      <c r="B3568" t="s">
        <v>5313</v>
      </c>
      <c r="C3568" t="s">
        <v>5246</v>
      </c>
      <c r="D3568" s="1">
        <v>40064</v>
      </c>
      <c r="E3568" t="s">
        <v>3594</v>
      </c>
      <c r="F3568" t="s">
        <v>2227</v>
      </c>
      <c r="G3568" s="3">
        <v>109000000</v>
      </c>
      <c r="H3568" t="s">
        <v>15</v>
      </c>
      <c r="I3568">
        <f>YEAR(tb_to_analyze[[#This Row],[Date]])</f>
        <v>2009</v>
      </c>
    </row>
    <row r="3569" spans="1:9" x14ac:dyDescent="0.25">
      <c r="A3569" t="s">
        <v>5236</v>
      </c>
      <c r="B3569" t="s">
        <v>5325</v>
      </c>
      <c r="C3569" t="s">
        <v>5249</v>
      </c>
      <c r="D3569" s="1">
        <v>40066</v>
      </c>
      <c r="E3569" t="s">
        <v>3995</v>
      </c>
      <c r="F3569" t="s">
        <v>13</v>
      </c>
      <c r="G3569" s="3">
        <v>112500000</v>
      </c>
      <c r="H3569" t="s">
        <v>15</v>
      </c>
      <c r="I3569">
        <f>YEAR(tb_to_analyze[[#This Row],[Date]])</f>
        <v>2009</v>
      </c>
    </row>
    <row r="3570" spans="1:9" x14ac:dyDescent="0.25">
      <c r="A3570" t="s">
        <v>5238</v>
      </c>
      <c r="B3570" t="s">
        <v>5326</v>
      </c>
      <c r="C3570" t="s">
        <v>5254</v>
      </c>
      <c r="D3570" s="1">
        <v>40079</v>
      </c>
      <c r="E3570" t="s">
        <v>3849</v>
      </c>
      <c r="F3570" t="s">
        <v>2227</v>
      </c>
      <c r="G3570" s="3">
        <v>21000000</v>
      </c>
      <c r="H3570" t="s">
        <v>15</v>
      </c>
      <c r="I3570">
        <f>YEAR(tb_to_analyze[[#This Row],[Date]])</f>
        <v>2009</v>
      </c>
    </row>
    <row r="3571" spans="1:9" x14ac:dyDescent="0.25">
      <c r="A3571" t="s">
        <v>5231</v>
      </c>
      <c r="B3571" t="s">
        <v>5313</v>
      </c>
      <c r="C3571" t="s">
        <v>5246</v>
      </c>
      <c r="D3571" s="1">
        <v>40081</v>
      </c>
      <c r="E3571" t="s">
        <v>3235</v>
      </c>
      <c r="F3571" t="s">
        <v>13</v>
      </c>
      <c r="G3571" t="s">
        <v>5350</v>
      </c>
      <c r="H3571" t="s">
        <v>15</v>
      </c>
      <c r="I3571">
        <f>YEAR(tb_to_analyze[[#This Row],[Date]])</f>
        <v>2009</v>
      </c>
    </row>
    <row r="3572" spans="1:9" x14ac:dyDescent="0.25">
      <c r="A3572" t="s">
        <v>5230</v>
      </c>
      <c r="B3572" t="s">
        <v>5324</v>
      </c>
      <c r="C3572" t="s">
        <v>5253</v>
      </c>
      <c r="D3572" s="1">
        <v>40087</v>
      </c>
      <c r="E3572" t="s">
        <v>3614</v>
      </c>
      <c r="F3572" t="s">
        <v>2227</v>
      </c>
      <c r="G3572" s="3">
        <v>200000000</v>
      </c>
      <c r="H3572" t="s">
        <v>15</v>
      </c>
      <c r="I3572">
        <f>YEAR(tb_to_analyze[[#This Row],[Date]])</f>
        <v>2009</v>
      </c>
    </row>
    <row r="3573" spans="1:9" x14ac:dyDescent="0.25">
      <c r="A3573" t="s">
        <v>5231</v>
      </c>
      <c r="B3573" t="s">
        <v>5315</v>
      </c>
      <c r="C3573" t="s">
        <v>5246</v>
      </c>
      <c r="D3573" s="1">
        <v>40094</v>
      </c>
      <c r="E3573" t="s">
        <v>3235</v>
      </c>
      <c r="F3573" t="s">
        <v>13</v>
      </c>
      <c r="G3573" t="s">
        <v>5350</v>
      </c>
      <c r="H3573" t="s">
        <v>15</v>
      </c>
      <c r="I3573">
        <f>YEAR(tb_to_analyze[[#This Row],[Date]])</f>
        <v>2009</v>
      </c>
    </row>
    <row r="3574" spans="1:9" x14ac:dyDescent="0.25">
      <c r="A3574" t="s">
        <v>5231</v>
      </c>
      <c r="B3574" t="s">
        <v>5315</v>
      </c>
      <c r="C3574" t="s">
        <v>5246</v>
      </c>
      <c r="D3574" s="1">
        <v>40104</v>
      </c>
      <c r="E3574" t="s">
        <v>3594</v>
      </c>
      <c r="F3574" t="s">
        <v>2227</v>
      </c>
      <c r="G3574" s="3">
        <v>109000000</v>
      </c>
      <c r="H3574" t="s">
        <v>15</v>
      </c>
      <c r="I3574">
        <f>YEAR(tb_to_analyze[[#This Row],[Date]])</f>
        <v>2009</v>
      </c>
    </row>
    <row r="3575" spans="1:9" x14ac:dyDescent="0.25">
      <c r="A3575" t="s">
        <v>5231</v>
      </c>
      <c r="B3575" t="s">
        <v>5322</v>
      </c>
      <c r="C3575" t="s">
        <v>5246</v>
      </c>
      <c r="D3575" s="1">
        <v>40114</v>
      </c>
      <c r="E3575" t="s">
        <v>4003</v>
      </c>
      <c r="F3575" t="s">
        <v>13</v>
      </c>
      <c r="G3575" s="3">
        <v>450000000</v>
      </c>
      <c r="H3575" t="s">
        <v>15</v>
      </c>
      <c r="I3575">
        <f>YEAR(tb_to_analyze[[#This Row],[Date]])</f>
        <v>2009</v>
      </c>
    </row>
    <row r="3576" spans="1:9" x14ac:dyDescent="0.25">
      <c r="A3576" t="s">
        <v>5230</v>
      </c>
      <c r="B3576" t="s">
        <v>5324</v>
      </c>
      <c r="C3576" t="s">
        <v>5253</v>
      </c>
      <c r="D3576" s="1">
        <v>40115</v>
      </c>
      <c r="E3576" t="s">
        <v>3614</v>
      </c>
      <c r="F3576" t="s">
        <v>2227</v>
      </c>
      <c r="G3576" s="3">
        <v>200000000</v>
      </c>
      <c r="H3576" t="s">
        <v>15</v>
      </c>
      <c r="I3576">
        <f>YEAR(tb_to_analyze[[#This Row],[Date]])</f>
        <v>2009</v>
      </c>
    </row>
    <row r="3577" spans="1:9" x14ac:dyDescent="0.25">
      <c r="A3577" t="s">
        <v>5233</v>
      </c>
      <c r="B3577" t="s">
        <v>5320</v>
      </c>
      <c r="C3577" t="s">
        <v>5247</v>
      </c>
      <c r="D3577" s="1">
        <v>40119</v>
      </c>
      <c r="E3577" t="s">
        <v>3470</v>
      </c>
      <c r="F3577" t="s">
        <v>13</v>
      </c>
      <c r="G3577" s="3">
        <v>41800000</v>
      </c>
      <c r="H3577" t="s">
        <v>15</v>
      </c>
      <c r="I3577">
        <f>YEAR(tb_to_analyze[[#This Row],[Date]])</f>
        <v>2009</v>
      </c>
    </row>
    <row r="3578" spans="1:9" x14ac:dyDescent="0.25">
      <c r="A3578" t="s">
        <v>5231</v>
      </c>
      <c r="B3578" t="s">
        <v>5322</v>
      </c>
      <c r="C3578" t="s">
        <v>5246</v>
      </c>
      <c r="D3578" s="1">
        <v>40133</v>
      </c>
      <c r="E3578" t="s">
        <v>2440</v>
      </c>
      <c r="F3578" t="s">
        <v>13</v>
      </c>
      <c r="G3578" s="3">
        <v>450000000</v>
      </c>
      <c r="H3578" t="s">
        <v>15</v>
      </c>
      <c r="I3578">
        <f>YEAR(tb_to_analyze[[#This Row],[Date]])</f>
        <v>2009</v>
      </c>
    </row>
    <row r="3579" spans="1:9" x14ac:dyDescent="0.25">
      <c r="A3579" t="s">
        <v>5231</v>
      </c>
      <c r="B3579" t="s">
        <v>5313</v>
      </c>
      <c r="C3579" t="s">
        <v>5246</v>
      </c>
      <c r="D3579" s="1">
        <v>40140</v>
      </c>
      <c r="E3579" t="s">
        <v>3737</v>
      </c>
      <c r="F3579" t="s">
        <v>13</v>
      </c>
      <c r="G3579" s="3">
        <v>130000000</v>
      </c>
      <c r="H3579" t="s">
        <v>15</v>
      </c>
      <c r="I3579">
        <f>YEAR(tb_to_analyze[[#This Row],[Date]])</f>
        <v>2009</v>
      </c>
    </row>
    <row r="3580" spans="1:9" x14ac:dyDescent="0.25">
      <c r="A3580" t="s">
        <v>5236</v>
      </c>
      <c r="B3580" t="s">
        <v>5325</v>
      </c>
      <c r="C3580" t="s">
        <v>5249</v>
      </c>
      <c r="D3580" s="1">
        <v>40145</v>
      </c>
      <c r="E3580" t="s">
        <v>3542</v>
      </c>
      <c r="F3580" t="s">
        <v>2227</v>
      </c>
      <c r="G3580" s="3">
        <v>90000000</v>
      </c>
      <c r="H3580" t="s">
        <v>15</v>
      </c>
      <c r="I3580">
        <f>YEAR(tb_to_analyze[[#This Row],[Date]])</f>
        <v>2009</v>
      </c>
    </row>
    <row r="3581" spans="1:9" x14ac:dyDescent="0.25">
      <c r="A3581" t="s">
        <v>5233</v>
      </c>
      <c r="B3581" t="s">
        <v>5312</v>
      </c>
      <c r="C3581" t="s">
        <v>5245</v>
      </c>
      <c r="D3581" s="1">
        <v>40147</v>
      </c>
      <c r="E3581" t="s">
        <v>3914</v>
      </c>
      <c r="F3581" t="s">
        <v>13</v>
      </c>
      <c r="G3581" t="s">
        <v>5350</v>
      </c>
      <c r="H3581" t="s">
        <v>15</v>
      </c>
      <c r="I3581">
        <f>YEAR(tb_to_analyze[[#This Row],[Date]])</f>
        <v>2009</v>
      </c>
    </row>
    <row r="3582" spans="1:9" x14ac:dyDescent="0.25">
      <c r="A3582" t="s">
        <v>5231</v>
      </c>
      <c r="B3582" t="s">
        <v>5313</v>
      </c>
      <c r="C3582" t="s">
        <v>5246</v>
      </c>
      <c r="D3582" s="1">
        <v>40153</v>
      </c>
      <c r="E3582" t="s">
        <v>4011</v>
      </c>
      <c r="F3582" t="s">
        <v>13</v>
      </c>
      <c r="G3582" t="s">
        <v>5350</v>
      </c>
      <c r="H3582" t="s">
        <v>15</v>
      </c>
      <c r="I3582">
        <f>YEAR(tb_to_analyze[[#This Row],[Date]])</f>
        <v>2009</v>
      </c>
    </row>
    <row r="3583" spans="1:9" x14ac:dyDescent="0.25">
      <c r="A3583" t="s">
        <v>5231</v>
      </c>
      <c r="B3583" t="s">
        <v>5315</v>
      </c>
      <c r="C3583" t="s">
        <v>5246</v>
      </c>
      <c r="D3583" s="1">
        <v>40161</v>
      </c>
      <c r="E3583" t="s">
        <v>3413</v>
      </c>
      <c r="F3583" t="s">
        <v>13</v>
      </c>
      <c r="G3583" t="s">
        <v>5350</v>
      </c>
      <c r="H3583" t="s">
        <v>15</v>
      </c>
      <c r="I3583">
        <f>YEAR(tb_to_analyze[[#This Row],[Date]])</f>
        <v>2009</v>
      </c>
    </row>
    <row r="3584" spans="1:9" x14ac:dyDescent="0.25">
      <c r="A3584" t="s">
        <v>5230</v>
      </c>
      <c r="B3584" t="s">
        <v>5324</v>
      </c>
      <c r="C3584" t="s">
        <v>5253</v>
      </c>
      <c r="D3584" s="1">
        <v>40165</v>
      </c>
      <c r="E3584" t="s">
        <v>3757</v>
      </c>
      <c r="F3584" t="s">
        <v>13</v>
      </c>
      <c r="G3584" t="s">
        <v>5350</v>
      </c>
      <c r="H3584" t="s">
        <v>15</v>
      </c>
      <c r="I3584">
        <f>YEAR(tb_to_analyze[[#This Row],[Date]])</f>
        <v>2009</v>
      </c>
    </row>
    <row r="3585" spans="1:9" x14ac:dyDescent="0.25">
      <c r="A3585" t="s">
        <v>5233</v>
      </c>
      <c r="B3585" t="s">
        <v>5312</v>
      </c>
      <c r="C3585" t="s">
        <v>5245</v>
      </c>
      <c r="D3585" s="1">
        <v>40212</v>
      </c>
      <c r="E3585" t="s">
        <v>1362</v>
      </c>
      <c r="F3585" t="s">
        <v>13</v>
      </c>
      <c r="G3585" t="s">
        <v>5350</v>
      </c>
      <c r="H3585" t="s">
        <v>15</v>
      </c>
      <c r="I3585">
        <f>YEAR(tb_to_analyze[[#This Row],[Date]])</f>
        <v>2010</v>
      </c>
    </row>
    <row r="3586" spans="1:9" x14ac:dyDescent="0.25">
      <c r="A3586" t="s">
        <v>5231</v>
      </c>
      <c r="B3586" t="s">
        <v>5322</v>
      </c>
      <c r="C3586" t="s">
        <v>5246</v>
      </c>
      <c r="D3586" s="1">
        <v>40217</v>
      </c>
      <c r="E3586" t="s">
        <v>2892</v>
      </c>
      <c r="F3586" t="s">
        <v>13</v>
      </c>
      <c r="G3586" s="3">
        <v>450000000</v>
      </c>
      <c r="H3586" t="s">
        <v>15</v>
      </c>
      <c r="I3586">
        <f>YEAR(tb_to_analyze[[#This Row],[Date]])</f>
        <v>2010</v>
      </c>
    </row>
    <row r="3587" spans="1:9" x14ac:dyDescent="0.25">
      <c r="A3587" t="s">
        <v>5231</v>
      </c>
      <c r="B3587" t="s">
        <v>5313</v>
      </c>
      <c r="C3587" t="s">
        <v>5246</v>
      </c>
      <c r="D3587" s="1">
        <v>40220</v>
      </c>
      <c r="E3587" t="s">
        <v>3594</v>
      </c>
      <c r="F3587" t="s">
        <v>2227</v>
      </c>
      <c r="G3587" s="3">
        <v>109000000</v>
      </c>
      <c r="H3587" t="s">
        <v>15</v>
      </c>
      <c r="I3587">
        <f>YEAR(tb_to_analyze[[#This Row],[Date]])</f>
        <v>2010</v>
      </c>
    </row>
    <row r="3588" spans="1:9" x14ac:dyDescent="0.25">
      <c r="A3588" t="s">
        <v>5231</v>
      </c>
      <c r="B3588" t="s">
        <v>5313</v>
      </c>
      <c r="C3588" t="s">
        <v>5246</v>
      </c>
      <c r="D3588" s="1">
        <v>40241</v>
      </c>
      <c r="E3588" t="s">
        <v>3608</v>
      </c>
      <c r="F3588" t="s">
        <v>13</v>
      </c>
      <c r="G3588" s="3">
        <v>164000000</v>
      </c>
      <c r="H3588" t="s">
        <v>15</v>
      </c>
      <c r="I3588">
        <f>YEAR(tb_to_analyze[[#This Row],[Date]])</f>
        <v>2010</v>
      </c>
    </row>
    <row r="3589" spans="1:9" x14ac:dyDescent="0.25">
      <c r="A3589" t="s">
        <v>5233</v>
      </c>
      <c r="B3589" t="s">
        <v>5312</v>
      </c>
      <c r="C3589" t="s">
        <v>5245</v>
      </c>
      <c r="D3589" s="1">
        <v>40270</v>
      </c>
      <c r="E3589" t="s">
        <v>4019</v>
      </c>
      <c r="F3589" t="s">
        <v>13</v>
      </c>
      <c r="G3589" t="s">
        <v>5350</v>
      </c>
      <c r="H3589" t="s">
        <v>15</v>
      </c>
      <c r="I3589">
        <f>YEAR(tb_to_analyze[[#This Row],[Date]])</f>
        <v>2010</v>
      </c>
    </row>
    <row r="3590" spans="1:9" x14ac:dyDescent="0.25">
      <c r="A3590" t="s">
        <v>5231</v>
      </c>
      <c r="B3590" t="s">
        <v>5322</v>
      </c>
      <c r="C3590" t="s">
        <v>5246</v>
      </c>
      <c r="D3590" s="1">
        <v>40273</v>
      </c>
      <c r="E3590" t="s">
        <v>2362</v>
      </c>
      <c r="F3590" t="s">
        <v>13</v>
      </c>
      <c r="G3590" s="3">
        <v>450000000</v>
      </c>
      <c r="H3590" t="s">
        <v>15</v>
      </c>
      <c r="I3590">
        <f>YEAR(tb_to_analyze[[#This Row],[Date]])</f>
        <v>2010</v>
      </c>
    </row>
    <row r="3591" spans="1:9" x14ac:dyDescent="0.25">
      <c r="A3591" t="s">
        <v>5233</v>
      </c>
      <c r="B3591" t="s">
        <v>5312</v>
      </c>
      <c r="C3591" t="s">
        <v>5245</v>
      </c>
      <c r="D3591" s="1">
        <v>40276</v>
      </c>
      <c r="E3591" t="s">
        <v>3395</v>
      </c>
      <c r="F3591" t="s">
        <v>13</v>
      </c>
      <c r="G3591" s="3">
        <v>29000000</v>
      </c>
      <c r="H3591" t="s">
        <v>15</v>
      </c>
      <c r="I3591">
        <f>YEAR(tb_to_analyze[[#This Row],[Date]])</f>
        <v>2010</v>
      </c>
    </row>
    <row r="3592" spans="1:9" x14ac:dyDescent="0.25">
      <c r="A3592" t="s">
        <v>5238</v>
      </c>
      <c r="B3592" t="s">
        <v>5326</v>
      </c>
      <c r="C3592" t="s">
        <v>5254</v>
      </c>
      <c r="D3592" s="1">
        <v>40283</v>
      </c>
      <c r="E3592" t="s">
        <v>4023</v>
      </c>
      <c r="F3592" t="s">
        <v>2227</v>
      </c>
      <c r="G3592" s="3">
        <v>47000000</v>
      </c>
      <c r="H3592" t="s">
        <v>21</v>
      </c>
      <c r="I3592">
        <f>YEAR(tb_to_analyze[[#This Row],[Date]])</f>
        <v>2010</v>
      </c>
    </row>
    <row r="3593" spans="1:9" x14ac:dyDescent="0.25">
      <c r="A3593" t="s">
        <v>5231</v>
      </c>
      <c r="B3593" t="s">
        <v>5313</v>
      </c>
      <c r="C3593" t="s">
        <v>5246</v>
      </c>
      <c r="D3593" s="1">
        <v>40290</v>
      </c>
      <c r="E3593" t="s">
        <v>4025</v>
      </c>
      <c r="F3593" t="s">
        <v>13</v>
      </c>
      <c r="G3593" s="3">
        <v>120000000</v>
      </c>
      <c r="H3593" t="s">
        <v>15</v>
      </c>
      <c r="I3593">
        <f>YEAR(tb_to_analyze[[#This Row],[Date]])</f>
        <v>2010</v>
      </c>
    </row>
    <row r="3594" spans="1:9" x14ac:dyDescent="0.25">
      <c r="A3594" t="s">
        <v>5233</v>
      </c>
      <c r="B3594" t="s">
        <v>5320</v>
      </c>
      <c r="C3594" t="s">
        <v>5247</v>
      </c>
      <c r="D3594" s="1">
        <v>40295</v>
      </c>
      <c r="E3594" t="s">
        <v>685</v>
      </c>
      <c r="F3594" t="s">
        <v>13</v>
      </c>
      <c r="G3594" t="s">
        <v>5350</v>
      </c>
      <c r="H3594" t="s">
        <v>15</v>
      </c>
      <c r="I3594">
        <f>YEAR(tb_to_analyze[[#This Row],[Date]])</f>
        <v>2010</v>
      </c>
    </row>
    <row r="3595" spans="1:9" x14ac:dyDescent="0.25">
      <c r="A3595" t="s">
        <v>5233</v>
      </c>
      <c r="B3595" t="s">
        <v>5312</v>
      </c>
      <c r="C3595" t="s">
        <v>5245</v>
      </c>
      <c r="D3595" s="1">
        <v>40296</v>
      </c>
      <c r="E3595" t="s">
        <v>1362</v>
      </c>
      <c r="F3595" t="s">
        <v>13</v>
      </c>
      <c r="G3595" t="s">
        <v>5350</v>
      </c>
      <c r="H3595" t="s">
        <v>15</v>
      </c>
      <c r="I3595">
        <f>YEAR(tb_to_analyze[[#This Row],[Date]])</f>
        <v>2010</v>
      </c>
    </row>
    <row r="3596" spans="1:9" x14ac:dyDescent="0.25">
      <c r="A3596" t="s">
        <v>5236</v>
      </c>
      <c r="B3596" t="s">
        <v>5325</v>
      </c>
      <c r="C3596" t="s">
        <v>5249</v>
      </c>
      <c r="D3596" s="1">
        <v>40308</v>
      </c>
      <c r="E3596" t="s">
        <v>3542</v>
      </c>
      <c r="F3596" t="s">
        <v>2227</v>
      </c>
      <c r="G3596" s="3">
        <v>90000000</v>
      </c>
      <c r="H3596" t="s">
        <v>15</v>
      </c>
      <c r="I3596">
        <f>YEAR(tb_to_analyze[[#This Row],[Date]])</f>
        <v>2010</v>
      </c>
    </row>
    <row r="3597" spans="1:9" x14ac:dyDescent="0.25">
      <c r="A3597" t="s">
        <v>5231</v>
      </c>
      <c r="B3597" t="s">
        <v>5322</v>
      </c>
      <c r="C3597" t="s">
        <v>5246</v>
      </c>
      <c r="D3597" s="1">
        <v>40312</v>
      </c>
      <c r="E3597" t="s">
        <v>2440</v>
      </c>
      <c r="F3597" t="s">
        <v>13</v>
      </c>
      <c r="G3597" s="3">
        <v>450000000</v>
      </c>
      <c r="H3597" t="s">
        <v>15</v>
      </c>
      <c r="I3597">
        <f>YEAR(tb_to_analyze[[#This Row],[Date]])</f>
        <v>2010</v>
      </c>
    </row>
    <row r="3598" spans="1:9" x14ac:dyDescent="0.25">
      <c r="A3598" t="s">
        <v>5230</v>
      </c>
      <c r="B3598" t="s">
        <v>5324</v>
      </c>
      <c r="C3598" t="s">
        <v>5253</v>
      </c>
      <c r="D3598" s="1">
        <v>40319</v>
      </c>
      <c r="E3598" t="s">
        <v>3614</v>
      </c>
      <c r="F3598" t="s">
        <v>2227</v>
      </c>
      <c r="G3598" s="3">
        <v>200000000</v>
      </c>
      <c r="H3598" t="s">
        <v>15</v>
      </c>
      <c r="I3598">
        <f>YEAR(tb_to_analyze[[#This Row],[Date]])</f>
        <v>2010</v>
      </c>
    </row>
    <row r="3599" spans="1:9" x14ac:dyDescent="0.25">
      <c r="A3599" t="s">
        <v>5231</v>
      </c>
      <c r="B3599" t="s">
        <v>5313</v>
      </c>
      <c r="C3599" t="s">
        <v>5246</v>
      </c>
      <c r="D3599" s="1">
        <v>40326</v>
      </c>
      <c r="E3599" t="s">
        <v>3608</v>
      </c>
      <c r="F3599" t="s">
        <v>13</v>
      </c>
      <c r="G3599" s="3">
        <v>164000000</v>
      </c>
      <c r="H3599" t="s">
        <v>15</v>
      </c>
      <c r="I3599">
        <f>YEAR(tb_to_analyze[[#This Row],[Date]])</f>
        <v>2010</v>
      </c>
    </row>
    <row r="3600" spans="1:9" x14ac:dyDescent="0.25">
      <c r="A3600" t="s">
        <v>5233</v>
      </c>
      <c r="B3600" t="s">
        <v>5320</v>
      </c>
      <c r="C3600" t="s">
        <v>5247</v>
      </c>
      <c r="D3600" s="1">
        <v>40331</v>
      </c>
      <c r="E3600" t="s">
        <v>3470</v>
      </c>
      <c r="F3600" t="s">
        <v>13</v>
      </c>
      <c r="G3600" s="3">
        <v>41800000</v>
      </c>
      <c r="H3600" t="s">
        <v>15</v>
      </c>
      <c r="I3600">
        <f>YEAR(tb_to_analyze[[#This Row],[Date]])</f>
        <v>2010</v>
      </c>
    </row>
    <row r="3601" spans="1:9" x14ac:dyDescent="0.25">
      <c r="A3601" t="s">
        <v>5231</v>
      </c>
      <c r="B3601" t="s">
        <v>5313</v>
      </c>
      <c r="C3601" t="s">
        <v>5246</v>
      </c>
      <c r="D3601" s="1">
        <v>40333</v>
      </c>
      <c r="E3601" t="s">
        <v>4035</v>
      </c>
      <c r="F3601" t="s">
        <v>13</v>
      </c>
      <c r="G3601" s="3">
        <v>59500000</v>
      </c>
      <c r="H3601" t="s">
        <v>15</v>
      </c>
      <c r="I3601">
        <f>YEAR(tb_to_analyze[[#This Row],[Date]])</f>
        <v>2010</v>
      </c>
    </row>
    <row r="3602" spans="1:9" x14ac:dyDescent="0.25">
      <c r="A3602" t="s">
        <v>5242</v>
      </c>
      <c r="B3602" t="s">
        <v>5338</v>
      </c>
      <c r="C3602" t="s">
        <v>5262</v>
      </c>
      <c r="D3602" s="1">
        <v>40339</v>
      </c>
      <c r="E3602" t="s">
        <v>3990</v>
      </c>
      <c r="F3602" t="s">
        <v>13</v>
      </c>
      <c r="G3602" t="s">
        <v>5350</v>
      </c>
      <c r="H3602" t="s">
        <v>21</v>
      </c>
      <c r="I3602">
        <f>YEAR(tb_to_analyze[[#This Row],[Date]])</f>
        <v>2010</v>
      </c>
    </row>
    <row r="3603" spans="1:9" x14ac:dyDescent="0.25">
      <c r="A3603" t="s">
        <v>5233</v>
      </c>
      <c r="B3603" t="s">
        <v>5336</v>
      </c>
      <c r="C3603" t="s">
        <v>5247</v>
      </c>
      <c r="D3603" s="1">
        <v>40344</v>
      </c>
      <c r="E3603" t="s">
        <v>3395</v>
      </c>
      <c r="F3603" t="s">
        <v>13</v>
      </c>
      <c r="G3603" s="3">
        <v>29000000</v>
      </c>
      <c r="H3603" t="s">
        <v>15</v>
      </c>
      <c r="I3603">
        <f>YEAR(tb_to_analyze[[#This Row],[Date]])</f>
        <v>2010</v>
      </c>
    </row>
    <row r="3604" spans="1:9" x14ac:dyDescent="0.25">
      <c r="A3604" t="s">
        <v>5233</v>
      </c>
      <c r="B3604" t="s">
        <v>5312</v>
      </c>
      <c r="C3604" t="s">
        <v>5245</v>
      </c>
      <c r="D3604" s="1">
        <v>40350</v>
      </c>
      <c r="E3604" t="s">
        <v>3395</v>
      </c>
      <c r="F3604" t="s">
        <v>13</v>
      </c>
      <c r="G3604" s="3">
        <v>29000000</v>
      </c>
      <c r="H3604" t="s">
        <v>15</v>
      </c>
      <c r="I3604">
        <f>YEAR(tb_to_analyze[[#This Row],[Date]])</f>
        <v>2010</v>
      </c>
    </row>
    <row r="3605" spans="1:9" x14ac:dyDescent="0.25">
      <c r="A3605" t="s">
        <v>5239</v>
      </c>
      <c r="B3605" t="s">
        <v>5327</v>
      </c>
      <c r="C3605" t="s">
        <v>5256</v>
      </c>
      <c r="D3605" s="1">
        <v>40351</v>
      </c>
      <c r="E3605" t="s">
        <v>3862</v>
      </c>
      <c r="F3605" t="s">
        <v>2227</v>
      </c>
      <c r="G3605" t="s">
        <v>5350</v>
      </c>
      <c r="H3605" t="s">
        <v>15</v>
      </c>
      <c r="I3605">
        <f>YEAR(tb_to_analyze[[#This Row],[Date]])</f>
        <v>2010</v>
      </c>
    </row>
    <row r="3606" spans="1:9" x14ac:dyDescent="0.25">
      <c r="A3606" t="s">
        <v>5230</v>
      </c>
      <c r="B3606" t="s">
        <v>5324</v>
      </c>
      <c r="C3606" t="s">
        <v>5253</v>
      </c>
      <c r="D3606" s="1">
        <v>40355</v>
      </c>
      <c r="E3606" t="s">
        <v>3614</v>
      </c>
      <c r="F3606" t="s">
        <v>2227</v>
      </c>
      <c r="G3606" s="3">
        <v>200000000</v>
      </c>
      <c r="H3606" t="s">
        <v>15</v>
      </c>
      <c r="I3606">
        <f>YEAR(tb_to_analyze[[#This Row],[Date]])</f>
        <v>2010</v>
      </c>
    </row>
    <row r="3607" spans="1:9" x14ac:dyDescent="0.25">
      <c r="A3607" t="s">
        <v>5238</v>
      </c>
      <c r="B3607" t="s">
        <v>5326</v>
      </c>
      <c r="C3607" t="s">
        <v>5254</v>
      </c>
      <c r="D3607" s="1">
        <v>40371</v>
      </c>
      <c r="E3607" t="s">
        <v>3849</v>
      </c>
      <c r="F3607" t="s">
        <v>2227</v>
      </c>
      <c r="G3607" s="3">
        <v>21000000</v>
      </c>
      <c r="H3607" t="s">
        <v>15</v>
      </c>
      <c r="I3607">
        <f>YEAR(tb_to_analyze[[#This Row],[Date]])</f>
        <v>2010</v>
      </c>
    </row>
    <row r="3608" spans="1:9" x14ac:dyDescent="0.25">
      <c r="A3608" t="s">
        <v>5230</v>
      </c>
      <c r="B3608" t="s">
        <v>5324</v>
      </c>
      <c r="C3608" t="s">
        <v>5253</v>
      </c>
      <c r="D3608" s="1">
        <v>40394</v>
      </c>
      <c r="E3608" t="s">
        <v>3614</v>
      </c>
      <c r="F3608" t="s">
        <v>2227</v>
      </c>
      <c r="G3608" s="3">
        <v>200000000</v>
      </c>
      <c r="H3608" t="s">
        <v>15</v>
      </c>
      <c r="I3608">
        <f>YEAR(tb_to_analyze[[#This Row],[Date]])</f>
        <v>2010</v>
      </c>
    </row>
    <row r="3609" spans="1:9" x14ac:dyDescent="0.25">
      <c r="A3609" t="s">
        <v>5231</v>
      </c>
      <c r="B3609" t="s">
        <v>5313</v>
      </c>
      <c r="C3609" t="s">
        <v>5246</v>
      </c>
      <c r="D3609" s="1">
        <v>40404</v>
      </c>
      <c r="E3609" t="s">
        <v>4045</v>
      </c>
      <c r="F3609" t="s">
        <v>2227</v>
      </c>
      <c r="G3609" s="3">
        <v>140000000</v>
      </c>
      <c r="H3609" t="s">
        <v>15</v>
      </c>
      <c r="I3609">
        <f>YEAR(tb_to_analyze[[#This Row],[Date]])</f>
        <v>2010</v>
      </c>
    </row>
    <row r="3610" spans="1:9" x14ac:dyDescent="0.25">
      <c r="A3610" t="s">
        <v>5233</v>
      </c>
      <c r="B3610" t="s">
        <v>5320</v>
      </c>
      <c r="C3610" t="s">
        <v>5247</v>
      </c>
      <c r="D3610" s="1">
        <v>40429</v>
      </c>
      <c r="E3610" t="s">
        <v>3470</v>
      </c>
      <c r="F3610" t="s">
        <v>13</v>
      </c>
      <c r="G3610" s="3">
        <v>41800000</v>
      </c>
      <c r="H3610" t="s">
        <v>15</v>
      </c>
      <c r="I3610">
        <f>YEAR(tb_to_analyze[[#This Row],[Date]])</f>
        <v>2010</v>
      </c>
    </row>
    <row r="3611" spans="1:9" x14ac:dyDescent="0.25">
      <c r="A3611" t="s">
        <v>5231</v>
      </c>
      <c r="B3611" t="s">
        <v>5315</v>
      </c>
      <c r="C3611" t="s">
        <v>5246</v>
      </c>
      <c r="D3611" s="1">
        <v>40442</v>
      </c>
      <c r="E3611" t="s">
        <v>4025</v>
      </c>
      <c r="F3611" t="s">
        <v>13</v>
      </c>
      <c r="G3611" s="3">
        <v>120000000</v>
      </c>
      <c r="H3611" t="s">
        <v>15</v>
      </c>
      <c r="I3611">
        <f>YEAR(tb_to_analyze[[#This Row],[Date]])</f>
        <v>2010</v>
      </c>
    </row>
    <row r="3612" spans="1:9" x14ac:dyDescent="0.25">
      <c r="A3612" t="s">
        <v>5231</v>
      </c>
      <c r="B3612" t="s">
        <v>5315</v>
      </c>
      <c r="C3612" t="s">
        <v>5246</v>
      </c>
      <c r="D3612" s="1">
        <v>40447</v>
      </c>
      <c r="E3612" t="s">
        <v>4050</v>
      </c>
      <c r="F3612" t="s">
        <v>2227</v>
      </c>
      <c r="G3612" s="3">
        <v>46000000</v>
      </c>
      <c r="H3612" t="s">
        <v>15</v>
      </c>
      <c r="I3612">
        <f>YEAR(tb_to_analyze[[#This Row],[Date]])</f>
        <v>2010</v>
      </c>
    </row>
    <row r="3613" spans="1:9" x14ac:dyDescent="0.25">
      <c r="A3613" t="s">
        <v>5233</v>
      </c>
      <c r="B3613" t="s">
        <v>5320</v>
      </c>
      <c r="C3613" t="s">
        <v>5247</v>
      </c>
      <c r="D3613" s="1">
        <v>40451</v>
      </c>
      <c r="E3613" t="s">
        <v>1302</v>
      </c>
      <c r="F3613" t="s">
        <v>13</v>
      </c>
      <c r="G3613" t="s">
        <v>5350</v>
      </c>
      <c r="H3613" t="s">
        <v>15</v>
      </c>
      <c r="I3613">
        <f>YEAR(tb_to_analyze[[#This Row],[Date]])</f>
        <v>2010</v>
      </c>
    </row>
    <row r="3614" spans="1:9" x14ac:dyDescent="0.25">
      <c r="A3614" t="s">
        <v>5230</v>
      </c>
      <c r="B3614" t="s">
        <v>5324</v>
      </c>
      <c r="C3614" t="s">
        <v>5253</v>
      </c>
      <c r="D3614" s="1">
        <v>40479</v>
      </c>
      <c r="E3614" t="s">
        <v>3614</v>
      </c>
      <c r="F3614" t="s">
        <v>2227</v>
      </c>
      <c r="G3614" s="3">
        <v>200000000</v>
      </c>
      <c r="H3614" t="s">
        <v>15</v>
      </c>
      <c r="I3614">
        <f>YEAR(tb_to_analyze[[#This Row],[Date]])</f>
        <v>2010</v>
      </c>
    </row>
    <row r="3615" spans="1:9" x14ac:dyDescent="0.25">
      <c r="A3615" t="s">
        <v>5231</v>
      </c>
      <c r="B3615" t="s">
        <v>5315</v>
      </c>
      <c r="C3615" t="s">
        <v>5246</v>
      </c>
      <c r="D3615" s="1">
        <v>40488</v>
      </c>
      <c r="E3615" t="s">
        <v>3307</v>
      </c>
      <c r="F3615" t="s">
        <v>13</v>
      </c>
      <c r="G3615" t="s">
        <v>5350</v>
      </c>
      <c r="H3615" t="s">
        <v>15</v>
      </c>
      <c r="I3615">
        <f>YEAR(tb_to_analyze[[#This Row],[Date]])</f>
        <v>2010</v>
      </c>
    </row>
    <row r="3616" spans="1:9" x14ac:dyDescent="0.25">
      <c r="A3616" t="s">
        <v>5231</v>
      </c>
      <c r="B3616" t="s">
        <v>5335</v>
      </c>
      <c r="C3616" t="s">
        <v>5246</v>
      </c>
      <c r="D3616" s="1">
        <v>40502</v>
      </c>
      <c r="E3616" t="s">
        <v>4050</v>
      </c>
      <c r="F3616" t="s">
        <v>2227</v>
      </c>
      <c r="G3616" s="3">
        <v>46000000</v>
      </c>
      <c r="H3616" t="s">
        <v>15</v>
      </c>
      <c r="I3616">
        <f>YEAR(tb_to_analyze[[#This Row],[Date]])</f>
        <v>2010</v>
      </c>
    </row>
    <row r="3617" spans="1:9" x14ac:dyDescent="0.25">
      <c r="A3617" t="s">
        <v>5231</v>
      </c>
      <c r="B3617" t="s">
        <v>5313</v>
      </c>
      <c r="C3617" t="s">
        <v>5246</v>
      </c>
      <c r="D3617" s="1">
        <v>40503</v>
      </c>
      <c r="E3617" t="s">
        <v>3727</v>
      </c>
      <c r="F3617" t="s">
        <v>2227</v>
      </c>
      <c r="G3617" s="3">
        <v>350000000</v>
      </c>
      <c r="H3617" t="s">
        <v>15</v>
      </c>
      <c r="I3617">
        <f>YEAR(tb_to_analyze[[#This Row],[Date]])</f>
        <v>2010</v>
      </c>
    </row>
    <row r="3618" spans="1:9" x14ac:dyDescent="0.25">
      <c r="A3618" t="s">
        <v>5230</v>
      </c>
      <c r="B3618" t="s">
        <v>5324</v>
      </c>
      <c r="C3618" t="s">
        <v>5253</v>
      </c>
      <c r="D3618" s="1">
        <v>40508</v>
      </c>
      <c r="E3618" t="s">
        <v>3614</v>
      </c>
      <c r="F3618" t="s">
        <v>2227</v>
      </c>
      <c r="G3618" s="3">
        <v>200000000</v>
      </c>
      <c r="H3618" t="s">
        <v>15</v>
      </c>
      <c r="I3618">
        <f>YEAR(tb_to_analyze[[#This Row],[Date]])</f>
        <v>2010</v>
      </c>
    </row>
    <row r="3619" spans="1:9" x14ac:dyDescent="0.25">
      <c r="A3619" t="s">
        <v>5231</v>
      </c>
      <c r="B3619" t="s">
        <v>5313</v>
      </c>
      <c r="C3619" t="s">
        <v>5246</v>
      </c>
      <c r="D3619" s="1">
        <v>40520</v>
      </c>
      <c r="E3619" t="s">
        <v>4035</v>
      </c>
      <c r="F3619" t="s">
        <v>13</v>
      </c>
      <c r="G3619" s="3">
        <v>59500000</v>
      </c>
      <c r="H3619" t="s">
        <v>15</v>
      </c>
      <c r="I3619">
        <f>YEAR(tb_to_analyze[[#This Row],[Date]])</f>
        <v>2010</v>
      </c>
    </row>
    <row r="3620" spans="1:9" x14ac:dyDescent="0.25">
      <c r="A3620" t="s">
        <v>5238</v>
      </c>
      <c r="B3620" t="s">
        <v>5326</v>
      </c>
      <c r="C3620" t="s">
        <v>5254</v>
      </c>
      <c r="D3620" s="1">
        <v>40537</v>
      </c>
      <c r="E3620" t="s">
        <v>3525</v>
      </c>
      <c r="F3620" t="s">
        <v>13</v>
      </c>
      <c r="G3620" s="3">
        <v>47000000</v>
      </c>
      <c r="H3620" t="s">
        <v>21</v>
      </c>
      <c r="I3620">
        <f>YEAR(tb_to_analyze[[#This Row],[Date]])</f>
        <v>2010</v>
      </c>
    </row>
    <row r="3621" spans="1:9" x14ac:dyDescent="0.25">
      <c r="A3621" t="s">
        <v>5230</v>
      </c>
      <c r="B3621" t="s">
        <v>5324</v>
      </c>
      <c r="C3621" t="s">
        <v>5253</v>
      </c>
      <c r="D3621" s="1">
        <v>40541</v>
      </c>
      <c r="E3621" t="s">
        <v>3614</v>
      </c>
      <c r="F3621" t="s">
        <v>2227</v>
      </c>
      <c r="G3621" s="3">
        <v>200000000</v>
      </c>
      <c r="H3621" t="s">
        <v>15</v>
      </c>
      <c r="I3621">
        <f>YEAR(tb_to_analyze[[#This Row],[Date]])</f>
        <v>2010</v>
      </c>
    </row>
    <row r="3622" spans="1:9" x14ac:dyDescent="0.25">
      <c r="A3622" t="s">
        <v>5233</v>
      </c>
      <c r="B3622" t="s">
        <v>5312</v>
      </c>
      <c r="C3622" t="s">
        <v>5245</v>
      </c>
      <c r="D3622" s="1">
        <v>40563</v>
      </c>
      <c r="E3622" t="s">
        <v>4062</v>
      </c>
      <c r="F3622" t="s">
        <v>13</v>
      </c>
      <c r="G3622" t="s">
        <v>5350</v>
      </c>
      <c r="H3622" t="s">
        <v>15</v>
      </c>
      <c r="I3622">
        <f>YEAR(tb_to_analyze[[#This Row],[Date]])</f>
        <v>2011</v>
      </c>
    </row>
    <row r="3623" spans="1:9" x14ac:dyDescent="0.25">
      <c r="A3623" t="s">
        <v>5231</v>
      </c>
      <c r="B3623" t="s">
        <v>5315</v>
      </c>
      <c r="C3623" t="s">
        <v>5246</v>
      </c>
      <c r="D3623" s="1">
        <v>40563</v>
      </c>
      <c r="E3623" t="s">
        <v>3727</v>
      </c>
      <c r="F3623" t="s">
        <v>2227</v>
      </c>
      <c r="G3623" s="3">
        <v>350000000</v>
      </c>
      <c r="H3623" t="s">
        <v>15</v>
      </c>
      <c r="I3623">
        <f>YEAR(tb_to_analyze[[#This Row],[Date]])</f>
        <v>2011</v>
      </c>
    </row>
    <row r="3624" spans="1:9" x14ac:dyDescent="0.25">
      <c r="A3624" t="s">
        <v>5236</v>
      </c>
      <c r="B3624" t="s">
        <v>5325</v>
      </c>
      <c r="C3624" t="s">
        <v>5249</v>
      </c>
      <c r="D3624" s="1">
        <v>40565</v>
      </c>
      <c r="E3624" t="s">
        <v>3995</v>
      </c>
      <c r="F3624" t="s">
        <v>13</v>
      </c>
      <c r="G3624" s="3">
        <v>112500000</v>
      </c>
      <c r="H3624" t="s">
        <v>15</v>
      </c>
      <c r="I3624">
        <f>YEAR(tb_to_analyze[[#This Row],[Date]])</f>
        <v>2011</v>
      </c>
    </row>
    <row r="3625" spans="1:9" x14ac:dyDescent="0.25">
      <c r="A3625" t="s">
        <v>5233</v>
      </c>
      <c r="B3625" t="s">
        <v>5320</v>
      </c>
      <c r="C3625" t="s">
        <v>5247</v>
      </c>
      <c r="D3625" s="1">
        <v>40575</v>
      </c>
      <c r="E3625" t="s">
        <v>3470</v>
      </c>
      <c r="F3625" t="s">
        <v>13</v>
      </c>
      <c r="G3625" s="3">
        <v>41800000</v>
      </c>
      <c r="H3625" t="s">
        <v>56</v>
      </c>
      <c r="I3625">
        <f>YEAR(tb_to_analyze[[#This Row],[Date]])</f>
        <v>2011</v>
      </c>
    </row>
    <row r="3626" spans="1:9" x14ac:dyDescent="0.25">
      <c r="A3626" t="s">
        <v>5231</v>
      </c>
      <c r="B3626" t="s">
        <v>5315</v>
      </c>
      <c r="C3626" t="s">
        <v>5246</v>
      </c>
      <c r="D3626" s="1">
        <v>40580</v>
      </c>
      <c r="E3626" t="s">
        <v>3453</v>
      </c>
      <c r="F3626" t="s">
        <v>2227</v>
      </c>
      <c r="G3626" s="3">
        <v>40000000</v>
      </c>
      <c r="H3626" t="s">
        <v>15</v>
      </c>
      <c r="I3626">
        <f>YEAR(tb_to_analyze[[#This Row],[Date]])</f>
        <v>2011</v>
      </c>
    </row>
    <row r="3627" spans="1:9" x14ac:dyDescent="0.25">
      <c r="A3627" t="s">
        <v>5230</v>
      </c>
      <c r="B3627" t="s">
        <v>5324</v>
      </c>
      <c r="C3627" t="s">
        <v>5253</v>
      </c>
      <c r="D3627" s="1">
        <v>40589</v>
      </c>
      <c r="E3627" t="s">
        <v>3899</v>
      </c>
      <c r="F3627" t="s">
        <v>13</v>
      </c>
      <c r="G3627" t="s">
        <v>5350</v>
      </c>
      <c r="H3627" t="s">
        <v>15</v>
      </c>
      <c r="I3627">
        <f>YEAR(tb_to_analyze[[#This Row],[Date]])</f>
        <v>2011</v>
      </c>
    </row>
    <row r="3628" spans="1:9" x14ac:dyDescent="0.25">
      <c r="A3628" t="s">
        <v>5231</v>
      </c>
      <c r="B3628" t="s">
        <v>5322</v>
      </c>
      <c r="C3628" t="s">
        <v>5246</v>
      </c>
      <c r="D3628" s="1">
        <v>40598</v>
      </c>
      <c r="E3628" t="s">
        <v>2362</v>
      </c>
      <c r="F3628" t="s">
        <v>13</v>
      </c>
      <c r="G3628" s="3">
        <v>450000000</v>
      </c>
      <c r="H3628" t="s">
        <v>15</v>
      </c>
      <c r="I3628">
        <f>YEAR(tb_to_analyze[[#This Row],[Date]])</f>
        <v>2011</v>
      </c>
    </row>
    <row r="3629" spans="1:9" x14ac:dyDescent="0.25">
      <c r="A3629" t="s">
        <v>5231</v>
      </c>
      <c r="B3629" t="s">
        <v>5315</v>
      </c>
      <c r="C3629" t="s">
        <v>5246</v>
      </c>
      <c r="D3629" s="1">
        <v>40606</v>
      </c>
      <c r="E3629" t="s">
        <v>3028</v>
      </c>
      <c r="F3629" t="s">
        <v>2227</v>
      </c>
      <c r="G3629" s="3">
        <v>45000000</v>
      </c>
      <c r="H3629" t="s">
        <v>21</v>
      </c>
      <c r="I3629">
        <f>YEAR(tb_to_analyze[[#This Row],[Date]])</f>
        <v>2011</v>
      </c>
    </row>
    <row r="3630" spans="1:9" x14ac:dyDescent="0.25">
      <c r="A3630" t="s">
        <v>5231</v>
      </c>
      <c r="B3630" t="s">
        <v>5313</v>
      </c>
      <c r="C3630" t="s">
        <v>5246</v>
      </c>
      <c r="D3630" s="1">
        <v>40607</v>
      </c>
      <c r="E3630" t="s">
        <v>4025</v>
      </c>
      <c r="F3630" t="s">
        <v>13</v>
      </c>
      <c r="G3630" s="3">
        <v>120000000</v>
      </c>
      <c r="H3630" t="s">
        <v>15</v>
      </c>
      <c r="I3630">
        <f>YEAR(tb_to_analyze[[#This Row],[Date]])</f>
        <v>2011</v>
      </c>
    </row>
    <row r="3631" spans="1:9" x14ac:dyDescent="0.25">
      <c r="A3631" t="s">
        <v>5231</v>
      </c>
      <c r="B3631" t="s">
        <v>5313</v>
      </c>
      <c r="C3631" t="s">
        <v>5246</v>
      </c>
      <c r="D3631" s="1">
        <v>40613</v>
      </c>
      <c r="E3631" t="s">
        <v>3608</v>
      </c>
      <c r="F3631" t="s">
        <v>13</v>
      </c>
      <c r="G3631" s="3">
        <v>164000000</v>
      </c>
      <c r="H3631" t="s">
        <v>15</v>
      </c>
      <c r="I3631">
        <f>YEAR(tb_to_analyze[[#This Row],[Date]])</f>
        <v>2011</v>
      </c>
    </row>
    <row r="3632" spans="1:9" x14ac:dyDescent="0.25">
      <c r="A3632" t="s">
        <v>5231</v>
      </c>
      <c r="B3632" t="s">
        <v>5315</v>
      </c>
      <c r="C3632" t="s">
        <v>5246</v>
      </c>
      <c r="D3632" s="1">
        <v>40648</v>
      </c>
      <c r="E3632" t="s">
        <v>3790</v>
      </c>
      <c r="F3632" t="s">
        <v>13</v>
      </c>
      <c r="G3632" s="3">
        <v>115000000</v>
      </c>
      <c r="H3632" t="s">
        <v>15</v>
      </c>
      <c r="I3632">
        <f>YEAR(tb_to_analyze[[#This Row],[Date]])</f>
        <v>2011</v>
      </c>
    </row>
    <row r="3633" spans="1:9" x14ac:dyDescent="0.25">
      <c r="A3633" t="s">
        <v>5238</v>
      </c>
      <c r="B3633" t="s">
        <v>5326</v>
      </c>
      <c r="C3633" t="s">
        <v>5254</v>
      </c>
      <c r="D3633" s="1">
        <v>40653</v>
      </c>
      <c r="E3633" t="s">
        <v>2993</v>
      </c>
      <c r="F3633" t="s">
        <v>13</v>
      </c>
      <c r="G3633" s="3">
        <v>25000000</v>
      </c>
      <c r="H3633" t="s">
        <v>15</v>
      </c>
      <c r="I3633">
        <f>YEAR(tb_to_analyze[[#This Row],[Date]])</f>
        <v>2011</v>
      </c>
    </row>
    <row r="3634" spans="1:9" x14ac:dyDescent="0.25">
      <c r="A3634" t="s">
        <v>5230</v>
      </c>
      <c r="B3634" t="s">
        <v>5324</v>
      </c>
      <c r="C3634" t="s">
        <v>5253</v>
      </c>
      <c r="D3634" s="1">
        <v>40655</v>
      </c>
      <c r="E3634" t="s">
        <v>3614</v>
      </c>
      <c r="F3634" t="s">
        <v>2227</v>
      </c>
      <c r="G3634" s="3">
        <v>200000000</v>
      </c>
      <c r="H3634" t="s">
        <v>15</v>
      </c>
      <c r="I3634">
        <f>YEAR(tb_to_analyze[[#This Row],[Date]])</f>
        <v>2011</v>
      </c>
    </row>
    <row r="3635" spans="1:9" x14ac:dyDescent="0.25">
      <c r="A3635" t="s">
        <v>5231</v>
      </c>
      <c r="B3635" t="s">
        <v>5313</v>
      </c>
      <c r="C3635" t="s">
        <v>5246</v>
      </c>
      <c r="D3635" s="1">
        <v>40670</v>
      </c>
      <c r="E3635" t="s">
        <v>3594</v>
      </c>
      <c r="F3635" t="s">
        <v>2227</v>
      </c>
      <c r="G3635" s="3">
        <v>109000000</v>
      </c>
      <c r="H3635" t="s">
        <v>15</v>
      </c>
      <c r="I3635">
        <f>YEAR(tb_to_analyze[[#This Row],[Date]])</f>
        <v>2011</v>
      </c>
    </row>
    <row r="3636" spans="1:9" x14ac:dyDescent="0.25">
      <c r="A3636" t="s">
        <v>5231</v>
      </c>
      <c r="B3636" t="s">
        <v>5322</v>
      </c>
      <c r="C3636" t="s">
        <v>5246</v>
      </c>
      <c r="D3636" s="1">
        <v>40679</v>
      </c>
      <c r="E3636" t="s">
        <v>2892</v>
      </c>
      <c r="F3636" t="s">
        <v>13</v>
      </c>
      <c r="G3636" s="3">
        <v>450000000</v>
      </c>
      <c r="H3636" t="s">
        <v>15</v>
      </c>
      <c r="I3636">
        <f>YEAR(tb_to_analyze[[#This Row],[Date]])</f>
        <v>2011</v>
      </c>
    </row>
    <row r="3637" spans="1:9" x14ac:dyDescent="0.25">
      <c r="A3637" t="s">
        <v>5230</v>
      </c>
      <c r="B3637" t="s">
        <v>5324</v>
      </c>
      <c r="C3637" t="s">
        <v>5253</v>
      </c>
      <c r="D3637" s="1">
        <v>40683</v>
      </c>
      <c r="E3637" t="s">
        <v>3614</v>
      </c>
      <c r="F3637" t="s">
        <v>2227</v>
      </c>
      <c r="G3637" s="3">
        <v>200000000</v>
      </c>
      <c r="H3637" t="s">
        <v>15</v>
      </c>
      <c r="I3637">
        <f>YEAR(tb_to_analyze[[#This Row],[Date]])</f>
        <v>2011</v>
      </c>
    </row>
    <row r="3638" spans="1:9" x14ac:dyDescent="0.25">
      <c r="A3638" t="s">
        <v>5231</v>
      </c>
      <c r="B3638" t="s">
        <v>5315</v>
      </c>
      <c r="C3638" t="s">
        <v>5246</v>
      </c>
      <c r="D3638" s="1">
        <v>40704</v>
      </c>
      <c r="E3638" t="s">
        <v>3413</v>
      </c>
      <c r="F3638" t="s">
        <v>13</v>
      </c>
      <c r="G3638" t="s">
        <v>5350</v>
      </c>
      <c r="H3638" t="s">
        <v>15</v>
      </c>
      <c r="I3638">
        <f>YEAR(tb_to_analyze[[#This Row],[Date]])</f>
        <v>2011</v>
      </c>
    </row>
    <row r="3639" spans="1:9" x14ac:dyDescent="0.25">
      <c r="A3639" t="s">
        <v>5239</v>
      </c>
      <c r="B3639" t="s">
        <v>5337</v>
      </c>
      <c r="C3639" t="s">
        <v>5261</v>
      </c>
      <c r="D3639" s="1">
        <v>40709</v>
      </c>
      <c r="E3639" t="s">
        <v>4080</v>
      </c>
      <c r="F3639" t="s">
        <v>13</v>
      </c>
      <c r="G3639" t="s">
        <v>5350</v>
      </c>
      <c r="H3639" t="s">
        <v>15</v>
      </c>
      <c r="I3639">
        <f>YEAR(tb_to_analyze[[#This Row],[Date]])</f>
        <v>2011</v>
      </c>
    </row>
    <row r="3640" spans="1:9" x14ac:dyDescent="0.25">
      <c r="A3640" t="s">
        <v>5231</v>
      </c>
      <c r="B3640" t="s">
        <v>5316</v>
      </c>
      <c r="C3640" t="s">
        <v>5246</v>
      </c>
      <c r="D3640" s="1">
        <v>40724</v>
      </c>
      <c r="E3640" t="s">
        <v>3453</v>
      </c>
      <c r="F3640" t="s">
        <v>2227</v>
      </c>
      <c r="G3640" s="3">
        <v>40000000</v>
      </c>
      <c r="H3640" t="s">
        <v>15</v>
      </c>
      <c r="I3640">
        <f>YEAR(tb_to_analyze[[#This Row],[Date]])</f>
        <v>2011</v>
      </c>
    </row>
    <row r="3641" spans="1:9" x14ac:dyDescent="0.25">
      <c r="A3641" t="s">
        <v>5231</v>
      </c>
      <c r="B3641" t="s">
        <v>5322</v>
      </c>
      <c r="C3641" t="s">
        <v>5246</v>
      </c>
      <c r="D3641" s="1">
        <v>40732</v>
      </c>
      <c r="E3641" t="s">
        <v>2440</v>
      </c>
      <c r="F3641" t="s">
        <v>13</v>
      </c>
      <c r="G3641" s="3">
        <v>450000000</v>
      </c>
      <c r="H3641" t="s">
        <v>15</v>
      </c>
      <c r="I3641">
        <f>YEAR(tb_to_analyze[[#This Row],[Date]])</f>
        <v>2011</v>
      </c>
    </row>
    <row r="3642" spans="1:9" x14ac:dyDescent="0.25">
      <c r="A3642" t="s">
        <v>5238</v>
      </c>
      <c r="B3642" t="s">
        <v>5326</v>
      </c>
      <c r="C3642" t="s">
        <v>5254</v>
      </c>
      <c r="D3642" s="1">
        <v>40739</v>
      </c>
      <c r="E3642" t="s">
        <v>3945</v>
      </c>
      <c r="F3642" t="s">
        <v>2227</v>
      </c>
      <c r="G3642" s="3">
        <v>31000000</v>
      </c>
      <c r="H3642" t="s">
        <v>15</v>
      </c>
      <c r="I3642">
        <f>YEAR(tb_to_analyze[[#This Row],[Date]])</f>
        <v>2011</v>
      </c>
    </row>
    <row r="3643" spans="1:9" x14ac:dyDescent="0.25">
      <c r="A3643" t="s">
        <v>5231</v>
      </c>
      <c r="B3643" t="s">
        <v>5313</v>
      </c>
      <c r="C3643" t="s">
        <v>5246</v>
      </c>
      <c r="D3643" s="1">
        <v>40740</v>
      </c>
      <c r="E3643" t="s">
        <v>3608</v>
      </c>
      <c r="F3643" t="s">
        <v>13</v>
      </c>
      <c r="G3643" s="3">
        <v>164000000</v>
      </c>
      <c r="H3643" t="s">
        <v>15</v>
      </c>
      <c r="I3643">
        <f>YEAR(tb_to_analyze[[#This Row],[Date]])</f>
        <v>2011</v>
      </c>
    </row>
    <row r="3644" spans="1:9" x14ac:dyDescent="0.25">
      <c r="A3644" t="s">
        <v>5233</v>
      </c>
      <c r="B3644" t="s">
        <v>5312</v>
      </c>
      <c r="C3644" t="s">
        <v>5245</v>
      </c>
      <c r="D3644" s="1">
        <v>40742</v>
      </c>
      <c r="E3644" t="s">
        <v>4062</v>
      </c>
      <c r="F3644" t="s">
        <v>13</v>
      </c>
      <c r="G3644" t="s">
        <v>5350</v>
      </c>
      <c r="H3644" t="s">
        <v>15</v>
      </c>
      <c r="I3644">
        <f>YEAR(tb_to_analyze[[#This Row],[Date]])</f>
        <v>2011</v>
      </c>
    </row>
    <row r="3645" spans="1:9" x14ac:dyDescent="0.25">
      <c r="A3645" t="s">
        <v>5231</v>
      </c>
      <c r="B3645" t="s">
        <v>5313</v>
      </c>
      <c r="C3645" t="s">
        <v>5246</v>
      </c>
      <c r="D3645" s="1">
        <v>40760</v>
      </c>
      <c r="E3645" t="s">
        <v>3774</v>
      </c>
      <c r="F3645" t="s">
        <v>2227</v>
      </c>
      <c r="G3645" s="3">
        <v>153000000</v>
      </c>
      <c r="H3645" t="s">
        <v>15</v>
      </c>
      <c r="I3645">
        <f>YEAR(tb_to_analyze[[#This Row],[Date]])</f>
        <v>2011</v>
      </c>
    </row>
    <row r="3646" spans="1:9" x14ac:dyDescent="0.25">
      <c r="A3646" t="s">
        <v>5230</v>
      </c>
      <c r="B3646" t="s">
        <v>5324</v>
      </c>
      <c r="C3646" t="s">
        <v>5253</v>
      </c>
      <c r="D3646" s="1">
        <v>40761</v>
      </c>
      <c r="E3646" t="s">
        <v>3614</v>
      </c>
      <c r="F3646" t="s">
        <v>2227</v>
      </c>
      <c r="G3646" s="3">
        <v>200000000</v>
      </c>
      <c r="H3646" t="s">
        <v>15</v>
      </c>
      <c r="I3646">
        <f>YEAR(tb_to_analyze[[#This Row],[Date]])</f>
        <v>2011</v>
      </c>
    </row>
    <row r="3647" spans="1:9" x14ac:dyDescent="0.25">
      <c r="A3647" t="s">
        <v>5233</v>
      </c>
      <c r="B3647" t="s">
        <v>5336</v>
      </c>
      <c r="C3647" t="s">
        <v>5247</v>
      </c>
      <c r="D3647" s="1">
        <v>40772</v>
      </c>
      <c r="E3647" t="s">
        <v>3395</v>
      </c>
      <c r="F3647" t="s">
        <v>13</v>
      </c>
      <c r="G3647" s="3">
        <v>29000000</v>
      </c>
      <c r="H3647" t="s">
        <v>15</v>
      </c>
      <c r="I3647">
        <f>YEAR(tb_to_analyze[[#This Row],[Date]])</f>
        <v>2011</v>
      </c>
    </row>
    <row r="3648" spans="1:9" x14ac:dyDescent="0.25">
      <c r="A3648" t="s">
        <v>5231</v>
      </c>
      <c r="B3648" t="s">
        <v>5313</v>
      </c>
      <c r="C3648" t="s">
        <v>5246</v>
      </c>
      <c r="D3648" s="1">
        <v>40796</v>
      </c>
      <c r="E3648" t="s">
        <v>3921</v>
      </c>
      <c r="F3648" t="s">
        <v>13</v>
      </c>
      <c r="G3648" t="s">
        <v>5350</v>
      </c>
      <c r="H3648" t="s">
        <v>15</v>
      </c>
      <c r="I3648">
        <f>YEAR(tb_to_analyze[[#This Row],[Date]])</f>
        <v>2011</v>
      </c>
    </row>
    <row r="3649" spans="1:9" x14ac:dyDescent="0.25">
      <c r="A3649" t="s">
        <v>5236</v>
      </c>
      <c r="B3649" t="s">
        <v>5325</v>
      </c>
      <c r="C3649" t="s">
        <v>5249</v>
      </c>
      <c r="D3649" s="1">
        <v>40797</v>
      </c>
      <c r="E3649" t="s">
        <v>3542</v>
      </c>
      <c r="F3649" t="s">
        <v>2227</v>
      </c>
      <c r="G3649" s="3">
        <v>90000000</v>
      </c>
      <c r="H3649" t="s">
        <v>15</v>
      </c>
      <c r="I3649">
        <f>YEAR(tb_to_analyze[[#This Row],[Date]])</f>
        <v>2011</v>
      </c>
    </row>
    <row r="3650" spans="1:9" x14ac:dyDescent="0.25">
      <c r="A3650" t="s">
        <v>5230</v>
      </c>
      <c r="B3650" t="s">
        <v>5324</v>
      </c>
      <c r="C3650" t="s">
        <v>5253</v>
      </c>
      <c r="D3650" s="1">
        <v>40807</v>
      </c>
      <c r="E3650" t="s">
        <v>3614</v>
      </c>
      <c r="F3650" t="s">
        <v>2227</v>
      </c>
      <c r="G3650" s="3">
        <v>200000000</v>
      </c>
      <c r="H3650" t="s">
        <v>15</v>
      </c>
      <c r="I3650">
        <f>YEAR(tb_to_analyze[[#This Row],[Date]])</f>
        <v>2011</v>
      </c>
    </row>
    <row r="3651" spans="1:9" x14ac:dyDescent="0.25">
      <c r="A3651" t="s">
        <v>5236</v>
      </c>
      <c r="B3651" t="s">
        <v>5325</v>
      </c>
      <c r="C3651" t="s">
        <v>5249</v>
      </c>
      <c r="D3651" s="1">
        <v>40809</v>
      </c>
      <c r="E3651" t="s">
        <v>3542</v>
      </c>
      <c r="F3651" t="s">
        <v>2227</v>
      </c>
      <c r="G3651" s="3">
        <v>90000000</v>
      </c>
      <c r="H3651" t="s">
        <v>15</v>
      </c>
      <c r="I3651">
        <f>YEAR(tb_to_analyze[[#This Row],[Date]])</f>
        <v>2011</v>
      </c>
    </row>
    <row r="3652" spans="1:9" x14ac:dyDescent="0.25">
      <c r="A3652" t="s">
        <v>5233</v>
      </c>
      <c r="B3652" t="s">
        <v>5333</v>
      </c>
      <c r="C3652" t="s">
        <v>5260</v>
      </c>
      <c r="D3652" s="1">
        <v>40810</v>
      </c>
      <c r="E3652" t="s">
        <v>3388</v>
      </c>
      <c r="F3652" t="s">
        <v>13</v>
      </c>
      <c r="G3652" t="s">
        <v>5350</v>
      </c>
      <c r="H3652" t="s">
        <v>15</v>
      </c>
      <c r="I3652">
        <f>YEAR(tb_to_analyze[[#This Row],[Date]])</f>
        <v>2011</v>
      </c>
    </row>
    <row r="3653" spans="1:9" x14ac:dyDescent="0.25">
      <c r="A3653" t="s">
        <v>5231</v>
      </c>
      <c r="B3653" t="s">
        <v>5335</v>
      </c>
      <c r="C3653" t="s">
        <v>5246</v>
      </c>
      <c r="D3653" s="1">
        <v>40813</v>
      </c>
      <c r="E3653" t="s">
        <v>4050</v>
      </c>
      <c r="F3653" t="s">
        <v>2227</v>
      </c>
      <c r="G3653" s="3">
        <v>46000000</v>
      </c>
      <c r="H3653" t="s">
        <v>15</v>
      </c>
      <c r="I3653">
        <f>YEAR(tb_to_analyze[[#This Row],[Date]])</f>
        <v>2011</v>
      </c>
    </row>
    <row r="3654" spans="1:9" x14ac:dyDescent="0.25">
      <c r="A3654" t="s">
        <v>5235</v>
      </c>
      <c r="B3654" t="s">
        <v>5263</v>
      </c>
      <c r="C3654" t="s">
        <v>5252</v>
      </c>
      <c r="D3654" s="1">
        <v>40815</v>
      </c>
      <c r="E3654" t="s">
        <v>4096</v>
      </c>
      <c r="F3654" t="s">
        <v>2227</v>
      </c>
      <c r="G3654" t="s">
        <v>5350</v>
      </c>
      <c r="H3654" t="s">
        <v>15</v>
      </c>
      <c r="I3654">
        <f>YEAR(tb_to_analyze[[#This Row],[Date]])</f>
        <v>2011</v>
      </c>
    </row>
    <row r="3655" spans="1:9" x14ac:dyDescent="0.25">
      <c r="A3655" t="s">
        <v>5233</v>
      </c>
      <c r="B3655" t="s">
        <v>5312</v>
      </c>
      <c r="C3655" t="s">
        <v>5245</v>
      </c>
      <c r="D3655" s="1">
        <v>40821</v>
      </c>
      <c r="E3655" t="s">
        <v>3914</v>
      </c>
      <c r="F3655" t="s">
        <v>13</v>
      </c>
      <c r="G3655" t="s">
        <v>5350</v>
      </c>
      <c r="H3655" t="s">
        <v>15</v>
      </c>
      <c r="I3655">
        <f>YEAR(tb_to_analyze[[#This Row],[Date]])</f>
        <v>2011</v>
      </c>
    </row>
    <row r="3656" spans="1:9" x14ac:dyDescent="0.25">
      <c r="A3656" t="s">
        <v>5238</v>
      </c>
      <c r="B3656" t="s">
        <v>5326</v>
      </c>
      <c r="C3656" t="s">
        <v>5254</v>
      </c>
      <c r="D3656" s="1">
        <v>40828</v>
      </c>
      <c r="E3656" t="s">
        <v>3849</v>
      </c>
      <c r="F3656" t="s">
        <v>2227</v>
      </c>
      <c r="G3656" s="3">
        <v>21000000</v>
      </c>
      <c r="H3656" t="s">
        <v>15</v>
      </c>
      <c r="I3656">
        <f>YEAR(tb_to_analyze[[#This Row],[Date]])</f>
        <v>2011</v>
      </c>
    </row>
    <row r="3657" spans="1:9" x14ac:dyDescent="0.25">
      <c r="A3657" t="s">
        <v>5230</v>
      </c>
      <c r="B3657" t="s">
        <v>5324</v>
      </c>
      <c r="C3657" t="s">
        <v>5253</v>
      </c>
      <c r="D3657" s="1">
        <v>40837</v>
      </c>
      <c r="E3657" t="s">
        <v>4101</v>
      </c>
      <c r="F3657" t="s">
        <v>2227</v>
      </c>
      <c r="G3657" s="3">
        <v>30000000</v>
      </c>
      <c r="H3657" t="s">
        <v>15</v>
      </c>
      <c r="I3657">
        <f>YEAR(tb_to_analyze[[#This Row],[Date]])</f>
        <v>2011</v>
      </c>
    </row>
    <row r="3658" spans="1:9" x14ac:dyDescent="0.25">
      <c r="A3658" t="s">
        <v>5231</v>
      </c>
      <c r="B3658" t="s">
        <v>5315</v>
      </c>
      <c r="C3658" t="s">
        <v>5246</v>
      </c>
      <c r="D3658" s="1">
        <v>40844</v>
      </c>
      <c r="E3658" t="s">
        <v>3235</v>
      </c>
      <c r="F3658" t="s">
        <v>13</v>
      </c>
      <c r="G3658" t="s">
        <v>5350</v>
      </c>
      <c r="H3658" t="s">
        <v>15</v>
      </c>
      <c r="I3658">
        <f>YEAR(tb_to_analyze[[#This Row],[Date]])</f>
        <v>2011</v>
      </c>
    </row>
    <row r="3659" spans="1:9" x14ac:dyDescent="0.25">
      <c r="A3659" t="s">
        <v>5235</v>
      </c>
      <c r="B3659" t="s">
        <v>5263</v>
      </c>
      <c r="C3659" t="s">
        <v>5252</v>
      </c>
      <c r="D3659" s="1">
        <v>40847</v>
      </c>
      <c r="E3659" t="s">
        <v>3940</v>
      </c>
      <c r="F3659" t="s">
        <v>2227</v>
      </c>
      <c r="G3659" t="s">
        <v>5350</v>
      </c>
      <c r="H3659" t="s">
        <v>15</v>
      </c>
      <c r="I3659">
        <f>YEAR(tb_to_analyze[[#This Row],[Date]])</f>
        <v>2011</v>
      </c>
    </row>
    <row r="3660" spans="1:9" x14ac:dyDescent="0.25">
      <c r="A3660" t="s">
        <v>5233</v>
      </c>
      <c r="B3660" t="s">
        <v>5312</v>
      </c>
      <c r="C3660" t="s">
        <v>5245</v>
      </c>
      <c r="D3660" s="1">
        <v>40855</v>
      </c>
      <c r="E3660" t="s">
        <v>4106</v>
      </c>
      <c r="F3660" t="s">
        <v>13</v>
      </c>
      <c r="G3660" t="s">
        <v>5350</v>
      </c>
      <c r="H3660" t="s">
        <v>15</v>
      </c>
      <c r="I3660">
        <f>YEAR(tb_to_analyze[[#This Row],[Date]])</f>
        <v>2011</v>
      </c>
    </row>
    <row r="3661" spans="1:9" x14ac:dyDescent="0.25">
      <c r="A3661" t="s">
        <v>5231</v>
      </c>
      <c r="B3661" t="s">
        <v>5313</v>
      </c>
      <c r="C3661" t="s">
        <v>5246</v>
      </c>
      <c r="D3661" s="1">
        <v>40873</v>
      </c>
      <c r="E3661" t="s">
        <v>4108</v>
      </c>
      <c r="F3661" t="s">
        <v>2227</v>
      </c>
      <c r="G3661" s="3">
        <v>145000000</v>
      </c>
      <c r="H3661" t="s">
        <v>15</v>
      </c>
      <c r="I3661">
        <f>YEAR(tb_to_analyze[[#This Row],[Date]])</f>
        <v>2011</v>
      </c>
    </row>
    <row r="3662" spans="1:9" x14ac:dyDescent="0.25">
      <c r="A3662" t="s">
        <v>5236</v>
      </c>
      <c r="B3662" t="s">
        <v>5325</v>
      </c>
      <c r="C3662" t="s">
        <v>5249</v>
      </c>
      <c r="D3662" s="1">
        <v>40889</v>
      </c>
      <c r="E3662" t="s">
        <v>3542</v>
      </c>
      <c r="F3662" t="s">
        <v>2227</v>
      </c>
      <c r="G3662" s="3">
        <v>90000000</v>
      </c>
      <c r="H3662" t="s">
        <v>15</v>
      </c>
      <c r="I3662">
        <f>YEAR(tb_to_analyze[[#This Row],[Date]])</f>
        <v>2011</v>
      </c>
    </row>
    <row r="3663" spans="1:9" x14ac:dyDescent="0.25">
      <c r="A3663" t="s">
        <v>5230</v>
      </c>
      <c r="B3663" t="s">
        <v>5324</v>
      </c>
      <c r="C3663" t="s">
        <v>5253</v>
      </c>
      <c r="D3663" s="1">
        <v>40894</v>
      </c>
      <c r="E3663" t="s">
        <v>4112</v>
      </c>
      <c r="F3663" t="s">
        <v>2227</v>
      </c>
      <c r="G3663" s="3">
        <v>80000000</v>
      </c>
      <c r="H3663" t="s">
        <v>15</v>
      </c>
      <c r="I3663">
        <f>YEAR(tb_to_analyze[[#This Row],[Date]])</f>
        <v>2011</v>
      </c>
    </row>
    <row r="3664" spans="1:9" x14ac:dyDescent="0.25">
      <c r="A3664" t="s">
        <v>5231</v>
      </c>
      <c r="B3664" t="s">
        <v>5313</v>
      </c>
      <c r="C3664" t="s">
        <v>5246</v>
      </c>
      <c r="D3664" s="1">
        <v>40928</v>
      </c>
      <c r="E3664" t="s">
        <v>4011</v>
      </c>
      <c r="F3664" t="s">
        <v>13</v>
      </c>
      <c r="G3664" t="s">
        <v>5350</v>
      </c>
      <c r="H3664" t="s">
        <v>15</v>
      </c>
      <c r="I3664">
        <f>YEAR(tb_to_analyze[[#This Row],[Date]])</f>
        <v>2012</v>
      </c>
    </row>
    <row r="3665" spans="1:9" x14ac:dyDescent="0.25">
      <c r="A3665" t="s">
        <v>5239</v>
      </c>
      <c r="B3665" t="s">
        <v>5337</v>
      </c>
      <c r="C3665" t="s">
        <v>5261</v>
      </c>
      <c r="D3665" s="1">
        <v>40942</v>
      </c>
      <c r="E3665" t="s">
        <v>4116</v>
      </c>
      <c r="F3665" t="s">
        <v>13</v>
      </c>
      <c r="G3665" t="s">
        <v>5350</v>
      </c>
      <c r="H3665" t="s">
        <v>15</v>
      </c>
      <c r="I3665">
        <f>YEAR(tb_to_analyze[[#This Row],[Date]])</f>
        <v>2012</v>
      </c>
    </row>
    <row r="3666" spans="1:9" x14ac:dyDescent="0.25">
      <c r="A3666" t="s">
        <v>5234</v>
      </c>
      <c r="B3666" t="s">
        <v>5324</v>
      </c>
      <c r="C3666" t="s">
        <v>5253</v>
      </c>
      <c r="D3666" s="1">
        <v>40952</v>
      </c>
      <c r="E3666" t="s">
        <v>4118</v>
      </c>
      <c r="F3666" t="s">
        <v>2227</v>
      </c>
      <c r="G3666" s="3">
        <v>37000000</v>
      </c>
      <c r="H3666" t="s">
        <v>15</v>
      </c>
      <c r="I3666">
        <f>YEAR(tb_to_analyze[[#This Row],[Date]])</f>
        <v>2012</v>
      </c>
    </row>
    <row r="3667" spans="1:9" x14ac:dyDescent="0.25">
      <c r="A3667" t="s">
        <v>5231</v>
      </c>
      <c r="B3667" t="s">
        <v>5313</v>
      </c>
      <c r="C3667" t="s">
        <v>5246</v>
      </c>
      <c r="D3667" s="1">
        <v>40963</v>
      </c>
      <c r="E3667" t="s">
        <v>3774</v>
      </c>
      <c r="F3667" t="s">
        <v>2227</v>
      </c>
      <c r="G3667" s="3">
        <v>153000000</v>
      </c>
      <c r="H3667" t="s">
        <v>15</v>
      </c>
      <c r="I3667">
        <f>YEAR(tb_to_analyze[[#This Row],[Date]])</f>
        <v>2012</v>
      </c>
    </row>
    <row r="3668" spans="1:9" x14ac:dyDescent="0.25">
      <c r="A3668" t="s">
        <v>5230</v>
      </c>
      <c r="B3668" t="s">
        <v>5324</v>
      </c>
      <c r="C3668" t="s">
        <v>5253</v>
      </c>
      <c r="D3668" s="1">
        <v>40991</v>
      </c>
      <c r="E3668" t="s">
        <v>3899</v>
      </c>
      <c r="F3668" t="s">
        <v>13</v>
      </c>
      <c r="G3668" t="s">
        <v>5350</v>
      </c>
      <c r="H3668" t="s">
        <v>15</v>
      </c>
      <c r="I3668">
        <f>YEAR(tb_to_analyze[[#This Row],[Date]])</f>
        <v>2012</v>
      </c>
    </row>
    <row r="3669" spans="1:9" x14ac:dyDescent="0.25">
      <c r="A3669" t="s">
        <v>5231</v>
      </c>
      <c r="B3669" t="s">
        <v>5315</v>
      </c>
      <c r="C3669" t="s">
        <v>5246</v>
      </c>
      <c r="D3669" s="1">
        <v>41002</v>
      </c>
      <c r="E3669" t="s">
        <v>4123</v>
      </c>
      <c r="F3669" t="s">
        <v>13</v>
      </c>
      <c r="G3669" t="s">
        <v>5350</v>
      </c>
      <c r="H3669" t="s">
        <v>15</v>
      </c>
      <c r="I3669">
        <f>YEAR(tb_to_analyze[[#This Row],[Date]])</f>
        <v>2012</v>
      </c>
    </row>
    <row r="3670" spans="1:9" x14ac:dyDescent="0.25">
      <c r="A3670" t="s">
        <v>5241</v>
      </c>
      <c r="B3670" t="s">
        <v>5339</v>
      </c>
      <c r="C3670" t="s">
        <v>5259</v>
      </c>
      <c r="D3670" s="1">
        <v>41011</v>
      </c>
      <c r="E3670" t="s">
        <v>4126</v>
      </c>
      <c r="F3670" t="s">
        <v>2227</v>
      </c>
      <c r="G3670" t="s">
        <v>5350</v>
      </c>
      <c r="H3670" t="s">
        <v>21</v>
      </c>
      <c r="I3670">
        <f>YEAR(tb_to_analyze[[#This Row],[Date]])</f>
        <v>2012</v>
      </c>
    </row>
    <row r="3671" spans="1:9" x14ac:dyDescent="0.25">
      <c r="A3671" t="s">
        <v>5238</v>
      </c>
      <c r="B3671" t="s">
        <v>5326</v>
      </c>
      <c r="C3671" t="s">
        <v>5254</v>
      </c>
      <c r="D3671" s="1">
        <v>41025</v>
      </c>
      <c r="E3671" t="s">
        <v>3945</v>
      </c>
      <c r="F3671" t="s">
        <v>2227</v>
      </c>
      <c r="G3671" s="3">
        <v>31000000</v>
      </c>
      <c r="H3671" t="s">
        <v>15</v>
      </c>
      <c r="I3671">
        <f>YEAR(tb_to_analyze[[#This Row],[Date]])</f>
        <v>2012</v>
      </c>
    </row>
    <row r="3672" spans="1:9" x14ac:dyDescent="0.25">
      <c r="A3672" t="s">
        <v>5231</v>
      </c>
      <c r="B3672" t="s">
        <v>5313</v>
      </c>
      <c r="C3672" t="s">
        <v>5246</v>
      </c>
      <c r="D3672" s="1">
        <v>41033</v>
      </c>
      <c r="E3672" t="s">
        <v>4045</v>
      </c>
      <c r="F3672" t="s">
        <v>2227</v>
      </c>
      <c r="G3672" s="3">
        <v>140000000</v>
      </c>
      <c r="H3672" t="s">
        <v>15</v>
      </c>
      <c r="I3672">
        <f>YEAR(tb_to_analyze[[#This Row],[Date]])</f>
        <v>2012</v>
      </c>
    </row>
    <row r="3673" spans="1:9" x14ac:dyDescent="0.25">
      <c r="A3673" t="s">
        <v>5230</v>
      </c>
      <c r="B3673" t="s">
        <v>5324</v>
      </c>
      <c r="C3673" t="s">
        <v>5253</v>
      </c>
      <c r="D3673" s="1">
        <v>41044</v>
      </c>
      <c r="E3673" t="s">
        <v>3614</v>
      </c>
      <c r="F3673" t="s">
        <v>2227</v>
      </c>
      <c r="G3673" s="3">
        <v>200000000</v>
      </c>
      <c r="H3673" t="s">
        <v>15</v>
      </c>
      <c r="I3673">
        <f>YEAR(tb_to_analyze[[#This Row],[Date]])</f>
        <v>2012</v>
      </c>
    </row>
    <row r="3674" spans="1:9" x14ac:dyDescent="0.25">
      <c r="A3674" t="s">
        <v>5236</v>
      </c>
      <c r="B3674" t="s">
        <v>5325</v>
      </c>
      <c r="C3674" t="s">
        <v>5249</v>
      </c>
      <c r="D3674" s="1">
        <v>41046</v>
      </c>
      <c r="E3674" t="s">
        <v>3542</v>
      </c>
      <c r="F3674" t="s">
        <v>2227</v>
      </c>
      <c r="G3674" s="3">
        <v>90000000</v>
      </c>
      <c r="H3674" t="s">
        <v>15</v>
      </c>
      <c r="I3674">
        <f>YEAR(tb_to_analyze[[#This Row],[Date]])</f>
        <v>2012</v>
      </c>
    </row>
    <row r="3675" spans="1:9" x14ac:dyDescent="0.25">
      <c r="A3675" t="s">
        <v>5231</v>
      </c>
      <c r="B3675" t="s">
        <v>5313</v>
      </c>
      <c r="C3675" t="s">
        <v>5246</v>
      </c>
      <c r="D3675" s="1">
        <v>41051</v>
      </c>
      <c r="E3675" t="s">
        <v>4035</v>
      </c>
      <c r="F3675" t="s">
        <v>13</v>
      </c>
      <c r="G3675" s="3">
        <v>59500000</v>
      </c>
      <c r="H3675" t="s">
        <v>15</v>
      </c>
      <c r="I3675">
        <f>YEAR(tb_to_analyze[[#This Row],[Date]])</f>
        <v>2012</v>
      </c>
    </row>
    <row r="3676" spans="1:9" x14ac:dyDescent="0.25">
      <c r="A3676" t="s">
        <v>5239</v>
      </c>
      <c r="B3676" t="s">
        <v>5337</v>
      </c>
      <c r="C3676" t="s">
        <v>5261</v>
      </c>
      <c r="D3676" s="1">
        <v>41052</v>
      </c>
      <c r="E3676" t="s">
        <v>4134</v>
      </c>
      <c r="F3676" t="s">
        <v>2227</v>
      </c>
      <c r="G3676" t="s">
        <v>5350</v>
      </c>
      <c r="H3676" t="s">
        <v>21</v>
      </c>
      <c r="I3676">
        <f>YEAR(tb_to_analyze[[#This Row],[Date]])</f>
        <v>2012</v>
      </c>
    </row>
    <row r="3677" spans="1:9" x14ac:dyDescent="0.25">
      <c r="A3677" t="s">
        <v>5233</v>
      </c>
      <c r="B3677" t="s">
        <v>5333</v>
      </c>
      <c r="C3677" t="s">
        <v>5260</v>
      </c>
      <c r="D3677" s="1">
        <v>41061</v>
      </c>
      <c r="E3677" t="s">
        <v>3388</v>
      </c>
      <c r="F3677" t="s">
        <v>13</v>
      </c>
      <c r="G3677" t="s">
        <v>5350</v>
      </c>
      <c r="H3677" t="s">
        <v>15</v>
      </c>
      <c r="I3677">
        <f>YEAR(tb_to_analyze[[#This Row],[Date]])</f>
        <v>2012</v>
      </c>
    </row>
    <row r="3678" spans="1:9" x14ac:dyDescent="0.25">
      <c r="A3678" t="s">
        <v>5231</v>
      </c>
      <c r="B3678" t="s">
        <v>5334</v>
      </c>
      <c r="C3678" t="s">
        <v>5246</v>
      </c>
      <c r="D3678" s="1">
        <v>41073</v>
      </c>
      <c r="E3678" t="s">
        <v>3043</v>
      </c>
      <c r="F3678" t="s">
        <v>2227</v>
      </c>
      <c r="G3678" s="3">
        <v>40000000</v>
      </c>
      <c r="H3678" t="s">
        <v>15</v>
      </c>
      <c r="I3678">
        <f>YEAR(tb_to_analyze[[#This Row],[Date]])</f>
        <v>2012</v>
      </c>
    </row>
    <row r="3679" spans="1:9" x14ac:dyDescent="0.25">
      <c r="A3679" t="s">
        <v>5235</v>
      </c>
      <c r="B3679" t="s">
        <v>5263</v>
      </c>
      <c r="C3679" t="s">
        <v>5252</v>
      </c>
      <c r="D3679" s="1">
        <v>41076</v>
      </c>
      <c r="E3679" t="s">
        <v>3940</v>
      </c>
      <c r="F3679" t="s">
        <v>2227</v>
      </c>
      <c r="G3679" t="s">
        <v>5350</v>
      </c>
      <c r="H3679" t="s">
        <v>15</v>
      </c>
      <c r="I3679">
        <f>YEAR(tb_to_analyze[[#This Row],[Date]])</f>
        <v>2012</v>
      </c>
    </row>
    <row r="3680" spans="1:9" x14ac:dyDescent="0.25">
      <c r="A3680" t="s">
        <v>5231</v>
      </c>
      <c r="B3680" t="s">
        <v>5313</v>
      </c>
      <c r="C3680" t="s">
        <v>5246</v>
      </c>
      <c r="D3680" s="1">
        <v>41080</v>
      </c>
      <c r="E3680" t="s">
        <v>3594</v>
      </c>
      <c r="F3680" t="s">
        <v>2227</v>
      </c>
      <c r="G3680" s="3">
        <v>109000000</v>
      </c>
      <c r="H3680" t="s">
        <v>15</v>
      </c>
      <c r="I3680">
        <f>YEAR(tb_to_analyze[[#This Row],[Date]])</f>
        <v>2012</v>
      </c>
    </row>
    <row r="3681" spans="1:9" x14ac:dyDescent="0.25">
      <c r="A3681" t="s">
        <v>5231</v>
      </c>
      <c r="B3681" t="s">
        <v>5313</v>
      </c>
      <c r="C3681" t="s">
        <v>5246</v>
      </c>
      <c r="D3681" s="1">
        <v>41089</v>
      </c>
      <c r="E3681" t="s">
        <v>3727</v>
      </c>
      <c r="F3681" t="s">
        <v>2227</v>
      </c>
      <c r="G3681" s="3">
        <v>350000000</v>
      </c>
      <c r="H3681" t="s">
        <v>15</v>
      </c>
      <c r="I3681">
        <f>YEAR(tb_to_analyze[[#This Row],[Date]])</f>
        <v>2012</v>
      </c>
    </row>
    <row r="3682" spans="1:9" x14ac:dyDescent="0.25">
      <c r="A3682" t="s">
        <v>5230</v>
      </c>
      <c r="B3682" t="s">
        <v>5324</v>
      </c>
      <c r="C3682" t="s">
        <v>5253</v>
      </c>
      <c r="D3682" s="1">
        <v>41095</v>
      </c>
      <c r="E3682" t="s">
        <v>3614</v>
      </c>
      <c r="F3682" t="s">
        <v>2227</v>
      </c>
      <c r="G3682" s="3">
        <v>200000000</v>
      </c>
      <c r="H3682" t="s">
        <v>15</v>
      </c>
      <c r="I3682">
        <f>YEAR(tb_to_analyze[[#This Row],[Date]])</f>
        <v>2012</v>
      </c>
    </row>
    <row r="3683" spans="1:9" x14ac:dyDescent="0.25">
      <c r="A3683" t="s">
        <v>5236</v>
      </c>
      <c r="B3683" t="s">
        <v>5325</v>
      </c>
      <c r="C3683" t="s">
        <v>5249</v>
      </c>
      <c r="D3683" s="1">
        <v>41111</v>
      </c>
      <c r="E3683" t="s">
        <v>3995</v>
      </c>
      <c r="F3683" t="s">
        <v>13</v>
      </c>
      <c r="G3683" s="3">
        <v>112500000</v>
      </c>
      <c r="H3683" t="s">
        <v>15</v>
      </c>
      <c r="I3683">
        <f>YEAR(tb_to_analyze[[#This Row],[Date]])</f>
        <v>2012</v>
      </c>
    </row>
    <row r="3684" spans="1:9" x14ac:dyDescent="0.25">
      <c r="A3684" t="s">
        <v>5233</v>
      </c>
      <c r="B3684" t="s">
        <v>5320</v>
      </c>
      <c r="C3684" t="s">
        <v>5247</v>
      </c>
      <c r="D3684" s="1">
        <v>41118</v>
      </c>
      <c r="E3684" t="s">
        <v>3470</v>
      </c>
      <c r="F3684" t="s">
        <v>13</v>
      </c>
      <c r="G3684" s="3">
        <v>41800000</v>
      </c>
      <c r="H3684" t="s">
        <v>15</v>
      </c>
      <c r="I3684">
        <f>YEAR(tb_to_analyze[[#This Row],[Date]])</f>
        <v>2012</v>
      </c>
    </row>
    <row r="3685" spans="1:9" x14ac:dyDescent="0.25">
      <c r="A3685" t="s">
        <v>5230</v>
      </c>
      <c r="B3685" t="s">
        <v>5324</v>
      </c>
      <c r="C3685" t="s">
        <v>5253</v>
      </c>
      <c r="D3685" s="1">
        <v>41123</v>
      </c>
      <c r="E3685" t="s">
        <v>3614</v>
      </c>
      <c r="F3685" t="s">
        <v>2227</v>
      </c>
      <c r="G3685" s="3">
        <v>200000000</v>
      </c>
      <c r="H3685" t="s">
        <v>15</v>
      </c>
      <c r="I3685">
        <f>YEAR(tb_to_analyze[[#This Row],[Date]])</f>
        <v>2012</v>
      </c>
    </row>
    <row r="3686" spans="1:9" x14ac:dyDescent="0.25">
      <c r="A3686" t="s">
        <v>5233</v>
      </c>
      <c r="B3686" t="s">
        <v>5333</v>
      </c>
      <c r="C3686" t="s">
        <v>5260</v>
      </c>
      <c r="D3686" s="1">
        <v>41140</v>
      </c>
      <c r="E3686" t="s">
        <v>3388</v>
      </c>
      <c r="F3686" t="s">
        <v>13</v>
      </c>
      <c r="G3686" t="s">
        <v>5350</v>
      </c>
      <c r="H3686" t="s">
        <v>15</v>
      </c>
      <c r="I3686">
        <f>YEAR(tb_to_analyze[[#This Row],[Date]])</f>
        <v>2012</v>
      </c>
    </row>
    <row r="3687" spans="1:9" x14ac:dyDescent="0.25">
      <c r="A3687" t="s">
        <v>5231</v>
      </c>
      <c r="B3687" t="s">
        <v>5313</v>
      </c>
      <c r="C3687" t="s">
        <v>5246</v>
      </c>
      <c r="D3687" s="1">
        <v>41151</v>
      </c>
      <c r="E3687" t="s">
        <v>3594</v>
      </c>
      <c r="F3687" t="s">
        <v>2227</v>
      </c>
      <c r="G3687" s="3">
        <v>109000000</v>
      </c>
      <c r="H3687" t="s">
        <v>15</v>
      </c>
      <c r="I3687">
        <f>YEAR(tb_to_analyze[[#This Row],[Date]])</f>
        <v>2012</v>
      </c>
    </row>
    <row r="3688" spans="1:9" x14ac:dyDescent="0.25">
      <c r="A3688" t="s">
        <v>5238</v>
      </c>
      <c r="B3688" t="s">
        <v>5326</v>
      </c>
      <c r="C3688" t="s">
        <v>5254</v>
      </c>
      <c r="D3688" s="1">
        <v>41161</v>
      </c>
      <c r="E3688" t="s">
        <v>3849</v>
      </c>
      <c r="F3688" t="s">
        <v>2227</v>
      </c>
      <c r="G3688" s="3">
        <v>21000000</v>
      </c>
      <c r="H3688" t="s">
        <v>15</v>
      </c>
      <c r="I3688">
        <f>YEAR(tb_to_analyze[[#This Row],[Date]])</f>
        <v>2012</v>
      </c>
    </row>
    <row r="3689" spans="1:9" x14ac:dyDescent="0.25">
      <c r="A3689" t="s">
        <v>5231</v>
      </c>
      <c r="B3689" t="s">
        <v>5315</v>
      </c>
      <c r="C3689" t="s">
        <v>5246</v>
      </c>
      <c r="D3689" s="1">
        <v>41165</v>
      </c>
      <c r="E3689" t="s">
        <v>3594</v>
      </c>
      <c r="F3689" t="s">
        <v>2227</v>
      </c>
      <c r="G3689" s="3">
        <v>109000000</v>
      </c>
      <c r="H3689" t="s">
        <v>15</v>
      </c>
      <c r="I3689">
        <f>YEAR(tb_to_analyze[[#This Row],[Date]])</f>
        <v>2012</v>
      </c>
    </row>
    <row r="3690" spans="1:9" x14ac:dyDescent="0.25">
      <c r="A3690" t="s">
        <v>5239</v>
      </c>
      <c r="B3690" t="s">
        <v>5337</v>
      </c>
      <c r="C3690" t="s">
        <v>5261</v>
      </c>
      <c r="D3690" s="1">
        <v>41174</v>
      </c>
      <c r="E3690" t="s">
        <v>4134</v>
      </c>
      <c r="F3690" t="s">
        <v>2227</v>
      </c>
      <c r="G3690" t="s">
        <v>5350</v>
      </c>
      <c r="H3690" t="s">
        <v>21</v>
      </c>
      <c r="I3690">
        <f>YEAR(tb_to_analyze[[#This Row],[Date]])</f>
        <v>2012</v>
      </c>
    </row>
    <row r="3691" spans="1:9" x14ac:dyDescent="0.25">
      <c r="A3691" t="s">
        <v>5230</v>
      </c>
      <c r="B3691" t="s">
        <v>5324</v>
      </c>
      <c r="C3691" t="s">
        <v>5253</v>
      </c>
      <c r="D3691" s="1">
        <v>41180</v>
      </c>
      <c r="E3691" t="s">
        <v>3614</v>
      </c>
      <c r="F3691" t="s">
        <v>2227</v>
      </c>
      <c r="G3691" s="3">
        <v>200000000</v>
      </c>
      <c r="H3691" t="s">
        <v>15</v>
      </c>
      <c r="I3691">
        <f>YEAR(tb_to_analyze[[#This Row],[Date]])</f>
        <v>2012</v>
      </c>
    </row>
    <row r="3692" spans="1:9" x14ac:dyDescent="0.25">
      <c r="A3692" t="s">
        <v>5231</v>
      </c>
      <c r="B3692" t="s">
        <v>5313</v>
      </c>
      <c r="C3692" t="s">
        <v>5246</v>
      </c>
      <c r="D3692" s="1">
        <v>41186</v>
      </c>
      <c r="E3692" t="s">
        <v>3608</v>
      </c>
      <c r="F3692" t="s">
        <v>13</v>
      </c>
      <c r="G3692" s="3">
        <v>164000000</v>
      </c>
      <c r="H3692" t="s">
        <v>15</v>
      </c>
      <c r="I3692">
        <f>YEAR(tb_to_analyze[[#This Row],[Date]])</f>
        <v>2012</v>
      </c>
    </row>
    <row r="3693" spans="1:9" x14ac:dyDescent="0.25">
      <c r="A3693" t="s">
        <v>5231</v>
      </c>
      <c r="B3693" t="s">
        <v>5313</v>
      </c>
      <c r="C3693" t="s">
        <v>5246</v>
      </c>
      <c r="D3693" s="1">
        <v>41190</v>
      </c>
      <c r="E3693" t="s">
        <v>4035</v>
      </c>
      <c r="F3693" t="s">
        <v>13</v>
      </c>
      <c r="G3693" s="3">
        <v>59500000</v>
      </c>
      <c r="H3693" t="s">
        <v>56</v>
      </c>
      <c r="I3693">
        <f>YEAR(tb_to_analyze[[#This Row],[Date]])</f>
        <v>2012</v>
      </c>
    </row>
    <row r="3694" spans="1:9" x14ac:dyDescent="0.25">
      <c r="A3694" t="s">
        <v>5230</v>
      </c>
      <c r="B3694" t="s">
        <v>5324</v>
      </c>
      <c r="C3694" t="s">
        <v>5253</v>
      </c>
      <c r="D3694" s="1">
        <v>41194</v>
      </c>
      <c r="E3694" t="s">
        <v>4101</v>
      </c>
      <c r="F3694" t="s">
        <v>2227</v>
      </c>
      <c r="G3694" s="3">
        <v>30000000</v>
      </c>
      <c r="H3694" t="s">
        <v>15</v>
      </c>
      <c r="I3694">
        <f>YEAR(tb_to_analyze[[#This Row],[Date]])</f>
        <v>2012</v>
      </c>
    </row>
    <row r="3695" spans="1:9" x14ac:dyDescent="0.25">
      <c r="A3695" t="s">
        <v>5230</v>
      </c>
      <c r="B3695" t="s">
        <v>5324</v>
      </c>
      <c r="C3695" t="s">
        <v>5253</v>
      </c>
      <c r="D3695" s="1">
        <v>41223</v>
      </c>
      <c r="E3695" t="s">
        <v>3614</v>
      </c>
      <c r="F3695" t="s">
        <v>2227</v>
      </c>
      <c r="G3695" s="3">
        <v>200000000</v>
      </c>
      <c r="H3695" t="s">
        <v>15</v>
      </c>
      <c r="I3695">
        <f>YEAR(tb_to_analyze[[#This Row],[Date]])</f>
        <v>2012</v>
      </c>
    </row>
    <row r="3696" spans="1:9" x14ac:dyDescent="0.25">
      <c r="A3696" t="s">
        <v>5230</v>
      </c>
      <c r="B3696" t="s">
        <v>5324</v>
      </c>
      <c r="C3696" t="s">
        <v>5253</v>
      </c>
      <c r="D3696" s="1">
        <v>41245</v>
      </c>
      <c r="E3696" t="s">
        <v>4112</v>
      </c>
      <c r="F3696" t="s">
        <v>2227</v>
      </c>
      <c r="G3696" s="3">
        <v>80000000</v>
      </c>
      <c r="H3696" t="s">
        <v>15</v>
      </c>
      <c r="I3696">
        <f>YEAR(tb_to_analyze[[#This Row],[Date]])</f>
        <v>2012</v>
      </c>
    </row>
    <row r="3697" spans="1:9" x14ac:dyDescent="0.25">
      <c r="A3697" t="s">
        <v>5233</v>
      </c>
      <c r="B3697" t="s">
        <v>5333</v>
      </c>
      <c r="C3697" t="s">
        <v>5260</v>
      </c>
      <c r="D3697" s="1">
        <v>41246</v>
      </c>
      <c r="E3697" t="s">
        <v>3388</v>
      </c>
      <c r="F3697" t="s">
        <v>13</v>
      </c>
      <c r="G3697" t="s">
        <v>5350</v>
      </c>
      <c r="H3697" t="s">
        <v>15</v>
      </c>
      <c r="I3697">
        <f>YEAR(tb_to_analyze[[#This Row],[Date]])</f>
        <v>2012</v>
      </c>
    </row>
    <row r="3698" spans="1:9" x14ac:dyDescent="0.25">
      <c r="A3698" t="s">
        <v>5231</v>
      </c>
      <c r="B3698" t="s">
        <v>5313</v>
      </c>
      <c r="C3698" t="s">
        <v>5246</v>
      </c>
      <c r="D3698" s="1">
        <v>41254</v>
      </c>
      <c r="E3698" t="s">
        <v>4025</v>
      </c>
      <c r="F3698" t="s">
        <v>13</v>
      </c>
      <c r="G3698" s="3">
        <v>120000000</v>
      </c>
      <c r="H3698" t="s">
        <v>15</v>
      </c>
      <c r="I3698">
        <f>YEAR(tb_to_analyze[[#This Row],[Date]])</f>
        <v>2012</v>
      </c>
    </row>
    <row r="3699" spans="1:9" x14ac:dyDescent="0.25">
      <c r="A3699" t="s">
        <v>5241</v>
      </c>
      <c r="B3699" t="s">
        <v>5339</v>
      </c>
      <c r="C3699" t="s">
        <v>5259</v>
      </c>
      <c r="D3699" s="1">
        <v>41255</v>
      </c>
      <c r="E3699" t="s">
        <v>4126</v>
      </c>
      <c r="F3699" t="s">
        <v>2227</v>
      </c>
      <c r="G3699" t="s">
        <v>5350</v>
      </c>
      <c r="H3699" t="s">
        <v>15</v>
      </c>
      <c r="I3699">
        <f>YEAR(tb_to_analyze[[#This Row],[Date]])</f>
        <v>2012</v>
      </c>
    </row>
    <row r="3700" spans="1:9" x14ac:dyDescent="0.25">
      <c r="A3700" t="s">
        <v>5230</v>
      </c>
      <c r="B3700" t="s">
        <v>5324</v>
      </c>
      <c r="C3700" t="s">
        <v>5253</v>
      </c>
      <c r="D3700" s="1">
        <v>41262</v>
      </c>
      <c r="E3700" t="s">
        <v>3614</v>
      </c>
      <c r="F3700" t="s">
        <v>2227</v>
      </c>
      <c r="G3700" s="3">
        <v>200000000</v>
      </c>
      <c r="H3700" t="s">
        <v>15</v>
      </c>
      <c r="I3700">
        <f>YEAR(tb_to_analyze[[#This Row],[Date]])</f>
        <v>2012</v>
      </c>
    </row>
    <row r="3701" spans="1:9" x14ac:dyDescent="0.25">
      <c r="A3701" t="s">
        <v>5233</v>
      </c>
      <c r="B3701" t="s">
        <v>5320</v>
      </c>
      <c r="C3701" t="s">
        <v>5247</v>
      </c>
      <c r="D3701" s="1">
        <v>41289</v>
      </c>
      <c r="E3701" t="s">
        <v>3470</v>
      </c>
      <c r="F3701" t="s">
        <v>13</v>
      </c>
      <c r="G3701" s="3">
        <v>41800000</v>
      </c>
      <c r="H3701" t="s">
        <v>56</v>
      </c>
      <c r="I3701">
        <f>YEAR(tb_to_analyze[[#This Row],[Date]])</f>
        <v>2013</v>
      </c>
    </row>
    <row r="3702" spans="1:9" x14ac:dyDescent="0.25">
      <c r="A3702" t="s">
        <v>5236</v>
      </c>
      <c r="B3702" t="s">
        <v>5325</v>
      </c>
      <c r="C3702" t="s">
        <v>5249</v>
      </c>
      <c r="D3702" s="1">
        <v>41301</v>
      </c>
      <c r="E3702" t="s">
        <v>3542</v>
      </c>
      <c r="F3702" t="s">
        <v>2227</v>
      </c>
      <c r="G3702" s="3">
        <v>90000000</v>
      </c>
      <c r="H3702" t="s">
        <v>15</v>
      </c>
      <c r="I3702">
        <f>YEAR(tb_to_analyze[[#This Row],[Date]])</f>
        <v>2013</v>
      </c>
    </row>
    <row r="3703" spans="1:9" x14ac:dyDescent="0.25">
      <c r="A3703" t="s">
        <v>5242</v>
      </c>
      <c r="B3703" t="s">
        <v>5338</v>
      </c>
      <c r="C3703" t="s">
        <v>5262</v>
      </c>
      <c r="D3703" s="1">
        <v>41304</v>
      </c>
      <c r="E3703" t="s">
        <v>3990</v>
      </c>
      <c r="F3703" t="s">
        <v>13</v>
      </c>
      <c r="G3703" t="s">
        <v>5350</v>
      </c>
      <c r="H3703" t="s">
        <v>15</v>
      </c>
      <c r="I3703">
        <f>YEAR(tb_to_analyze[[#This Row],[Date]])</f>
        <v>2013</v>
      </c>
    </row>
    <row r="3704" spans="1:9" x14ac:dyDescent="0.25">
      <c r="A3704" t="s">
        <v>5231</v>
      </c>
      <c r="B3704" t="s">
        <v>5313</v>
      </c>
      <c r="C3704" t="s">
        <v>5246</v>
      </c>
      <c r="D3704" s="1">
        <v>41305</v>
      </c>
      <c r="E3704" t="s">
        <v>3594</v>
      </c>
      <c r="F3704" t="s">
        <v>2227</v>
      </c>
      <c r="G3704" s="3">
        <v>109000000</v>
      </c>
      <c r="H3704" t="s">
        <v>15</v>
      </c>
      <c r="I3704">
        <f>YEAR(tb_to_analyze[[#This Row],[Date]])</f>
        <v>2013</v>
      </c>
    </row>
    <row r="3705" spans="1:9" x14ac:dyDescent="0.25">
      <c r="A3705" t="s">
        <v>5233</v>
      </c>
      <c r="B3705" t="s">
        <v>5333</v>
      </c>
      <c r="C3705" t="s">
        <v>5260</v>
      </c>
      <c r="D3705" s="1">
        <v>41306</v>
      </c>
      <c r="E3705" t="s">
        <v>3388</v>
      </c>
      <c r="F3705" t="s">
        <v>13</v>
      </c>
      <c r="G3705" t="s">
        <v>5350</v>
      </c>
      <c r="H3705" t="s">
        <v>21</v>
      </c>
      <c r="I3705">
        <f>YEAR(tb_to_analyze[[#This Row],[Date]])</f>
        <v>2013</v>
      </c>
    </row>
    <row r="3706" spans="1:9" x14ac:dyDescent="0.25">
      <c r="A3706" t="s">
        <v>5230</v>
      </c>
      <c r="B3706" t="s">
        <v>5324</v>
      </c>
      <c r="C3706" t="s">
        <v>5253</v>
      </c>
      <c r="D3706" s="1">
        <v>41312</v>
      </c>
      <c r="E3706" t="s">
        <v>3614</v>
      </c>
      <c r="F3706" t="s">
        <v>2227</v>
      </c>
      <c r="G3706" s="3">
        <v>200000000</v>
      </c>
      <c r="H3706" t="s">
        <v>15</v>
      </c>
      <c r="I3706">
        <f>YEAR(tb_to_analyze[[#This Row],[Date]])</f>
        <v>2013</v>
      </c>
    </row>
    <row r="3707" spans="1:9" x14ac:dyDescent="0.25">
      <c r="A3707" t="s">
        <v>5231</v>
      </c>
      <c r="B3707" t="s">
        <v>5315</v>
      </c>
      <c r="C3707" t="s">
        <v>5246</v>
      </c>
      <c r="D3707" s="1">
        <v>41316</v>
      </c>
      <c r="E3707" t="s">
        <v>3594</v>
      </c>
      <c r="F3707" t="s">
        <v>2227</v>
      </c>
      <c r="G3707" s="3">
        <v>109000000</v>
      </c>
      <c r="H3707" t="s">
        <v>15</v>
      </c>
      <c r="I3707">
        <f>YEAR(tb_to_analyze[[#This Row],[Date]])</f>
        <v>2013</v>
      </c>
    </row>
    <row r="3708" spans="1:9" x14ac:dyDescent="0.25">
      <c r="A3708" t="s">
        <v>5238</v>
      </c>
      <c r="B3708" t="s">
        <v>5326</v>
      </c>
      <c r="C3708" t="s">
        <v>5254</v>
      </c>
      <c r="D3708" s="1">
        <v>41330</v>
      </c>
      <c r="E3708" t="s">
        <v>3849</v>
      </c>
      <c r="F3708" t="s">
        <v>2227</v>
      </c>
      <c r="G3708" s="3">
        <v>21000000</v>
      </c>
      <c r="H3708" t="s">
        <v>15</v>
      </c>
      <c r="I3708">
        <f>YEAR(tb_to_analyze[[#This Row],[Date]])</f>
        <v>2013</v>
      </c>
    </row>
    <row r="3709" spans="1:9" x14ac:dyDescent="0.25">
      <c r="A3709" t="s">
        <v>5231</v>
      </c>
      <c r="B3709" t="s">
        <v>5313</v>
      </c>
      <c r="C3709" t="s">
        <v>5246</v>
      </c>
      <c r="D3709" s="1">
        <v>41334</v>
      </c>
      <c r="E3709" t="s">
        <v>4035</v>
      </c>
      <c r="F3709" t="s">
        <v>13</v>
      </c>
      <c r="G3709" s="3">
        <v>59500000</v>
      </c>
      <c r="H3709" t="s">
        <v>15</v>
      </c>
      <c r="I3709">
        <f>YEAR(tb_to_analyze[[#This Row],[Date]])</f>
        <v>2013</v>
      </c>
    </row>
    <row r="3710" spans="1:9" x14ac:dyDescent="0.25">
      <c r="A3710" t="s">
        <v>5231</v>
      </c>
      <c r="B3710" t="s">
        <v>5313</v>
      </c>
      <c r="C3710" t="s">
        <v>5246</v>
      </c>
      <c r="D3710" s="1">
        <v>41352</v>
      </c>
      <c r="E3710" t="s">
        <v>3594</v>
      </c>
      <c r="F3710" t="s">
        <v>2227</v>
      </c>
      <c r="G3710" s="3">
        <v>109000000</v>
      </c>
      <c r="H3710" t="s">
        <v>15</v>
      </c>
      <c r="I3710">
        <f>YEAR(tb_to_analyze[[#This Row],[Date]])</f>
        <v>2013</v>
      </c>
    </row>
    <row r="3711" spans="1:9" x14ac:dyDescent="0.25">
      <c r="A3711" t="s">
        <v>5231</v>
      </c>
      <c r="B3711" t="s">
        <v>5316</v>
      </c>
      <c r="C3711" t="s">
        <v>5246</v>
      </c>
      <c r="D3711" s="1">
        <v>41385</v>
      </c>
      <c r="E3711" t="s">
        <v>4168</v>
      </c>
      <c r="F3711" t="s">
        <v>13</v>
      </c>
      <c r="G3711" s="3">
        <v>80000000</v>
      </c>
      <c r="H3711" t="s">
        <v>15</v>
      </c>
      <c r="I3711">
        <f>YEAR(tb_to_analyze[[#This Row],[Date]])</f>
        <v>2013</v>
      </c>
    </row>
    <row r="3712" spans="1:9" x14ac:dyDescent="0.25">
      <c r="A3712" t="s">
        <v>5230</v>
      </c>
      <c r="B3712" t="s">
        <v>5324</v>
      </c>
      <c r="C3712" t="s">
        <v>5253</v>
      </c>
      <c r="D3712" s="1">
        <v>41401</v>
      </c>
      <c r="E3712" t="s">
        <v>4118</v>
      </c>
      <c r="F3712" t="s">
        <v>2227</v>
      </c>
      <c r="G3712" s="3">
        <v>37000000</v>
      </c>
      <c r="H3712" t="s">
        <v>15</v>
      </c>
      <c r="I3712">
        <f>YEAR(tb_to_analyze[[#This Row],[Date]])</f>
        <v>2013</v>
      </c>
    </row>
    <row r="3713" spans="1:9" x14ac:dyDescent="0.25">
      <c r="A3713" t="s">
        <v>5231</v>
      </c>
      <c r="B3713" t="s">
        <v>5313</v>
      </c>
      <c r="C3713" t="s">
        <v>5246</v>
      </c>
      <c r="D3713" s="1">
        <v>41409</v>
      </c>
      <c r="E3713" t="s">
        <v>3594</v>
      </c>
      <c r="F3713" t="s">
        <v>2227</v>
      </c>
      <c r="G3713" s="3">
        <v>109000000</v>
      </c>
      <c r="H3713" t="s">
        <v>15</v>
      </c>
      <c r="I3713">
        <f>YEAR(tb_to_analyze[[#This Row],[Date]])</f>
        <v>2013</v>
      </c>
    </row>
    <row r="3714" spans="1:9" x14ac:dyDescent="0.25">
      <c r="A3714" t="s">
        <v>5231</v>
      </c>
      <c r="B3714" t="s">
        <v>5313</v>
      </c>
      <c r="C3714" t="s">
        <v>5246</v>
      </c>
      <c r="D3714" s="1">
        <v>41419</v>
      </c>
      <c r="E3714" t="s">
        <v>4011</v>
      </c>
      <c r="F3714" t="s">
        <v>13</v>
      </c>
      <c r="G3714" t="s">
        <v>5350</v>
      </c>
      <c r="H3714" t="s">
        <v>15</v>
      </c>
      <c r="I3714">
        <f>YEAR(tb_to_analyze[[#This Row],[Date]])</f>
        <v>2013</v>
      </c>
    </row>
    <row r="3715" spans="1:9" x14ac:dyDescent="0.25">
      <c r="A3715" t="s">
        <v>5230</v>
      </c>
      <c r="B3715" t="s">
        <v>5324</v>
      </c>
      <c r="C3715" t="s">
        <v>5253</v>
      </c>
      <c r="D3715" s="1">
        <v>41430</v>
      </c>
      <c r="E3715" t="s">
        <v>3899</v>
      </c>
      <c r="F3715" t="s">
        <v>13</v>
      </c>
      <c r="G3715" t="s">
        <v>5350</v>
      </c>
      <c r="H3715" t="s">
        <v>15</v>
      </c>
      <c r="I3715">
        <f>YEAR(tb_to_analyze[[#This Row],[Date]])</f>
        <v>2013</v>
      </c>
    </row>
    <row r="3716" spans="1:9" x14ac:dyDescent="0.25">
      <c r="A3716" t="s">
        <v>5235</v>
      </c>
      <c r="B3716" t="s">
        <v>5263</v>
      </c>
      <c r="C3716" t="s">
        <v>5252</v>
      </c>
      <c r="D3716" s="1">
        <v>41436</v>
      </c>
      <c r="E3716" t="s">
        <v>3940</v>
      </c>
      <c r="F3716" t="s">
        <v>2227</v>
      </c>
      <c r="G3716" t="s">
        <v>5350</v>
      </c>
      <c r="H3716" t="s">
        <v>15</v>
      </c>
      <c r="I3716">
        <f>YEAR(tb_to_analyze[[#This Row],[Date]])</f>
        <v>2013</v>
      </c>
    </row>
    <row r="3717" spans="1:9" x14ac:dyDescent="0.25">
      <c r="A3717" t="s">
        <v>5230</v>
      </c>
      <c r="B3717" t="s">
        <v>5324</v>
      </c>
      <c r="C3717" t="s">
        <v>5253</v>
      </c>
      <c r="D3717" s="1">
        <v>41450</v>
      </c>
      <c r="E3717" t="s">
        <v>4101</v>
      </c>
      <c r="F3717" t="s">
        <v>2227</v>
      </c>
      <c r="G3717" s="3">
        <v>30000000</v>
      </c>
      <c r="H3717" t="s">
        <v>15</v>
      </c>
      <c r="I3717">
        <f>YEAR(tb_to_analyze[[#This Row],[Date]])</f>
        <v>2013</v>
      </c>
    </row>
    <row r="3718" spans="1:9" x14ac:dyDescent="0.25">
      <c r="A3718" t="s">
        <v>5233</v>
      </c>
      <c r="B3718" t="s">
        <v>5312</v>
      </c>
      <c r="C3718" t="s">
        <v>5245</v>
      </c>
      <c r="D3718" s="1">
        <v>41452</v>
      </c>
      <c r="E3718" t="s">
        <v>3681</v>
      </c>
      <c r="F3718" t="s">
        <v>13</v>
      </c>
      <c r="G3718" t="s">
        <v>5350</v>
      </c>
      <c r="H3718" t="s">
        <v>15</v>
      </c>
      <c r="I3718">
        <f>YEAR(tb_to_analyze[[#This Row],[Date]])</f>
        <v>2013</v>
      </c>
    </row>
    <row r="3719" spans="1:9" x14ac:dyDescent="0.25">
      <c r="A3719" t="s">
        <v>5231</v>
      </c>
      <c r="B3719" t="s">
        <v>5315</v>
      </c>
      <c r="C3719" t="s">
        <v>5246</v>
      </c>
      <c r="D3719" s="1">
        <v>41453</v>
      </c>
      <c r="E3719" t="s">
        <v>3043</v>
      </c>
      <c r="F3719" t="s">
        <v>2227</v>
      </c>
      <c r="G3719" s="3">
        <v>40000000</v>
      </c>
      <c r="H3719" t="s">
        <v>15</v>
      </c>
      <c r="I3719">
        <f>YEAR(tb_to_analyze[[#This Row],[Date]])</f>
        <v>2013</v>
      </c>
    </row>
    <row r="3720" spans="1:9" x14ac:dyDescent="0.25">
      <c r="A3720" t="s">
        <v>5238</v>
      </c>
      <c r="B3720" t="s">
        <v>5326</v>
      </c>
      <c r="C3720" t="s">
        <v>5254</v>
      </c>
      <c r="D3720" s="1">
        <v>41456</v>
      </c>
      <c r="E3720" t="s">
        <v>3945</v>
      </c>
      <c r="F3720" t="s">
        <v>2227</v>
      </c>
      <c r="G3720" s="3">
        <v>31000000</v>
      </c>
      <c r="H3720" t="s">
        <v>15</v>
      </c>
      <c r="I3720">
        <f>YEAR(tb_to_analyze[[#This Row],[Date]])</f>
        <v>2013</v>
      </c>
    </row>
    <row r="3721" spans="1:9" x14ac:dyDescent="0.25">
      <c r="A3721" t="s">
        <v>5233</v>
      </c>
      <c r="B3721" t="s">
        <v>5312</v>
      </c>
      <c r="C3721" t="s">
        <v>5245</v>
      </c>
      <c r="D3721" s="1">
        <v>41457</v>
      </c>
      <c r="E3721" t="s">
        <v>4179</v>
      </c>
      <c r="F3721" t="s">
        <v>2227</v>
      </c>
      <c r="G3721" s="3">
        <v>65000000</v>
      </c>
      <c r="H3721" t="s">
        <v>21</v>
      </c>
      <c r="I3721">
        <f>YEAR(tb_to_analyze[[#This Row],[Date]])</f>
        <v>2013</v>
      </c>
    </row>
    <row r="3722" spans="1:9" x14ac:dyDescent="0.25">
      <c r="A3722" t="s">
        <v>5231</v>
      </c>
      <c r="B3722" t="s">
        <v>5313</v>
      </c>
      <c r="C3722" t="s">
        <v>5246</v>
      </c>
      <c r="D3722" s="1">
        <v>41474</v>
      </c>
      <c r="E3722" t="s">
        <v>3774</v>
      </c>
      <c r="F3722" t="s">
        <v>2227</v>
      </c>
      <c r="G3722" s="3">
        <v>153000000</v>
      </c>
      <c r="H3722" t="s">
        <v>15</v>
      </c>
      <c r="I3722">
        <f>YEAR(tb_to_analyze[[#This Row],[Date]])</f>
        <v>2013</v>
      </c>
    </row>
    <row r="3723" spans="1:9" x14ac:dyDescent="0.25">
      <c r="A3723" t="s">
        <v>5230</v>
      </c>
      <c r="B3723" t="s">
        <v>5324</v>
      </c>
      <c r="C3723" t="s">
        <v>5253</v>
      </c>
      <c r="D3723" s="1">
        <v>41480</v>
      </c>
      <c r="E3723" t="s">
        <v>3614</v>
      </c>
      <c r="F3723" t="s">
        <v>2227</v>
      </c>
      <c r="G3723" s="3">
        <v>200000000</v>
      </c>
      <c r="H3723" t="s">
        <v>15</v>
      </c>
      <c r="I3723">
        <f>YEAR(tb_to_analyze[[#This Row],[Date]])</f>
        <v>2013</v>
      </c>
    </row>
    <row r="3724" spans="1:9" x14ac:dyDescent="0.25">
      <c r="A3724" t="s">
        <v>5236</v>
      </c>
      <c r="B3724" t="s">
        <v>5325</v>
      </c>
      <c r="C3724" t="s">
        <v>5249</v>
      </c>
      <c r="D3724" s="1">
        <v>41489</v>
      </c>
      <c r="E3724" t="s">
        <v>3995</v>
      </c>
      <c r="F3724" t="s">
        <v>13</v>
      </c>
      <c r="G3724" s="3">
        <v>112500000</v>
      </c>
      <c r="H3724" t="s">
        <v>15</v>
      </c>
      <c r="I3724">
        <f>YEAR(tb_to_analyze[[#This Row],[Date]])</f>
        <v>2013</v>
      </c>
    </row>
    <row r="3725" spans="1:9" x14ac:dyDescent="0.25">
      <c r="A3725" t="s">
        <v>5231</v>
      </c>
      <c r="B3725" t="s">
        <v>5313</v>
      </c>
      <c r="C3725" t="s">
        <v>5246</v>
      </c>
      <c r="D3725" s="1">
        <v>41494</v>
      </c>
      <c r="E3725" t="s">
        <v>4011</v>
      </c>
      <c r="F3725" t="s">
        <v>13</v>
      </c>
      <c r="G3725" t="s">
        <v>5350</v>
      </c>
      <c r="H3725" t="s">
        <v>15</v>
      </c>
      <c r="I3725">
        <f>YEAR(tb_to_analyze[[#This Row],[Date]])</f>
        <v>2013</v>
      </c>
    </row>
    <row r="3726" spans="1:9" x14ac:dyDescent="0.25">
      <c r="A3726" t="s">
        <v>5233</v>
      </c>
      <c r="B3726" t="s">
        <v>5336</v>
      </c>
      <c r="C3726" t="s">
        <v>5247</v>
      </c>
      <c r="D3726" s="1">
        <v>41508</v>
      </c>
      <c r="E3726" t="s">
        <v>3395</v>
      </c>
      <c r="F3726" t="s">
        <v>13</v>
      </c>
      <c r="G3726" s="3">
        <v>29000000</v>
      </c>
      <c r="H3726" t="s">
        <v>15</v>
      </c>
      <c r="I3726">
        <f>YEAR(tb_to_analyze[[#This Row],[Date]])</f>
        <v>2013</v>
      </c>
    </row>
    <row r="3727" spans="1:9" x14ac:dyDescent="0.25">
      <c r="A3727" t="s">
        <v>5231</v>
      </c>
      <c r="B3727" t="s">
        <v>5315</v>
      </c>
      <c r="C3727" t="s">
        <v>5246</v>
      </c>
      <c r="D3727" s="1">
        <v>41514</v>
      </c>
      <c r="E3727" t="s">
        <v>3727</v>
      </c>
      <c r="F3727" t="s">
        <v>2227</v>
      </c>
      <c r="G3727" s="3">
        <v>350000000</v>
      </c>
      <c r="H3727" t="s">
        <v>15</v>
      </c>
      <c r="I3727">
        <f>YEAR(tb_to_analyze[[#This Row],[Date]])</f>
        <v>2013</v>
      </c>
    </row>
    <row r="3728" spans="1:9" x14ac:dyDescent="0.25">
      <c r="A3728" t="s">
        <v>5230</v>
      </c>
      <c r="B3728" t="s">
        <v>5324</v>
      </c>
      <c r="C3728" t="s">
        <v>5253</v>
      </c>
      <c r="D3728" s="1">
        <v>41515</v>
      </c>
      <c r="E3728" t="s">
        <v>3614</v>
      </c>
      <c r="F3728" t="s">
        <v>2227</v>
      </c>
      <c r="G3728" s="3">
        <v>200000000</v>
      </c>
      <c r="H3728" t="s">
        <v>15</v>
      </c>
      <c r="I3728">
        <f>YEAR(tb_to_analyze[[#This Row],[Date]])</f>
        <v>2013</v>
      </c>
    </row>
    <row r="3729" spans="1:9" x14ac:dyDescent="0.25">
      <c r="A3729" t="s">
        <v>5233</v>
      </c>
      <c r="B3729" t="s">
        <v>5312</v>
      </c>
      <c r="C3729" t="s">
        <v>5245</v>
      </c>
      <c r="D3729" s="1">
        <v>41517</v>
      </c>
      <c r="E3729" t="s">
        <v>3914</v>
      </c>
      <c r="F3729" t="s">
        <v>13</v>
      </c>
      <c r="G3729" t="s">
        <v>5350</v>
      </c>
      <c r="H3729" t="s">
        <v>15</v>
      </c>
      <c r="I3729">
        <f>YEAR(tb_to_analyze[[#This Row],[Date]])</f>
        <v>2013</v>
      </c>
    </row>
    <row r="3730" spans="1:9" x14ac:dyDescent="0.25">
      <c r="A3730" t="s">
        <v>5231</v>
      </c>
      <c r="B3730" t="s">
        <v>5316</v>
      </c>
      <c r="C3730" t="s">
        <v>5246</v>
      </c>
      <c r="D3730" s="1">
        <v>41524</v>
      </c>
      <c r="E3730" t="s">
        <v>4190</v>
      </c>
      <c r="F3730" t="s">
        <v>2227</v>
      </c>
      <c r="G3730" s="3">
        <v>55000000</v>
      </c>
      <c r="H3730" t="s">
        <v>15</v>
      </c>
      <c r="I3730">
        <f>YEAR(tb_to_analyze[[#This Row],[Date]])</f>
        <v>2013</v>
      </c>
    </row>
    <row r="3731" spans="1:9" x14ac:dyDescent="0.25">
      <c r="A3731" t="s">
        <v>5233</v>
      </c>
      <c r="B3731" t="s">
        <v>5320</v>
      </c>
      <c r="C3731" t="s">
        <v>5247</v>
      </c>
      <c r="D3731" s="1">
        <v>41528</v>
      </c>
      <c r="E3731" t="s">
        <v>3470</v>
      </c>
      <c r="F3731" t="s">
        <v>13</v>
      </c>
      <c r="G3731" s="3">
        <v>41800000</v>
      </c>
      <c r="H3731" t="s">
        <v>15</v>
      </c>
      <c r="I3731">
        <f>YEAR(tb_to_analyze[[#This Row],[Date]])</f>
        <v>2013</v>
      </c>
    </row>
    <row r="3732" spans="1:9" x14ac:dyDescent="0.25">
      <c r="A3732" t="s">
        <v>5231</v>
      </c>
      <c r="B3732" t="s">
        <v>5316</v>
      </c>
      <c r="C3732" t="s">
        <v>5246</v>
      </c>
      <c r="D3732" s="1">
        <v>41530</v>
      </c>
      <c r="E3732" t="s">
        <v>4168</v>
      </c>
      <c r="F3732" t="s">
        <v>13</v>
      </c>
      <c r="G3732" s="3">
        <v>80000000</v>
      </c>
      <c r="H3732" t="s">
        <v>15</v>
      </c>
      <c r="I3732">
        <f>YEAR(tb_to_analyze[[#This Row],[Date]])</f>
        <v>2013</v>
      </c>
    </row>
    <row r="3733" spans="1:9" x14ac:dyDescent="0.25">
      <c r="A3733" t="s">
        <v>5236</v>
      </c>
      <c r="B3733" t="s">
        <v>5248</v>
      </c>
      <c r="C3733" t="s">
        <v>5249</v>
      </c>
      <c r="D3733" s="1">
        <v>41531</v>
      </c>
      <c r="E3733" t="s">
        <v>4196</v>
      </c>
      <c r="F3733" t="s">
        <v>13</v>
      </c>
      <c r="G3733" t="s">
        <v>5350</v>
      </c>
      <c r="H3733" t="s">
        <v>15</v>
      </c>
      <c r="I3733">
        <f>YEAR(tb_to_analyze[[#This Row],[Date]])</f>
        <v>2013</v>
      </c>
    </row>
    <row r="3734" spans="1:9" x14ac:dyDescent="0.25">
      <c r="A3734" t="s">
        <v>5231</v>
      </c>
      <c r="B3734" t="s">
        <v>5313</v>
      </c>
      <c r="C3734" t="s">
        <v>5246</v>
      </c>
      <c r="D3734" s="1">
        <v>41535</v>
      </c>
      <c r="E3734" t="s">
        <v>4045</v>
      </c>
      <c r="F3734" t="s">
        <v>2227</v>
      </c>
      <c r="G3734" s="3">
        <v>140000000</v>
      </c>
      <c r="H3734" t="s">
        <v>15</v>
      </c>
      <c r="I3734">
        <f>YEAR(tb_to_analyze[[#This Row],[Date]])</f>
        <v>2013</v>
      </c>
    </row>
    <row r="3735" spans="1:9" x14ac:dyDescent="0.25">
      <c r="A3735" t="s">
        <v>5235</v>
      </c>
      <c r="B3735" t="s">
        <v>5263</v>
      </c>
      <c r="C3735" t="s">
        <v>5252</v>
      </c>
      <c r="D3735" s="1">
        <v>41542</v>
      </c>
      <c r="E3735" t="s">
        <v>4200</v>
      </c>
      <c r="F3735" t="s">
        <v>13</v>
      </c>
      <c r="G3735" t="s">
        <v>5350</v>
      </c>
      <c r="H3735" t="s">
        <v>15</v>
      </c>
      <c r="I3735">
        <f>YEAR(tb_to_analyze[[#This Row],[Date]])</f>
        <v>2013</v>
      </c>
    </row>
    <row r="3736" spans="1:9" x14ac:dyDescent="0.25">
      <c r="A3736" t="s">
        <v>5231</v>
      </c>
      <c r="B3736" t="s">
        <v>5315</v>
      </c>
      <c r="C3736" t="s">
        <v>5246</v>
      </c>
      <c r="D3736" s="1">
        <v>41546</v>
      </c>
      <c r="E3736" t="s">
        <v>4201</v>
      </c>
      <c r="F3736" t="s">
        <v>13</v>
      </c>
      <c r="G3736" s="3">
        <v>56500000</v>
      </c>
      <c r="H3736" t="s">
        <v>15</v>
      </c>
      <c r="I3736">
        <f>YEAR(tb_to_analyze[[#This Row],[Date]])</f>
        <v>2013</v>
      </c>
    </row>
    <row r="3737" spans="1:9" x14ac:dyDescent="0.25">
      <c r="A3737" t="s">
        <v>5238</v>
      </c>
      <c r="B3737" t="s">
        <v>5326</v>
      </c>
      <c r="C3737" t="s">
        <v>5254</v>
      </c>
      <c r="D3737" s="1">
        <v>41583</v>
      </c>
      <c r="E3737" t="s">
        <v>3945</v>
      </c>
      <c r="F3737" t="s">
        <v>2227</v>
      </c>
      <c r="G3737" s="3">
        <v>31000000</v>
      </c>
      <c r="H3737" t="s">
        <v>15</v>
      </c>
      <c r="I3737">
        <f>YEAR(tb_to_analyze[[#This Row],[Date]])</f>
        <v>2013</v>
      </c>
    </row>
    <row r="3738" spans="1:9" x14ac:dyDescent="0.25">
      <c r="A3738" t="s">
        <v>5231</v>
      </c>
      <c r="B3738" t="s">
        <v>5313</v>
      </c>
      <c r="C3738" t="s">
        <v>5246</v>
      </c>
      <c r="D3738" s="1">
        <v>41596</v>
      </c>
      <c r="E3738" t="s">
        <v>3594</v>
      </c>
      <c r="F3738" t="s">
        <v>2227</v>
      </c>
      <c r="G3738" s="3">
        <v>109000000</v>
      </c>
      <c r="H3738" t="s">
        <v>15</v>
      </c>
      <c r="I3738">
        <f>YEAR(tb_to_analyze[[#This Row],[Date]])</f>
        <v>2013</v>
      </c>
    </row>
    <row r="3739" spans="1:9" x14ac:dyDescent="0.25">
      <c r="A3739" t="s">
        <v>5231</v>
      </c>
      <c r="B3739" t="s">
        <v>5316</v>
      </c>
      <c r="C3739" t="s">
        <v>5246</v>
      </c>
      <c r="D3739" s="1">
        <v>41598</v>
      </c>
      <c r="E3739" t="s">
        <v>3453</v>
      </c>
      <c r="F3739" t="s">
        <v>2227</v>
      </c>
      <c r="G3739" s="3">
        <v>40000000</v>
      </c>
      <c r="H3739" t="s">
        <v>15</v>
      </c>
      <c r="I3739">
        <f>YEAR(tb_to_analyze[[#This Row],[Date]])</f>
        <v>2013</v>
      </c>
    </row>
    <row r="3740" spans="1:9" x14ac:dyDescent="0.25">
      <c r="A3740" t="s">
        <v>5233</v>
      </c>
      <c r="B3740" t="s">
        <v>5336</v>
      </c>
      <c r="C3740" t="s">
        <v>5247</v>
      </c>
      <c r="D3740" s="1">
        <v>41599</v>
      </c>
      <c r="E3740" t="s">
        <v>3395</v>
      </c>
      <c r="F3740" t="s">
        <v>13</v>
      </c>
      <c r="G3740" s="3">
        <v>29000000</v>
      </c>
      <c r="H3740" t="s">
        <v>15</v>
      </c>
      <c r="I3740">
        <f>YEAR(tb_to_analyze[[#This Row],[Date]])</f>
        <v>2013</v>
      </c>
    </row>
    <row r="3741" spans="1:9" x14ac:dyDescent="0.25">
      <c r="A3741" t="s">
        <v>5233</v>
      </c>
      <c r="B3741" t="s">
        <v>5320</v>
      </c>
      <c r="C3741" t="s">
        <v>5247</v>
      </c>
      <c r="D3741" s="1">
        <v>41600</v>
      </c>
      <c r="E3741" t="s">
        <v>3470</v>
      </c>
      <c r="F3741" t="s">
        <v>13</v>
      </c>
      <c r="G3741" s="3">
        <v>41800000</v>
      </c>
      <c r="H3741" t="s">
        <v>15</v>
      </c>
      <c r="I3741">
        <f>YEAR(tb_to_analyze[[#This Row],[Date]])</f>
        <v>2013</v>
      </c>
    </row>
    <row r="3742" spans="1:9" x14ac:dyDescent="0.25">
      <c r="A3742" t="s">
        <v>5231</v>
      </c>
      <c r="B3742" t="s">
        <v>5313</v>
      </c>
      <c r="C3742" t="s">
        <v>5246</v>
      </c>
      <c r="D3742" s="1">
        <v>41611</v>
      </c>
      <c r="E3742" t="s">
        <v>4201</v>
      </c>
      <c r="F3742" t="s">
        <v>13</v>
      </c>
      <c r="G3742" s="3">
        <v>56500000</v>
      </c>
      <c r="H3742" t="s">
        <v>15</v>
      </c>
      <c r="I3742">
        <f>YEAR(tb_to_analyze[[#This Row],[Date]])</f>
        <v>2013</v>
      </c>
    </row>
    <row r="3743" spans="1:9" x14ac:dyDescent="0.25">
      <c r="A3743" t="s">
        <v>5231</v>
      </c>
      <c r="B3743" t="s">
        <v>5315</v>
      </c>
      <c r="C3743" t="s">
        <v>5246</v>
      </c>
      <c r="D3743" s="1">
        <v>41614</v>
      </c>
      <c r="E3743" t="s">
        <v>4025</v>
      </c>
      <c r="F3743" t="s">
        <v>13</v>
      </c>
      <c r="G3743" s="3">
        <v>120000000</v>
      </c>
      <c r="H3743" t="s">
        <v>15</v>
      </c>
      <c r="I3743">
        <f>YEAR(tb_to_analyze[[#This Row],[Date]])</f>
        <v>2013</v>
      </c>
    </row>
    <row r="3744" spans="1:9" x14ac:dyDescent="0.25">
      <c r="A3744" t="s">
        <v>5230</v>
      </c>
      <c r="B3744" t="s">
        <v>5324</v>
      </c>
      <c r="C3744" t="s">
        <v>5253</v>
      </c>
      <c r="D3744" s="1">
        <v>41627</v>
      </c>
      <c r="E3744" t="s">
        <v>4101</v>
      </c>
      <c r="F3744" t="s">
        <v>2227</v>
      </c>
      <c r="G3744" s="3">
        <v>30000000</v>
      </c>
      <c r="H3744" t="s">
        <v>15</v>
      </c>
      <c r="I3744">
        <f>YEAR(tb_to_analyze[[#This Row],[Date]])</f>
        <v>2013</v>
      </c>
    </row>
    <row r="3745" spans="1:9" x14ac:dyDescent="0.25">
      <c r="A3745" t="s">
        <v>5233</v>
      </c>
      <c r="B3745" t="s">
        <v>5320</v>
      </c>
      <c r="C3745" t="s">
        <v>5247</v>
      </c>
      <c r="D3745" s="1">
        <v>41633</v>
      </c>
      <c r="E3745" t="s">
        <v>3470</v>
      </c>
      <c r="F3745" t="s">
        <v>13</v>
      </c>
      <c r="G3745" s="3">
        <v>41800000</v>
      </c>
      <c r="H3745" t="s">
        <v>15</v>
      </c>
      <c r="I3745">
        <f>YEAR(tb_to_analyze[[#This Row],[Date]])</f>
        <v>2013</v>
      </c>
    </row>
    <row r="3746" spans="1:9" x14ac:dyDescent="0.25">
      <c r="A3746" t="s">
        <v>5233</v>
      </c>
      <c r="B3746" t="s">
        <v>5320</v>
      </c>
      <c r="C3746" t="s">
        <v>5247</v>
      </c>
      <c r="D3746" s="1">
        <v>41636</v>
      </c>
      <c r="E3746" t="s">
        <v>4213</v>
      </c>
      <c r="F3746" t="s">
        <v>2227</v>
      </c>
      <c r="G3746" t="s">
        <v>5350</v>
      </c>
      <c r="H3746" t="s">
        <v>15</v>
      </c>
      <c r="I3746">
        <f>YEAR(tb_to_analyze[[#This Row],[Date]])</f>
        <v>2013</v>
      </c>
    </row>
    <row r="3747" spans="1:9" x14ac:dyDescent="0.25">
      <c r="A3747" t="s">
        <v>5238</v>
      </c>
      <c r="B3747" t="s">
        <v>5326</v>
      </c>
      <c r="C3747" t="s">
        <v>5254</v>
      </c>
      <c r="D3747" s="1">
        <v>41644</v>
      </c>
      <c r="E3747" t="s">
        <v>4023</v>
      </c>
      <c r="F3747" t="s">
        <v>2227</v>
      </c>
      <c r="G3747" s="3">
        <v>47000000</v>
      </c>
      <c r="H3747" t="s">
        <v>15</v>
      </c>
      <c r="I3747">
        <f>YEAR(tb_to_analyze[[#This Row],[Date]])</f>
        <v>2014</v>
      </c>
    </row>
    <row r="3748" spans="1:9" x14ac:dyDescent="0.25">
      <c r="A3748" t="s">
        <v>5231</v>
      </c>
      <c r="B3748" t="s">
        <v>5313</v>
      </c>
      <c r="C3748" t="s">
        <v>5246</v>
      </c>
      <c r="D3748" s="1">
        <v>41645</v>
      </c>
      <c r="E3748" t="s">
        <v>4201</v>
      </c>
      <c r="F3748" t="s">
        <v>13</v>
      </c>
      <c r="G3748" s="3">
        <v>56500000</v>
      </c>
      <c r="H3748" t="s">
        <v>15</v>
      </c>
      <c r="I3748">
        <f>YEAR(tb_to_analyze[[#This Row],[Date]])</f>
        <v>2014</v>
      </c>
    </row>
    <row r="3749" spans="1:9" x14ac:dyDescent="0.25">
      <c r="A3749" t="s">
        <v>5231</v>
      </c>
      <c r="B3749" t="s">
        <v>5316</v>
      </c>
      <c r="C3749" t="s">
        <v>5246</v>
      </c>
      <c r="D3749" s="1">
        <v>41648</v>
      </c>
      <c r="E3749" t="s">
        <v>4217</v>
      </c>
      <c r="F3749" t="s">
        <v>13</v>
      </c>
      <c r="G3749" s="3">
        <v>80000000</v>
      </c>
      <c r="H3749" t="s">
        <v>15</v>
      </c>
      <c r="I3749">
        <f>YEAR(tb_to_analyze[[#This Row],[Date]])</f>
        <v>2014</v>
      </c>
    </row>
    <row r="3750" spans="1:9" x14ac:dyDescent="0.25">
      <c r="A3750" t="s">
        <v>5231</v>
      </c>
      <c r="B3750" t="s">
        <v>5313</v>
      </c>
      <c r="C3750" t="s">
        <v>5246</v>
      </c>
      <c r="D3750" s="1">
        <v>41663</v>
      </c>
      <c r="E3750" t="s">
        <v>3594</v>
      </c>
      <c r="F3750" t="s">
        <v>2227</v>
      </c>
      <c r="G3750" s="3">
        <v>109000000</v>
      </c>
      <c r="H3750" t="s">
        <v>15</v>
      </c>
      <c r="I3750">
        <f>YEAR(tb_to_analyze[[#This Row],[Date]])</f>
        <v>2014</v>
      </c>
    </row>
    <row r="3751" spans="1:9" x14ac:dyDescent="0.25">
      <c r="A3751" t="s">
        <v>5230</v>
      </c>
      <c r="B3751" t="s">
        <v>5324</v>
      </c>
      <c r="C3751" t="s">
        <v>5253</v>
      </c>
      <c r="D3751" s="1">
        <v>41676</v>
      </c>
      <c r="E3751" t="s">
        <v>3614</v>
      </c>
      <c r="F3751" t="s">
        <v>2227</v>
      </c>
      <c r="G3751" s="3">
        <v>200000000</v>
      </c>
      <c r="H3751" t="s">
        <v>15</v>
      </c>
      <c r="I3751">
        <f>YEAR(tb_to_analyze[[#This Row],[Date]])</f>
        <v>2014</v>
      </c>
    </row>
    <row r="3752" spans="1:9" x14ac:dyDescent="0.25">
      <c r="A3752" t="s">
        <v>5231</v>
      </c>
      <c r="B3752" t="s">
        <v>5313</v>
      </c>
      <c r="C3752" t="s">
        <v>5246</v>
      </c>
      <c r="D3752" s="1">
        <v>41691</v>
      </c>
      <c r="E3752" t="s">
        <v>3608</v>
      </c>
      <c r="F3752" t="s">
        <v>13</v>
      </c>
      <c r="G3752" s="3">
        <v>164000000</v>
      </c>
      <c r="H3752" t="s">
        <v>15</v>
      </c>
      <c r="I3752">
        <f>YEAR(tb_to_analyze[[#This Row],[Date]])</f>
        <v>2014</v>
      </c>
    </row>
    <row r="3753" spans="1:9" x14ac:dyDescent="0.25">
      <c r="A3753" t="s">
        <v>5236</v>
      </c>
      <c r="B3753" t="s">
        <v>5325</v>
      </c>
      <c r="C3753" t="s">
        <v>5249</v>
      </c>
      <c r="D3753" s="1">
        <v>41697</v>
      </c>
      <c r="E3753" t="s">
        <v>3542</v>
      </c>
      <c r="F3753" t="s">
        <v>2227</v>
      </c>
      <c r="G3753" s="3">
        <v>90000000</v>
      </c>
      <c r="H3753" t="s">
        <v>15</v>
      </c>
      <c r="I3753">
        <f>YEAR(tb_to_analyze[[#This Row],[Date]])</f>
        <v>2014</v>
      </c>
    </row>
    <row r="3754" spans="1:9" x14ac:dyDescent="0.25">
      <c r="A3754" t="s">
        <v>5230</v>
      </c>
      <c r="B3754" t="s">
        <v>5324</v>
      </c>
      <c r="C3754" t="s">
        <v>5253</v>
      </c>
      <c r="D3754" s="1">
        <v>41720</v>
      </c>
      <c r="E3754" t="s">
        <v>3614</v>
      </c>
      <c r="F3754" t="s">
        <v>2227</v>
      </c>
      <c r="G3754" s="3">
        <v>200000000</v>
      </c>
      <c r="H3754" t="s">
        <v>15</v>
      </c>
      <c r="I3754">
        <f>YEAR(tb_to_analyze[[#This Row],[Date]])</f>
        <v>2014</v>
      </c>
    </row>
    <row r="3755" spans="1:9" x14ac:dyDescent="0.25">
      <c r="A3755" t="s">
        <v>5231</v>
      </c>
      <c r="B3755" t="s">
        <v>5315</v>
      </c>
      <c r="C3755" t="s">
        <v>5246</v>
      </c>
      <c r="D3755" s="1">
        <v>41732</v>
      </c>
      <c r="E3755" t="s">
        <v>3594</v>
      </c>
      <c r="F3755" t="s">
        <v>2227</v>
      </c>
      <c r="G3755" s="3">
        <v>109000000</v>
      </c>
      <c r="H3755" t="s">
        <v>15</v>
      </c>
      <c r="I3755">
        <f>YEAR(tb_to_analyze[[#This Row],[Date]])</f>
        <v>2014</v>
      </c>
    </row>
    <row r="3756" spans="1:9" x14ac:dyDescent="0.25">
      <c r="A3756" t="s">
        <v>5230</v>
      </c>
      <c r="B3756" t="s">
        <v>5324</v>
      </c>
      <c r="C3756" t="s">
        <v>5253</v>
      </c>
      <c r="D3756" s="1">
        <v>41732</v>
      </c>
      <c r="E3756" t="s">
        <v>4225</v>
      </c>
      <c r="F3756" t="s">
        <v>2227</v>
      </c>
      <c r="G3756" s="3">
        <v>30000000</v>
      </c>
      <c r="H3756" t="s">
        <v>15</v>
      </c>
      <c r="I3756">
        <f>YEAR(tb_to_analyze[[#This Row],[Date]])</f>
        <v>2014</v>
      </c>
    </row>
    <row r="3757" spans="1:9" x14ac:dyDescent="0.25">
      <c r="A3757" t="s">
        <v>5238</v>
      </c>
      <c r="B3757" t="s">
        <v>5326</v>
      </c>
      <c r="C3757" t="s">
        <v>5254</v>
      </c>
      <c r="D3757" s="1">
        <v>41733</v>
      </c>
      <c r="E3757" t="s">
        <v>3945</v>
      </c>
      <c r="F3757" t="s">
        <v>2227</v>
      </c>
      <c r="G3757" s="3">
        <v>31000000</v>
      </c>
      <c r="H3757" t="s">
        <v>15</v>
      </c>
      <c r="I3757">
        <f>YEAR(tb_to_analyze[[#This Row],[Date]])</f>
        <v>2014</v>
      </c>
    </row>
    <row r="3758" spans="1:9" x14ac:dyDescent="0.25">
      <c r="A3758" t="s">
        <v>5239</v>
      </c>
      <c r="B3758" t="s">
        <v>5327</v>
      </c>
      <c r="C3758" t="s">
        <v>5256</v>
      </c>
      <c r="D3758" s="1">
        <v>41738</v>
      </c>
      <c r="E3758" t="s">
        <v>3862</v>
      </c>
      <c r="F3758" t="s">
        <v>2227</v>
      </c>
      <c r="G3758" t="s">
        <v>5350</v>
      </c>
      <c r="H3758" t="s">
        <v>15</v>
      </c>
      <c r="I3758">
        <f>YEAR(tb_to_analyze[[#This Row],[Date]])</f>
        <v>2014</v>
      </c>
    </row>
    <row r="3759" spans="1:9" x14ac:dyDescent="0.25">
      <c r="A3759" t="s">
        <v>5231</v>
      </c>
      <c r="B3759" t="s">
        <v>5313</v>
      </c>
      <c r="C3759" t="s">
        <v>5246</v>
      </c>
      <c r="D3759" s="1">
        <v>41739</v>
      </c>
      <c r="E3759" t="s">
        <v>4108</v>
      </c>
      <c r="F3759" t="s">
        <v>2227</v>
      </c>
      <c r="G3759" s="3">
        <v>145000000</v>
      </c>
      <c r="H3759" t="s">
        <v>15</v>
      </c>
      <c r="I3759">
        <f>YEAR(tb_to_analyze[[#This Row],[Date]])</f>
        <v>2014</v>
      </c>
    </row>
    <row r="3760" spans="1:9" x14ac:dyDescent="0.25">
      <c r="A3760" t="s">
        <v>5231</v>
      </c>
      <c r="B3760" t="s">
        <v>5313</v>
      </c>
      <c r="C3760" t="s">
        <v>5246</v>
      </c>
      <c r="D3760" s="1">
        <v>41747</v>
      </c>
      <c r="E3760" t="s">
        <v>4201</v>
      </c>
      <c r="F3760" t="s">
        <v>13</v>
      </c>
      <c r="G3760" s="3">
        <v>56500000</v>
      </c>
      <c r="H3760" t="s">
        <v>15</v>
      </c>
      <c r="I3760">
        <f>YEAR(tb_to_analyze[[#This Row],[Date]])</f>
        <v>2014</v>
      </c>
    </row>
    <row r="3761" spans="1:9" x14ac:dyDescent="0.25">
      <c r="A3761" t="s">
        <v>5230</v>
      </c>
      <c r="B3761" t="s">
        <v>5324</v>
      </c>
      <c r="C3761" t="s">
        <v>5253</v>
      </c>
      <c r="D3761" s="1">
        <v>41759</v>
      </c>
      <c r="E3761" t="s">
        <v>4118</v>
      </c>
      <c r="F3761" t="s">
        <v>2227</v>
      </c>
      <c r="G3761" s="3">
        <v>37000000</v>
      </c>
      <c r="H3761" t="s">
        <v>15</v>
      </c>
      <c r="I3761">
        <f>YEAR(tb_to_analyze[[#This Row],[Date]])</f>
        <v>2014</v>
      </c>
    </row>
    <row r="3762" spans="1:9" x14ac:dyDescent="0.25">
      <c r="A3762" t="s">
        <v>5231</v>
      </c>
      <c r="B3762" t="s">
        <v>5313</v>
      </c>
      <c r="C3762" t="s">
        <v>5246</v>
      </c>
      <c r="D3762" s="1">
        <v>41776</v>
      </c>
      <c r="E3762" t="s">
        <v>3608</v>
      </c>
      <c r="F3762" t="s">
        <v>13</v>
      </c>
      <c r="G3762" s="3">
        <v>164000000</v>
      </c>
      <c r="H3762" t="s">
        <v>15</v>
      </c>
      <c r="I3762">
        <f>YEAR(tb_to_analyze[[#This Row],[Date]])</f>
        <v>2014</v>
      </c>
    </row>
    <row r="3763" spans="1:9" x14ac:dyDescent="0.25">
      <c r="A3763" t="s">
        <v>5231</v>
      </c>
      <c r="B3763" t="s">
        <v>5313</v>
      </c>
      <c r="C3763" t="s">
        <v>5246</v>
      </c>
      <c r="D3763" s="1">
        <v>41781</v>
      </c>
      <c r="E3763" t="s">
        <v>3594</v>
      </c>
      <c r="F3763" t="s">
        <v>2227</v>
      </c>
      <c r="G3763" s="3">
        <v>109000000</v>
      </c>
      <c r="H3763" t="s">
        <v>15</v>
      </c>
      <c r="I3763">
        <f>YEAR(tb_to_analyze[[#This Row],[Date]])</f>
        <v>2014</v>
      </c>
    </row>
    <row r="3764" spans="1:9" x14ac:dyDescent="0.25">
      <c r="A3764" t="s">
        <v>5233</v>
      </c>
      <c r="B3764" t="s">
        <v>5320</v>
      </c>
      <c r="C3764" t="s">
        <v>5247</v>
      </c>
      <c r="D3764" s="1">
        <v>41782</v>
      </c>
      <c r="E3764" t="s">
        <v>3470</v>
      </c>
      <c r="F3764" t="s">
        <v>13</v>
      </c>
      <c r="G3764" s="3">
        <v>41800000</v>
      </c>
      <c r="H3764" t="s">
        <v>15</v>
      </c>
      <c r="I3764">
        <f>YEAR(tb_to_analyze[[#This Row],[Date]])</f>
        <v>2014</v>
      </c>
    </row>
    <row r="3765" spans="1:9" x14ac:dyDescent="0.25">
      <c r="A3765" t="s">
        <v>5236</v>
      </c>
      <c r="B3765" t="s">
        <v>5325</v>
      </c>
      <c r="C3765" t="s">
        <v>5249</v>
      </c>
      <c r="D3765" s="1">
        <v>41783</v>
      </c>
      <c r="E3765" t="s">
        <v>3542</v>
      </c>
      <c r="F3765" t="s">
        <v>2227</v>
      </c>
      <c r="G3765" s="3">
        <v>90000000</v>
      </c>
      <c r="H3765" t="s">
        <v>15</v>
      </c>
      <c r="I3765">
        <f>YEAR(tb_to_analyze[[#This Row],[Date]])</f>
        <v>2014</v>
      </c>
    </row>
    <row r="3766" spans="1:9" x14ac:dyDescent="0.25">
      <c r="A3766" t="s">
        <v>5233</v>
      </c>
      <c r="B3766" t="s">
        <v>5333</v>
      </c>
      <c r="C3766" t="s">
        <v>5260</v>
      </c>
      <c r="D3766" s="1">
        <v>41783</v>
      </c>
      <c r="E3766" t="s">
        <v>3388</v>
      </c>
      <c r="F3766" t="s">
        <v>13</v>
      </c>
      <c r="G3766" t="s">
        <v>5350</v>
      </c>
      <c r="H3766" t="s">
        <v>15</v>
      </c>
      <c r="I3766">
        <f>YEAR(tb_to_analyze[[#This Row],[Date]])</f>
        <v>2014</v>
      </c>
    </row>
    <row r="3767" spans="1:9" x14ac:dyDescent="0.25">
      <c r="A3767" t="s">
        <v>5233</v>
      </c>
      <c r="B3767" t="s">
        <v>5336</v>
      </c>
      <c r="C3767" t="s">
        <v>5247</v>
      </c>
      <c r="D3767" s="1">
        <v>41809</v>
      </c>
      <c r="E3767" t="s">
        <v>3395</v>
      </c>
      <c r="F3767" t="s">
        <v>13</v>
      </c>
      <c r="G3767" s="3">
        <v>29000000</v>
      </c>
      <c r="H3767" t="s">
        <v>15</v>
      </c>
      <c r="I3767">
        <f>YEAR(tb_to_analyze[[#This Row],[Date]])</f>
        <v>2014</v>
      </c>
    </row>
    <row r="3768" spans="1:9" x14ac:dyDescent="0.25">
      <c r="A3768" t="s">
        <v>5238</v>
      </c>
      <c r="B3768" t="s">
        <v>5326</v>
      </c>
      <c r="C3768" t="s">
        <v>5254</v>
      </c>
      <c r="D3768" s="1">
        <v>41820</v>
      </c>
      <c r="E3768" t="s">
        <v>3849</v>
      </c>
      <c r="F3768" t="s">
        <v>2227</v>
      </c>
      <c r="G3768" s="3">
        <v>21000000</v>
      </c>
      <c r="H3768" t="s">
        <v>15</v>
      </c>
      <c r="I3768">
        <f>YEAR(tb_to_analyze[[#This Row],[Date]])</f>
        <v>2014</v>
      </c>
    </row>
    <row r="3769" spans="1:9" x14ac:dyDescent="0.25">
      <c r="A3769" t="s">
        <v>5231</v>
      </c>
      <c r="B3769" t="s">
        <v>5315</v>
      </c>
      <c r="C3769" t="s">
        <v>5246</v>
      </c>
      <c r="D3769" s="1">
        <v>41822</v>
      </c>
      <c r="E3769" t="s">
        <v>3413</v>
      </c>
      <c r="F3769" t="s">
        <v>13</v>
      </c>
      <c r="G3769" t="s">
        <v>5350</v>
      </c>
      <c r="H3769" t="s">
        <v>15</v>
      </c>
      <c r="I3769">
        <f>YEAR(tb_to_analyze[[#This Row],[Date]])</f>
        <v>2014</v>
      </c>
    </row>
    <row r="3770" spans="1:9" x14ac:dyDescent="0.25">
      <c r="A3770" t="s">
        <v>5233</v>
      </c>
      <c r="B3770" t="s">
        <v>5320</v>
      </c>
      <c r="C3770" t="s">
        <v>5247</v>
      </c>
      <c r="D3770" s="1">
        <v>41823</v>
      </c>
      <c r="E3770" t="s">
        <v>3470</v>
      </c>
      <c r="F3770" t="s">
        <v>13</v>
      </c>
      <c r="G3770" s="3">
        <v>41800000</v>
      </c>
      <c r="H3770" t="s">
        <v>15</v>
      </c>
      <c r="I3770">
        <f>YEAR(tb_to_analyze[[#This Row],[Date]])</f>
        <v>2014</v>
      </c>
    </row>
    <row r="3771" spans="1:9" x14ac:dyDescent="0.25">
      <c r="A3771" t="s">
        <v>5233</v>
      </c>
      <c r="B3771" t="s">
        <v>5320</v>
      </c>
      <c r="C3771" t="s">
        <v>5247</v>
      </c>
      <c r="D3771" s="1">
        <v>41829</v>
      </c>
      <c r="E3771" t="s">
        <v>4242</v>
      </c>
      <c r="F3771" t="s">
        <v>2227</v>
      </c>
      <c r="G3771" t="s">
        <v>5350</v>
      </c>
      <c r="H3771" t="s">
        <v>15</v>
      </c>
      <c r="I3771">
        <f>YEAR(tb_to_analyze[[#This Row],[Date]])</f>
        <v>2014</v>
      </c>
    </row>
    <row r="3772" spans="1:9" x14ac:dyDescent="0.25">
      <c r="A3772" t="s">
        <v>5230</v>
      </c>
      <c r="B3772" t="s">
        <v>5324</v>
      </c>
      <c r="C3772" t="s">
        <v>5253</v>
      </c>
      <c r="D3772" s="1">
        <v>41830</v>
      </c>
      <c r="E3772" t="s">
        <v>4101</v>
      </c>
      <c r="F3772" t="s">
        <v>2227</v>
      </c>
      <c r="G3772" s="3">
        <v>30000000</v>
      </c>
      <c r="H3772" t="s">
        <v>15</v>
      </c>
      <c r="I3772">
        <f>YEAR(tb_to_analyze[[#This Row],[Date]])</f>
        <v>2014</v>
      </c>
    </row>
    <row r="3773" spans="1:9" x14ac:dyDescent="0.25">
      <c r="A3773" t="s">
        <v>5231</v>
      </c>
      <c r="B3773" t="s">
        <v>5316</v>
      </c>
      <c r="C3773" t="s">
        <v>5246</v>
      </c>
      <c r="D3773" s="1">
        <v>41833</v>
      </c>
      <c r="E3773" t="s">
        <v>4217</v>
      </c>
      <c r="F3773" t="s">
        <v>13</v>
      </c>
      <c r="G3773" s="3">
        <v>80000000</v>
      </c>
      <c r="H3773" t="s">
        <v>15</v>
      </c>
      <c r="I3773">
        <f>YEAR(tb_to_analyze[[#This Row],[Date]])</f>
        <v>2014</v>
      </c>
    </row>
    <row r="3774" spans="1:9" x14ac:dyDescent="0.25">
      <c r="A3774" t="s">
        <v>5231</v>
      </c>
      <c r="B3774" t="s">
        <v>5313</v>
      </c>
      <c r="C3774" t="s">
        <v>5246</v>
      </c>
      <c r="D3774" s="1">
        <v>41834</v>
      </c>
      <c r="E3774" t="s">
        <v>4201</v>
      </c>
      <c r="F3774" t="s">
        <v>13</v>
      </c>
      <c r="G3774" s="3">
        <v>56500000</v>
      </c>
      <c r="H3774" t="s">
        <v>15</v>
      </c>
      <c r="I3774">
        <f>YEAR(tb_to_analyze[[#This Row],[Date]])</f>
        <v>2014</v>
      </c>
    </row>
    <row r="3775" spans="1:9" x14ac:dyDescent="0.25">
      <c r="A3775" t="s">
        <v>5231</v>
      </c>
      <c r="B3775" t="s">
        <v>5313</v>
      </c>
      <c r="C3775" t="s">
        <v>5246</v>
      </c>
      <c r="D3775" s="1">
        <v>41848</v>
      </c>
      <c r="E3775" t="s">
        <v>3608</v>
      </c>
      <c r="F3775" t="s">
        <v>13</v>
      </c>
      <c r="G3775" s="3">
        <v>164000000</v>
      </c>
      <c r="H3775" t="s">
        <v>15</v>
      </c>
      <c r="I3775">
        <f>YEAR(tb_to_analyze[[#This Row],[Date]])</f>
        <v>2014</v>
      </c>
    </row>
    <row r="3776" spans="1:9" x14ac:dyDescent="0.25">
      <c r="A3776" t="s">
        <v>5230</v>
      </c>
      <c r="B3776" t="s">
        <v>5324</v>
      </c>
      <c r="C3776" t="s">
        <v>5253</v>
      </c>
      <c r="D3776" s="1">
        <v>41849</v>
      </c>
      <c r="E3776" t="s">
        <v>3899</v>
      </c>
      <c r="F3776" t="s">
        <v>13</v>
      </c>
      <c r="G3776" t="s">
        <v>5350</v>
      </c>
      <c r="H3776" t="s">
        <v>15</v>
      </c>
      <c r="I3776">
        <f>YEAR(tb_to_analyze[[#This Row],[Date]])</f>
        <v>2014</v>
      </c>
    </row>
    <row r="3777" spans="1:9" x14ac:dyDescent="0.25">
      <c r="A3777" t="s">
        <v>5231</v>
      </c>
      <c r="B3777" t="s">
        <v>5313</v>
      </c>
      <c r="C3777" t="s">
        <v>5246</v>
      </c>
      <c r="D3777" s="1">
        <v>41853</v>
      </c>
      <c r="E3777" t="s">
        <v>3594</v>
      </c>
      <c r="F3777" t="s">
        <v>2227</v>
      </c>
      <c r="G3777" s="3">
        <v>109000000</v>
      </c>
      <c r="H3777" t="s">
        <v>15</v>
      </c>
      <c r="I3777">
        <f>YEAR(tb_to_analyze[[#This Row],[Date]])</f>
        <v>2014</v>
      </c>
    </row>
    <row r="3778" spans="1:9" x14ac:dyDescent="0.25">
      <c r="A3778" t="s">
        <v>5231</v>
      </c>
      <c r="B3778" t="s">
        <v>5313</v>
      </c>
      <c r="C3778" t="s">
        <v>5246</v>
      </c>
      <c r="D3778" s="1">
        <v>41856</v>
      </c>
      <c r="E3778" t="s">
        <v>4201</v>
      </c>
      <c r="F3778" t="s">
        <v>13</v>
      </c>
      <c r="G3778" s="3">
        <v>56500000</v>
      </c>
      <c r="H3778" t="s">
        <v>15</v>
      </c>
      <c r="I3778">
        <f>YEAR(tb_to_analyze[[#This Row],[Date]])</f>
        <v>2014</v>
      </c>
    </row>
    <row r="3779" spans="1:9" x14ac:dyDescent="0.25">
      <c r="A3779" t="s">
        <v>5231</v>
      </c>
      <c r="B3779" t="s">
        <v>5315</v>
      </c>
      <c r="C3779" t="s">
        <v>5246</v>
      </c>
      <c r="D3779" s="1">
        <v>41864</v>
      </c>
      <c r="E3779" t="s">
        <v>3594</v>
      </c>
      <c r="F3779" t="s">
        <v>2227</v>
      </c>
      <c r="G3779" s="3">
        <v>109000000</v>
      </c>
      <c r="H3779" t="s">
        <v>15</v>
      </c>
      <c r="I3779">
        <f>YEAR(tb_to_analyze[[#This Row],[Date]])</f>
        <v>2014</v>
      </c>
    </row>
    <row r="3780" spans="1:9" x14ac:dyDescent="0.25">
      <c r="A3780" t="s">
        <v>5230</v>
      </c>
      <c r="B3780" t="s">
        <v>5324</v>
      </c>
      <c r="C3780" t="s">
        <v>5253</v>
      </c>
      <c r="D3780" s="1">
        <v>41873</v>
      </c>
      <c r="E3780" t="s">
        <v>4101</v>
      </c>
      <c r="F3780" t="s">
        <v>2227</v>
      </c>
      <c r="G3780" s="3">
        <v>30000000</v>
      </c>
      <c r="H3780" t="s">
        <v>56</v>
      </c>
      <c r="I3780">
        <f>YEAR(tb_to_analyze[[#This Row],[Date]])</f>
        <v>2014</v>
      </c>
    </row>
    <row r="3781" spans="1:9" x14ac:dyDescent="0.25">
      <c r="A3781" t="s">
        <v>5231</v>
      </c>
      <c r="B3781" t="s">
        <v>5313</v>
      </c>
      <c r="C3781" t="s">
        <v>5246</v>
      </c>
      <c r="D3781" s="1">
        <v>41889</v>
      </c>
      <c r="E3781" t="s">
        <v>4201</v>
      </c>
      <c r="F3781" t="s">
        <v>13</v>
      </c>
      <c r="G3781" s="3">
        <v>56500000</v>
      </c>
      <c r="H3781" t="s">
        <v>15</v>
      </c>
      <c r="I3781">
        <f>YEAR(tb_to_analyze[[#This Row],[Date]])</f>
        <v>2014</v>
      </c>
    </row>
    <row r="3782" spans="1:9" x14ac:dyDescent="0.25">
      <c r="A3782" t="s">
        <v>5230</v>
      </c>
      <c r="B3782" t="s">
        <v>5324</v>
      </c>
      <c r="C3782" t="s">
        <v>5253</v>
      </c>
      <c r="D3782" s="1">
        <v>41893</v>
      </c>
      <c r="E3782" t="s">
        <v>3614</v>
      </c>
      <c r="F3782" t="s">
        <v>2227</v>
      </c>
      <c r="G3782" s="3">
        <v>200000000</v>
      </c>
      <c r="H3782" t="s">
        <v>15</v>
      </c>
      <c r="I3782">
        <f>YEAR(tb_to_analyze[[#This Row],[Date]])</f>
        <v>2014</v>
      </c>
    </row>
    <row r="3783" spans="1:9" x14ac:dyDescent="0.25">
      <c r="A3783" t="s">
        <v>5231</v>
      </c>
      <c r="B3783" t="s">
        <v>5313</v>
      </c>
      <c r="C3783" t="s">
        <v>5246</v>
      </c>
      <c r="D3783" s="1">
        <v>41899</v>
      </c>
      <c r="E3783" t="s">
        <v>3594</v>
      </c>
      <c r="F3783" t="s">
        <v>2227</v>
      </c>
      <c r="G3783" s="3">
        <v>109000000</v>
      </c>
      <c r="H3783" t="s">
        <v>15</v>
      </c>
      <c r="I3783">
        <f>YEAR(tb_to_analyze[[#This Row],[Date]])</f>
        <v>2014</v>
      </c>
    </row>
    <row r="3784" spans="1:9" x14ac:dyDescent="0.25">
      <c r="A3784" t="s">
        <v>5231</v>
      </c>
      <c r="B3784" t="s">
        <v>5313</v>
      </c>
      <c r="C3784" t="s">
        <v>5246</v>
      </c>
      <c r="D3784" s="1">
        <v>41903</v>
      </c>
      <c r="E3784" t="s">
        <v>4201</v>
      </c>
      <c r="F3784" t="s">
        <v>13</v>
      </c>
      <c r="G3784" s="3">
        <v>56500000</v>
      </c>
      <c r="H3784" t="s">
        <v>15</v>
      </c>
      <c r="I3784">
        <f>YEAR(tb_to_analyze[[#This Row],[Date]])</f>
        <v>2014</v>
      </c>
    </row>
    <row r="3785" spans="1:9" x14ac:dyDescent="0.25">
      <c r="A3785" t="s">
        <v>5236</v>
      </c>
      <c r="B3785" t="s">
        <v>5325</v>
      </c>
      <c r="C3785" t="s">
        <v>5249</v>
      </c>
      <c r="D3785" s="1">
        <v>41919</v>
      </c>
      <c r="E3785" t="s">
        <v>3542</v>
      </c>
      <c r="F3785" t="s">
        <v>2227</v>
      </c>
      <c r="G3785" s="3">
        <v>90000000</v>
      </c>
      <c r="H3785" t="s">
        <v>15</v>
      </c>
      <c r="I3785">
        <f>YEAR(tb_to_analyze[[#This Row],[Date]])</f>
        <v>2014</v>
      </c>
    </row>
    <row r="3786" spans="1:9" x14ac:dyDescent="0.25">
      <c r="A3786" t="s">
        <v>5238</v>
      </c>
      <c r="B3786" t="s">
        <v>5326</v>
      </c>
      <c r="C3786" t="s">
        <v>5254</v>
      </c>
      <c r="D3786" s="1">
        <v>41928</v>
      </c>
      <c r="E3786" t="s">
        <v>3945</v>
      </c>
      <c r="F3786" t="s">
        <v>2227</v>
      </c>
      <c r="G3786" s="3">
        <v>31000000</v>
      </c>
      <c r="H3786" t="s">
        <v>15</v>
      </c>
      <c r="I3786">
        <f>YEAR(tb_to_analyze[[#This Row],[Date]])</f>
        <v>2014</v>
      </c>
    </row>
    <row r="3787" spans="1:9" x14ac:dyDescent="0.25">
      <c r="A3787" t="s">
        <v>5230</v>
      </c>
      <c r="B3787" t="s">
        <v>5324</v>
      </c>
      <c r="C3787" t="s">
        <v>5253</v>
      </c>
      <c r="D3787" s="1">
        <v>41928</v>
      </c>
      <c r="E3787" t="s">
        <v>3614</v>
      </c>
      <c r="F3787" t="s">
        <v>2227</v>
      </c>
      <c r="G3787" s="3">
        <v>200000000</v>
      </c>
      <c r="H3787" t="s">
        <v>15</v>
      </c>
      <c r="I3787">
        <f>YEAR(tb_to_analyze[[#This Row],[Date]])</f>
        <v>2014</v>
      </c>
    </row>
    <row r="3788" spans="1:9" x14ac:dyDescent="0.25">
      <c r="A3788" t="s">
        <v>5231</v>
      </c>
      <c r="B3788" t="s">
        <v>5316</v>
      </c>
      <c r="C3788" t="s">
        <v>5246</v>
      </c>
      <c r="D3788" s="1">
        <v>41940</v>
      </c>
      <c r="E3788" t="s">
        <v>4259</v>
      </c>
      <c r="F3788" t="s">
        <v>13</v>
      </c>
      <c r="G3788" s="3">
        <v>80000000</v>
      </c>
      <c r="H3788" t="s">
        <v>21</v>
      </c>
      <c r="I3788">
        <f>YEAR(tb_to_analyze[[#This Row],[Date]])</f>
        <v>2014</v>
      </c>
    </row>
    <row r="3789" spans="1:9" x14ac:dyDescent="0.25">
      <c r="A3789" t="s">
        <v>5231</v>
      </c>
      <c r="B3789" t="s">
        <v>5313</v>
      </c>
      <c r="C3789" t="s">
        <v>5246</v>
      </c>
      <c r="D3789" s="1">
        <v>41941</v>
      </c>
      <c r="E3789" t="s">
        <v>3594</v>
      </c>
      <c r="F3789" t="s">
        <v>2227</v>
      </c>
      <c r="G3789" s="3">
        <v>109000000</v>
      </c>
      <c r="H3789" t="s">
        <v>15</v>
      </c>
      <c r="I3789">
        <f>YEAR(tb_to_analyze[[#This Row],[Date]])</f>
        <v>2014</v>
      </c>
    </row>
    <row r="3790" spans="1:9" x14ac:dyDescent="0.25">
      <c r="A3790" t="s">
        <v>5233</v>
      </c>
      <c r="B3790" t="s">
        <v>5336</v>
      </c>
      <c r="C3790" t="s">
        <v>5247</v>
      </c>
      <c r="D3790" s="1">
        <v>41949</v>
      </c>
      <c r="E3790" t="s">
        <v>3395</v>
      </c>
      <c r="F3790" t="s">
        <v>13</v>
      </c>
      <c r="G3790" s="3">
        <v>29000000</v>
      </c>
      <c r="H3790" t="s">
        <v>15</v>
      </c>
      <c r="I3790">
        <f>YEAR(tb_to_analyze[[#This Row],[Date]])</f>
        <v>2014</v>
      </c>
    </row>
    <row r="3791" spans="1:9" x14ac:dyDescent="0.25">
      <c r="A3791" t="s">
        <v>5235</v>
      </c>
      <c r="B3791" t="s">
        <v>5263</v>
      </c>
      <c r="C3791" t="s">
        <v>5252</v>
      </c>
      <c r="D3791" s="1">
        <v>41964</v>
      </c>
      <c r="E3791" t="s">
        <v>4200</v>
      </c>
      <c r="F3791" t="s">
        <v>13</v>
      </c>
      <c r="G3791" t="s">
        <v>5350</v>
      </c>
      <c r="H3791" t="s">
        <v>15</v>
      </c>
      <c r="I3791">
        <f>YEAR(tb_to_analyze[[#This Row],[Date]])</f>
        <v>2014</v>
      </c>
    </row>
    <row r="3792" spans="1:9" x14ac:dyDescent="0.25">
      <c r="A3792" t="s">
        <v>5236</v>
      </c>
      <c r="B3792" t="s">
        <v>5325</v>
      </c>
      <c r="C3792" t="s">
        <v>5249</v>
      </c>
      <c r="D3792" s="1">
        <v>41976</v>
      </c>
      <c r="E3792" t="s">
        <v>3542</v>
      </c>
      <c r="F3792" t="s">
        <v>2227</v>
      </c>
      <c r="G3792" s="3">
        <v>90000000</v>
      </c>
      <c r="H3792" t="s">
        <v>15</v>
      </c>
      <c r="I3792">
        <f>YEAR(tb_to_analyze[[#This Row],[Date]])</f>
        <v>2014</v>
      </c>
    </row>
    <row r="3793" spans="1:9" x14ac:dyDescent="0.25">
      <c r="A3793" t="s">
        <v>5231</v>
      </c>
      <c r="B3793" t="s">
        <v>5313</v>
      </c>
      <c r="C3793" t="s">
        <v>5246</v>
      </c>
      <c r="D3793" s="1">
        <v>41978</v>
      </c>
      <c r="E3793" t="s">
        <v>3727</v>
      </c>
      <c r="F3793" t="s">
        <v>2227</v>
      </c>
      <c r="G3793" s="3">
        <v>350000000</v>
      </c>
      <c r="H3793" t="s">
        <v>15</v>
      </c>
      <c r="I3793">
        <f>YEAR(tb_to_analyze[[#This Row],[Date]])</f>
        <v>2014</v>
      </c>
    </row>
    <row r="3794" spans="1:9" x14ac:dyDescent="0.25">
      <c r="A3794" t="s">
        <v>5230</v>
      </c>
      <c r="B3794" t="s">
        <v>5324</v>
      </c>
      <c r="C3794" t="s">
        <v>5253</v>
      </c>
      <c r="D3794" s="1">
        <v>41979</v>
      </c>
      <c r="E3794" t="s">
        <v>3614</v>
      </c>
      <c r="F3794" t="s">
        <v>2227</v>
      </c>
      <c r="G3794" s="3">
        <v>200000000</v>
      </c>
      <c r="H3794" t="s">
        <v>15</v>
      </c>
      <c r="I3794">
        <f>YEAR(tb_to_analyze[[#This Row],[Date]])</f>
        <v>2014</v>
      </c>
    </row>
    <row r="3795" spans="1:9" x14ac:dyDescent="0.25">
      <c r="A3795" t="s">
        <v>5231</v>
      </c>
      <c r="B3795" t="s">
        <v>5315</v>
      </c>
      <c r="C3795" t="s">
        <v>5246</v>
      </c>
      <c r="D3795" s="1">
        <v>41986</v>
      </c>
      <c r="E3795" t="s">
        <v>4108</v>
      </c>
      <c r="F3795" t="s">
        <v>2227</v>
      </c>
      <c r="G3795" s="3">
        <v>145000000</v>
      </c>
      <c r="H3795" t="s">
        <v>15</v>
      </c>
      <c r="I3795">
        <f>YEAR(tb_to_analyze[[#This Row],[Date]])</f>
        <v>2014</v>
      </c>
    </row>
    <row r="3796" spans="1:9" x14ac:dyDescent="0.25">
      <c r="A3796" t="s">
        <v>5238</v>
      </c>
      <c r="B3796" t="s">
        <v>5326</v>
      </c>
      <c r="C3796" t="s">
        <v>5254</v>
      </c>
      <c r="D3796" s="1">
        <v>41991</v>
      </c>
      <c r="E3796" t="s">
        <v>4269</v>
      </c>
      <c r="F3796" t="s">
        <v>2227</v>
      </c>
      <c r="G3796" s="3">
        <v>62000000</v>
      </c>
      <c r="H3796" t="s">
        <v>15</v>
      </c>
      <c r="I3796">
        <f>YEAR(tb_to_analyze[[#This Row],[Date]])</f>
        <v>2014</v>
      </c>
    </row>
    <row r="3797" spans="1:9" x14ac:dyDescent="0.25">
      <c r="A3797" t="s">
        <v>5230</v>
      </c>
      <c r="B3797" t="s">
        <v>5324</v>
      </c>
      <c r="C3797" t="s">
        <v>5253</v>
      </c>
      <c r="D3797" s="1">
        <v>41991</v>
      </c>
      <c r="E3797" t="s">
        <v>4101</v>
      </c>
      <c r="F3797" t="s">
        <v>2227</v>
      </c>
      <c r="G3797" s="3">
        <v>30000000</v>
      </c>
      <c r="H3797" t="s">
        <v>15</v>
      </c>
      <c r="I3797">
        <f>YEAR(tb_to_analyze[[#This Row],[Date]])</f>
        <v>2014</v>
      </c>
    </row>
    <row r="3798" spans="1:9" x14ac:dyDescent="0.25">
      <c r="A3798" t="s">
        <v>5233</v>
      </c>
      <c r="B3798" t="s">
        <v>5312</v>
      </c>
      <c r="C3798" t="s">
        <v>5245</v>
      </c>
      <c r="D3798" s="1">
        <v>41992</v>
      </c>
      <c r="E3798" t="s">
        <v>3681</v>
      </c>
      <c r="F3798" t="s">
        <v>13</v>
      </c>
      <c r="G3798" t="s">
        <v>5350</v>
      </c>
      <c r="H3798" t="s">
        <v>15</v>
      </c>
      <c r="I3798">
        <f>YEAR(tb_to_analyze[[#This Row],[Date]])</f>
        <v>2014</v>
      </c>
    </row>
    <row r="3799" spans="1:9" x14ac:dyDescent="0.25">
      <c r="A3799" t="s">
        <v>5233</v>
      </c>
      <c r="B3799" t="s">
        <v>5320</v>
      </c>
      <c r="C3799" t="s">
        <v>5247</v>
      </c>
      <c r="D3799" s="1">
        <v>41996</v>
      </c>
      <c r="E3799" t="s">
        <v>4275</v>
      </c>
      <c r="F3799" t="s">
        <v>2227</v>
      </c>
      <c r="G3799" s="3">
        <v>100000000</v>
      </c>
      <c r="H3799" t="s">
        <v>15</v>
      </c>
      <c r="I3799">
        <f>YEAR(tb_to_analyze[[#This Row],[Date]])</f>
        <v>2014</v>
      </c>
    </row>
    <row r="3800" spans="1:9" x14ac:dyDescent="0.25">
      <c r="A3800" t="s">
        <v>5231</v>
      </c>
      <c r="B3800" t="s">
        <v>5313</v>
      </c>
      <c r="C3800" t="s">
        <v>5246</v>
      </c>
      <c r="D3800" s="1">
        <v>42014</v>
      </c>
      <c r="E3800" t="s">
        <v>4201</v>
      </c>
      <c r="F3800" t="s">
        <v>13</v>
      </c>
      <c r="G3800" s="3">
        <v>56500000</v>
      </c>
      <c r="H3800" t="s">
        <v>15</v>
      </c>
      <c r="I3800">
        <f>YEAR(tb_to_analyze[[#This Row],[Date]])</f>
        <v>2015</v>
      </c>
    </row>
    <row r="3801" spans="1:9" x14ac:dyDescent="0.25">
      <c r="A3801" t="s">
        <v>5231</v>
      </c>
      <c r="B3801" t="s">
        <v>5313</v>
      </c>
      <c r="C3801" t="s">
        <v>5246</v>
      </c>
      <c r="D3801" s="1">
        <v>42025</v>
      </c>
      <c r="E3801" t="s">
        <v>3774</v>
      </c>
      <c r="F3801" t="s">
        <v>2227</v>
      </c>
      <c r="G3801" s="3">
        <v>153000000</v>
      </c>
      <c r="H3801" t="s">
        <v>15</v>
      </c>
      <c r="I3801">
        <f>YEAR(tb_to_analyze[[#This Row],[Date]])</f>
        <v>2015</v>
      </c>
    </row>
    <row r="3802" spans="1:9" x14ac:dyDescent="0.25">
      <c r="A3802" t="s">
        <v>5231</v>
      </c>
      <c r="B3802" t="s">
        <v>5315</v>
      </c>
      <c r="C3802" t="s">
        <v>5246</v>
      </c>
      <c r="D3802" s="1">
        <v>42035</v>
      </c>
      <c r="E3802" t="s">
        <v>3413</v>
      </c>
      <c r="F3802" t="s">
        <v>13</v>
      </c>
      <c r="G3802" t="s">
        <v>5350</v>
      </c>
      <c r="H3802" t="s">
        <v>15</v>
      </c>
      <c r="I3802">
        <f>YEAR(tb_to_analyze[[#This Row],[Date]])</f>
        <v>2015</v>
      </c>
    </row>
    <row r="3803" spans="1:9" x14ac:dyDescent="0.25">
      <c r="A3803" t="s">
        <v>5236</v>
      </c>
      <c r="B3803" t="s">
        <v>5325</v>
      </c>
      <c r="C3803" t="s">
        <v>5249</v>
      </c>
      <c r="D3803" s="1">
        <v>42036</v>
      </c>
      <c r="E3803" t="s">
        <v>3542</v>
      </c>
      <c r="F3803" t="s">
        <v>2227</v>
      </c>
      <c r="G3803" s="3">
        <v>90000000</v>
      </c>
      <c r="H3803" t="s">
        <v>15</v>
      </c>
      <c r="I3803">
        <f>YEAR(tb_to_analyze[[#This Row],[Date]])</f>
        <v>2015</v>
      </c>
    </row>
    <row r="3804" spans="1:9" x14ac:dyDescent="0.25">
      <c r="A3804" t="s">
        <v>5239</v>
      </c>
      <c r="B3804" t="s">
        <v>5337</v>
      </c>
      <c r="C3804" t="s">
        <v>5261</v>
      </c>
      <c r="D3804" s="1">
        <v>42037</v>
      </c>
      <c r="E3804" t="s">
        <v>4134</v>
      </c>
      <c r="F3804" t="s">
        <v>2227</v>
      </c>
      <c r="G3804" t="s">
        <v>5350</v>
      </c>
      <c r="H3804" t="s">
        <v>15</v>
      </c>
      <c r="I3804">
        <f>YEAR(tb_to_analyze[[#This Row],[Date]])</f>
        <v>2015</v>
      </c>
    </row>
    <row r="3805" spans="1:9" x14ac:dyDescent="0.25">
      <c r="A3805" t="s">
        <v>5230</v>
      </c>
      <c r="B3805" t="s">
        <v>5324</v>
      </c>
      <c r="C3805" t="s">
        <v>5253</v>
      </c>
      <c r="D3805" s="1">
        <v>42046</v>
      </c>
      <c r="E3805" t="s">
        <v>4118</v>
      </c>
      <c r="F3805" t="s">
        <v>2227</v>
      </c>
      <c r="G3805" s="3">
        <v>37000000</v>
      </c>
      <c r="H3805" t="s">
        <v>15</v>
      </c>
      <c r="I3805">
        <f>YEAR(tb_to_analyze[[#This Row],[Date]])</f>
        <v>2015</v>
      </c>
    </row>
    <row r="3806" spans="1:9" x14ac:dyDescent="0.25">
      <c r="A3806" t="s">
        <v>5231</v>
      </c>
      <c r="B3806" t="s">
        <v>5313</v>
      </c>
      <c r="C3806" t="s">
        <v>5246</v>
      </c>
      <c r="D3806" s="1">
        <v>42046</v>
      </c>
      <c r="E3806" t="s">
        <v>4201</v>
      </c>
      <c r="F3806" t="s">
        <v>13</v>
      </c>
      <c r="G3806" s="3">
        <v>56500000</v>
      </c>
      <c r="H3806" t="s">
        <v>15</v>
      </c>
      <c r="I3806">
        <f>YEAR(tb_to_analyze[[#This Row],[Date]])</f>
        <v>2015</v>
      </c>
    </row>
    <row r="3807" spans="1:9" x14ac:dyDescent="0.25">
      <c r="A3807" t="s">
        <v>5239</v>
      </c>
      <c r="B3807" t="s">
        <v>5337</v>
      </c>
      <c r="C3807" t="s">
        <v>5261</v>
      </c>
      <c r="D3807" s="1">
        <v>42052</v>
      </c>
      <c r="E3807" t="s">
        <v>4134</v>
      </c>
      <c r="F3807" t="s">
        <v>2227</v>
      </c>
      <c r="G3807" t="s">
        <v>5350</v>
      </c>
      <c r="H3807" t="s">
        <v>21</v>
      </c>
      <c r="I3807">
        <f>YEAR(tb_to_analyze[[#This Row],[Date]])</f>
        <v>2015</v>
      </c>
    </row>
    <row r="3808" spans="1:9" x14ac:dyDescent="0.25">
      <c r="A3808" t="s">
        <v>5231</v>
      </c>
      <c r="B3808" t="s">
        <v>5313</v>
      </c>
      <c r="C3808" t="s">
        <v>5246</v>
      </c>
      <c r="D3808" s="1">
        <v>42065</v>
      </c>
      <c r="E3808" t="s">
        <v>4201</v>
      </c>
      <c r="F3808" t="s">
        <v>13</v>
      </c>
      <c r="G3808" s="3">
        <v>56500000</v>
      </c>
      <c r="H3808" t="s">
        <v>15</v>
      </c>
      <c r="I3808">
        <f>YEAR(tb_to_analyze[[#This Row],[Date]])</f>
        <v>2015</v>
      </c>
    </row>
    <row r="3809" spans="1:9" x14ac:dyDescent="0.25">
      <c r="A3809" t="s">
        <v>5231</v>
      </c>
      <c r="B3809" t="s">
        <v>5313</v>
      </c>
      <c r="C3809" t="s">
        <v>5246</v>
      </c>
      <c r="D3809" s="1">
        <v>42076</v>
      </c>
      <c r="E3809" t="s">
        <v>3880</v>
      </c>
      <c r="F3809" t="s">
        <v>2227</v>
      </c>
      <c r="G3809" s="3">
        <v>123000000</v>
      </c>
      <c r="H3809" t="s">
        <v>15</v>
      </c>
      <c r="I3809">
        <f>YEAR(tb_to_analyze[[#This Row],[Date]])</f>
        <v>2015</v>
      </c>
    </row>
    <row r="3810" spans="1:9" x14ac:dyDescent="0.25">
      <c r="A3810" t="s">
        <v>5231</v>
      </c>
      <c r="B3810" t="s">
        <v>5313</v>
      </c>
      <c r="C3810" t="s">
        <v>5246</v>
      </c>
      <c r="D3810" s="1">
        <v>42088</v>
      </c>
      <c r="E3810" t="s">
        <v>3608</v>
      </c>
      <c r="F3810" t="s">
        <v>13</v>
      </c>
      <c r="G3810" s="3">
        <v>164000000</v>
      </c>
      <c r="H3810" t="s">
        <v>15</v>
      </c>
      <c r="I3810">
        <f>YEAR(tb_to_analyze[[#This Row],[Date]])</f>
        <v>2015</v>
      </c>
    </row>
    <row r="3811" spans="1:9" x14ac:dyDescent="0.25">
      <c r="A3811" t="s">
        <v>5233</v>
      </c>
      <c r="B3811" t="s">
        <v>5336</v>
      </c>
      <c r="C3811" t="s">
        <v>5247</v>
      </c>
      <c r="D3811" s="1">
        <v>42088</v>
      </c>
      <c r="E3811" t="s">
        <v>3395</v>
      </c>
      <c r="F3811" t="s">
        <v>13</v>
      </c>
      <c r="G3811" s="3">
        <v>29000000</v>
      </c>
      <c r="H3811" t="s">
        <v>15</v>
      </c>
      <c r="I3811">
        <f>YEAR(tb_to_analyze[[#This Row],[Date]])</f>
        <v>2015</v>
      </c>
    </row>
    <row r="3812" spans="1:9" x14ac:dyDescent="0.25">
      <c r="A3812" t="s">
        <v>5236</v>
      </c>
      <c r="B3812" t="s">
        <v>5325</v>
      </c>
      <c r="C3812" t="s">
        <v>5249</v>
      </c>
      <c r="D3812" s="1">
        <v>42089</v>
      </c>
      <c r="E3812" t="s">
        <v>3542</v>
      </c>
      <c r="F3812" t="s">
        <v>2227</v>
      </c>
      <c r="G3812" s="3">
        <v>90000000</v>
      </c>
      <c r="H3812" t="s">
        <v>15</v>
      </c>
      <c r="I3812">
        <f>YEAR(tb_to_analyze[[#This Row],[Date]])</f>
        <v>2015</v>
      </c>
    </row>
    <row r="3813" spans="1:9" x14ac:dyDescent="0.25">
      <c r="A3813" t="s">
        <v>5230</v>
      </c>
      <c r="B3813" t="s">
        <v>5324</v>
      </c>
      <c r="C3813" t="s">
        <v>5253</v>
      </c>
      <c r="D3813" s="1">
        <v>42090</v>
      </c>
      <c r="E3813" t="s">
        <v>4101</v>
      </c>
      <c r="F3813" t="s">
        <v>2227</v>
      </c>
      <c r="G3813" s="3">
        <v>30000000</v>
      </c>
      <c r="H3813" t="s">
        <v>15</v>
      </c>
      <c r="I3813">
        <f>YEAR(tb_to_analyze[[#This Row],[Date]])</f>
        <v>2015</v>
      </c>
    </row>
    <row r="3814" spans="1:9" x14ac:dyDescent="0.25">
      <c r="A3814" t="s">
        <v>5238</v>
      </c>
      <c r="B3814" t="s">
        <v>5326</v>
      </c>
      <c r="C3814" t="s">
        <v>5254</v>
      </c>
      <c r="D3814" s="1">
        <v>42091</v>
      </c>
      <c r="E3814" t="s">
        <v>3945</v>
      </c>
      <c r="F3814" t="s">
        <v>2227</v>
      </c>
      <c r="G3814" s="3">
        <v>31000000</v>
      </c>
      <c r="H3814" t="s">
        <v>15</v>
      </c>
      <c r="I3814">
        <f>YEAR(tb_to_analyze[[#This Row],[Date]])</f>
        <v>2015</v>
      </c>
    </row>
    <row r="3815" spans="1:9" x14ac:dyDescent="0.25">
      <c r="A3815" t="s">
        <v>5233</v>
      </c>
      <c r="B3815" t="s">
        <v>5320</v>
      </c>
      <c r="C3815" t="s">
        <v>5247</v>
      </c>
      <c r="D3815" s="1">
        <v>42094</v>
      </c>
      <c r="E3815" t="s">
        <v>3470</v>
      </c>
      <c r="F3815" t="s">
        <v>13</v>
      </c>
      <c r="G3815" s="3">
        <v>41800000</v>
      </c>
      <c r="H3815" t="s">
        <v>15</v>
      </c>
      <c r="I3815">
        <f>YEAR(tb_to_analyze[[#This Row],[Date]])</f>
        <v>2015</v>
      </c>
    </row>
    <row r="3816" spans="1:9" x14ac:dyDescent="0.25">
      <c r="A3816" t="s">
        <v>5231</v>
      </c>
      <c r="B3816" t="s">
        <v>5313</v>
      </c>
      <c r="C3816" t="s">
        <v>5246</v>
      </c>
      <c r="D3816" s="1">
        <v>42109</v>
      </c>
      <c r="E3816" t="s">
        <v>4201</v>
      </c>
      <c r="F3816" t="s">
        <v>13</v>
      </c>
      <c r="G3816" s="3">
        <v>56500000</v>
      </c>
      <c r="H3816" t="s">
        <v>15</v>
      </c>
      <c r="I3816">
        <f>YEAR(tb_to_analyze[[#This Row],[Date]])</f>
        <v>2015</v>
      </c>
    </row>
    <row r="3817" spans="1:9" x14ac:dyDescent="0.25">
      <c r="A3817" t="s">
        <v>5230</v>
      </c>
      <c r="B3817" t="s">
        <v>5324</v>
      </c>
      <c r="C3817" t="s">
        <v>5253</v>
      </c>
      <c r="D3817" s="1">
        <v>42120</v>
      </c>
      <c r="E3817" t="s">
        <v>3614</v>
      </c>
      <c r="F3817" t="s">
        <v>2227</v>
      </c>
      <c r="G3817" s="3">
        <v>200000000</v>
      </c>
      <c r="H3817" t="s">
        <v>15</v>
      </c>
      <c r="I3817">
        <f>YEAR(tb_to_analyze[[#This Row],[Date]])</f>
        <v>2015</v>
      </c>
    </row>
    <row r="3818" spans="1:9" x14ac:dyDescent="0.25">
      <c r="A3818" t="s">
        <v>5231</v>
      </c>
      <c r="B3818" t="s">
        <v>5313</v>
      </c>
      <c r="C3818" t="s">
        <v>5246</v>
      </c>
      <c r="D3818" s="1">
        <v>42121</v>
      </c>
      <c r="E3818" t="s">
        <v>4201</v>
      </c>
      <c r="F3818" t="s">
        <v>13</v>
      </c>
      <c r="G3818" s="3">
        <v>56500000</v>
      </c>
      <c r="H3818" t="s">
        <v>15</v>
      </c>
      <c r="I3818">
        <f>YEAR(tb_to_analyze[[#This Row],[Date]])</f>
        <v>2015</v>
      </c>
    </row>
    <row r="3819" spans="1:9" x14ac:dyDescent="0.25">
      <c r="A3819" t="s">
        <v>5231</v>
      </c>
      <c r="B3819" t="s">
        <v>5264</v>
      </c>
      <c r="C3819" t="s">
        <v>5246</v>
      </c>
      <c r="D3819" s="1">
        <v>42123</v>
      </c>
      <c r="E3819" t="s">
        <v>4297</v>
      </c>
      <c r="F3819" t="s">
        <v>2227</v>
      </c>
      <c r="G3819" t="s">
        <v>5350</v>
      </c>
      <c r="H3819" t="s">
        <v>15</v>
      </c>
      <c r="I3819">
        <f>YEAR(tb_to_analyze[[#This Row],[Date]])</f>
        <v>2015</v>
      </c>
    </row>
    <row r="3820" spans="1:9" x14ac:dyDescent="0.25">
      <c r="A3820" t="s">
        <v>5231</v>
      </c>
      <c r="B3820" t="s">
        <v>5313</v>
      </c>
      <c r="C3820" t="s">
        <v>5246</v>
      </c>
      <c r="D3820" s="1">
        <v>42144</v>
      </c>
      <c r="E3820" t="s">
        <v>4025</v>
      </c>
      <c r="F3820" t="s">
        <v>13</v>
      </c>
      <c r="G3820" s="3">
        <v>120000000</v>
      </c>
      <c r="H3820" t="s">
        <v>15</v>
      </c>
      <c r="I3820">
        <f>YEAR(tb_to_analyze[[#This Row],[Date]])</f>
        <v>2015</v>
      </c>
    </row>
    <row r="3821" spans="1:9" x14ac:dyDescent="0.25">
      <c r="A3821" t="s">
        <v>5230</v>
      </c>
      <c r="B3821" t="s">
        <v>5324</v>
      </c>
      <c r="C3821" t="s">
        <v>5253</v>
      </c>
      <c r="D3821" s="1">
        <v>42151</v>
      </c>
      <c r="E3821" t="s">
        <v>3614</v>
      </c>
      <c r="F3821" t="s">
        <v>2227</v>
      </c>
      <c r="G3821" s="3">
        <v>200000000</v>
      </c>
      <c r="H3821" t="s">
        <v>15</v>
      </c>
      <c r="I3821">
        <f>YEAR(tb_to_analyze[[#This Row],[Date]])</f>
        <v>2015</v>
      </c>
    </row>
    <row r="3822" spans="1:9" x14ac:dyDescent="0.25">
      <c r="A3822" t="s">
        <v>5230</v>
      </c>
      <c r="B3822" t="s">
        <v>5324</v>
      </c>
      <c r="C3822" t="s">
        <v>5253</v>
      </c>
      <c r="D3822" s="1">
        <v>42178</v>
      </c>
      <c r="E3822" t="s">
        <v>4118</v>
      </c>
      <c r="F3822" t="s">
        <v>2227</v>
      </c>
      <c r="G3822" s="3">
        <v>37000000</v>
      </c>
      <c r="H3822" t="s">
        <v>15</v>
      </c>
      <c r="I3822">
        <f>YEAR(tb_to_analyze[[#This Row],[Date]])</f>
        <v>2015</v>
      </c>
    </row>
    <row r="3823" spans="1:9" x14ac:dyDescent="0.25">
      <c r="A3823" t="s">
        <v>5231</v>
      </c>
      <c r="B3823" t="s">
        <v>5313</v>
      </c>
      <c r="C3823" t="s">
        <v>5246</v>
      </c>
      <c r="D3823" s="1">
        <v>42183</v>
      </c>
      <c r="E3823" t="s">
        <v>4201</v>
      </c>
      <c r="F3823" t="s">
        <v>13</v>
      </c>
      <c r="G3823" s="3">
        <v>56500000</v>
      </c>
      <c r="H3823" t="s">
        <v>21</v>
      </c>
      <c r="I3823">
        <f>YEAR(tb_to_analyze[[#This Row],[Date]])</f>
        <v>2015</v>
      </c>
    </row>
    <row r="3824" spans="1:9" x14ac:dyDescent="0.25">
      <c r="A3824" t="s">
        <v>5238</v>
      </c>
      <c r="B3824" t="s">
        <v>5326</v>
      </c>
      <c r="C3824" t="s">
        <v>5254</v>
      </c>
      <c r="D3824" s="1">
        <v>42195</v>
      </c>
      <c r="E3824" t="s">
        <v>3945</v>
      </c>
      <c r="F3824" t="s">
        <v>2227</v>
      </c>
      <c r="G3824" s="3">
        <v>31000000</v>
      </c>
      <c r="H3824" t="s">
        <v>15</v>
      </c>
      <c r="I3824">
        <f>YEAR(tb_to_analyze[[#This Row],[Date]])</f>
        <v>2015</v>
      </c>
    </row>
    <row r="3825" spans="1:9" x14ac:dyDescent="0.25">
      <c r="A3825" t="s">
        <v>5231</v>
      </c>
      <c r="B3825" t="s">
        <v>5313</v>
      </c>
      <c r="C3825" t="s">
        <v>5246</v>
      </c>
      <c r="D3825" s="1">
        <v>42200</v>
      </c>
      <c r="E3825" t="s">
        <v>3594</v>
      </c>
      <c r="F3825" t="s">
        <v>2227</v>
      </c>
      <c r="G3825" s="3">
        <v>109000000</v>
      </c>
      <c r="H3825" t="s">
        <v>15</v>
      </c>
      <c r="I3825">
        <f>YEAR(tb_to_analyze[[#This Row],[Date]])</f>
        <v>2015</v>
      </c>
    </row>
    <row r="3826" spans="1:9" x14ac:dyDescent="0.25">
      <c r="A3826" t="s">
        <v>5230</v>
      </c>
      <c r="B3826" t="s">
        <v>5324</v>
      </c>
      <c r="C3826" t="s">
        <v>5253</v>
      </c>
      <c r="D3826" s="1">
        <v>42200</v>
      </c>
      <c r="E3826" t="s">
        <v>3614</v>
      </c>
      <c r="F3826" t="s">
        <v>2227</v>
      </c>
      <c r="G3826" s="3">
        <v>200000000</v>
      </c>
      <c r="H3826" t="s">
        <v>15</v>
      </c>
      <c r="I3826">
        <f>YEAR(tb_to_analyze[[#This Row],[Date]])</f>
        <v>2015</v>
      </c>
    </row>
    <row r="3827" spans="1:9" x14ac:dyDescent="0.25">
      <c r="A3827" t="s">
        <v>5231</v>
      </c>
      <c r="B3827" t="s">
        <v>5313</v>
      </c>
      <c r="C3827" t="s">
        <v>5246</v>
      </c>
      <c r="D3827" s="1">
        <v>42209</v>
      </c>
      <c r="E3827" t="s">
        <v>4011</v>
      </c>
      <c r="F3827" t="s">
        <v>13</v>
      </c>
      <c r="G3827" t="s">
        <v>5350</v>
      </c>
      <c r="H3827" t="s">
        <v>15</v>
      </c>
      <c r="I3827">
        <f>YEAR(tb_to_analyze[[#This Row],[Date]])</f>
        <v>2015</v>
      </c>
    </row>
    <row r="3828" spans="1:9" x14ac:dyDescent="0.25">
      <c r="A3828" t="s">
        <v>5236</v>
      </c>
      <c r="B3828" t="s">
        <v>5325</v>
      </c>
      <c r="C3828" t="s">
        <v>5249</v>
      </c>
      <c r="D3828" s="1">
        <v>42235</v>
      </c>
      <c r="E3828" t="s">
        <v>3995</v>
      </c>
      <c r="F3828" t="s">
        <v>13</v>
      </c>
      <c r="G3828" s="3">
        <v>112500000</v>
      </c>
      <c r="H3828" t="s">
        <v>15</v>
      </c>
      <c r="I3828">
        <f>YEAR(tb_to_analyze[[#This Row],[Date]])</f>
        <v>2015</v>
      </c>
    </row>
    <row r="3829" spans="1:9" x14ac:dyDescent="0.25">
      <c r="A3829" t="s">
        <v>5230</v>
      </c>
      <c r="B3829" t="s">
        <v>5324</v>
      </c>
      <c r="C3829" t="s">
        <v>5253</v>
      </c>
      <c r="D3829" s="1">
        <v>42236</v>
      </c>
      <c r="E3829" t="s">
        <v>3614</v>
      </c>
      <c r="F3829" t="s">
        <v>2227</v>
      </c>
      <c r="G3829" s="3">
        <v>200000000</v>
      </c>
      <c r="H3829" t="s">
        <v>15</v>
      </c>
      <c r="I3829">
        <f>YEAR(tb_to_analyze[[#This Row],[Date]])</f>
        <v>2015</v>
      </c>
    </row>
    <row r="3830" spans="1:9" x14ac:dyDescent="0.25">
      <c r="A3830" t="s">
        <v>5238</v>
      </c>
      <c r="B3830" t="s">
        <v>5326</v>
      </c>
      <c r="C3830" t="s">
        <v>5254</v>
      </c>
      <c r="D3830" s="1">
        <v>42243</v>
      </c>
      <c r="E3830" t="s">
        <v>4023</v>
      </c>
      <c r="F3830" t="s">
        <v>2227</v>
      </c>
      <c r="G3830" s="3">
        <v>47000000</v>
      </c>
      <c r="H3830" t="s">
        <v>15</v>
      </c>
      <c r="I3830">
        <f>YEAR(tb_to_analyze[[#This Row],[Date]])</f>
        <v>2015</v>
      </c>
    </row>
    <row r="3831" spans="1:9" x14ac:dyDescent="0.25">
      <c r="A3831" t="s">
        <v>5231</v>
      </c>
      <c r="B3831" t="s">
        <v>5313</v>
      </c>
      <c r="C3831" t="s">
        <v>5246</v>
      </c>
      <c r="D3831" s="1">
        <v>42249</v>
      </c>
      <c r="E3831" t="s">
        <v>3774</v>
      </c>
      <c r="F3831" t="s">
        <v>2227</v>
      </c>
      <c r="G3831" s="3">
        <v>153000000</v>
      </c>
      <c r="H3831" t="s">
        <v>15</v>
      </c>
      <c r="I3831">
        <f>YEAR(tb_to_analyze[[#This Row],[Date]])</f>
        <v>2015</v>
      </c>
    </row>
    <row r="3832" spans="1:9" x14ac:dyDescent="0.25">
      <c r="A3832" t="s">
        <v>5230</v>
      </c>
      <c r="B3832" t="s">
        <v>5324</v>
      </c>
      <c r="C3832" t="s">
        <v>5253</v>
      </c>
      <c r="D3832" s="1">
        <v>42258</v>
      </c>
      <c r="E3832" t="s">
        <v>4101</v>
      </c>
      <c r="F3832" t="s">
        <v>2227</v>
      </c>
      <c r="G3832" s="3">
        <v>30000000</v>
      </c>
      <c r="H3832" t="s">
        <v>15</v>
      </c>
      <c r="I3832">
        <f>YEAR(tb_to_analyze[[#This Row],[Date]])</f>
        <v>2015</v>
      </c>
    </row>
    <row r="3833" spans="1:9" x14ac:dyDescent="0.25">
      <c r="A3833" t="s">
        <v>5235</v>
      </c>
      <c r="B3833" t="s">
        <v>5255</v>
      </c>
      <c r="C3833" t="s">
        <v>5252</v>
      </c>
      <c r="D3833" s="1">
        <v>42266</v>
      </c>
      <c r="E3833" t="s">
        <v>4313</v>
      </c>
      <c r="F3833" t="s">
        <v>2227</v>
      </c>
      <c r="G3833" s="3">
        <v>19000000</v>
      </c>
      <c r="H3833" t="s">
        <v>15</v>
      </c>
      <c r="I3833">
        <f>YEAR(tb_to_analyze[[#This Row],[Date]])</f>
        <v>2015</v>
      </c>
    </row>
    <row r="3834" spans="1:9" x14ac:dyDescent="0.25">
      <c r="A3834" t="s">
        <v>5233</v>
      </c>
      <c r="B3834" t="s">
        <v>5320</v>
      </c>
      <c r="C3834" t="s">
        <v>5247</v>
      </c>
      <c r="D3834" s="1">
        <v>42270</v>
      </c>
      <c r="E3834" t="s">
        <v>3470</v>
      </c>
      <c r="F3834" t="s">
        <v>13</v>
      </c>
      <c r="G3834" s="3">
        <v>41800000</v>
      </c>
      <c r="H3834" t="s">
        <v>15</v>
      </c>
      <c r="I3834">
        <f>YEAR(tb_to_analyze[[#This Row],[Date]])</f>
        <v>2015</v>
      </c>
    </row>
    <row r="3835" spans="1:9" x14ac:dyDescent="0.25">
      <c r="A3835" t="s">
        <v>5235</v>
      </c>
      <c r="B3835" t="s">
        <v>5263</v>
      </c>
      <c r="C3835" t="s">
        <v>5252</v>
      </c>
      <c r="D3835" s="1">
        <v>42272</v>
      </c>
      <c r="E3835" t="s">
        <v>4316</v>
      </c>
      <c r="F3835" t="s">
        <v>2227</v>
      </c>
      <c r="G3835" s="3">
        <v>5300000</v>
      </c>
      <c r="H3835" t="s">
        <v>15</v>
      </c>
      <c r="I3835">
        <f>YEAR(tb_to_analyze[[#This Row],[Date]])</f>
        <v>2015</v>
      </c>
    </row>
    <row r="3836" spans="1:9" x14ac:dyDescent="0.25">
      <c r="A3836" t="s">
        <v>5238</v>
      </c>
      <c r="B3836" t="s">
        <v>5326</v>
      </c>
      <c r="C3836" t="s">
        <v>5254</v>
      </c>
      <c r="D3836" s="1">
        <v>42275</v>
      </c>
      <c r="E3836" t="s">
        <v>3945</v>
      </c>
      <c r="F3836" t="s">
        <v>2227</v>
      </c>
      <c r="G3836" s="3">
        <v>31000000</v>
      </c>
      <c r="H3836" t="s">
        <v>15</v>
      </c>
      <c r="I3836">
        <f>YEAR(tb_to_analyze[[#This Row],[Date]])</f>
        <v>2015</v>
      </c>
    </row>
    <row r="3837" spans="1:9" x14ac:dyDescent="0.25">
      <c r="A3837" t="s">
        <v>5230</v>
      </c>
      <c r="B3837" t="s">
        <v>5324</v>
      </c>
      <c r="C3837" t="s">
        <v>5253</v>
      </c>
      <c r="D3837" s="1">
        <v>42277</v>
      </c>
      <c r="E3837" t="s">
        <v>3614</v>
      </c>
      <c r="F3837" t="s">
        <v>2227</v>
      </c>
      <c r="G3837" s="3">
        <v>200000000</v>
      </c>
      <c r="H3837" t="s">
        <v>15</v>
      </c>
      <c r="I3837">
        <f>YEAR(tb_to_analyze[[#This Row],[Date]])</f>
        <v>2015</v>
      </c>
    </row>
    <row r="3838" spans="1:9" x14ac:dyDescent="0.25">
      <c r="A3838" t="s">
        <v>5231</v>
      </c>
      <c r="B3838" t="s">
        <v>5313</v>
      </c>
      <c r="C3838" t="s">
        <v>5246</v>
      </c>
      <c r="D3838" s="1">
        <v>42279</v>
      </c>
      <c r="E3838" t="s">
        <v>3880</v>
      </c>
      <c r="F3838" t="s">
        <v>2227</v>
      </c>
      <c r="G3838" s="3">
        <v>123000000</v>
      </c>
      <c r="H3838" t="s">
        <v>15</v>
      </c>
      <c r="I3838">
        <f>YEAR(tb_to_analyze[[#This Row],[Date]])</f>
        <v>2015</v>
      </c>
    </row>
    <row r="3839" spans="1:9" x14ac:dyDescent="0.25">
      <c r="A3839" t="s">
        <v>5231</v>
      </c>
      <c r="B3839" t="s">
        <v>5315</v>
      </c>
      <c r="C3839" t="s">
        <v>5246</v>
      </c>
      <c r="D3839" s="1">
        <v>42285</v>
      </c>
      <c r="E3839" t="s">
        <v>3594</v>
      </c>
      <c r="F3839" t="s">
        <v>2227</v>
      </c>
      <c r="G3839" s="3">
        <v>109000000</v>
      </c>
      <c r="H3839" t="s">
        <v>15</v>
      </c>
      <c r="I3839">
        <f>YEAR(tb_to_analyze[[#This Row],[Date]])</f>
        <v>2015</v>
      </c>
    </row>
    <row r="3840" spans="1:9" x14ac:dyDescent="0.25">
      <c r="A3840" t="s">
        <v>5231</v>
      </c>
      <c r="B3840" t="s">
        <v>5313</v>
      </c>
      <c r="C3840" t="s">
        <v>5246</v>
      </c>
      <c r="D3840" s="1">
        <v>42308</v>
      </c>
      <c r="E3840" t="s">
        <v>3594</v>
      </c>
      <c r="F3840" t="s">
        <v>2227</v>
      </c>
      <c r="G3840" s="3">
        <v>109000000</v>
      </c>
      <c r="H3840" t="s">
        <v>15</v>
      </c>
      <c r="I3840">
        <f>YEAR(tb_to_analyze[[#This Row],[Date]])</f>
        <v>2015</v>
      </c>
    </row>
    <row r="3841" spans="1:9" x14ac:dyDescent="0.25">
      <c r="A3841" t="s">
        <v>5231</v>
      </c>
      <c r="B3841" t="s">
        <v>5340</v>
      </c>
      <c r="C3841" t="s">
        <v>5260</v>
      </c>
      <c r="D3841" s="1">
        <v>42312</v>
      </c>
      <c r="E3841" t="s">
        <v>4326</v>
      </c>
      <c r="F3841" t="s">
        <v>2227</v>
      </c>
      <c r="G3841" s="3">
        <v>15000000</v>
      </c>
      <c r="H3841" t="s">
        <v>21</v>
      </c>
      <c r="I3841">
        <f>YEAR(tb_to_analyze[[#This Row],[Date]])</f>
        <v>2015</v>
      </c>
    </row>
    <row r="3842" spans="1:9" x14ac:dyDescent="0.25">
      <c r="A3842" t="s">
        <v>5230</v>
      </c>
      <c r="B3842" t="s">
        <v>5324</v>
      </c>
      <c r="C3842" t="s">
        <v>5253</v>
      </c>
      <c r="D3842" s="1">
        <v>42318</v>
      </c>
      <c r="E3842" t="s">
        <v>3614</v>
      </c>
      <c r="F3842" t="s">
        <v>2227</v>
      </c>
      <c r="G3842" s="3">
        <v>200000000</v>
      </c>
      <c r="H3842" t="s">
        <v>15</v>
      </c>
      <c r="I3842">
        <f>YEAR(tb_to_analyze[[#This Row],[Date]])</f>
        <v>2015</v>
      </c>
    </row>
    <row r="3843" spans="1:9" x14ac:dyDescent="0.25">
      <c r="A3843" t="s">
        <v>5231</v>
      </c>
      <c r="B3843" t="s">
        <v>5264</v>
      </c>
      <c r="C3843" t="s">
        <v>5246</v>
      </c>
      <c r="D3843" s="1">
        <v>42331</v>
      </c>
      <c r="E3843" t="s">
        <v>4297</v>
      </c>
      <c r="F3843" t="s">
        <v>2227</v>
      </c>
      <c r="G3843" t="s">
        <v>5350</v>
      </c>
      <c r="H3843" t="s">
        <v>15</v>
      </c>
      <c r="I3843">
        <f>YEAR(tb_to_analyze[[#This Row],[Date]])</f>
        <v>2015</v>
      </c>
    </row>
    <row r="3844" spans="1:9" x14ac:dyDescent="0.25">
      <c r="A3844" t="s">
        <v>5236</v>
      </c>
      <c r="B3844" t="s">
        <v>5325</v>
      </c>
      <c r="C3844" t="s">
        <v>5249</v>
      </c>
      <c r="D3844" s="1">
        <v>42332</v>
      </c>
      <c r="E3844" t="s">
        <v>3835</v>
      </c>
      <c r="F3844" t="s">
        <v>2227</v>
      </c>
      <c r="G3844" t="s">
        <v>5350</v>
      </c>
      <c r="H3844" t="s">
        <v>15</v>
      </c>
      <c r="I3844">
        <f>YEAR(tb_to_analyze[[#This Row],[Date]])</f>
        <v>2015</v>
      </c>
    </row>
    <row r="3845" spans="1:9" x14ac:dyDescent="0.25">
      <c r="A3845" t="s">
        <v>5230</v>
      </c>
      <c r="B3845" t="s">
        <v>5324</v>
      </c>
      <c r="C3845" t="s">
        <v>5253</v>
      </c>
      <c r="D3845" s="1">
        <v>42341</v>
      </c>
      <c r="E3845" t="s">
        <v>4118</v>
      </c>
      <c r="F3845" t="s">
        <v>2227</v>
      </c>
      <c r="G3845" s="3">
        <v>37000000</v>
      </c>
      <c r="H3845" t="s">
        <v>15</v>
      </c>
      <c r="I3845">
        <f>YEAR(tb_to_analyze[[#This Row],[Date]])</f>
        <v>2015</v>
      </c>
    </row>
    <row r="3846" spans="1:9" x14ac:dyDescent="0.25">
      <c r="A3846" t="s">
        <v>5233</v>
      </c>
      <c r="B3846" t="s">
        <v>5320</v>
      </c>
      <c r="C3846" t="s">
        <v>5247</v>
      </c>
      <c r="D3846" s="1">
        <v>42343</v>
      </c>
      <c r="E3846" t="s">
        <v>4213</v>
      </c>
      <c r="F3846" t="s">
        <v>2227</v>
      </c>
      <c r="G3846" t="s">
        <v>5350</v>
      </c>
      <c r="H3846" t="s">
        <v>56</v>
      </c>
      <c r="I3846">
        <f>YEAR(tb_to_analyze[[#This Row],[Date]])</f>
        <v>2015</v>
      </c>
    </row>
    <row r="3847" spans="1:9" x14ac:dyDescent="0.25">
      <c r="A3847" t="s">
        <v>5231</v>
      </c>
      <c r="B3847" t="s">
        <v>5313</v>
      </c>
      <c r="C3847" t="s">
        <v>5246</v>
      </c>
      <c r="D3847" s="1">
        <v>42344</v>
      </c>
      <c r="E3847" t="s">
        <v>3594</v>
      </c>
      <c r="F3847" t="s">
        <v>2227</v>
      </c>
      <c r="G3847" s="3">
        <v>109000000</v>
      </c>
      <c r="H3847" t="s">
        <v>15</v>
      </c>
      <c r="I3847">
        <f>YEAR(tb_to_analyze[[#This Row],[Date]])</f>
        <v>2015</v>
      </c>
    </row>
    <row r="3848" spans="1:9" x14ac:dyDescent="0.25">
      <c r="A3848" t="s">
        <v>5233</v>
      </c>
      <c r="B3848" t="s">
        <v>5312</v>
      </c>
      <c r="C3848" t="s">
        <v>5245</v>
      </c>
      <c r="D3848" s="1">
        <v>42349</v>
      </c>
      <c r="E3848" t="s">
        <v>4062</v>
      </c>
      <c r="F3848" t="s">
        <v>13</v>
      </c>
      <c r="G3848" t="s">
        <v>5350</v>
      </c>
      <c r="H3848" t="s">
        <v>15</v>
      </c>
      <c r="I3848">
        <f>YEAR(tb_to_analyze[[#This Row],[Date]])</f>
        <v>2015</v>
      </c>
    </row>
    <row r="3849" spans="1:9" x14ac:dyDescent="0.25">
      <c r="A3849" t="s">
        <v>5238</v>
      </c>
      <c r="B3849" t="s">
        <v>5326</v>
      </c>
      <c r="C3849" t="s">
        <v>5254</v>
      </c>
      <c r="D3849" s="1">
        <v>42354</v>
      </c>
      <c r="E3849" t="s">
        <v>3849</v>
      </c>
      <c r="F3849" t="s">
        <v>2227</v>
      </c>
      <c r="G3849" s="3">
        <v>21000000</v>
      </c>
      <c r="H3849" t="s">
        <v>15</v>
      </c>
      <c r="I3849">
        <f>YEAR(tb_to_analyze[[#This Row],[Date]])</f>
        <v>2015</v>
      </c>
    </row>
    <row r="3850" spans="1:9" x14ac:dyDescent="0.25">
      <c r="A3850" t="s">
        <v>5230</v>
      </c>
      <c r="B3850" t="s">
        <v>5324</v>
      </c>
      <c r="C3850" t="s">
        <v>5253</v>
      </c>
      <c r="D3850" s="1">
        <v>42355</v>
      </c>
      <c r="E3850" t="s">
        <v>4101</v>
      </c>
      <c r="F3850" t="s">
        <v>2227</v>
      </c>
      <c r="G3850" s="3">
        <v>30000000</v>
      </c>
      <c r="H3850" t="s">
        <v>15</v>
      </c>
      <c r="I3850">
        <f>YEAR(tb_to_analyze[[#This Row],[Date]])</f>
        <v>2015</v>
      </c>
    </row>
    <row r="3851" spans="1:9" x14ac:dyDescent="0.25">
      <c r="A3851" t="s">
        <v>5231</v>
      </c>
      <c r="B3851" t="s">
        <v>5313</v>
      </c>
      <c r="C3851" t="s">
        <v>5246</v>
      </c>
      <c r="D3851" s="1">
        <v>42360</v>
      </c>
      <c r="E3851" t="s">
        <v>4338</v>
      </c>
      <c r="F3851" t="s">
        <v>13</v>
      </c>
      <c r="G3851" s="3">
        <v>62000000</v>
      </c>
      <c r="H3851" t="s">
        <v>15</v>
      </c>
      <c r="I3851">
        <f>YEAR(tb_to_analyze[[#This Row],[Date]])</f>
        <v>2015</v>
      </c>
    </row>
    <row r="3852" spans="1:9" x14ac:dyDescent="0.25">
      <c r="A3852" t="s">
        <v>5235</v>
      </c>
      <c r="B3852" t="s">
        <v>5268</v>
      </c>
      <c r="C3852" t="s">
        <v>5252</v>
      </c>
      <c r="D3852" s="1">
        <v>42384</v>
      </c>
      <c r="E3852" t="s">
        <v>3855</v>
      </c>
      <c r="F3852" t="s">
        <v>2227</v>
      </c>
      <c r="G3852" s="3">
        <v>29150000</v>
      </c>
      <c r="H3852" t="s">
        <v>15</v>
      </c>
      <c r="I3852">
        <f>YEAR(tb_to_analyze[[#This Row],[Date]])</f>
        <v>2016</v>
      </c>
    </row>
    <row r="3853" spans="1:9" x14ac:dyDescent="0.25">
      <c r="A3853" t="s">
        <v>5231</v>
      </c>
      <c r="B3853" t="s">
        <v>5315</v>
      </c>
      <c r="C3853" t="s">
        <v>5246</v>
      </c>
      <c r="D3853" s="1">
        <v>42386</v>
      </c>
      <c r="E3853" t="s">
        <v>4201</v>
      </c>
      <c r="F3853" t="s">
        <v>13</v>
      </c>
      <c r="G3853" s="3">
        <v>56500000</v>
      </c>
      <c r="H3853" t="s">
        <v>15</v>
      </c>
      <c r="I3853">
        <f>YEAR(tb_to_analyze[[#This Row],[Date]])</f>
        <v>2016</v>
      </c>
    </row>
    <row r="3854" spans="1:9" x14ac:dyDescent="0.25">
      <c r="A3854" t="s">
        <v>5238</v>
      </c>
      <c r="B3854" t="s">
        <v>5326</v>
      </c>
      <c r="C3854" t="s">
        <v>5254</v>
      </c>
      <c r="D3854" s="1">
        <v>42389</v>
      </c>
      <c r="E3854" t="s">
        <v>3945</v>
      </c>
      <c r="F3854" t="s">
        <v>2227</v>
      </c>
      <c r="G3854" s="3">
        <v>31000000</v>
      </c>
      <c r="H3854" t="s">
        <v>15</v>
      </c>
      <c r="I3854">
        <f>YEAR(tb_to_analyze[[#This Row],[Date]])</f>
        <v>2016</v>
      </c>
    </row>
    <row r="3855" spans="1:9" x14ac:dyDescent="0.25">
      <c r="A3855" t="s">
        <v>5231</v>
      </c>
      <c r="B3855" t="s">
        <v>5264</v>
      </c>
      <c r="C3855" t="s">
        <v>5246</v>
      </c>
      <c r="D3855" s="1">
        <v>42391</v>
      </c>
      <c r="E3855" t="s">
        <v>4297</v>
      </c>
      <c r="F3855" t="s">
        <v>2227</v>
      </c>
      <c r="G3855" t="s">
        <v>5350</v>
      </c>
      <c r="H3855" t="s">
        <v>15</v>
      </c>
      <c r="I3855">
        <f>YEAR(tb_to_analyze[[#This Row],[Date]])</f>
        <v>2016</v>
      </c>
    </row>
    <row r="3856" spans="1:9" x14ac:dyDescent="0.25">
      <c r="A3856" t="s">
        <v>5230</v>
      </c>
      <c r="B3856" t="s">
        <v>5324</v>
      </c>
      <c r="C3856" t="s">
        <v>5253</v>
      </c>
      <c r="D3856" s="1">
        <v>42396</v>
      </c>
      <c r="E3856" t="s">
        <v>3614</v>
      </c>
      <c r="F3856" t="s">
        <v>2227</v>
      </c>
      <c r="G3856" s="3">
        <v>200000000</v>
      </c>
      <c r="H3856" t="s">
        <v>15</v>
      </c>
      <c r="I3856">
        <f>YEAR(tb_to_analyze[[#This Row],[Date]])</f>
        <v>2016</v>
      </c>
    </row>
    <row r="3857" spans="1:9" x14ac:dyDescent="0.25">
      <c r="A3857" t="s">
        <v>5231</v>
      </c>
      <c r="B3857" t="s">
        <v>5312</v>
      </c>
      <c r="C3857" t="s">
        <v>5245</v>
      </c>
      <c r="D3857" s="1">
        <v>42398</v>
      </c>
      <c r="E3857" t="s">
        <v>4346</v>
      </c>
      <c r="F3857" t="s">
        <v>2227</v>
      </c>
      <c r="G3857" s="3">
        <v>65000000</v>
      </c>
      <c r="H3857" t="s">
        <v>15</v>
      </c>
      <c r="I3857">
        <f>YEAR(tb_to_analyze[[#This Row],[Date]])</f>
        <v>2016</v>
      </c>
    </row>
    <row r="3858" spans="1:9" x14ac:dyDescent="0.25">
      <c r="A3858" t="s">
        <v>5235</v>
      </c>
      <c r="B3858" t="s">
        <v>5268</v>
      </c>
      <c r="C3858" t="s">
        <v>5252</v>
      </c>
      <c r="D3858" s="1">
        <v>42401</v>
      </c>
      <c r="E3858" t="s">
        <v>4348</v>
      </c>
      <c r="F3858" t="s">
        <v>2227</v>
      </c>
      <c r="G3858" t="s">
        <v>5350</v>
      </c>
      <c r="H3858" t="s">
        <v>15</v>
      </c>
      <c r="I3858">
        <f>YEAR(tb_to_analyze[[#This Row],[Date]])</f>
        <v>2016</v>
      </c>
    </row>
    <row r="3859" spans="1:9" x14ac:dyDescent="0.25">
      <c r="A3859" t="s">
        <v>5231</v>
      </c>
      <c r="B3859" t="s">
        <v>5313</v>
      </c>
      <c r="C3859" t="s">
        <v>5246</v>
      </c>
      <c r="D3859" s="1">
        <v>42405</v>
      </c>
      <c r="E3859" t="s">
        <v>3594</v>
      </c>
      <c r="F3859" t="s">
        <v>2227</v>
      </c>
      <c r="G3859" s="3">
        <v>109000000</v>
      </c>
      <c r="H3859" t="s">
        <v>15</v>
      </c>
      <c r="I3859">
        <f>YEAR(tb_to_analyze[[#This Row],[Date]])</f>
        <v>2016</v>
      </c>
    </row>
    <row r="3860" spans="1:9" x14ac:dyDescent="0.25">
      <c r="A3860" t="s">
        <v>5233</v>
      </c>
      <c r="B3860" t="s">
        <v>5320</v>
      </c>
      <c r="C3860" t="s">
        <v>5247</v>
      </c>
      <c r="D3860" s="1">
        <v>42407</v>
      </c>
      <c r="E3860" t="s">
        <v>4351</v>
      </c>
      <c r="F3860" t="s">
        <v>2227</v>
      </c>
      <c r="G3860" s="3">
        <v>25000000</v>
      </c>
      <c r="H3860" t="s">
        <v>15</v>
      </c>
      <c r="I3860">
        <f>YEAR(tb_to_analyze[[#This Row],[Date]])</f>
        <v>2016</v>
      </c>
    </row>
    <row r="3861" spans="1:9" x14ac:dyDescent="0.25">
      <c r="A3861" t="s">
        <v>5241</v>
      </c>
      <c r="B3861" t="s">
        <v>5339</v>
      </c>
      <c r="C3861" t="s">
        <v>5259</v>
      </c>
      <c r="D3861" s="1">
        <v>42407</v>
      </c>
      <c r="E3861" t="s">
        <v>4126</v>
      </c>
      <c r="F3861" t="s">
        <v>2227</v>
      </c>
      <c r="G3861" t="s">
        <v>5350</v>
      </c>
      <c r="H3861" t="s">
        <v>15</v>
      </c>
      <c r="I3861">
        <f>YEAR(tb_to_analyze[[#This Row],[Date]])</f>
        <v>2016</v>
      </c>
    </row>
    <row r="3862" spans="1:9" x14ac:dyDescent="0.25">
      <c r="A3862" t="s">
        <v>5231</v>
      </c>
      <c r="B3862" t="s">
        <v>5315</v>
      </c>
      <c r="C3862" t="s">
        <v>5246</v>
      </c>
      <c r="D3862" s="1">
        <v>42410</v>
      </c>
      <c r="E3862" t="s">
        <v>4123</v>
      </c>
      <c r="F3862" t="s">
        <v>13</v>
      </c>
      <c r="G3862" t="s">
        <v>5350</v>
      </c>
      <c r="H3862" t="s">
        <v>15</v>
      </c>
      <c r="I3862">
        <f>YEAR(tb_to_analyze[[#This Row],[Date]])</f>
        <v>2016</v>
      </c>
    </row>
    <row r="3863" spans="1:9" x14ac:dyDescent="0.25">
      <c r="A3863" t="s">
        <v>5233</v>
      </c>
      <c r="B3863" t="s">
        <v>5320</v>
      </c>
      <c r="C3863" t="s">
        <v>5247</v>
      </c>
      <c r="D3863" s="1">
        <v>42416</v>
      </c>
      <c r="E3863" t="s">
        <v>3470</v>
      </c>
      <c r="F3863" t="s">
        <v>13</v>
      </c>
      <c r="G3863" s="3">
        <v>41800000</v>
      </c>
      <c r="H3863" t="s">
        <v>15</v>
      </c>
      <c r="I3863">
        <f>YEAR(tb_to_analyze[[#This Row],[Date]])</f>
        <v>2016</v>
      </c>
    </row>
    <row r="3864" spans="1:9" x14ac:dyDescent="0.25">
      <c r="A3864" t="s">
        <v>5236</v>
      </c>
      <c r="B3864" t="s">
        <v>5325</v>
      </c>
      <c r="C3864" t="s">
        <v>5249</v>
      </c>
      <c r="D3864" s="1">
        <v>42417</v>
      </c>
      <c r="E3864" t="s">
        <v>3542</v>
      </c>
      <c r="F3864" t="s">
        <v>2227</v>
      </c>
      <c r="G3864" s="3">
        <v>90000000</v>
      </c>
      <c r="H3864" t="s">
        <v>15</v>
      </c>
      <c r="I3864">
        <f>YEAR(tb_to_analyze[[#This Row],[Date]])</f>
        <v>2016</v>
      </c>
    </row>
    <row r="3865" spans="1:9" x14ac:dyDescent="0.25">
      <c r="A3865" t="s">
        <v>5231</v>
      </c>
      <c r="B3865" t="s">
        <v>5313</v>
      </c>
      <c r="C3865" t="s">
        <v>5246</v>
      </c>
      <c r="D3865" s="1">
        <v>42433</v>
      </c>
      <c r="E3865" t="s">
        <v>4338</v>
      </c>
      <c r="F3865" t="s">
        <v>13</v>
      </c>
      <c r="G3865" s="3">
        <v>62000000</v>
      </c>
      <c r="H3865" t="s">
        <v>15</v>
      </c>
      <c r="I3865">
        <f>YEAR(tb_to_analyze[[#This Row],[Date]])</f>
        <v>2016</v>
      </c>
    </row>
    <row r="3866" spans="1:9" x14ac:dyDescent="0.25">
      <c r="A3866" t="s">
        <v>5230</v>
      </c>
      <c r="B3866" t="s">
        <v>5324</v>
      </c>
      <c r="C3866" t="s">
        <v>5253</v>
      </c>
      <c r="D3866" s="1">
        <v>42438</v>
      </c>
      <c r="E3866" t="s">
        <v>3614</v>
      </c>
      <c r="F3866" t="s">
        <v>2227</v>
      </c>
      <c r="G3866" s="3">
        <v>200000000</v>
      </c>
      <c r="H3866" t="s">
        <v>15</v>
      </c>
      <c r="I3866">
        <f>YEAR(tb_to_analyze[[#This Row],[Date]])</f>
        <v>2016</v>
      </c>
    </row>
    <row r="3867" spans="1:9" x14ac:dyDescent="0.25">
      <c r="A3867" t="s">
        <v>5238</v>
      </c>
      <c r="B3867" t="s">
        <v>5326</v>
      </c>
      <c r="C3867" t="s">
        <v>5254</v>
      </c>
      <c r="D3867" s="1">
        <v>42439</v>
      </c>
      <c r="E3867" t="s">
        <v>3945</v>
      </c>
      <c r="F3867" t="s">
        <v>2227</v>
      </c>
      <c r="G3867" s="3">
        <v>31000000</v>
      </c>
      <c r="H3867" t="s">
        <v>15</v>
      </c>
      <c r="I3867">
        <f>YEAR(tb_to_analyze[[#This Row],[Date]])</f>
        <v>2016</v>
      </c>
    </row>
    <row r="3868" spans="1:9" x14ac:dyDescent="0.25">
      <c r="A3868" t="s">
        <v>5233</v>
      </c>
      <c r="B3868" t="s">
        <v>5312</v>
      </c>
      <c r="C3868" t="s">
        <v>5245</v>
      </c>
      <c r="D3868" s="1">
        <v>42442</v>
      </c>
      <c r="E3868" t="s">
        <v>4360</v>
      </c>
      <c r="F3868" t="s">
        <v>2227</v>
      </c>
      <c r="G3868" s="3">
        <v>20000000</v>
      </c>
      <c r="H3868" t="s">
        <v>15</v>
      </c>
      <c r="I3868">
        <f>YEAR(tb_to_analyze[[#This Row],[Date]])</f>
        <v>2016</v>
      </c>
    </row>
    <row r="3869" spans="1:9" x14ac:dyDescent="0.25">
      <c r="A3869" t="s">
        <v>5233</v>
      </c>
      <c r="B3869" t="s">
        <v>5312</v>
      </c>
      <c r="C3869" t="s">
        <v>5245</v>
      </c>
      <c r="D3869" s="1">
        <v>42443</v>
      </c>
      <c r="E3869" t="s">
        <v>4346</v>
      </c>
      <c r="F3869" t="s">
        <v>2227</v>
      </c>
      <c r="G3869" s="3">
        <v>65000000</v>
      </c>
      <c r="H3869" t="s">
        <v>15</v>
      </c>
      <c r="I3869">
        <f>YEAR(tb_to_analyze[[#This Row],[Date]])</f>
        <v>2016</v>
      </c>
    </row>
    <row r="3870" spans="1:9" x14ac:dyDescent="0.25">
      <c r="A3870" t="s">
        <v>5233</v>
      </c>
      <c r="B3870" t="s">
        <v>5312</v>
      </c>
      <c r="C3870" t="s">
        <v>5245</v>
      </c>
      <c r="D3870" s="1">
        <v>42447</v>
      </c>
      <c r="E3870" t="s">
        <v>4019</v>
      </c>
      <c r="F3870" t="s">
        <v>13</v>
      </c>
      <c r="G3870" t="s">
        <v>5350</v>
      </c>
      <c r="H3870" t="s">
        <v>15</v>
      </c>
      <c r="I3870">
        <f>YEAR(tb_to_analyze[[#This Row],[Date]])</f>
        <v>2016</v>
      </c>
    </row>
    <row r="3871" spans="1:9" x14ac:dyDescent="0.25">
      <c r="A3871" t="s">
        <v>5231</v>
      </c>
      <c r="B3871" t="s">
        <v>5313</v>
      </c>
      <c r="C3871" t="s">
        <v>5246</v>
      </c>
      <c r="D3871" s="1">
        <v>42452</v>
      </c>
      <c r="E3871" t="s">
        <v>3594</v>
      </c>
      <c r="F3871" t="s">
        <v>2227</v>
      </c>
      <c r="G3871" s="3">
        <v>109000000</v>
      </c>
      <c r="H3871" t="s">
        <v>15</v>
      </c>
      <c r="I3871">
        <f>YEAR(tb_to_analyze[[#This Row],[Date]])</f>
        <v>2016</v>
      </c>
    </row>
    <row r="3872" spans="1:9" x14ac:dyDescent="0.25">
      <c r="A3872" t="s">
        <v>5233</v>
      </c>
      <c r="B3872" t="s">
        <v>5320</v>
      </c>
      <c r="C3872" t="s">
        <v>5247</v>
      </c>
      <c r="D3872" s="1">
        <v>42453</v>
      </c>
      <c r="E3872" t="s">
        <v>3720</v>
      </c>
      <c r="F3872" t="s">
        <v>2227</v>
      </c>
      <c r="G3872" s="3">
        <v>17420000</v>
      </c>
      <c r="H3872" t="s">
        <v>15</v>
      </c>
      <c r="I3872">
        <f>YEAR(tb_to_analyze[[#This Row],[Date]])</f>
        <v>2016</v>
      </c>
    </row>
    <row r="3873" spans="1:9" x14ac:dyDescent="0.25">
      <c r="A3873" t="s">
        <v>5235</v>
      </c>
      <c r="B3873" t="s">
        <v>5268</v>
      </c>
      <c r="C3873" t="s">
        <v>5252</v>
      </c>
      <c r="D3873" s="1">
        <v>42458</v>
      </c>
      <c r="E3873" t="s">
        <v>3020</v>
      </c>
      <c r="F3873" t="s">
        <v>2227</v>
      </c>
      <c r="G3873" s="3">
        <v>69700000</v>
      </c>
      <c r="H3873" t="s">
        <v>15</v>
      </c>
      <c r="I3873">
        <f>YEAR(tb_to_analyze[[#This Row],[Date]])</f>
        <v>2016</v>
      </c>
    </row>
    <row r="3874" spans="1:9" x14ac:dyDescent="0.25">
      <c r="A3874" t="s">
        <v>5233</v>
      </c>
      <c r="B3874" t="s">
        <v>5312</v>
      </c>
      <c r="C3874" t="s">
        <v>5245</v>
      </c>
      <c r="D3874" s="1">
        <v>42460</v>
      </c>
      <c r="E3874" t="s">
        <v>3720</v>
      </c>
      <c r="F3874" t="s">
        <v>2227</v>
      </c>
      <c r="G3874" s="3">
        <v>17420000</v>
      </c>
      <c r="H3874" t="s">
        <v>15</v>
      </c>
      <c r="I3874">
        <f>YEAR(tb_to_analyze[[#This Row],[Date]])</f>
        <v>2016</v>
      </c>
    </row>
    <row r="3875" spans="1:9" x14ac:dyDescent="0.25">
      <c r="A3875" t="s">
        <v>5231</v>
      </c>
      <c r="B3875" t="s">
        <v>5264</v>
      </c>
      <c r="C3875" t="s">
        <v>5246</v>
      </c>
      <c r="D3875" s="1">
        <v>42462</v>
      </c>
      <c r="E3875" t="s">
        <v>4297</v>
      </c>
      <c r="F3875" t="s">
        <v>2227</v>
      </c>
      <c r="G3875" t="s">
        <v>5350</v>
      </c>
      <c r="H3875" t="s">
        <v>15</v>
      </c>
      <c r="I3875">
        <f>YEAR(tb_to_analyze[[#This Row],[Date]])</f>
        <v>2016</v>
      </c>
    </row>
    <row r="3876" spans="1:9" x14ac:dyDescent="0.25">
      <c r="A3876" t="s">
        <v>5235</v>
      </c>
      <c r="B3876" t="s">
        <v>5263</v>
      </c>
      <c r="C3876" t="s">
        <v>5252</v>
      </c>
      <c r="D3876" s="1">
        <v>42465</v>
      </c>
      <c r="E3876" t="s">
        <v>2910</v>
      </c>
      <c r="F3876" t="s">
        <v>2227</v>
      </c>
      <c r="G3876" s="3">
        <v>29750000</v>
      </c>
      <c r="H3876" t="s">
        <v>15</v>
      </c>
      <c r="I3876">
        <f>YEAR(tb_to_analyze[[#This Row],[Date]])</f>
        <v>2016</v>
      </c>
    </row>
    <row r="3877" spans="1:9" x14ac:dyDescent="0.25">
      <c r="A3877" t="s">
        <v>5231</v>
      </c>
      <c r="B3877" t="s">
        <v>5313</v>
      </c>
      <c r="C3877" t="s">
        <v>5246</v>
      </c>
      <c r="D3877" s="1">
        <v>42468</v>
      </c>
      <c r="E3877" t="s">
        <v>4338</v>
      </c>
      <c r="F3877" t="s">
        <v>13</v>
      </c>
      <c r="G3877" s="3">
        <v>62000000</v>
      </c>
      <c r="H3877" t="s">
        <v>15</v>
      </c>
      <c r="I3877">
        <f>YEAR(tb_to_analyze[[#This Row],[Date]])</f>
        <v>2016</v>
      </c>
    </row>
    <row r="3878" spans="1:9" x14ac:dyDescent="0.25">
      <c r="A3878" t="s">
        <v>5230</v>
      </c>
      <c r="B3878" t="s">
        <v>5324</v>
      </c>
      <c r="C3878" t="s">
        <v>5253</v>
      </c>
      <c r="D3878" s="1">
        <v>42485</v>
      </c>
      <c r="E3878" t="s">
        <v>4225</v>
      </c>
      <c r="F3878" t="s">
        <v>2227</v>
      </c>
      <c r="G3878" s="3">
        <v>30000000</v>
      </c>
      <c r="H3878" t="s">
        <v>15</v>
      </c>
      <c r="I3878">
        <f>YEAR(tb_to_analyze[[#This Row],[Date]])</f>
        <v>2016</v>
      </c>
    </row>
    <row r="3879" spans="1:9" x14ac:dyDescent="0.25">
      <c r="A3879" t="s">
        <v>5233</v>
      </c>
      <c r="B3879" t="s">
        <v>5341</v>
      </c>
      <c r="C3879" t="s">
        <v>5247</v>
      </c>
      <c r="D3879" s="1">
        <v>42488</v>
      </c>
      <c r="E3879" t="s">
        <v>4373</v>
      </c>
      <c r="F3879" t="s">
        <v>2227</v>
      </c>
      <c r="G3879" t="s">
        <v>5350</v>
      </c>
      <c r="H3879" t="s">
        <v>15</v>
      </c>
      <c r="I3879">
        <f>YEAR(tb_to_analyze[[#This Row],[Date]])</f>
        <v>2016</v>
      </c>
    </row>
    <row r="3880" spans="1:9" x14ac:dyDescent="0.25">
      <c r="A3880" t="s">
        <v>5238</v>
      </c>
      <c r="B3880" t="s">
        <v>5326</v>
      </c>
      <c r="C3880" t="s">
        <v>5254</v>
      </c>
      <c r="D3880" s="1">
        <v>42488</v>
      </c>
      <c r="E3880" t="s">
        <v>3945</v>
      </c>
      <c r="F3880" t="s">
        <v>2227</v>
      </c>
      <c r="G3880" s="3">
        <v>31000000</v>
      </c>
      <c r="H3880" t="s">
        <v>15</v>
      </c>
      <c r="I3880">
        <f>YEAR(tb_to_analyze[[#This Row],[Date]])</f>
        <v>2016</v>
      </c>
    </row>
    <row r="3881" spans="1:9" x14ac:dyDescent="0.25">
      <c r="A3881" t="s">
        <v>5231</v>
      </c>
      <c r="B3881" t="s">
        <v>5313</v>
      </c>
      <c r="C3881" t="s">
        <v>5246</v>
      </c>
      <c r="D3881" s="1">
        <v>42496</v>
      </c>
      <c r="E3881" t="s">
        <v>4338</v>
      </c>
      <c r="F3881" t="s">
        <v>13</v>
      </c>
      <c r="G3881" s="3">
        <v>62000000</v>
      </c>
      <c r="H3881" t="s">
        <v>15</v>
      </c>
      <c r="I3881">
        <f>YEAR(tb_to_analyze[[#This Row],[Date]])</f>
        <v>2016</v>
      </c>
    </row>
    <row r="3882" spans="1:9" x14ac:dyDescent="0.25">
      <c r="A3882" t="s">
        <v>5235</v>
      </c>
      <c r="B3882" t="s">
        <v>5263</v>
      </c>
      <c r="C3882" t="s">
        <v>5252</v>
      </c>
      <c r="D3882" s="1">
        <v>42505</v>
      </c>
      <c r="E3882" t="s">
        <v>2910</v>
      </c>
      <c r="F3882" t="s">
        <v>2227</v>
      </c>
      <c r="G3882" s="3">
        <v>29750000</v>
      </c>
      <c r="H3882" t="s">
        <v>15</v>
      </c>
      <c r="I3882">
        <f>YEAR(tb_to_analyze[[#This Row],[Date]])</f>
        <v>2016</v>
      </c>
    </row>
    <row r="3883" spans="1:9" x14ac:dyDescent="0.25">
      <c r="A3883" t="s">
        <v>5230</v>
      </c>
      <c r="B3883" t="s">
        <v>5324</v>
      </c>
      <c r="C3883" t="s">
        <v>5253</v>
      </c>
      <c r="D3883" s="1">
        <v>42514</v>
      </c>
      <c r="E3883" t="s">
        <v>4101</v>
      </c>
      <c r="F3883" t="s">
        <v>2227</v>
      </c>
      <c r="G3883" s="3">
        <v>30000000</v>
      </c>
      <c r="H3883" t="s">
        <v>15</v>
      </c>
      <c r="I3883">
        <f>YEAR(tb_to_analyze[[#This Row],[Date]])</f>
        <v>2016</v>
      </c>
    </row>
    <row r="3884" spans="1:9" x14ac:dyDescent="0.25">
      <c r="A3884" t="s">
        <v>5231</v>
      </c>
      <c r="B3884" t="s">
        <v>5313</v>
      </c>
      <c r="C3884" t="s">
        <v>5246</v>
      </c>
      <c r="D3884" s="1">
        <v>42517</v>
      </c>
      <c r="E3884" t="s">
        <v>4338</v>
      </c>
      <c r="F3884" t="s">
        <v>13</v>
      </c>
      <c r="G3884" s="3">
        <v>62000000</v>
      </c>
      <c r="H3884" t="s">
        <v>15</v>
      </c>
      <c r="I3884">
        <f>YEAR(tb_to_analyze[[#This Row],[Date]])</f>
        <v>2016</v>
      </c>
    </row>
    <row r="3885" spans="1:9" x14ac:dyDescent="0.25">
      <c r="A3885" t="s">
        <v>5233</v>
      </c>
      <c r="B3885" t="s">
        <v>5320</v>
      </c>
      <c r="C3885" t="s">
        <v>5247</v>
      </c>
      <c r="D3885" s="1">
        <v>42519</v>
      </c>
      <c r="E3885" t="s">
        <v>4351</v>
      </c>
      <c r="F3885" t="s">
        <v>2227</v>
      </c>
      <c r="G3885" s="3">
        <v>25000000</v>
      </c>
      <c r="H3885" t="s">
        <v>15</v>
      </c>
      <c r="I3885">
        <f>YEAR(tb_to_analyze[[#This Row],[Date]])</f>
        <v>2016</v>
      </c>
    </row>
    <row r="3886" spans="1:9" x14ac:dyDescent="0.25">
      <c r="A3886" t="s">
        <v>5235</v>
      </c>
      <c r="B3886" t="s">
        <v>5255</v>
      </c>
      <c r="C3886" t="s">
        <v>5252</v>
      </c>
      <c r="D3886" s="1">
        <v>42520</v>
      </c>
      <c r="E3886" t="s">
        <v>3402</v>
      </c>
      <c r="F3886" t="s">
        <v>2227</v>
      </c>
      <c r="G3886" s="3">
        <v>64680000</v>
      </c>
      <c r="H3886" t="s">
        <v>15</v>
      </c>
      <c r="I3886">
        <f>YEAR(tb_to_analyze[[#This Row],[Date]])</f>
        <v>2016</v>
      </c>
    </row>
    <row r="3887" spans="1:9" x14ac:dyDescent="0.25">
      <c r="A3887" t="s">
        <v>5233</v>
      </c>
      <c r="B3887" t="s">
        <v>5320</v>
      </c>
      <c r="C3887" t="s">
        <v>5247</v>
      </c>
      <c r="D3887" s="1">
        <v>42525</v>
      </c>
      <c r="E3887" t="s">
        <v>3470</v>
      </c>
      <c r="F3887" t="s">
        <v>13</v>
      </c>
      <c r="G3887" s="3">
        <v>41800000</v>
      </c>
      <c r="H3887" t="s">
        <v>15</v>
      </c>
      <c r="I3887">
        <f>YEAR(tb_to_analyze[[#This Row],[Date]])</f>
        <v>2016</v>
      </c>
    </row>
    <row r="3888" spans="1:9" x14ac:dyDescent="0.25">
      <c r="A3888" t="s">
        <v>5231</v>
      </c>
      <c r="B3888" t="s">
        <v>5312</v>
      </c>
      <c r="C3888" t="s">
        <v>5245</v>
      </c>
      <c r="D3888" s="1">
        <v>42530</v>
      </c>
      <c r="E3888" t="s">
        <v>4346</v>
      </c>
      <c r="F3888" t="s">
        <v>2227</v>
      </c>
      <c r="G3888" s="3">
        <v>65000000</v>
      </c>
      <c r="H3888" t="s">
        <v>15</v>
      </c>
      <c r="I3888">
        <f>YEAR(tb_to_analyze[[#This Row],[Date]])</f>
        <v>2016</v>
      </c>
    </row>
    <row r="3889" spans="1:9" x14ac:dyDescent="0.25">
      <c r="A3889" t="s">
        <v>5231</v>
      </c>
      <c r="B3889" t="s">
        <v>5313</v>
      </c>
      <c r="C3889" t="s">
        <v>5246</v>
      </c>
      <c r="D3889" s="1">
        <v>42532</v>
      </c>
      <c r="E3889" t="s">
        <v>3727</v>
      </c>
      <c r="F3889" t="s">
        <v>2227</v>
      </c>
      <c r="G3889" s="3">
        <v>350000000</v>
      </c>
      <c r="H3889" t="s">
        <v>15</v>
      </c>
      <c r="I3889">
        <f>YEAR(tb_to_analyze[[#This Row],[Date]])</f>
        <v>2016</v>
      </c>
    </row>
    <row r="3890" spans="1:9" x14ac:dyDescent="0.25">
      <c r="A3890" t="s">
        <v>5235</v>
      </c>
      <c r="B3890" t="s">
        <v>5268</v>
      </c>
      <c r="C3890" t="s">
        <v>5252</v>
      </c>
      <c r="D3890" s="1">
        <v>42533</v>
      </c>
      <c r="E3890" t="s">
        <v>4385</v>
      </c>
      <c r="F3890" t="s">
        <v>2227</v>
      </c>
      <c r="G3890" s="3">
        <v>20000000</v>
      </c>
      <c r="H3890" t="s">
        <v>15</v>
      </c>
      <c r="I3890">
        <f>YEAR(tb_to_analyze[[#This Row],[Date]])</f>
        <v>2016</v>
      </c>
    </row>
    <row r="3891" spans="1:9" x14ac:dyDescent="0.25">
      <c r="A3891" t="s">
        <v>5231</v>
      </c>
      <c r="B3891" t="s">
        <v>5313</v>
      </c>
      <c r="C3891" t="s">
        <v>5246</v>
      </c>
      <c r="D3891" s="1">
        <v>42536</v>
      </c>
      <c r="E3891" t="s">
        <v>4338</v>
      </c>
      <c r="F3891" t="s">
        <v>13</v>
      </c>
      <c r="G3891" s="3">
        <v>62000000</v>
      </c>
      <c r="H3891" t="s">
        <v>15</v>
      </c>
      <c r="I3891">
        <f>YEAR(tb_to_analyze[[#This Row],[Date]])</f>
        <v>2016</v>
      </c>
    </row>
    <row r="3892" spans="1:9" x14ac:dyDescent="0.25">
      <c r="A3892" t="s">
        <v>5230</v>
      </c>
      <c r="B3892" t="s">
        <v>5324</v>
      </c>
      <c r="C3892" t="s">
        <v>5253</v>
      </c>
      <c r="D3892" s="1">
        <v>42539</v>
      </c>
      <c r="E3892" t="s">
        <v>3614</v>
      </c>
      <c r="F3892" t="s">
        <v>2227</v>
      </c>
      <c r="G3892" s="3">
        <v>200000000</v>
      </c>
      <c r="H3892" t="s">
        <v>15</v>
      </c>
      <c r="I3892">
        <f>YEAR(tb_to_analyze[[#This Row],[Date]])</f>
        <v>2016</v>
      </c>
    </row>
    <row r="3893" spans="1:9" x14ac:dyDescent="0.25">
      <c r="A3893" t="s">
        <v>5231</v>
      </c>
      <c r="B3893" t="s">
        <v>5264</v>
      </c>
      <c r="C3893" t="s">
        <v>5246</v>
      </c>
      <c r="D3893" s="1">
        <v>42540</v>
      </c>
      <c r="E3893" t="s">
        <v>4297</v>
      </c>
      <c r="F3893" t="s">
        <v>2227</v>
      </c>
      <c r="G3893" t="s">
        <v>5350</v>
      </c>
      <c r="H3893" t="s">
        <v>15</v>
      </c>
      <c r="I3893">
        <f>YEAR(tb_to_analyze[[#This Row],[Date]])</f>
        <v>2016</v>
      </c>
    </row>
    <row r="3894" spans="1:9" x14ac:dyDescent="0.25">
      <c r="A3894" t="s">
        <v>5238</v>
      </c>
      <c r="B3894" t="s">
        <v>5326</v>
      </c>
      <c r="C3894" t="s">
        <v>5254</v>
      </c>
      <c r="D3894" s="1">
        <v>42543</v>
      </c>
      <c r="E3894" t="s">
        <v>3945</v>
      </c>
      <c r="F3894" t="s">
        <v>2227</v>
      </c>
      <c r="G3894" s="3">
        <v>31000000</v>
      </c>
      <c r="H3894" t="s">
        <v>15</v>
      </c>
      <c r="I3894">
        <f>YEAR(tb_to_analyze[[#This Row],[Date]])</f>
        <v>2016</v>
      </c>
    </row>
    <row r="3895" spans="1:9" x14ac:dyDescent="0.25">
      <c r="A3895" t="s">
        <v>5231</v>
      </c>
      <c r="B3895" t="s">
        <v>5313</v>
      </c>
      <c r="C3895" t="s">
        <v>5246</v>
      </c>
      <c r="D3895" s="1">
        <v>42545</v>
      </c>
      <c r="E3895" t="s">
        <v>3774</v>
      </c>
      <c r="F3895" t="s">
        <v>2227</v>
      </c>
      <c r="G3895" s="3">
        <v>153000000</v>
      </c>
      <c r="H3895" t="s">
        <v>15</v>
      </c>
      <c r="I3895">
        <f>YEAR(tb_to_analyze[[#This Row],[Date]])</f>
        <v>2016</v>
      </c>
    </row>
    <row r="3896" spans="1:9" x14ac:dyDescent="0.25">
      <c r="A3896" t="s">
        <v>5235</v>
      </c>
      <c r="B3896" t="s">
        <v>5342</v>
      </c>
      <c r="C3896" t="s">
        <v>5252</v>
      </c>
      <c r="D3896" s="1">
        <v>42546</v>
      </c>
      <c r="E3896" t="s">
        <v>4393</v>
      </c>
      <c r="F3896" t="s">
        <v>2227</v>
      </c>
      <c r="G3896" t="s">
        <v>5350</v>
      </c>
      <c r="H3896" t="s">
        <v>15</v>
      </c>
      <c r="I3896">
        <f>YEAR(tb_to_analyze[[#This Row],[Date]])</f>
        <v>2016</v>
      </c>
    </row>
    <row r="3897" spans="1:9" x14ac:dyDescent="0.25">
      <c r="A3897" t="s">
        <v>5235</v>
      </c>
      <c r="B3897" t="s">
        <v>5263</v>
      </c>
      <c r="C3897" t="s">
        <v>5252</v>
      </c>
      <c r="D3897" s="1">
        <v>42550</v>
      </c>
      <c r="E3897" t="s">
        <v>3402</v>
      </c>
      <c r="F3897" t="s">
        <v>2227</v>
      </c>
      <c r="G3897" s="3">
        <v>64680000</v>
      </c>
      <c r="H3897" t="s">
        <v>15</v>
      </c>
      <c r="I3897">
        <f>YEAR(tb_to_analyze[[#This Row],[Date]])</f>
        <v>2016</v>
      </c>
    </row>
    <row r="3898" spans="1:9" x14ac:dyDescent="0.25">
      <c r="A3898" t="s">
        <v>5233</v>
      </c>
      <c r="B3898" t="s">
        <v>5312</v>
      </c>
      <c r="C3898" t="s">
        <v>5245</v>
      </c>
      <c r="D3898" s="1">
        <v>42558</v>
      </c>
      <c r="E3898" t="s">
        <v>4019</v>
      </c>
      <c r="F3898" t="s">
        <v>13</v>
      </c>
      <c r="G3898" t="s">
        <v>5350</v>
      </c>
      <c r="H3898" t="s">
        <v>15</v>
      </c>
      <c r="I3898">
        <f>YEAR(tb_to_analyze[[#This Row],[Date]])</f>
        <v>2016</v>
      </c>
    </row>
    <row r="3899" spans="1:9" x14ac:dyDescent="0.25">
      <c r="A3899" t="s">
        <v>5233</v>
      </c>
      <c r="B3899" t="s">
        <v>5312</v>
      </c>
      <c r="C3899" t="s">
        <v>5245</v>
      </c>
      <c r="D3899" s="1">
        <v>42567</v>
      </c>
      <c r="E3899" t="s">
        <v>1362</v>
      </c>
      <c r="F3899" t="s">
        <v>13</v>
      </c>
      <c r="G3899" t="s">
        <v>5350</v>
      </c>
      <c r="H3899" t="s">
        <v>15</v>
      </c>
      <c r="I3899">
        <f>YEAR(tb_to_analyze[[#This Row],[Date]])</f>
        <v>2016</v>
      </c>
    </row>
    <row r="3900" spans="1:9" x14ac:dyDescent="0.25">
      <c r="A3900" t="s">
        <v>5231</v>
      </c>
      <c r="B3900" t="s">
        <v>5313</v>
      </c>
      <c r="C3900" t="s">
        <v>5246</v>
      </c>
      <c r="D3900" s="1">
        <v>42569</v>
      </c>
      <c r="E3900" t="s">
        <v>4338</v>
      </c>
      <c r="F3900" t="s">
        <v>13</v>
      </c>
      <c r="G3900" s="3">
        <v>62000000</v>
      </c>
      <c r="H3900" t="s">
        <v>15</v>
      </c>
      <c r="I3900">
        <f>YEAR(tb_to_analyze[[#This Row],[Date]])</f>
        <v>2016</v>
      </c>
    </row>
    <row r="3901" spans="1:9" x14ac:dyDescent="0.25">
      <c r="A3901" t="s">
        <v>5231</v>
      </c>
      <c r="B3901" t="s">
        <v>5313</v>
      </c>
      <c r="C3901" t="s">
        <v>5246</v>
      </c>
      <c r="D3901" s="1">
        <v>42579</v>
      </c>
      <c r="E3901" t="s">
        <v>3880</v>
      </c>
      <c r="F3901" t="s">
        <v>2227</v>
      </c>
      <c r="G3901" s="3">
        <v>123000000</v>
      </c>
      <c r="H3901" t="s">
        <v>15</v>
      </c>
      <c r="I3901">
        <f>YEAR(tb_to_analyze[[#This Row],[Date]])</f>
        <v>2016</v>
      </c>
    </row>
    <row r="3902" spans="1:9" x14ac:dyDescent="0.25">
      <c r="A3902" t="s">
        <v>5235</v>
      </c>
      <c r="B3902" t="s">
        <v>5268</v>
      </c>
      <c r="C3902" t="s">
        <v>5252</v>
      </c>
      <c r="D3902" s="1">
        <v>42587</v>
      </c>
      <c r="E3902" t="s">
        <v>3855</v>
      </c>
      <c r="F3902" t="s">
        <v>2227</v>
      </c>
      <c r="G3902" s="3">
        <v>29150000</v>
      </c>
      <c r="H3902" t="s">
        <v>15</v>
      </c>
      <c r="I3902">
        <f>YEAR(tb_to_analyze[[#This Row],[Date]])</f>
        <v>2016</v>
      </c>
    </row>
    <row r="3903" spans="1:9" x14ac:dyDescent="0.25">
      <c r="A3903" t="s">
        <v>5235</v>
      </c>
      <c r="B3903" t="s">
        <v>5255</v>
      </c>
      <c r="C3903" t="s">
        <v>5252</v>
      </c>
      <c r="D3903" s="1">
        <v>42591</v>
      </c>
      <c r="E3903" t="s">
        <v>3794</v>
      </c>
      <c r="F3903" t="s">
        <v>2227</v>
      </c>
      <c r="G3903" s="3">
        <v>64680000</v>
      </c>
      <c r="H3903" t="s">
        <v>15</v>
      </c>
      <c r="I3903">
        <f>YEAR(tb_to_analyze[[#This Row],[Date]])</f>
        <v>2016</v>
      </c>
    </row>
    <row r="3904" spans="1:9" x14ac:dyDescent="0.25">
      <c r="A3904" t="s">
        <v>5231</v>
      </c>
      <c r="B3904" t="s">
        <v>5313</v>
      </c>
      <c r="C3904" t="s">
        <v>5246</v>
      </c>
      <c r="D3904" s="1">
        <v>42596</v>
      </c>
      <c r="E3904" t="s">
        <v>4338</v>
      </c>
      <c r="F3904" t="s">
        <v>13</v>
      </c>
      <c r="G3904" s="3">
        <v>62000000</v>
      </c>
      <c r="H3904" t="s">
        <v>15</v>
      </c>
      <c r="I3904">
        <f>YEAR(tb_to_analyze[[#This Row],[Date]])</f>
        <v>2016</v>
      </c>
    </row>
    <row r="3905" spans="1:9" x14ac:dyDescent="0.25">
      <c r="A3905" t="s">
        <v>5235</v>
      </c>
      <c r="B3905" t="s">
        <v>5263</v>
      </c>
      <c r="C3905" t="s">
        <v>5252</v>
      </c>
      <c r="D3905" s="1">
        <v>42597</v>
      </c>
      <c r="E3905" t="s">
        <v>2910</v>
      </c>
      <c r="F3905" t="s">
        <v>2227</v>
      </c>
      <c r="G3905" s="3">
        <v>29750000</v>
      </c>
      <c r="H3905" t="s">
        <v>15</v>
      </c>
      <c r="I3905">
        <f>YEAR(tb_to_analyze[[#This Row],[Date]])</f>
        <v>2016</v>
      </c>
    </row>
    <row r="3906" spans="1:9" x14ac:dyDescent="0.25">
      <c r="A3906" t="s">
        <v>5231</v>
      </c>
      <c r="B3906" t="s">
        <v>5313</v>
      </c>
      <c r="C3906" t="s">
        <v>5246</v>
      </c>
      <c r="D3906" s="1">
        <v>42601</v>
      </c>
      <c r="E3906" t="s">
        <v>3608</v>
      </c>
      <c r="F3906" t="s">
        <v>13</v>
      </c>
      <c r="G3906" s="3">
        <v>164000000</v>
      </c>
      <c r="H3906" t="s">
        <v>15</v>
      </c>
      <c r="I3906">
        <f>YEAR(tb_to_analyze[[#This Row],[Date]])</f>
        <v>2016</v>
      </c>
    </row>
    <row r="3907" spans="1:9" x14ac:dyDescent="0.25">
      <c r="A3907" t="s">
        <v>5230</v>
      </c>
      <c r="B3907" t="s">
        <v>5324</v>
      </c>
      <c r="C3907" t="s">
        <v>5253</v>
      </c>
      <c r="D3907" s="1">
        <v>42606</v>
      </c>
      <c r="E3907" t="s">
        <v>3614</v>
      </c>
      <c r="F3907" t="s">
        <v>2227</v>
      </c>
      <c r="G3907" s="3">
        <v>200000000</v>
      </c>
      <c r="H3907" t="s">
        <v>15</v>
      </c>
      <c r="I3907">
        <f>YEAR(tb_to_analyze[[#This Row],[Date]])</f>
        <v>2016</v>
      </c>
    </row>
    <row r="3908" spans="1:9" x14ac:dyDescent="0.25">
      <c r="A3908" t="s">
        <v>5235</v>
      </c>
      <c r="B3908" t="s">
        <v>5255</v>
      </c>
      <c r="C3908" t="s">
        <v>5252</v>
      </c>
      <c r="D3908" s="1">
        <v>42613</v>
      </c>
      <c r="E3908" t="s">
        <v>3794</v>
      </c>
      <c r="F3908" t="s">
        <v>2227</v>
      </c>
      <c r="G3908" s="3">
        <v>64680000</v>
      </c>
      <c r="H3908" t="s">
        <v>21</v>
      </c>
      <c r="I3908">
        <f>YEAR(tb_to_analyze[[#This Row],[Date]])</f>
        <v>2016</v>
      </c>
    </row>
    <row r="3909" spans="1:9" x14ac:dyDescent="0.25">
      <c r="A3909" t="s">
        <v>5231</v>
      </c>
      <c r="B3909" t="s">
        <v>5313</v>
      </c>
      <c r="C3909" t="s">
        <v>5246</v>
      </c>
      <c r="D3909" s="1">
        <v>42614</v>
      </c>
      <c r="E3909" t="s">
        <v>4338</v>
      </c>
      <c r="F3909" t="s">
        <v>13</v>
      </c>
      <c r="G3909" s="3">
        <v>62000000</v>
      </c>
      <c r="H3909" t="s">
        <v>637</v>
      </c>
      <c r="I3909">
        <f>YEAR(tb_to_analyze[[#This Row],[Date]])</f>
        <v>2016</v>
      </c>
    </row>
    <row r="3910" spans="1:9" x14ac:dyDescent="0.25">
      <c r="A3910" t="s">
        <v>5238</v>
      </c>
      <c r="B3910" t="s">
        <v>5326</v>
      </c>
      <c r="C3910" t="s">
        <v>5254</v>
      </c>
      <c r="D3910" s="1">
        <v>42621</v>
      </c>
      <c r="E3910" t="s">
        <v>4023</v>
      </c>
      <c r="F3910" t="s">
        <v>2227</v>
      </c>
      <c r="G3910" s="3">
        <v>47000000</v>
      </c>
      <c r="H3910" t="s">
        <v>15</v>
      </c>
      <c r="I3910">
        <f>YEAR(tb_to_analyze[[#This Row],[Date]])</f>
        <v>2016</v>
      </c>
    </row>
    <row r="3911" spans="1:9" x14ac:dyDescent="0.25">
      <c r="A3911" t="s">
        <v>5231</v>
      </c>
      <c r="B3911" t="s">
        <v>5313</v>
      </c>
      <c r="C3911" t="s">
        <v>5246</v>
      </c>
      <c r="D3911" s="1">
        <v>42621</v>
      </c>
      <c r="E3911" t="s">
        <v>3790</v>
      </c>
      <c r="F3911" t="s">
        <v>13</v>
      </c>
      <c r="G3911" s="3">
        <v>115000000</v>
      </c>
      <c r="H3911" t="s">
        <v>15</v>
      </c>
      <c r="I3911">
        <f>YEAR(tb_to_analyze[[#This Row],[Date]])</f>
        <v>2016</v>
      </c>
    </row>
    <row r="3912" spans="1:9" x14ac:dyDescent="0.25">
      <c r="A3912" t="s">
        <v>5239</v>
      </c>
      <c r="B3912" t="s">
        <v>5327</v>
      </c>
      <c r="C3912" t="s">
        <v>5256</v>
      </c>
      <c r="D3912" s="1">
        <v>42626</v>
      </c>
      <c r="E3912" t="s">
        <v>3862</v>
      </c>
      <c r="F3912" t="s">
        <v>2227</v>
      </c>
      <c r="G3912" t="s">
        <v>5350</v>
      </c>
      <c r="H3912" t="s">
        <v>15</v>
      </c>
      <c r="I3912">
        <f>YEAR(tb_to_analyze[[#This Row],[Date]])</f>
        <v>2016</v>
      </c>
    </row>
    <row r="3913" spans="1:9" x14ac:dyDescent="0.25">
      <c r="A3913" t="s">
        <v>5235</v>
      </c>
      <c r="B3913" t="s">
        <v>5263</v>
      </c>
      <c r="C3913" t="s">
        <v>5252</v>
      </c>
      <c r="D3913" s="1">
        <v>42628</v>
      </c>
      <c r="E3913" t="s">
        <v>4096</v>
      </c>
      <c r="F3913" t="s">
        <v>2227</v>
      </c>
      <c r="G3913" t="s">
        <v>5350</v>
      </c>
      <c r="H3913" t="s">
        <v>15</v>
      </c>
      <c r="I3913">
        <f>YEAR(tb_to_analyze[[#This Row],[Date]])</f>
        <v>2016</v>
      </c>
    </row>
    <row r="3914" spans="1:9" x14ac:dyDescent="0.25">
      <c r="A3914" t="s">
        <v>5230</v>
      </c>
      <c r="B3914" t="s">
        <v>5324</v>
      </c>
      <c r="C3914" t="s">
        <v>5253</v>
      </c>
      <c r="D3914" s="1">
        <v>42629</v>
      </c>
      <c r="E3914" t="s">
        <v>4118</v>
      </c>
      <c r="F3914" t="s">
        <v>2227</v>
      </c>
      <c r="G3914" s="3">
        <v>37000000</v>
      </c>
      <c r="H3914" t="s">
        <v>15</v>
      </c>
      <c r="I3914">
        <f>YEAR(tb_to_analyze[[#This Row],[Date]])</f>
        <v>2016</v>
      </c>
    </row>
    <row r="3915" spans="1:9" x14ac:dyDescent="0.25">
      <c r="A3915" t="s">
        <v>5238</v>
      </c>
      <c r="B3915" t="s">
        <v>5326</v>
      </c>
      <c r="C3915" t="s">
        <v>5254</v>
      </c>
      <c r="D3915" s="1">
        <v>42639</v>
      </c>
      <c r="E3915" t="s">
        <v>2993</v>
      </c>
      <c r="F3915" t="s">
        <v>13</v>
      </c>
      <c r="G3915" s="3">
        <v>25000000</v>
      </c>
      <c r="H3915" t="s">
        <v>15</v>
      </c>
      <c r="I3915">
        <f>YEAR(tb_to_analyze[[#This Row],[Date]])</f>
        <v>2016</v>
      </c>
    </row>
    <row r="3916" spans="1:9" x14ac:dyDescent="0.25">
      <c r="A3916" t="s">
        <v>5230</v>
      </c>
      <c r="B3916" t="s">
        <v>5324</v>
      </c>
      <c r="C3916" t="s">
        <v>5253</v>
      </c>
      <c r="D3916" s="1">
        <v>42648</v>
      </c>
      <c r="E3916" t="s">
        <v>3614</v>
      </c>
      <c r="F3916" t="s">
        <v>2227</v>
      </c>
      <c r="G3916" s="3">
        <v>200000000</v>
      </c>
      <c r="H3916" t="s">
        <v>15</v>
      </c>
      <c r="I3916">
        <f>YEAR(tb_to_analyze[[#This Row],[Date]])</f>
        <v>2016</v>
      </c>
    </row>
    <row r="3917" spans="1:9" x14ac:dyDescent="0.25">
      <c r="A3917" t="s">
        <v>5231</v>
      </c>
      <c r="B3917" t="s">
        <v>5264</v>
      </c>
      <c r="C3917" t="s">
        <v>5246</v>
      </c>
      <c r="D3917" s="1">
        <v>42649</v>
      </c>
      <c r="E3917" t="s">
        <v>4297</v>
      </c>
      <c r="F3917" t="s">
        <v>2227</v>
      </c>
      <c r="G3917" t="s">
        <v>5350</v>
      </c>
      <c r="H3917" t="s">
        <v>15</v>
      </c>
      <c r="I3917">
        <f>YEAR(tb_to_analyze[[#This Row],[Date]])</f>
        <v>2016</v>
      </c>
    </row>
    <row r="3918" spans="1:9" x14ac:dyDescent="0.25">
      <c r="A3918" t="s">
        <v>5235</v>
      </c>
      <c r="B3918" t="s">
        <v>5263</v>
      </c>
      <c r="C3918" t="s">
        <v>5252</v>
      </c>
      <c r="D3918" s="1">
        <v>42659</v>
      </c>
      <c r="E3918" t="s">
        <v>3940</v>
      </c>
      <c r="F3918" t="s">
        <v>2227</v>
      </c>
      <c r="G3918" t="s">
        <v>5350</v>
      </c>
      <c r="H3918" t="s">
        <v>15</v>
      </c>
      <c r="I3918">
        <f>YEAR(tb_to_analyze[[#This Row],[Date]])</f>
        <v>2016</v>
      </c>
    </row>
    <row r="3919" spans="1:9" x14ac:dyDescent="0.25">
      <c r="A3919" t="s">
        <v>5231</v>
      </c>
      <c r="B3919" t="s">
        <v>5316</v>
      </c>
      <c r="C3919" t="s">
        <v>5246</v>
      </c>
      <c r="D3919" s="1">
        <v>42660</v>
      </c>
      <c r="E3919" t="s">
        <v>4416</v>
      </c>
      <c r="F3919" t="s">
        <v>13</v>
      </c>
      <c r="G3919" s="3">
        <v>85000000</v>
      </c>
      <c r="H3919" t="s">
        <v>15</v>
      </c>
      <c r="I3919">
        <f>YEAR(tb_to_analyze[[#This Row],[Date]])</f>
        <v>2016</v>
      </c>
    </row>
    <row r="3920" spans="1:9" x14ac:dyDescent="0.25">
      <c r="A3920" t="s">
        <v>5233</v>
      </c>
      <c r="B3920" t="s">
        <v>5312</v>
      </c>
      <c r="C3920" t="s">
        <v>5245</v>
      </c>
      <c r="D3920" s="1">
        <v>42662</v>
      </c>
      <c r="E3920" t="s">
        <v>4019</v>
      </c>
      <c r="F3920" t="s">
        <v>13</v>
      </c>
      <c r="G3920" t="s">
        <v>5350</v>
      </c>
      <c r="H3920" t="s">
        <v>15</v>
      </c>
      <c r="I3920">
        <f>YEAR(tb_to_analyze[[#This Row],[Date]])</f>
        <v>2016</v>
      </c>
    </row>
    <row r="3921" spans="1:9" x14ac:dyDescent="0.25">
      <c r="A3921" t="s">
        <v>5236</v>
      </c>
      <c r="B3921" t="s">
        <v>5325</v>
      </c>
      <c r="C3921" t="s">
        <v>5249</v>
      </c>
      <c r="D3921" s="1">
        <v>42676</v>
      </c>
      <c r="E3921" t="s">
        <v>3542</v>
      </c>
      <c r="F3921" t="s">
        <v>2227</v>
      </c>
      <c r="G3921" s="3">
        <v>90000000</v>
      </c>
      <c r="H3921" t="s">
        <v>15</v>
      </c>
      <c r="I3921">
        <f>YEAR(tb_to_analyze[[#This Row],[Date]])</f>
        <v>2016</v>
      </c>
    </row>
    <row r="3922" spans="1:9" x14ac:dyDescent="0.25">
      <c r="A3922" t="s">
        <v>5235</v>
      </c>
      <c r="B3922" t="s">
        <v>5342</v>
      </c>
      <c r="C3922" t="s">
        <v>5252</v>
      </c>
      <c r="D3922" s="1">
        <v>42677</v>
      </c>
      <c r="E3922" t="s">
        <v>4422</v>
      </c>
      <c r="F3922" t="s">
        <v>2227</v>
      </c>
      <c r="G3922" t="s">
        <v>5350</v>
      </c>
      <c r="H3922" t="s">
        <v>15</v>
      </c>
      <c r="I3922">
        <f>YEAR(tb_to_analyze[[#This Row],[Date]])</f>
        <v>2016</v>
      </c>
    </row>
    <row r="3923" spans="1:9" x14ac:dyDescent="0.25">
      <c r="A3923" t="s">
        <v>5235</v>
      </c>
      <c r="B3923" t="s">
        <v>5263</v>
      </c>
      <c r="C3923" t="s">
        <v>5252</v>
      </c>
      <c r="D3923" s="1">
        <v>42683</v>
      </c>
      <c r="E3923" t="s">
        <v>4316</v>
      </c>
      <c r="F3923" t="s">
        <v>2227</v>
      </c>
      <c r="G3923" s="3">
        <v>5300000</v>
      </c>
      <c r="H3923" t="s">
        <v>15</v>
      </c>
      <c r="I3923">
        <f>YEAR(tb_to_analyze[[#This Row],[Date]])</f>
        <v>2016</v>
      </c>
    </row>
    <row r="3924" spans="1:9" x14ac:dyDescent="0.25">
      <c r="A3924" t="s">
        <v>5231</v>
      </c>
      <c r="B3924" t="s">
        <v>5315</v>
      </c>
      <c r="C3924" t="s">
        <v>5246</v>
      </c>
      <c r="D3924" s="1">
        <v>42685</v>
      </c>
      <c r="E3924" t="s">
        <v>3594</v>
      </c>
      <c r="F3924" t="s">
        <v>2227</v>
      </c>
      <c r="G3924" s="3">
        <v>109000000</v>
      </c>
      <c r="H3924" t="s">
        <v>15</v>
      </c>
      <c r="I3924">
        <f>YEAR(tb_to_analyze[[#This Row],[Date]])</f>
        <v>2016</v>
      </c>
    </row>
    <row r="3925" spans="1:9" x14ac:dyDescent="0.25">
      <c r="A3925" t="s">
        <v>5235</v>
      </c>
      <c r="B3925" t="s">
        <v>5263</v>
      </c>
      <c r="C3925" t="s">
        <v>5252</v>
      </c>
      <c r="D3925" s="1">
        <v>42685</v>
      </c>
      <c r="E3925" t="s">
        <v>2910</v>
      </c>
      <c r="F3925" t="s">
        <v>2227</v>
      </c>
      <c r="G3925" s="3">
        <v>29750000</v>
      </c>
      <c r="H3925" t="s">
        <v>15</v>
      </c>
      <c r="I3925">
        <f>YEAR(tb_to_analyze[[#This Row],[Date]])</f>
        <v>2016</v>
      </c>
    </row>
    <row r="3926" spans="1:9" x14ac:dyDescent="0.25">
      <c r="A3926" t="s">
        <v>5230</v>
      </c>
      <c r="B3926" t="s">
        <v>5324</v>
      </c>
      <c r="C3926" t="s">
        <v>5253</v>
      </c>
      <c r="D3926" s="1">
        <v>42691</v>
      </c>
      <c r="E3926" t="s">
        <v>3899</v>
      </c>
      <c r="F3926" t="s">
        <v>13</v>
      </c>
      <c r="G3926" t="s">
        <v>5350</v>
      </c>
      <c r="H3926" t="s">
        <v>15</v>
      </c>
      <c r="I3926">
        <f>YEAR(tb_to_analyze[[#This Row],[Date]])</f>
        <v>2016</v>
      </c>
    </row>
    <row r="3927" spans="1:9" x14ac:dyDescent="0.25">
      <c r="A3927" t="s">
        <v>5233</v>
      </c>
      <c r="B3927" t="s">
        <v>5312</v>
      </c>
      <c r="C3927" t="s">
        <v>5245</v>
      </c>
      <c r="D3927" s="1">
        <v>42691</v>
      </c>
      <c r="E3927" t="s">
        <v>4019</v>
      </c>
      <c r="F3927" t="s">
        <v>13</v>
      </c>
      <c r="G3927" t="s">
        <v>5350</v>
      </c>
      <c r="H3927" t="s">
        <v>15</v>
      </c>
      <c r="I3927">
        <f>YEAR(tb_to_analyze[[#This Row],[Date]])</f>
        <v>2016</v>
      </c>
    </row>
    <row r="3928" spans="1:9" x14ac:dyDescent="0.25">
      <c r="A3928" t="s">
        <v>5231</v>
      </c>
      <c r="B3928" t="s">
        <v>5313</v>
      </c>
      <c r="C3928" t="s">
        <v>5246</v>
      </c>
      <c r="D3928" s="1">
        <v>42693</v>
      </c>
      <c r="E3928" t="s">
        <v>4108</v>
      </c>
      <c r="F3928" t="s">
        <v>2227</v>
      </c>
      <c r="G3928" s="3">
        <v>145000000</v>
      </c>
      <c r="H3928" t="s">
        <v>15</v>
      </c>
      <c r="I3928">
        <f>YEAR(tb_to_analyze[[#This Row],[Date]])</f>
        <v>2016</v>
      </c>
    </row>
    <row r="3929" spans="1:9" x14ac:dyDescent="0.25">
      <c r="A3929" t="s">
        <v>5235</v>
      </c>
      <c r="B3929" t="s">
        <v>5268</v>
      </c>
      <c r="C3929" t="s">
        <v>5252</v>
      </c>
      <c r="D3929" s="1">
        <v>42696</v>
      </c>
      <c r="E3929" t="s">
        <v>4385</v>
      </c>
      <c r="F3929" t="s">
        <v>2227</v>
      </c>
      <c r="G3929" s="3">
        <v>20000000</v>
      </c>
      <c r="H3929" t="s">
        <v>15</v>
      </c>
      <c r="I3929">
        <f>YEAR(tb_to_analyze[[#This Row],[Date]])</f>
        <v>2016</v>
      </c>
    </row>
    <row r="3930" spans="1:9" x14ac:dyDescent="0.25">
      <c r="A3930" t="s">
        <v>5233</v>
      </c>
      <c r="B3930" t="s">
        <v>5312</v>
      </c>
      <c r="C3930" t="s">
        <v>5245</v>
      </c>
      <c r="D3930" s="1">
        <v>42705</v>
      </c>
      <c r="E3930" t="s">
        <v>1362</v>
      </c>
      <c r="F3930" t="s">
        <v>13</v>
      </c>
      <c r="G3930" t="s">
        <v>5350</v>
      </c>
      <c r="H3930" t="s">
        <v>21</v>
      </c>
      <c r="I3930">
        <f>YEAR(tb_to_analyze[[#This Row],[Date]])</f>
        <v>2016</v>
      </c>
    </row>
    <row r="3931" spans="1:9" x14ac:dyDescent="0.25">
      <c r="A3931" t="s">
        <v>5230</v>
      </c>
      <c r="B3931" t="s">
        <v>5324</v>
      </c>
      <c r="C3931" t="s">
        <v>5253</v>
      </c>
      <c r="D3931" s="1">
        <v>42709</v>
      </c>
      <c r="E3931" t="s">
        <v>4118</v>
      </c>
      <c r="F3931" t="s">
        <v>2227</v>
      </c>
      <c r="G3931" s="3">
        <v>37000000</v>
      </c>
      <c r="H3931" t="s">
        <v>15</v>
      </c>
      <c r="I3931">
        <f>YEAR(tb_to_analyze[[#This Row],[Date]])</f>
        <v>2016</v>
      </c>
    </row>
    <row r="3932" spans="1:9" x14ac:dyDescent="0.25">
      <c r="A3932" t="s">
        <v>5238</v>
      </c>
      <c r="B3932" t="s">
        <v>5326</v>
      </c>
      <c r="C3932" t="s">
        <v>5254</v>
      </c>
      <c r="D3932" s="1">
        <v>42711</v>
      </c>
      <c r="E3932" t="s">
        <v>3945</v>
      </c>
      <c r="F3932" t="s">
        <v>2227</v>
      </c>
      <c r="G3932" s="3">
        <v>31000000</v>
      </c>
      <c r="H3932" t="s">
        <v>15</v>
      </c>
      <c r="I3932">
        <f>YEAR(tb_to_analyze[[#This Row],[Date]])</f>
        <v>2016</v>
      </c>
    </row>
    <row r="3933" spans="1:9" x14ac:dyDescent="0.25">
      <c r="A3933" t="s">
        <v>5231</v>
      </c>
      <c r="B3933" t="s">
        <v>5313</v>
      </c>
      <c r="C3933" t="s">
        <v>5246</v>
      </c>
      <c r="D3933" s="1">
        <v>42711</v>
      </c>
      <c r="E3933" t="s">
        <v>4011</v>
      </c>
      <c r="F3933" t="s">
        <v>13</v>
      </c>
      <c r="G3933" t="s">
        <v>5350</v>
      </c>
      <c r="H3933" t="s">
        <v>15</v>
      </c>
      <c r="I3933">
        <f>YEAR(tb_to_analyze[[#This Row],[Date]])</f>
        <v>2016</v>
      </c>
    </row>
    <row r="3934" spans="1:9" x14ac:dyDescent="0.25">
      <c r="A3934" t="s">
        <v>5236</v>
      </c>
      <c r="B3934" t="s">
        <v>5325</v>
      </c>
      <c r="C3934" t="s">
        <v>5249</v>
      </c>
      <c r="D3934" s="1">
        <v>42713</v>
      </c>
      <c r="E3934" t="s">
        <v>3995</v>
      </c>
      <c r="F3934" t="s">
        <v>13</v>
      </c>
      <c r="G3934" s="3">
        <v>112500000</v>
      </c>
      <c r="H3934" t="s">
        <v>15</v>
      </c>
      <c r="I3934">
        <f>YEAR(tb_to_analyze[[#This Row],[Date]])</f>
        <v>2016</v>
      </c>
    </row>
    <row r="3935" spans="1:9" x14ac:dyDescent="0.25">
      <c r="A3935" t="s">
        <v>5235</v>
      </c>
      <c r="B3935" t="s">
        <v>5268</v>
      </c>
      <c r="C3935" t="s">
        <v>5252</v>
      </c>
      <c r="D3935" s="1">
        <v>42714</v>
      </c>
      <c r="E3935" t="s">
        <v>3855</v>
      </c>
      <c r="F3935" t="s">
        <v>2227</v>
      </c>
      <c r="G3935" s="3">
        <v>29150000</v>
      </c>
      <c r="H3935" t="s">
        <v>15</v>
      </c>
      <c r="I3935">
        <f>YEAR(tb_to_analyze[[#This Row],[Date]])</f>
        <v>2016</v>
      </c>
    </row>
    <row r="3936" spans="1:9" x14ac:dyDescent="0.25">
      <c r="A3936" t="s">
        <v>5231</v>
      </c>
      <c r="B3936" t="s">
        <v>5313</v>
      </c>
      <c r="C3936" t="s">
        <v>5246</v>
      </c>
      <c r="D3936" s="1">
        <v>42719</v>
      </c>
      <c r="E3936" t="s">
        <v>3043</v>
      </c>
      <c r="F3936" t="s">
        <v>2227</v>
      </c>
      <c r="G3936" s="3">
        <v>40000000</v>
      </c>
      <c r="H3936" t="s">
        <v>15</v>
      </c>
      <c r="I3936">
        <f>YEAR(tb_to_analyze[[#This Row],[Date]])</f>
        <v>2016</v>
      </c>
    </row>
    <row r="3937" spans="1:9" x14ac:dyDescent="0.25">
      <c r="A3937" t="s">
        <v>5231</v>
      </c>
      <c r="B3937" t="s">
        <v>5313</v>
      </c>
      <c r="C3937" t="s">
        <v>5246</v>
      </c>
      <c r="D3937" s="1">
        <v>42722</v>
      </c>
      <c r="E3937" t="s">
        <v>3737</v>
      </c>
      <c r="F3937" t="s">
        <v>13</v>
      </c>
      <c r="G3937" s="3">
        <v>130000000</v>
      </c>
      <c r="H3937" t="s">
        <v>15</v>
      </c>
      <c r="I3937">
        <f>YEAR(tb_to_analyze[[#This Row],[Date]])</f>
        <v>2016</v>
      </c>
    </row>
    <row r="3938" spans="1:9" x14ac:dyDescent="0.25">
      <c r="A3938" t="s">
        <v>5236</v>
      </c>
      <c r="B3938" t="s">
        <v>5248</v>
      </c>
      <c r="C3938" t="s">
        <v>5249</v>
      </c>
      <c r="D3938" s="1">
        <v>42724</v>
      </c>
      <c r="E3938" t="s">
        <v>4439</v>
      </c>
      <c r="F3938" t="s">
        <v>2227</v>
      </c>
      <c r="G3938" t="s">
        <v>5350</v>
      </c>
      <c r="H3938" t="s">
        <v>15</v>
      </c>
      <c r="I3938">
        <f>YEAR(tb_to_analyze[[#This Row],[Date]])</f>
        <v>2016</v>
      </c>
    </row>
    <row r="3939" spans="1:9" x14ac:dyDescent="0.25">
      <c r="A3939" t="s">
        <v>5235</v>
      </c>
      <c r="B3939" t="s">
        <v>5263</v>
      </c>
      <c r="C3939" t="s">
        <v>5252</v>
      </c>
      <c r="D3939" s="1">
        <v>42725</v>
      </c>
      <c r="E3939" t="s">
        <v>2910</v>
      </c>
      <c r="F3939" t="s">
        <v>2227</v>
      </c>
      <c r="G3939" s="3">
        <v>29750000</v>
      </c>
      <c r="H3939" t="s">
        <v>15</v>
      </c>
      <c r="I3939">
        <f>YEAR(tb_to_analyze[[#This Row],[Date]])</f>
        <v>2016</v>
      </c>
    </row>
    <row r="3940" spans="1:9" x14ac:dyDescent="0.25">
      <c r="A3940" t="s">
        <v>5230</v>
      </c>
      <c r="B3940" t="s">
        <v>5324</v>
      </c>
      <c r="C3940" t="s">
        <v>5253</v>
      </c>
      <c r="D3940" s="1">
        <v>42725</v>
      </c>
      <c r="E3940" t="s">
        <v>3614</v>
      </c>
      <c r="F3940" t="s">
        <v>2227</v>
      </c>
      <c r="G3940" s="3">
        <v>200000000</v>
      </c>
      <c r="H3940" t="s">
        <v>15</v>
      </c>
      <c r="I3940">
        <f>YEAR(tb_to_analyze[[#This Row],[Date]])</f>
        <v>2016</v>
      </c>
    </row>
    <row r="3941" spans="1:9" x14ac:dyDescent="0.25">
      <c r="A3941" t="s">
        <v>5235</v>
      </c>
      <c r="B3941" t="s">
        <v>5255</v>
      </c>
      <c r="C3941" t="s">
        <v>5252</v>
      </c>
      <c r="D3941" s="1">
        <v>42732</v>
      </c>
      <c r="E3941" t="s">
        <v>2910</v>
      </c>
      <c r="F3941" t="s">
        <v>2227</v>
      </c>
      <c r="G3941" s="3">
        <v>29750000</v>
      </c>
      <c r="H3941" t="s">
        <v>56</v>
      </c>
      <c r="I3941">
        <f>YEAR(tb_to_analyze[[#This Row],[Date]])</f>
        <v>2016</v>
      </c>
    </row>
    <row r="3942" spans="1:9" x14ac:dyDescent="0.25">
      <c r="A3942" t="s">
        <v>5235</v>
      </c>
      <c r="B3942" t="s">
        <v>5268</v>
      </c>
      <c r="C3942" t="s">
        <v>5252</v>
      </c>
      <c r="D3942" s="1">
        <v>42740</v>
      </c>
      <c r="E3942" t="s">
        <v>3855</v>
      </c>
      <c r="F3942" t="s">
        <v>2227</v>
      </c>
      <c r="G3942" s="3">
        <v>29150000</v>
      </c>
      <c r="H3942" t="s">
        <v>15</v>
      </c>
      <c r="I3942">
        <f>YEAR(tb_to_analyze[[#This Row],[Date]])</f>
        <v>2017</v>
      </c>
    </row>
    <row r="3943" spans="1:9" x14ac:dyDescent="0.25">
      <c r="A3943" t="s">
        <v>5235</v>
      </c>
      <c r="B3943" t="s">
        <v>5263</v>
      </c>
      <c r="C3943" t="s">
        <v>5252</v>
      </c>
      <c r="D3943" s="1">
        <v>42744</v>
      </c>
      <c r="E3943" t="s">
        <v>4446</v>
      </c>
      <c r="F3943" t="s">
        <v>2227</v>
      </c>
      <c r="G3943" s="3">
        <v>5800000</v>
      </c>
      <c r="H3943" t="s">
        <v>15</v>
      </c>
      <c r="I3943">
        <f>YEAR(tb_to_analyze[[#This Row],[Date]])</f>
        <v>2017</v>
      </c>
    </row>
    <row r="3944" spans="1:9" x14ac:dyDescent="0.25">
      <c r="A3944" t="s">
        <v>5231</v>
      </c>
      <c r="B3944" t="s">
        <v>5315</v>
      </c>
      <c r="C3944" t="s">
        <v>5246</v>
      </c>
      <c r="D3944" s="1">
        <v>42749</v>
      </c>
      <c r="E3944" t="s">
        <v>4338</v>
      </c>
      <c r="F3944" t="s">
        <v>13</v>
      </c>
      <c r="G3944" s="3">
        <v>62000000</v>
      </c>
      <c r="H3944" t="s">
        <v>15</v>
      </c>
      <c r="I3944">
        <f>YEAR(tb_to_analyze[[#This Row],[Date]])</f>
        <v>2017</v>
      </c>
    </row>
    <row r="3945" spans="1:9" x14ac:dyDescent="0.25">
      <c r="A3945" t="s">
        <v>5236</v>
      </c>
      <c r="B3945" t="s">
        <v>5248</v>
      </c>
      <c r="C3945" t="s">
        <v>5249</v>
      </c>
      <c r="D3945" s="1">
        <v>42749</v>
      </c>
      <c r="E3945" t="s">
        <v>4450</v>
      </c>
      <c r="F3945" t="s">
        <v>2227</v>
      </c>
      <c r="G3945" t="s">
        <v>5350</v>
      </c>
      <c r="H3945" t="s">
        <v>21</v>
      </c>
      <c r="I3945">
        <f>YEAR(tb_to_analyze[[#This Row],[Date]])</f>
        <v>2017</v>
      </c>
    </row>
    <row r="3946" spans="1:9" x14ac:dyDescent="0.25">
      <c r="A3946" t="s">
        <v>5231</v>
      </c>
      <c r="B3946" t="s">
        <v>5313</v>
      </c>
      <c r="C3946" t="s">
        <v>5246</v>
      </c>
      <c r="D3946" s="1">
        <v>42756</v>
      </c>
      <c r="E3946" t="s">
        <v>3594</v>
      </c>
      <c r="F3946" t="s">
        <v>2227</v>
      </c>
      <c r="G3946" s="3">
        <v>109000000</v>
      </c>
      <c r="H3946" t="s">
        <v>15</v>
      </c>
      <c r="I3946">
        <f>YEAR(tb_to_analyze[[#This Row],[Date]])</f>
        <v>2017</v>
      </c>
    </row>
    <row r="3947" spans="1:9" x14ac:dyDescent="0.25">
      <c r="A3947" t="s">
        <v>5236</v>
      </c>
      <c r="B3947" t="s">
        <v>5325</v>
      </c>
      <c r="C3947" t="s">
        <v>5249</v>
      </c>
      <c r="D3947" s="1">
        <v>42759</v>
      </c>
      <c r="E3947" t="s">
        <v>3835</v>
      </c>
      <c r="F3947" t="s">
        <v>2227</v>
      </c>
      <c r="G3947" t="s">
        <v>5350</v>
      </c>
      <c r="H3947" t="s">
        <v>15</v>
      </c>
      <c r="I3947">
        <f>YEAR(tb_to_analyze[[#This Row],[Date]])</f>
        <v>2017</v>
      </c>
    </row>
    <row r="3948" spans="1:9" x14ac:dyDescent="0.25">
      <c r="A3948" t="s">
        <v>5230</v>
      </c>
      <c r="B3948" t="s">
        <v>5324</v>
      </c>
      <c r="C3948" t="s">
        <v>5253</v>
      </c>
      <c r="D3948" s="1">
        <v>42763</v>
      </c>
      <c r="E3948" t="s">
        <v>4101</v>
      </c>
      <c r="F3948" t="s">
        <v>2227</v>
      </c>
      <c r="G3948" s="3">
        <v>30000000</v>
      </c>
      <c r="H3948" t="s">
        <v>15</v>
      </c>
      <c r="I3948">
        <f>YEAR(tb_to_analyze[[#This Row],[Date]])</f>
        <v>2017</v>
      </c>
    </row>
    <row r="3949" spans="1:9" x14ac:dyDescent="0.25">
      <c r="A3949" t="s">
        <v>5230</v>
      </c>
      <c r="B3949" t="s">
        <v>5324</v>
      </c>
      <c r="C3949" t="s">
        <v>5253</v>
      </c>
      <c r="D3949" s="1">
        <v>42780</v>
      </c>
      <c r="E3949" t="s">
        <v>3614</v>
      </c>
      <c r="F3949" t="s">
        <v>2227</v>
      </c>
      <c r="G3949" s="3">
        <v>200000000</v>
      </c>
      <c r="H3949" t="s">
        <v>15</v>
      </c>
      <c r="I3949">
        <f>YEAR(tb_to_analyze[[#This Row],[Date]])</f>
        <v>2017</v>
      </c>
    </row>
    <row r="3950" spans="1:9" x14ac:dyDescent="0.25">
      <c r="A3950" t="s">
        <v>5238</v>
      </c>
      <c r="B3950" t="s">
        <v>5326</v>
      </c>
      <c r="C3950" t="s">
        <v>5254</v>
      </c>
      <c r="D3950" s="1">
        <v>42781</v>
      </c>
      <c r="E3950" t="s">
        <v>3945</v>
      </c>
      <c r="F3950" t="s">
        <v>2227</v>
      </c>
      <c r="G3950" s="3">
        <v>31000000</v>
      </c>
      <c r="H3950" t="s">
        <v>15</v>
      </c>
      <c r="I3950">
        <f>YEAR(tb_to_analyze[[#This Row],[Date]])</f>
        <v>2017</v>
      </c>
    </row>
    <row r="3951" spans="1:9" x14ac:dyDescent="0.25">
      <c r="A3951" t="s">
        <v>5231</v>
      </c>
      <c r="B3951" t="s">
        <v>5322</v>
      </c>
      <c r="C3951" t="s">
        <v>5246</v>
      </c>
      <c r="D3951" s="1">
        <v>42785</v>
      </c>
      <c r="E3951" t="s">
        <v>4338</v>
      </c>
      <c r="F3951" t="s">
        <v>13</v>
      </c>
      <c r="G3951" s="3">
        <v>62000000</v>
      </c>
      <c r="H3951" t="s">
        <v>15</v>
      </c>
      <c r="I3951">
        <f>YEAR(tb_to_analyze[[#This Row],[Date]])</f>
        <v>2017</v>
      </c>
    </row>
    <row r="3952" spans="1:9" x14ac:dyDescent="0.25">
      <c r="A3952" t="s">
        <v>5233</v>
      </c>
      <c r="B3952" t="s">
        <v>5312</v>
      </c>
      <c r="C3952" t="s">
        <v>5245</v>
      </c>
      <c r="D3952" s="1">
        <v>42788</v>
      </c>
      <c r="E3952" t="s">
        <v>1362</v>
      </c>
      <c r="F3952" t="s">
        <v>13</v>
      </c>
      <c r="G3952" t="s">
        <v>5350</v>
      </c>
      <c r="H3952" t="s">
        <v>15</v>
      </c>
      <c r="I3952">
        <f>YEAR(tb_to_analyze[[#This Row],[Date]])</f>
        <v>2017</v>
      </c>
    </row>
    <row r="3953" spans="1:9" x14ac:dyDescent="0.25">
      <c r="A3953" t="s">
        <v>5231</v>
      </c>
      <c r="B3953" t="s">
        <v>5315</v>
      </c>
      <c r="C3953" t="s">
        <v>5246</v>
      </c>
      <c r="D3953" s="1">
        <v>42795</v>
      </c>
      <c r="E3953" t="s">
        <v>3594</v>
      </c>
      <c r="F3953" t="s">
        <v>2227</v>
      </c>
      <c r="G3953" s="3">
        <v>109000000</v>
      </c>
      <c r="H3953" t="s">
        <v>15</v>
      </c>
      <c r="I3953">
        <f>YEAR(tb_to_analyze[[#This Row],[Date]])</f>
        <v>2017</v>
      </c>
    </row>
    <row r="3954" spans="1:9" x14ac:dyDescent="0.25">
      <c r="A3954" t="s">
        <v>5235</v>
      </c>
      <c r="B3954" t="s">
        <v>5263</v>
      </c>
      <c r="C3954" t="s">
        <v>5252</v>
      </c>
      <c r="D3954" s="1">
        <v>42796</v>
      </c>
      <c r="E3954" t="s">
        <v>4460</v>
      </c>
      <c r="F3954" t="s">
        <v>2227</v>
      </c>
      <c r="G3954" t="s">
        <v>5350</v>
      </c>
      <c r="H3954" t="s">
        <v>15</v>
      </c>
      <c r="I3954">
        <f>YEAR(tb_to_analyze[[#This Row],[Date]])</f>
        <v>2017</v>
      </c>
    </row>
    <row r="3955" spans="1:9" x14ac:dyDescent="0.25">
      <c r="A3955" t="s">
        <v>5230</v>
      </c>
      <c r="B3955" t="s">
        <v>5324</v>
      </c>
      <c r="C3955" t="s">
        <v>5253</v>
      </c>
      <c r="D3955" s="1">
        <v>42801</v>
      </c>
      <c r="E3955" t="s">
        <v>4118</v>
      </c>
      <c r="F3955" t="s">
        <v>2227</v>
      </c>
      <c r="G3955" s="3">
        <v>37000000</v>
      </c>
      <c r="H3955" t="s">
        <v>15</v>
      </c>
      <c r="I3955">
        <f>YEAR(tb_to_analyze[[#This Row],[Date]])</f>
        <v>2017</v>
      </c>
    </row>
    <row r="3956" spans="1:9" x14ac:dyDescent="0.25">
      <c r="A3956" t="s">
        <v>5231</v>
      </c>
      <c r="B3956" t="s">
        <v>5322</v>
      </c>
      <c r="C3956" t="s">
        <v>5246</v>
      </c>
      <c r="D3956" s="1">
        <v>42810</v>
      </c>
      <c r="E3956" t="s">
        <v>4338</v>
      </c>
      <c r="F3956" t="s">
        <v>13</v>
      </c>
      <c r="G3956" s="3">
        <v>62000000</v>
      </c>
      <c r="H3956" t="s">
        <v>15</v>
      </c>
      <c r="I3956">
        <f>YEAR(tb_to_analyze[[#This Row],[Date]])</f>
        <v>2017</v>
      </c>
    </row>
    <row r="3957" spans="1:9" x14ac:dyDescent="0.25">
      <c r="A3957" t="s">
        <v>5236</v>
      </c>
      <c r="B3957" t="s">
        <v>5325</v>
      </c>
      <c r="C3957" t="s">
        <v>5249</v>
      </c>
      <c r="D3957" s="1">
        <v>42811</v>
      </c>
      <c r="E3957" t="s">
        <v>3542</v>
      </c>
      <c r="F3957" t="s">
        <v>2227</v>
      </c>
      <c r="G3957" s="3">
        <v>90000000</v>
      </c>
      <c r="H3957" t="s">
        <v>15</v>
      </c>
      <c r="I3957">
        <f>YEAR(tb_to_analyze[[#This Row],[Date]])</f>
        <v>2017</v>
      </c>
    </row>
    <row r="3958" spans="1:9" x14ac:dyDescent="0.25">
      <c r="A3958" t="s">
        <v>5231</v>
      </c>
      <c r="B3958" t="s">
        <v>5313</v>
      </c>
      <c r="C3958" t="s">
        <v>5246</v>
      </c>
      <c r="D3958" s="1">
        <v>42813</v>
      </c>
      <c r="E3958" t="s">
        <v>4011</v>
      </c>
      <c r="F3958" t="s">
        <v>13</v>
      </c>
      <c r="G3958" t="s">
        <v>5350</v>
      </c>
      <c r="H3958" t="s">
        <v>15</v>
      </c>
      <c r="I3958">
        <f>YEAR(tb_to_analyze[[#This Row],[Date]])</f>
        <v>2017</v>
      </c>
    </row>
    <row r="3959" spans="1:9" x14ac:dyDescent="0.25">
      <c r="A3959" t="s">
        <v>5231</v>
      </c>
      <c r="B3959" t="s">
        <v>5322</v>
      </c>
      <c r="C3959" t="s">
        <v>5246</v>
      </c>
      <c r="D3959" s="1">
        <v>42824</v>
      </c>
      <c r="E3959" t="s">
        <v>4338</v>
      </c>
      <c r="F3959" t="s">
        <v>13</v>
      </c>
      <c r="G3959" s="3">
        <v>62000000</v>
      </c>
      <c r="H3959" t="s">
        <v>15</v>
      </c>
      <c r="I3959">
        <f>YEAR(tb_to_analyze[[#This Row],[Date]])</f>
        <v>2017</v>
      </c>
    </row>
    <row r="3960" spans="1:9" x14ac:dyDescent="0.25">
      <c r="A3960" t="s">
        <v>5235</v>
      </c>
      <c r="B3960" t="s">
        <v>5268</v>
      </c>
      <c r="C3960" t="s">
        <v>5252</v>
      </c>
      <c r="D3960" s="1">
        <v>42837</v>
      </c>
      <c r="E3960" t="s">
        <v>3855</v>
      </c>
      <c r="F3960" t="s">
        <v>2227</v>
      </c>
      <c r="G3960" s="3">
        <v>29150000</v>
      </c>
      <c r="H3960" t="s">
        <v>15</v>
      </c>
      <c r="I3960">
        <f>YEAR(tb_to_analyze[[#This Row],[Date]])</f>
        <v>2017</v>
      </c>
    </row>
    <row r="3961" spans="1:9" x14ac:dyDescent="0.25">
      <c r="A3961" t="s">
        <v>5231</v>
      </c>
      <c r="B3961" t="s">
        <v>5313</v>
      </c>
      <c r="C3961" t="s">
        <v>5246</v>
      </c>
      <c r="D3961" s="1">
        <v>42843</v>
      </c>
      <c r="E3961" t="s">
        <v>3594</v>
      </c>
      <c r="F3961" t="s">
        <v>2227</v>
      </c>
      <c r="G3961" s="3">
        <v>109000000</v>
      </c>
      <c r="H3961" t="s">
        <v>15</v>
      </c>
      <c r="I3961">
        <f>YEAR(tb_to_analyze[[#This Row],[Date]])</f>
        <v>2017</v>
      </c>
    </row>
    <row r="3962" spans="1:9" x14ac:dyDescent="0.25">
      <c r="A3962" t="s">
        <v>5233</v>
      </c>
      <c r="B3962" t="s">
        <v>5312</v>
      </c>
      <c r="C3962" t="s">
        <v>5245</v>
      </c>
      <c r="D3962" s="1">
        <v>42845</v>
      </c>
      <c r="E3962" t="s">
        <v>4019</v>
      </c>
      <c r="F3962" t="s">
        <v>13</v>
      </c>
      <c r="G3962" t="s">
        <v>5350</v>
      </c>
      <c r="H3962" t="s">
        <v>15</v>
      </c>
      <c r="I3962">
        <f>YEAR(tb_to_analyze[[#This Row],[Date]])</f>
        <v>2017</v>
      </c>
    </row>
    <row r="3963" spans="1:9" x14ac:dyDescent="0.25">
      <c r="A3963" t="s">
        <v>5235</v>
      </c>
      <c r="B3963" t="s">
        <v>5342</v>
      </c>
      <c r="C3963" t="s">
        <v>5252</v>
      </c>
      <c r="D3963" s="1">
        <v>42845</v>
      </c>
      <c r="E3963" t="s">
        <v>4393</v>
      </c>
      <c r="F3963" t="s">
        <v>2227</v>
      </c>
      <c r="G3963" t="s">
        <v>5350</v>
      </c>
      <c r="H3963" t="s">
        <v>15</v>
      </c>
      <c r="I3963">
        <f>YEAR(tb_to_analyze[[#This Row],[Date]])</f>
        <v>2017</v>
      </c>
    </row>
    <row r="3964" spans="1:9" x14ac:dyDescent="0.25">
      <c r="A3964" t="s">
        <v>5231</v>
      </c>
      <c r="B3964" t="s">
        <v>5322</v>
      </c>
      <c r="C3964" t="s">
        <v>5246</v>
      </c>
      <c r="D3964" s="1">
        <v>42856</v>
      </c>
      <c r="E3964" t="s">
        <v>4338</v>
      </c>
      <c r="F3964" t="s">
        <v>13</v>
      </c>
      <c r="G3964" s="3">
        <v>62000000</v>
      </c>
      <c r="H3964" t="s">
        <v>15</v>
      </c>
      <c r="I3964">
        <f>YEAR(tb_to_analyze[[#This Row],[Date]])</f>
        <v>2017</v>
      </c>
    </row>
    <row r="3965" spans="1:9" x14ac:dyDescent="0.25">
      <c r="A3965" t="s">
        <v>5230</v>
      </c>
      <c r="B3965" t="s">
        <v>5324</v>
      </c>
      <c r="C3965" t="s">
        <v>5253</v>
      </c>
      <c r="D3965" s="1">
        <v>42859</v>
      </c>
      <c r="E3965" t="s">
        <v>3614</v>
      </c>
      <c r="F3965" t="s">
        <v>2227</v>
      </c>
      <c r="G3965" s="3">
        <v>200000000</v>
      </c>
      <c r="H3965" t="s">
        <v>15</v>
      </c>
      <c r="I3965">
        <f>YEAR(tb_to_analyze[[#This Row],[Date]])</f>
        <v>2017</v>
      </c>
    </row>
    <row r="3966" spans="1:9" x14ac:dyDescent="0.25">
      <c r="A3966" t="s">
        <v>5238</v>
      </c>
      <c r="B3966" t="s">
        <v>5326</v>
      </c>
      <c r="C3966" t="s">
        <v>5254</v>
      </c>
      <c r="D3966" s="1">
        <v>42860</v>
      </c>
      <c r="E3966" t="s">
        <v>4023</v>
      </c>
      <c r="F3966" t="s">
        <v>2227</v>
      </c>
      <c r="G3966" s="3">
        <v>47000000</v>
      </c>
      <c r="H3966" t="s">
        <v>15</v>
      </c>
      <c r="I3966">
        <f>YEAR(tb_to_analyze[[#This Row],[Date]])</f>
        <v>2017</v>
      </c>
    </row>
    <row r="3967" spans="1:9" x14ac:dyDescent="0.25">
      <c r="A3967" t="s">
        <v>5231</v>
      </c>
      <c r="B3967" t="s">
        <v>5322</v>
      </c>
      <c r="C3967" t="s">
        <v>5246</v>
      </c>
      <c r="D3967" s="1">
        <v>42870</v>
      </c>
      <c r="E3967" t="s">
        <v>4338</v>
      </c>
      <c r="F3967" t="s">
        <v>13</v>
      </c>
      <c r="G3967" s="3">
        <v>62000000</v>
      </c>
      <c r="H3967" t="s">
        <v>15</v>
      </c>
      <c r="I3967">
        <f>YEAR(tb_to_analyze[[#This Row],[Date]])</f>
        <v>2017</v>
      </c>
    </row>
    <row r="3968" spans="1:9" x14ac:dyDescent="0.25">
      <c r="A3968" t="s">
        <v>5230</v>
      </c>
      <c r="B3968" t="s">
        <v>5324</v>
      </c>
      <c r="C3968" t="s">
        <v>5253</v>
      </c>
      <c r="D3968" s="1">
        <v>42873</v>
      </c>
      <c r="E3968" t="s">
        <v>4225</v>
      </c>
      <c r="F3968" t="s">
        <v>2227</v>
      </c>
      <c r="G3968" s="3">
        <v>30000000</v>
      </c>
      <c r="H3968" t="s">
        <v>15</v>
      </c>
      <c r="I3968">
        <f>YEAR(tb_to_analyze[[#This Row],[Date]])</f>
        <v>2017</v>
      </c>
    </row>
    <row r="3969" spans="1:9" x14ac:dyDescent="0.25">
      <c r="A3969" t="s">
        <v>5231</v>
      </c>
      <c r="B3969" t="s">
        <v>5343</v>
      </c>
      <c r="C3969" t="s">
        <v>5265</v>
      </c>
      <c r="D3969" s="1">
        <v>42880</v>
      </c>
      <c r="E3969" t="s">
        <v>4477</v>
      </c>
      <c r="F3969" t="s">
        <v>2227</v>
      </c>
      <c r="G3969" s="3">
        <v>7500000</v>
      </c>
      <c r="H3969" t="s">
        <v>21</v>
      </c>
      <c r="I3969">
        <f>YEAR(tb_to_analyze[[#This Row],[Date]])</f>
        <v>2017</v>
      </c>
    </row>
    <row r="3970" spans="1:9" x14ac:dyDescent="0.25">
      <c r="A3970" t="s">
        <v>5233</v>
      </c>
      <c r="B3970" t="s">
        <v>5320</v>
      </c>
      <c r="C3970" t="s">
        <v>5247</v>
      </c>
      <c r="D3970" s="1">
        <v>42880</v>
      </c>
      <c r="E3970" t="s">
        <v>4480</v>
      </c>
      <c r="F3970" t="s">
        <v>2227</v>
      </c>
      <c r="G3970" s="3">
        <v>25000000</v>
      </c>
      <c r="H3970" t="s">
        <v>15</v>
      </c>
      <c r="I3970">
        <f>YEAR(tb_to_analyze[[#This Row],[Date]])</f>
        <v>2017</v>
      </c>
    </row>
    <row r="3971" spans="1:9" x14ac:dyDescent="0.25">
      <c r="A3971" t="s">
        <v>5236</v>
      </c>
      <c r="B3971" t="s">
        <v>5325</v>
      </c>
      <c r="C3971" t="s">
        <v>5249</v>
      </c>
      <c r="D3971" s="1">
        <v>42887</v>
      </c>
      <c r="E3971" t="s">
        <v>3542</v>
      </c>
      <c r="F3971" t="s">
        <v>2227</v>
      </c>
      <c r="G3971" s="3">
        <v>90000000</v>
      </c>
      <c r="H3971" t="s">
        <v>15</v>
      </c>
      <c r="I3971">
        <f>YEAR(tb_to_analyze[[#This Row],[Date]])</f>
        <v>2017</v>
      </c>
    </row>
    <row r="3972" spans="1:9" x14ac:dyDescent="0.25">
      <c r="A3972" t="s">
        <v>5230</v>
      </c>
      <c r="B3972" t="s">
        <v>5324</v>
      </c>
      <c r="C3972" t="s">
        <v>5253</v>
      </c>
      <c r="D3972" s="1">
        <v>42887</v>
      </c>
      <c r="E3972" t="s">
        <v>3614</v>
      </c>
      <c r="F3972" t="s">
        <v>2227</v>
      </c>
      <c r="G3972" s="3">
        <v>200000000</v>
      </c>
      <c r="H3972" t="s">
        <v>15</v>
      </c>
      <c r="I3972">
        <f>YEAR(tb_to_analyze[[#This Row],[Date]])</f>
        <v>2017</v>
      </c>
    </row>
    <row r="3973" spans="1:9" x14ac:dyDescent="0.25">
      <c r="A3973" t="s">
        <v>5231</v>
      </c>
      <c r="B3973" t="s">
        <v>5322</v>
      </c>
      <c r="C3973" t="s">
        <v>5246</v>
      </c>
      <c r="D3973" s="1">
        <v>42889</v>
      </c>
      <c r="E3973" t="s">
        <v>4338</v>
      </c>
      <c r="F3973" t="s">
        <v>13</v>
      </c>
      <c r="G3973" s="3">
        <v>62000000</v>
      </c>
      <c r="H3973" t="s">
        <v>15</v>
      </c>
      <c r="I3973">
        <f>YEAR(tb_to_analyze[[#This Row],[Date]])</f>
        <v>2017</v>
      </c>
    </row>
    <row r="3974" spans="1:9" x14ac:dyDescent="0.25">
      <c r="A3974" t="s">
        <v>5238</v>
      </c>
      <c r="B3974" t="s">
        <v>5326</v>
      </c>
      <c r="C3974" t="s">
        <v>5254</v>
      </c>
      <c r="D3974" s="1">
        <v>42891</v>
      </c>
      <c r="E3974" t="s">
        <v>4269</v>
      </c>
      <c r="F3974" t="s">
        <v>2227</v>
      </c>
      <c r="G3974" s="3">
        <v>62000000</v>
      </c>
      <c r="H3974" t="s">
        <v>15</v>
      </c>
      <c r="I3974">
        <f>YEAR(tb_to_analyze[[#This Row],[Date]])</f>
        <v>2017</v>
      </c>
    </row>
    <row r="3975" spans="1:9" x14ac:dyDescent="0.25">
      <c r="A3975" t="s">
        <v>5231</v>
      </c>
      <c r="B3975" t="s">
        <v>5312</v>
      </c>
      <c r="C3975" t="s">
        <v>5245</v>
      </c>
      <c r="D3975" s="1">
        <v>42894</v>
      </c>
      <c r="E3975" t="s">
        <v>4346</v>
      </c>
      <c r="F3975" t="s">
        <v>2227</v>
      </c>
      <c r="G3975" s="3">
        <v>65000000</v>
      </c>
      <c r="H3975" t="s">
        <v>15</v>
      </c>
      <c r="I3975">
        <f>YEAR(tb_to_analyze[[#This Row],[Date]])</f>
        <v>2017</v>
      </c>
    </row>
    <row r="3976" spans="1:9" x14ac:dyDescent="0.25">
      <c r="A3976" t="s">
        <v>5233</v>
      </c>
      <c r="B3976" t="s">
        <v>5312</v>
      </c>
      <c r="C3976" t="s">
        <v>5245</v>
      </c>
      <c r="D3976" s="1">
        <v>42900</v>
      </c>
      <c r="E3976" t="s">
        <v>3720</v>
      </c>
      <c r="F3976" t="s">
        <v>2227</v>
      </c>
      <c r="G3976" s="3">
        <v>17420000</v>
      </c>
      <c r="H3976" t="s">
        <v>15</v>
      </c>
      <c r="I3976">
        <f>YEAR(tb_to_analyze[[#This Row],[Date]])</f>
        <v>2017</v>
      </c>
    </row>
    <row r="3977" spans="1:9" x14ac:dyDescent="0.25">
      <c r="A3977" t="s">
        <v>5235</v>
      </c>
      <c r="B3977" t="s">
        <v>5263</v>
      </c>
      <c r="C3977" t="s">
        <v>5252</v>
      </c>
      <c r="D3977" s="1">
        <v>42901</v>
      </c>
      <c r="E3977" t="s">
        <v>3402</v>
      </c>
      <c r="F3977" t="s">
        <v>2227</v>
      </c>
      <c r="G3977" s="3">
        <v>64680000</v>
      </c>
      <c r="H3977" t="s">
        <v>15</v>
      </c>
      <c r="I3977">
        <f>YEAR(tb_to_analyze[[#This Row],[Date]])</f>
        <v>2017</v>
      </c>
    </row>
    <row r="3978" spans="1:9" x14ac:dyDescent="0.25">
      <c r="A3978" t="s">
        <v>5235</v>
      </c>
      <c r="B3978" t="s">
        <v>5268</v>
      </c>
      <c r="C3978" t="s">
        <v>5252</v>
      </c>
      <c r="D3978" s="1">
        <v>42904</v>
      </c>
      <c r="E3978" t="s">
        <v>3855</v>
      </c>
      <c r="F3978" t="s">
        <v>2227</v>
      </c>
      <c r="G3978" s="3">
        <v>29150000</v>
      </c>
      <c r="H3978" t="s">
        <v>56</v>
      </c>
      <c r="I3978">
        <f>YEAR(tb_to_analyze[[#This Row],[Date]])</f>
        <v>2017</v>
      </c>
    </row>
    <row r="3979" spans="1:9" x14ac:dyDescent="0.25">
      <c r="A3979" t="s">
        <v>5238</v>
      </c>
      <c r="B3979" t="s">
        <v>5326</v>
      </c>
      <c r="C3979" t="s">
        <v>5254</v>
      </c>
      <c r="D3979" s="1">
        <v>42909</v>
      </c>
      <c r="E3979" t="s">
        <v>3945</v>
      </c>
      <c r="F3979" t="s">
        <v>2227</v>
      </c>
      <c r="G3979" s="3">
        <v>31000000</v>
      </c>
      <c r="H3979" t="s">
        <v>15</v>
      </c>
      <c r="I3979">
        <f>YEAR(tb_to_analyze[[#This Row],[Date]])</f>
        <v>2017</v>
      </c>
    </row>
    <row r="3980" spans="1:9" x14ac:dyDescent="0.25">
      <c r="A3980" t="s">
        <v>5233</v>
      </c>
      <c r="B3980" t="s">
        <v>5320</v>
      </c>
      <c r="C3980" t="s">
        <v>5247</v>
      </c>
      <c r="D3980" s="1">
        <v>42909</v>
      </c>
      <c r="E3980" t="s">
        <v>4213</v>
      </c>
      <c r="F3980" t="s">
        <v>2227</v>
      </c>
      <c r="G3980" t="s">
        <v>5350</v>
      </c>
      <c r="H3980" t="s">
        <v>15</v>
      </c>
      <c r="I3980">
        <f>YEAR(tb_to_analyze[[#This Row],[Date]])</f>
        <v>2017</v>
      </c>
    </row>
    <row r="3981" spans="1:9" x14ac:dyDescent="0.25">
      <c r="A3981" t="s">
        <v>5231</v>
      </c>
      <c r="B3981" t="s">
        <v>5322</v>
      </c>
      <c r="C3981" t="s">
        <v>5246</v>
      </c>
      <c r="D3981" s="1">
        <v>42909</v>
      </c>
      <c r="E3981" t="s">
        <v>4338</v>
      </c>
      <c r="F3981" t="s">
        <v>13</v>
      </c>
      <c r="G3981" s="3">
        <v>62000000</v>
      </c>
      <c r="H3981" t="s">
        <v>15</v>
      </c>
      <c r="I3981">
        <f>YEAR(tb_to_analyze[[#This Row],[Date]])</f>
        <v>2017</v>
      </c>
    </row>
    <row r="3982" spans="1:9" x14ac:dyDescent="0.25">
      <c r="A3982" t="s">
        <v>5231</v>
      </c>
      <c r="B3982" t="s">
        <v>5315</v>
      </c>
      <c r="C3982" t="s">
        <v>5246</v>
      </c>
      <c r="D3982" s="1">
        <v>42911</v>
      </c>
      <c r="E3982" t="s">
        <v>4338</v>
      </c>
      <c r="F3982" t="s">
        <v>13</v>
      </c>
      <c r="G3982" s="3">
        <v>62000000</v>
      </c>
      <c r="H3982" t="s">
        <v>15</v>
      </c>
      <c r="I3982">
        <f>YEAR(tb_to_analyze[[#This Row],[Date]])</f>
        <v>2017</v>
      </c>
    </row>
    <row r="3983" spans="1:9" x14ac:dyDescent="0.25">
      <c r="A3983" t="s">
        <v>5230</v>
      </c>
      <c r="B3983" t="s">
        <v>5324</v>
      </c>
      <c r="C3983" t="s">
        <v>5253</v>
      </c>
      <c r="D3983" s="1">
        <v>42914</v>
      </c>
      <c r="E3983" t="s">
        <v>3614</v>
      </c>
      <c r="F3983" t="s">
        <v>2227</v>
      </c>
      <c r="G3983" s="3">
        <v>200000000</v>
      </c>
      <c r="H3983" t="s">
        <v>15</v>
      </c>
      <c r="I3983">
        <f>YEAR(tb_to_analyze[[#This Row],[Date]])</f>
        <v>2017</v>
      </c>
    </row>
    <row r="3984" spans="1:9" x14ac:dyDescent="0.25">
      <c r="A3984" t="s">
        <v>5235</v>
      </c>
      <c r="B3984" t="s">
        <v>5342</v>
      </c>
      <c r="C3984" t="s">
        <v>5252</v>
      </c>
      <c r="D3984" s="1">
        <v>42918</v>
      </c>
      <c r="E3984" t="s">
        <v>4495</v>
      </c>
      <c r="F3984" t="s">
        <v>2227</v>
      </c>
      <c r="G3984" t="s">
        <v>5350</v>
      </c>
      <c r="H3984" t="s">
        <v>21</v>
      </c>
      <c r="I3984">
        <f>YEAR(tb_to_analyze[[#This Row],[Date]])</f>
        <v>2017</v>
      </c>
    </row>
    <row r="3985" spans="1:9" x14ac:dyDescent="0.25">
      <c r="A3985" t="s">
        <v>5231</v>
      </c>
      <c r="B3985" t="s">
        <v>5322</v>
      </c>
      <c r="C3985" t="s">
        <v>5246</v>
      </c>
      <c r="D3985" s="1">
        <v>42921</v>
      </c>
      <c r="E3985" t="s">
        <v>4338</v>
      </c>
      <c r="F3985" t="s">
        <v>13</v>
      </c>
      <c r="G3985" s="3">
        <v>62000000</v>
      </c>
      <c r="H3985" t="s">
        <v>15</v>
      </c>
      <c r="I3985">
        <f>YEAR(tb_to_analyze[[#This Row],[Date]])</f>
        <v>2017</v>
      </c>
    </row>
    <row r="3986" spans="1:9" x14ac:dyDescent="0.25">
      <c r="A3986" t="s">
        <v>5233</v>
      </c>
      <c r="B3986" t="s">
        <v>5312</v>
      </c>
      <c r="C3986" t="s">
        <v>5245</v>
      </c>
      <c r="D3986" s="1">
        <v>42930</v>
      </c>
      <c r="E3986" t="s">
        <v>4498</v>
      </c>
      <c r="F3986" t="s">
        <v>2227</v>
      </c>
      <c r="G3986" s="3">
        <v>48500000</v>
      </c>
      <c r="H3986" t="s">
        <v>56</v>
      </c>
      <c r="I3986">
        <f>YEAR(tb_to_analyze[[#This Row],[Date]])</f>
        <v>2017</v>
      </c>
    </row>
    <row r="3987" spans="1:9" x14ac:dyDescent="0.25">
      <c r="A3987" t="s">
        <v>5239</v>
      </c>
      <c r="B3987" t="s">
        <v>5337</v>
      </c>
      <c r="C3987" t="s">
        <v>5261</v>
      </c>
      <c r="D3987" s="1">
        <v>42943</v>
      </c>
      <c r="E3987" t="s">
        <v>4501</v>
      </c>
      <c r="F3987" t="s">
        <v>2227</v>
      </c>
      <c r="G3987" t="s">
        <v>5350</v>
      </c>
      <c r="H3987" t="s">
        <v>21</v>
      </c>
      <c r="I3987">
        <f>YEAR(tb_to_analyze[[#This Row],[Date]])</f>
        <v>2017</v>
      </c>
    </row>
    <row r="3988" spans="1:9" x14ac:dyDescent="0.25">
      <c r="A3988" t="s">
        <v>5233</v>
      </c>
      <c r="B3988" t="s">
        <v>5312</v>
      </c>
      <c r="C3988" t="s">
        <v>5245</v>
      </c>
      <c r="D3988" s="1">
        <v>42944</v>
      </c>
      <c r="E3988" t="s">
        <v>4019</v>
      </c>
      <c r="F3988" t="s">
        <v>13</v>
      </c>
      <c r="G3988" t="s">
        <v>5350</v>
      </c>
      <c r="H3988" t="s">
        <v>15</v>
      </c>
      <c r="I3988">
        <f>YEAR(tb_to_analyze[[#This Row],[Date]])</f>
        <v>2017</v>
      </c>
    </row>
    <row r="3989" spans="1:9" x14ac:dyDescent="0.25">
      <c r="A3989" t="s">
        <v>5230</v>
      </c>
      <c r="B3989" t="s">
        <v>5324</v>
      </c>
      <c r="C3989" t="s">
        <v>5253</v>
      </c>
      <c r="D3989" s="1">
        <v>42949</v>
      </c>
      <c r="E3989" t="s">
        <v>4118</v>
      </c>
      <c r="F3989" t="s">
        <v>2227</v>
      </c>
      <c r="G3989" s="3">
        <v>37000000</v>
      </c>
      <c r="H3989" t="s">
        <v>15</v>
      </c>
      <c r="I3989">
        <f>YEAR(tb_to_analyze[[#This Row],[Date]])</f>
        <v>2017</v>
      </c>
    </row>
    <row r="3990" spans="1:9" x14ac:dyDescent="0.25">
      <c r="A3990" t="s">
        <v>5233</v>
      </c>
      <c r="B3990" t="s">
        <v>5312</v>
      </c>
      <c r="C3990" t="s">
        <v>5245</v>
      </c>
      <c r="D3990" s="1">
        <v>42959</v>
      </c>
      <c r="E3990" t="s">
        <v>4019</v>
      </c>
      <c r="F3990" t="s">
        <v>13</v>
      </c>
      <c r="G3990" t="s">
        <v>5350</v>
      </c>
      <c r="H3990" t="s">
        <v>15</v>
      </c>
      <c r="I3990">
        <f>YEAR(tb_to_analyze[[#This Row],[Date]])</f>
        <v>2017</v>
      </c>
    </row>
    <row r="3991" spans="1:9" x14ac:dyDescent="0.25">
      <c r="A3991" t="s">
        <v>5231</v>
      </c>
      <c r="B3991" t="s">
        <v>5322</v>
      </c>
      <c r="C3991" t="s">
        <v>5246</v>
      </c>
      <c r="D3991" s="1">
        <v>42961</v>
      </c>
      <c r="E3991" t="s">
        <v>4506</v>
      </c>
      <c r="F3991" t="s">
        <v>13</v>
      </c>
      <c r="G3991" s="3">
        <v>62000000</v>
      </c>
      <c r="H3991" t="s">
        <v>15</v>
      </c>
      <c r="I3991">
        <f>YEAR(tb_to_analyze[[#This Row],[Date]])</f>
        <v>2017</v>
      </c>
    </row>
    <row r="3992" spans="1:9" x14ac:dyDescent="0.25">
      <c r="A3992" t="s">
        <v>5233</v>
      </c>
      <c r="B3992" t="s">
        <v>5312</v>
      </c>
      <c r="C3992" t="s">
        <v>5245</v>
      </c>
      <c r="D3992" s="1">
        <v>42963</v>
      </c>
      <c r="E3992" t="s">
        <v>4346</v>
      </c>
      <c r="F3992" t="s">
        <v>2227</v>
      </c>
      <c r="G3992" s="3">
        <v>65000000</v>
      </c>
      <c r="H3992" t="s">
        <v>15</v>
      </c>
      <c r="I3992">
        <f>YEAR(tb_to_analyze[[#This Row],[Date]])</f>
        <v>2017</v>
      </c>
    </row>
    <row r="3993" spans="1:9" x14ac:dyDescent="0.25">
      <c r="A3993" t="s">
        <v>5231</v>
      </c>
      <c r="B3993" t="s">
        <v>5313</v>
      </c>
      <c r="C3993" t="s">
        <v>5246</v>
      </c>
      <c r="D3993" s="1">
        <v>42965</v>
      </c>
      <c r="E3993" t="s">
        <v>3594</v>
      </c>
      <c r="F3993" t="s">
        <v>2227</v>
      </c>
      <c r="G3993" s="3">
        <v>109000000</v>
      </c>
      <c r="H3993" t="s">
        <v>15</v>
      </c>
      <c r="I3993">
        <f>YEAR(tb_to_analyze[[#This Row],[Date]])</f>
        <v>2017</v>
      </c>
    </row>
    <row r="3994" spans="1:9" x14ac:dyDescent="0.25">
      <c r="A3994" t="s">
        <v>5236</v>
      </c>
      <c r="B3994" t="s">
        <v>5325</v>
      </c>
      <c r="C3994" t="s">
        <v>5249</v>
      </c>
      <c r="D3994" s="1">
        <v>42966</v>
      </c>
      <c r="E3994" t="s">
        <v>3835</v>
      </c>
      <c r="F3994" t="s">
        <v>2227</v>
      </c>
      <c r="G3994" t="s">
        <v>5350</v>
      </c>
      <c r="H3994" t="s">
        <v>15</v>
      </c>
      <c r="I3994">
        <f>YEAR(tb_to_analyze[[#This Row],[Date]])</f>
        <v>2017</v>
      </c>
    </row>
    <row r="3995" spans="1:9" x14ac:dyDescent="0.25">
      <c r="A3995" t="s">
        <v>5233</v>
      </c>
      <c r="B3995" t="s">
        <v>5320</v>
      </c>
      <c r="C3995" t="s">
        <v>5247</v>
      </c>
      <c r="D3995" s="1">
        <v>42969</v>
      </c>
      <c r="E3995" t="s">
        <v>4480</v>
      </c>
      <c r="F3995" t="s">
        <v>2227</v>
      </c>
      <c r="G3995" s="3">
        <v>25000000</v>
      </c>
      <c r="H3995" t="s">
        <v>15</v>
      </c>
      <c r="I3995">
        <f>YEAR(tb_to_analyze[[#This Row],[Date]])</f>
        <v>2017</v>
      </c>
    </row>
    <row r="3996" spans="1:9" x14ac:dyDescent="0.25">
      <c r="A3996" t="s">
        <v>5231</v>
      </c>
      <c r="B3996" t="s">
        <v>5315</v>
      </c>
      <c r="C3996" t="s">
        <v>5246</v>
      </c>
      <c r="D3996" s="1">
        <v>42971</v>
      </c>
      <c r="E3996" t="s">
        <v>4338</v>
      </c>
      <c r="F3996" t="s">
        <v>13</v>
      </c>
      <c r="G3996" s="3">
        <v>62000000</v>
      </c>
      <c r="H3996" t="s">
        <v>15</v>
      </c>
      <c r="I3996">
        <f>YEAR(tb_to_analyze[[#This Row],[Date]])</f>
        <v>2017</v>
      </c>
    </row>
    <row r="3997" spans="1:9" x14ac:dyDescent="0.25">
      <c r="A3997" t="s">
        <v>5231</v>
      </c>
      <c r="B3997" t="s">
        <v>5313</v>
      </c>
      <c r="C3997" t="s">
        <v>5246</v>
      </c>
      <c r="D3997" s="1">
        <v>42972</v>
      </c>
      <c r="E3997" t="s">
        <v>4050</v>
      </c>
      <c r="F3997" t="s">
        <v>2227</v>
      </c>
      <c r="G3997" s="3">
        <v>46000000</v>
      </c>
      <c r="H3997" t="s">
        <v>15</v>
      </c>
      <c r="I3997">
        <f>YEAR(tb_to_analyze[[#This Row],[Date]])</f>
        <v>2017</v>
      </c>
    </row>
    <row r="3998" spans="1:9" x14ac:dyDescent="0.25">
      <c r="A3998" t="s">
        <v>5238</v>
      </c>
      <c r="B3998" t="s">
        <v>5326</v>
      </c>
      <c r="C3998" t="s">
        <v>5254</v>
      </c>
      <c r="D3998" s="1">
        <v>42978</v>
      </c>
      <c r="E3998" t="s">
        <v>3945</v>
      </c>
      <c r="F3998" t="s">
        <v>2227</v>
      </c>
      <c r="G3998" s="3">
        <v>31000000</v>
      </c>
      <c r="H3998" t="s">
        <v>21</v>
      </c>
      <c r="I3998">
        <f>YEAR(tb_to_analyze[[#This Row],[Date]])</f>
        <v>2017</v>
      </c>
    </row>
    <row r="3999" spans="1:9" x14ac:dyDescent="0.25">
      <c r="A3999" t="s">
        <v>5231</v>
      </c>
      <c r="B3999" t="s">
        <v>5322</v>
      </c>
      <c r="C3999" t="s">
        <v>5246</v>
      </c>
      <c r="D3999" s="1">
        <v>42985</v>
      </c>
      <c r="E3999" t="s">
        <v>4506</v>
      </c>
      <c r="F3999" t="s">
        <v>13</v>
      </c>
      <c r="G3999" s="3">
        <v>62000000</v>
      </c>
      <c r="H3999" t="s">
        <v>15</v>
      </c>
      <c r="I3999">
        <f>YEAR(tb_to_analyze[[#This Row],[Date]])</f>
        <v>2017</v>
      </c>
    </row>
    <row r="4000" spans="1:9" x14ac:dyDescent="0.25">
      <c r="A4000" t="s">
        <v>5231</v>
      </c>
      <c r="B4000" t="s">
        <v>5312</v>
      </c>
      <c r="C4000" t="s">
        <v>5245</v>
      </c>
      <c r="D4000" s="1">
        <v>42989</v>
      </c>
      <c r="E4000" t="s">
        <v>4346</v>
      </c>
      <c r="F4000" t="s">
        <v>2227</v>
      </c>
      <c r="G4000" s="3">
        <v>65000000</v>
      </c>
      <c r="H4000" t="s">
        <v>15</v>
      </c>
      <c r="I4000">
        <f>YEAR(tb_to_analyze[[#This Row],[Date]])</f>
        <v>2017</v>
      </c>
    </row>
    <row r="4001" spans="1:9" x14ac:dyDescent="0.25">
      <c r="A4001" t="s">
        <v>5231</v>
      </c>
      <c r="B4001" t="s">
        <v>5315</v>
      </c>
      <c r="C4001" t="s">
        <v>5246</v>
      </c>
      <c r="D4001" s="1">
        <v>43002</v>
      </c>
      <c r="E4001" t="s">
        <v>4108</v>
      </c>
      <c r="F4001" t="s">
        <v>2227</v>
      </c>
      <c r="G4001" s="3">
        <v>145000000</v>
      </c>
      <c r="H4001" t="s">
        <v>15</v>
      </c>
      <c r="I4001">
        <f>YEAR(tb_to_analyze[[#This Row],[Date]])</f>
        <v>2017</v>
      </c>
    </row>
    <row r="4002" spans="1:9" x14ac:dyDescent="0.25">
      <c r="A4002" t="s">
        <v>5233</v>
      </c>
      <c r="B4002" t="s">
        <v>5312</v>
      </c>
      <c r="C4002" t="s">
        <v>5245</v>
      </c>
      <c r="D4002" s="1">
        <v>43006</v>
      </c>
      <c r="E4002" t="s">
        <v>4346</v>
      </c>
      <c r="F4002" t="s">
        <v>2227</v>
      </c>
      <c r="G4002" s="3">
        <v>65000000</v>
      </c>
      <c r="H4002" t="s">
        <v>15</v>
      </c>
      <c r="I4002">
        <f>YEAR(tb_to_analyze[[#This Row],[Date]])</f>
        <v>2017</v>
      </c>
    </row>
    <row r="4003" spans="1:9" x14ac:dyDescent="0.25">
      <c r="A4003" t="s">
        <v>5235</v>
      </c>
      <c r="B4003" t="s">
        <v>5268</v>
      </c>
      <c r="C4003" t="s">
        <v>5252</v>
      </c>
      <c r="D4003" s="1">
        <v>43007</v>
      </c>
      <c r="E4003" t="s">
        <v>2225</v>
      </c>
      <c r="F4003" t="s">
        <v>2227</v>
      </c>
      <c r="G4003" s="3">
        <v>30800000</v>
      </c>
      <c r="H4003" t="s">
        <v>15</v>
      </c>
      <c r="I4003">
        <f>YEAR(tb_to_analyze[[#This Row],[Date]])</f>
        <v>2017</v>
      </c>
    </row>
    <row r="4004" spans="1:9" x14ac:dyDescent="0.25">
      <c r="A4004" t="s">
        <v>5230</v>
      </c>
      <c r="B4004" t="s">
        <v>5324</v>
      </c>
      <c r="C4004" t="s">
        <v>5253</v>
      </c>
      <c r="D4004" s="1">
        <v>43007</v>
      </c>
      <c r="E4004" t="s">
        <v>3614</v>
      </c>
      <c r="F4004" t="s">
        <v>2227</v>
      </c>
      <c r="G4004" s="3">
        <v>200000000</v>
      </c>
      <c r="H4004" t="s">
        <v>15</v>
      </c>
      <c r="I4004">
        <f>YEAR(tb_to_analyze[[#This Row],[Date]])</f>
        <v>2017</v>
      </c>
    </row>
    <row r="4005" spans="1:9" x14ac:dyDescent="0.25">
      <c r="A4005" t="s">
        <v>5235</v>
      </c>
      <c r="B4005" t="s">
        <v>5263</v>
      </c>
      <c r="C4005" t="s">
        <v>5252</v>
      </c>
      <c r="D4005" s="1">
        <v>43017</v>
      </c>
      <c r="E4005" t="s">
        <v>2910</v>
      </c>
      <c r="F4005" t="s">
        <v>2227</v>
      </c>
      <c r="G4005" s="3">
        <v>29750000</v>
      </c>
      <c r="H4005" t="s">
        <v>15</v>
      </c>
      <c r="I4005">
        <f>YEAR(tb_to_analyze[[#This Row],[Date]])</f>
        <v>2017</v>
      </c>
    </row>
    <row r="4006" spans="1:9" x14ac:dyDescent="0.25">
      <c r="A4006" t="s">
        <v>5231</v>
      </c>
      <c r="B4006" t="s">
        <v>5315</v>
      </c>
      <c r="C4006" t="s">
        <v>5246</v>
      </c>
      <c r="D4006" s="1">
        <v>43017</v>
      </c>
      <c r="E4006" t="s">
        <v>4506</v>
      </c>
      <c r="F4006" t="s">
        <v>13</v>
      </c>
      <c r="G4006" s="3">
        <v>62000000</v>
      </c>
      <c r="H4006" t="s">
        <v>15</v>
      </c>
      <c r="I4006">
        <f>YEAR(tb_to_analyze[[#This Row],[Date]])</f>
        <v>2017</v>
      </c>
    </row>
    <row r="4007" spans="1:9" x14ac:dyDescent="0.25">
      <c r="A4007" t="s">
        <v>5236</v>
      </c>
      <c r="B4007" t="s">
        <v>5325</v>
      </c>
      <c r="C4007" t="s">
        <v>5249</v>
      </c>
      <c r="D4007" s="1">
        <v>43017</v>
      </c>
      <c r="E4007" t="s">
        <v>3542</v>
      </c>
      <c r="F4007" t="s">
        <v>2227</v>
      </c>
      <c r="G4007" s="3">
        <v>90000000</v>
      </c>
      <c r="H4007" t="s">
        <v>15</v>
      </c>
      <c r="I4007">
        <f>YEAR(tb_to_analyze[[#This Row],[Date]])</f>
        <v>2017</v>
      </c>
    </row>
    <row r="4008" spans="1:9" x14ac:dyDescent="0.25">
      <c r="A4008" t="s">
        <v>5231</v>
      </c>
      <c r="B4008" t="s">
        <v>5322</v>
      </c>
      <c r="C4008" t="s">
        <v>5246</v>
      </c>
      <c r="D4008" s="1">
        <v>43019</v>
      </c>
      <c r="E4008" t="s">
        <v>4338</v>
      </c>
      <c r="F4008" t="s">
        <v>13</v>
      </c>
      <c r="G4008" s="3">
        <v>62000000</v>
      </c>
      <c r="H4008" t="s">
        <v>15</v>
      </c>
      <c r="I4008">
        <f>YEAR(tb_to_analyze[[#This Row],[Date]])</f>
        <v>2017</v>
      </c>
    </row>
    <row r="4009" spans="1:9" x14ac:dyDescent="0.25">
      <c r="A4009" t="s">
        <v>5233</v>
      </c>
      <c r="B4009" t="s">
        <v>5320</v>
      </c>
      <c r="C4009" t="s">
        <v>5247</v>
      </c>
      <c r="D4009" s="1">
        <v>43021</v>
      </c>
      <c r="E4009" t="s">
        <v>3470</v>
      </c>
      <c r="F4009" t="s">
        <v>13</v>
      </c>
      <c r="G4009" s="3">
        <v>41800000</v>
      </c>
      <c r="H4009" t="s">
        <v>15</v>
      </c>
      <c r="I4009">
        <f>YEAR(tb_to_analyze[[#This Row],[Date]])</f>
        <v>2017</v>
      </c>
    </row>
    <row r="4010" spans="1:9" x14ac:dyDescent="0.25">
      <c r="A4010" t="s">
        <v>5233</v>
      </c>
      <c r="B4010" t="s">
        <v>5312</v>
      </c>
      <c r="C4010" t="s">
        <v>5245</v>
      </c>
      <c r="D4010" s="1">
        <v>43022</v>
      </c>
      <c r="E4010" t="s">
        <v>3720</v>
      </c>
      <c r="F4010" t="s">
        <v>2227</v>
      </c>
      <c r="G4010" s="3">
        <v>17420000</v>
      </c>
      <c r="H4010" t="s">
        <v>15</v>
      </c>
      <c r="I4010">
        <f>YEAR(tb_to_analyze[[#This Row],[Date]])</f>
        <v>2017</v>
      </c>
    </row>
    <row r="4011" spans="1:9" x14ac:dyDescent="0.25">
      <c r="A4011" t="s">
        <v>5231</v>
      </c>
      <c r="B4011" t="s">
        <v>5313</v>
      </c>
      <c r="C4011" t="s">
        <v>5246</v>
      </c>
      <c r="D4011" s="1">
        <v>43023</v>
      </c>
      <c r="E4011" t="s">
        <v>3880</v>
      </c>
      <c r="F4011" t="s">
        <v>2227</v>
      </c>
      <c r="G4011" s="3">
        <v>123000000</v>
      </c>
      <c r="H4011" t="s">
        <v>15</v>
      </c>
      <c r="I4011">
        <f>YEAR(tb_to_analyze[[#This Row],[Date]])</f>
        <v>2017</v>
      </c>
    </row>
    <row r="4012" spans="1:9" x14ac:dyDescent="0.25">
      <c r="A4012" t="s">
        <v>5231</v>
      </c>
      <c r="B4012" t="s">
        <v>5322</v>
      </c>
      <c r="C4012" t="s">
        <v>5246</v>
      </c>
      <c r="D4012" s="1">
        <v>43038</v>
      </c>
      <c r="E4012" t="s">
        <v>4506</v>
      </c>
      <c r="F4012" t="s">
        <v>13</v>
      </c>
      <c r="G4012" s="3">
        <v>62000000</v>
      </c>
      <c r="H4012" t="s">
        <v>15</v>
      </c>
      <c r="I4012">
        <f>YEAR(tb_to_analyze[[#This Row],[Date]])</f>
        <v>2017</v>
      </c>
    </row>
    <row r="4013" spans="1:9" x14ac:dyDescent="0.25">
      <c r="A4013" t="s">
        <v>5231</v>
      </c>
      <c r="B4013" t="s">
        <v>5315</v>
      </c>
      <c r="C4013" t="s">
        <v>5246</v>
      </c>
      <c r="D4013" s="1">
        <v>43039</v>
      </c>
      <c r="E4013" t="s">
        <v>3028</v>
      </c>
      <c r="F4013" t="s">
        <v>2227</v>
      </c>
      <c r="G4013" s="3">
        <v>45000000</v>
      </c>
      <c r="H4013" t="s">
        <v>15</v>
      </c>
      <c r="I4013">
        <f>YEAR(tb_to_analyze[[#This Row],[Date]])</f>
        <v>2017</v>
      </c>
    </row>
    <row r="4014" spans="1:9" x14ac:dyDescent="0.25">
      <c r="A4014" t="s">
        <v>5235</v>
      </c>
      <c r="B4014" t="s">
        <v>5268</v>
      </c>
      <c r="C4014" t="s">
        <v>5252</v>
      </c>
      <c r="D4014" s="1">
        <v>43044</v>
      </c>
      <c r="E4014" t="s">
        <v>4530</v>
      </c>
      <c r="F4014" t="s">
        <v>2227</v>
      </c>
      <c r="G4014" t="s">
        <v>5350</v>
      </c>
      <c r="H4014" t="s">
        <v>15</v>
      </c>
      <c r="I4014">
        <f>YEAR(tb_to_analyze[[#This Row],[Date]])</f>
        <v>2017</v>
      </c>
    </row>
    <row r="4015" spans="1:9" x14ac:dyDescent="0.25">
      <c r="A4015" t="s">
        <v>5230</v>
      </c>
      <c r="B4015" t="s">
        <v>5324</v>
      </c>
      <c r="C4015" t="s">
        <v>5253</v>
      </c>
      <c r="D4015" s="1">
        <v>43047</v>
      </c>
      <c r="E4015" t="s">
        <v>4118</v>
      </c>
      <c r="F4015" t="s">
        <v>2227</v>
      </c>
      <c r="G4015" s="3">
        <v>37000000</v>
      </c>
      <c r="H4015" t="s">
        <v>15</v>
      </c>
      <c r="I4015">
        <f>YEAR(tb_to_analyze[[#This Row],[Date]])</f>
        <v>2017</v>
      </c>
    </row>
    <row r="4016" spans="1:9" x14ac:dyDescent="0.25">
      <c r="A4016" t="s">
        <v>5231</v>
      </c>
      <c r="B4016" t="s">
        <v>5316</v>
      </c>
      <c r="C4016" t="s">
        <v>5246</v>
      </c>
      <c r="D4016" s="1">
        <v>43051</v>
      </c>
      <c r="E4016" t="s">
        <v>4416</v>
      </c>
      <c r="F4016" t="s">
        <v>13</v>
      </c>
      <c r="G4016" s="3">
        <v>85000000</v>
      </c>
      <c r="H4016" t="s">
        <v>15</v>
      </c>
      <c r="I4016">
        <f>YEAR(tb_to_analyze[[#This Row],[Date]])</f>
        <v>2017</v>
      </c>
    </row>
    <row r="4017" spans="1:9" x14ac:dyDescent="0.25">
      <c r="A4017" t="s">
        <v>5235</v>
      </c>
      <c r="B4017" t="s">
        <v>5255</v>
      </c>
      <c r="C4017" t="s">
        <v>5252</v>
      </c>
      <c r="D4017" s="1">
        <v>43053</v>
      </c>
      <c r="E4017" t="s">
        <v>3794</v>
      </c>
      <c r="F4017" t="s">
        <v>2227</v>
      </c>
      <c r="G4017" s="3">
        <v>64680000</v>
      </c>
      <c r="H4017" t="s">
        <v>15</v>
      </c>
      <c r="I4017">
        <f>YEAR(tb_to_analyze[[#This Row],[Date]])</f>
        <v>2017</v>
      </c>
    </row>
    <row r="4018" spans="1:9" x14ac:dyDescent="0.25">
      <c r="A4018" t="s">
        <v>5231</v>
      </c>
      <c r="B4018" t="s">
        <v>5315</v>
      </c>
      <c r="C4018" t="s">
        <v>5246</v>
      </c>
      <c r="D4018" s="1">
        <v>43057</v>
      </c>
      <c r="E4018" t="s">
        <v>3235</v>
      </c>
      <c r="F4018" t="s">
        <v>13</v>
      </c>
      <c r="G4018" t="s">
        <v>5350</v>
      </c>
      <c r="H4018" t="s">
        <v>15</v>
      </c>
      <c r="I4018">
        <f>YEAR(tb_to_analyze[[#This Row],[Date]])</f>
        <v>2017</v>
      </c>
    </row>
    <row r="4019" spans="1:9" x14ac:dyDescent="0.25">
      <c r="A4019" t="s">
        <v>5235</v>
      </c>
      <c r="B4019" t="s">
        <v>5255</v>
      </c>
      <c r="C4019" t="s">
        <v>5252</v>
      </c>
      <c r="D4019" s="1">
        <v>43060</v>
      </c>
      <c r="E4019" t="s">
        <v>4313</v>
      </c>
      <c r="F4019" t="s">
        <v>2227</v>
      </c>
      <c r="G4019" s="3">
        <v>19000000</v>
      </c>
      <c r="H4019" t="s">
        <v>15</v>
      </c>
      <c r="I4019">
        <f>YEAR(tb_to_analyze[[#This Row],[Date]])</f>
        <v>2017</v>
      </c>
    </row>
    <row r="4020" spans="1:9" x14ac:dyDescent="0.25">
      <c r="A4020" t="s">
        <v>5235</v>
      </c>
      <c r="B4020" t="s">
        <v>5268</v>
      </c>
      <c r="C4020" t="s">
        <v>5252</v>
      </c>
      <c r="D4020" s="1">
        <v>43063</v>
      </c>
      <c r="E4020" t="s">
        <v>2225</v>
      </c>
      <c r="F4020" t="s">
        <v>2227</v>
      </c>
      <c r="G4020" s="3">
        <v>30800000</v>
      </c>
      <c r="H4020" t="s">
        <v>15</v>
      </c>
      <c r="I4020">
        <f>YEAR(tb_to_analyze[[#This Row],[Date]])</f>
        <v>2017</v>
      </c>
    </row>
    <row r="4021" spans="1:9" x14ac:dyDescent="0.25">
      <c r="A4021" t="s">
        <v>5233</v>
      </c>
      <c r="B4021" t="s">
        <v>5341</v>
      </c>
      <c r="C4021" t="s">
        <v>5247</v>
      </c>
      <c r="D4021" s="1">
        <v>43067</v>
      </c>
      <c r="E4021" t="s">
        <v>4480</v>
      </c>
      <c r="F4021" t="s">
        <v>2227</v>
      </c>
      <c r="G4021" s="3">
        <v>25000000</v>
      </c>
      <c r="H4021" t="s">
        <v>21</v>
      </c>
      <c r="I4021">
        <f>YEAR(tb_to_analyze[[#This Row],[Date]])</f>
        <v>2017</v>
      </c>
    </row>
    <row r="4022" spans="1:9" x14ac:dyDescent="0.25">
      <c r="A4022" t="s">
        <v>5233</v>
      </c>
      <c r="B4022" t="s">
        <v>5320</v>
      </c>
      <c r="C4022" t="s">
        <v>5247</v>
      </c>
      <c r="D4022" s="1">
        <v>43071</v>
      </c>
      <c r="E4022" t="s">
        <v>4360</v>
      </c>
      <c r="F4022" t="s">
        <v>2227</v>
      </c>
      <c r="G4022" s="3">
        <v>20000000</v>
      </c>
      <c r="H4022" t="s">
        <v>15</v>
      </c>
      <c r="I4022">
        <f>YEAR(tb_to_analyze[[#This Row],[Date]])</f>
        <v>2017</v>
      </c>
    </row>
    <row r="4023" spans="1:9" x14ac:dyDescent="0.25">
      <c r="A4023" t="s">
        <v>5235</v>
      </c>
      <c r="B4023" t="s">
        <v>5263</v>
      </c>
      <c r="C4023" t="s">
        <v>5252</v>
      </c>
      <c r="D4023" s="1">
        <v>43072</v>
      </c>
      <c r="E4023" t="s">
        <v>2910</v>
      </c>
      <c r="F4023" t="s">
        <v>2227</v>
      </c>
      <c r="G4023" s="3">
        <v>29750000</v>
      </c>
      <c r="H4023" t="s">
        <v>15</v>
      </c>
      <c r="I4023">
        <f>YEAR(tb_to_analyze[[#This Row],[Date]])</f>
        <v>2017</v>
      </c>
    </row>
    <row r="4024" spans="1:9" x14ac:dyDescent="0.25">
      <c r="A4024" t="s">
        <v>5235</v>
      </c>
      <c r="B4024" t="s">
        <v>5268</v>
      </c>
      <c r="C4024" t="s">
        <v>5252</v>
      </c>
      <c r="D4024" s="1">
        <v>43079</v>
      </c>
      <c r="E4024" t="s">
        <v>3855</v>
      </c>
      <c r="F4024" t="s">
        <v>2227</v>
      </c>
      <c r="G4024" s="3">
        <v>29150000</v>
      </c>
      <c r="H4024" t="s">
        <v>15</v>
      </c>
      <c r="I4024">
        <f>YEAR(tb_to_analyze[[#This Row],[Date]])</f>
        <v>2017</v>
      </c>
    </row>
    <row r="4025" spans="1:9" x14ac:dyDescent="0.25">
      <c r="A4025" t="s">
        <v>5230</v>
      </c>
      <c r="B4025" t="s">
        <v>5324</v>
      </c>
      <c r="C4025" t="s">
        <v>5253</v>
      </c>
      <c r="D4025" s="1">
        <v>43081</v>
      </c>
      <c r="E4025" t="s">
        <v>3899</v>
      </c>
      <c r="F4025" t="s">
        <v>13</v>
      </c>
      <c r="G4025" t="s">
        <v>5350</v>
      </c>
      <c r="H4025" t="s">
        <v>15</v>
      </c>
      <c r="I4025">
        <f>YEAR(tb_to_analyze[[#This Row],[Date]])</f>
        <v>2017</v>
      </c>
    </row>
    <row r="4026" spans="1:9" x14ac:dyDescent="0.25">
      <c r="A4026" t="s">
        <v>5231</v>
      </c>
      <c r="B4026" t="s">
        <v>5313</v>
      </c>
      <c r="C4026" t="s">
        <v>5246</v>
      </c>
      <c r="D4026" s="1">
        <v>43084</v>
      </c>
      <c r="E4026" t="s">
        <v>4338</v>
      </c>
      <c r="F4026" t="s">
        <v>13</v>
      </c>
      <c r="G4026" s="3">
        <v>62000000</v>
      </c>
      <c r="H4026" t="s">
        <v>15</v>
      </c>
      <c r="I4026">
        <f>YEAR(tb_to_analyze[[#This Row],[Date]])</f>
        <v>2017</v>
      </c>
    </row>
    <row r="4027" spans="1:9" x14ac:dyDescent="0.25">
      <c r="A4027" t="s">
        <v>5233</v>
      </c>
      <c r="B4027" t="s">
        <v>5312</v>
      </c>
      <c r="C4027" t="s">
        <v>5245</v>
      </c>
      <c r="D4027" s="1">
        <v>43086</v>
      </c>
      <c r="E4027" t="s">
        <v>4019</v>
      </c>
      <c r="F4027" t="s">
        <v>13</v>
      </c>
      <c r="G4027" t="s">
        <v>5350</v>
      </c>
      <c r="H4027" t="s">
        <v>15</v>
      </c>
      <c r="I4027">
        <f>YEAR(tb_to_analyze[[#This Row],[Date]])</f>
        <v>2017</v>
      </c>
    </row>
    <row r="4028" spans="1:9" x14ac:dyDescent="0.25">
      <c r="A4028" t="s">
        <v>5231</v>
      </c>
      <c r="B4028" t="s">
        <v>5264</v>
      </c>
      <c r="C4028" t="s">
        <v>5246</v>
      </c>
      <c r="D4028" s="1">
        <v>43086</v>
      </c>
      <c r="E4028" t="s">
        <v>4297</v>
      </c>
      <c r="F4028" t="s">
        <v>2227</v>
      </c>
      <c r="G4028" t="s">
        <v>5350</v>
      </c>
      <c r="H4028" t="s">
        <v>15</v>
      </c>
      <c r="I4028">
        <f>YEAR(tb_to_analyze[[#This Row],[Date]])</f>
        <v>2017</v>
      </c>
    </row>
    <row r="4029" spans="1:9" x14ac:dyDescent="0.25">
      <c r="A4029" t="s">
        <v>5236</v>
      </c>
      <c r="B4029" t="s">
        <v>5325</v>
      </c>
      <c r="C4029" t="s">
        <v>5249</v>
      </c>
      <c r="D4029" s="1">
        <v>43092</v>
      </c>
      <c r="E4029" t="s">
        <v>3542</v>
      </c>
      <c r="F4029" t="s">
        <v>2227</v>
      </c>
      <c r="G4029" s="3">
        <v>90000000</v>
      </c>
      <c r="H4029" t="s">
        <v>15</v>
      </c>
      <c r="I4029">
        <f>YEAR(tb_to_analyze[[#This Row],[Date]])</f>
        <v>2017</v>
      </c>
    </row>
    <row r="4030" spans="1:9" x14ac:dyDescent="0.25">
      <c r="A4030" t="s">
        <v>5231</v>
      </c>
      <c r="B4030" t="s">
        <v>5315</v>
      </c>
      <c r="C4030" t="s">
        <v>5246</v>
      </c>
      <c r="D4030" s="1">
        <v>43092</v>
      </c>
      <c r="E4030" t="s">
        <v>4338</v>
      </c>
      <c r="F4030" t="s">
        <v>13</v>
      </c>
      <c r="G4030" s="3">
        <v>62000000</v>
      </c>
      <c r="H4030" t="s">
        <v>15</v>
      </c>
      <c r="I4030">
        <f>YEAR(tb_to_analyze[[#This Row],[Date]])</f>
        <v>2017</v>
      </c>
    </row>
    <row r="4031" spans="1:9" x14ac:dyDescent="0.25">
      <c r="A4031" t="s">
        <v>5235</v>
      </c>
      <c r="B4031" t="s">
        <v>5263</v>
      </c>
      <c r="C4031" t="s">
        <v>5252</v>
      </c>
      <c r="D4031" s="1">
        <v>43092</v>
      </c>
      <c r="E4031" t="s">
        <v>2910</v>
      </c>
      <c r="F4031" t="s">
        <v>2227</v>
      </c>
      <c r="G4031" s="3">
        <v>29750000</v>
      </c>
      <c r="H4031" t="s">
        <v>15</v>
      </c>
      <c r="I4031">
        <f>YEAR(tb_to_analyze[[#This Row],[Date]])</f>
        <v>2017</v>
      </c>
    </row>
    <row r="4032" spans="1:9" x14ac:dyDescent="0.25">
      <c r="A4032" t="s">
        <v>5235</v>
      </c>
      <c r="B4032" t="s">
        <v>5268</v>
      </c>
      <c r="C4032" t="s">
        <v>5252</v>
      </c>
      <c r="D4032" s="1">
        <v>43094</v>
      </c>
      <c r="E4032" t="s">
        <v>2225</v>
      </c>
      <c r="F4032" t="s">
        <v>2227</v>
      </c>
      <c r="G4032" s="3">
        <v>30800000</v>
      </c>
      <c r="H4032" t="s">
        <v>15</v>
      </c>
      <c r="I4032">
        <f>YEAR(tb_to_analyze[[#This Row],[Date]])</f>
        <v>2017</v>
      </c>
    </row>
    <row r="4033" spans="1:9" x14ac:dyDescent="0.25">
      <c r="A4033" t="s">
        <v>5233</v>
      </c>
      <c r="B4033" t="s">
        <v>5312</v>
      </c>
      <c r="C4033" t="s">
        <v>5245</v>
      </c>
      <c r="D4033" s="1">
        <v>43095</v>
      </c>
      <c r="E4033" t="s">
        <v>4062</v>
      </c>
      <c r="F4033" t="s">
        <v>13</v>
      </c>
      <c r="G4033" t="s">
        <v>5350</v>
      </c>
      <c r="H4033" t="s">
        <v>15</v>
      </c>
      <c r="I4033">
        <f>YEAR(tb_to_analyze[[#This Row],[Date]])</f>
        <v>2017</v>
      </c>
    </row>
    <row r="4034" spans="1:9" x14ac:dyDescent="0.25">
      <c r="A4034" t="s">
        <v>5231</v>
      </c>
      <c r="B4034" t="s">
        <v>5313</v>
      </c>
      <c r="C4034" t="s">
        <v>5246</v>
      </c>
      <c r="D4034" s="1">
        <v>43108</v>
      </c>
      <c r="E4034" t="s">
        <v>4506</v>
      </c>
      <c r="F4034" t="s">
        <v>13</v>
      </c>
      <c r="G4034" s="3">
        <v>62000000</v>
      </c>
      <c r="H4034" t="s">
        <v>15</v>
      </c>
      <c r="I4034">
        <f>YEAR(tb_to_analyze[[#This Row],[Date]])</f>
        <v>2018</v>
      </c>
    </row>
    <row r="4035" spans="1:9" x14ac:dyDescent="0.25">
      <c r="A4035" t="s">
        <v>5235</v>
      </c>
      <c r="B4035" t="s">
        <v>5255</v>
      </c>
      <c r="C4035" t="s">
        <v>5252</v>
      </c>
      <c r="D4035" s="1">
        <v>43109</v>
      </c>
      <c r="E4035" t="s">
        <v>2910</v>
      </c>
      <c r="F4035" t="s">
        <v>2227</v>
      </c>
      <c r="G4035" s="3">
        <v>29750000</v>
      </c>
      <c r="H4035" t="s">
        <v>15</v>
      </c>
      <c r="I4035">
        <f>YEAR(tb_to_analyze[[#This Row],[Date]])</f>
        <v>2018</v>
      </c>
    </row>
    <row r="4036" spans="1:9" x14ac:dyDescent="0.25">
      <c r="A4036" t="s">
        <v>5235</v>
      </c>
      <c r="B4036" t="s">
        <v>5268</v>
      </c>
      <c r="C4036" t="s">
        <v>5252</v>
      </c>
      <c r="D4036" s="1">
        <v>43111</v>
      </c>
      <c r="E4036" t="s">
        <v>4530</v>
      </c>
      <c r="F4036" t="s">
        <v>2227</v>
      </c>
      <c r="G4036" t="s">
        <v>5350</v>
      </c>
      <c r="H4036" t="s">
        <v>15</v>
      </c>
      <c r="I4036">
        <f>YEAR(tb_to_analyze[[#This Row],[Date]])</f>
        <v>2018</v>
      </c>
    </row>
    <row r="4037" spans="1:9" x14ac:dyDescent="0.25">
      <c r="A4037" t="s">
        <v>5238</v>
      </c>
      <c r="B4037" t="s">
        <v>5326</v>
      </c>
      <c r="C4037" t="s">
        <v>5254</v>
      </c>
      <c r="D4037" s="1">
        <v>43112</v>
      </c>
      <c r="E4037" t="s">
        <v>3945</v>
      </c>
      <c r="F4037" t="s">
        <v>2227</v>
      </c>
      <c r="G4037" s="3">
        <v>31000000</v>
      </c>
      <c r="H4037" t="s">
        <v>15</v>
      </c>
      <c r="I4037">
        <f>YEAR(tb_to_analyze[[#This Row],[Date]])</f>
        <v>2018</v>
      </c>
    </row>
    <row r="4038" spans="1:9" x14ac:dyDescent="0.25">
      <c r="A4038" t="s">
        <v>5231</v>
      </c>
      <c r="B4038" t="s">
        <v>5315</v>
      </c>
      <c r="C4038" t="s">
        <v>5246</v>
      </c>
      <c r="D4038" s="1">
        <v>43112</v>
      </c>
      <c r="E4038" t="s">
        <v>4123</v>
      </c>
      <c r="F4038" t="s">
        <v>13</v>
      </c>
      <c r="G4038" t="s">
        <v>5350</v>
      </c>
      <c r="H4038" t="s">
        <v>15</v>
      </c>
      <c r="I4038">
        <f>YEAR(tb_to_analyze[[#This Row],[Date]])</f>
        <v>2018</v>
      </c>
    </row>
    <row r="4039" spans="1:9" x14ac:dyDescent="0.25">
      <c r="A4039" t="s">
        <v>5235</v>
      </c>
      <c r="B4039" t="s">
        <v>5263</v>
      </c>
      <c r="C4039" t="s">
        <v>5252</v>
      </c>
      <c r="D4039" s="1">
        <v>43113</v>
      </c>
      <c r="E4039" t="s">
        <v>2910</v>
      </c>
      <c r="F4039" t="s">
        <v>2227</v>
      </c>
      <c r="G4039" s="3">
        <v>29750000</v>
      </c>
      <c r="H4039" t="s">
        <v>15</v>
      </c>
      <c r="I4039">
        <f>YEAR(tb_to_analyze[[#This Row],[Date]])</f>
        <v>2018</v>
      </c>
    </row>
    <row r="4040" spans="1:9" x14ac:dyDescent="0.25">
      <c r="A4040" t="s">
        <v>5236</v>
      </c>
      <c r="B4040" t="s">
        <v>5248</v>
      </c>
      <c r="C4040" t="s">
        <v>5249</v>
      </c>
      <c r="D4040" s="1">
        <v>43117</v>
      </c>
      <c r="E4040" t="s">
        <v>4557</v>
      </c>
      <c r="F4040" t="s">
        <v>2227</v>
      </c>
      <c r="G4040" s="3">
        <v>39000000</v>
      </c>
      <c r="H4040" t="s">
        <v>15</v>
      </c>
      <c r="I4040">
        <f>YEAR(tb_to_analyze[[#This Row],[Date]])</f>
        <v>2018</v>
      </c>
    </row>
    <row r="4041" spans="1:9" x14ac:dyDescent="0.25">
      <c r="A4041" t="s">
        <v>5235</v>
      </c>
      <c r="B4041" t="s">
        <v>5263</v>
      </c>
      <c r="C4041" t="s">
        <v>5252</v>
      </c>
      <c r="D4041" s="1">
        <v>43119</v>
      </c>
      <c r="E4041" t="s">
        <v>4316</v>
      </c>
      <c r="F4041" t="s">
        <v>2227</v>
      </c>
      <c r="G4041" s="3">
        <v>5300000</v>
      </c>
      <c r="H4041" t="s">
        <v>15</v>
      </c>
      <c r="I4041">
        <f>YEAR(tb_to_analyze[[#This Row],[Date]])</f>
        <v>2018</v>
      </c>
    </row>
    <row r="4042" spans="1:9" x14ac:dyDescent="0.25">
      <c r="A4042" t="s">
        <v>5231</v>
      </c>
      <c r="B4042" t="s">
        <v>5313</v>
      </c>
      <c r="C4042" t="s">
        <v>5246</v>
      </c>
      <c r="D4042" s="1">
        <v>43120</v>
      </c>
      <c r="E4042" t="s">
        <v>3790</v>
      </c>
      <c r="F4042" t="s">
        <v>13</v>
      </c>
      <c r="G4042" s="3">
        <v>115000000</v>
      </c>
      <c r="H4042" t="s">
        <v>15</v>
      </c>
      <c r="I4042">
        <f>YEAR(tb_to_analyze[[#This Row],[Date]])</f>
        <v>2018</v>
      </c>
    </row>
    <row r="4043" spans="1:9" x14ac:dyDescent="0.25">
      <c r="A4043" t="s">
        <v>5231</v>
      </c>
      <c r="B4043" t="s">
        <v>5343</v>
      </c>
      <c r="C4043" t="s">
        <v>5265</v>
      </c>
      <c r="D4043" s="1">
        <v>43121</v>
      </c>
      <c r="E4043" t="s">
        <v>4562</v>
      </c>
      <c r="F4043" t="s">
        <v>2227</v>
      </c>
      <c r="G4043" s="3">
        <v>7500000</v>
      </c>
      <c r="H4043" t="s">
        <v>15</v>
      </c>
      <c r="I4043">
        <f>YEAR(tb_to_analyze[[#This Row],[Date]])</f>
        <v>2018</v>
      </c>
    </row>
    <row r="4044" spans="1:9" x14ac:dyDescent="0.25">
      <c r="A4044" t="s">
        <v>5235</v>
      </c>
      <c r="B4044" t="s">
        <v>5268</v>
      </c>
      <c r="C4044" t="s">
        <v>5252</v>
      </c>
      <c r="D4044" s="1">
        <v>43125</v>
      </c>
      <c r="E4044" t="s">
        <v>2225</v>
      </c>
      <c r="F4044" t="s">
        <v>2227</v>
      </c>
      <c r="G4044" s="3">
        <v>30800000</v>
      </c>
      <c r="H4044" t="s">
        <v>15</v>
      </c>
      <c r="I4044">
        <f>YEAR(tb_to_analyze[[#This Row],[Date]])</f>
        <v>2018</v>
      </c>
    </row>
    <row r="4045" spans="1:9" x14ac:dyDescent="0.25">
      <c r="A4045" t="s">
        <v>5230</v>
      </c>
      <c r="B4045" t="s">
        <v>5324</v>
      </c>
      <c r="C4045" t="s">
        <v>5253</v>
      </c>
      <c r="D4045" s="1">
        <v>43125</v>
      </c>
      <c r="E4045" t="s">
        <v>3614</v>
      </c>
      <c r="F4045" t="s">
        <v>2227</v>
      </c>
      <c r="G4045" s="3">
        <v>200000000</v>
      </c>
      <c r="H4045" t="s">
        <v>56</v>
      </c>
      <c r="I4045">
        <f>YEAR(tb_to_analyze[[#This Row],[Date]])</f>
        <v>2018</v>
      </c>
    </row>
    <row r="4046" spans="1:9" x14ac:dyDescent="0.25">
      <c r="A4046" t="s">
        <v>5231</v>
      </c>
      <c r="B4046" t="s">
        <v>5313</v>
      </c>
      <c r="C4046" t="s">
        <v>5246</v>
      </c>
      <c r="D4046" s="1">
        <v>43131</v>
      </c>
      <c r="E4046" t="s">
        <v>4338</v>
      </c>
      <c r="F4046" t="s">
        <v>13</v>
      </c>
      <c r="G4046" s="3">
        <v>62000000</v>
      </c>
      <c r="H4046" t="s">
        <v>15</v>
      </c>
      <c r="I4046">
        <f>YEAR(tb_to_analyze[[#This Row],[Date]])</f>
        <v>2018</v>
      </c>
    </row>
    <row r="4047" spans="1:9" x14ac:dyDescent="0.25">
      <c r="A4047" t="s">
        <v>5233</v>
      </c>
      <c r="B4047" t="s">
        <v>5341</v>
      </c>
      <c r="C4047" t="s">
        <v>5247</v>
      </c>
      <c r="D4047" s="1">
        <v>43132</v>
      </c>
      <c r="E4047" t="s">
        <v>4567</v>
      </c>
      <c r="F4047" t="s">
        <v>2227</v>
      </c>
      <c r="G4047" s="3">
        <v>23000000</v>
      </c>
      <c r="H4047" t="s">
        <v>15</v>
      </c>
      <c r="I4047">
        <f>YEAR(tb_to_analyze[[#This Row],[Date]])</f>
        <v>2018</v>
      </c>
    </row>
    <row r="4048" spans="1:9" x14ac:dyDescent="0.25">
      <c r="A4048" t="s">
        <v>5235</v>
      </c>
      <c r="B4048" t="s">
        <v>5263</v>
      </c>
      <c r="C4048" t="s">
        <v>5252</v>
      </c>
      <c r="D4048" s="1">
        <v>43133</v>
      </c>
      <c r="E4048" t="s">
        <v>2910</v>
      </c>
      <c r="F4048" t="s">
        <v>2227</v>
      </c>
      <c r="G4048" s="3">
        <v>29750000</v>
      </c>
      <c r="H4048" t="s">
        <v>15</v>
      </c>
      <c r="I4048">
        <f>YEAR(tb_to_analyze[[#This Row],[Date]])</f>
        <v>2018</v>
      </c>
    </row>
    <row r="4049" spans="1:9" x14ac:dyDescent="0.25">
      <c r="A4049" t="s">
        <v>5236</v>
      </c>
      <c r="B4049" t="s">
        <v>5248</v>
      </c>
      <c r="C4049" t="s">
        <v>5249</v>
      </c>
      <c r="D4049" s="1">
        <v>43134</v>
      </c>
      <c r="E4049" t="s">
        <v>4450</v>
      </c>
      <c r="F4049" t="s">
        <v>2227</v>
      </c>
      <c r="G4049" t="s">
        <v>5350</v>
      </c>
      <c r="H4049" t="s">
        <v>15</v>
      </c>
      <c r="I4049">
        <f>YEAR(tb_to_analyze[[#This Row],[Date]])</f>
        <v>2018</v>
      </c>
    </row>
    <row r="4050" spans="1:9" x14ac:dyDescent="0.25">
      <c r="A4050" t="s">
        <v>5231</v>
      </c>
      <c r="B4050" t="s">
        <v>5322</v>
      </c>
      <c r="C4050" t="s">
        <v>5246</v>
      </c>
      <c r="D4050" s="1">
        <v>43137</v>
      </c>
      <c r="E4050" t="s">
        <v>4572</v>
      </c>
      <c r="F4050" t="s">
        <v>2227</v>
      </c>
      <c r="G4050" s="3">
        <v>90000000</v>
      </c>
      <c r="H4050" t="s">
        <v>15</v>
      </c>
      <c r="I4050">
        <f>YEAR(tb_to_analyze[[#This Row],[Date]])</f>
        <v>2018</v>
      </c>
    </row>
    <row r="4051" spans="1:9" x14ac:dyDescent="0.25">
      <c r="A4051" t="s">
        <v>5235</v>
      </c>
      <c r="B4051" t="s">
        <v>5268</v>
      </c>
      <c r="C4051" t="s">
        <v>5252</v>
      </c>
      <c r="D4051" s="1">
        <v>43143</v>
      </c>
      <c r="E4051" t="s">
        <v>4530</v>
      </c>
      <c r="F4051" t="s">
        <v>2227</v>
      </c>
      <c r="G4051" t="s">
        <v>5350</v>
      </c>
      <c r="H4051" t="s">
        <v>15</v>
      </c>
      <c r="I4051">
        <f>YEAR(tb_to_analyze[[#This Row],[Date]])</f>
        <v>2018</v>
      </c>
    </row>
    <row r="4052" spans="1:9" x14ac:dyDescent="0.25">
      <c r="A4052" t="s">
        <v>5233</v>
      </c>
      <c r="B4052" t="s">
        <v>5312</v>
      </c>
      <c r="C4052" t="s">
        <v>5245</v>
      </c>
      <c r="D4052" s="1">
        <v>43144</v>
      </c>
      <c r="E4052" t="s">
        <v>3720</v>
      </c>
      <c r="F4052" t="s">
        <v>2227</v>
      </c>
      <c r="G4052" s="3">
        <v>17420000</v>
      </c>
      <c r="H4052" t="s">
        <v>15</v>
      </c>
      <c r="I4052">
        <f>YEAR(tb_to_analyze[[#This Row],[Date]])</f>
        <v>2018</v>
      </c>
    </row>
    <row r="4053" spans="1:9" x14ac:dyDescent="0.25">
      <c r="A4053" t="s">
        <v>5231</v>
      </c>
      <c r="B4053" t="s">
        <v>5315</v>
      </c>
      <c r="C4053" t="s">
        <v>5246</v>
      </c>
      <c r="D4053" s="1">
        <v>43153</v>
      </c>
      <c r="E4053" t="s">
        <v>4338</v>
      </c>
      <c r="F4053" t="s">
        <v>13</v>
      </c>
      <c r="G4053" s="3">
        <v>62000000</v>
      </c>
      <c r="H4053" t="s">
        <v>15</v>
      </c>
      <c r="I4053">
        <f>YEAR(tb_to_analyze[[#This Row],[Date]])</f>
        <v>2018</v>
      </c>
    </row>
    <row r="4054" spans="1:9" x14ac:dyDescent="0.25">
      <c r="A4054" t="s">
        <v>5236</v>
      </c>
      <c r="B4054" t="s">
        <v>5325</v>
      </c>
      <c r="C4054" t="s">
        <v>5249</v>
      </c>
      <c r="D4054" s="1">
        <v>43158</v>
      </c>
      <c r="E4054" t="s">
        <v>3542</v>
      </c>
      <c r="F4054" t="s">
        <v>2227</v>
      </c>
      <c r="G4054" s="3">
        <v>90000000</v>
      </c>
      <c r="H4054" t="s">
        <v>15</v>
      </c>
      <c r="I4054">
        <f>YEAR(tb_to_analyze[[#This Row],[Date]])</f>
        <v>2018</v>
      </c>
    </row>
    <row r="4055" spans="1:9" x14ac:dyDescent="0.25">
      <c r="A4055" t="s">
        <v>5231</v>
      </c>
      <c r="B4055" t="s">
        <v>5313</v>
      </c>
      <c r="C4055" t="s">
        <v>5246</v>
      </c>
      <c r="D4055" s="1">
        <v>43160</v>
      </c>
      <c r="E4055" t="s">
        <v>4108</v>
      </c>
      <c r="F4055" t="s">
        <v>2227</v>
      </c>
      <c r="G4055" s="3">
        <v>145000000</v>
      </c>
      <c r="H4055" t="s">
        <v>15</v>
      </c>
      <c r="I4055">
        <f>YEAR(tb_to_analyze[[#This Row],[Date]])</f>
        <v>2018</v>
      </c>
    </row>
    <row r="4056" spans="1:9" x14ac:dyDescent="0.25">
      <c r="A4056" t="s">
        <v>5231</v>
      </c>
      <c r="B4056" t="s">
        <v>5313</v>
      </c>
      <c r="C4056" t="s">
        <v>5246</v>
      </c>
      <c r="D4056" s="1">
        <v>43165</v>
      </c>
      <c r="E4056" t="s">
        <v>4506</v>
      </c>
      <c r="F4056" t="s">
        <v>13</v>
      </c>
      <c r="G4056" s="3">
        <v>62000000</v>
      </c>
      <c r="H4056" t="s">
        <v>15</v>
      </c>
      <c r="I4056">
        <f>YEAR(tb_to_analyze[[#This Row],[Date]])</f>
        <v>2018</v>
      </c>
    </row>
    <row r="4057" spans="1:9" x14ac:dyDescent="0.25">
      <c r="A4057" t="s">
        <v>5230</v>
      </c>
      <c r="B4057" t="s">
        <v>5324</v>
      </c>
      <c r="C4057" t="s">
        <v>5253</v>
      </c>
      <c r="D4057" s="1">
        <v>43168</v>
      </c>
      <c r="E4057" t="s">
        <v>4101</v>
      </c>
      <c r="F4057" t="s">
        <v>2227</v>
      </c>
      <c r="G4057" s="3">
        <v>30000000</v>
      </c>
      <c r="H4057" t="s">
        <v>15</v>
      </c>
      <c r="I4057">
        <f>YEAR(tb_to_analyze[[#This Row],[Date]])</f>
        <v>2018</v>
      </c>
    </row>
    <row r="4058" spans="1:9" x14ac:dyDescent="0.25">
      <c r="A4058" t="s">
        <v>5235</v>
      </c>
      <c r="B4058" t="s">
        <v>5263</v>
      </c>
      <c r="C4058" t="s">
        <v>5252</v>
      </c>
      <c r="D4058" s="1">
        <v>43176</v>
      </c>
      <c r="E4058" t="s">
        <v>2910</v>
      </c>
      <c r="F4058" t="s">
        <v>2227</v>
      </c>
      <c r="G4058" s="3">
        <v>29750000</v>
      </c>
      <c r="H4058" t="s">
        <v>15</v>
      </c>
      <c r="I4058">
        <f>YEAR(tb_to_analyze[[#This Row],[Date]])</f>
        <v>2018</v>
      </c>
    </row>
    <row r="4059" spans="1:9" x14ac:dyDescent="0.25">
      <c r="A4059" t="s">
        <v>5233</v>
      </c>
      <c r="B4059" t="s">
        <v>5312</v>
      </c>
      <c r="C4059" t="s">
        <v>5245</v>
      </c>
      <c r="D4059" s="1">
        <v>43180</v>
      </c>
      <c r="E4059" t="s">
        <v>4019</v>
      </c>
      <c r="F4059" t="s">
        <v>13</v>
      </c>
      <c r="G4059" t="s">
        <v>5350</v>
      </c>
      <c r="H4059" t="s">
        <v>15</v>
      </c>
      <c r="I4059">
        <f>YEAR(tb_to_analyze[[#This Row],[Date]])</f>
        <v>2018</v>
      </c>
    </row>
    <row r="4060" spans="1:9" x14ac:dyDescent="0.25">
      <c r="A4060" t="s">
        <v>5238</v>
      </c>
      <c r="B4060" t="s">
        <v>5326</v>
      </c>
      <c r="C4060" t="s">
        <v>5254</v>
      </c>
      <c r="D4060" s="1">
        <v>43188</v>
      </c>
      <c r="E4060" t="s">
        <v>4023</v>
      </c>
      <c r="F4060" t="s">
        <v>2227</v>
      </c>
      <c r="G4060" s="3">
        <v>47000000</v>
      </c>
      <c r="H4060" t="s">
        <v>15</v>
      </c>
      <c r="I4060">
        <f>YEAR(tb_to_analyze[[#This Row],[Date]])</f>
        <v>2018</v>
      </c>
    </row>
    <row r="4061" spans="1:9" x14ac:dyDescent="0.25">
      <c r="A4061" t="s">
        <v>5233</v>
      </c>
      <c r="B4061" t="s">
        <v>5320</v>
      </c>
      <c r="C4061" t="s">
        <v>5247</v>
      </c>
      <c r="D4061" s="1">
        <v>43188</v>
      </c>
      <c r="E4061" t="s">
        <v>4583</v>
      </c>
      <c r="F4061" t="s">
        <v>2227</v>
      </c>
      <c r="G4061" t="s">
        <v>5350</v>
      </c>
      <c r="H4061" t="s">
        <v>15</v>
      </c>
      <c r="I4061">
        <f>YEAR(tb_to_analyze[[#This Row],[Date]])</f>
        <v>2018</v>
      </c>
    </row>
    <row r="4062" spans="1:9" x14ac:dyDescent="0.25">
      <c r="A4062" t="s">
        <v>5235</v>
      </c>
      <c r="B4062" t="s">
        <v>5268</v>
      </c>
      <c r="C4062" t="s">
        <v>5252</v>
      </c>
      <c r="D4062" s="1">
        <v>43188</v>
      </c>
      <c r="E4062" t="s">
        <v>4530</v>
      </c>
      <c r="F4062" t="s">
        <v>2227</v>
      </c>
      <c r="G4062" t="s">
        <v>5350</v>
      </c>
      <c r="H4062" t="s">
        <v>15</v>
      </c>
      <c r="I4062">
        <f>YEAR(tb_to_analyze[[#This Row],[Date]])</f>
        <v>2018</v>
      </c>
    </row>
    <row r="4063" spans="1:9" x14ac:dyDescent="0.25">
      <c r="A4063" t="s">
        <v>5231</v>
      </c>
      <c r="B4063" t="s">
        <v>5315</v>
      </c>
      <c r="C4063" t="s">
        <v>5246</v>
      </c>
      <c r="D4063" s="1">
        <v>43189</v>
      </c>
      <c r="E4063" t="s">
        <v>4506</v>
      </c>
      <c r="F4063" t="s">
        <v>13</v>
      </c>
      <c r="G4063" s="3">
        <v>62000000</v>
      </c>
      <c r="H4063" t="s">
        <v>15</v>
      </c>
      <c r="I4063">
        <f>YEAR(tb_to_analyze[[#This Row],[Date]])</f>
        <v>2018</v>
      </c>
    </row>
    <row r="4064" spans="1:9" x14ac:dyDescent="0.25">
      <c r="A4064" t="s">
        <v>5235</v>
      </c>
      <c r="B4064" t="s">
        <v>5255</v>
      </c>
      <c r="C4064" t="s">
        <v>5252</v>
      </c>
      <c r="D4064" s="1">
        <v>43190</v>
      </c>
      <c r="E4064" t="s">
        <v>3794</v>
      </c>
      <c r="F4064" t="s">
        <v>2227</v>
      </c>
      <c r="G4064" s="3">
        <v>64680000</v>
      </c>
      <c r="H4064" t="s">
        <v>15</v>
      </c>
      <c r="I4064">
        <f>YEAR(tb_to_analyze[[#This Row],[Date]])</f>
        <v>2018</v>
      </c>
    </row>
    <row r="4065" spans="1:9" x14ac:dyDescent="0.25">
      <c r="A4065" t="s">
        <v>5231</v>
      </c>
      <c r="B4065" t="s">
        <v>5313</v>
      </c>
      <c r="C4065" t="s">
        <v>5246</v>
      </c>
      <c r="D4065" s="1">
        <v>43192</v>
      </c>
      <c r="E4065" t="s">
        <v>4506</v>
      </c>
      <c r="F4065" t="s">
        <v>13</v>
      </c>
      <c r="G4065" s="3">
        <v>62000000</v>
      </c>
      <c r="H4065" t="s">
        <v>15</v>
      </c>
      <c r="I4065">
        <f>YEAR(tb_to_analyze[[#This Row],[Date]])</f>
        <v>2018</v>
      </c>
    </row>
    <row r="4066" spans="1:9" x14ac:dyDescent="0.25">
      <c r="A4066" t="s">
        <v>5230</v>
      </c>
      <c r="B4066" t="s">
        <v>5324</v>
      </c>
      <c r="C4066" t="s">
        <v>5253</v>
      </c>
      <c r="D4066" s="1">
        <v>43195</v>
      </c>
      <c r="E4066" t="s">
        <v>3614</v>
      </c>
      <c r="F4066" t="s">
        <v>2227</v>
      </c>
      <c r="G4066" s="3">
        <v>200000000</v>
      </c>
      <c r="H4066" t="s">
        <v>15</v>
      </c>
      <c r="I4066">
        <f>YEAR(tb_to_analyze[[#This Row],[Date]])</f>
        <v>2018</v>
      </c>
    </row>
    <row r="4067" spans="1:9" x14ac:dyDescent="0.25">
      <c r="A4067" t="s">
        <v>5235</v>
      </c>
      <c r="B4067" t="s">
        <v>5263</v>
      </c>
      <c r="C4067" t="s">
        <v>5252</v>
      </c>
      <c r="D4067" s="1">
        <v>43200</v>
      </c>
      <c r="E4067" t="s">
        <v>3794</v>
      </c>
      <c r="F4067" t="s">
        <v>2227</v>
      </c>
      <c r="G4067" s="3">
        <v>64680000</v>
      </c>
      <c r="H4067" t="s">
        <v>15</v>
      </c>
      <c r="I4067">
        <f>YEAR(tb_to_analyze[[#This Row],[Date]])</f>
        <v>2018</v>
      </c>
    </row>
    <row r="4068" spans="1:9" x14ac:dyDescent="0.25">
      <c r="A4068" t="s">
        <v>5238</v>
      </c>
      <c r="B4068" t="s">
        <v>5326</v>
      </c>
      <c r="C4068" t="s">
        <v>5254</v>
      </c>
      <c r="D4068" s="1">
        <v>43201</v>
      </c>
      <c r="E4068" t="s">
        <v>3945</v>
      </c>
      <c r="F4068" t="s">
        <v>2227</v>
      </c>
      <c r="G4068" s="3">
        <v>31000000</v>
      </c>
      <c r="H4068" t="s">
        <v>15</v>
      </c>
      <c r="I4068">
        <f>YEAR(tb_to_analyze[[#This Row],[Date]])</f>
        <v>2018</v>
      </c>
    </row>
    <row r="4069" spans="1:9" x14ac:dyDescent="0.25">
      <c r="A4069" t="s">
        <v>5231</v>
      </c>
      <c r="B4069" t="s">
        <v>5313</v>
      </c>
      <c r="C4069" t="s">
        <v>5246</v>
      </c>
      <c r="D4069" s="1">
        <v>43204</v>
      </c>
      <c r="E4069" t="s">
        <v>3774</v>
      </c>
      <c r="F4069" t="s">
        <v>2227</v>
      </c>
      <c r="G4069" s="3">
        <v>153000000</v>
      </c>
      <c r="H4069" t="s">
        <v>15</v>
      </c>
      <c r="I4069">
        <f>YEAR(tb_to_analyze[[#This Row],[Date]])</f>
        <v>2018</v>
      </c>
    </row>
    <row r="4070" spans="1:9" x14ac:dyDescent="0.25">
      <c r="A4070" t="s">
        <v>5233</v>
      </c>
      <c r="B4070" t="s">
        <v>5312</v>
      </c>
      <c r="C4070" t="s">
        <v>5245</v>
      </c>
      <c r="D4070" s="1">
        <v>43208</v>
      </c>
      <c r="E4070" t="s">
        <v>4346</v>
      </c>
      <c r="F4070" t="s">
        <v>2227</v>
      </c>
      <c r="G4070" s="3">
        <v>65000000</v>
      </c>
      <c r="H4070" t="s">
        <v>15</v>
      </c>
      <c r="I4070">
        <f>YEAR(tb_to_analyze[[#This Row],[Date]])</f>
        <v>2018</v>
      </c>
    </row>
    <row r="4071" spans="1:9" x14ac:dyDescent="0.25">
      <c r="A4071" t="s">
        <v>5231</v>
      </c>
      <c r="B4071" t="s">
        <v>5313</v>
      </c>
      <c r="C4071" t="s">
        <v>5246</v>
      </c>
      <c r="D4071" s="1">
        <v>43208</v>
      </c>
      <c r="E4071" t="s">
        <v>4506</v>
      </c>
      <c r="F4071" t="s">
        <v>13</v>
      </c>
      <c r="G4071" s="3">
        <v>62000000</v>
      </c>
      <c r="H4071" t="s">
        <v>15</v>
      </c>
      <c r="I4071">
        <f>YEAR(tb_to_analyze[[#This Row],[Date]])</f>
        <v>2018</v>
      </c>
    </row>
    <row r="4072" spans="1:9" x14ac:dyDescent="0.25">
      <c r="A4072" t="s">
        <v>5233</v>
      </c>
      <c r="B4072" t="s">
        <v>5320</v>
      </c>
      <c r="C4072" t="s">
        <v>5247</v>
      </c>
      <c r="D4072" s="1">
        <v>43215</v>
      </c>
      <c r="E4072" t="s">
        <v>3470</v>
      </c>
      <c r="F4072" t="s">
        <v>13</v>
      </c>
      <c r="G4072" s="3">
        <v>41800000</v>
      </c>
      <c r="H4072" t="s">
        <v>15</v>
      </c>
      <c r="I4072">
        <f>YEAR(tb_to_analyze[[#This Row],[Date]])</f>
        <v>2018</v>
      </c>
    </row>
    <row r="4073" spans="1:9" x14ac:dyDescent="0.25">
      <c r="A4073" t="s">
        <v>5235</v>
      </c>
      <c r="B4073" t="s">
        <v>5263</v>
      </c>
      <c r="C4073" t="s">
        <v>5252</v>
      </c>
      <c r="D4073" s="1">
        <v>43216</v>
      </c>
      <c r="E4073" t="s">
        <v>4316</v>
      </c>
      <c r="F4073" t="s">
        <v>2227</v>
      </c>
      <c r="G4073" s="3">
        <v>5300000</v>
      </c>
      <c r="H4073" t="s">
        <v>15</v>
      </c>
      <c r="I4073">
        <f>YEAR(tb_to_analyze[[#This Row],[Date]])</f>
        <v>2018</v>
      </c>
    </row>
    <row r="4074" spans="1:9" x14ac:dyDescent="0.25">
      <c r="A4074" t="s">
        <v>5231</v>
      </c>
      <c r="B4074" t="s">
        <v>5264</v>
      </c>
      <c r="C4074" t="s">
        <v>5246</v>
      </c>
      <c r="D4074" s="1">
        <v>43219</v>
      </c>
      <c r="E4074" t="s">
        <v>4297</v>
      </c>
      <c r="F4074" t="s">
        <v>2227</v>
      </c>
      <c r="G4074" t="s">
        <v>5350</v>
      </c>
      <c r="H4074" t="s">
        <v>15</v>
      </c>
      <c r="I4074">
        <f>YEAR(tb_to_analyze[[#This Row],[Date]])</f>
        <v>2018</v>
      </c>
    </row>
    <row r="4075" spans="1:9" x14ac:dyDescent="0.25">
      <c r="A4075" t="s">
        <v>5235</v>
      </c>
      <c r="B4075" t="s">
        <v>5268</v>
      </c>
      <c r="C4075" t="s">
        <v>5252</v>
      </c>
      <c r="D4075" s="1">
        <v>43223</v>
      </c>
      <c r="E4075" t="s">
        <v>3855</v>
      </c>
      <c r="F4075" t="s">
        <v>2227</v>
      </c>
      <c r="G4075" s="3">
        <v>29150000</v>
      </c>
      <c r="H4075" t="s">
        <v>15</v>
      </c>
      <c r="I4075">
        <f>YEAR(tb_to_analyze[[#This Row],[Date]])</f>
        <v>2018</v>
      </c>
    </row>
    <row r="4076" spans="1:9" x14ac:dyDescent="0.25">
      <c r="A4076" t="s">
        <v>5231</v>
      </c>
      <c r="B4076" t="s">
        <v>5315</v>
      </c>
      <c r="C4076" t="s">
        <v>5246</v>
      </c>
      <c r="D4076" s="1">
        <v>43225</v>
      </c>
      <c r="E4076" t="s">
        <v>3594</v>
      </c>
      <c r="F4076" t="s">
        <v>2227</v>
      </c>
      <c r="G4076" s="3">
        <v>109000000</v>
      </c>
      <c r="H4076" t="s">
        <v>15</v>
      </c>
      <c r="I4076">
        <f>YEAR(tb_to_analyze[[#This Row],[Date]])</f>
        <v>2018</v>
      </c>
    </row>
    <row r="4077" spans="1:9" x14ac:dyDescent="0.25">
      <c r="A4077" t="s">
        <v>5235</v>
      </c>
      <c r="B4077" t="s">
        <v>5255</v>
      </c>
      <c r="C4077" t="s">
        <v>5252</v>
      </c>
      <c r="D4077" s="1">
        <v>43228</v>
      </c>
      <c r="E4077" t="s">
        <v>3794</v>
      </c>
      <c r="F4077" t="s">
        <v>2227</v>
      </c>
      <c r="G4077" s="3">
        <v>64680000</v>
      </c>
      <c r="H4077" t="s">
        <v>15</v>
      </c>
      <c r="I4077">
        <f>YEAR(tb_to_analyze[[#This Row],[Date]])</f>
        <v>2018</v>
      </c>
    </row>
    <row r="4078" spans="1:9" x14ac:dyDescent="0.25">
      <c r="A4078" t="s">
        <v>5231</v>
      </c>
      <c r="B4078" t="s">
        <v>5322</v>
      </c>
      <c r="C4078" t="s">
        <v>5246</v>
      </c>
      <c r="D4078" s="1">
        <v>43231</v>
      </c>
      <c r="E4078" t="s">
        <v>4601</v>
      </c>
      <c r="F4078" t="s">
        <v>2227</v>
      </c>
      <c r="G4078" s="3">
        <v>67000000</v>
      </c>
      <c r="H4078" t="s">
        <v>15</v>
      </c>
      <c r="I4078">
        <f>YEAR(tb_to_analyze[[#This Row],[Date]])</f>
        <v>2018</v>
      </c>
    </row>
    <row r="4079" spans="1:9" x14ac:dyDescent="0.25">
      <c r="A4079" t="s">
        <v>5235</v>
      </c>
      <c r="B4079" t="s">
        <v>5268</v>
      </c>
      <c r="C4079" t="s">
        <v>5252</v>
      </c>
      <c r="D4079" s="1">
        <v>43240</v>
      </c>
      <c r="E4079" t="s">
        <v>3794</v>
      </c>
      <c r="F4079" t="s">
        <v>2227</v>
      </c>
      <c r="G4079" s="3">
        <v>64680000</v>
      </c>
      <c r="H4079" t="s">
        <v>15</v>
      </c>
      <c r="I4079">
        <f>YEAR(tb_to_analyze[[#This Row],[Date]])</f>
        <v>2018</v>
      </c>
    </row>
    <row r="4080" spans="1:9" x14ac:dyDescent="0.25">
      <c r="A4080" t="s">
        <v>5231</v>
      </c>
      <c r="B4080" t="s">
        <v>5316</v>
      </c>
      <c r="C4080" t="s">
        <v>5246</v>
      </c>
      <c r="D4080" s="1">
        <v>43241</v>
      </c>
      <c r="E4080" t="s">
        <v>4416</v>
      </c>
      <c r="F4080" t="s">
        <v>13</v>
      </c>
      <c r="G4080" s="3">
        <v>85000000</v>
      </c>
      <c r="H4080" t="s">
        <v>15</v>
      </c>
      <c r="I4080">
        <f>YEAR(tb_to_analyze[[#This Row],[Date]])</f>
        <v>2018</v>
      </c>
    </row>
    <row r="4081" spans="1:9" x14ac:dyDescent="0.25">
      <c r="A4081" t="s">
        <v>5231</v>
      </c>
      <c r="B4081" t="s">
        <v>5315</v>
      </c>
      <c r="C4081" t="s">
        <v>5246</v>
      </c>
      <c r="D4081" s="1">
        <v>43242</v>
      </c>
      <c r="E4081" t="s">
        <v>4506</v>
      </c>
      <c r="F4081" t="s">
        <v>13</v>
      </c>
      <c r="G4081" s="3">
        <v>62000000</v>
      </c>
      <c r="H4081" t="s">
        <v>15</v>
      </c>
      <c r="I4081">
        <f>YEAR(tb_to_analyze[[#This Row],[Date]])</f>
        <v>2018</v>
      </c>
    </row>
    <row r="4082" spans="1:9" x14ac:dyDescent="0.25">
      <c r="A4082" t="s">
        <v>5235</v>
      </c>
      <c r="B4082" t="s">
        <v>5263</v>
      </c>
      <c r="C4082" t="s">
        <v>5252</v>
      </c>
      <c r="D4082" s="1">
        <v>43253</v>
      </c>
      <c r="E4082" t="s">
        <v>2910</v>
      </c>
      <c r="F4082" t="s">
        <v>2227</v>
      </c>
      <c r="G4082" s="3">
        <v>29750000</v>
      </c>
      <c r="H4082" t="s">
        <v>15</v>
      </c>
      <c r="I4082">
        <f>YEAR(tb_to_analyze[[#This Row],[Date]])</f>
        <v>2018</v>
      </c>
    </row>
    <row r="4083" spans="1:9" x14ac:dyDescent="0.25">
      <c r="A4083" t="s">
        <v>5231</v>
      </c>
      <c r="B4083" t="s">
        <v>5313</v>
      </c>
      <c r="C4083" t="s">
        <v>5246</v>
      </c>
      <c r="D4083" s="1">
        <v>43255</v>
      </c>
      <c r="E4083" t="s">
        <v>4506</v>
      </c>
      <c r="F4083" t="s">
        <v>13</v>
      </c>
      <c r="G4083" s="3">
        <v>62000000</v>
      </c>
      <c r="H4083" t="s">
        <v>15</v>
      </c>
      <c r="I4083">
        <f>YEAR(tb_to_analyze[[#This Row],[Date]])</f>
        <v>2018</v>
      </c>
    </row>
    <row r="4084" spans="1:9" x14ac:dyDescent="0.25">
      <c r="A4084" t="s">
        <v>5235</v>
      </c>
      <c r="B4084" t="s">
        <v>5268</v>
      </c>
      <c r="C4084" t="s">
        <v>5252</v>
      </c>
      <c r="D4084" s="1">
        <v>43256</v>
      </c>
      <c r="E4084" t="s">
        <v>3020</v>
      </c>
      <c r="F4084" t="s">
        <v>2227</v>
      </c>
      <c r="G4084" s="3">
        <v>69700000</v>
      </c>
      <c r="H4084" t="s">
        <v>15</v>
      </c>
      <c r="I4084">
        <f>YEAR(tb_to_analyze[[#This Row],[Date]])</f>
        <v>2018</v>
      </c>
    </row>
    <row r="4085" spans="1:9" x14ac:dyDescent="0.25">
      <c r="A4085" t="s">
        <v>5233</v>
      </c>
      <c r="B4085" t="s">
        <v>5312</v>
      </c>
      <c r="C4085" t="s">
        <v>5245</v>
      </c>
      <c r="D4085" s="1">
        <v>43257</v>
      </c>
      <c r="E4085" t="s">
        <v>4019</v>
      </c>
      <c r="F4085" t="s">
        <v>13</v>
      </c>
      <c r="G4085" t="s">
        <v>5350</v>
      </c>
      <c r="H4085" t="s">
        <v>15</v>
      </c>
      <c r="I4085">
        <f>YEAR(tb_to_analyze[[#This Row],[Date]])</f>
        <v>2018</v>
      </c>
    </row>
    <row r="4086" spans="1:9" x14ac:dyDescent="0.25">
      <c r="A4086" t="s">
        <v>5236</v>
      </c>
      <c r="B4086" t="s">
        <v>5325</v>
      </c>
      <c r="C4086" t="s">
        <v>5249</v>
      </c>
      <c r="D4086" s="1">
        <v>43263</v>
      </c>
      <c r="E4086" t="s">
        <v>3542</v>
      </c>
      <c r="F4086" t="s">
        <v>2227</v>
      </c>
      <c r="G4086" s="3">
        <v>90000000</v>
      </c>
      <c r="H4086" t="s">
        <v>15</v>
      </c>
      <c r="I4086">
        <f>YEAR(tb_to_analyze[[#This Row],[Date]])</f>
        <v>2018</v>
      </c>
    </row>
    <row r="4087" spans="1:9" x14ac:dyDescent="0.25">
      <c r="A4087" t="s">
        <v>5233</v>
      </c>
      <c r="B4087" t="s">
        <v>5320</v>
      </c>
      <c r="C4087" t="s">
        <v>5247</v>
      </c>
      <c r="D4087" s="1">
        <v>43267</v>
      </c>
      <c r="E4087" t="s">
        <v>4480</v>
      </c>
      <c r="F4087" t="s">
        <v>2227</v>
      </c>
      <c r="G4087" s="3">
        <v>25000000</v>
      </c>
      <c r="H4087" t="s">
        <v>15</v>
      </c>
      <c r="I4087">
        <f>YEAR(tb_to_analyze[[#This Row],[Date]])</f>
        <v>2018</v>
      </c>
    </row>
    <row r="4088" spans="1:9" x14ac:dyDescent="0.25">
      <c r="A4088" t="s">
        <v>5235</v>
      </c>
      <c r="B4088" t="s">
        <v>5268</v>
      </c>
      <c r="C4088" t="s">
        <v>5252</v>
      </c>
      <c r="D4088" s="1">
        <v>43278</v>
      </c>
      <c r="E4088" t="s">
        <v>2225</v>
      </c>
      <c r="F4088" t="s">
        <v>2227</v>
      </c>
      <c r="G4088" s="3">
        <v>30800000</v>
      </c>
      <c r="H4088" t="s">
        <v>15</v>
      </c>
      <c r="I4088">
        <f>YEAR(tb_to_analyze[[#This Row],[Date]])</f>
        <v>2018</v>
      </c>
    </row>
    <row r="4089" spans="1:9" x14ac:dyDescent="0.25">
      <c r="A4089" t="s">
        <v>5231</v>
      </c>
      <c r="B4089" t="s">
        <v>5313</v>
      </c>
      <c r="C4089" t="s">
        <v>5246</v>
      </c>
      <c r="D4089" s="1">
        <v>43280</v>
      </c>
      <c r="E4089" t="s">
        <v>4506</v>
      </c>
      <c r="F4089" t="s">
        <v>13</v>
      </c>
      <c r="G4089" s="3">
        <v>62000000</v>
      </c>
      <c r="H4089" t="s">
        <v>15</v>
      </c>
      <c r="I4089">
        <f>YEAR(tb_to_analyze[[#This Row],[Date]])</f>
        <v>2018</v>
      </c>
    </row>
    <row r="4090" spans="1:9" x14ac:dyDescent="0.25">
      <c r="A4090" t="s">
        <v>5235</v>
      </c>
      <c r="B4090" t="s">
        <v>5263</v>
      </c>
      <c r="C4090" t="s">
        <v>5252</v>
      </c>
      <c r="D4090" s="1">
        <v>43290</v>
      </c>
      <c r="E4090" t="s">
        <v>2225</v>
      </c>
      <c r="F4090" t="s">
        <v>2227</v>
      </c>
      <c r="G4090" s="3">
        <v>30800000</v>
      </c>
      <c r="H4090" t="s">
        <v>15</v>
      </c>
      <c r="I4090">
        <f>YEAR(tb_to_analyze[[#This Row],[Date]])</f>
        <v>2018</v>
      </c>
    </row>
    <row r="4091" spans="1:9" x14ac:dyDescent="0.25">
      <c r="A4091" t="s">
        <v>5235</v>
      </c>
      <c r="B4091" t="s">
        <v>5268</v>
      </c>
      <c r="C4091" t="s">
        <v>5252</v>
      </c>
      <c r="D4091" s="1">
        <v>43290</v>
      </c>
      <c r="E4091" t="s">
        <v>3020</v>
      </c>
      <c r="F4091" t="s">
        <v>2227</v>
      </c>
      <c r="G4091" s="3">
        <v>69700000</v>
      </c>
      <c r="H4091" t="s">
        <v>15</v>
      </c>
      <c r="I4091">
        <f>YEAR(tb_to_analyze[[#This Row],[Date]])</f>
        <v>2018</v>
      </c>
    </row>
    <row r="4092" spans="1:9" x14ac:dyDescent="0.25">
      <c r="A4092" t="s">
        <v>5233</v>
      </c>
      <c r="B4092" t="s">
        <v>5312</v>
      </c>
      <c r="C4092" t="s">
        <v>5245</v>
      </c>
      <c r="D4092" s="1">
        <v>43290</v>
      </c>
      <c r="E4092" t="s">
        <v>3720</v>
      </c>
      <c r="F4092" t="s">
        <v>2227</v>
      </c>
      <c r="G4092" s="3">
        <v>17420000</v>
      </c>
      <c r="H4092" t="s">
        <v>15</v>
      </c>
      <c r="I4092">
        <f>YEAR(tb_to_analyze[[#This Row],[Date]])</f>
        <v>2018</v>
      </c>
    </row>
    <row r="4093" spans="1:9" x14ac:dyDescent="0.25">
      <c r="A4093" t="s">
        <v>5231</v>
      </c>
      <c r="B4093" t="s">
        <v>5264</v>
      </c>
      <c r="C4093" t="s">
        <v>5246</v>
      </c>
      <c r="D4093" s="1">
        <v>43299</v>
      </c>
      <c r="E4093" t="s">
        <v>4297</v>
      </c>
      <c r="F4093" t="s">
        <v>2227</v>
      </c>
      <c r="G4093" t="s">
        <v>5350</v>
      </c>
      <c r="H4093" t="s">
        <v>15</v>
      </c>
      <c r="I4093">
        <f>YEAR(tb_to_analyze[[#This Row],[Date]])</f>
        <v>2018</v>
      </c>
    </row>
    <row r="4094" spans="1:9" x14ac:dyDescent="0.25">
      <c r="A4094" t="s">
        <v>5231</v>
      </c>
      <c r="B4094" t="s">
        <v>5313</v>
      </c>
      <c r="C4094" t="s">
        <v>5246</v>
      </c>
      <c r="D4094" s="1">
        <v>43303</v>
      </c>
      <c r="E4094" t="s">
        <v>4601</v>
      </c>
      <c r="F4094" t="s">
        <v>2227</v>
      </c>
      <c r="G4094" s="3">
        <v>67000000</v>
      </c>
      <c r="H4094" t="s">
        <v>15</v>
      </c>
      <c r="I4094">
        <f>YEAR(tb_to_analyze[[#This Row],[Date]])</f>
        <v>2018</v>
      </c>
    </row>
    <row r="4095" spans="1:9" x14ac:dyDescent="0.25">
      <c r="A4095" t="s">
        <v>5230</v>
      </c>
      <c r="B4095" t="s">
        <v>5324</v>
      </c>
      <c r="C4095" t="s">
        <v>5253</v>
      </c>
      <c r="D4095" s="1">
        <v>43306</v>
      </c>
      <c r="E4095" t="s">
        <v>3899</v>
      </c>
      <c r="F4095" t="s">
        <v>13</v>
      </c>
      <c r="G4095" t="s">
        <v>5350</v>
      </c>
      <c r="H4095" t="s">
        <v>15</v>
      </c>
      <c r="I4095">
        <f>YEAR(tb_to_analyze[[#This Row],[Date]])</f>
        <v>2018</v>
      </c>
    </row>
    <row r="4096" spans="1:9" x14ac:dyDescent="0.25">
      <c r="A4096" t="s">
        <v>5231</v>
      </c>
      <c r="B4096" t="s">
        <v>5315</v>
      </c>
      <c r="C4096" t="s">
        <v>5246</v>
      </c>
      <c r="D4096" s="1">
        <v>43306</v>
      </c>
      <c r="E4096" t="s">
        <v>4601</v>
      </c>
      <c r="F4096" t="s">
        <v>2227</v>
      </c>
      <c r="G4096" s="3">
        <v>67000000</v>
      </c>
      <c r="H4096" t="s">
        <v>15</v>
      </c>
      <c r="I4096">
        <f>YEAR(tb_to_analyze[[#This Row],[Date]])</f>
        <v>2018</v>
      </c>
    </row>
    <row r="4097" spans="1:9" x14ac:dyDescent="0.25">
      <c r="A4097" t="s">
        <v>5235</v>
      </c>
      <c r="B4097" t="s">
        <v>5268</v>
      </c>
      <c r="C4097" t="s">
        <v>5252</v>
      </c>
      <c r="D4097" s="1">
        <v>43310</v>
      </c>
      <c r="E4097" t="s">
        <v>4530</v>
      </c>
      <c r="F4097" t="s">
        <v>2227</v>
      </c>
      <c r="G4097" t="s">
        <v>5350</v>
      </c>
      <c r="H4097" t="s">
        <v>15</v>
      </c>
      <c r="I4097">
        <f>YEAR(tb_to_analyze[[#This Row],[Date]])</f>
        <v>2018</v>
      </c>
    </row>
    <row r="4098" spans="1:9" x14ac:dyDescent="0.25">
      <c r="A4098" t="s">
        <v>5235</v>
      </c>
      <c r="B4098" t="s">
        <v>5255</v>
      </c>
      <c r="C4098" t="s">
        <v>5252</v>
      </c>
      <c r="D4098" s="1">
        <v>43312</v>
      </c>
      <c r="E4098" t="s">
        <v>3402</v>
      </c>
      <c r="F4098" t="s">
        <v>2227</v>
      </c>
      <c r="G4098" s="3">
        <v>64680000</v>
      </c>
      <c r="H4098" t="s">
        <v>15</v>
      </c>
      <c r="I4098">
        <f>YEAR(tb_to_analyze[[#This Row],[Date]])</f>
        <v>2018</v>
      </c>
    </row>
    <row r="4099" spans="1:9" x14ac:dyDescent="0.25">
      <c r="A4099" t="s">
        <v>5231</v>
      </c>
      <c r="B4099" t="s">
        <v>5313</v>
      </c>
      <c r="C4099" t="s">
        <v>5246</v>
      </c>
      <c r="D4099" s="1">
        <v>43319</v>
      </c>
      <c r="E4099" t="s">
        <v>4601</v>
      </c>
      <c r="F4099" t="s">
        <v>2227</v>
      </c>
      <c r="G4099" s="3">
        <v>67000000</v>
      </c>
      <c r="H4099" t="s">
        <v>15</v>
      </c>
      <c r="I4099">
        <f>YEAR(tb_to_analyze[[#This Row],[Date]])</f>
        <v>2018</v>
      </c>
    </row>
    <row r="4100" spans="1:9" x14ac:dyDescent="0.25">
      <c r="A4100" t="s">
        <v>5231</v>
      </c>
      <c r="B4100" t="s">
        <v>5313</v>
      </c>
      <c r="C4100" t="s">
        <v>5246</v>
      </c>
      <c r="D4100" s="1">
        <v>43324</v>
      </c>
      <c r="E4100" t="s">
        <v>3727</v>
      </c>
      <c r="F4100" t="s">
        <v>2227</v>
      </c>
      <c r="G4100" s="3">
        <v>350000000</v>
      </c>
      <c r="H4100" t="s">
        <v>15</v>
      </c>
      <c r="I4100">
        <f>YEAR(tb_to_analyze[[#This Row],[Date]])</f>
        <v>2018</v>
      </c>
    </row>
    <row r="4101" spans="1:9" x14ac:dyDescent="0.25">
      <c r="A4101" t="s">
        <v>5230</v>
      </c>
      <c r="B4101" t="s">
        <v>5324</v>
      </c>
      <c r="C4101" t="s">
        <v>5253</v>
      </c>
      <c r="D4101" s="1">
        <v>43334</v>
      </c>
      <c r="E4101" t="s">
        <v>4118</v>
      </c>
      <c r="F4101" t="s">
        <v>2227</v>
      </c>
      <c r="G4101" s="3">
        <v>37000000</v>
      </c>
      <c r="H4101" t="s">
        <v>15</v>
      </c>
      <c r="I4101">
        <f>YEAR(tb_to_analyze[[#This Row],[Date]])</f>
        <v>2018</v>
      </c>
    </row>
    <row r="4102" spans="1:9" x14ac:dyDescent="0.25">
      <c r="A4102" t="s">
        <v>5235</v>
      </c>
      <c r="B4102" t="s">
        <v>5268</v>
      </c>
      <c r="C4102" t="s">
        <v>5252</v>
      </c>
      <c r="D4102" s="1">
        <v>43336</v>
      </c>
      <c r="E4102" t="s">
        <v>4530</v>
      </c>
      <c r="F4102" t="s">
        <v>2227</v>
      </c>
      <c r="G4102" t="s">
        <v>5350</v>
      </c>
      <c r="H4102" t="s">
        <v>15</v>
      </c>
      <c r="I4102">
        <f>YEAR(tb_to_analyze[[#This Row],[Date]])</f>
        <v>2018</v>
      </c>
    </row>
    <row r="4103" spans="1:9" x14ac:dyDescent="0.25">
      <c r="A4103" t="s">
        <v>5231</v>
      </c>
      <c r="B4103" t="s">
        <v>5344</v>
      </c>
      <c r="C4103" t="s">
        <v>5246</v>
      </c>
      <c r="D4103" s="1">
        <v>43337</v>
      </c>
      <c r="E4103" t="s">
        <v>4630</v>
      </c>
      <c r="F4103" t="s">
        <v>2227</v>
      </c>
      <c r="G4103" t="s">
        <v>5350</v>
      </c>
      <c r="H4103" t="s">
        <v>56</v>
      </c>
      <c r="I4103">
        <f>YEAR(tb_to_analyze[[#This Row],[Date]])</f>
        <v>2018</v>
      </c>
    </row>
    <row r="4104" spans="1:9" x14ac:dyDescent="0.25">
      <c r="A4104" t="s">
        <v>5235</v>
      </c>
      <c r="B4104" t="s">
        <v>5255</v>
      </c>
      <c r="C4104" t="s">
        <v>5252</v>
      </c>
      <c r="D4104" s="1">
        <v>43350</v>
      </c>
      <c r="E4104" t="s">
        <v>2225</v>
      </c>
      <c r="F4104" t="s">
        <v>2227</v>
      </c>
      <c r="G4104" s="3">
        <v>30800000</v>
      </c>
      <c r="H4104" t="s">
        <v>15</v>
      </c>
      <c r="I4104">
        <f>YEAR(tb_to_analyze[[#This Row],[Date]])</f>
        <v>2018</v>
      </c>
    </row>
    <row r="4105" spans="1:9" x14ac:dyDescent="0.25">
      <c r="A4105" t="s">
        <v>5231</v>
      </c>
      <c r="B4105" t="s">
        <v>5313</v>
      </c>
      <c r="C4105" t="s">
        <v>5246</v>
      </c>
      <c r="D4105" s="1">
        <v>43353</v>
      </c>
      <c r="E4105" t="s">
        <v>4601</v>
      </c>
      <c r="F4105" t="s">
        <v>2227</v>
      </c>
      <c r="G4105" s="3">
        <v>67000000</v>
      </c>
      <c r="H4105" t="s">
        <v>15</v>
      </c>
      <c r="I4105">
        <f>YEAR(tb_to_analyze[[#This Row],[Date]])</f>
        <v>2018</v>
      </c>
    </row>
    <row r="4106" spans="1:9" x14ac:dyDescent="0.25">
      <c r="A4106" t="s">
        <v>5231</v>
      </c>
      <c r="B4106" t="s">
        <v>5315</v>
      </c>
      <c r="C4106" t="s">
        <v>5246</v>
      </c>
      <c r="D4106" s="1">
        <v>43358</v>
      </c>
      <c r="E4106" t="s">
        <v>3307</v>
      </c>
      <c r="F4106" t="s">
        <v>13</v>
      </c>
      <c r="G4106" t="s">
        <v>5350</v>
      </c>
      <c r="H4106" t="s">
        <v>15</v>
      </c>
      <c r="I4106">
        <f>YEAR(tb_to_analyze[[#This Row],[Date]])</f>
        <v>2018</v>
      </c>
    </row>
    <row r="4107" spans="1:9" x14ac:dyDescent="0.25">
      <c r="A4107" t="s">
        <v>5238</v>
      </c>
      <c r="B4107" t="s">
        <v>5326</v>
      </c>
      <c r="C4107" t="s">
        <v>5254</v>
      </c>
      <c r="D4107" s="1">
        <v>43359</v>
      </c>
      <c r="E4107" t="s">
        <v>3849</v>
      </c>
      <c r="F4107" t="s">
        <v>2227</v>
      </c>
      <c r="G4107" s="3">
        <v>21000000</v>
      </c>
      <c r="H4107" t="s">
        <v>15</v>
      </c>
      <c r="I4107">
        <f>YEAR(tb_to_analyze[[#This Row],[Date]])</f>
        <v>2018</v>
      </c>
    </row>
    <row r="4108" spans="1:9" x14ac:dyDescent="0.25">
      <c r="A4108" t="s">
        <v>5235</v>
      </c>
      <c r="B4108" t="s">
        <v>5268</v>
      </c>
      <c r="C4108" t="s">
        <v>5252</v>
      </c>
      <c r="D4108" s="1">
        <v>43362</v>
      </c>
      <c r="E4108" t="s">
        <v>4530</v>
      </c>
      <c r="F4108" t="s">
        <v>2227</v>
      </c>
      <c r="G4108" t="s">
        <v>5350</v>
      </c>
      <c r="H4108" t="s">
        <v>15</v>
      </c>
      <c r="I4108">
        <f>YEAR(tb_to_analyze[[#This Row],[Date]])</f>
        <v>2018</v>
      </c>
    </row>
    <row r="4109" spans="1:9" x14ac:dyDescent="0.25">
      <c r="A4109" t="s">
        <v>5236</v>
      </c>
      <c r="B4109" t="s">
        <v>5325</v>
      </c>
      <c r="C4109" t="s">
        <v>5249</v>
      </c>
      <c r="D4109" s="1">
        <v>43365</v>
      </c>
      <c r="E4109" t="s">
        <v>3995</v>
      </c>
      <c r="F4109" t="s">
        <v>13</v>
      </c>
      <c r="G4109" s="3">
        <v>112500000</v>
      </c>
      <c r="H4109" t="s">
        <v>15</v>
      </c>
      <c r="I4109">
        <f>YEAR(tb_to_analyze[[#This Row],[Date]])</f>
        <v>2018</v>
      </c>
    </row>
    <row r="4110" spans="1:9" x14ac:dyDescent="0.25">
      <c r="A4110" t="s">
        <v>5230</v>
      </c>
      <c r="B4110" t="s">
        <v>5324</v>
      </c>
      <c r="C4110" t="s">
        <v>5253</v>
      </c>
      <c r="D4110" s="1">
        <v>43368</v>
      </c>
      <c r="E4110" t="s">
        <v>3614</v>
      </c>
      <c r="F4110" t="s">
        <v>2227</v>
      </c>
      <c r="G4110" s="3">
        <v>200000000</v>
      </c>
      <c r="H4110" t="s">
        <v>15</v>
      </c>
      <c r="I4110">
        <f>YEAR(tb_to_analyze[[#This Row],[Date]])</f>
        <v>2018</v>
      </c>
    </row>
    <row r="4111" spans="1:9" x14ac:dyDescent="0.25">
      <c r="A4111" t="s">
        <v>5235</v>
      </c>
      <c r="B4111" t="s">
        <v>5263</v>
      </c>
      <c r="C4111" t="s">
        <v>5252</v>
      </c>
      <c r="D4111" s="1">
        <v>43372</v>
      </c>
      <c r="E4111" t="s">
        <v>4446</v>
      </c>
      <c r="F4111" t="s">
        <v>2227</v>
      </c>
      <c r="G4111" s="3">
        <v>5800000</v>
      </c>
      <c r="H4111" t="s">
        <v>15</v>
      </c>
      <c r="I4111">
        <f>YEAR(tb_to_analyze[[#This Row],[Date]])</f>
        <v>2018</v>
      </c>
    </row>
    <row r="4112" spans="1:9" x14ac:dyDescent="0.25">
      <c r="A4112" t="s">
        <v>5231</v>
      </c>
      <c r="B4112" t="s">
        <v>5315</v>
      </c>
      <c r="C4112" t="s">
        <v>5246</v>
      </c>
      <c r="D4112" s="1">
        <v>43381</v>
      </c>
      <c r="E4112" t="s">
        <v>4601</v>
      </c>
      <c r="F4112" t="s">
        <v>2227</v>
      </c>
      <c r="G4112" s="3">
        <v>67000000</v>
      </c>
      <c r="H4112" t="s">
        <v>15</v>
      </c>
      <c r="I4112">
        <f>YEAR(tb_to_analyze[[#This Row],[Date]])</f>
        <v>2018</v>
      </c>
    </row>
    <row r="4113" spans="1:9" x14ac:dyDescent="0.25">
      <c r="A4113" t="s">
        <v>5235</v>
      </c>
      <c r="B4113" t="s">
        <v>5263</v>
      </c>
      <c r="C4113" t="s">
        <v>5252</v>
      </c>
      <c r="D4113" s="1">
        <v>43382</v>
      </c>
      <c r="E4113" t="s">
        <v>2225</v>
      </c>
      <c r="F4113" t="s">
        <v>2227</v>
      </c>
      <c r="G4113" s="3">
        <v>30800000</v>
      </c>
      <c r="H4113" t="s">
        <v>15</v>
      </c>
      <c r="I4113">
        <f>YEAR(tb_to_analyze[[#This Row],[Date]])</f>
        <v>2018</v>
      </c>
    </row>
    <row r="4114" spans="1:9" x14ac:dyDescent="0.25">
      <c r="A4114" t="s">
        <v>5233</v>
      </c>
      <c r="B4114" t="s">
        <v>5312</v>
      </c>
      <c r="C4114" t="s">
        <v>5245</v>
      </c>
      <c r="D4114" s="1">
        <v>43384</v>
      </c>
      <c r="E4114" t="s">
        <v>4019</v>
      </c>
      <c r="F4114" t="s">
        <v>13</v>
      </c>
      <c r="G4114" t="s">
        <v>5350</v>
      </c>
      <c r="H4114" t="s">
        <v>21</v>
      </c>
      <c r="I4114">
        <f>YEAR(tb_to_analyze[[#This Row],[Date]])</f>
        <v>2018</v>
      </c>
    </row>
    <row r="4115" spans="1:9" x14ac:dyDescent="0.25">
      <c r="A4115" t="s">
        <v>5235</v>
      </c>
      <c r="B4115" t="s">
        <v>5268</v>
      </c>
      <c r="C4115" t="s">
        <v>5252</v>
      </c>
      <c r="D4115" s="1">
        <v>43388</v>
      </c>
      <c r="E4115" t="s">
        <v>4530</v>
      </c>
      <c r="F4115" t="s">
        <v>2227</v>
      </c>
      <c r="G4115" t="s">
        <v>5350</v>
      </c>
      <c r="H4115" t="s">
        <v>15</v>
      </c>
      <c r="I4115">
        <f>YEAR(tb_to_analyze[[#This Row],[Date]])</f>
        <v>2018</v>
      </c>
    </row>
    <row r="4116" spans="1:9" x14ac:dyDescent="0.25">
      <c r="A4116" t="s">
        <v>5231</v>
      </c>
      <c r="B4116" t="s">
        <v>5313</v>
      </c>
      <c r="C4116" t="s">
        <v>5246</v>
      </c>
      <c r="D4116" s="1">
        <v>43390</v>
      </c>
      <c r="E4116" t="s">
        <v>3774</v>
      </c>
      <c r="F4116" t="s">
        <v>2227</v>
      </c>
      <c r="G4116" s="3">
        <v>153000000</v>
      </c>
      <c r="H4116" t="s">
        <v>15</v>
      </c>
      <c r="I4116">
        <f>YEAR(tb_to_analyze[[#This Row],[Date]])</f>
        <v>2018</v>
      </c>
    </row>
    <row r="4117" spans="1:9" x14ac:dyDescent="0.25">
      <c r="A4117" t="s">
        <v>5230</v>
      </c>
      <c r="B4117" t="s">
        <v>5324</v>
      </c>
      <c r="C4117" t="s">
        <v>5253</v>
      </c>
      <c r="D4117" s="1">
        <v>43393</v>
      </c>
      <c r="E4117" t="s">
        <v>3614</v>
      </c>
      <c r="F4117" t="s">
        <v>2227</v>
      </c>
      <c r="G4117" s="3">
        <v>200000000</v>
      </c>
      <c r="H4117" t="s">
        <v>15</v>
      </c>
      <c r="I4117">
        <f>YEAR(tb_to_analyze[[#This Row],[Date]])</f>
        <v>2018</v>
      </c>
    </row>
    <row r="4118" spans="1:9" x14ac:dyDescent="0.25">
      <c r="A4118" t="s">
        <v>5235</v>
      </c>
      <c r="B4118" t="s">
        <v>5255</v>
      </c>
      <c r="C4118" t="s">
        <v>5252</v>
      </c>
      <c r="D4118" s="1">
        <v>43397</v>
      </c>
      <c r="E4118" t="s">
        <v>3402</v>
      </c>
      <c r="F4118" t="s">
        <v>2227</v>
      </c>
      <c r="G4118" s="3">
        <v>64680000</v>
      </c>
      <c r="H4118" t="s">
        <v>15</v>
      </c>
      <c r="I4118">
        <f>YEAR(tb_to_analyze[[#This Row],[Date]])</f>
        <v>2018</v>
      </c>
    </row>
    <row r="4119" spans="1:9" x14ac:dyDescent="0.25">
      <c r="A4119" t="s">
        <v>5233</v>
      </c>
      <c r="B4119" t="s">
        <v>5320</v>
      </c>
      <c r="C4119" t="s">
        <v>5247</v>
      </c>
      <c r="D4119" s="1">
        <v>43398</v>
      </c>
      <c r="E4119" t="s">
        <v>4360</v>
      </c>
      <c r="F4119" t="s">
        <v>2227</v>
      </c>
      <c r="G4119" s="3">
        <v>20000000</v>
      </c>
      <c r="H4119" t="s">
        <v>15</v>
      </c>
      <c r="I4119">
        <f>YEAR(tb_to_analyze[[#This Row],[Date]])</f>
        <v>2018</v>
      </c>
    </row>
    <row r="4120" spans="1:9" x14ac:dyDescent="0.25">
      <c r="A4120" t="s">
        <v>5235</v>
      </c>
      <c r="B4120" t="s">
        <v>5263</v>
      </c>
      <c r="C4120" t="s">
        <v>5252</v>
      </c>
      <c r="D4120" s="1">
        <v>43400</v>
      </c>
      <c r="E4120" t="s">
        <v>4649</v>
      </c>
      <c r="F4120" t="s">
        <v>13</v>
      </c>
      <c r="G4120" t="s">
        <v>5350</v>
      </c>
      <c r="H4120" t="s">
        <v>21</v>
      </c>
      <c r="I4120">
        <f>YEAR(tb_to_analyze[[#This Row],[Date]])</f>
        <v>2018</v>
      </c>
    </row>
    <row r="4121" spans="1:9" x14ac:dyDescent="0.25">
      <c r="A4121" t="s">
        <v>5235</v>
      </c>
      <c r="B4121" t="s">
        <v>5263</v>
      </c>
      <c r="C4121" t="s">
        <v>5252</v>
      </c>
      <c r="D4121" s="1">
        <v>43402</v>
      </c>
      <c r="E4121" t="s">
        <v>2225</v>
      </c>
      <c r="F4121" t="s">
        <v>2227</v>
      </c>
      <c r="G4121" s="3">
        <v>30800000</v>
      </c>
      <c r="H4121" t="s">
        <v>15</v>
      </c>
      <c r="I4121">
        <f>YEAR(tb_to_analyze[[#This Row],[Date]])</f>
        <v>2018</v>
      </c>
    </row>
    <row r="4122" spans="1:9" x14ac:dyDescent="0.25">
      <c r="A4122" t="s">
        <v>5236</v>
      </c>
      <c r="B4122" t="s">
        <v>5325</v>
      </c>
      <c r="C4122" t="s">
        <v>5249</v>
      </c>
      <c r="D4122" s="1">
        <v>43402</v>
      </c>
      <c r="E4122" t="s">
        <v>3542</v>
      </c>
      <c r="F4122" t="s">
        <v>2227</v>
      </c>
      <c r="G4122" s="3">
        <v>90000000</v>
      </c>
      <c r="H4122" t="s">
        <v>15</v>
      </c>
      <c r="I4122">
        <f>YEAR(tb_to_analyze[[#This Row],[Date]])</f>
        <v>2018</v>
      </c>
    </row>
    <row r="4123" spans="1:9" x14ac:dyDescent="0.25">
      <c r="A4123" t="s">
        <v>5235</v>
      </c>
      <c r="B4123" t="s">
        <v>5268</v>
      </c>
      <c r="C4123" t="s">
        <v>5252</v>
      </c>
      <c r="D4123" s="1">
        <v>43405</v>
      </c>
      <c r="E4123" t="s">
        <v>3855</v>
      </c>
      <c r="F4123" t="s">
        <v>2227</v>
      </c>
      <c r="G4123" s="3">
        <v>29150000</v>
      </c>
      <c r="H4123" t="s">
        <v>15</v>
      </c>
      <c r="I4123">
        <f>YEAR(tb_to_analyze[[#This Row],[Date]])</f>
        <v>2018</v>
      </c>
    </row>
    <row r="4124" spans="1:9" x14ac:dyDescent="0.25">
      <c r="A4124" t="s">
        <v>5233</v>
      </c>
      <c r="B4124" t="s">
        <v>5320</v>
      </c>
      <c r="C4124" t="s">
        <v>5247</v>
      </c>
      <c r="D4124" s="1">
        <v>43407</v>
      </c>
      <c r="E4124" t="s">
        <v>4351</v>
      </c>
      <c r="F4124" t="s">
        <v>2227</v>
      </c>
      <c r="G4124" s="3">
        <v>25000000</v>
      </c>
      <c r="H4124" t="s">
        <v>15</v>
      </c>
      <c r="I4124">
        <f>YEAR(tb_to_analyze[[#This Row],[Date]])</f>
        <v>2018</v>
      </c>
    </row>
    <row r="4125" spans="1:9" x14ac:dyDescent="0.25">
      <c r="A4125" t="s">
        <v>5230</v>
      </c>
      <c r="B4125" t="s">
        <v>5324</v>
      </c>
      <c r="C4125" t="s">
        <v>5253</v>
      </c>
      <c r="D4125" s="1">
        <v>43411</v>
      </c>
      <c r="E4125" t="s">
        <v>4655</v>
      </c>
      <c r="F4125" t="s">
        <v>2227</v>
      </c>
      <c r="G4125" t="s">
        <v>5350</v>
      </c>
      <c r="H4125" t="s">
        <v>15</v>
      </c>
      <c r="I4125">
        <f>YEAR(tb_to_analyze[[#This Row],[Date]])</f>
        <v>2018</v>
      </c>
    </row>
    <row r="4126" spans="1:9" x14ac:dyDescent="0.25">
      <c r="A4126" t="s">
        <v>5231</v>
      </c>
      <c r="B4126" t="s">
        <v>5343</v>
      </c>
      <c r="C4126" t="s">
        <v>5265</v>
      </c>
      <c r="D4126" s="1">
        <v>43415</v>
      </c>
      <c r="E4126" t="s">
        <v>4562</v>
      </c>
      <c r="F4126" t="s">
        <v>2227</v>
      </c>
      <c r="G4126" s="3">
        <v>7500000</v>
      </c>
      <c r="H4126" t="s">
        <v>15</v>
      </c>
      <c r="I4126">
        <f>YEAR(tb_to_analyze[[#This Row],[Date]])</f>
        <v>2018</v>
      </c>
    </row>
    <row r="4127" spans="1:9" x14ac:dyDescent="0.25">
      <c r="A4127" t="s">
        <v>5238</v>
      </c>
      <c r="B4127" t="s">
        <v>5326</v>
      </c>
      <c r="C4127" t="s">
        <v>5254</v>
      </c>
      <c r="D4127" s="1">
        <v>43418</v>
      </c>
      <c r="E4127" t="s">
        <v>4269</v>
      </c>
      <c r="F4127" t="s">
        <v>2227</v>
      </c>
      <c r="G4127" s="3">
        <v>62000000</v>
      </c>
      <c r="H4127" t="s">
        <v>15</v>
      </c>
      <c r="I4127">
        <f>YEAR(tb_to_analyze[[#This Row],[Date]])</f>
        <v>2018</v>
      </c>
    </row>
    <row r="4128" spans="1:9" x14ac:dyDescent="0.25">
      <c r="A4128" t="s">
        <v>5231</v>
      </c>
      <c r="B4128" t="s">
        <v>5322</v>
      </c>
      <c r="C4128" t="s">
        <v>5246</v>
      </c>
      <c r="D4128" s="1">
        <v>43419</v>
      </c>
      <c r="E4128" t="s">
        <v>4601</v>
      </c>
      <c r="F4128" t="s">
        <v>2227</v>
      </c>
      <c r="G4128" s="3">
        <v>67000000</v>
      </c>
      <c r="H4128" t="s">
        <v>15</v>
      </c>
      <c r="I4128">
        <f>YEAR(tb_to_analyze[[#This Row],[Date]])</f>
        <v>2018</v>
      </c>
    </row>
    <row r="4129" spans="1:9" x14ac:dyDescent="0.25">
      <c r="A4129" t="s">
        <v>5233</v>
      </c>
      <c r="B4129" t="s">
        <v>5312</v>
      </c>
      <c r="C4129" t="s">
        <v>5245</v>
      </c>
      <c r="D4129" s="1">
        <v>43420</v>
      </c>
      <c r="E4129" t="s">
        <v>4019</v>
      </c>
      <c r="F4129" t="s">
        <v>13</v>
      </c>
      <c r="G4129" t="s">
        <v>5350</v>
      </c>
      <c r="H4129" t="s">
        <v>15</v>
      </c>
      <c r="I4129">
        <f>YEAR(tb_to_analyze[[#This Row],[Date]])</f>
        <v>2018</v>
      </c>
    </row>
    <row r="4130" spans="1:9" x14ac:dyDescent="0.25">
      <c r="A4130" t="s">
        <v>5231</v>
      </c>
      <c r="B4130" t="s">
        <v>5316</v>
      </c>
      <c r="C4130" t="s">
        <v>5246</v>
      </c>
      <c r="D4130" s="1">
        <v>43421</v>
      </c>
      <c r="E4130" t="s">
        <v>4416</v>
      </c>
      <c r="F4130" t="s">
        <v>13</v>
      </c>
      <c r="G4130" s="3">
        <v>85000000</v>
      </c>
      <c r="H4130" t="s">
        <v>15</v>
      </c>
      <c r="I4130">
        <f>YEAR(tb_to_analyze[[#This Row],[Date]])</f>
        <v>2018</v>
      </c>
    </row>
    <row r="4131" spans="1:9" x14ac:dyDescent="0.25">
      <c r="A4131" t="s">
        <v>5235</v>
      </c>
      <c r="B4131" t="s">
        <v>5268</v>
      </c>
      <c r="C4131" t="s">
        <v>5252</v>
      </c>
      <c r="D4131" s="1">
        <v>43422</v>
      </c>
      <c r="E4131" t="s">
        <v>4530</v>
      </c>
      <c r="F4131" t="s">
        <v>2227</v>
      </c>
      <c r="G4131" t="s">
        <v>5350</v>
      </c>
      <c r="H4131" t="s">
        <v>15</v>
      </c>
      <c r="I4131">
        <f>YEAR(tb_to_analyze[[#This Row],[Date]])</f>
        <v>2018</v>
      </c>
    </row>
    <row r="4132" spans="1:9" x14ac:dyDescent="0.25">
      <c r="A4132" t="s">
        <v>5235</v>
      </c>
      <c r="B4132" t="s">
        <v>5263</v>
      </c>
      <c r="C4132" t="s">
        <v>5252</v>
      </c>
      <c r="D4132" s="1">
        <v>43423</v>
      </c>
      <c r="E4132" t="s">
        <v>2910</v>
      </c>
      <c r="F4132" t="s">
        <v>2227</v>
      </c>
      <c r="G4132" s="3">
        <v>29750000</v>
      </c>
      <c r="H4132" t="s">
        <v>15</v>
      </c>
      <c r="I4132">
        <f>YEAR(tb_to_analyze[[#This Row],[Date]])</f>
        <v>2018</v>
      </c>
    </row>
    <row r="4133" spans="1:9" x14ac:dyDescent="0.25">
      <c r="A4133" t="s">
        <v>5230</v>
      </c>
      <c r="B4133" t="s">
        <v>5324</v>
      </c>
      <c r="C4133" t="s">
        <v>5253</v>
      </c>
      <c r="D4133" s="1">
        <v>43425</v>
      </c>
      <c r="E4133" t="s">
        <v>4118</v>
      </c>
      <c r="F4133" t="s">
        <v>2227</v>
      </c>
      <c r="G4133" s="3">
        <v>37000000</v>
      </c>
      <c r="H4133" t="s">
        <v>15</v>
      </c>
      <c r="I4133">
        <f>YEAR(tb_to_analyze[[#This Row],[Date]])</f>
        <v>2018</v>
      </c>
    </row>
    <row r="4134" spans="1:9" x14ac:dyDescent="0.25">
      <c r="A4134" t="s">
        <v>5238</v>
      </c>
      <c r="B4134" t="s">
        <v>5326</v>
      </c>
      <c r="C4134" t="s">
        <v>5254</v>
      </c>
      <c r="D4134" s="1">
        <v>43433</v>
      </c>
      <c r="E4134" t="s">
        <v>3849</v>
      </c>
      <c r="F4134" t="s">
        <v>2227</v>
      </c>
      <c r="G4134" s="3">
        <v>21000000</v>
      </c>
      <c r="H4134" t="s">
        <v>15</v>
      </c>
      <c r="I4134">
        <f>YEAR(tb_to_analyze[[#This Row],[Date]])</f>
        <v>2018</v>
      </c>
    </row>
    <row r="4135" spans="1:9" x14ac:dyDescent="0.25">
      <c r="A4135" t="s">
        <v>5233</v>
      </c>
      <c r="B4135" t="s">
        <v>5320</v>
      </c>
      <c r="C4135" t="s">
        <v>5247</v>
      </c>
      <c r="D4135" s="1">
        <v>43434</v>
      </c>
      <c r="E4135" t="s">
        <v>3470</v>
      </c>
      <c r="F4135" t="s">
        <v>13</v>
      </c>
      <c r="G4135" s="3">
        <v>41800000</v>
      </c>
      <c r="H4135" t="s">
        <v>15</v>
      </c>
      <c r="I4135">
        <f>YEAR(tb_to_analyze[[#This Row],[Date]])</f>
        <v>2018</v>
      </c>
    </row>
    <row r="4136" spans="1:9" x14ac:dyDescent="0.25">
      <c r="A4136" t="s">
        <v>5233</v>
      </c>
      <c r="B4136" t="s">
        <v>5312</v>
      </c>
      <c r="C4136" t="s">
        <v>5245</v>
      </c>
      <c r="D4136" s="1">
        <v>43437</v>
      </c>
      <c r="E4136" t="s">
        <v>4019</v>
      </c>
      <c r="F4136" t="s">
        <v>13</v>
      </c>
      <c r="G4136" t="s">
        <v>5350</v>
      </c>
      <c r="H4136" t="s">
        <v>15</v>
      </c>
      <c r="I4136">
        <f>YEAR(tb_to_analyze[[#This Row],[Date]])</f>
        <v>2018</v>
      </c>
    </row>
    <row r="4137" spans="1:9" x14ac:dyDescent="0.25">
      <c r="A4137" t="s">
        <v>5231</v>
      </c>
      <c r="B4137" t="s">
        <v>5315</v>
      </c>
      <c r="C4137" t="s">
        <v>5246</v>
      </c>
      <c r="D4137" s="1">
        <v>43437</v>
      </c>
      <c r="E4137" t="s">
        <v>4601</v>
      </c>
      <c r="F4137" t="s">
        <v>2227</v>
      </c>
      <c r="G4137" s="3">
        <v>67000000</v>
      </c>
      <c r="H4137" t="s">
        <v>15</v>
      </c>
      <c r="I4137">
        <f>YEAR(tb_to_analyze[[#This Row],[Date]])</f>
        <v>2018</v>
      </c>
    </row>
    <row r="4138" spans="1:9" x14ac:dyDescent="0.25">
      <c r="A4138" t="s">
        <v>5230</v>
      </c>
      <c r="B4138" t="s">
        <v>5324</v>
      </c>
      <c r="C4138" t="s">
        <v>5253</v>
      </c>
      <c r="D4138" s="1">
        <v>43438</v>
      </c>
      <c r="E4138" t="s">
        <v>3614</v>
      </c>
      <c r="F4138" t="s">
        <v>2227</v>
      </c>
      <c r="G4138" s="3">
        <v>200000000</v>
      </c>
      <c r="H4138" t="s">
        <v>15</v>
      </c>
      <c r="I4138">
        <f>YEAR(tb_to_analyze[[#This Row],[Date]])</f>
        <v>2018</v>
      </c>
    </row>
    <row r="4139" spans="1:9" x14ac:dyDescent="0.25">
      <c r="A4139" t="s">
        <v>5231</v>
      </c>
      <c r="B4139" t="s">
        <v>5313</v>
      </c>
      <c r="C4139" t="s">
        <v>5246</v>
      </c>
      <c r="D4139" s="1">
        <v>43439</v>
      </c>
      <c r="E4139" t="s">
        <v>4601</v>
      </c>
      <c r="F4139" t="s">
        <v>2227</v>
      </c>
      <c r="G4139" s="3">
        <v>67000000</v>
      </c>
      <c r="H4139" t="s">
        <v>15</v>
      </c>
      <c r="I4139">
        <f>YEAR(tb_to_analyze[[#This Row],[Date]])</f>
        <v>2018</v>
      </c>
    </row>
    <row r="4140" spans="1:9" x14ac:dyDescent="0.25">
      <c r="A4140" t="s">
        <v>5235</v>
      </c>
      <c r="B4140" t="s">
        <v>5263</v>
      </c>
      <c r="C4140" t="s">
        <v>5252</v>
      </c>
      <c r="D4140" s="1">
        <v>43441</v>
      </c>
      <c r="E4140" t="s">
        <v>2910</v>
      </c>
      <c r="F4140" t="s">
        <v>2227</v>
      </c>
      <c r="G4140" s="3">
        <v>29750000</v>
      </c>
      <c r="H4140" t="s">
        <v>15</v>
      </c>
      <c r="I4140">
        <f>YEAR(tb_to_analyze[[#This Row],[Date]])</f>
        <v>2018</v>
      </c>
    </row>
    <row r="4141" spans="1:9" x14ac:dyDescent="0.25">
      <c r="A4141" t="s">
        <v>5235</v>
      </c>
      <c r="B4141" t="s">
        <v>5268</v>
      </c>
      <c r="C4141" t="s">
        <v>5252</v>
      </c>
      <c r="D4141" s="1">
        <v>43441</v>
      </c>
      <c r="E4141" t="s">
        <v>3855</v>
      </c>
      <c r="F4141" t="s">
        <v>2227</v>
      </c>
      <c r="G4141" s="3">
        <v>29150000</v>
      </c>
      <c r="H4141" t="s">
        <v>15</v>
      </c>
      <c r="I4141">
        <f>YEAR(tb_to_analyze[[#This Row],[Date]])</f>
        <v>2018</v>
      </c>
    </row>
    <row r="4142" spans="1:9" x14ac:dyDescent="0.25">
      <c r="A4142" t="s">
        <v>5231</v>
      </c>
      <c r="B4142" t="s">
        <v>5343</v>
      </c>
      <c r="C4142" t="s">
        <v>5265</v>
      </c>
      <c r="D4142" s="1">
        <v>43450</v>
      </c>
      <c r="E4142" t="s">
        <v>4562</v>
      </c>
      <c r="F4142" t="s">
        <v>2227</v>
      </c>
      <c r="G4142" s="3">
        <v>7500000</v>
      </c>
      <c r="H4142" t="s">
        <v>15</v>
      </c>
      <c r="I4142">
        <f>YEAR(tb_to_analyze[[#This Row],[Date]])</f>
        <v>2018</v>
      </c>
    </row>
    <row r="4143" spans="1:9" x14ac:dyDescent="0.25">
      <c r="A4143" t="s">
        <v>5238</v>
      </c>
      <c r="B4143" t="s">
        <v>5326</v>
      </c>
      <c r="C4143" t="s">
        <v>5254</v>
      </c>
      <c r="D4143" s="1">
        <v>43453</v>
      </c>
      <c r="E4143" t="s">
        <v>4023</v>
      </c>
      <c r="F4143" t="s">
        <v>2227</v>
      </c>
      <c r="G4143" s="3">
        <v>47000000</v>
      </c>
      <c r="H4143" t="s">
        <v>15</v>
      </c>
      <c r="I4143">
        <f>YEAR(tb_to_analyze[[#This Row],[Date]])</f>
        <v>2018</v>
      </c>
    </row>
    <row r="4144" spans="1:9" x14ac:dyDescent="0.25">
      <c r="A4144" t="s">
        <v>5230</v>
      </c>
      <c r="B4144" t="s">
        <v>5324</v>
      </c>
      <c r="C4144" t="s">
        <v>5253</v>
      </c>
      <c r="D4144" s="1">
        <v>43453</v>
      </c>
      <c r="E4144" t="s">
        <v>4225</v>
      </c>
      <c r="F4144" t="s">
        <v>2227</v>
      </c>
      <c r="G4144" s="3">
        <v>30000000</v>
      </c>
      <c r="H4144" t="s">
        <v>15</v>
      </c>
      <c r="I4144">
        <f>YEAR(tb_to_analyze[[#This Row],[Date]])</f>
        <v>2018</v>
      </c>
    </row>
    <row r="4145" spans="1:9" x14ac:dyDescent="0.25">
      <c r="A4145" t="s">
        <v>5233</v>
      </c>
      <c r="B4145" t="s">
        <v>5312</v>
      </c>
      <c r="C4145" t="s">
        <v>5245</v>
      </c>
      <c r="D4145" s="1">
        <v>43455</v>
      </c>
      <c r="E4145" t="s">
        <v>4346</v>
      </c>
      <c r="F4145" t="s">
        <v>2227</v>
      </c>
      <c r="G4145" s="3">
        <v>65000000</v>
      </c>
      <c r="H4145" t="s">
        <v>15</v>
      </c>
      <c r="I4145">
        <f>YEAR(tb_to_analyze[[#This Row],[Date]])</f>
        <v>2018</v>
      </c>
    </row>
    <row r="4146" spans="1:9" x14ac:dyDescent="0.25">
      <c r="A4146" t="s">
        <v>5235</v>
      </c>
      <c r="B4146" t="s">
        <v>5263</v>
      </c>
      <c r="C4146" t="s">
        <v>5252</v>
      </c>
      <c r="D4146" s="1">
        <v>43455</v>
      </c>
      <c r="E4146" t="s">
        <v>4316</v>
      </c>
      <c r="F4146" t="s">
        <v>2227</v>
      </c>
      <c r="G4146" s="3">
        <v>5300000</v>
      </c>
      <c r="H4146" t="s">
        <v>15</v>
      </c>
      <c r="I4146">
        <f>YEAR(tb_to_analyze[[#This Row],[Date]])</f>
        <v>2018</v>
      </c>
    </row>
    <row r="4147" spans="1:9" x14ac:dyDescent="0.25">
      <c r="A4147" t="s">
        <v>5231</v>
      </c>
      <c r="B4147" t="s">
        <v>5313</v>
      </c>
      <c r="C4147" t="s">
        <v>5246</v>
      </c>
      <c r="D4147" s="1">
        <v>43457</v>
      </c>
      <c r="E4147" t="s">
        <v>4601</v>
      </c>
      <c r="F4147" t="s">
        <v>2227</v>
      </c>
      <c r="G4147" s="3">
        <v>67000000</v>
      </c>
      <c r="H4147" t="s">
        <v>15</v>
      </c>
      <c r="I4147">
        <f>YEAR(tb_to_analyze[[#This Row],[Date]])</f>
        <v>2018</v>
      </c>
    </row>
    <row r="4148" spans="1:9" x14ac:dyDescent="0.25">
      <c r="A4148" t="s">
        <v>5235</v>
      </c>
      <c r="B4148" t="s">
        <v>5268</v>
      </c>
      <c r="C4148" t="s">
        <v>5252</v>
      </c>
      <c r="D4148" s="1">
        <v>43458</v>
      </c>
      <c r="E4148" t="s">
        <v>4385</v>
      </c>
      <c r="F4148" t="s">
        <v>2227</v>
      </c>
      <c r="G4148" s="3">
        <v>20000000</v>
      </c>
      <c r="H4148" t="s">
        <v>15</v>
      </c>
      <c r="I4148">
        <f>YEAR(tb_to_analyze[[#This Row],[Date]])</f>
        <v>2018</v>
      </c>
    </row>
    <row r="4149" spans="1:9" x14ac:dyDescent="0.25">
      <c r="A4149" t="s">
        <v>5233</v>
      </c>
      <c r="B4149" t="s">
        <v>5341</v>
      </c>
      <c r="C4149" t="s">
        <v>5247</v>
      </c>
      <c r="D4149" s="1">
        <v>43461</v>
      </c>
      <c r="E4149" t="s">
        <v>4498</v>
      </c>
      <c r="F4149" t="s">
        <v>2227</v>
      </c>
      <c r="G4149" s="3">
        <v>48500000</v>
      </c>
      <c r="H4149" t="s">
        <v>15</v>
      </c>
      <c r="I4149">
        <f>YEAR(tb_to_analyze[[#This Row],[Date]])</f>
        <v>2018</v>
      </c>
    </row>
    <row r="4150" spans="1:9" x14ac:dyDescent="0.25">
      <c r="A4150" t="s">
        <v>5235</v>
      </c>
      <c r="B4150" t="s">
        <v>5263</v>
      </c>
      <c r="C4150" t="s">
        <v>5252</v>
      </c>
      <c r="D4150" s="1">
        <v>43463</v>
      </c>
      <c r="E4150" t="s">
        <v>4681</v>
      </c>
      <c r="F4150" t="s">
        <v>2227</v>
      </c>
      <c r="G4150" t="s">
        <v>5350</v>
      </c>
      <c r="H4150" t="s">
        <v>15</v>
      </c>
      <c r="I4150">
        <f>YEAR(tb_to_analyze[[#This Row],[Date]])</f>
        <v>2018</v>
      </c>
    </row>
    <row r="4151" spans="1:9" x14ac:dyDescent="0.25">
      <c r="A4151" t="s">
        <v>5235</v>
      </c>
      <c r="B4151" t="s">
        <v>5268</v>
      </c>
      <c r="C4151" t="s">
        <v>5252</v>
      </c>
      <c r="D4151" s="1">
        <v>43475</v>
      </c>
      <c r="E4151" t="s">
        <v>3855</v>
      </c>
      <c r="F4151" t="s">
        <v>2227</v>
      </c>
      <c r="G4151" s="3">
        <v>29150000</v>
      </c>
      <c r="H4151" t="s">
        <v>15</v>
      </c>
      <c r="I4151">
        <f>YEAR(tb_to_analyze[[#This Row],[Date]])</f>
        <v>2019</v>
      </c>
    </row>
    <row r="4152" spans="1:9" x14ac:dyDescent="0.25">
      <c r="A4152" t="s">
        <v>5231</v>
      </c>
      <c r="B4152" t="s">
        <v>5315</v>
      </c>
      <c r="C4152" t="s">
        <v>5246</v>
      </c>
      <c r="D4152" s="1">
        <v>43476</v>
      </c>
      <c r="E4152" t="s">
        <v>4601</v>
      </c>
      <c r="F4152" t="s">
        <v>2227</v>
      </c>
      <c r="G4152" s="3">
        <v>67000000</v>
      </c>
      <c r="H4152" t="s">
        <v>15</v>
      </c>
      <c r="I4152">
        <f>YEAR(tb_to_analyze[[#This Row],[Date]])</f>
        <v>2019</v>
      </c>
    </row>
    <row r="4153" spans="1:9" x14ac:dyDescent="0.25">
      <c r="A4153" t="s">
        <v>5239</v>
      </c>
      <c r="B4153" t="s">
        <v>5337</v>
      </c>
      <c r="C4153" t="s">
        <v>5261</v>
      </c>
      <c r="D4153" s="1">
        <v>43480</v>
      </c>
      <c r="E4153" t="s">
        <v>4501</v>
      </c>
      <c r="F4153" t="s">
        <v>2227</v>
      </c>
      <c r="G4153" t="s">
        <v>5350</v>
      </c>
      <c r="H4153" t="s">
        <v>21</v>
      </c>
      <c r="I4153">
        <f>YEAR(tb_to_analyze[[#This Row],[Date]])</f>
        <v>2019</v>
      </c>
    </row>
    <row r="4154" spans="1:9" x14ac:dyDescent="0.25">
      <c r="A4154" t="s">
        <v>5236</v>
      </c>
      <c r="B4154" t="s">
        <v>5248</v>
      </c>
      <c r="C4154" t="s">
        <v>5249</v>
      </c>
      <c r="D4154" s="1">
        <v>43483</v>
      </c>
      <c r="E4154" t="s">
        <v>4557</v>
      </c>
      <c r="F4154" t="s">
        <v>2227</v>
      </c>
      <c r="G4154" s="3">
        <v>39000000</v>
      </c>
      <c r="H4154" t="s">
        <v>15</v>
      </c>
      <c r="I4154">
        <f>YEAR(tb_to_analyze[[#This Row],[Date]])</f>
        <v>2019</v>
      </c>
    </row>
    <row r="4155" spans="1:9" x14ac:dyDescent="0.25">
      <c r="A4155" t="s">
        <v>5231</v>
      </c>
      <c r="B4155" t="s">
        <v>5315</v>
      </c>
      <c r="C4155" t="s">
        <v>5246</v>
      </c>
      <c r="D4155" s="1">
        <v>43484</v>
      </c>
      <c r="E4155" t="s">
        <v>3727</v>
      </c>
      <c r="F4155" t="s">
        <v>2227</v>
      </c>
      <c r="G4155" s="3">
        <v>350000000</v>
      </c>
      <c r="H4155" t="s">
        <v>15</v>
      </c>
      <c r="I4155">
        <f>YEAR(tb_to_analyze[[#This Row],[Date]])</f>
        <v>2019</v>
      </c>
    </row>
    <row r="4156" spans="1:9" x14ac:dyDescent="0.25">
      <c r="A4156" t="s">
        <v>5235</v>
      </c>
      <c r="B4156" t="s">
        <v>5263</v>
      </c>
      <c r="C4156" t="s">
        <v>5252</v>
      </c>
      <c r="D4156" s="1">
        <v>43486</v>
      </c>
      <c r="E4156" t="s">
        <v>4316</v>
      </c>
      <c r="F4156" t="s">
        <v>2227</v>
      </c>
      <c r="G4156" s="3">
        <v>5300000</v>
      </c>
      <c r="H4156" t="s">
        <v>15</v>
      </c>
      <c r="I4156">
        <f>YEAR(tb_to_analyze[[#This Row],[Date]])</f>
        <v>2019</v>
      </c>
    </row>
    <row r="4157" spans="1:9" x14ac:dyDescent="0.25">
      <c r="A4157" t="s">
        <v>5231</v>
      </c>
      <c r="B4157" t="s">
        <v>5264</v>
      </c>
      <c r="C4157" t="s">
        <v>5246</v>
      </c>
      <c r="D4157" s="1">
        <v>43488</v>
      </c>
      <c r="E4157" t="s">
        <v>4297</v>
      </c>
      <c r="F4157" t="s">
        <v>2227</v>
      </c>
      <c r="G4157" t="s">
        <v>5350</v>
      </c>
      <c r="H4157" t="s">
        <v>15</v>
      </c>
      <c r="I4157">
        <f>YEAR(tb_to_analyze[[#This Row],[Date]])</f>
        <v>2019</v>
      </c>
    </row>
    <row r="4158" spans="1:9" x14ac:dyDescent="0.25">
      <c r="A4158" t="s">
        <v>5238</v>
      </c>
      <c r="B4158" t="s">
        <v>5326</v>
      </c>
      <c r="C4158" t="s">
        <v>5254</v>
      </c>
      <c r="D4158" s="1">
        <v>43489</v>
      </c>
      <c r="E4158" t="s">
        <v>4690</v>
      </c>
      <c r="F4158" t="s">
        <v>2227</v>
      </c>
      <c r="G4158" t="s">
        <v>5350</v>
      </c>
      <c r="H4158" t="s">
        <v>15</v>
      </c>
      <c r="I4158">
        <f>YEAR(tb_to_analyze[[#This Row],[Date]])</f>
        <v>2019</v>
      </c>
    </row>
    <row r="4159" spans="1:9" x14ac:dyDescent="0.25">
      <c r="A4159" t="s">
        <v>5230</v>
      </c>
      <c r="B4159" t="s">
        <v>5324</v>
      </c>
      <c r="C4159" t="s">
        <v>5253</v>
      </c>
      <c r="D4159" s="1">
        <v>43501</v>
      </c>
      <c r="E4159" t="s">
        <v>3614</v>
      </c>
      <c r="F4159" t="s">
        <v>2227</v>
      </c>
      <c r="G4159" s="3">
        <v>200000000</v>
      </c>
      <c r="H4159" t="s">
        <v>15</v>
      </c>
      <c r="I4159">
        <f>YEAR(tb_to_analyze[[#This Row],[Date]])</f>
        <v>2019</v>
      </c>
    </row>
    <row r="4160" spans="1:9" x14ac:dyDescent="0.25">
      <c r="A4160" t="s">
        <v>5239</v>
      </c>
      <c r="B4160" t="s">
        <v>5337</v>
      </c>
      <c r="C4160" t="s">
        <v>5261</v>
      </c>
      <c r="D4160" s="1">
        <v>43501</v>
      </c>
      <c r="E4160" t="s">
        <v>4134</v>
      </c>
      <c r="F4160" t="s">
        <v>2227</v>
      </c>
      <c r="G4160" t="s">
        <v>5350</v>
      </c>
      <c r="H4160" t="s">
        <v>21</v>
      </c>
      <c r="I4160">
        <f>YEAR(tb_to_analyze[[#This Row],[Date]])</f>
        <v>2019</v>
      </c>
    </row>
    <row r="4161" spans="1:9" x14ac:dyDescent="0.25">
      <c r="A4161" t="s">
        <v>5233</v>
      </c>
      <c r="B4161" t="s">
        <v>5312</v>
      </c>
      <c r="C4161" t="s">
        <v>5245</v>
      </c>
      <c r="D4161" s="1">
        <v>43517</v>
      </c>
      <c r="E4161" t="s">
        <v>4480</v>
      </c>
      <c r="F4161" t="s">
        <v>2227</v>
      </c>
      <c r="G4161" s="3">
        <v>25000000</v>
      </c>
      <c r="H4161" t="s">
        <v>15</v>
      </c>
      <c r="I4161">
        <f>YEAR(tb_to_analyze[[#This Row],[Date]])</f>
        <v>2019</v>
      </c>
    </row>
    <row r="4162" spans="1:9" x14ac:dyDescent="0.25">
      <c r="A4162" t="s">
        <v>5231</v>
      </c>
      <c r="B4162" t="s">
        <v>5313</v>
      </c>
      <c r="C4162" t="s">
        <v>5246</v>
      </c>
      <c r="D4162" s="1">
        <v>43518</v>
      </c>
      <c r="E4162" t="s">
        <v>4601</v>
      </c>
      <c r="F4162" t="s">
        <v>2227</v>
      </c>
      <c r="G4162" s="3">
        <v>67000000</v>
      </c>
      <c r="H4162" t="s">
        <v>15</v>
      </c>
      <c r="I4162">
        <f>YEAR(tb_to_analyze[[#This Row],[Date]])</f>
        <v>2019</v>
      </c>
    </row>
    <row r="4163" spans="1:9" x14ac:dyDescent="0.25">
      <c r="A4163" t="s">
        <v>5230</v>
      </c>
      <c r="B4163" t="s">
        <v>5324</v>
      </c>
      <c r="C4163" t="s">
        <v>5253</v>
      </c>
      <c r="D4163" s="1">
        <v>43523</v>
      </c>
      <c r="E4163" t="s">
        <v>4655</v>
      </c>
      <c r="F4163" t="s">
        <v>2227</v>
      </c>
      <c r="G4163" t="s">
        <v>5350</v>
      </c>
      <c r="H4163" t="s">
        <v>15</v>
      </c>
      <c r="I4163">
        <f>YEAR(tb_to_analyze[[#This Row],[Date]])</f>
        <v>2019</v>
      </c>
    </row>
    <row r="4164" spans="1:9" x14ac:dyDescent="0.25">
      <c r="A4164" t="s">
        <v>5231</v>
      </c>
      <c r="B4164" t="s">
        <v>5322</v>
      </c>
      <c r="C4164" t="s">
        <v>5246</v>
      </c>
      <c r="D4164" s="1">
        <v>43526</v>
      </c>
      <c r="E4164" t="s">
        <v>4601</v>
      </c>
      <c r="F4164" t="s">
        <v>2227</v>
      </c>
      <c r="G4164" s="3">
        <v>67000000</v>
      </c>
      <c r="H4164" t="s">
        <v>15</v>
      </c>
      <c r="I4164">
        <f>YEAR(tb_to_analyze[[#This Row],[Date]])</f>
        <v>2019</v>
      </c>
    </row>
    <row r="4165" spans="1:9" x14ac:dyDescent="0.25">
      <c r="A4165" t="s">
        <v>5231</v>
      </c>
      <c r="B4165" t="s">
        <v>5344</v>
      </c>
      <c r="C4165" t="s">
        <v>5246</v>
      </c>
      <c r="D4165" s="1">
        <v>43526</v>
      </c>
      <c r="E4165" t="s">
        <v>4630</v>
      </c>
      <c r="F4165" t="s">
        <v>2227</v>
      </c>
      <c r="G4165" t="s">
        <v>5350</v>
      </c>
      <c r="H4165" t="s">
        <v>56</v>
      </c>
      <c r="I4165">
        <f>YEAR(tb_to_analyze[[#This Row],[Date]])</f>
        <v>2019</v>
      </c>
    </row>
    <row r="4166" spans="1:9" x14ac:dyDescent="0.25">
      <c r="A4166" t="s">
        <v>5235</v>
      </c>
      <c r="B4166" t="s">
        <v>5268</v>
      </c>
      <c r="C4166" t="s">
        <v>5252</v>
      </c>
      <c r="D4166" s="1">
        <v>43533</v>
      </c>
      <c r="E4166" t="s">
        <v>3855</v>
      </c>
      <c r="F4166" t="s">
        <v>2227</v>
      </c>
      <c r="G4166" s="3">
        <v>29150000</v>
      </c>
      <c r="H4166" t="s">
        <v>15</v>
      </c>
      <c r="I4166">
        <f>YEAR(tb_to_analyze[[#This Row],[Date]])</f>
        <v>2019</v>
      </c>
    </row>
    <row r="4167" spans="1:9" x14ac:dyDescent="0.25">
      <c r="A4167" t="s">
        <v>5233</v>
      </c>
      <c r="B4167" t="s">
        <v>5312</v>
      </c>
      <c r="C4167" t="s">
        <v>5245</v>
      </c>
      <c r="D4167" s="1">
        <v>43538</v>
      </c>
      <c r="E4167" t="s">
        <v>4019</v>
      </c>
      <c r="F4167" t="s">
        <v>13</v>
      </c>
      <c r="G4167" t="s">
        <v>5350</v>
      </c>
      <c r="H4167" t="s">
        <v>15</v>
      </c>
      <c r="I4167">
        <f>YEAR(tb_to_analyze[[#This Row],[Date]])</f>
        <v>2019</v>
      </c>
    </row>
    <row r="4168" spans="1:9" x14ac:dyDescent="0.25">
      <c r="A4168" t="s">
        <v>5231</v>
      </c>
      <c r="B4168" t="s">
        <v>5313</v>
      </c>
      <c r="C4168" t="s">
        <v>5246</v>
      </c>
      <c r="D4168" s="1">
        <v>43540</v>
      </c>
      <c r="E4168" t="s">
        <v>4011</v>
      </c>
      <c r="F4168" t="s">
        <v>13</v>
      </c>
      <c r="G4168" t="s">
        <v>5350</v>
      </c>
      <c r="H4168" t="s">
        <v>15</v>
      </c>
      <c r="I4168">
        <f>YEAR(tb_to_analyze[[#This Row],[Date]])</f>
        <v>2019</v>
      </c>
    </row>
    <row r="4169" spans="1:9" x14ac:dyDescent="0.25">
      <c r="A4169" t="s">
        <v>5230</v>
      </c>
      <c r="B4169" t="s">
        <v>5324</v>
      </c>
      <c r="C4169" t="s">
        <v>5253</v>
      </c>
      <c r="D4169" s="1">
        <v>43546</v>
      </c>
      <c r="E4169" t="s">
        <v>4118</v>
      </c>
      <c r="F4169" t="s">
        <v>2227</v>
      </c>
      <c r="G4169" s="3">
        <v>37000000</v>
      </c>
      <c r="H4169" t="s">
        <v>15</v>
      </c>
      <c r="I4169">
        <f>YEAR(tb_to_analyze[[#This Row],[Date]])</f>
        <v>2019</v>
      </c>
    </row>
    <row r="4170" spans="1:9" x14ac:dyDescent="0.25">
      <c r="A4170" t="s">
        <v>5235</v>
      </c>
      <c r="B4170" t="s">
        <v>5263</v>
      </c>
      <c r="C4170" t="s">
        <v>5252</v>
      </c>
      <c r="D4170" s="1">
        <v>43551</v>
      </c>
      <c r="E4170" t="s">
        <v>4704</v>
      </c>
      <c r="F4170" t="s">
        <v>2227</v>
      </c>
      <c r="G4170" t="s">
        <v>5350</v>
      </c>
      <c r="H4170" t="s">
        <v>21</v>
      </c>
      <c r="I4170">
        <f>YEAR(tb_to_analyze[[#This Row],[Date]])</f>
        <v>2019</v>
      </c>
    </row>
    <row r="4171" spans="1:9" x14ac:dyDescent="0.25">
      <c r="A4171" t="s">
        <v>5231</v>
      </c>
      <c r="B4171" t="s">
        <v>5343</v>
      </c>
      <c r="C4171" t="s">
        <v>5265</v>
      </c>
      <c r="D4171" s="1">
        <v>43552</v>
      </c>
      <c r="E4171" t="s">
        <v>4562</v>
      </c>
      <c r="F4171" t="s">
        <v>2227</v>
      </c>
      <c r="G4171" s="3">
        <v>7500000</v>
      </c>
      <c r="H4171" t="s">
        <v>15</v>
      </c>
      <c r="I4171">
        <f>YEAR(tb_to_analyze[[#This Row],[Date]])</f>
        <v>2019</v>
      </c>
    </row>
    <row r="4172" spans="1:9" x14ac:dyDescent="0.25">
      <c r="A4172" t="s">
        <v>5235</v>
      </c>
      <c r="B4172" t="s">
        <v>5268</v>
      </c>
      <c r="C4172" t="s">
        <v>5252</v>
      </c>
      <c r="D4172" s="1">
        <v>43555</v>
      </c>
      <c r="E4172" t="s">
        <v>3855</v>
      </c>
      <c r="F4172" t="s">
        <v>2227</v>
      </c>
      <c r="G4172" s="3">
        <v>29150000</v>
      </c>
      <c r="H4172" t="s">
        <v>15</v>
      </c>
      <c r="I4172">
        <f>YEAR(tb_to_analyze[[#This Row],[Date]])</f>
        <v>2019</v>
      </c>
    </row>
    <row r="4173" spans="1:9" x14ac:dyDescent="0.25">
      <c r="A4173" t="s">
        <v>5238</v>
      </c>
      <c r="B4173" t="s">
        <v>5326</v>
      </c>
      <c r="C4173" t="s">
        <v>5254</v>
      </c>
      <c r="D4173" s="1">
        <v>43556</v>
      </c>
      <c r="E4173" t="s">
        <v>4708</v>
      </c>
      <c r="F4173" t="s">
        <v>2227</v>
      </c>
      <c r="G4173" s="3">
        <v>21000000</v>
      </c>
      <c r="H4173" t="s">
        <v>15</v>
      </c>
      <c r="I4173">
        <f>YEAR(tb_to_analyze[[#This Row],[Date]])</f>
        <v>2019</v>
      </c>
    </row>
    <row r="4174" spans="1:9" x14ac:dyDescent="0.25">
      <c r="A4174" t="s">
        <v>5233</v>
      </c>
      <c r="B4174" t="s">
        <v>5312</v>
      </c>
      <c r="C4174" t="s">
        <v>5245</v>
      </c>
      <c r="D4174" s="1">
        <v>43559</v>
      </c>
      <c r="E4174" t="s">
        <v>3720</v>
      </c>
      <c r="F4174" t="s">
        <v>2227</v>
      </c>
      <c r="G4174" s="3">
        <v>17420000</v>
      </c>
      <c r="H4174" t="s">
        <v>15</v>
      </c>
      <c r="I4174">
        <f>YEAR(tb_to_analyze[[#This Row],[Date]])</f>
        <v>2019</v>
      </c>
    </row>
    <row r="4175" spans="1:9" x14ac:dyDescent="0.25">
      <c r="A4175" t="s">
        <v>5230</v>
      </c>
      <c r="B4175" t="s">
        <v>5324</v>
      </c>
      <c r="C4175" t="s">
        <v>5253</v>
      </c>
      <c r="D4175" s="1">
        <v>43559</v>
      </c>
      <c r="E4175" t="s">
        <v>4101</v>
      </c>
      <c r="F4175" t="s">
        <v>2227</v>
      </c>
      <c r="G4175" s="3">
        <v>30000000</v>
      </c>
      <c r="H4175" t="s">
        <v>15</v>
      </c>
      <c r="I4175">
        <f>YEAR(tb_to_analyze[[#This Row],[Date]])</f>
        <v>2019</v>
      </c>
    </row>
    <row r="4176" spans="1:9" x14ac:dyDescent="0.25">
      <c r="A4176" t="s">
        <v>5231</v>
      </c>
      <c r="B4176" t="s">
        <v>5322</v>
      </c>
      <c r="C4176" t="s">
        <v>5246</v>
      </c>
      <c r="D4176" s="1">
        <v>43566</v>
      </c>
      <c r="E4176" t="s">
        <v>4572</v>
      </c>
      <c r="F4176" t="s">
        <v>2227</v>
      </c>
      <c r="G4176" s="3">
        <v>90000000</v>
      </c>
      <c r="H4176" t="s">
        <v>15</v>
      </c>
      <c r="I4176">
        <f>YEAR(tb_to_analyze[[#This Row],[Date]])</f>
        <v>2019</v>
      </c>
    </row>
    <row r="4177" spans="1:9" x14ac:dyDescent="0.25">
      <c r="A4177" t="s">
        <v>5231</v>
      </c>
      <c r="B4177" t="s">
        <v>5316</v>
      </c>
      <c r="C4177" t="s">
        <v>5246</v>
      </c>
      <c r="D4177" s="1">
        <v>43572</v>
      </c>
      <c r="E4177" t="s">
        <v>4416</v>
      </c>
      <c r="F4177" t="s">
        <v>13</v>
      </c>
      <c r="G4177" s="3">
        <v>85000000</v>
      </c>
      <c r="H4177" t="s">
        <v>15</v>
      </c>
      <c r="I4177">
        <f>YEAR(tb_to_analyze[[#This Row],[Date]])</f>
        <v>2019</v>
      </c>
    </row>
    <row r="4178" spans="1:9" x14ac:dyDescent="0.25">
      <c r="A4178" t="s">
        <v>5235</v>
      </c>
      <c r="B4178" t="s">
        <v>5268</v>
      </c>
      <c r="C4178" t="s">
        <v>5252</v>
      </c>
      <c r="D4178" s="1">
        <v>43575</v>
      </c>
      <c r="E4178" t="s">
        <v>3855</v>
      </c>
      <c r="F4178" t="s">
        <v>2227</v>
      </c>
      <c r="G4178" s="3">
        <v>29150000</v>
      </c>
      <c r="H4178" t="s">
        <v>15</v>
      </c>
      <c r="I4178">
        <f>YEAR(tb_to_analyze[[#This Row],[Date]])</f>
        <v>2019</v>
      </c>
    </row>
    <row r="4179" spans="1:9" x14ac:dyDescent="0.25">
      <c r="A4179" t="s">
        <v>5235</v>
      </c>
      <c r="B4179" t="s">
        <v>5255</v>
      </c>
      <c r="C4179" t="s">
        <v>5252</v>
      </c>
      <c r="D4179" s="1">
        <v>43584</v>
      </c>
      <c r="E4179" t="s">
        <v>3402</v>
      </c>
      <c r="F4179" t="s">
        <v>2227</v>
      </c>
      <c r="G4179" s="3">
        <v>64680000</v>
      </c>
      <c r="H4179" t="s">
        <v>15</v>
      </c>
      <c r="I4179">
        <f>YEAR(tb_to_analyze[[#This Row],[Date]])</f>
        <v>2019</v>
      </c>
    </row>
    <row r="4180" spans="1:9" x14ac:dyDescent="0.25">
      <c r="A4180" t="s">
        <v>5231</v>
      </c>
      <c r="B4180" t="s">
        <v>5264</v>
      </c>
      <c r="C4180" t="s">
        <v>5246</v>
      </c>
      <c r="D4180" s="1">
        <v>43587</v>
      </c>
      <c r="E4180" t="s">
        <v>4297</v>
      </c>
      <c r="F4180" t="s">
        <v>2227</v>
      </c>
      <c r="G4180" t="s">
        <v>5350</v>
      </c>
      <c r="H4180" t="s">
        <v>15</v>
      </c>
      <c r="I4180">
        <f>YEAR(tb_to_analyze[[#This Row],[Date]])</f>
        <v>2019</v>
      </c>
    </row>
    <row r="4181" spans="1:9" x14ac:dyDescent="0.25">
      <c r="A4181" t="s">
        <v>5231</v>
      </c>
      <c r="B4181" t="s">
        <v>5313</v>
      </c>
      <c r="C4181" t="s">
        <v>5246</v>
      </c>
      <c r="D4181" s="1">
        <v>43589</v>
      </c>
      <c r="E4181" t="s">
        <v>4601</v>
      </c>
      <c r="F4181" t="s">
        <v>2227</v>
      </c>
      <c r="G4181" s="3">
        <v>67000000</v>
      </c>
      <c r="H4181" t="s">
        <v>15</v>
      </c>
      <c r="I4181">
        <f>YEAR(tb_to_analyze[[#This Row],[Date]])</f>
        <v>2019</v>
      </c>
    </row>
    <row r="4182" spans="1:9" x14ac:dyDescent="0.25">
      <c r="A4182" t="s">
        <v>5231</v>
      </c>
      <c r="B4182" t="s">
        <v>5343</v>
      </c>
      <c r="C4182" t="s">
        <v>5265</v>
      </c>
      <c r="D4182" s="1">
        <v>43590</v>
      </c>
      <c r="E4182" t="s">
        <v>4562</v>
      </c>
      <c r="F4182" t="s">
        <v>2227</v>
      </c>
      <c r="G4182" s="3">
        <v>7500000</v>
      </c>
      <c r="H4182" t="s">
        <v>15</v>
      </c>
      <c r="I4182">
        <f>YEAR(tb_to_analyze[[#This Row],[Date]])</f>
        <v>2019</v>
      </c>
    </row>
    <row r="4183" spans="1:9" x14ac:dyDescent="0.25">
      <c r="A4183" t="s">
        <v>5235</v>
      </c>
      <c r="B4183" t="s">
        <v>5268</v>
      </c>
      <c r="C4183" t="s">
        <v>5252</v>
      </c>
      <c r="D4183" s="1">
        <v>43602</v>
      </c>
      <c r="E4183" t="s">
        <v>4385</v>
      </c>
      <c r="F4183" t="s">
        <v>2227</v>
      </c>
      <c r="G4183" s="3">
        <v>20000000</v>
      </c>
      <c r="H4183" t="s">
        <v>15</v>
      </c>
      <c r="I4183">
        <f>YEAR(tb_to_analyze[[#This Row],[Date]])</f>
        <v>2019</v>
      </c>
    </row>
    <row r="4184" spans="1:9" x14ac:dyDescent="0.25">
      <c r="A4184" t="s">
        <v>5238</v>
      </c>
      <c r="B4184" t="s">
        <v>5326</v>
      </c>
      <c r="C4184" t="s">
        <v>5254</v>
      </c>
      <c r="D4184" s="1">
        <v>43607</v>
      </c>
      <c r="E4184" t="s">
        <v>3849</v>
      </c>
      <c r="F4184" t="s">
        <v>2227</v>
      </c>
      <c r="G4184" s="3">
        <v>21000000</v>
      </c>
      <c r="H4184" t="s">
        <v>15</v>
      </c>
      <c r="I4184">
        <f>YEAR(tb_to_analyze[[#This Row],[Date]])</f>
        <v>2019</v>
      </c>
    </row>
    <row r="4185" spans="1:9" x14ac:dyDescent="0.25">
      <c r="A4185" t="s">
        <v>5235</v>
      </c>
      <c r="B4185" t="s">
        <v>5255</v>
      </c>
      <c r="C4185" t="s">
        <v>5252</v>
      </c>
      <c r="D4185" s="1">
        <v>43607</v>
      </c>
      <c r="E4185" t="s">
        <v>3794</v>
      </c>
      <c r="F4185" t="s">
        <v>2227</v>
      </c>
      <c r="G4185" s="3">
        <v>64680000</v>
      </c>
      <c r="H4185" t="s">
        <v>21</v>
      </c>
      <c r="I4185">
        <f>YEAR(tb_to_analyze[[#This Row],[Date]])</f>
        <v>2019</v>
      </c>
    </row>
    <row r="4186" spans="1:9" x14ac:dyDescent="0.25">
      <c r="A4186" t="s">
        <v>5231</v>
      </c>
      <c r="B4186" t="s">
        <v>5313</v>
      </c>
      <c r="C4186" t="s">
        <v>5246</v>
      </c>
      <c r="D4186" s="1">
        <v>43609</v>
      </c>
      <c r="E4186" t="s">
        <v>4601</v>
      </c>
      <c r="F4186" t="s">
        <v>2227</v>
      </c>
      <c r="G4186" s="3">
        <v>67000000</v>
      </c>
      <c r="H4186" t="s">
        <v>15</v>
      </c>
      <c r="I4186">
        <f>YEAR(tb_to_analyze[[#This Row],[Date]])</f>
        <v>2019</v>
      </c>
    </row>
    <row r="4187" spans="1:9" x14ac:dyDescent="0.25">
      <c r="A4187" t="s">
        <v>5233</v>
      </c>
      <c r="B4187" t="s">
        <v>5320</v>
      </c>
      <c r="C4187" t="s">
        <v>5247</v>
      </c>
      <c r="D4187" s="1">
        <v>43612</v>
      </c>
      <c r="E4187" t="s">
        <v>4480</v>
      </c>
      <c r="F4187" t="s">
        <v>2227</v>
      </c>
      <c r="G4187" s="3">
        <v>25000000</v>
      </c>
      <c r="H4187" t="s">
        <v>15</v>
      </c>
      <c r="I4187">
        <f>YEAR(tb_to_analyze[[#This Row],[Date]])</f>
        <v>2019</v>
      </c>
    </row>
    <row r="4188" spans="1:9" x14ac:dyDescent="0.25">
      <c r="A4188" t="s">
        <v>5233</v>
      </c>
      <c r="B4188" t="s">
        <v>5312</v>
      </c>
      <c r="C4188" t="s">
        <v>5245</v>
      </c>
      <c r="D4188" s="1">
        <v>43615</v>
      </c>
      <c r="E4188" t="s">
        <v>4346</v>
      </c>
      <c r="F4188" t="s">
        <v>2227</v>
      </c>
      <c r="G4188" s="3">
        <v>65000000</v>
      </c>
      <c r="H4188" t="s">
        <v>15</v>
      </c>
      <c r="I4188">
        <f>YEAR(tb_to_analyze[[#This Row],[Date]])</f>
        <v>2019</v>
      </c>
    </row>
    <row r="4189" spans="1:9" x14ac:dyDescent="0.25">
      <c r="A4189" t="s">
        <v>5235</v>
      </c>
      <c r="B4189" t="s">
        <v>5266</v>
      </c>
      <c r="C4189" t="s">
        <v>5267</v>
      </c>
      <c r="D4189" s="1">
        <v>43621</v>
      </c>
      <c r="E4189" t="s">
        <v>4726</v>
      </c>
      <c r="F4189" t="s">
        <v>2227</v>
      </c>
      <c r="G4189" s="3">
        <v>5300000</v>
      </c>
      <c r="H4189" t="s">
        <v>15</v>
      </c>
      <c r="I4189">
        <f>YEAR(tb_to_analyze[[#This Row],[Date]])</f>
        <v>2019</v>
      </c>
    </row>
    <row r="4190" spans="1:9" x14ac:dyDescent="0.25">
      <c r="A4190" t="s">
        <v>5231</v>
      </c>
      <c r="B4190" t="s">
        <v>5315</v>
      </c>
      <c r="C4190" t="s">
        <v>5246</v>
      </c>
      <c r="D4190" s="1">
        <v>43628</v>
      </c>
      <c r="E4190" t="s">
        <v>4601</v>
      </c>
      <c r="F4190" t="s">
        <v>2227</v>
      </c>
      <c r="G4190" s="3">
        <v>67000000</v>
      </c>
      <c r="H4190" t="s">
        <v>15</v>
      </c>
      <c r="I4190">
        <f>YEAR(tb_to_analyze[[#This Row],[Date]])</f>
        <v>2019</v>
      </c>
    </row>
    <row r="4191" spans="1:9" x14ac:dyDescent="0.25">
      <c r="A4191" t="s">
        <v>5230</v>
      </c>
      <c r="B4191" t="s">
        <v>5324</v>
      </c>
      <c r="C4191" t="s">
        <v>5253</v>
      </c>
      <c r="D4191" s="1">
        <v>43636</v>
      </c>
      <c r="E4191" t="s">
        <v>3614</v>
      </c>
      <c r="F4191" t="s">
        <v>2227</v>
      </c>
      <c r="G4191" s="3">
        <v>200000000</v>
      </c>
      <c r="H4191" t="s">
        <v>15</v>
      </c>
      <c r="I4191">
        <f>YEAR(tb_to_analyze[[#This Row],[Date]])</f>
        <v>2019</v>
      </c>
    </row>
    <row r="4192" spans="1:9" x14ac:dyDescent="0.25">
      <c r="A4192" t="s">
        <v>5235</v>
      </c>
      <c r="B4192" t="s">
        <v>5268</v>
      </c>
      <c r="C4192" t="s">
        <v>5252</v>
      </c>
      <c r="D4192" s="1">
        <v>43640</v>
      </c>
      <c r="E4192" t="s">
        <v>3855</v>
      </c>
      <c r="F4192" t="s">
        <v>2227</v>
      </c>
      <c r="G4192" s="3">
        <v>29150000</v>
      </c>
      <c r="H4192" t="s">
        <v>15</v>
      </c>
      <c r="I4192">
        <f>YEAR(tb_to_analyze[[#This Row],[Date]])</f>
        <v>2019</v>
      </c>
    </row>
    <row r="4193" spans="1:9" x14ac:dyDescent="0.25">
      <c r="A4193" t="s">
        <v>5231</v>
      </c>
      <c r="B4193" t="s">
        <v>5322</v>
      </c>
      <c r="C4193" t="s">
        <v>5246</v>
      </c>
      <c r="D4193" s="1">
        <v>43641</v>
      </c>
      <c r="E4193" t="s">
        <v>4572</v>
      </c>
      <c r="F4193" t="s">
        <v>2227</v>
      </c>
      <c r="G4193" s="3">
        <v>90000000</v>
      </c>
      <c r="H4193" t="s">
        <v>15</v>
      </c>
      <c r="I4193">
        <f>YEAR(tb_to_analyze[[#This Row],[Date]])</f>
        <v>2019</v>
      </c>
    </row>
    <row r="4194" spans="1:9" x14ac:dyDescent="0.25">
      <c r="A4194" t="s">
        <v>5231</v>
      </c>
      <c r="B4194" t="s">
        <v>5343</v>
      </c>
      <c r="C4194" t="s">
        <v>5265</v>
      </c>
      <c r="D4194" s="1">
        <v>43645</v>
      </c>
      <c r="E4194" t="s">
        <v>4562</v>
      </c>
      <c r="F4194" t="s">
        <v>2227</v>
      </c>
      <c r="G4194" s="3">
        <v>7500000</v>
      </c>
      <c r="H4194" t="s">
        <v>15</v>
      </c>
      <c r="I4194">
        <f>YEAR(tb_to_analyze[[#This Row],[Date]])</f>
        <v>2019</v>
      </c>
    </row>
    <row r="4195" spans="1:9" x14ac:dyDescent="0.25">
      <c r="A4195" t="s">
        <v>5231</v>
      </c>
      <c r="B4195" t="s">
        <v>5344</v>
      </c>
      <c r="C4195" t="s">
        <v>5246</v>
      </c>
      <c r="D4195" s="1">
        <v>43645</v>
      </c>
      <c r="E4195" t="s">
        <v>4630</v>
      </c>
      <c r="F4195" t="s">
        <v>2227</v>
      </c>
      <c r="G4195" t="s">
        <v>5350</v>
      </c>
      <c r="H4195" t="s">
        <v>56</v>
      </c>
      <c r="I4195">
        <f>YEAR(tb_to_analyze[[#This Row],[Date]])</f>
        <v>2019</v>
      </c>
    </row>
    <row r="4196" spans="1:9" x14ac:dyDescent="0.25">
      <c r="A4196" t="s">
        <v>5233</v>
      </c>
      <c r="B4196" t="s">
        <v>5341</v>
      </c>
      <c r="C4196" t="s">
        <v>5247</v>
      </c>
      <c r="D4196" s="1">
        <v>43651</v>
      </c>
      <c r="E4196" t="s">
        <v>4480</v>
      </c>
      <c r="F4196" t="s">
        <v>2227</v>
      </c>
      <c r="G4196" s="3">
        <v>25000000</v>
      </c>
      <c r="H4196" t="s">
        <v>15</v>
      </c>
      <c r="I4196">
        <f>YEAR(tb_to_analyze[[#This Row],[Date]])</f>
        <v>2019</v>
      </c>
    </row>
    <row r="4197" spans="1:9" x14ac:dyDescent="0.25">
      <c r="A4197" t="s">
        <v>5233</v>
      </c>
      <c r="B4197" t="s">
        <v>5320</v>
      </c>
      <c r="C4197" t="s">
        <v>5247</v>
      </c>
      <c r="D4197" s="1">
        <v>43656</v>
      </c>
      <c r="E4197" t="s">
        <v>4213</v>
      </c>
      <c r="F4197" t="s">
        <v>2227</v>
      </c>
      <c r="G4197" t="s">
        <v>5350</v>
      </c>
      <c r="H4197" t="s">
        <v>15</v>
      </c>
      <c r="I4197">
        <f>YEAR(tb_to_analyze[[#This Row],[Date]])</f>
        <v>2019</v>
      </c>
    </row>
    <row r="4198" spans="1:9" x14ac:dyDescent="0.25">
      <c r="A4198" t="s">
        <v>5230</v>
      </c>
      <c r="B4198" t="s">
        <v>5324</v>
      </c>
      <c r="C4198" t="s">
        <v>5253</v>
      </c>
      <c r="D4198" s="1">
        <v>43657</v>
      </c>
      <c r="E4198" t="s">
        <v>4118</v>
      </c>
      <c r="F4198" t="s">
        <v>2227</v>
      </c>
      <c r="G4198" s="3">
        <v>37000000</v>
      </c>
      <c r="H4198" t="s">
        <v>21</v>
      </c>
      <c r="I4198">
        <f>YEAR(tb_to_analyze[[#This Row],[Date]])</f>
        <v>2019</v>
      </c>
    </row>
    <row r="4199" spans="1:9" x14ac:dyDescent="0.25">
      <c r="A4199" t="s">
        <v>5233</v>
      </c>
      <c r="B4199" t="s">
        <v>5312</v>
      </c>
      <c r="C4199" t="s">
        <v>5245</v>
      </c>
      <c r="D4199" s="1">
        <v>43659</v>
      </c>
      <c r="E4199" t="s">
        <v>4179</v>
      </c>
      <c r="F4199" t="s">
        <v>2227</v>
      </c>
      <c r="G4199" s="3">
        <v>65000000</v>
      </c>
      <c r="H4199" t="s">
        <v>15</v>
      </c>
      <c r="I4199">
        <f>YEAR(tb_to_analyze[[#This Row],[Date]])</f>
        <v>2019</v>
      </c>
    </row>
    <row r="4200" spans="1:9" x14ac:dyDescent="0.25">
      <c r="A4200" t="s">
        <v>5233</v>
      </c>
      <c r="B4200" t="s">
        <v>5312</v>
      </c>
      <c r="C4200" t="s">
        <v>5245</v>
      </c>
      <c r="D4200" s="1">
        <v>43666</v>
      </c>
      <c r="E4200" t="s">
        <v>4019</v>
      </c>
      <c r="F4200" t="s">
        <v>13</v>
      </c>
      <c r="G4200" t="s">
        <v>5350</v>
      </c>
      <c r="H4200" t="s">
        <v>15</v>
      </c>
      <c r="I4200">
        <f>YEAR(tb_to_analyze[[#This Row],[Date]])</f>
        <v>2019</v>
      </c>
    </row>
    <row r="4201" spans="1:9" x14ac:dyDescent="0.25">
      <c r="A4201" t="s">
        <v>5238</v>
      </c>
      <c r="B4201" t="s">
        <v>5326</v>
      </c>
      <c r="C4201" t="s">
        <v>5254</v>
      </c>
      <c r="D4201" s="1">
        <v>43668</v>
      </c>
      <c r="E4201" t="s">
        <v>4269</v>
      </c>
      <c r="F4201" t="s">
        <v>2227</v>
      </c>
      <c r="G4201" s="3">
        <v>62000000</v>
      </c>
      <c r="H4201" t="s">
        <v>15</v>
      </c>
      <c r="I4201">
        <f>YEAR(tb_to_analyze[[#This Row],[Date]])</f>
        <v>2019</v>
      </c>
    </row>
    <row r="4202" spans="1:9" x14ac:dyDescent="0.25">
      <c r="A4202" t="s">
        <v>5236</v>
      </c>
      <c r="B4202" t="s">
        <v>5263</v>
      </c>
      <c r="C4202" t="s">
        <v>5252</v>
      </c>
      <c r="D4202" s="1">
        <v>43671</v>
      </c>
      <c r="E4202" t="s">
        <v>4741</v>
      </c>
      <c r="F4202" t="s">
        <v>2227</v>
      </c>
      <c r="G4202" t="s">
        <v>5350</v>
      </c>
      <c r="H4202" t="s">
        <v>15</v>
      </c>
      <c r="I4202">
        <f>YEAR(tb_to_analyze[[#This Row],[Date]])</f>
        <v>2019</v>
      </c>
    </row>
    <row r="4203" spans="1:9" x14ac:dyDescent="0.25">
      <c r="A4203" t="s">
        <v>5231</v>
      </c>
      <c r="B4203" t="s">
        <v>5313</v>
      </c>
      <c r="C4203" t="s">
        <v>5246</v>
      </c>
      <c r="D4203" s="1">
        <v>43671</v>
      </c>
      <c r="E4203" t="s">
        <v>4601</v>
      </c>
      <c r="F4203" t="s">
        <v>2227</v>
      </c>
      <c r="G4203" s="3">
        <v>67000000</v>
      </c>
      <c r="H4203" t="s">
        <v>15</v>
      </c>
      <c r="I4203">
        <f>YEAR(tb_to_analyze[[#This Row],[Date]])</f>
        <v>2019</v>
      </c>
    </row>
    <row r="4204" spans="1:9" x14ac:dyDescent="0.25">
      <c r="A4204" t="s">
        <v>5235</v>
      </c>
      <c r="B4204" t="s">
        <v>5268</v>
      </c>
      <c r="C4204" t="s">
        <v>5252</v>
      </c>
      <c r="D4204" s="1">
        <v>43672</v>
      </c>
      <c r="E4204" t="s">
        <v>2225</v>
      </c>
      <c r="F4204" t="s">
        <v>2227</v>
      </c>
      <c r="G4204" s="3">
        <v>30800000</v>
      </c>
      <c r="H4204" t="s">
        <v>15</v>
      </c>
      <c r="I4204">
        <f>YEAR(tb_to_analyze[[#This Row],[Date]])</f>
        <v>2019</v>
      </c>
    </row>
    <row r="4205" spans="1:9" x14ac:dyDescent="0.25">
      <c r="A4205" t="s">
        <v>5233</v>
      </c>
      <c r="B4205" t="s">
        <v>5320</v>
      </c>
      <c r="C4205" t="s">
        <v>5247</v>
      </c>
      <c r="D4205" s="1">
        <v>43676</v>
      </c>
      <c r="E4205" t="s">
        <v>4567</v>
      </c>
      <c r="F4205" t="s">
        <v>2227</v>
      </c>
      <c r="G4205" s="3">
        <v>23000000</v>
      </c>
      <c r="H4205" t="s">
        <v>15</v>
      </c>
      <c r="I4205">
        <f>YEAR(tb_to_analyze[[#This Row],[Date]])</f>
        <v>2019</v>
      </c>
    </row>
    <row r="4206" spans="1:9" x14ac:dyDescent="0.25">
      <c r="A4206" t="s">
        <v>5233</v>
      </c>
      <c r="B4206" t="s">
        <v>5312</v>
      </c>
      <c r="C4206" t="s">
        <v>5245</v>
      </c>
      <c r="D4206" s="1">
        <v>43677</v>
      </c>
      <c r="E4206" t="s">
        <v>3720</v>
      </c>
      <c r="F4206" t="s">
        <v>2227</v>
      </c>
      <c r="G4206" s="3">
        <v>17420000</v>
      </c>
      <c r="H4206" t="s">
        <v>15</v>
      </c>
      <c r="I4206">
        <f>YEAR(tb_to_analyze[[#This Row],[Date]])</f>
        <v>2019</v>
      </c>
    </row>
    <row r="4207" spans="1:9" x14ac:dyDescent="0.25">
      <c r="A4207" t="s">
        <v>5233</v>
      </c>
      <c r="B4207" t="s">
        <v>5312</v>
      </c>
      <c r="C4207" t="s">
        <v>5245</v>
      </c>
      <c r="D4207" s="1">
        <v>43682</v>
      </c>
      <c r="E4207" t="s">
        <v>4346</v>
      </c>
      <c r="F4207" t="s">
        <v>2227</v>
      </c>
      <c r="G4207" s="3">
        <v>65000000</v>
      </c>
      <c r="H4207" t="s">
        <v>15</v>
      </c>
      <c r="I4207">
        <f>YEAR(tb_to_analyze[[#This Row],[Date]])</f>
        <v>2019</v>
      </c>
    </row>
    <row r="4208" spans="1:9" x14ac:dyDescent="0.25">
      <c r="A4208" t="s">
        <v>5230</v>
      </c>
      <c r="B4208" t="s">
        <v>5324</v>
      </c>
      <c r="C4208" t="s">
        <v>5253</v>
      </c>
      <c r="D4208" s="1">
        <v>43683</v>
      </c>
      <c r="E4208" t="s">
        <v>3614</v>
      </c>
      <c r="F4208" t="s">
        <v>2227</v>
      </c>
      <c r="G4208" s="3">
        <v>200000000</v>
      </c>
      <c r="H4208" t="s">
        <v>15</v>
      </c>
      <c r="I4208">
        <f>YEAR(tb_to_analyze[[#This Row],[Date]])</f>
        <v>2019</v>
      </c>
    </row>
    <row r="4209" spans="1:9" x14ac:dyDescent="0.25">
      <c r="A4209" t="s">
        <v>5231</v>
      </c>
      <c r="B4209" t="s">
        <v>5313</v>
      </c>
      <c r="C4209" t="s">
        <v>5246</v>
      </c>
      <c r="D4209" s="1">
        <v>43683</v>
      </c>
      <c r="E4209" t="s">
        <v>4601</v>
      </c>
      <c r="F4209" t="s">
        <v>2227</v>
      </c>
      <c r="G4209" s="3">
        <v>67000000</v>
      </c>
      <c r="H4209" t="s">
        <v>15</v>
      </c>
      <c r="I4209">
        <f>YEAR(tb_to_analyze[[#This Row],[Date]])</f>
        <v>2019</v>
      </c>
    </row>
    <row r="4210" spans="1:9" x14ac:dyDescent="0.25">
      <c r="A4210" t="s">
        <v>5231</v>
      </c>
      <c r="B4210" t="s">
        <v>5313</v>
      </c>
      <c r="C4210" t="s">
        <v>5246</v>
      </c>
      <c r="D4210" s="1">
        <v>43685</v>
      </c>
      <c r="E4210" t="s">
        <v>3774</v>
      </c>
      <c r="F4210" t="s">
        <v>2227</v>
      </c>
      <c r="G4210" s="3">
        <v>153000000</v>
      </c>
      <c r="H4210" t="s">
        <v>15</v>
      </c>
      <c r="I4210">
        <f>YEAR(tb_to_analyze[[#This Row],[Date]])</f>
        <v>2019</v>
      </c>
    </row>
    <row r="4211" spans="1:9" x14ac:dyDescent="0.25">
      <c r="A4211" t="s">
        <v>5235</v>
      </c>
      <c r="B4211" t="s">
        <v>5263</v>
      </c>
      <c r="C4211" t="s">
        <v>5252</v>
      </c>
      <c r="D4211" s="1">
        <v>43694</v>
      </c>
      <c r="E4211" t="s">
        <v>4751</v>
      </c>
      <c r="F4211" t="s">
        <v>2227</v>
      </c>
      <c r="G4211" s="3">
        <v>7500000</v>
      </c>
      <c r="H4211" t="s">
        <v>15</v>
      </c>
      <c r="I4211">
        <f>YEAR(tb_to_analyze[[#This Row],[Date]])</f>
        <v>2019</v>
      </c>
    </row>
    <row r="4212" spans="1:9" x14ac:dyDescent="0.25">
      <c r="A4212" t="s">
        <v>5235</v>
      </c>
      <c r="B4212" t="s">
        <v>5268</v>
      </c>
      <c r="C4212" t="s">
        <v>5252</v>
      </c>
      <c r="D4212" s="1">
        <v>43696</v>
      </c>
      <c r="E4212" t="s">
        <v>3855</v>
      </c>
      <c r="F4212" t="s">
        <v>2227</v>
      </c>
      <c r="G4212" s="3">
        <v>29150000</v>
      </c>
      <c r="H4212" t="s">
        <v>15</v>
      </c>
      <c r="I4212">
        <f>YEAR(tb_to_analyze[[#This Row],[Date]])</f>
        <v>2019</v>
      </c>
    </row>
    <row r="4213" spans="1:9" x14ac:dyDescent="0.25">
      <c r="A4213" t="s">
        <v>5231</v>
      </c>
      <c r="B4213" t="s">
        <v>5343</v>
      </c>
      <c r="C4213" t="s">
        <v>5265</v>
      </c>
      <c r="D4213" s="1">
        <v>43696</v>
      </c>
      <c r="E4213" t="s">
        <v>4562</v>
      </c>
      <c r="F4213" t="s">
        <v>2227</v>
      </c>
      <c r="G4213" s="3">
        <v>7500000</v>
      </c>
      <c r="H4213" t="s">
        <v>15</v>
      </c>
      <c r="I4213">
        <f>YEAR(tb_to_analyze[[#This Row],[Date]])</f>
        <v>2019</v>
      </c>
    </row>
    <row r="4214" spans="1:9" x14ac:dyDescent="0.25">
      <c r="A4214" t="s">
        <v>5233</v>
      </c>
      <c r="B4214" t="s">
        <v>5312</v>
      </c>
      <c r="C4214" t="s">
        <v>5245</v>
      </c>
      <c r="D4214" s="1">
        <v>43699</v>
      </c>
      <c r="E4214" t="s">
        <v>3720</v>
      </c>
      <c r="F4214" t="s">
        <v>2227</v>
      </c>
      <c r="G4214" s="3">
        <v>17420000</v>
      </c>
      <c r="H4214" t="s">
        <v>15</v>
      </c>
      <c r="I4214">
        <f>YEAR(tb_to_analyze[[#This Row],[Date]])</f>
        <v>2019</v>
      </c>
    </row>
    <row r="4215" spans="1:9" x14ac:dyDescent="0.25">
      <c r="A4215" t="s">
        <v>5231</v>
      </c>
      <c r="B4215" t="s">
        <v>5313</v>
      </c>
      <c r="C4215" t="s">
        <v>5246</v>
      </c>
      <c r="D4215" s="1">
        <v>43699</v>
      </c>
      <c r="E4215" t="s">
        <v>3608</v>
      </c>
      <c r="F4215" t="s">
        <v>13</v>
      </c>
      <c r="G4215" s="3">
        <v>164000000</v>
      </c>
      <c r="H4215" t="s">
        <v>15</v>
      </c>
      <c r="I4215">
        <f>YEAR(tb_to_analyze[[#This Row],[Date]])</f>
        <v>2019</v>
      </c>
    </row>
    <row r="4216" spans="1:9" x14ac:dyDescent="0.25">
      <c r="A4216" t="s">
        <v>5239</v>
      </c>
      <c r="B4216" t="s">
        <v>5337</v>
      </c>
      <c r="C4216" t="s">
        <v>5261</v>
      </c>
      <c r="D4216" s="1">
        <v>43706</v>
      </c>
      <c r="E4216" t="s">
        <v>4134</v>
      </c>
      <c r="F4216" t="s">
        <v>2227</v>
      </c>
      <c r="G4216" t="s">
        <v>5350</v>
      </c>
      <c r="H4216" t="s">
        <v>637</v>
      </c>
      <c r="I4216">
        <f>YEAR(tb_to_analyze[[#This Row],[Date]])</f>
        <v>2019</v>
      </c>
    </row>
    <row r="4217" spans="1:9" x14ac:dyDescent="0.25">
      <c r="A4217" t="s">
        <v>5233</v>
      </c>
      <c r="B4217" t="s">
        <v>5320</v>
      </c>
      <c r="C4217" t="s">
        <v>5247</v>
      </c>
      <c r="D4217" s="1">
        <v>43707</v>
      </c>
      <c r="E4217" t="s">
        <v>3470</v>
      </c>
      <c r="F4217" t="s">
        <v>13</v>
      </c>
      <c r="G4217" s="3">
        <v>41800000</v>
      </c>
      <c r="H4217" t="s">
        <v>15</v>
      </c>
      <c r="I4217">
        <f>YEAR(tb_to_analyze[[#This Row],[Date]])</f>
        <v>2019</v>
      </c>
    </row>
    <row r="4218" spans="1:9" x14ac:dyDescent="0.25">
      <c r="A4218" t="s">
        <v>5235</v>
      </c>
      <c r="B4218" t="s">
        <v>5263</v>
      </c>
      <c r="C4218" t="s">
        <v>5252</v>
      </c>
      <c r="D4218" s="1">
        <v>43707</v>
      </c>
      <c r="E4218" t="s">
        <v>4446</v>
      </c>
      <c r="F4218" t="s">
        <v>2227</v>
      </c>
      <c r="G4218" s="3">
        <v>5800000</v>
      </c>
      <c r="H4218" t="s">
        <v>15</v>
      </c>
      <c r="I4218">
        <f>YEAR(tb_to_analyze[[#This Row],[Date]])</f>
        <v>2019</v>
      </c>
    </row>
    <row r="4219" spans="1:9" x14ac:dyDescent="0.25">
      <c r="A4219" t="s">
        <v>5235</v>
      </c>
      <c r="B4219" t="s">
        <v>5255</v>
      </c>
      <c r="C4219" t="s">
        <v>5252</v>
      </c>
      <c r="D4219" s="1">
        <v>43720</v>
      </c>
      <c r="E4219" t="s">
        <v>3402</v>
      </c>
      <c r="F4219" t="s">
        <v>2227</v>
      </c>
      <c r="G4219" s="3">
        <v>64680000</v>
      </c>
      <c r="H4219" t="s">
        <v>15</v>
      </c>
      <c r="I4219">
        <f>YEAR(tb_to_analyze[[#This Row],[Date]])</f>
        <v>2019</v>
      </c>
    </row>
    <row r="4220" spans="1:9" x14ac:dyDescent="0.25">
      <c r="A4220" t="s">
        <v>5235</v>
      </c>
      <c r="B4220" t="s">
        <v>5263</v>
      </c>
      <c r="C4220" t="s">
        <v>5252</v>
      </c>
      <c r="D4220" s="1">
        <v>43727</v>
      </c>
      <c r="E4220" t="s">
        <v>4316</v>
      </c>
      <c r="F4220" t="s">
        <v>2227</v>
      </c>
      <c r="G4220" s="3">
        <v>5300000</v>
      </c>
      <c r="H4220" t="s">
        <v>15</v>
      </c>
      <c r="I4220">
        <f>YEAR(tb_to_analyze[[#This Row],[Date]])</f>
        <v>2019</v>
      </c>
    </row>
    <row r="4221" spans="1:9" x14ac:dyDescent="0.25">
      <c r="A4221" t="s">
        <v>5235</v>
      </c>
      <c r="B4221" t="s">
        <v>5268</v>
      </c>
      <c r="C4221" t="s">
        <v>5252</v>
      </c>
      <c r="D4221" s="1">
        <v>43730</v>
      </c>
      <c r="E4221" t="s">
        <v>4530</v>
      </c>
      <c r="F4221" t="s">
        <v>2227</v>
      </c>
      <c r="G4221" t="s">
        <v>5350</v>
      </c>
      <c r="H4221" t="s">
        <v>15</v>
      </c>
      <c r="I4221">
        <f>YEAR(tb_to_analyze[[#This Row],[Date]])</f>
        <v>2019</v>
      </c>
    </row>
    <row r="4222" spans="1:9" x14ac:dyDescent="0.25">
      <c r="A4222" t="s">
        <v>5236</v>
      </c>
      <c r="B4222" t="s">
        <v>5325</v>
      </c>
      <c r="C4222" t="s">
        <v>5249</v>
      </c>
      <c r="D4222" s="1">
        <v>43732</v>
      </c>
      <c r="E4222" t="s">
        <v>3995</v>
      </c>
      <c r="F4222" t="s">
        <v>13</v>
      </c>
      <c r="G4222" s="3">
        <v>112500000</v>
      </c>
      <c r="H4222" t="s">
        <v>15</v>
      </c>
      <c r="I4222">
        <f>YEAR(tb_to_analyze[[#This Row],[Date]])</f>
        <v>2019</v>
      </c>
    </row>
    <row r="4223" spans="1:9" x14ac:dyDescent="0.25">
      <c r="A4223" t="s">
        <v>5235</v>
      </c>
      <c r="B4223" t="s">
        <v>5263</v>
      </c>
      <c r="C4223" t="s">
        <v>5252</v>
      </c>
      <c r="D4223" s="1">
        <v>43733</v>
      </c>
      <c r="E4223" t="s">
        <v>2910</v>
      </c>
      <c r="F4223" t="s">
        <v>2227</v>
      </c>
      <c r="G4223" s="3">
        <v>29750000</v>
      </c>
      <c r="H4223" t="s">
        <v>15</v>
      </c>
      <c r="I4223">
        <f>YEAR(tb_to_analyze[[#This Row],[Date]])</f>
        <v>2019</v>
      </c>
    </row>
    <row r="4224" spans="1:9" x14ac:dyDescent="0.25">
      <c r="A4224" t="s">
        <v>5233</v>
      </c>
      <c r="B4224" t="s">
        <v>5312</v>
      </c>
      <c r="C4224" t="s">
        <v>5245</v>
      </c>
      <c r="D4224" s="1">
        <v>43733</v>
      </c>
      <c r="E4224" t="s">
        <v>4019</v>
      </c>
      <c r="F4224" t="s">
        <v>13</v>
      </c>
      <c r="G4224" t="s">
        <v>5350</v>
      </c>
      <c r="H4224" t="s">
        <v>15</v>
      </c>
      <c r="I4224">
        <f>YEAR(tb_to_analyze[[#This Row],[Date]])</f>
        <v>2019</v>
      </c>
    </row>
    <row r="4225" spans="1:9" x14ac:dyDescent="0.25">
      <c r="A4225" t="s">
        <v>5233</v>
      </c>
      <c r="B4225" t="s">
        <v>5320</v>
      </c>
      <c r="C4225" t="s">
        <v>5247</v>
      </c>
      <c r="D4225" s="1">
        <v>43734</v>
      </c>
      <c r="E4225" t="s">
        <v>4351</v>
      </c>
      <c r="F4225" t="s">
        <v>2227</v>
      </c>
      <c r="G4225" s="3">
        <v>25000000</v>
      </c>
      <c r="H4225" t="s">
        <v>15</v>
      </c>
      <c r="I4225">
        <f>YEAR(tb_to_analyze[[#This Row],[Date]])</f>
        <v>2019</v>
      </c>
    </row>
    <row r="4226" spans="1:9" x14ac:dyDescent="0.25">
      <c r="A4226" t="s">
        <v>5235</v>
      </c>
      <c r="B4226" t="s">
        <v>5255</v>
      </c>
      <c r="C4226" t="s">
        <v>5252</v>
      </c>
      <c r="D4226" s="1">
        <v>43742</v>
      </c>
      <c r="E4226" t="s">
        <v>3794</v>
      </c>
      <c r="F4226" t="s">
        <v>2227</v>
      </c>
      <c r="G4226" s="3">
        <v>64680000</v>
      </c>
      <c r="H4226" t="s">
        <v>15</v>
      </c>
      <c r="I4226">
        <f>YEAR(tb_to_analyze[[#This Row],[Date]])</f>
        <v>2019</v>
      </c>
    </row>
    <row r="4227" spans="1:9" x14ac:dyDescent="0.25">
      <c r="A4227" t="s">
        <v>5231</v>
      </c>
      <c r="B4227" t="s">
        <v>5312</v>
      </c>
      <c r="C4227" t="s">
        <v>5245</v>
      </c>
      <c r="D4227" s="1">
        <v>43747</v>
      </c>
      <c r="E4227" t="s">
        <v>4346</v>
      </c>
      <c r="F4227" t="s">
        <v>2227</v>
      </c>
      <c r="G4227" s="3">
        <v>65000000</v>
      </c>
      <c r="H4227" t="s">
        <v>15</v>
      </c>
      <c r="I4227">
        <f>YEAR(tb_to_analyze[[#This Row],[Date]])</f>
        <v>2019</v>
      </c>
    </row>
    <row r="4228" spans="1:9" x14ac:dyDescent="0.25">
      <c r="A4228" t="s">
        <v>5231</v>
      </c>
      <c r="B4228" t="s">
        <v>5313</v>
      </c>
      <c r="C4228" t="s">
        <v>5246</v>
      </c>
      <c r="D4228" s="1">
        <v>43749</v>
      </c>
      <c r="E4228" t="s">
        <v>3043</v>
      </c>
      <c r="F4228" t="s">
        <v>2227</v>
      </c>
      <c r="G4228" s="3">
        <v>40000000</v>
      </c>
      <c r="H4228" t="s">
        <v>15</v>
      </c>
      <c r="I4228">
        <f>YEAR(tb_to_analyze[[#This Row],[Date]])</f>
        <v>2019</v>
      </c>
    </row>
    <row r="4229" spans="1:9" x14ac:dyDescent="0.25">
      <c r="A4229" t="s">
        <v>5231</v>
      </c>
      <c r="B4229" t="s">
        <v>5343</v>
      </c>
      <c r="C4229" t="s">
        <v>5265</v>
      </c>
      <c r="D4229" s="1">
        <v>43755</v>
      </c>
      <c r="E4229" t="s">
        <v>4562</v>
      </c>
      <c r="F4229" t="s">
        <v>2227</v>
      </c>
      <c r="G4229" s="3">
        <v>7500000</v>
      </c>
      <c r="H4229" t="s">
        <v>15</v>
      </c>
      <c r="I4229">
        <f>YEAR(tb_to_analyze[[#This Row],[Date]])</f>
        <v>2019</v>
      </c>
    </row>
    <row r="4230" spans="1:9" x14ac:dyDescent="0.25">
      <c r="A4230" t="s">
        <v>5235</v>
      </c>
      <c r="B4230" t="s">
        <v>5268</v>
      </c>
      <c r="C4230" t="s">
        <v>5252</v>
      </c>
      <c r="D4230" s="1">
        <v>43755</v>
      </c>
      <c r="E4230" t="s">
        <v>3855</v>
      </c>
      <c r="F4230" t="s">
        <v>2227</v>
      </c>
      <c r="G4230" s="3">
        <v>29150000</v>
      </c>
      <c r="H4230" t="s">
        <v>15</v>
      </c>
      <c r="I4230">
        <f>YEAR(tb_to_analyze[[#This Row],[Date]])</f>
        <v>2019</v>
      </c>
    </row>
    <row r="4231" spans="1:9" x14ac:dyDescent="0.25">
      <c r="A4231" t="s">
        <v>5231</v>
      </c>
      <c r="B4231" t="s">
        <v>5344</v>
      </c>
      <c r="C4231" t="s">
        <v>5246</v>
      </c>
      <c r="D4231" s="1">
        <v>43764</v>
      </c>
      <c r="E4231" t="s">
        <v>4630</v>
      </c>
      <c r="F4231" t="s">
        <v>2227</v>
      </c>
      <c r="G4231" t="s">
        <v>5350</v>
      </c>
      <c r="H4231" t="s">
        <v>21</v>
      </c>
      <c r="I4231">
        <f>YEAR(tb_to_analyze[[#This Row],[Date]])</f>
        <v>2019</v>
      </c>
    </row>
    <row r="4232" spans="1:9" x14ac:dyDescent="0.25">
      <c r="A4232" t="s">
        <v>5231</v>
      </c>
      <c r="B4232" t="s">
        <v>5316</v>
      </c>
      <c r="C4232" t="s">
        <v>5246</v>
      </c>
      <c r="D4232" s="1">
        <v>43771</v>
      </c>
      <c r="E4232" t="s">
        <v>4773</v>
      </c>
      <c r="F4232" t="s">
        <v>2227</v>
      </c>
      <c r="G4232" s="3">
        <v>85000000</v>
      </c>
      <c r="H4232" t="s">
        <v>15</v>
      </c>
      <c r="I4232">
        <f>YEAR(tb_to_analyze[[#This Row],[Date]])</f>
        <v>2019</v>
      </c>
    </row>
    <row r="4233" spans="1:9" x14ac:dyDescent="0.25">
      <c r="A4233" t="s">
        <v>5235</v>
      </c>
      <c r="B4233" t="s">
        <v>5255</v>
      </c>
      <c r="C4233" t="s">
        <v>5252</v>
      </c>
      <c r="D4233" s="1">
        <v>43772</v>
      </c>
      <c r="E4233" t="s">
        <v>3402</v>
      </c>
      <c r="F4233" t="s">
        <v>2227</v>
      </c>
      <c r="G4233" s="3">
        <v>64680000</v>
      </c>
      <c r="H4233" t="s">
        <v>15</v>
      </c>
      <c r="I4233">
        <f>YEAR(tb_to_analyze[[#This Row],[Date]])</f>
        <v>2019</v>
      </c>
    </row>
    <row r="4234" spans="1:9" x14ac:dyDescent="0.25">
      <c r="A4234" t="s">
        <v>5235</v>
      </c>
      <c r="B4234" t="s">
        <v>5268</v>
      </c>
      <c r="C4234" t="s">
        <v>5252</v>
      </c>
      <c r="D4234" s="1">
        <v>43773</v>
      </c>
      <c r="E4234" t="s">
        <v>3855</v>
      </c>
      <c r="F4234" t="s">
        <v>2227</v>
      </c>
      <c r="G4234" s="3">
        <v>29150000</v>
      </c>
      <c r="H4234" t="s">
        <v>15</v>
      </c>
      <c r="I4234">
        <f>YEAR(tb_to_analyze[[#This Row],[Date]])</f>
        <v>2019</v>
      </c>
    </row>
    <row r="4235" spans="1:9" x14ac:dyDescent="0.25">
      <c r="A4235" t="s">
        <v>5231</v>
      </c>
      <c r="B4235" t="s">
        <v>5313</v>
      </c>
      <c r="C4235" t="s">
        <v>5246</v>
      </c>
      <c r="D4235" s="1">
        <v>43780</v>
      </c>
      <c r="E4235" t="s">
        <v>4601</v>
      </c>
      <c r="F4235" t="s">
        <v>2227</v>
      </c>
      <c r="G4235" s="3">
        <v>67000000</v>
      </c>
      <c r="H4235" t="s">
        <v>15</v>
      </c>
      <c r="I4235">
        <f>YEAR(tb_to_analyze[[#This Row],[Date]])</f>
        <v>2019</v>
      </c>
    </row>
    <row r="4236" spans="1:9" x14ac:dyDescent="0.25">
      <c r="A4236" t="s">
        <v>5235</v>
      </c>
      <c r="B4236" t="s">
        <v>5263</v>
      </c>
      <c r="C4236" t="s">
        <v>5252</v>
      </c>
      <c r="D4236" s="1">
        <v>43782</v>
      </c>
      <c r="E4236" t="s">
        <v>4446</v>
      </c>
      <c r="F4236" t="s">
        <v>2227</v>
      </c>
      <c r="G4236" s="3">
        <v>5800000</v>
      </c>
      <c r="H4236" t="s">
        <v>15</v>
      </c>
      <c r="I4236">
        <f>YEAR(tb_to_analyze[[#This Row],[Date]])</f>
        <v>2019</v>
      </c>
    </row>
    <row r="4237" spans="1:9" x14ac:dyDescent="0.25">
      <c r="A4237" t="s">
        <v>5235</v>
      </c>
      <c r="B4237" t="s">
        <v>5255</v>
      </c>
      <c r="C4237" t="s">
        <v>5252</v>
      </c>
      <c r="D4237" s="1">
        <v>43782</v>
      </c>
      <c r="E4237" t="s">
        <v>4313</v>
      </c>
      <c r="F4237" t="s">
        <v>2227</v>
      </c>
      <c r="G4237" s="3">
        <v>19000000</v>
      </c>
      <c r="H4237" t="s">
        <v>15</v>
      </c>
      <c r="I4237">
        <f>YEAR(tb_to_analyze[[#This Row],[Date]])</f>
        <v>2019</v>
      </c>
    </row>
    <row r="4238" spans="1:9" x14ac:dyDescent="0.25">
      <c r="A4238" t="s">
        <v>5235</v>
      </c>
      <c r="B4238" t="s">
        <v>5263</v>
      </c>
      <c r="C4238" t="s">
        <v>5252</v>
      </c>
      <c r="D4238" s="1">
        <v>43786</v>
      </c>
      <c r="E4238" t="s">
        <v>4446</v>
      </c>
      <c r="F4238" t="s">
        <v>2227</v>
      </c>
      <c r="G4238" s="3">
        <v>5800000</v>
      </c>
      <c r="H4238" t="s">
        <v>15</v>
      </c>
      <c r="I4238">
        <f>YEAR(tb_to_analyze[[#This Row],[Date]])</f>
        <v>2019</v>
      </c>
    </row>
    <row r="4239" spans="1:9" x14ac:dyDescent="0.25">
      <c r="A4239" t="s">
        <v>5235</v>
      </c>
      <c r="B4239" t="s">
        <v>5268</v>
      </c>
      <c r="C4239" t="s">
        <v>5252</v>
      </c>
      <c r="D4239" s="1">
        <v>43792</v>
      </c>
      <c r="E4239" t="s">
        <v>4530</v>
      </c>
      <c r="F4239" t="s">
        <v>2227</v>
      </c>
      <c r="G4239" t="s">
        <v>5350</v>
      </c>
      <c r="H4239" t="s">
        <v>15</v>
      </c>
      <c r="I4239">
        <f>YEAR(tb_to_analyze[[#This Row],[Date]])</f>
        <v>2019</v>
      </c>
    </row>
    <row r="4240" spans="1:9" x14ac:dyDescent="0.25">
      <c r="A4240" t="s">
        <v>5233</v>
      </c>
      <c r="B4240" t="s">
        <v>5320</v>
      </c>
      <c r="C4240" t="s">
        <v>5247</v>
      </c>
      <c r="D4240" s="1">
        <v>43794</v>
      </c>
      <c r="E4240" t="s">
        <v>4213</v>
      </c>
      <c r="F4240" t="s">
        <v>2227</v>
      </c>
      <c r="G4240" t="s">
        <v>5350</v>
      </c>
      <c r="H4240" t="s">
        <v>15</v>
      </c>
      <c r="I4240">
        <f>YEAR(tb_to_analyze[[#This Row],[Date]])</f>
        <v>2019</v>
      </c>
    </row>
    <row r="4241" spans="1:9" x14ac:dyDescent="0.25">
      <c r="A4241" t="s">
        <v>5230</v>
      </c>
      <c r="B4241" t="s">
        <v>5324</v>
      </c>
      <c r="C4241" t="s">
        <v>5253</v>
      </c>
      <c r="D4241" s="1">
        <v>43795</v>
      </c>
      <c r="E4241" t="s">
        <v>3614</v>
      </c>
      <c r="F4241" t="s">
        <v>2227</v>
      </c>
      <c r="G4241" s="3">
        <v>200000000</v>
      </c>
      <c r="H4241" t="s">
        <v>15</v>
      </c>
      <c r="I4241">
        <f>YEAR(tb_to_analyze[[#This Row],[Date]])</f>
        <v>2019</v>
      </c>
    </row>
    <row r="4242" spans="1:9" x14ac:dyDescent="0.25">
      <c r="A4242" t="s">
        <v>5238</v>
      </c>
      <c r="B4242" t="s">
        <v>5326</v>
      </c>
      <c r="C4242" t="s">
        <v>5254</v>
      </c>
      <c r="D4242" s="1">
        <v>43796</v>
      </c>
      <c r="E4242" t="s">
        <v>3945</v>
      </c>
      <c r="F4242" t="s">
        <v>2227</v>
      </c>
      <c r="G4242" s="3">
        <v>31000000</v>
      </c>
      <c r="H4242" t="s">
        <v>15</v>
      </c>
      <c r="I4242">
        <f>YEAR(tb_to_analyze[[#This Row],[Date]])</f>
        <v>2019</v>
      </c>
    </row>
    <row r="4243" spans="1:9" x14ac:dyDescent="0.25">
      <c r="A4243" t="s">
        <v>5235</v>
      </c>
      <c r="B4243" t="s">
        <v>5255</v>
      </c>
      <c r="C4243" t="s">
        <v>5252</v>
      </c>
      <c r="D4243" s="1">
        <v>43796</v>
      </c>
      <c r="E4243" t="s">
        <v>3794</v>
      </c>
      <c r="F4243" t="s">
        <v>2227</v>
      </c>
      <c r="G4243" s="3">
        <v>64680000</v>
      </c>
      <c r="H4243" t="s">
        <v>15</v>
      </c>
      <c r="I4243">
        <f>YEAR(tb_to_analyze[[#This Row],[Date]])</f>
        <v>2019</v>
      </c>
    </row>
    <row r="4244" spans="1:9" x14ac:dyDescent="0.25">
      <c r="A4244" t="s">
        <v>5231</v>
      </c>
      <c r="B4244" t="s">
        <v>5313</v>
      </c>
      <c r="C4244" t="s">
        <v>5246</v>
      </c>
      <c r="D4244" s="1">
        <v>43804</v>
      </c>
      <c r="E4244" t="s">
        <v>4601</v>
      </c>
      <c r="F4244" t="s">
        <v>2227</v>
      </c>
      <c r="G4244" s="3">
        <v>67000000</v>
      </c>
      <c r="H4244" t="s">
        <v>15</v>
      </c>
      <c r="I4244">
        <f>YEAR(tb_to_analyze[[#This Row],[Date]])</f>
        <v>2019</v>
      </c>
    </row>
    <row r="4245" spans="1:9" x14ac:dyDescent="0.25">
      <c r="A4245" t="s">
        <v>5231</v>
      </c>
      <c r="B4245" t="s">
        <v>5343</v>
      </c>
      <c r="C4245" t="s">
        <v>5265</v>
      </c>
      <c r="D4245" s="1">
        <v>43805</v>
      </c>
      <c r="E4245" t="s">
        <v>4562</v>
      </c>
      <c r="F4245" t="s">
        <v>2227</v>
      </c>
      <c r="G4245" s="3">
        <v>7500000</v>
      </c>
      <c r="H4245" t="s">
        <v>15</v>
      </c>
      <c r="I4245">
        <f>YEAR(tb_to_analyze[[#This Row],[Date]])</f>
        <v>2019</v>
      </c>
    </row>
    <row r="4246" spans="1:9" x14ac:dyDescent="0.25">
      <c r="A4246" t="s">
        <v>5233</v>
      </c>
      <c r="B4246" t="s">
        <v>5312</v>
      </c>
      <c r="C4246" t="s">
        <v>5245</v>
      </c>
      <c r="D4246" s="1">
        <v>43805</v>
      </c>
      <c r="E4246" t="s">
        <v>3720</v>
      </c>
      <c r="F4246" t="s">
        <v>2227</v>
      </c>
      <c r="G4246" s="3">
        <v>17420000</v>
      </c>
      <c r="H4246" t="s">
        <v>15</v>
      </c>
      <c r="I4246">
        <f>YEAR(tb_to_analyze[[#This Row],[Date]])</f>
        <v>2019</v>
      </c>
    </row>
    <row r="4247" spans="1:9" x14ac:dyDescent="0.25">
      <c r="A4247" t="s">
        <v>5235</v>
      </c>
      <c r="B4247" t="s">
        <v>5255</v>
      </c>
      <c r="C4247" t="s">
        <v>5252</v>
      </c>
      <c r="D4247" s="1">
        <v>43806</v>
      </c>
      <c r="E4247" t="s">
        <v>4446</v>
      </c>
      <c r="F4247" t="s">
        <v>2227</v>
      </c>
      <c r="G4247" s="3">
        <v>5800000</v>
      </c>
      <c r="H4247" t="s">
        <v>15</v>
      </c>
      <c r="I4247">
        <f>YEAR(tb_to_analyze[[#This Row],[Date]])</f>
        <v>2019</v>
      </c>
    </row>
    <row r="4248" spans="1:9" x14ac:dyDescent="0.25">
      <c r="A4248" t="s">
        <v>5235</v>
      </c>
      <c r="B4248" t="s">
        <v>5263</v>
      </c>
      <c r="C4248" t="s">
        <v>5252</v>
      </c>
      <c r="D4248" s="1">
        <v>43806</v>
      </c>
      <c r="E4248" t="s">
        <v>4446</v>
      </c>
      <c r="F4248" t="s">
        <v>2227</v>
      </c>
      <c r="G4248" s="3">
        <v>5800000</v>
      </c>
      <c r="H4248" t="s">
        <v>15</v>
      </c>
      <c r="I4248">
        <f>YEAR(tb_to_analyze[[#This Row],[Date]])</f>
        <v>2019</v>
      </c>
    </row>
    <row r="4249" spans="1:9" x14ac:dyDescent="0.25">
      <c r="A4249" t="s">
        <v>5233</v>
      </c>
      <c r="B4249" t="s">
        <v>5320</v>
      </c>
      <c r="C4249" t="s">
        <v>5247</v>
      </c>
      <c r="D4249" s="1">
        <v>43810</v>
      </c>
      <c r="E4249" t="s">
        <v>4351</v>
      </c>
      <c r="F4249" t="s">
        <v>2227</v>
      </c>
      <c r="G4249" s="3">
        <v>25000000</v>
      </c>
      <c r="H4249" t="s">
        <v>15</v>
      </c>
      <c r="I4249">
        <f>YEAR(tb_to_analyze[[#This Row],[Date]])</f>
        <v>2019</v>
      </c>
    </row>
    <row r="4250" spans="1:9" x14ac:dyDescent="0.25">
      <c r="A4250" t="s">
        <v>5238</v>
      </c>
      <c r="B4250" t="s">
        <v>5326</v>
      </c>
      <c r="C4250" t="s">
        <v>5254</v>
      </c>
      <c r="D4250" s="1">
        <v>43810</v>
      </c>
      <c r="E4250" t="s">
        <v>4708</v>
      </c>
      <c r="F4250" t="s">
        <v>2227</v>
      </c>
      <c r="G4250" s="3">
        <v>21000000</v>
      </c>
      <c r="H4250" t="s">
        <v>15</v>
      </c>
      <c r="I4250">
        <f>YEAR(tb_to_analyze[[#This Row],[Date]])</f>
        <v>2019</v>
      </c>
    </row>
    <row r="4251" spans="1:9" x14ac:dyDescent="0.25">
      <c r="A4251" t="s">
        <v>5231</v>
      </c>
      <c r="B4251" t="s">
        <v>5264</v>
      </c>
      <c r="C4251" t="s">
        <v>5246</v>
      </c>
      <c r="D4251" s="1">
        <v>43810</v>
      </c>
      <c r="E4251" t="s">
        <v>4297</v>
      </c>
      <c r="F4251" t="s">
        <v>2227</v>
      </c>
      <c r="G4251" t="s">
        <v>5350</v>
      </c>
      <c r="H4251" t="s">
        <v>15</v>
      </c>
      <c r="I4251">
        <f>YEAR(tb_to_analyze[[#This Row],[Date]])</f>
        <v>2019</v>
      </c>
    </row>
    <row r="4252" spans="1:9" x14ac:dyDescent="0.25">
      <c r="A4252" t="s">
        <v>5235</v>
      </c>
      <c r="B4252" t="s">
        <v>5268</v>
      </c>
      <c r="C4252" t="s">
        <v>5252</v>
      </c>
      <c r="D4252" s="1">
        <v>43815</v>
      </c>
      <c r="E4252" t="s">
        <v>4530</v>
      </c>
      <c r="F4252" t="s">
        <v>2227</v>
      </c>
      <c r="G4252" t="s">
        <v>5350</v>
      </c>
      <c r="H4252" t="s">
        <v>15</v>
      </c>
      <c r="I4252">
        <f>YEAR(tb_to_analyze[[#This Row],[Date]])</f>
        <v>2019</v>
      </c>
    </row>
    <row r="4253" spans="1:9" x14ac:dyDescent="0.25">
      <c r="A4253" t="s">
        <v>5231</v>
      </c>
      <c r="B4253" t="s">
        <v>5313</v>
      </c>
      <c r="C4253" t="s">
        <v>5246</v>
      </c>
      <c r="D4253" s="1">
        <v>43816</v>
      </c>
      <c r="E4253" t="s">
        <v>4601</v>
      </c>
      <c r="F4253" t="s">
        <v>2227</v>
      </c>
      <c r="G4253" s="3">
        <v>67000000</v>
      </c>
      <c r="H4253" t="s">
        <v>15</v>
      </c>
      <c r="I4253">
        <f>YEAR(tb_to_analyze[[#This Row],[Date]])</f>
        <v>2019</v>
      </c>
    </row>
    <row r="4254" spans="1:9" x14ac:dyDescent="0.25">
      <c r="A4254" t="s">
        <v>5230</v>
      </c>
      <c r="B4254" t="s">
        <v>5324</v>
      </c>
      <c r="C4254" t="s">
        <v>5253</v>
      </c>
      <c r="D4254" s="1">
        <v>43817</v>
      </c>
      <c r="E4254" t="s">
        <v>4225</v>
      </c>
      <c r="F4254" t="s">
        <v>2227</v>
      </c>
      <c r="G4254" s="3">
        <v>30000000</v>
      </c>
      <c r="H4254" t="s">
        <v>15</v>
      </c>
      <c r="I4254">
        <f>YEAR(tb_to_analyze[[#This Row],[Date]])</f>
        <v>2019</v>
      </c>
    </row>
    <row r="4255" spans="1:9" x14ac:dyDescent="0.25">
      <c r="A4255" t="s">
        <v>5235</v>
      </c>
      <c r="B4255" t="s">
        <v>5255</v>
      </c>
      <c r="C4255" t="s">
        <v>5252</v>
      </c>
      <c r="D4255" s="1">
        <v>43819</v>
      </c>
      <c r="E4255" t="s">
        <v>3402</v>
      </c>
      <c r="F4255" t="s">
        <v>2227</v>
      </c>
      <c r="G4255" s="3">
        <v>64680000</v>
      </c>
      <c r="H4255" t="s">
        <v>15</v>
      </c>
      <c r="I4255">
        <f>YEAR(tb_to_analyze[[#This Row],[Date]])</f>
        <v>2019</v>
      </c>
    </row>
    <row r="4256" spans="1:9" x14ac:dyDescent="0.25">
      <c r="A4256" t="s">
        <v>5231</v>
      </c>
      <c r="B4256" t="s">
        <v>5313</v>
      </c>
      <c r="C4256" t="s">
        <v>5246</v>
      </c>
      <c r="D4256" s="1">
        <v>43819</v>
      </c>
      <c r="E4256" t="s">
        <v>4798</v>
      </c>
      <c r="F4256" t="s">
        <v>2227</v>
      </c>
      <c r="G4256" t="s">
        <v>5350</v>
      </c>
      <c r="H4256" t="s">
        <v>15</v>
      </c>
      <c r="I4256">
        <f>YEAR(tb_to_analyze[[#This Row],[Date]])</f>
        <v>2019</v>
      </c>
    </row>
    <row r="4257" spans="1:9" x14ac:dyDescent="0.25">
      <c r="A4257" t="s">
        <v>5233</v>
      </c>
      <c r="B4257" t="s">
        <v>5312</v>
      </c>
      <c r="C4257" t="s">
        <v>5245</v>
      </c>
      <c r="D4257" s="1">
        <v>43823</v>
      </c>
      <c r="E4257" t="s">
        <v>4179</v>
      </c>
      <c r="F4257" t="s">
        <v>2227</v>
      </c>
      <c r="G4257" s="3">
        <v>65000000</v>
      </c>
      <c r="H4257" t="s">
        <v>15</v>
      </c>
      <c r="I4257">
        <f>YEAR(tb_to_analyze[[#This Row],[Date]])</f>
        <v>2019</v>
      </c>
    </row>
    <row r="4258" spans="1:9" x14ac:dyDescent="0.25">
      <c r="A4258" t="s">
        <v>5233</v>
      </c>
      <c r="B4258" t="s">
        <v>5320</v>
      </c>
      <c r="C4258" t="s">
        <v>5247</v>
      </c>
      <c r="D4258" s="1">
        <v>43825</v>
      </c>
      <c r="E4258" t="s">
        <v>3470</v>
      </c>
      <c r="F4258" t="s">
        <v>13</v>
      </c>
      <c r="G4258" s="3">
        <v>41800000</v>
      </c>
      <c r="H4258" t="s">
        <v>15</v>
      </c>
      <c r="I4258">
        <f>YEAR(tb_to_analyze[[#This Row],[Date]])</f>
        <v>2019</v>
      </c>
    </row>
    <row r="4259" spans="1:9" x14ac:dyDescent="0.25">
      <c r="A4259" t="s">
        <v>5235</v>
      </c>
      <c r="B4259" t="s">
        <v>5342</v>
      </c>
      <c r="C4259" t="s">
        <v>5252</v>
      </c>
      <c r="D4259" s="1">
        <v>43826</v>
      </c>
      <c r="E4259" t="s">
        <v>4495</v>
      </c>
      <c r="F4259" t="s">
        <v>2227</v>
      </c>
      <c r="G4259" t="s">
        <v>5350</v>
      </c>
      <c r="H4259" t="s">
        <v>15</v>
      </c>
      <c r="I4259">
        <f>YEAR(tb_to_analyze[[#This Row],[Date]])</f>
        <v>2019</v>
      </c>
    </row>
    <row r="4260" spans="1:9" x14ac:dyDescent="0.25">
      <c r="A4260" t="s">
        <v>5231</v>
      </c>
      <c r="B4260" t="s">
        <v>5313</v>
      </c>
      <c r="C4260" t="s">
        <v>5246</v>
      </c>
      <c r="D4260" s="1">
        <v>43837</v>
      </c>
      <c r="E4260" t="s">
        <v>4601</v>
      </c>
      <c r="F4260" t="s">
        <v>2227</v>
      </c>
      <c r="G4260" s="3">
        <v>67000000</v>
      </c>
      <c r="H4260" t="s">
        <v>15</v>
      </c>
      <c r="I4260">
        <f>YEAR(tb_to_analyze[[#This Row],[Date]])</f>
        <v>2020</v>
      </c>
    </row>
    <row r="4261" spans="1:9" x14ac:dyDescent="0.25">
      <c r="A4261" t="s">
        <v>5235</v>
      </c>
      <c r="B4261" t="s">
        <v>5268</v>
      </c>
      <c r="C4261" t="s">
        <v>5252</v>
      </c>
      <c r="D4261" s="1">
        <v>43837</v>
      </c>
      <c r="E4261" t="s">
        <v>3855</v>
      </c>
      <c r="F4261" t="s">
        <v>2227</v>
      </c>
      <c r="G4261" s="3">
        <v>29150000</v>
      </c>
      <c r="H4261" t="s">
        <v>15</v>
      </c>
      <c r="I4261">
        <f>YEAR(tb_to_analyze[[#This Row],[Date]])</f>
        <v>2020</v>
      </c>
    </row>
    <row r="4262" spans="1:9" x14ac:dyDescent="0.25">
      <c r="A4262" t="s">
        <v>5235</v>
      </c>
      <c r="B4262" t="s">
        <v>5255</v>
      </c>
      <c r="C4262" t="s">
        <v>5252</v>
      </c>
      <c r="D4262" s="1">
        <v>43845</v>
      </c>
      <c r="E4262" t="s">
        <v>2910</v>
      </c>
      <c r="F4262" t="s">
        <v>2227</v>
      </c>
      <c r="G4262" s="3">
        <v>29750000</v>
      </c>
      <c r="H4262" t="s">
        <v>15</v>
      </c>
      <c r="I4262">
        <f>YEAR(tb_to_analyze[[#This Row],[Date]])</f>
        <v>2020</v>
      </c>
    </row>
    <row r="4263" spans="1:9" x14ac:dyDescent="0.25">
      <c r="A4263" t="s">
        <v>5235</v>
      </c>
      <c r="B4263" t="s">
        <v>5263</v>
      </c>
      <c r="C4263" t="s">
        <v>5252</v>
      </c>
      <c r="D4263" s="1">
        <v>43846</v>
      </c>
      <c r="E4263" t="s">
        <v>4446</v>
      </c>
      <c r="F4263" t="s">
        <v>2227</v>
      </c>
      <c r="G4263" s="3">
        <v>5800000</v>
      </c>
      <c r="H4263" t="s">
        <v>15</v>
      </c>
      <c r="I4263">
        <f>YEAR(tb_to_analyze[[#This Row],[Date]])</f>
        <v>2020</v>
      </c>
    </row>
    <row r="4264" spans="1:9" x14ac:dyDescent="0.25">
      <c r="A4264" t="s">
        <v>5230</v>
      </c>
      <c r="B4264" t="s">
        <v>5324</v>
      </c>
      <c r="C4264" t="s">
        <v>5253</v>
      </c>
      <c r="D4264" s="1">
        <v>43846</v>
      </c>
      <c r="E4264" t="s">
        <v>3614</v>
      </c>
      <c r="F4264" t="s">
        <v>2227</v>
      </c>
      <c r="G4264" s="3">
        <v>200000000</v>
      </c>
      <c r="H4264" t="s">
        <v>15</v>
      </c>
      <c r="I4264">
        <f>YEAR(tb_to_analyze[[#This Row],[Date]])</f>
        <v>2020</v>
      </c>
    </row>
    <row r="4265" spans="1:9" x14ac:dyDescent="0.25">
      <c r="A4265" t="s">
        <v>5231</v>
      </c>
      <c r="B4265" t="s">
        <v>5322</v>
      </c>
      <c r="C4265" t="s">
        <v>5246</v>
      </c>
      <c r="D4265" s="1">
        <v>43849</v>
      </c>
      <c r="E4265" t="s">
        <v>4601</v>
      </c>
      <c r="F4265" t="s">
        <v>2227</v>
      </c>
      <c r="G4265" s="3">
        <v>67000000</v>
      </c>
      <c r="H4265" t="s">
        <v>15</v>
      </c>
      <c r="I4265">
        <f>YEAR(tb_to_analyze[[#This Row],[Date]])</f>
        <v>2020</v>
      </c>
    </row>
    <row r="4266" spans="1:9" x14ac:dyDescent="0.25">
      <c r="A4266" t="s">
        <v>5231</v>
      </c>
      <c r="B4266" t="s">
        <v>5313</v>
      </c>
      <c r="C4266" t="s">
        <v>5246</v>
      </c>
      <c r="D4266" s="1">
        <v>43859</v>
      </c>
      <c r="E4266" t="s">
        <v>4601</v>
      </c>
      <c r="F4266" t="s">
        <v>2227</v>
      </c>
      <c r="G4266" s="3">
        <v>67000000</v>
      </c>
      <c r="H4266" t="s">
        <v>15</v>
      </c>
      <c r="I4266">
        <f>YEAR(tb_to_analyze[[#This Row],[Date]])</f>
        <v>2020</v>
      </c>
    </row>
    <row r="4267" spans="1:9" x14ac:dyDescent="0.25">
      <c r="A4267" t="s">
        <v>5231</v>
      </c>
      <c r="B4267" t="s">
        <v>5343</v>
      </c>
      <c r="C4267" t="s">
        <v>5265</v>
      </c>
      <c r="D4267" s="1">
        <v>43861</v>
      </c>
      <c r="E4267" t="s">
        <v>4562</v>
      </c>
      <c r="F4267" t="s">
        <v>2227</v>
      </c>
      <c r="G4267" s="3">
        <v>7500000</v>
      </c>
      <c r="H4267" t="s">
        <v>15</v>
      </c>
      <c r="I4267">
        <f>YEAR(tb_to_analyze[[#This Row],[Date]])</f>
        <v>2020</v>
      </c>
    </row>
    <row r="4268" spans="1:9" x14ac:dyDescent="0.25">
      <c r="A4268" t="s">
        <v>5230</v>
      </c>
      <c r="B4268" t="s">
        <v>5312</v>
      </c>
      <c r="C4268" t="s">
        <v>5245</v>
      </c>
      <c r="D4268" s="1">
        <v>43867</v>
      </c>
      <c r="E4268" t="s">
        <v>4351</v>
      </c>
      <c r="F4268" t="s">
        <v>2227</v>
      </c>
      <c r="G4268" s="3">
        <v>25000000</v>
      </c>
      <c r="H4268" t="s">
        <v>15</v>
      </c>
      <c r="I4268">
        <f>YEAR(tb_to_analyze[[#This Row],[Date]])</f>
        <v>2020</v>
      </c>
    </row>
    <row r="4269" spans="1:9" x14ac:dyDescent="0.25">
      <c r="A4269" t="s">
        <v>5236</v>
      </c>
      <c r="B4269" t="s">
        <v>5325</v>
      </c>
      <c r="C4269" t="s">
        <v>5249</v>
      </c>
      <c r="D4269" s="1">
        <v>43870</v>
      </c>
      <c r="E4269" t="s">
        <v>3542</v>
      </c>
      <c r="F4269" t="s">
        <v>2227</v>
      </c>
      <c r="G4269" s="3">
        <v>90000000</v>
      </c>
      <c r="H4269" t="s">
        <v>15</v>
      </c>
      <c r="I4269">
        <f>YEAR(tb_to_analyze[[#This Row],[Date]])</f>
        <v>2020</v>
      </c>
    </row>
    <row r="4270" spans="1:9" x14ac:dyDescent="0.25">
      <c r="A4270" t="s">
        <v>5239</v>
      </c>
      <c r="B4270" t="s">
        <v>5337</v>
      </c>
      <c r="C4270" t="s">
        <v>5261</v>
      </c>
      <c r="D4270" s="1">
        <v>43870</v>
      </c>
      <c r="E4270" t="s">
        <v>4501</v>
      </c>
      <c r="F4270" t="s">
        <v>2227</v>
      </c>
      <c r="G4270" t="s">
        <v>5350</v>
      </c>
      <c r="H4270" t="s">
        <v>21</v>
      </c>
      <c r="I4270">
        <f>YEAR(tb_to_analyze[[#This Row],[Date]])</f>
        <v>2020</v>
      </c>
    </row>
    <row r="4271" spans="1:9" x14ac:dyDescent="0.25">
      <c r="A4271" t="s">
        <v>5231</v>
      </c>
      <c r="B4271" t="s">
        <v>5313</v>
      </c>
      <c r="C4271" t="s">
        <v>5246</v>
      </c>
      <c r="D4271" s="1">
        <v>43871</v>
      </c>
      <c r="E4271" t="s">
        <v>3790</v>
      </c>
      <c r="F4271" t="s">
        <v>13</v>
      </c>
      <c r="G4271" s="3">
        <v>115000000</v>
      </c>
      <c r="H4271" t="s">
        <v>15</v>
      </c>
      <c r="I4271">
        <f>YEAR(tb_to_analyze[[#This Row],[Date]])</f>
        <v>2020</v>
      </c>
    </row>
    <row r="4272" spans="1:9" x14ac:dyDescent="0.25">
      <c r="A4272" t="s">
        <v>5231</v>
      </c>
      <c r="B4272" t="s">
        <v>5316</v>
      </c>
      <c r="C4272" t="s">
        <v>5246</v>
      </c>
      <c r="D4272" s="1">
        <v>43876</v>
      </c>
      <c r="E4272" t="s">
        <v>4773</v>
      </c>
      <c r="F4272" t="s">
        <v>2227</v>
      </c>
      <c r="G4272" s="3">
        <v>85000000</v>
      </c>
      <c r="H4272" t="s">
        <v>15</v>
      </c>
      <c r="I4272">
        <f>YEAR(tb_to_analyze[[#This Row],[Date]])</f>
        <v>2020</v>
      </c>
    </row>
    <row r="4273" spans="1:9" x14ac:dyDescent="0.25">
      <c r="A4273" t="s">
        <v>5231</v>
      </c>
      <c r="B4273" t="s">
        <v>5313</v>
      </c>
      <c r="C4273" t="s">
        <v>5246</v>
      </c>
      <c r="D4273" s="1">
        <v>43878</v>
      </c>
      <c r="E4273" t="s">
        <v>4601</v>
      </c>
      <c r="F4273" t="s">
        <v>2227</v>
      </c>
      <c r="G4273" s="3">
        <v>67000000</v>
      </c>
      <c r="H4273" t="s">
        <v>15</v>
      </c>
      <c r="I4273">
        <f>YEAR(tb_to_analyze[[#This Row],[Date]])</f>
        <v>2020</v>
      </c>
    </row>
    <row r="4274" spans="1:9" x14ac:dyDescent="0.25">
      <c r="A4274" t="s">
        <v>5230</v>
      </c>
      <c r="B4274" t="s">
        <v>5324</v>
      </c>
      <c r="C4274" t="s">
        <v>5253</v>
      </c>
      <c r="D4274" s="1">
        <v>43879</v>
      </c>
      <c r="E4274" t="s">
        <v>3614</v>
      </c>
      <c r="F4274" t="s">
        <v>2227</v>
      </c>
      <c r="G4274" s="3">
        <v>200000000</v>
      </c>
      <c r="H4274" t="s">
        <v>15</v>
      </c>
      <c r="I4274">
        <f>YEAR(tb_to_analyze[[#This Row],[Date]])</f>
        <v>2020</v>
      </c>
    </row>
    <row r="4275" spans="1:9" x14ac:dyDescent="0.25">
      <c r="A4275" t="s">
        <v>5235</v>
      </c>
      <c r="B4275" t="s">
        <v>5268</v>
      </c>
      <c r="C4275" t="s">
        <v>5252</v>
      </c>
      <c r="D4275" s="1">
        <v>43880</v>
      </c>
      <c r="E4275" t="s">
        <v>2910</v>
      </c>
      <c r="F4275" t="s">
        <v>2227</v>
      </c>
      <c r="G4275" s="3">
        <v>29750000</v>
      </c>
      <c r="H4275" t="s">
        <v>15</v>
      </c>
      <c r="I4275">
        <f>YEAR(tb_to_analyze[[#This Row],[Date]])</f>
        <v>2020</v>
      </c>
    </row>
    <row r="4276" spans="1:9" x14ac:dyDescent="0.25">
      <c r="A4276" t="s">
        <v>5233</v>
      </c>
      <c r="B4276" t="s">
        <v>5320</v>
      </c>
      <c r="C4276" t="s">
        <v>5247</v>
      </c>
      <c r="D4276" s="1">
        <v>43881</v>
      </c>
      <c r="E4276" t="s">
        <v>4567</v>
      </c>
      <c r="F4276" t="s">
        <v>2227</v>
      </c>
      <c r="G4276" s="3">
        <v>23000000</v>
      </c>
      <c r="H4276" t="s">
        <v>15</v>
      </c>
      <c r="I4276">
        <f>YEAR(tb_to_analyze[[#This Row],[Date]])</f>
        <v>2020</v>
      </c>
    </row>
    <row r="4277" spans="1:9" x14ac:dyDescent="0.25">
      <c r="A4277" t="s">
        <v>5231</v>
      </c>
      <c r="B4277" t="s">
        <v>5313</v>
      </c>
      <c r="C4277" t="s">
        <v>5246</v>
      </c>
      <c r="D4277" s="1">
        <v>43897</v>
      </c>
      <c r="E4277" t="s">
        <v>4601</v>
      </c>
      <c r="F4277" t="s">
        <v>2227</v>
      </c>
      <c r="G4277" s="3">
        <v>67000000</v>
      </c>
      <c r="H4277" t="s">
        <v>15</v>
      </c>
      <c r="I4277">
        <f>YEAR(tb_to_analyze[[#This Row],[Date]])</f>
        <v>2020</v>
      </c>
    </row>
    <row r="4278" spans="1:9" x14ac:dyDescent="0.25">
      <c r="A4278" t="s">
        <v>5235</v>
      </c>
      <c r="B4278" t="s">
        <v>5268</v>
      </c>
      <c r="C4278" t="s">
        <v>5252</v>
      </c>
      <c r="D4278" s="1">
        <v>43899</v>
      </c>
      <c r="E4278" t="s">
        <v>3855</v>
      </c>
      <c r="F4278" t="s">
        <v>2227</v>
      </c>
      <c r="G4278" s="3">
        <v>29150000</v>
      </c>
      <c r="H4278" t="s">
        <v>15</v>
      </c>
      <c r="I4278">
        <f>YEAR(tb_to_analyze[[#This Row],[Date]])</f>
        <v>2020</v>
      </c>
    </row>
    <row r="4279" spans="1:9" x14ac:dyDescent="0.25">
      <c r="A4279" t="s">
        <v>5235</v>
      </c>
      <c r="B4279" t="s">
        <v>5342</v>
      </c>
      <c r="C4279" t="s">
        <v>5252</v>
      </c>
      <c r="D4279" s="1">
        <v>43906</v>
      </c>
      <c r="E4279" t="s">
        <v>4822</v>
      </c>
      <c r="F4279" t="s">
        <v>2227</v>
      </c>
      <c r="G4279" t="s">
        <v>5350</v>
      </c>
      <c r="H4279" t="s">
        <v>21</v>
      </c>
      <c r="I4279">
        <f>YEAR(tb_to_analyze[[#This Row],[Date]])</f>
        <v>2020</v>
      </c>
    </row>
    <row r="4280" spans="1:9" x14ac:dyDescent="0.25">
      <c r="A4280" t="s">
        <v>5233</v>
      </c>
      <c r="B4280" t="s">
        <v>5320</v>
      </c>
      <c r="C4280" t="s">
        <v>5247</v>
      </c>
      <c r="D4280" s="1">
        <v>43906</v>
      </c>
      <c r="E4280" t="s">
        <v>4480</v>
      </c>
      <c r="F4280" t="s">
        <v>2227</v>
      </c>
      <c r="G4280" s="3">
        <v>25000000</v>
      </c>
      <c r="H4280" t="s">
        <v>15</v>
      </c>
      <c r="I4280">
        <f>YEAR(tb_to_analyze[[#This Row],[Date]])</f>
        <v>2020</v>
      </c>
    </row>
    <row r="4281" spans="1:9" x14ac:dyDescent="0.25">
      <c r="A4281" t="s">
        <v>5231</v>
      </c>
      <c r="B4281" t="s">
        <v>5322</v>
      </c>
      <c r="C4281" t="s">
        <v>5246</v>
      </c>
      <c r="D4281" s="1">
        <v>43908</v>
      </c>
      <c r="E4281" t="s">
        <v>4601</v>
      </c>
      <c r="F4281" t="s">
        <v>2227</v>
      </c>
      <c r="G4281" s="3">
        <v>67000000</v>
      </c>
      <c r="H4281" t="s">
        <v>15</v>
      </c>
      <c r="I4281">
        <f>YEAR(tb_to_analyze[[#This Row],[Date]])</f>
        <v>2020</v>
      </c>
    </row>
    <row r="4282" spans="1:9" x14ac:dyDescent="0.25">
      <c r="A4282" t="s">
        <v>5230</v>
      </c>
      <c r="B4282" t="s">
        <v>5312</v>
      </c>
      <c r="C4282" t="s">
        <v>5245</v>
      </c>
      <c r="D4282" s="1">
        <v>43911</v>
      </c>
      <c r="E4282" t="s">
        <v>4351</v>
      </c>
      <c r="F4282" t="s">
        <v>2227</v>
      </c>
      <c r="G4282" s="3">
        <v>25000000</v>
      </c>
      <c r="H4282" t="s">
        <v>15</v>
      </c>
      <c r="I4282">
        <f>YEAR(tb_to_analyze[[#This Row],[Date]])</f>
        <v>2020</v>
      </c>
    </row>
    <row r="4283" spans="1:9" x14ac:dyDescent="0.25">
      <c r="A4283" t="s">
        <v>5235</v>
      </c>
      <c r="B4283" t="s">
        <v>5268</v>
      </c>
      <c r="C4283" t="s">
        <v>5252</v>
      </c>
      <c r="D4283" s="1">
        <v>43914</v>
      </c>
      <c r="E4283" t="s">
        <v>2225</v>
      </c>
      <c r="F4283" t="s">
        <v>2227</v>
      </c>
      <c r="G4283" s="3">
        <v>30800000</v>
      </c>
      <c r="H4283" t="s">
        <v>15</v>
      </c>
      <c r="I4283">
        <f>YEAR(tb_to_analyze[[#This Row],[Date]])</f>
        <v>2020</v>
      </c>
    </row>
    <row r="4284" spans="1:9" x14ac:dyDescent="0.25">
      <c r="A4284" t="s">
        <v>5231</v>
      </c>
      <c r="B4284" t="s">
        <v>5313</v>
      </c>
      <c r="C4284" t="s">
        <v>5246</v>
      </c>
      <c r="D4284" s="1">
        <v>43916</v>
      </c>
      <c r="E4284" t="s">
        <v>3774</v>
      </c>
      <c r="F4284" t="s">
        <v>2227</v>
      </c>
      <c r="G4284" s="3">
        <v>153000000</v>
      </c>
      <c r="H4284" t="s">
        <v>15</v>
      </c>
      <c r="I4284">
        <f>YEAR(tb_to_analyze[[#This Row],[Date]])</f>
        <v>2020</v>
      </c>
    </row>
    <row r="4285" spans="1:9" x14ac:dyDescent="0.25">
      <c r="A4285" t="s">
        <v>5233</v>
      </c>
      <c r="B4285" t="s">
        <v>5312</v>
      </c>
      <c r="C4285" t="s">
        <v>5245</v>
      </c>
      <c r="D4285" s="1">
        <v>43930</v>
      </c>
      <c r="E4285" t="s">
        <v>3720</v>
      </c>
      <c r="F4285" t="s">
        <v>2227</v>
      </c>
      <c r="G4285" s="3">
        <v>17420000</v>
      </c>
      <c r="H4285" t="s">
        <v>15</v>
      </c>
      <c r="I4285">
        <f>YEAR(tb_to_analyze[[#This Row],[Date]])</f>
        <v>2020</v>
      </c>
    </row>
    <row r="4286" spans="1:9" x14ac:dyDescent="0.25">
      <c r="A4286" t="s">
        <v>5235</v>
      </c>
      <c r="B4286" t="s">
        <v>5268</v>
      </c>
      <c r="C4286" t="s">
        <v>5252</v>
      </c>
      <c r="D4286" s="1">
        <v>43930</v>
      </c>
      <c r="E4286" t="s">
        <v>3855</v>
      </c>
      <c r="F4286" t="s">
        <v>2227</v>
      </c>
      <c r="G4286" s="3">
        <v>29150000</v>
      </c>
      <c r="H4286" t="s">
        <v>21</v>
      </c>
      <c r="I4286">
        <f>YEAR(tb_to_analyze[[#This Row],[Date]])</f>
        <v>2020</v>
      </c>
    </row>
    <row r="4287" spans="1:9" x14ac:dyDescent="0.25">
      <c r="A4287" t="s">
        <v>5243</v>
      </c>
      <c r="B4287" t="s">
        <v>5345</v>
      </c>
      <c r="C4287" t="s">
        <v>5261</v>
      </c>
      <c r="D4287" s="1">
        <v>43943</v>
      </c>
      <c r="E4287" t="s">
        <v>4833</v>
      </c>
      <c r="F4287" t="s">
        <v>2227</v>
      </c>
      <c r="G4287" t="s">
        <v>5350</v>
      </c>
      <c r="H4287" t="s">
        <v>15</v>
      </c>
      <c r="I4287">
        <f>YEAR(tb_to_analyze[[#This Row],[Date]])</f>
        <v>2020</v>
      </c>
    </row>
    <row r="4288" spans="1:9" x14ac:dyDescent="0.25">
      <c r="A4288" t="s">
        <v>5231</v>
      </c>
      <c r="B4288" t="s">
        <v>5322</v>
      </c>
      <c r="C4288" t="s">
        <v>5246</v>
      </c>
      <c r="D4288" s="1">
        <v>43943</v>
      </c>
      <c r="E4288" t="s">
        <v>4601</v>
      </c>
      <c r="F4288" t="s">
        <v>2227</v>
      </c>
      <c r="G4288" s="3">
        <v>67000000</v>
      </c>
      <c r="H4288" t="s">
        <v>15</v>
      </c>
      <c r="I4288">
        <f>YEAR(tb_to_analyze[[#This Row],[Date]])</f>
        <v>2020</v>
      </c>
    </row>
    <row r="4289" spans="1:9" x14ac:dyDescent="0.25">
      <c r="A4289" t="s">
        <v>5233</v>
      </c>
      <c r="B4289" t="s">
        <v>5312</v>
      </c>
      <c r="C4289" t="s">
        <v>5245</v>
      </c>
      <c r="D4289" s="1">
        <v>43946</v>
      </c>
      <c r="E4289" t="s">
        <v>3720</v>
      </c>
      <c r="F4289" t="s">
        <v>2227</v>
      </c>
      <c r="G4289" s="3">
        <v>17420000</v>
      </c>
      <c r="H4289" t="s">
        <v>15</v>
      </c>
      <c r="I4289">
        <f>YEAR(tb_to_analyze[[#This Row],[Date]])</f>
        <v>2020</v>
      </c>
    </row>
    <row r="4290" spans="1:9" x14ac:dyDescent="0.25">
      <c r="A4290" t="s">
        <v>5235</v>
      </c>
      <c r="B4290" t="s">
        <v>5342</v>
      </c>
      <c r="C4290" t="s">
        <v>5252</v>
      </c>
      <c r="D4290" s="1">
        <v>43956</v>
      </c>
      <c r="E4290" t="s">
        <v>4837</v>
      </c>
      <c r="F4290" t="s">
        <v>2227</v>
      </c>
      <c r="G4290" t="s">
        <v>5350</v>
      </c>
      <c r="H4290" t="s">
        <v>15</v>
      </c>
      <c r="I4290">
        <f>YEAR(tb_to_analyze[[#This Row],[Date]])</f>
        <v>2020</v>
      </c>
    </row>
    <row r="4291" spans="1:9" x14ac:dyDescent="0.25">
      <c r="A4291" t="s">
        <v>5235</v>
      </c>
      <c r="B4291" t="s">
        <v>5263</v>
      </c>
      <c r="C4291" t="s">
        <v>5252</v>
      </c>
      <c r="D4291" s="1">
        <v>43963</v>
      </c>
      <c r="E4291" t="s">
        <v>4446</v>
      </c>
      <c r="F4291" t="s">
        <v>2227</v>
      </c>
      <c r="G4291" s="3">
        <v>5800000</v>
      </c>
      <c r="H4291" t="s">
        <v>15</v>
      </c>
      <c r="I4291">
        <f>YEAR(tb_to_analyze[[#This Row],[Date]])</f>
        <v>2020</v>
      </c>
    </row>
    <row r="4292" spans="1:9" x14ac:dyDescent="0.25">
      <c r="A4292" t="s">
        <v>5231</v>
      </c>
      <c r="B4292" t="s">
        <v>5313</v>
      </c>
      <c r="C4292" t="s">
        <v>5246</v>
      </c>
      <c r="D4292" s="1">
        <v>43968</v>
      </c>
      <c r="E4292" t="s">
        <v>4025</v>
      </c>
      <c r="F4292" t="s">
        <v>13</v>
      </c>
      <c r="G4292" s="3">
        <v>120000000</v>
      </c>
      <c r="H4292" t="s">
        <v>15</v>
      </c>
      <c r="I4292">
        <f>YEAR(tb_to_analyze[[#This Row],[Date]])</f>
        <v>2020</v>
      </c>
    </row>
    <row r="4293" spans="1:9" x14ac:dyDescent="0.25">
      <c r="A4293" t="s">
        <v>5236</v>
      </c>
      <c r="B4293" t="s">
        <v>5325</v>
      </c>
      <c r="C4293" t="s">
        <v>5249</v>
      </c>
      <c r="D4293" s="1">
        <v>43971</v>
      </c>
      <c r="E4293" t="s">
        <v>3995</v>
      </c>
      <c r="F4293" t="s">
        <v>13</v>
      </c>
      <c r="G4293" s="3">
        <v>112500000</v>
      </c>
      <c r="H4293" t="s">
        <v>15</v>
      </c>
      <c r="I4293">
        <f>YEAR(tb_to_analyze[[#This Row],[Date]])</f>
        <v>2020</v>
      </c>
    </row>
    <row r="4294" spans="1:9" x14ac:dyDescent="0.25">
      <c r="A4294" t="s">
        <v>5233</v>
      </c>
      <c r="B4294" t="s">
        <v>5320</v>
      </c>
      <c r="C4294" t="s">
        <v>5247</v>
      </c>
      <c r="D4294" s="1">
        <v>43973</v>
      </c>
      <c r="E4294" t="s">
        <v>4480</v>
      </c>
      <c r="F4294" t="s">
        <v>2227</v>
      </c>
      <c r="G4294" s="3">
        <v>25000000</v>
      </c>
      <c r="H4294" t="s">
        <v>15</v>
      </c>
      <c r="I4294">
        <f>YEAR(tb_to_analyze[[#This Row],[Date]])</f>
        <v>2020</v>
      </c>
    </row>
    <row r="4295" spans="1:9" x14ac:dyDescent="0.25">
      <c r="A4295" t="s">
        <v>5231</v>
      </c>
      <c r="B4295" t="s">
        <v>5346</v>
      </c>
      <c r="C4295" t="s">
        <v>5246</v>
      </c>
      <c r="D4295" s="1">
        <v>43976</v>
      </c>
      <c r="E4295" t="s">
        <v>4845</v>
      </c>
      <c r="F4295" t="s">
        <v>2227</v>
      </c>
      <c r="G4295" s="3">
        <v>12000000</v>
      </c>
      <c r="H4295" t="s">
        <v>21</v>
      </c>
      <c r="I4295">
        <f>YEAR(tb_to_analyze[[#This Row],[Date]])</f>
        <v>2020</v>
      </c>
    </row>
    <row r="4296" spans="1:9" x14ac:dyDescent="0.25">
      <c r="A4296" t="s">
        <v>5235</v>
      </c>
      <c r="B4296" t="s">
        <v>5268</v>
      </c>
      <c r="C4296" t="s">
        <v>5252</v>
      </c>
      <c r="D4296" s="1">
        <v>43980</v>
      </c>
      <c r="E4296" t="s">
        <v>4316</v>
      </c>
      <c r="F4296" t="s">
        <v>2227</v>
      </c>
      <c r="G4296" s="3">
        <v>5300000</v>
      </c>
      <c r="H4296" t="s">
        <v>15</v>
      </c>
      <c r="I4296">
        <f>YEAR(tb_to_analyze[[#This Row],[Date]])</f>
        <v>2020</v>
      </c>
    </row>
    <row r="4297" spans="1:9" x14ac:dyDescent="0.25">
      <c r="A4297" t="s">
        <v>5231</v>
      </c>
      <c r="B4297" t="s">
        <v>5322</v>
      </c>
      <c r="C4297" t="s">
        <v>5246</v>
      </c>
      <c r="D4297" s="1">
        <v>43981</v>
      </c>
      <c r="E4297" t="s">
        <v>4601</v>
      </c>
      <c r="F4297" t="s">
        <v>2227</v>
      </c>
      <c r="G4297" s="3">
        <v>67000000</v>
      </c>
      <c r="H4297" t="s">
        <v>15</v>
      </c>
      <c r="I4297">
        <f>YEAR(tb_to_analyze[[#This Row],[Date]])</f>
        <v>2020</v>
      </c>
    </row>
    <row r="4298" spans="1:9" x14ac:dyDescent="0.25">
      <c r="A4298" t="s">
        <v>5235</v>
      </c>
      <c r="B4298" t="s">
        <v>5263</v>
      </c>
      <c r="C4298" t="s">
        <v>5252</v>
      </c>
      <c r="D4298" s="1">
        <v>43982</v>
      </c>
      <c r="E4298" t="s">
        <v>2910</v>
      </c>
      <c r="F4298" t="s">
        <v>2227</v>
      </c>
      <c r="G4298" s="3">
        <v>29750000</v>
      </c>
      <c r="H4298" t="s">
        <v>15</v>
      </c>
      <c r="I4298">
        <f>YEAR(tb_to_analyze[[#This Row],[Date]])</f>
        <v>2020</v>
      </c>
    </row>
    <row r="4299" spans="1:9" x14ac:dyDescent="0.25">
      <c r="A4299" t="s">
        <v>5231</v>
      </c>
      <c r="B4299" t="s">
        <v>5313</v>
      </c>
      <c r="C4299" t="s">
        <v>5246</v>
      </c>
      <c r="D4299" s="1">
        <v>43986</v>
      </c>
      <c r="E4299" t="s">
        <v>4601</v>
      </c>
      <c r="F4299" t="s">
        <v>2227</v>
      </c>
      <c r="G4299" s="3">
        <v>67000000</v>
      </c>
      <c r="H4299" t="s">
        <v>15</v>
      </c>
      <c r="I4299">
        <f>YEAR(tb_to_analyze[[#This Row],[Date]])</f>
        <v>2020</v>
      </c>
    </row>
    <row r="4300" spans="1:9" x14ac:dyDescent="0.25">
      <c r="A4300" t="s">
        <v>5235</v>
      </c>
      <c r="B4300" t="s">
        <v>5255</v>
      </c>
      <c r="C4300" t="s">
        <v>5252</v>
      </c>
      <c r="D4300" s="1">
        <v>43992</v>
      </c>
      <c r="E4300" t="s">
        <v>2225</v>
      </c>
      <c r="F4300" t="s">
        <v>2227</v>
      </c>
      <c r="G4300" s="3">
        <v>30800000</v>
      </c>
      <c r="H4300" t="s">
        <v>15</v>
      </c>
      <c r="I4300">
        <f>YEAR(tb_to_analyze[[#This Row],[Date]])</f>
        <v>2020</v>
      </c>
    </row>
    <row r="4301" spans="1:9" x14ac:dyDescent="0.25">
      <c r="A4301" t="s">
        <v>5231</v>
      </c>
      <c r="B4301" t="s">
        <v>5343</v>
      </c>
      <c r="C4301" t="s">
        <v>5265</v>
      </c>
      <c r="D4301" s="1">
        <v>43995</v>
      </c>
      <c r="E4301" t="s">
        <v>4562</v>
      </c>
      <c r="F4301" t="s">
        <v>2227</v>
      </c>
      <c r="G4301" s="3">
        <v>7500000</v>
      </c>
      <c r="H4301" t="s">
        <v>15</v>
      </c>
      <c r="I4301">
        <f>YEAR(tb_to_analyze[[#This Row],[Date]])</f>
        <v>2020</v>
      </c>
    </row>
    <row r="4302" spans="1:9" x14ac:dyDescent="0.25">
      <c r="A4302" t="s">
        <v>5231</v>
      </c>
      <c r="B4302" t="s">
        <v>5313</v>
      </c>
      <c r="C4302" t="s">
        <v>5246</v>
      </c>
      <c r="D4302" s="1">
        <v>43995</v>
      </c>
      <c r="E4302" t="s">
        <v>4601</v>
      </c>
      <c r="F4302" t="s">
        <v>2227</v>
      </c>
      <c r="G4302" s="3">
        <v>67000000</v>
      </c>
      <c r="H4302" t="s">
        <v>15</v>
      </c>
      <c r="I4302">
        <f>YEAR(tb_to_analyze[[#This Row],[Date]])</f>
        <v>2020</v>
      </c>
    </row>
    <row r="4303" spans="1:9" x14ac:dyDescent="0.25">
      <c r="A4303" t="s">
        <v>5235</v>
      </c>
      <c r="B4303" t="s">
        <v>5263</v>
      </c>
      <c r="C4303" t="s">
        <v>5252</v>
      </c>
      <c r="D4303" s="1">
        <v>43999</v>
      </c>
      <c r="E4303" t="s">
        <v>2910</v>
      </c>
      <c r="F4303" t="s">
        <v>2227</v>
      </c>
      <c r="G4303" s="3">
        <v>29750000</v>
      </c>
      <c r="H4303" t="s">
        <v>15</v>
      </c>
      <c r="I4303">
        <f>YEAR(tb_to_analyze[[#This Row],[Date]])</f>
        <v>2020</v>
      </c>
    </row>
    <row r="4304" spans="1:9" x14ac:dyDescent="0.25">
      <c r="A4304" t="s">
        <v>5235</v>
      </c>
      <c r="B4304" t="s">
        <v>5268</v>
      </c>
      <c r="C4304" t="s">
        <v>5252</v>
      </c>
      <c r="D4304" s="1">
        <v>44005</v>
      </c>
      <c r="E4304" t="s">
        <v>3855</v>
      </c>
      <c r="F4304" t="s">
        <v>2227</v>
      </c>
      <c r="G4304" s="3">
        <v>29150000</v>
      </c>
      <c r="H4304" t="s">
        <v>15</v>
      </c>
      <c r="I4304">
        <f>YEAR(tb_to_analyze[[#This Row],[Date]])</f>
        <v>2020</v>
      </c>
    </row>
    <row r="4305" spans="1:9" x14ac:dyDescent="0.25">
      <c r="A4305" t="s">
        <v>5231</v>
      </c>
      <c r="B4305" t="s">
        <v>5313</v>
      </c>
      <c r="C4305" t="s">
        <v>5246</v>
      </c>
      <c r="D4305" s="1">
        <v>44012</v>
      </c>
      <c r="E4305" t="s">
        <v>4601</v>
      </c>
      <c r="F4305" t="s">
        <v>2227</v>
      </c>
      <c r="G4305" s="3">
        <v>67000000</v>
      </c>
      <c r="H4305" t="s">
        <v>15</v>
      </c>
      <c r="I4305">
        <f>YEAR(tb_to_analyze[[#This Row],[Date]])</f>
        <v>2020</v>
      </c>
    </row>
    <row r="4306" spans="1:9" x14ac:dyDescent="0.25">
      <c r="A4306" t="s">
        <v>5235</v>
      </c>
      <c r="B4306" t="s">
        <v>5255</v>
      </c>
      <c r="C4306" t="s">
        <v>5252</v>
      </c>
      <c r="D4306" s="1">
        <v>44015</v>
      </c>
      <c r="E4306" t="s">
        <v>3402</v>
      </c>
      <c r="F4306" t="s">
        <v>2227</v>
      </c>
      <c r="G4306" s="3">
        <v>64680000</v>
      </c>
      <c r="H4306" t="s">
        <v>15</v>
      </c>
      <c r="I4306">
        <f>YEAR(tb_to_analyze[[#This Row],[Date]])</f>
        <v>2020</v>
      </c>
    </row>
    <row r="4307" spans="1:9" x14ac:dyDescent="0.25">
      <c r="A4307" t="s">
        <v>5231</v>
      </c>
      <c r="B4307" t="s">
        <v>5343</v>
      </c>
      <c r="C4307" t="s">
        <v>5265</v>
      </c>
      <c r="D4307" s="1">
        <v>44016</v>
      </c>
      <c r="E4307" t="s">
        <v>4562</v>
      </c>
      <c r="F4307" t="s">
        <v>2227</v>
      </c>
      <c r="G4307" s="3">
        <v>7500000</v>
      </c>
      <c r="H4307" t="s">
        <v>21</v>
      </c>
      <c r="I4307">
        <f>YEAR(tb_to_analyze[[#This Row],[Date]])</f>
        <v>2020</v>
      </c>
    </row>
    <row r="4308" spans="1:9" x14ac:dyDescent="0.25">
      <c r="A4308" t="s">
        <v>5235</v>
      </c>
      <c r="B4308" t="s">
        <v>5263</v>
      </c>
      <c r="C4308" t="s">
        <v>5252</v>
      </c>
      <c r="D4308" s="1">
        <v>44016</v>
      </c>
      <c r="E4308" t="s">
        <v>2910</v>
      </c>
      <c r="F4308" t="s">
        <v>2227</v>
      </c>
      <c r="G4308" s="3">
        <v>29750000</v>
      </c>
      <c r="H4308" t="s">
        <v>15</v>
      </c>
      <c r="I4308">
        <f>YEAR(tb_to_analyze[[#This Row],[Date]])</f>
        <v>2020</v>
      </c>
    </row>
    <row r="4309" spans="1:9" x14ac:dyDescent="0.25">
      <c r="A4309" t="s">
        <v>5239</v>
      </c>
      <c r="B4309" t="s">
        <v>5327</v>
      </c>
      <c r="C4309" t="s">
        <v>5256</v>
      </c>
      <c r="D4309" s="1">
        <v>44018</v>
      </c>
      <c r="E4309" t="s">
        <v>3862</v>
      </c>
      <c r="F4309" t="s">
        <v>2227</v>
      </c>
      <c r="G4309" t="s">
        <v>5350</v>
      </c>
      <c r="H4309" t="s">
        <v>15</v>
      </c>
      <c r="I4309">
        <f>YEAR(tb_to_analyze[[#This Row],[Date]])</f>
        <v>2020</v>
      </c>
    </row>
    <row r="4310" spans="1:9" x14ac:dyDescent="0.25">
      <c r="A4310" t="s">
        <v>5235</v>
      </c>
      <c r="B4310" t="s">
        <v>5268</v>
      </c>
      <c r="C4310" t="s">
        <v>5252</v>
      </c>
      <c r="D4310" s="1">
        <v>44021</v>
      </c>
      <c r="E4310" t="s">
        <v>3855</v>
      </c>
      <c r="F4310" t="s">
        <v>2227</v>
      </c>
      <c r="G4310" s="3">
        <v>29150000</v>
      </c>
      <c r="H4310" t="s">
        <v>15</v>
      </c>
      <c r="I4310">
        <f>YEAR(tb_to_analyze[[#This Row],[Date]])</f>
        <v>2020</v>
      </c>
    </row>
    <row r="4311" spans="1:9" x14ac:dyDescent="0.25">
      <c r="A4311" t="s">
        <v>5235</v>
      </c>
      <c r="B4311" t="s">
        <v>5263</v>
      </c>
      <c r="C4311" t="s">
        <v>5252</v>
      </c>
      <c r="D4311" s="1">
        <v>44022</v>
      </c>
      <c r="E4311" t="s">
        <v>4863</v>
      </c>
      <c r="F4311" t="s">
        <v>2227</v>
      </c>
      <c r="G4311" s="3">
        <v>28300000</v>
      </c>
      <c r="H4311" t="s">
        <v>21</v>
      </c>
      <c r="I4311">
        <f>YEAR(tb_to_analyze[[#This Row],[Date]])</f>
        <v>2020</v>
      </c>
    </row>
    <row r="4312" spans="1:9" x14ac:dyDescent="0.25">
      <c r="A4312" t="s">
        <v>5231</v>
      </c>
      <c r="B4312" t="s">
        <v>5316</v>
      </c>
      <c r="C4312" t="s">
        <v>5246</v>
      </c>
      <c r="D4312" s="1">
        <v>44027</v>
      </c>
      <c r="E4312" t="s">
        <v>4050</v>
      </c>
      <c r="F4312" t="s">
        <v>2227</v>
      </c>
      <c r="G4312" s="3">
        <v>46000000</v>
      </c>
      <c r="H4312" t="s">
        <v>15</v>
      </c>
      <c r="I4312">
        <f>YEAR(tb_to_analyze[[#This Row],[Date]])</f>
        <v>2020</v>
      </c>
    </row>
    <row r="4313" spans="1:9" x14ac:dyDescent="0.25">
      <c r="A4313" t="s">
        <v>5236</v>
      </c>
      <c r="B4313" t="s">
        <v>5325</v>
      </c>
      <c r="C4313" t="s">
        <v>5249</v>
      </c>
      <c r="D4313" s="1">
        <v>44031</v>
      </c>
      <c r="E4313" t="s">
        <v>3542</v>
      </c>
      <c r="F4313" t="s">
        <v>2227</v>
      </c>
      <c r="G4313" s="3">
        <v>90000000</v>
      </c>
      <c r="H4313" t="s">
        <v>15</v>
      </c>
      <c r="I4313">
        <f>YEAR(tb_to_analyze[[#This Row],[Date]])</f>
        <v>2020</v>
      </c>
    </row>
    <row r="4314" spans="1:9" x14ac:dyDescent="0.25">
      <c r="A4314" t="s">
        <v>5231</v>
      </c>
      <c r="B4314" t="s">
        <v>5313</v>
      </c>
      <c r="C4314" t="s">
        <v>5246</v>
      </c>
      <c r="D4314" s="1">
        <v>44032</v>
      </c>
      <c r="E4314" t="s">
        <v>4601</v>
      </c>
      <c r="F4314" t="s">
        <v>2227</v>
      </c>
      <c r="G4314" s="3">
        <v>67000000</v>
      </c>
      <c r="H4314" t="s">
        <v>15</v>
      </c>
      <c r="I4314">
        <f>YEAR(tb_to_analyze[[#This Row],[Date]])</f>
        <v>2020</v>
      </c>
    </row>
    <row r="4315" spans="1:9" x14ac:dyDescent="0.25">
      <c r="A4315" t="s">
        <v>5235</v>
      </c>
      <c r="B4315" t="s">
        <v>5342</v>
      </c>
      <c r="C4315" t="s">
        <v>5252</v>
      </c>
      <c r="D4315" s="1">
        <v>44035</v>
      </c>
      <c r="E4315" t="s">
        <v>4495</v>
      </c>
      <c r="F4315" t="s">
        <v>2227</v>
      </c>
      <c r="G4315" t="s">
        <v>5350</v>
      </c>
      <c r="H4315" t="s">
        <v>15</v>
      </c>
      <c r="I4315">
        <f>YEAR(tb_to_analyze[[#This Row],[Date]])</f>
        <v>2020</v>
      </c>
    </row>
    <row r="4316" spans="1:9" x14ac:dyDescent="0.25">
      <c r="A4316" t="s">
        <v>5233</v>
      </c>
      <c r="B4316" t="s">
        <v>5312</v>
      </c>
      <c r="C4316" t="s">
        <v>5245</v>
      </c>
      <c r="D4316" s="1">
        <v>44035</v>
      </c>
      <c r="E4316" t="s">
        <v>3720</v>
      </c>
      <c r="F4316" t="s">
        <v>2227</v>
      </c>
      <c r="G4316" s="3">
        <v>17420000</v>
      </c>
      <c r="H4316" t="s">
        <v>15</v>
      </c>
      <c r="I4316">
        <f>YEAR(tb_to_analyze[[#This Row],[Date]])</f>
        <v>2020</v>
      </c>
    </row>
    <row r="4317" spans="1:9" x14ac:dyDescent="0.25">
      <c r="A4317" t="s">
        <v>5235</v>
      </c>
      <c r="B4317" t="s">
        <v>5255</v>
      </c>
      <c r="C4317" t="s">
        <v>5252</v>
      </c>
      <c r="D4317" s="1">
        <v>44037</v>
      </c>
      <c r="E4317" t="s">
        <v>3402</v>
      </c>
      <c r="F4317" t="s">
        <v>2227</v>
      </c>
      <c r="G4317" s="3">
        <v>64680000</v>
      </c>
      <c r="H4317" t="s">
        <v>15</v>
      </c>
      <c r="I4317">
        <f>YEAR(tb_to_analyze[[#This Row],[Date]])</f>
        <v>2020</v>
      </c>
    </row>
    <row r="4318" spans="1:9" x14ac:dyDescent="0.25">
      <c r="A4318" t="s">
        <v>5231</v>
      </c>
      <c r="B4318" t="s">
        <v>5313</v>
      </c>
      <c r="C4318" t="s">
        <v>5246</v>
      </c>
      <c r="D4318" s="1">
        <v>44042</v>
      </c>
      <c r="E4318" t="s">
        <v>4108</v>
      </c>
      <c r="F4318" t="s">
        <v>2227</v>
      </c>
      <c r="G4318" s="3">
        <v>145000000</v>
      </c>
      <c r="H4318" t="s">
        <v>15</v>
      </c>
      <c r="I4318">
        <f>YEAR(tb_to_analyze[[#This Row],[Date]])</f>
        <v>2020</v>
      </c>
    </row>
    <row r="4319" spans="1:9" x14ac:dyDescent="0.25">
      <c r="A4319" t="s">
        <v>5233</v>
      </c>
      <c r="B4319" t="s">
        <v>5312</v>
      </c>
      <c r="C4319" t="s">
        <v>5245</v>
      </c>
      <c r="D4319" s="1">
        <v>44042</v>
      </c>
      <c r="E4319" t="s">
        <v>4346</v>
      </c>
      <c r="F4319" t="s">
        <v>2227</v>
      </c>
      <c r="G4319" s="3">
        <v>65000000</v>
      </c>
      <c r="H4319" t="s">
        <v>15</v>
      </c>
      <c r="I4319">
        <f>YEAR(tb_to_analyze[[#This Row],[Date]])</f>
        <v>2020</v>
      </c>
    </row>
    <row r="4320" spans="1:9" x14ac:dyDescent="0.25">
      <c r="A4320" t="s">
        <v>5231</v>
      </c>
      <c r="B4320" t="s">
        <v>5347</v>
      </c>
      <c r="C4320" t="s">
        <v>5246</v>
      </c>
      <c r="D4320" s="1">
        <v>44047</v>
      </c>
      <c r="E4320" t="s">
        <v>4875</v>
      </c>
      <c r="F4320" t="s">
        <v>2227</v>
      </c>
      <c r="G4320" t="s">
        <v>5350</v>
      </c>
      <c r="H4320" t="s">
        <v>15</v>
      </c>
      <c r="I4320">
        <f>YEAR(tb_to_analyze[[#This Row],[Date]])</f>
        <v>2020</v>
      </c>
    </row>
    <row r="4321" spans="1:9" x14ac:dyDescent="0.25">
      <c r="A4321" t="s">
        <v>5235</v>
      </c>
      <c r="B4321" t="s">
        <v>5263</v>
      </c>
      <c r="C4321" t="s">
        <v>5252</v>
      </c>
      <c r="D4321" s="1">
        <v>44049</v>
      </c>
      <c r="E4321" t="s">
        <v>2910</v>
      </c>
      <c r="F4321" t="s">
        <v>2227</v>
      </c>
      <c r="G4321" s="3">
        <v>29750000</v>
      </c>
      <c r="H4321" t="s">
        <v>15</v>
      </c>
      <c r="I4321">
        <f>YEAR(tb_to_analyze[[#This Row],[Date]])</f>
        <v>2020</v>
      </c>
    </row>
    <row r="4322" spans="1:9" x14ac:dyDescent="0.25">
      <c r="A4322" t="s">
        <v>5231</v>
      </c>
      <c r="B4322" t="s">
        <v>5322</v>
      </c>
      <c r="C4322" t="s">
        <v>5246</v>
      </c>
      <c r="D4322" s="1">
        <v>44050</v>
      </c>
      <c r="E4322" t="s">
        <v>4601</v>
      </c>
      <c r="F4322" t="s">
        <v>2227</v>
      </c>
      <c r="G4322" s="3">
        <v>67000000</v>
      </c>
      <c r="H4322" t="s">
        <v>15</v>
      </c>
      <c r="I4322">
        <f>YEAR(tb_to_analyze[[#This Row],[Date]])</f>
        <v>2020</v>
      </c>
    </row>
    <row r="4323" spans="1:9" x14ac:dyDescent="0.25">
      <c r="A4323" t="s">
        <v>5230</v>
      </c>
      <c r="B4323" t="s">
        <v>5324</v>
      </c>
      <c r="C4323" t="s">
        <v>5253</v>
      </c>
      <c r="D4323" s="1">
        <v>44058</v>
      </c>
      <c r="E4323" t="s">
        <v>3614</v>
      </c>
      <c r="F4323" t="s">
        <v>2227</v>
      </c>
      <c r="G4323" s="3">
        <v>200000000</v>
      </c>
      <c r="H4323" t="s">
        <v>15</v>
      </c>
      <c r="I4323">
        <f>YEAR(tb_to_analyze[[#This Row],[Date]])</f>
        <v>2020</v>
      </c>
    </row>
    <row r="4324" spans="1:9" x14ac:dyDescent="0.25">
      <c r="A4324" t="s">
        <v>5231</v>
      </c>
      <c r="B4324" t="s">
        <v>5313</v>
      </c>
      <c r="C4324" t="s">
        <v>5246</v>
      </c>
      <c r="D4324" s="1">
        <v>44061</v>
      </c>
      <c r="E4324" t="s">
        <v>4601</v>
      </c>
      <c r="F4324" t="s">
        <v>2227</v>
      </c>
      <c r="G4324" s="3">
        <v>67000000</v>
      </c>
      <c r="H4324" t="s">
        <v>15</v>
      </c>
      <c r="I4324">
        <f>YEAR(tb_to_analyze[[#This Row],[Date]])</f>
        <v>2020</v>
      </c>
    </row>
    <row r="4325" spans="1:9" x14ac:dyDescent="0.25">
      <c r="A4325" t="s">
        <v>5235</v>
      </c>
      <c r="B4325" t="s">
        <v>5263</v>
      </c>
      <c r="C4325" t="s">
        <v>5252</v>
      </c>
      <c r="D4325" s="1">
        <v>44066</v>
      </c>
      <c r="E4325" t="s">
        <v>2910</v>
      </c>
      <c r="F4325" t="s">
        <v>2227</v>
      </c>
      <c r="G4325" s="3">
        <v>29750000</v>
      </c>
      <c r="H4325" t="s">
        <v>15</v>
      </c>
      <c r="I4325">
        <f>YEAR(tb_to_analyze[[#This Row],[Date]])</f>
        <v>2020</v>
      </c>
    </row>
    <row r="4326" spans="1:9" x14ac:dyDescent="0.25">
      <c r="A4326" t="s">
        <v>5231</v>
      </c>
      <c r="B4326" t="s">
        <v>5313</v>
      </c>
      <c r="C4326" t="s">
        <v>5246</v>
      </c>
      <c r="D4326" s="1">
        <v>44073</v>
      </c>
      <c r="E4326" t="s">
        <v>4601</v>
      </c>
      <c r="F4326" t="s">
        <v>2227</v>
      </c>
      <c r="G4326" s="3">
        <v>67000000</v>
      </c>
      <c r="H4326" t="s">
        <v>15</v>
      </c>
      <c r="I4326">
        <f>YEAR(tb_to_analyze[[#This Row],[Date]])</f>
        <v>2020</v>
      </c>
    </row>
    <row r="4327" spans="1:9" x14ac:dyDescent="0.25">
      <c r="A4327" t="s">
        <v>5231</v>
      </c>
      <c r="B4327" t="s">
        <v>5343</v>
      </c>
      <c r="C4327" t="s">
        <v>5265</v>
      </c>
      <c r="D4327" s="1">
        <v>44074</v>
      </c>
      <c r="E4327" t="s">
        <v>4885</v>
      </c>
      <c r="F4327" t="s">
        <v>2227</v>
      </c>
      <c r="G4327" t="s">
        <v>5350</v>
      </c>
      <c r="H4327" t="s">
        <v>15</v>
      </c>
      <c r="I4327">
        <f>YEAR(tb_to_analyze[[#This Row],[Date]])</f>
        <v>2020</v>
      </c>
    </row>
    <row r="4328" spans="1:9" x14ac:dyDescent="0.25">
      <c r="A4328" t="s">
        <v>5230</v>
      </c>
      <c r="B4328" t="s">
        <v>5324</v>
      </c>
      <c r="C4328" t="s">
        <v>5253</v>
      </c>
      <c r="D4328" s="1">
        <v>44077</v>
      </c>
      <c r="E4328" t="s">
        <v>4118</v>
      </c>
      <c r="F4328" t="s">
        <v>2227</v>
      </c>
      <c r="G4328" s="3">
        <v>37000000</v>
      </c>
      <c r="H4328" t="s">
        <v>15</v>
      </c>
      <c r="I4328">
        <f>YEAR(tb_to_analyze[[#This Row],[Date]])</f>
        <v>2020</v>
      </c>
    </row>
    <row r="4329" spans="1:9" x14ac:dyDescent="0.25">
      <c r="A4329" t="s">
        <v>5231</v>
      </c>
      <c r="B4329" t="s">
        <v>5322</v>
      </c>
      <c r="C4329" t="s">
        <v>5246</v>
      </c>
      <c r="D4329" s="1">
        <v>44077</v>
      </c>
      <c r="E4329" t="s">
        <v>4601</v>
      </c>
      <c r="F4329" t="s">
        <v>2227</v>
      </c>
      <c r="G4329" s="3">
        <v>67000000</v>
      </c>
      <c r="H4329" t="s">
        <v>15</v>
      </c>
      <c r="I4329">
        <f>YEAR(tb_to_analyze[[#This Row],[Date]])</f>
        <v>2020</v>
      </c>
    </row>
    <row r="4330" spans="1:9" x14ac:dyDescent="0.25">
      <c r="A4330" t="s">
        <v>5235</v>
      </c>
      <c r="B4330" t="s">
        <v>5263</v>
      </c>
      <c r="C4330" t="s">
        <v>5252</v>
      </c>
      <c r="D4330" s="1">
        <v>44078</v>
      </c>
      <c r="E4330" t="s">
        <v>4096</v>
      </c>
      <c r="F4330" t="s">
        <v>2227</v>
      </c>
      <c r="G4330" t="s">
        <v>5350</v>
      </c>
      <c r="H4330" t="s">
        <v>15</v>
      </c>
      <c r="I4330">
        <f>YEAR(tb_to_analyze[[#This Row],[Date]])</f>
        <v>2020</v>
      </c>
    </row>
    <row r="4331" spans="1:9" x14ac:dyDescent="0.25">
      <c r="A4331" t="s">
        <v>5235</v>
      </c>
      <c r="B4331" t="s">
        <v>5255</v>
      </c>
      <c r="C4331" t="s">
        <v>5252</v>
      </c>
      <c r="D4331" s="1">
        <v>44081</v>
      </c>
      <c r="E4331" t="s">
        <v>3402</v>
      </c>
      <c r="F4331" t="s">
        <v>2227</v>
      </c>
      <c r="G4331" s="3">
        <v>64680000</v>
      </c>
      <c r="H4331" t="s">
        <v>15</v>
      </c>
      <c r="I4331">
        <f>YEAR(tb_to_analyze[[#This Row],[Date]])</f>
        <v>2020</v>
      </c>
    </row>
    <row r="4332" spans="1:9" x14ac:dyDescent="0.25">
      <c r="A4332" t="s">
        <v>5231</v>
      </c>
      <c r="B4332" t="s">
        <v>5335</v>
      </c>
      <c r="C4332" t="s">
        <v>5246</v>
      </c>
      <c r="D4332" s="1">
        <v>44086</v>
      </c>
      <c r="E4332" t="s">
        <v>4894</v>
      </c>
      <c r="F4332" t="s">
        <v>2227</v>
      </c>
      <c r="G4332" s="3">
        <v>2500000</v>
      </c>
      <c r="H4332" t="s">
        <v>21</v>
      </c>
      <c r="I4332">
        <f>YEAR(tb_to_analyze[[#This Row],[Date]])</f>
        <v>2020</v>
      </c>
    </row>
    <row r="4333" spans="1:9" x14ac:dyDescent="0.25">
      <c r="A4333" t="s">
        <v>5235</v>
      </c>
      <c r="B4333" t="s">
        <v>5263</v>
      </c>
      <c r="C4333" t="s">
        <v>5252</v>
      </c>
      <c r="D4333" s="1">
        <v>44086</v>
      </c>
      <c r="E4333" t="s">
        <v>4446</v>
      </c>
      <c r="F4333" t="s">
        <v>2227</v>
      </c>
      <c r="G4333" s="3">
        <v>5800000</v>
      </c>
      <c r="H4333" t="s">
        <v>21</v>
      </c>
      <c r="I4333">
        <f>YEAR(tb_to_analyze[[#This Row],[Date]])</f>
        <v>2020</v>
      </c>
    </row>
    <row r="4334" spans="1:9" x14ac:dyDescent="0.25">
      <c r="A4334" t="s">
        <v>5235</v>
      </c>
      <c r="B4334" t="s">
        <v>5269</v>
      </c>
      <c r="C4334" t="s">
        <v>5267</v>
      </c>
      <c r="D4334" s="1">
        <v>44089</v>
      </c>
      <c r="E4334" t="s">
        <v>4726</v>
      </c>
      <c r="F4334" t="s">
        <v>2227</v>
      </c>
      <c r="G4334" s="3">
        <v>5300000</v>
      </c>
      <c r="H4334" t="s">
        <v>15</v>
      </c>
      <c r="I4334">
        <f>YEAR(tb_to_analyze[[#This Row],[Date]])</f>
        <v>2020</v>
      </c>
    </row>
    <row r="4335" spans="1:9" x14ac:dyDescent="0.25">
      <c r="A4335" t="s">
        <v>5235</v>
      </c>
      <c r="B4335" t="s">
        <v>5263</v>
      </c>
      <c r="C4335" t="s">
        <v>5252</v>
      </c>
      <c r="D4335" s="1">
        <v>44095</v>
      </c>
      <c r="E4335" t="s">
        <v>3402</v>
      </c>
      <c r="F4335" t="s">
        <v>2227</v>
      </c>
      <c r="G4335" s="3">
        <v>64680000</v>
      </c>
      <c r="H4335" t="s">
        <v>15</v>
      </c>
      <c r="I4335">
        <f>YEAR(tb_to_analyze[[#This Row],[Date]])</f>
        <v>2020</v>
      </c>
    </row>
    <row r="4336" spans="1:9" x14ac:dyDescent="0.25">
      <c r="A4336" t="s">
        <v>5235</v>
      </c>
      <c r="B4336" t="s">
        <v>5255</v>
      </c>
      <c r="C4336" t="s">
        <v>5252</v>
      </c>
      <c r="D4336" s="1">
        <v>44101</v>
      </c>
      <c r="E4336" t="s">
        <v>3402</v>
      </c>
      <c r="F4336" t="s">
        <v>2227</v>
      </c>
      <c r="G4336" s="3">
        <v>64680000</v>
      </c>
      <c r="H4336" t="s">
        <v>15</v>
      </c>
      <c r="I4336">
        <f>YEAR(tb_to_analyze[[#This Row],[Date]])</f>
        <v>2020</v>
      </c>
    </row>
    <row r="4337" spans="1:9" x14ac:dyDescent="0.25">
      <c r="A4337" t="s">
        <v>5233</v>
      </c>
      <c r="B4337" t="s">
        <v>5320</v>
      </c>
      <c r="C4337" t="s">
        <v>5247</v>
      </c>
      <c r="D4337" s="1">
        <v>44102</v>
      </c>
      <c r="E4337" t="s">
        <v>4351</v>
      </c>
      <c r="F4337" t="s">
        <v>2227</v>
      </c>
      <c r="G4337" s="3">
        <v>25000000</v>
      </c>
      <c r="H4337" t="s">
        <v>15</v>
      </c>
      <c r="I4337">
        <f>YEAR(tb_to_analyze[[#This Row],[Date]])</f>
        <v>2020</v>
      </c>
    </row>
    <row r="4338" spans="1:9" x14ac:dyDescent="0.25">
      <c r="A4338" t="s">
        <v>5231</v>
      </c>
      <c r="B4338" t="s">
        <v>5316</v>
      </c>
      <c r="C4338" t="s">
        <v>5246</v>
      </c>
      <c r="D4338" s="1">
        <v>44107</v>
      </c>
      <c r="E4338" t="s">
        <v>4773</v>
      </c>
      <c r="F4338" t="s">
        <v>2227</v>
      </c>
      <c r="G4338" s="3">
        <v>85000000</v>
      </c>
      <c r="H4338" t="s">
        <v>15</v>
      </c>
      <c r="I4338">
        <f>YEAR(tb_to_analyze[[#This Row],[Date]])</f>
        <v>2020</v>
      </c>
    </row>
    <row r="4339" spans="1:9" x14ac:dyDescent="0.25">
      <c r="A4339" t="s">
        <v>5231</v>
      </c>
      <c r="B4339" t="s">
        <v>5322</v>
      </c>
      <c r="C4339" t="s">
        <v>5246</v>
      </c>
      <c r="D4339" s="1">
        <v>44110</v>
      </c>
      <c r="E4339" t="s">
        <v>4601</v>
      </c>
      <c r="F4339" t="s">
        <v>2227</v>
      </c>
      <c r="G4339" s="3">
        <v>67000000</v>
      </c>
      <c r="H4339" t="s">
        <v>15</v>
      </c>
      <c r="I4339">
        <f>YEAR(tb_to_analyze[[#This Row],[Date]])</f>
        <v>2020</v>
      </c>
    </row>
    <row r="4340" spans="1:9" x14ac:dyDescent="0.25">
      <c r="A4340" t="s">
        <v>5235</v>
      </c>
      <c r="B4340" t="s">
        <v>5268</v>
      </c>
      <c r="C4340" t="s">
        <v>5252</v>
      </c>
      <c r="D4340" s="1">
        <v>44115</v>
      </c>
      <c r="E4340" t="s">
        <v>3855</v>
      </c>
      <c r="F4340" t="s">
        <v>2227</v>
      </c>
      <c r="G4340" s="3">
        <v>29150000</v>
      </c>
      <c r="H4340" t="s">
        <v>15</v>
      </c>
      <c r="I4340">
        <f>YEAR(tb_to_analyze[[#This Row],[Date]])</f>
        <v>2020</v>
      </c>
    </row>
    <row r="4341" spans="1:9" x14ac:dyDescent="0.25">
      <c r="A4341" t="s">
        <v>5231</v>
      </c>
      <c r="B4341" t="s">
        <v>5348</v>
      </c>
      <c r="C4341" t="s">
        <v>5246</v>
      </c>
      <c r="D4341" s="1">
        <v>44117</v>
      </c>
      <c r="E4341" t="s">
        <v>4297</v>
      </c>
      <c r="F4341" t="s">
        <v>2227</v>
      </c>
      <c r="G4341" t="s">
        <v>5350</v>
      </c>
      <c r="H4341" t="s">
        <v>15</v>
      </c>
      <c r="I4341">
        <f>YEAR(tb_to_analyze[[#This Row],[Date]])</f>
        <v>2020</v>
      </c>
    </row>
    <row r="4342" spans="1:9" x14ac:dyDescent="0.25">
      <c r="A4342" t="s">
        <v>5233</v>
      </c>
      <c r="B4342" t="s">
        <v>5312</v>
      </c>
      <c r="C4342" t="s">
        <v>5245</v>
      </c>
      <c r="D4342" s="1">
        <v>44118</v>
      </c>
      <c r="E4342" t="s">
        <v>3720</v>
      </c>
      <c r="F4342" t="s">
        <v>2227</v>
      </c>
      <c r="G4342" s="3">
        <v>17420000</v>
      </c>
      <c r="H4342" t="s">
        <v>15</v>
      </c>
      <c r="I4342">
        <f>YEAR(tb_to_analyze[[#This Row],[Date]])</f>
        <v>2020</v>
      </c>
    </row>
    <row r="4343" spans="1:9" x14ac:dyDescent="0.25">
      <c r="A4343" t="s">
        <v>5231</v>
      </c>
      <c r="B4343" t="s">
        <v>5322</v>
      </c>
      <c r="C4343" t="s">
        <v>5246</v>
      </c>
      <c r="D4343" s="1">
        <v>44122</v>
      </c>
      <c r="E4343" t="s">
        <v>4601</v>
      </c>
      <c r="F4343" t="s">
        <v>2227</v>
      </c>
      <c r="G4343" s="3">
        <v>67000000</v>
      </c>
      <c r="H4343" t="s">
        <v>15</v>
      </c>
      <c r="I4343">
        <f>YEAR(tb_to_analyze[[#This Row],[Date]])</f>
        <v>2020</v>
      </c>
    </row>
    <row r="4344" spans="1:9" x14ac:dyDescent="0.25">
      <c r="A4344" t="s">
        <v>5231</v>
      </c>
      <c r="B4344" t="s">
        <v>5313</v>
      </c>
      <c r="C4344" t="s">
        <v>5246</v>
      </c>
      <c r="D4344" s="1">
        <v>44128</v>
      </c>
      <c r="E4344" t="s">
        <v>4601</v>
      </c>
      <c r="F4344" t="s">
        <v>2227</v>
      </c>
      <c r="G4344" s="3">
        <v>67000000</v>
      </c>
      <c r="H4344" t="s">
        <v>15</v>
      </c>
      <c r="I4344">
        <f>YEAR(tb_to_analyze[[#This Row],[Date]])</f>
        <v>2020</v>
      </c>
    </row>
    <row r="4345" spans="1:9" x14ac:dyDescent="0.25">
      <c r="A4345" t="s">
        <v>5233</v>
      </c>
      <c r="B4345" t="s">
        <v>5320</v>
      </c>
      <c r="C4345" t="s">
        <v>5247</v>
      </c>
      <c r="D4345" s="1">
        <v>44129</v>
      </c>
      <c r="E4345" t="s">
        <v>4480</v>
      </c>
      <c r="F4345" t="s">
        <v>2227</v>
      </c>
      <c r="G4345" s="3">
        <v>25000000</v>
      </c>
      <c r="H4345" t="s">
        <v>15</v>
      </c>
      <c r="I4345">
        <f>YEAR(tb_to_analyze[[#This Row],[Date]])</f>
        <v>2020</v>
      </c>
    </row>
    <row r="4346" spans="1:9" x14ac:dyDescent="0.25">
      <c r="A4346" t="s">
        <v>5235</v>
      </c>
      <c r="B4346" t="s">
        <v>5268</v>
      </c>
      <c r="C4346" t="s">
        <v>5252</v>
      </c>
      <c r="D4346" s="1">
        <v>44130</v>
      </c>
      <c r="E4346" t="s">
        <v>2225</v>
      </c>
      <c r="F4346" t="s">
        <v>2227</v>
      </c>
      <c r="G4346" s="3">
        <v>30800000</v>
      </c>
      <c r="H4346" t="s">
        <v>15</v>
      </c>
      <c r="I4346">
        <f>YEAR(tb_to_analyze[[#This Row],[Date]])</f>
        <v>2020</v>
      </c>
    </row>
    <row r="4347" spans="1:9" x14ac:dyDescent="0.25">
      <c r="A4347" t="s">
        <v>5231</v>
      </c>
      <c r="B4347" t="s">
        <v>5343</v>
      </c>
      <c r="C4347" t="s">
        <v>5265</v>
      </c>
      <c r="D4347" s="1">
        <v>44132</v>
      </c>
      <c r="E4347" t="s">
        <v>4562</v>
      </c>
      <c r="F4347" t="s">
        <v>2227</v>
      </c>
      <c r="G4347" s="3">
        <v>7500000</v>
      </c>
      <c r="H4347" t="s">
        <v>15</v>
      </c>
      <c r="I4347">
        <f>YEAR(tb_to_analyze[[#This Row],[Date]])</f>
        <v>2020</v>
      </c>
    </row>
    <row r="4348" spans="1:9" x14ac:dyDescent="0.25">
      <c r="A4348" t="s">
        <v>5231</v>
      </c>
      <c r="B4348" t="s">
        <v>5313</v>
      </c>
      <c r="C4348" t="s">
        <v>5246</v>
      </c>
      <c r="D4348" s="1">
        <v>44140</v>
      </c>
      <c r="E4348" t="s">
        <v>4601</v>
      </c>
      <c r="F4348" t="s">
        <v>2227</v>
      </c>
      <c r="G4348" s="3">
        <v>67000000</v>
      </c>
      <c r="H4348" t="s">
        <v>15</v>
      </c>
      <c r="I4348">
        <f>YEAR(tb_to_analyze[[#This Row],[Date]])</f>
        <v>2020</v>
      </c>
    </row>
    <row r="4349" spans="1:9" x14ac:dyDescent="0.25">
      <c r="A4349" t="s">
        <v>5235</v>
      </c>
      <c r="B4349" t="s">
        <v>5255</v>
      </c>
      <c r="C4349" t="s">
        <v>5252</v>
      </c>
      <c r="D4349" s="1">
        <v>44141</v>
      </c>
      <c r="E4349" t="s">
        <v>4313</v>
      </c>
      <c r="F4349" t="s">
        <v>2227</v>
      </c>
      <c r="G4349" s="3">
        <v>19000000</v>
      </c>
      <c r="H4349" t="s">
        <v>15</v>
      </c>
      <c r="I4349">
        <f>YEAR(tb_to_analyze[[#This Row],[Date]])</f>
        <v>2020</v>
      </c>
    </row>
    <row r="4350" spans="1:9" x14ac:dyDescent="0.25">
      <c r="A4350" t="s">
        <v>5235</v>
      </c>
      <c r="B4350" t="s">
        <v>5263</v>
      </c>
      <c r="C4350" t="s">
        <v>5252</v>
      </c>
      <c r="D4350" s="1">
        <v>44142</v>
      </c>
      <c r="E4350" t="s">
        <v>4917</v>
      </c>
      <c r="F4350" t="s">
        <v>2227</v>
      </c>
      <c r="G4350" s="3">
        <v>4900000</v>
      </c>
      <c r="H4350" t="s">
        <v>15</v>
      </c>
      <c r="I4350">
        <f>YEAR(tb_to_analyze[[#This Row],[Date]])</f>
        <v>2020</v>
      </c>
    </row>
    <row r="4351" spans="1:9" x14ac:dyDescent="0.25">
      <c r="A4351" t="s">
        <v>5238</v>
      </c>
      <c r="B4351" t="s">
        <v>5326</v>
      </c>
      <c r="C4351" t="s">
        <v>5254</v>
      </c>
      <c r="D4351" s="1">
        <v>44142</v>
      </c>
      <c r="E4351" t="s">
        <v>4690</v>
      </c>
      <c r="F4351" t="s">
        <v>2227</v>
      </c>
      <c r="G4351" t="s">
        <v>5350</v>
      </c>
      <c r="H4351" t="s">
        <v>15</v>
      </c>
      <c r="I4351">
        <f>YEAR(tb_to_analyze[[#This Row],[Date]])</f>
        <v>2020</v>
      </c>
    </row>
    <row r="4352" spans="1:9" x14ac:dyDescent="0.25">
      <c r="A4352" t="s">
        <v>5235</v>
      </c>
      <c r="B4352" t="s">
        <v>5268</v>
      </c>
      <c r="C4352" t="s">
        <v>5252</v>
      </c>
      <c r="D4352" s="1">
        <v>44147</v>
      </c>
      <c r="E4352" t="s">
        <v>3855</v>
      </c>
      <c r="F4352" t="s">
        <v>2227</v>
      </c>
      <c r="G4352" s="3">
        <v>29150000</v>
      </c>
      <c r="H4352" t="s">
        <v>15</v>
      </c>
      <c r="I4352">
        <f>YEAR(tb_to_analyze[[#This Row],[Date]])</f>
        <v>2020</v>
      </c>
    </row>
    <row r="4353" spans="1:9" x14ac:dyDescent="0.25">
      <c r="A4353" t="s">
        <v>5231</v>
      </c>
      <c r="B4353" t="s">
        <v>5313</v>
      </c>
      <c r="C4353" t="s">
        <v>5246</v>
      </c>
      <c r="D4353" s="1">
        <v>44148</v>
      </c>
      <c r="E4353" t="s">
        <v>4045</v>
      </c>
      <c r="F4353" t="s">
        <v>2227</v>
      </c>
      <c r="G4353" s="3">
        <v>140000000</v>
      </c>
      <c r="H4353" t="s">
        <v>15</v>
      </c>
      <c r="I4353">
        <f>YEAR(tb_to_analyze[[#This Row],[Date]])</f>
        <v>2020</v>
      </c>
    </row>
    <row r="4354" spans="1:9" x14ac:dyDescent="0.25">
      <c r="A4354" t="s">
        <v>5231</v>
      </c>
      <c r="B4354" t="s">
        <v>5322</v>
      </c>
      <c r="C4354" t="s">
        <v>5246</v>
      </c>
      <c r="D4354" s="1">
        <v>44151</v>
      </c>
      <c r="E4354" t="s">
        <v>4601</v>
      </c>
      <c r="F4354" t="s">
        <v>2227</v>
      </c>
      <c r="G4354" s="3">
        <v>67000000</v>
      </c>
      <c r="H4354" t="s">
        <v>15</v>
      </c>
      <c r="I4354">
        <f>YEAR(tb_to_analyze[[#This Row],[Date]])</f>
        <v>2020</v>
      </c>
    </row>
    <row r="4355" spans="1:9" x14ac:dyDescent="0.25">
      <c r="A4355" t="s">
        <v>5230</v>
      </c>
      <c r="B4355" t="s">
        <v>5324</v>
      </c>
      <c r="C4355" t="s">
        <v>5253</v>
      </c>
      <c r="D4355" s="1">
        <v>44152</v>
      </c>
      <c r="E4355" t="s">
        <v>4118</v>
      </c>
      <c r="F4355" t="s">
        <v>2227</v>
      </c>
      <c r="G4355" s="3">
        <v>37000000</v>
      </c>
      <c r="H4355" t="s">
        <v>21</v>
      </c>
      <c r="I4355">
        <f>YEAR(tb_to_analyze[[#This Row],[Date]])</f>
        <v>2020</v>
      </c>
    </row>
    <row r="4356" spans="1:9" x14ac:dyDescent="0.25">
      <c r="A4356" t="s">
        <v>5231</v>
      </c>
      <c r="B4356" t="s">
        <v>5343</v>
      </c>
      <c r="C4356" t="s">
        <v>5265</v>
      </c>
      <c r="D4356" s="1">
        <v>44155</v>
      </c>
      <c r="E4356" t="s">
        <v>4562</v>
      </c>
      <c r="F4356" t="s">
        <v>2227</v>
      </c>
      <c r="G4356" s="3">
        <v>7500000</v>
      </c>
      <c r="H4356" t="s">
        <v>15</v>
      </c>
      <c r="I4356">
        <f>YEAR(tb_to_analyze[[#This Row],[Date]])</f>
        <v>2020</v>
      </c>
    </row>
    <row r="4357" spans="1:9" x14ac:dyDescent="0.25">
      <c r="A4357" t="s">
        <v>5231</v>
      </c>
      <c r="B4357" t="s">
        <v>5315</v>
      </c>
      <c r="C4357" t="s">
        <v>5246</v>
      </c>
      <c r="D4357" s="1">
        <v>44156</v>
      </c>
      <c r="E4357" t="s">
        <v>4601</v>
      </c>
      <c r="F4357" t="s">
        <v>2227</v>
      </c>
      <c r="G4357" s="3">
        <v>67000000</v>
      </c>
      <c r="H4357" t="s">
        <v>15</v>
      </c>
      <c r="I4357">
        <f>YEAR(tb_to_analyze[[#This Row],[Date]])</f>
        <v>2020</v>
      </c>
    </row>
    <row r="4358" spans="1:9" x14ac:dyDescent="0.25">
      <c r="A4358" t="s">
        <v>5235</v>
      </c>
      <c r="B4358" t="s">
        <v>5342</v>
      </c>
      <c r="C4358" t="s">
        <v>5252</v>
      </c>
      <c r="D4358" s="1">
        <v>44158</v>
      </c>
      <c r="E4358" t="s">
        <v>4495</v>
      </c>
      <c r="F4358" t="s">
        <v>2227</v>
      </c>
      <c r="G4358" t="s">
        <v>5350</v>
      </c>
      <c r="H4358" t="s">
        <v>15</v>
      </c>
      <c r="I4358">
        <f>YEAR(tb_to_analyze[[#This Row],[Date]])</f>
        <v>2020</v>
      </c>
    </row>
    <row r="4359" spans="1:9" x14ac:dyDescent="0.25">
      <c r="A4359" t="s">
        <v>5231</v>
      </c>
      <c r="B4359" t="s">
        <v>5313</v>
      </c>
      <c r="C4359" t="s">
        <v>5246</v>
      </c>
      <c r="D4359" s="1">
        <v>44160</v>
      </c>
      <c r="E4359" t="s">
        <v>4601</v>
      </c>
      <c r="F4359" t="s">
        <v>2227</v>
      </c>
      <c r="G4359" s="3">
        <v>67000000</v>
      </c>
      <c r="H4359" t="s">
        <v>15</v>
      </c>
      <c r="I4359">
        <f>YEAR(tb_to_analyze[[#This Row],[Date]])</f>
        <v>2020</v>
      </c>
    </row>
    <row r="4360" spans="1:9" x14ac:dyDescent="0.25">
      <c r="A4360" t="s">
        <v>5236</v>
      </c>
      <c r="B4360" t="s">
        <v>5325</v>
      </c>
      <c r="C4360" t="s">
        <v>5249</v>
      </c>
      <c r="D4360" s="1">
        <v>44164</v>
      </c>
      <c r="E4360" t="s">
        <v>3542</v>
      </c>
      <c r="F4360" t="s">
        <v>2227</v>
      </c>
      <c r="G4360" s="3">
        <v>90000000</v>
      </c>
      <c r="H4360" t="s">
        <v>15</v>
      </c>
      <c r="I4360">
        <f>YEAR(tb_to_analyze[[#This Row],[Date]])</f>
        <v>2020</v>
      </c>
    </row>
    <row r="4361" spans="1:9" x14ac:dyDescent="0.25">
      <c r="A4361" t="s">
        <v>5230</v>
      </c>
      <c r="B4361" t="s">
        <v>5324</v>
      </c>
      <c r="C4361" t="s">
        <v>5253</v>
      </c>
      <c r="D4361" s="1">
        <v>44167</v>
      </c>
      <c r="E4361" t="s">
        <v>4225</v>
      </c>
      <c r="F4361" t="s">
        <v>2227</v>
      </c>
      <c r="G4361" s="3">
        <v>30000000</v>
      </c>
      <c r="H4361" t="s">
        <v>15</v>
      </c>
      <c r="I4361">
        <f>YEAR(tb_to_analyze[[#This Row],[Date]])</f>
        <v>2020</v>
      </c>
    </row>
    <row r="4362" spans="1:9" x14ac:dyDescent="0.25">
      <c r="A4362" t="s">
        <v>5233</v>
      </c>
      <c r="B4362" t="s">
        <v>5320</v>
      </c>
      <c r="C4362" t="s">
        <v>5247</v>
      </c>
      <c r="D4362" s="1">
        <v>44168</v>
      </c>
      <c r="E4362" t="s">
        <v>4480</v>
      </c>
      <c r="F4362" t="s">
        <v>2227</v>
      </c>
      <c r="G4362" s="3">
        <v>25000000</v>
      </c>
      <c r="H4362" t="s">
        <v>15</v>
      </c>
      <c r="I4362">
        <f>YEAR(tb_to_analyze[[#This Row],[Date]])</f>
        <v>2020</v>
      </c>
    </row>
    <row r="4363" spans="1:9" x14ac:dyDescent="0.25">
      <c r="A4363" t="s">
        <v>5235</v>
      </c>
      <c r="B4363" t="s">
        <v>5268</v>
      </c>
      <c r="C4363" t="s">
        <v>5252</v>
      </c>
      <c r="D4363" s="1">
        <v>44171</v>
      </c>
      <c r="E4363" t="s">
        <v>3855</v>
      </c>
      <c r="F4363" t="s">
        <v>2227</v>
      </c>
      <c r="G4363" s="3">
        <v>29150000</v>
      </c>
      <c r="H4363" t="s">
        <v>15</v>
      </c>
      <c r="I4363">
        <f>YEAR(tb_to_analyze[[#This Row],[Date]])</f>
        <v>2020</v>
      </c>
    </row>
    <row r="4364" spans="1:9" x14ac:dyDescent="0.25">
      <c r="A4364" t="s">
        <v>5231</v>
      </c>
      <c r="B4364" t="s">
        <v>5322</v>
      </c>
      <c r="C4364" t="s">
        <v>5246</v>
      </c>
      <c r="D4364" s="1">
        <v>44171</v>
      </c>
      <c r="E4364" t="s">
        <v>4601</v>
      </c>
      <c r="F4364" t="s">
        <v>2227</v>
      </c>
      <c r="G4364" s="3">
        <v>67000000</v>
      </c>
      <c r="H4364" t="s">
        <v>15</v>
      </c>
      <c r="I4364">
        <f>YEAR(tb_to_analyze[[#This Row],[Date]])</f>
        <v>2020</v>
      </c>
    </row>
    <row r="4365" spans="1:9" x14ac:dyDescent="0.25">
      <c r="A4365" t="s">
        <v>5235</v>
      </c>
      <c r="B4365" t="s">
        <v>5268</v>
      </c>
      <c r="C4365" t="s">
        <v>5252</v>
      </c>
      <c r="D4365" s="1">
        <v>44174</v>
      </c>
      <c r="E4365" t="s">
        <v>4316</v>
      </c>
      <c r="F4365" t="s">
        <v>2227</v>
      </c>
      <c r="G4365" s="3">
        <v>5300000</v>
      </c>
      <c r="H4365" t="s">
        <v>15</v>
      </c>
      <c r="I4365">
        <f>YEAR(tb_to_analyze[[#This Row],[Date]])</f>
        <v>2020</v>
      </c>
    </row>
    <row r="4366" spans="1:9" x14ac:dyDescent="0.25">
      <c r="A4366" t="s">
        <v>5231</v>
      </c>
      <c r="B4366" t="s">
        <v>5270</v>
      </c>
      <c r="C4366" t="s">
        <v>5246</v>
      </c>
      <c r="D4366" s="1">
        <v>44174</v>
      </c>
      <c r="E4366" t="s">
        <v>4875</v>
      </c>
      <c r="F4366" t="s">
        <v>2227</v>
      </c>
      <c r="G4366" t="s">
        <v>5350</v>
      </c>
      <c r="H4366" t="s">
        <v>56</v>
      </c>
      <c r="I4366">
        <f>YEAR(tb_to_analyze[[#This Row],[Date]])</f>
        <v>2020</v>
      </c>
    </row>
    <row r="4367" spans="1:9" x14ac:dyDescent="0.25">
      <c r="A4367" t="s">
        <v>5231</v>
      </c>
      <c r="B4367" t="s">
        <v>5313</v>
      </c>
      <c r="C4367" t="s">
        <v>5246</v>
      </c>
      <c r="D4367" s="1">
        <v>44176</v>
      </c>
      <c r="E4367" t="s">
        <v>3727</v>
      </c>
      <c r="F4367" t="s">
        <v>2227</v>
      </c>
      <c r="G4367" s="3">
        <v>350000000</v>
      </c>
      <c r="H4367" t="s">
        <v>15</v>
      </c>
      <c r="I4367">
        <f>YEAR(tb_to_analyze[[#This Row],[Date]])</f>
        <v>2020</v>
      </c>
    </row>
    <row r="4368" spans="1:9" x14ac:dyDescent="0.25">
      <c r="A4368" t="s">
        <v>5231</v>
      </c>
      <c r="B4368" t="s">
        <v>5344</v>
      </c>
      <c r="C4368" t="s">
        <v>5246</v>
      </c>
      <c r="D4368" s="1">
        <v>44177</v>
      </c>
      <c r="E4368" t="s">
        <v>4943</v>
      </c>
      <c r="F4368" t="s">
        <v>2227</v>
      </c>
      <c r="G4368" t="s">
        <v>5350</v>
      </c>
      <c r="H4368" t="s">
        <v>56</v>
      </c>
      <c r="I4368">
        <f>YEAR(tb_to_analyze[[#This Row],[Date]])</f>
        <v>2020</v>
      </c>
    </row>
    <row r="4369" spans="1:9" x14ac:dyDescent="0.25">
      <c r="A4369" t="s">
        <v>5231</v>
      </c>
      <c r="B4369" t="s">
        <v>5313</v>
      </c>
      <c r="C4369" t="s">
        <v>5246</v>
      </c>
      <c r="D4369" s="1">
        <v>44178</v>
      </c>
      <c r="E4369" t="s">
        <v>4601</v>
      </c>
      <c r="F4369" t="s">
        <v>2227</v>
      </c>
      <c r="G4369" s="3">
        <v>67000000</v>
      </c>
      <c r="H4369" t="s">
        <v>15</v>
      </c>
      <c r="I4369">
        <f>YEAR(tb_to_analyze[[#This Row],[Date]])</f>
        <v>2020</v>
      </c>
    </row>
    <row r="4370" spans="1:9" x14ac:dyDescent="0.25">
      <c r="A4370" t="s">
        <v>5233</v>
      </c>
      <c r="B4370" t="s">
        <v>5320</v>
      </c>
      <c r="C4370" t="s">
        <v>5247</v>
      </c>
      <c r="D4370" s="1">
        <v>44179</v>
      </c>
      <c r="E4370" t="s">
        <v>4275</v>
      </c>
      <c r="F4370" t="s">
        <v>2227</v>
      </c>
      <c r="G4370" s="3">
        <v>100000000</v>
      </c>
      <c r="H4370" t="s">
        <v>15</v>
      </c>
      <c r="I4370">
        <f>YEAR(tb_to_analyze[[#This Row],[Date]])</f>
        <v>2020</v>
      </c>
    </row>
    <row r="4371" spans="1:9" x14ac:dyDescent="0.25">
      <c r="A4371" t="s">
        <v>5231</v>
      </c>
      <c r="B4371" t="s">
        <v>5343</v>
      </c>
      <c r="C4371" t="s">
        <v>5265</v>
      </c>
      <c r="D4371" s="1">
        <v>44180</v>
      </c>
      <c r="E4371" t="s">
        <v>4562</v>
      </c>
      <c r="F4371" t="s">
        <v>2227</v>
      </c>
      <c r="G4371" s="3">
        <v>7500000</v>
      </c>
      <c r="H4371" t="s">
        <v>15</v>
      </c>
      <c r="I4371">
        <f>YEAR(tb_to_analyze[[#This Row],[Date]])</f>
        <v>2020</v>
      </c>
    </row>
    <row r="4372" spans="1:9" x14ac:dyDescent="0.25">
      <c r="A4372" t="s">
        <v>5231</v>
      </c>
      <c r="B4372" t="s">
        <v>5335</v>
      </c>
      <c r="C4372" t="s">
        <v>5246</v>
      </c>
      <c r="D4372" s="1">
        <v>44180</v>
      </c>
      <c r="E4372" t="s">
        <v>4894</v>
      </c>
      <c r="F4372" t="s">
        <v>2227</v>
      </c>
      <c r="G4372" s="3">
        <v>2500000</v>
      </c>
      <c r="H4372" t="s">
        <v>21</v>
      </c>
      <c r="I4372">
        <f>YEAR(tb_to_analyze[[#This Row],[Date]])</f>
        <v>2020</v>
      </c>
    </row>
    <row r="4373" spans="1:9" x14ac:dyDescent="0.25">
      <c r="A4373" t="s">
        <v>5238</v>
      </c>
      <c r="B4373" t="s">
        <v>5326</v>
      </c>
      <c r="C4373" t="s">
        <v>5254</v>
      </c>
      <c r="D4373" s="1">
        <v>44182</v>
      </c>
      <c r="E4373" t="s">
        <v>3945</v>
      </c>
      <c r="F4373" t="s">
        <v>2227</v>
      </c>
      <c r="G4373" s="3">
        <v>31000000</v>
      </c>
      <c r="H4373" t="s">
        <v>15</v>
      </c>
      <c r="I4373">
        <f>YEAR(tb_to_analyze[[#This Row],[Date]])</f>
        <v>2020</v>
      </c>
    </row>
    <row r="4374" spans="1:9" x14ac:dyDescent="0.25">
      <c r="A4374" t="s">
        <v>5233</v>
      </c>
      <c r="B4374" t="s">
        <v>5341</v>
      </c>
      <c r="C4374" t="s">
        <v>5247</v>
      </c>
      <c r="D4374" s="1">
        <v>44183</v>
      </c>
      <c r="E4374" t="s">
        <v>4351</v>
      </c>
      <c r="F4374" t="s">
        <v>2227</v>
      </c>
      <c r="G4374" s="3">
        <v>25000000</v>
      </c>
      <c r="H4374" t="s">
        <v>15</v>
      </c>
      <c r="I4374">
        <f>YEAR(tb_to_analyze[[#This Row],[Date]])</f>
        <v>2020</v>
      </c>
    </row>
    <row r="4375" spans="1:9" x14ac:dyDescent="0.25">
      <c r="A4375" t="s">
        <v>5231</v>
      </c>
      <c r="B4375" t="s">
        <v>5322</v>
      </c>
      <c r="C4375" t="s">
        <v>5246</v>
      </c>
      <c r="D4375" s="1">
        <v>44184</v>
      </c>
      <c r="E4375" t="s">
        <v>4601</v>
      </c>
      <c r="F4375" t="s">
        <v>2227</v>
      </c>
      <c r="G4375" s="3">
        <v>67000000</v>
      </c>
      <c r="H4375" t="s">
        <v>15</v>
      </c>
      <c r="I4375">
        <f>YEAR(tb_to_analyze[[#This Row],[Date]])</f>
        <v>2020</v>
      </c>
    </row>
    <row r="4376" spans="1:9" x14ac:dyDescent="0.25">
      <c r="A4376" t="s">
        <v>5235</v>
      </c>
      <c r="B4376" t="s">
        <v>5342</v>
      </c>
      <c r="C4376" t="s">
        <v>5252</v>
      </c>
      <c r="D4376" s="1">
        <v>44187</v>
      </c>
      <c r="E4376" t="s">
        <v>4952</v>
      </c>
      <c r="F4376" t="s">
        <v>2227</v>
      </c>
      <c r="G4376" s="3">
        <v>27000000</v>
      </c>
      <c r="H4376" t="s">
        <v>15</v>
      </c>
      <c r="I4376">
        <f>YEAR(tb_to_analyze[[#This Row],[Date]])</f>
        <v>2020</v>
      </c>
    </row>
    <row r="4377" spans="1:9" x14ac:dyDescent="0.25">
      <c r="A4377" t="s">
        <v>5235</v>
      </c>
      <c r="B4377" t="s">
        <v>5263</v>
      </c>
      <c r="C4377" t="s">
        <v>5252</v>
      </c>
      <c r="D4377" s="1">
        <v>44192</v>
      </c>
      <c r="E4377" t="s">
        <v>3794</v>
      </c>
      <c r="F4377" t="s">
        <v>2227</v>
      </c>
      <c r="G4377" s="3">
        <v>64680000</v>
      </c>
      <c r="H4377" t="s">
        <v>15</v>
      </c>
      <c r="I4377">
        <f>YEAR(tb_to_analyze[[#This Row],[Date]])</f>
        <v>2020</v>
      </c>
    </row>
    <row r="4378" spans="1:9" x14ac:dyDescent="0.25">
      <c r="A4378" t="s">
        <v>5230</v>
      </c>
      <c r="B4378" t="s">
        <v>5324</v>
      </c>
      <c r="C4378" t="s">
        <v>5253</v>
      </c>
      <c r="D4378" s="1">
        <v>44194</v>
      </c>
      <c r="E4378" t="s">
        <v>4225</v>
      </c>
      <c r="F4378" t="s">
        <v>2227</v>
      </c>
      <c r="G4378" s="3">
        <v>30000000</v>
      </c>
      <c r="H4378" t="s">
        <v>15</v>
      </c>
      <c r="I4378">
        <f>YEAR(tb_to_analyze[[#This Row],[Date]])</f>
        <v>2020</v>
      </c>
    </row>
    <row r="4379" spans="1:9" x14ac:dyDescent="0.25">
      <c r="A4379" t="s">
        <v>5231</v>
      </c>
      <c r="B4379" t="s">
        <v>5313</v>
      </c>
      <c r="C4379" t="s">
        <v>5246</v>
      </c>
      <c r="D4379" s="1">
        <v>44204</v>
      </c>
      <c r="E4379" t="s">
        <v>4601</v>
      </c>
      <c r="F4379" t="s">
        <v>2227</v>
      </c>
      <c r="G4379" s="3">
        <v>67000000</v>
      </c>
      <c r="H4379" t="s">
        <v>15</v>
      </c>
      <c r="I4379">
        <f>YEAR(tb_to_analyze[[#This Row],[Date]])</f>
        <v>2021</v>
      </c>
    </row>
    <row r="4380" spans="1:9" x14ac:dyDescent="0.25">
      <c r="A4380" t="s">
        <v>5231</v>
      </c>
      <c r="B4380" t="s">
        <v>5348</v>
      </c>
      <c r="C4380" t="s">
        <v>5246</v>
      </c>
      <c r="D4380" s="1">
        <v>44210</v>
      </c>
      <c r="E4380" t="s">
        <v>4297</v>
      </c>
      <c r="F4380" t="s">
        <v>2227</v>
      </c>
      <c r="G4380" t="s">
        <v>5350</v>
      </c>
      <c r="H4380" t="s">
        <v>15</v>
      </c>
      <c r="I4380">
        <f>YEAR(tb_to_analyze[[#This Row],[Date]])</f>
        <v>2021</v>
      </c>
    </row>
    <row r="4381" spans="1:9" x14ac:dyDescent="0.25">
      <c r="A4381" t="s">
        <v>5231</v>
      </c>
      <c r="B4381" t="s">
        <v>5346</v>
      </c>
      <c r="C4381" t="s">
        <v>5246</v>
      </c>
      <c r="D4381" s="1">
        <v>44213</v>
      </c>
      <c r="E4381" t="s">
        <v>4845</v>
      </c>
      <c r="F4381" t="s">
        <v>2227</v>
      </c>
      <c r="G4381" s="3">
        <v>12000000</v>
      </c>
      <c r="H4381" t="s">
        <v>15</v>
      </c>
      <c r="I4381">
        <f>YEAR(tb_to_analyze[[#This Row],[Date]])</f>
        <v>2021</v>
      </c>
    </row>
    <row r="4382" spans="1:9" x14ac:dyDescent="0.25">
      <c r="A4382" t="s">
        <v>5235</v>
      </c>
      <c r="B4382" t="s">
        <v>5268</v>
      </c>
      <c r="C4382" t="s">
        <v>5252</v>
      </c>
      <c r="D4382" s="1">
        <v>44215</v>
      </c>
      <c r="E4382" t="s">
        <v>3855</v>
      </c>
      <c r="F4382" t="s">
        <v>2227</v>
      </c>
      <c r="G4382" s="3">
        <v>29150000</v>
      </c>
      <c r="H4382" t="s">
        <v>15</v>
      </c>
      <c r="I4382">
        <f>YEAR(tb_to_analyze[[#This Row],[Date]])</f>
        <v>2021</v>
      </c>
    </row>
    <row r="4383" spans="1:9" x14ac:dyDescent="0.25">
      <c r="A4383" t="s">
        <v>5231</v>
      </c>
      <c r="B4383" t="s">
        <v>5343</v>
      </c>
      <c r="C4383" t="s">
        <v>5265</v>
      </c>
      <c r="D4383" s="1">
        <v>44216</v>
      </c>
      <c r="E4383" t="s">
        <v>4562</v>
      </c>
      <c r="F4383" t="s">
        <v>2227</v>
      </c>
      <c r="G4383" s="3">
        <v>7500000</v>
      </c>
      <c r="H4383" t="s">
        <v>15</v>
      </c>
      <c r="I4383">
        <f>YEAR(tb_to_analyze[[#This Row],[Date]])</f>
        <v>2021</v>
      </c>
    </row>
    <row r="4384" spans="1:9" x14ac:dyDescent="0.25">
      <c r="A4384" t="s">
        <v>5231</v>
      </c>
      <c r="B4384" t="s">
        <v>5322</v>
      </c>
      <c r="C4384" t="s">
        <v>5246</v>
      </c>
      <c r="D4384" s="1">
        <v>44216</v>
      </c>
      <c r="E4384" t="s">
        <v>4601</v>
      </c>
      <c r="F4384" t="s">
        <v>2227</v>
      </c>
      <c r="G4384" s="3">
        <v>67000000</v>
      </c>
      <c r="H4384" t="s">
        <v>15</v>
      </c>
      <c r="I4384">
        <f>YEAR(tb_to_analyze[[#This Row],[Date]])</f>
        <v>2021</v>
      </c>
    </row>
    <row r="4385" spans="1:9" x14ac:dyDescent="0.25">
      <c r="A4385" t="s">
        <v>5231</v>
      </c>
      <c r="B4385" t="s">
        <v>5313</v>
      </c>
      <c r="C4385" t="s">
        <v>5246</v>
      </c>
      <c r="D4385" s="1">
        <v>44220</v>
      </c>
      <c r="E4385" t="s">
        <v>4601</v>
      </c>
      <c r="F4385" t="s">
        <v>2227</v>
      </c>
      <c r="G4385" s="3">
        <v>67000000</v>
      </c>
      <c r="H4385" t="s">
        <v>15</v>
      </c>
      <c r="I4385">
        <f>YEAR(tb_to_analyze[[#This Row],[Date]])</f>
        <v>2021</v>
      </c>
    </row>
    <row r="4386" spans="1:9" x14ac:dyDescent="0.25">
      <c r="A4386" t="s">
        <v>5235</v>
      </c>
      <c r="B4386" t="s">
        <v>5263</v>
      </c>
      <c r="C4386" t="s">
        <v>5252</v>
      </c>
      <c r="D4386" s="1">
        <v>44225</v>
      </c>
      <c r="E4386" t="s">
        <v>3794</v>
      </c>
      <c r="F4386" t="s">
        <v>2227</v>
      </c>
      <c r="G4386" s="3">
        <v>64680000</v>
      </c>
      <c r="H4386" t="s">
        <v>15</v>
      </c>
      <c r="I4386">
        <f>YEAR(tb_to_analyze[[#This Row],[Date]])</f>
        <v>2021</v>
      </c>
    </row>
    <row r="4387" spans="1:9" x14ac:dyDescent="0.25">
      <c r="A4387" t="s">
        <v>5236</v>
      </c>
      <c r="B4387" t="s">
        <v>5263</v>
      </c>
      <c r="C4387" t="s">
        <v>5252</v>
      </c>
      <c r="D4387" s="1">
        <v>44228</v>
      </c>
      <c r="E4387" t="s">
        <v>4741</v>
      </c>
      <c r="F4387" t="s">
        <v>2227</v>
      </c>
      <c r="G4387" t="s">
        <v>5350</v>
      </c>
      <c r="H4387" t="s">
        <v>21</v>
      </c>
      <c r="I4387">
        <f>YEAR(tb_to_analyze[[#This Row],[Date]])</f>
        <v>2021</v>
      </c>
    </row>
    <row r="4388" spans="1:9" x14ac:dyDescent="0.25">
      <c r="A4388" t="s">
        <v>5239</v>
      </c>
      <c r="B4388" t="s">
        <v>5345</v>
      </c>
      <c r="C4388" t="s">
        <v>5261</v>
      </c>
      <c r="D4388" s="1">
        <v>44228</v>
      </c>
      <c r="E4388" t="s">
        <v>4967</v>
      </c>
      <c r="F4388" t="s">
        <v>2227</v>
      </c>
      <c r="G4388" t="s">
        <v>5350</v>
      </c>
      <c r="H4388" t="s">
        <v>15</v>
      </c>
      <c r="I4388">
        <f>YEAR(tb_to_analyze[[#This Row],[Date]])</f>
        <v>2021</v>
      </c>
    </row>
    <row r="4389" spans="1:9" x14ac:dyDescent="0.25">
      <c r="A4389" t="s">
        <v>5231</v>
      </c>
      <c r="B4389" t="s">
        <v>5271</v>
      </c>
      <c r="C4389" t="s">
        <v>5246</v>
      </c>
      <c r="D4389" s="1">
        <v>44229</v>
      </c>
      <c r="E4389" t="s">
        <v>4875</v>
      </c>
      <c r="F4389" t="s">
        <v>2227</v>
      </c>
      <c r="G4389" t="s">
        <v>5350</v>
      </c>
      <c r="H4389" t="s">
        <v>56</v>
      </c>
      <c r="I4389">
        <f>YEAR(tb_to_analyze[[#This Row],[Date]])</f>
        <v>2021</v>
      </c>
    </row>
    <row r="4390" spans="1:9" x14ac:dyDescent="0.25">
      <c r="A4390" t="s">
        <v>5233</v>
      </c>
      <c r="B4390" t="s">
        <v>5320</v>
      </c>
      <c r="C4390" t="s">
        <v>5247</v>
      </c>
      <c r="D4390" s="1">
        <v>44229</v>
      </c>
      <c r="E4390" t="s">
        <v>4360</v>
      </c>
      <c r="F4390" t="s">
        <v>2227</v>
      </c>
      <c r="G4390" s="3">
        <v>20000000</v>
      </c>
      <c r="H4390" t="s">
        <v>15</v>
      </c>
      <c r="I4390">
        <f>YEAR(tb_to_analyze[[#This Row],[Date]])</f>
        <v>2021</v>
      </c>
    </row>
    <row r="4391" spans="1:9" x14ac:dyDescent="0.25">
      <c r="A4391" t="s">
        <v>5231</v>
      </c>
      <c r="B4391" t="s">
        <v>5313</v>
      </c>
      <c r="C4391" t="s">
        <v>5246</v>
      </c>
      <c r="D4391" s="1">
        <v>44231</v>
      </c>
      <c r="E4391" t="s">
        <v>4601</v>
      </c>
      <c r="F4391" t="s">
        <v>2227</v>
      </c>
      <c r="G4391" s="3">
        <v>67000000</v>
      </c>
      <c r="H4391" t="s">
        <v>15</v>
      </c>
      <c r="I4391">
        <f>YEAR(tb_to_analyze[[#This Row],[Date]])</f>
        <v>2021</v>
      </c>
    </row>
    <row r="4392" spans="1:9" x14ac:dyDescent="0.25">
      <c r="A4392" t="s">
        <v>5235</v>
      </c>
      <c r="B4392" t="s">
        <v>5268</v>
      </c>
      <c r="C4392" t="s">
        <v>5252</v>
      </c>
      <c r="D4392" s="1">
        <v>44231</v>
      </c>
      <c r="E4392" t="s">
        <v>3855</v>
      </c>
      <c r="F4392" t="s">
        <v>2227</v>
      </c>
      <c r="G4392" s="3">
        <v>29150000</v>
      </c>
      <c r="H4392" t="s">
        <v>15</v>
      </c>
      <c r="I4392">
        <f>YEAR(tb_to_analyze[[#This Row],[Date]])</f>
        <v>2021</v>
      </c>
    </row>
    <row r="4393" spans="1:9" x14ac:dyDescent="0.25">
      <c r="A4393" t="s">
        <v>5233</v>
      </c>
      <c r="B4393" t="s">
        <v>5312</v>
      </c>
      <c r="C4393" t="s">
        <v>5245</v>
      </c>
      <c r="D4393" s="1">
        <v>44242</v>
      </c>
      <c r="E4393" t="s">
        <v>3720</v>
      </c>
      <c r="F4393" t="s">
        <v>2227</v>
      </c>
      <c r="G4393" s="3">
        <v>17420000</v>
      </c>
      <c r="H4393" t="s">
        <v>15</v>
      </c>
      <c r="I4393">
        <f>YEAR(tb_to_analyze[[#This Row],[Date]])</f>
        <v>2021</v>
      </c>
    </row>
    <row r="4394" spans="1:9" x14ac:dyDescent="0.25">
      <c r="A4394" t="s">
        <v>5231</v>
      </c>
      <c r="B4394" t="s">
        <v>5313</v>
      </c>
      <c r="C4394" t="s">
        <v>5246</v>
      </c>
      <c r="D4394" s="1">
        <v>44243</v>
      </c>
      <c r="E4394" t="s">
        <v>4601</v>
      </c>
      <c r="F4394" t="s">
        <v>2227</v>
      </c>
      <c r="G4394" s="3">
        <v>67000000</v>
      </c>
      <c r="H4394" t="s">
        <v>15</v>
      </c>
      <c r="I4394">
        <f>YEAR(tb_to_analyze[[#This Row],[Date]])</f>
        <v>2021</v>
      </c>
    </row>
    <row r="4395" spans="1:9" x14ac:dyDescent="0.25">
      <c r="A4395" t="s">
        <v>5231</v>
      </c>
      <c r="B4395" t="s">
        <v>5316</v>
      </c>
      <c r="C4395" t="s">
        <v>5246</v>
      </c>
      <c r="D4395" s="1">
        <v>44247</v>
      </c>
      <c r="E4395" t="s">
        <v>4773</v>
      </c>
      <c r="F4395" t="s">
        <v>2227</v>
      </c>
      <c r="G4395" s="3">
        <v>85000000</v>
      </c>
      <c r="H4395" t="s">
        <v>15</v>
      </c>
      <c r="I4395">
        <f>YEAR(tb_to_analyze[[#This Row],[Date]])</f>
        <v>2021</v>
      </c>
    </row>
    <row r="4396" spans="1:9" x14ac:dyDescent="0.25">
      <c r="A4396" t="s">
        <v>5235</v>
      </c>
      <c r="B4396" t="s">
        <v>5263</v>
      </c>
      <c r="C4396" t="s">
        <v>5252</v>
      </c>
      <c r="D4396" s="1">
        <v>44251</v>
      </c>
      <c r="E4396" t="s">
        <v>3794</v>
      </c>
      <c r="F4396" t="s">
        <v>2227</v>
      </c>
      <c r="G4396" s="3">
        <v>64680000</v>
      </c>
      <c r="H4396" t="s">
        <v>15</v>
      </c>
      <c r="I4396">
        <f>YEAR(tb_to_analyze[[#This Row],[Date]])</f>
        <v>2021</v>
      </c>
    </row>
    <row r="4397" spans="1:9" x14ac:dyDescent="0.25">
      <c r="A4397" t="s">
        <v>5238</v>
      </c>
      <c r="B4397" t="s">
        <v>5326</v>
      </c>
      <c r="C4397" t="s">
        <v>5254</v>
      </c>
      <c r="D4397" s="1">
        <v>44255</v>
      </c>
      <c r="E4397" t="s">
        <v>4690</v>
      </c>
      <c r="F4397" t="s">
        <v>2227</v>
      </c>
      <c r="G4397" t="s">
        <v>5350</v>
      </c>
      <c r="H4397" t="s">
        <v>15</v>
      </c>
      <c r="I4397">
        <f>YEAR(tb_to_analyze[[#This Row],[Date]])</f>
        <v>2021</v>
      </c>
    </row>
    <row r="4398" spans="1:9" x14ac:dyDescent="0.25">
      <c r="A4398" t="s">
        <v>5233</v>
      </c>
      <c r="B4398" t="s">
        <v>5312</v>
      </c>
      <c r="C4398" t="s">
        <v>5245</v>
      </c>
      <c r="D4398" s="1">
        <v>44255</v>
      </c>
      <c r="E4398" t="s">
        <v>4480</v>
      </c>
      <c r="F4398" t="s">
        <v>2227</v>
      </c>
      <c r="G4398" s="3">
        <v>25000000</v>
      </c>
      <c r="H4398" t="s">
        <v>15</v>
      </c>
      <c r="I4398">
        <f>YEAR(tb_to_analyze[[#This Row],[Date]])</f>
        <v>2021</v>
      </c>
    </row>
    <row r="4399" spans="1:9" x14ac:dyDescent="0.25">
      <c r="A4399" t="s">
        <v>5231</v>
      </c>
      <c r="B4399" t="s">
        <v>5270</v>
      </c>
      <c r="C4399" t="s">
        <v>5246</v>
      </c>
      <c r="D4399" s="1">
        <v>44258</v>
      </c>
      <c r="E4399" t="s">
        <v>4875</v>
      </c>
      <c r="F4399" t="s">
        <v>2227</v>
      </c>
      <c r="G4399" t="s">
        <v>5350</v>
      </c>
      <c r="H4399" t="s">
        <v>56</v>
      </c>
      <c r="I4399">
        <f>YEAR(tb_to_analyze[[#This Row],[Date]])</f>
        <v>2021</v>
      </c>
    </row>
    <row r="4400" spans="1:9" x14ac:dyDescent="0.25">
      <c r="A4400" t="s">
        <v>5231</v>
      </c>
      <c r="B4400" t="s">
        <v>5322</v>
      </c>
      <c r="C4400" t="s">
        <v>5246</v>
      </c>
      <c r="D4400" s="1">
        <v>44259</v>
      </c>
      <c r="E4400" t="s">
        <v>4601</v>
      </c>
      <c r="F4400" t="s">
        <v>2227</v>
      </c>
      <c r="G4400" s="3">
        <v>67000000</v>
      </c>
      <c r="H4400" t="s">
        <v>15</v>
      </c>
      <c r="I4400">
        <f>YEAR(tb_to_analyze[[#This Row],[Date]])</f>
        <v>2021</v>
      </c>
    </row>
    <row r="4401" spans="1:9" x14ac:dyDescent="0.25">
      <c r="A4401" t="s">
        <v>5231</v>
      </c>
      <c r="B4401" t="s">
        <v>5313</v>
      </c>
      <c r="C4401" t="s">
        <v>5246</v>
      </c>
      <c r="D4401" s="1">
        <v>44266</v>
      </c>
      <c r="E4401" t="s">
        <v>4601</v>
      </c>
      <c r="F4401" t="s">
        <v>2227</v>
      </c>
      <c r="G4401" s="3">
        <v>67000000</v>
      </c>
      <c r="H4401" t="s">
        <v>15</v>
      </c>
      <c r="I4401">
        <f>YEAR(tb_to_analyze[[#This Row],[Date]])</f>
        <v>2021</v>
      </c>
    </row>
    <row r="4402" spans="1:9" x14ac:dyDescent="0.25">
      <c r="A4402" t="s">
        <v>5235</v>
      </c>
      <c r="B4402" t="s">
        <v>5342</v>
      </c>
      <c r="C4402" t="s">
        <v>5252</v>
      </c>
      <c r="D4402" s="1">
        <v>44266</v>
      </c>
      <c r="E4402" t="s">
        <v>4822</v>
      </c>
      <c r="F4402" t="s">
        <v>2227</v>
      </c>
      <c r="G4402" t="s">
        <v>5350</v>
      </c>
      <c r="H4402" t="s">
        <v>15</v>
      </c>
      <c r="I4402">
        <f>YEAR(tb_to_analyze[[#This Row],[Date]])</f>
        <v>2021</v>
      </c>
    </row>
    <row r="4403" spans="1:9" x14ac:dyDescent="0.25">
      <c r="A4403" t="s">
        <v>5235</v>
      </c>
      <c r="B4403" t="s">
        <v>5263</v>
      </c>
      <c r="C4403" t="s">
        <v>5252</v>
      </c>
      <c r="D4403" s="1">
        <v>44268</v>
      </c>
      <c r="E4403" t="s">
        <v>3794</v>
      </c>
      <c r="F4403" t="s">
        <v>2227</v>
      </c>
      <c r="G4403" s="3">
        <v>64680000</v>
      </c>
      <c r="H4403" t="s">
        <v>15</v>
      </c>
      <c r="I4403">
        <f>YEAR(tb_to_analyze[[#This Row],[Date]])</f>
        <v>2021</v>
      </c>
    </row>
    <row r="4404" spans="1:9" x14ac:dyDescent="0.25">
      <c r="A4404" t="s">
        <v>5231</v>
      </c>
      <c r="B4404" t="s">
        <v>5322</v>
      </c>
      <c r="C4404" t="s">
        <v>5246</v>
      </c>
      <c r="D4404" s="1">
        <v>44269</v>
      </c>
      <c r="E4404" t="s">
        <v>4601</v>
      </c>
      <c r="F4404" t="s">
        <v>2227</v>
      </c>
      <c r="G4404" s="3">
        <v>67000000</v>
      </c>
      <c r="H4404" t="s">
        <v>15</v>
      </c>
      <c r="I4404">
        <f>YEAR(tb_to_analyze[[#This Row],[Date]])</f>
        <v>2021</v>
      </c>
    </row>
    <row r="4405" spans="1:9" x14ac:dyDescent="0.25">
      <c r="A4405" t="s">
        <v>5233</v>
      </c>
      <c r="B4405" t="s">
        <v>5312</v>
      </c>
      <c r="C4405" t="s">
        <v>5245</v>
      </c>
      <c r="D4405" s="1">
        <v>44277</v>
      </c>
      <c r="E4405" t="s">
        <v>4567</v>
      </c>
      <c r="F4405" t="s">
        <v>2227</v>
      </c>
      <c r="G4405" s="3">
        <v>23000000</v>
      </c>
      <c r="H4405" t="s">
        <v>15</v>
      </c>
      <c r="I4405">
        <f>YEAR(tb_to_analyze[[#This Row],[Date]])</f>
        <v>2021</v>
      </c>
    </row>
    <row r="4406" spans="1:9" x14ac:dyDescent="0.25">
      <c r="A4406" t="s">
        <v>5231</v>
      </c>
      <c r="B4406" t="s">
        <v>5343</v>
      </c>
      <c r="C4406" t="s">
        <v>5265</v>
      </c>
      <c r="D4406" s="1">
        <v>44277</v>
      </c>
      <c r="E4406" t="s">
        <v>4885</v>
      </c>
      <c r="F4406" t="s">
        <v>2227</v>
      </c>
      <c r="G4406" t="s">
        <v>5350</v>
      </c>
      <c r="H4406" t="s">
        <v>15</v>
      </c>
      <c r="I4406">
        <f>YEAR(tb_to_analyze[[#This Row],[Date]])</f>
        <v>2021</v>
      </c>
    </row>
    <row r="4407" spans="1:9" x14ac:dyDescent="0.25">
      <c r="A4407" t="s">
        <v>5231</v>
      </c>
      <c r="B4407" t="s">
        <v>5313</v>
      </c>
      <c r="C4407" t="s">
        <v>5246</v>
      </c>
      <c r="D4407" s="1">
        <v>44279</v>
      </c>
      <c r="E4407" t="s">
        <v>4601</v>
      </c>
      <c r="F4407" t="s">
        <v>2227</v>
      </c>
      <c r="G4407" s="3">
        <v>67000000</v>
      </c>
      <c r="H4407" t="s">
        <v>15</v>
      </c>
      <c r="I4407">
        <f>YEAR(tb_to_analyze[[#This Row],[Date]])</f>
        <v>2021</v>
      </c>
    </row>
    <row r="4408" spans="1:9" x14ac:dyDescent="0.25">
      <c r="A4408" t="s">
        <v>5233</v>
      </c>
      <c r="B4408" t="s">
        <v>5341</v>
      </c>
      <c r="C4408" t="s">
        <v>5247</v>
      </c>
      <c r="D4408" s="1">
        <v>44280</v>
      </c>
      <c r="E4408" t="s">
        <v>4351</v>
      </c>
      <c r="F4408" t="s">
        <v>2227</v>
      </c>
      <c r="G4408" s="3">
        <v>25000000</v>
      </c>
      <c r="H4408" t="s">
        <v>15</v>
      </c>
      <c r="I4408">
        <f>YEAR(tb_to_analyze[[#This Row],[Date]])</f>
        <v>2021</v>
      </c>
    </row>
    <row r="4409" spans="1:9" x14ac:dyDescent="0.25">
      <c r="A4409" t="s">
        <v>5231</v>
      </c>
      <c r="B4409" t="s">
        <v>5271</v>
      </c>
      <c r="C4409" t="s">
        <v>5246</v>
      </c>
      <c r="D4409" s="1">
        <v>44285</v>
      </c>
      <c r="E4409" t="s">
        <v>4875</v>
      </c>
      <c r="F4409" t="s">
        <v>2227</v>
      </c>
      <c r="G4409" t="s">
        <v>5350</v>
      </c>
      <c r="H4409" t="s">
        <v>21</v>
      </c>
      <c r="I4409">
        <f>YEAR(tb_to_analyze[[#This Row],[Date]])</f>
        <v>2021</v>
      </c>
    </row>
    <row r="4410" spans="1:9" x14ac:dyDescent="0.25">
      <c r="A4410" t="s">
        <v>5235</v>
      </c>
      <c r="B4410" t="s">
        <v>5263</v>
      </c>
      <c r="C4410" t="s">
        <v>5252</v>
      </c>
      <c r="D4410" s="1">
        <v>44285</v>
      </c>
      <c r="E4410" t="s">
        <v>3794</v>
      </c>
      <c r="F4410" t="s">
        <v>2227</v>
      </c>
      <c r="G4410" s="3">
        <v>64680000</v>
      </c>
      <c r="H4410" t="s">
        <v>15</v>
      </c>
      <c r="I4410">
        <f>YEAR(tb_to_analyze[[#This Row],[Date]])</f>
        <v>2021</v>
      </c>
    </row>
    <row r="4411" spans="1:9" x14ac:dyDescent="0.25">
      <c r="A4411" t="s">
        <v>5231</v>
      </c>
      <c r="B4411" t="s">
        <v>5313</v>
      </c>
      <c r="C4411" t="s">
        <v>5246</v>
      </c>
      <c r="D4411" s="1">
        <v>44293</v>
      </c>
      <c r="E4411" t="s">
        <v>4601</v>
      </c>
      <c r="F4411" t="s">
        <v>2227</v>
      </c>
      <c r="G4411" s="3">
        <v>67000000</v>
      </c>
      <c r="H4411" t="s">
        <v>15</v>
      </c>
      <c r="I4411">
        <f>YEAR(tb_to_analyze[[#This Row],[Date]])</f>
        <v>2021</v>
      </c>
    </row>
    <row r="4412" spans="1:9" x14ac:dyDescent="0.25">
      <c r="A4412" t="s">
        <v>5235</v>
      </c>
      <c r="B4412" t="s">
        <v>5255</v>
      </c>
      <c r="C4412" t="s">
        <v>5252</v>
      </c>
      <c r="D4412" s="1">
        <v>44294</v>
      </c>
      <c r="E4412" t="s">
        <v>3402</v>
      </c>
      <c r="F4412" t="s">
        <v>2227</v>
      </c>
      <c r="G4412" s="3">
        <v>64680000</v>
      </c>
      <c r="H4412" t="s">
        <v>15</v>
      </c>
      <c r="I4412">
        <f>YEAR(tb_to_analyze[[#This Row],[Date]])</f>
        <v>2021</v>
      </c>
    </row>
    <row r="4413" spans="1:9" x14ac:dyDescent="0.25">
      <c r="A4413" t="s">
        <v>5233</v>
      </c>
      <c r="B4413" t="s">
        <v>5312</v>
      </c>
      <c r="C4413" t="s">
        <v>5245</v>
      </c>
      <c r="D4413" s="1">
        <v>44295</v>
      </c>
      <c r="E4413" t="s">
        <v>3720</v>
      </c>
      <c r="F4413" t="s">
        <v>2227</v>
      </c>
      <c r="G4413" s="3">
        <v>17420000</v>
      </c>
      <c r="H4413" t="s">
        <v>15</v>
      </c>
      <c r="I4413">
        <f>YEAR(tb_to_analyze[[#This Row],[Date]])</f>
        <v>2021</v>
      </c>
    </row>
    <row r="4414" spans="1:9" x14ac:dyDescent="0.25">
      <c r="A4414" t="s">
        <v>5231</v>
      </c>
      <c r="B4414" t="s">
        <v>5348</v>
      </c>
      <c r="C4414" t="s">
        <v>5246</v>
      </c>
      <c r="D4414" s="1">
        <v>44300</v>
      </c>
      <c r="E4414" t="s">
        <v>4297</v>
      </c>
      <c r="F4414" t="s">
        <v>2227</v>
      </c>
      <c r="G4414" t="s">
        <v>5350</v>
      </c>
      <c r="H4414" t="s">
        <v>15</v>
      </c>
      <c r="I4414">
        <f>YEAR(tb_to_analyze[[#This Row],[Date]])</f>
        <v>2021</v>
      </c>
    </row>
    <row r="4415" spans="1:9" x14ac:dyDescent="0.25">
      <c r="A4415" t="s">
        <v>5231</v>
      </c>
      <c r="B4415" t="s">
        <v>5322</v>
      </c>
      <c r="C4415" t="s">
        <v>5246</v>
      </c>
      <c r="D4415" s="1">
        <v>44309</v>
      </c>
      <c r="E4415" t="s">
        <v>4601</v>
      </c>
      <c r="F4415" t="s">
        <v>2227</v>
      </c>
      <c r="G4415" s="3">
        <v>67000000</v>
      </c>
      <c r="H4415" t="s">
        <v>15</v>
      </c>
      <c r="I4415">
        <f>YEAR(tb_to_analyze[[#This Row],[Date]])</f>
        <v>2021</v>
      </c>
    </row>
    <row r="4416" spans="1:9" x14ac:dyDescent="0.25">
      <c r="A4416" t="s">
        <v>5233</v>
      </c>
      <c r="B4416" t="s">
        <v>5341</v>
      </c>
      <c r="C4416" t="s">
        <v>5247</v>
      </c>
      <c r="D4416" s="1">
        <v>44311</v>
      </c>
      <c r="E4416" t="s">
        <v>4351</v>
      </c>
      <c r="F4416" t="s">
        <v>2227</v>
      </c>
      <c r="G4416" s="3">
        <v>25000000</v>
      </c>
      <c r="H4416" t="s">
        <v>15</v>
      </c>
      <c r="I4416">
        <f>YEAR(tb_to_analyze[[#This Row],[Date]])</f>
        <v>2021</v>
      </c>
    </row>
    <row r="4417" spans="1:9" x14ac:dyDescent="0.25">
      <c r="A4417" t="s">
        <v>5231</v>
      </c>
      <c r="B4417" t="s">
        <v>5315</v>
      </c>
      <c r="C4417" t="s">
        <v>5246</v>
      </c>
      <c r="D4417" s="1">
        <v>44312</v>
      </c>
      <c r="E4417" t="s">
        <v>3727</v>
      </c>
      <c r="F4417" t="s">
        <v>2227</v>
      </c>
      <c r="G4417" s="3">
        <v>350000000</v>
      </c>
      <c r="H4417" t="s">
        <v>15</v>
      </c>
      <c r="I4417">
        <f>YEAR(tb_to_analyze[[#This Row],[Date]])</f>
        <v>2021</v>
      </c>
    </row>
    <row r="4418" spans="1:9" x14ac:dyDescent="0.25">
      <c r="A4418" t="s">
        <v>5235</v>
      </c>
      <c r="B4418" t="s">
        <v>5255</v>
      </c>
      <c r="C4418" t="s">
        <v>5252</v>
      </c>
      <c r="D4418" s="1">
        <v>44313</v>
      </c>
      <c r="E4418" t="s">
        <v>4313</v>
      </c>
      <c r="F4418" t="s">
        <v>2227</v>
      </c>
      <c r="G4418" s="3">
        <v>19000000</v>
      </c>
      <c r="H4418" t="s">
        <v>15</v>
      </c>
      <c r="I4418">
        <f>YEAR(tb_to_analyze[[#This Row],[Date]])</f>
        <v>2021</v>
      </c>
    </row>
    <row r="4419" spans="1:9" x14ac:dyDescent="0.25">
      <c r="A4419" t="s">
        <v>5230</v>
      </c>
      <c r="B4419" t="s">
        <v>5324</v>
      </c>
      <c r="C4419" t="s">
        <v>5253</v>
      </c>
      <c r="D4419" s="1">
        <v>44315</v>
      </c>
      <c r="E4419" t="s">
        <v>4118</v>
      </c>
      <c r="F4419" t="s">
        <v>2227</v>
      </c>
      <c r="G4419" s="3">
        <v>37000000</v>
      </c>
      <c r="H4419" t="s">
        <v>15</v>
      </c>
      <c r="I4419">
        <f>YEAR(tb_to_analyze[[#This Row],[Date]])</f>
        <v>2021</v>
      </c>
    </row>
    <row r="4420" spans="1:9" x14ac:dyDescent="0.25">
      <c r="A4420" t="s">
        <v>5235</v>
      </c>
      <c r="B4420" t="s">
        <v>5342</v>
      </c>
      <c r="C4420" t="s">
        <v>5252</v>
      </c>
      <c r="D4420" s="1">
        <v>44315</v>
      </c>
      <c r="E4420" t="s">
        <v>4837</v>
      </c>
      <c r="F4420" t="s">
        <v>2227</v>
      </c>
      <c r="G4420" t="s">
        <v>5350</v>
      </c>
      <c r="H4420" t="s">
        <v>15</v>
      </c>
      <c r="I4420">
        <f>YEAR(tb_to_analyze[[#This Row],[Date]])</f>
        <v>2021</v>
      </c>
    </row>
    <row r="4421" spans="1:9" x14ac:dyDescent="0.25">
      <c r="A4421" t="s">
        <v>5231</v>
      </c>
      <c r="B4421" t="s">
        <v>5313</v>
      </c>
      <c r="C4421" t="s">
        <v>5246</v>
      </c>
      <c r="D4421" s="1">
        <v>44315</v>
      </c>
      <c r="E4421" t="s">
        <v>4601</v>
      </c>
      <c r="F4421" t="s">
        <v>2227</v>
      </c>
      <c r="G4421" s="3">
        <v>67000000</v>
      </c>
      <c r="H4421" t="s">
        <v>15</v>
      </c>
      <c r="I4421">
        <f>YEAR(tb_to_analyze[[#This Row],[Date]])</f>
        <v>2021</v>
      </c>
    </row>
    <row r="4422" spans="1:9" x14ac:dyDescent="0.25">
      <c r="A4422" t="s">
        <v>5235</v>
      </c>
      <c r="B4422" t="s">
        <v>5263</v>
      </c>
      <c r="C4422" t="s">
        <v>5252</v>
      </c>
      <c r="D4422" s="1">
        <v>44316</v>
      </c>
      <c r="E4422" t="s">
        <v>3794</v>
      </c>
      <c r="F4422" t="s">
        <v>2227</v>
      </c>
      <c r="G4422" s="3">
        <v>64680000</v>
      </c>
      <c r="H4422" t="s">
        <v>15</v>
      </c>
      <c r="I4422">
        <f>YEAR(tb_to_analyze[[#This Row],[Date]])</f>
        <v>2021</v>
      </c>
    </row>
    <row r="4423" spans="1:9" x14ac:dyDescent="0.25">
      <c r="A4423" t="s">
        <v>5231</v>
      </c>
      <c r="B4423" t="s">
        <v>5322</v>
      </c>
      <c r="C4423" t="s">
        <v>5246</v>
      </c>
      <c r="D4423" s="1">
        <v>44320</v>
      </c>
      <c r="E4423" t="s">
        <v>4601</v>
      </c>
      <c r="F4423" t="s">
        <v>2227</v>
      </c>
      <c r="G4423" s="3">
        <v>67000000</v>
      </c>
      <c r="H4423" t="s">
        <v>15</v>
      </c>
      <c r="I4423">
        <f>YEAR(tb_to_analyze[[#This Row],[Date]])</f>
        <v>2021</v>
      </c>
    </row>
    <row r="4424" spans="1:9" x14ac:dyDescent="0.25">
      <c r="A4424" t="s">
        <v>5231</v>
      </c>
      <c r="B4424" t="s">
        <v>5270</v>
      </c>
      <c r="C4424" t="s">
        <v>5246</v>
      </c>
      <c r="D4424" s="1">
        <v>44321</v>
      </c>
      <c r="E4424" t="s">
        <v>4875</v>
      </c>
      <c r="F4424" t="s">
        <v>2227</v>
      </c>
      <c r="G4424" t="s">
        <v>5350</v>
      </c>
      <c r="H4424" t="s">
        <v>15</v>
      </c>
      <c r="I4424">
        <f>YEAR(tb_to_analyze[[#This Row],[Date]])</f>
        <v>2021</v>
      </c>
    </row>
    <row r="4425" spans="1:9" x14ac:dyDescent="0.25">
      <c r="A4425" t="s">
        <v>5235</v>
      </c>
      <c r="B4425" t="s">
        <v>5268</v>
      </c>
      <c r="C4425" t="s">
        <v>5252</v>
      </c>
      <c r="D4425" s="1">
        <v>44322</v>
      </c>
      <c r="E4425" t="s">
        <v>5004</v>
      </c>
      <c r="F4425" t="s">
        <v>2227</v>
      </c>
      <c r="G4425" s="3">
        <v>30800000</v>
      </c>
      <c r="H4425" t="s">
        <v>15</v>
      </c>
      <c r="I4425">
        <f>YEAR(tb_to_analyze[[#This Row],[Date]])</f>
        <v>2021</v>
      </c>
    </row>
    <row r="4426" spans="1:9" x14ac:dyDescent="0.25">
      <c r="A4426" t="s">
        <v>5231</v>
      </c>
      <c r="B4426" t="s">
        <v>5313</v>
      </c>
      <c r="C4426" t="s">
        <v>5246</v>
      </c>
      <c r="D4426" s="1">
        <v>44325</v>
      </c>
      <c r="E4426" t="s">
        <v>4601</v>
      </c>
      <c r="F4426" t="s">
        <v>2227</v>
      </c>
      <c r="G4426" s="3">
        <v>67000000</v>
      </c>
      <c r="H4426" t="s">
        <v>15</v>
      </c>
      <c r="I4426">
        <f>YEAR(tb_to_analyze[[#This Row],[Date]])</f>
        <v>2021</v>
      </c>
    </row>
    <row r="4427" spans="1:9" x14ac:dyDescent="0.25">
      <c r="A4427" t="s">
        <v>5231</v>
      </c>
      <c r="B4427" t="s">
        <v>5343</v>
      </c>
      <c r="C4427" t="s">
        <v>5265</v>
      </c>
      <c r="D4427" s="1">
        <v>44331</v>
      </c>
      <c r="E4427" t="s">
        <v>4562</v>
      </c>
      <c r="F4427" t="s">
        <v>2227</v>
      </c>
      <c r="G4427" s="3">
        <v>7500000</v>
      </c>
      <c r="H4427" t="s">
        <v>21</v>
      </c>
      <c r="I4427">
        <f>YEAR(tb_to_analyze[[#This Row],[Date]])</f>
        <v>2021</v>
      </c>
    </row>
    <row r="4428" spans="1:9" x14ac:dyDescent="0.25">
      <c r="A4428" t="s">
        <v>5231</v>
      </c>
      <c r="B4428" t="s">
        <v>5322</v>
      </c>
      <c r="C4428" t="s">
        <v>5246</v>
      </c>
      <c r="D4428" s="1">
        <v>44331</v>
      </c>
      <c r="E4428" t="s">
        <v>4601</v>
      </c>
      <c r="F4428" t="s">
        <v>2227</v>
      </c>
      <c r="G4428" s="3">
        <v>67000000</v>
      </c>
      <c r="H4428" t="s">
        <v>15</v>
      </c>
      <c r="I4428">
        <f>YEAR(tb_to_analyze[[#This Row],[Date]])</f>
        <v>2021</v>
      </c>
    </row>
    <row r="4429" spans="1:9" x14ac:dyDescent="0.25">
      <c r="A4429" t="s">
        <v>5231</v>
      </c>
      <c r="B4429" t="s">
        <v>5313</v>
      </c>
      <c r="C4429" t="s">
        <v>5246</v>
      </c>
      <c r="D4429" s="1">
        <v>44334</v>
      </c>
      <c r="E4429" t="s">
        <v>3880</v>
      </c>
      <c r="F4429" t="s">
        <v>2227</v>
      </c>
      <c r="G4429" s="3">
        <v>123000000</v>
      </c>
      <c r="H4429" t="s">
        <v>15</v>
      </c>
      <c r="I4429">
        <f>YEAR(tb_to_analyze[[#This Row],[Date]])</f>
        <v>2021</v>
      </c>
    </row>
    <row r="4430" spans="1:9" x14ac:dyDescent="0.25">
      <c r="A4430" t="s">
        <v>5235</v>
      </c>
      <c r="B4430" t="s">
        <v>5263</v>
      </c>
      <c r="C4430" t="s">
        <v>5252</v>
      </c>
      <c r="D4430" s="1">
        <v>44335</v>
      </c>
      <c r="E4430" t="s">
        <v>3402</v>
      </c>
      <c r="F4430" t="s">
        <v>2227</v>
      </c>
      <c r="G4430" s="3">
        <v>64680000</v>
      </c>
      <c r="H4430" t="s">
        <v>15</v>
      </c>
      <c r="I4430">
        <f>YEAR(tb_to_analyze[[#This Row],[Date]])</f>
        <v>2021</v>
      </c>
    </row>
    <row r="4431" spans="1:9" x14ac:dyDescent="0.25">
      <c r="A4431" t="s">
        <v>5231</v>
      </c>
      <c r="B4431" t="s">
        <v>5344</v>
      </c>
      <c r="C4431" t="s">
        <v>5246</v>
      </c>
      <c r="D4431" s="1">
        <v>44338</v>
      </c>
      <c r="E4431" t="s">
        <v>4943</v>
      </c>
      <c r="F4431" t="s">
        <v>2227</v>
      </c>
      <c r="G4431" t="s">
        <v>5350</v>
      </c>
      <c r="H4431" t="s">
        <v>15</v>
      </c>
      <c r="I4431">
        <f>YEAR(tb_to_analyze[[#This Row],[Date]])</f>
        <v>2021</v>
      </c>
    </row>
    <row r="4432" spans="1:9" x14ac:dyDescent="0.25">
      <c r="A4432" t="s">
        <v>5231</v>
      </c>
      <c r="B4432" t="s">
        <v>5313</v>
      </c>
      <c r="C4432" t="s">
        <v>5246</v>
      </c>
      <c r="D4432" s="1">
        <v>44342</v>
      </c>
      <c r="E4432" t="s">
        <v>4601</v>
      </c>
      <c r="F4432" t="s">
        <v>2227</v>
      </c>
      <c r="G4432" s="3">
        <v>67000000</v>
      </c>
      <c r="H4432" t="s">
        <v>15</v>
      </c>
      <c r="I4432">
        <f>YEAR(tb_to_analyze[[#This Row],[Date]])</f>
        <v>2021</v>
      </c>
    </row>
    <row r="4433" spans="1:9" x14ac:dyDescent="0.25">
      <c r="A4433" t="s">
        <v>5233</v>
      </c>
      <c r="B4433" t="s">
        <v>5341</v>
      </c>
      <c r="C4433" t="s">
        <v>5247</v>
      </c>
      <c r="D4433" s="1">
        <v>44344</v>
      </c>
      <c r="E4433" t="s">
        <v>4351</v>
      </c>
      <c r="F4433" t="s">
        <v>2227</v>
      </c>
      <c r="G4433" s="3">
        <v>25000000</v>
      </c>
      <c r="H4433" t="s">
        <v>15</v>
      </c>
      <c r="I4433">
        <f>YEAR(tb_to_analyze[[#This Row],[Date]])</f>
        <v>2021</v>
      </c>
    </row>
    <row r="4434" spans="1:9" x14ac:dyDescent="0.25">
      <c r="A4434" t="s">
        <v>5235</v>
      </c>
      <c r="B4434" t="s">
        <v>5342</v>
      </c>
      <c r="C4434" t="s">
        <v>5252</v>
      </c>
      <c r="D4434" s="1">
        <v>44345</v>
      </c>
      <c r="E4434" t="s">
        <v>5014</v>
      </c>
      <c r="F4434" t="s">
        <v>2227</v>
      </c>
      <c r="G4434" t="s">
        <v>5350</v>
      </c>
      <c r="H4434" t="s">
        <v>15</v>
      </c>
      <c r="I4434">
        <f>YEAR(tb_to_analyze[[#This Row],[Date]])</f>
        <v>2021</v>
      </c>
    </row>
    <row r="4435" spans="1:9" x14ac:dyDescent="0.25">
      <c r="A4435" t="s">
        <v>5235</v>
      </c>
      <c r="B4435" t="s">
        <v>5268</v>
      </c>
      <c r="C4435" t="s">
        <v>5252</v>
      </c>
      <c r="D4435" s="1">
        <v>44349</v>
      </c>
      <c r="E4435" t="s">
        <v>3855</v>
      </c>
      <c r="F4435" t="s">
        <v>2227</v>
      </c>
      <c r="G4435" s="3">
        <v>29150000</v>
      </c>
      <c r="H4435" t="s">
        <v>15</v>
      </c>
      <c r="I4435">
        <f>YEAR(tb_to_analyze[[#This Row],[Date]])</f>
        <v>2021</v>
      </c>
    </row>
    <row r="4436" spans="1:9" x14ac:dyDescent="0.25">
      <c r="A4436" t="s">
        <v>5231</v>
      </c>
      <c r="B4436" t="s">
        <v>5322</v>
      </c>
      <c r="C4436" t="s">
        <v>5246</v>
      </c>
      <c r="D4436" s="1">
        <v>44350</v>
      </c>
      <c r="E4436" t="s">
        <v>4601</v>
      </c>
      <c r="F4436" t="s">
        <v>2227</v>
      </c>
      <c r="G4436" s="3">
        <v>67000000</v>
      </c>
      <c r="H4436" t="s">
        <v>15</v>
      </c>
      <c r="I4436">
        <f>YEAR(tb_to_analyze[[#This Row],[Date]])</f>
        <v>2021</v>
      </c>
    </row>
    <row r="4437" spans="1:9" x14ac:dyDescent="0.25">
      <c r="A4437" t="s">
        <v>5231</v>
      </c>
      <c r="B4437" t="s">
        <v>5313</v>
      </c>
      <c r="C4437" t="s">
        <v>5246</v>
      </c>
      <c r="D4437" s="1">
        <v>44353</v>
      </c>
      <c r="E4437" t="s">
        <v>4601</v>
      </c>
      <c r="F4437" t="s">
        <v>2227</v>
      </c>
      <c r="G4437" s="3">
        <v>67000000</v>
      </c>
      <c r="H4437" t="s">
        <v>15</v>
      </c>
      <c r="I4437">
        <f>YEAR(tb_to_analyze[[#This Row],[Date]])</f>
        <v>2021</v>
      </c>
    </row>
    <row r="4438" spans="1:9" x14ac:dyDescent="0.25">
      <c r="A4438" t="s">
        <v>5235</v>
      </c>
      <c r="B4438" t="s">
        <v>5255</v>
      </c>
      <c r="C4438" t="s">
        <v>5252</v>
      </c>
      <c r="D4438" s="1">
        <v>44358</v>
      </c>
      <c r="E4438" t="s">
        <v>2910</v>
      </c>
      <c r="F4438" t="s">
        <v>2227</v>
      </c>
      <c r="G4438" s="3">
        <v>29750000</v>
      </c>
      <c r="H4438" t="s">
        <v>15</v>
      </c>
      <c r="I4438">
        <f>YEAR(tb_to_analyze[[#This Row],[Date]])</f>
        <v>2021</v>
      </c>
    </row>
    <row r="4439" spans="1:9" x14ac:dyDescent="0.25">
      <c r="A4439" t="s">
        <v>5231</v>
      </c>
      <c r="B4439" t="s">
        <v>5315</v>
      </c>
      <c r="C4439" t="s">
        <v>5246</v>
      </c>
      <c r="D4439" s="1">
        <v>44360</v>
      </c>
      <c r="E4439" t="s">
        <v>3043</v>
      </c>
      <c r="F4439" t="s">
        <v>2227</v>
      </c>
      <c r="G4439" s="3">
        <v>40000000</v>
      </c>
      <c r="H4439" t="s">
        <v>15</v>
      </c>
      <c r="I4439">
        <f>YEAR(tb_to_analyze[[#This Row],[Date]])</f>
        <v>2021</v>
      </c>
    </row>
    <row r="4440" spans="1:9" x14ac:dyDescent="0.25">
      <c r="A4440" t="s">
        <v>5231</v>
      </c>
      <c r="B4440" t="s">
        <v>5316</v>
      </c>
      <c r="C4440" t="s">
        <v>5246</v>
      </c>
      <c r="D4440" s="1">
        <v>44362</v>
      </c>
      <c r="E4440" t="s">
        <v>3453</v>
      </c>
      <c r="F4440" t="s">
        <v>2227</v>
      </c>
      <c r="G4440" s="3">
        <v>40000000</v>
      </c>
      <c r="H4440" t="s">
        <v>15</v>
      </c>
      <c r="I4440">
        <f>YEAR(tb_to_analyze[[#This Row],[Date]])</f>
        <v>2021</v>
      </c>
    </row>
    <row r="4441" spans="1:9" x14ac:dyDescent="0.25">
      <c r="A4441" t="s">
        <v>5235</v>
      </c>
      <c r="B4441" t="s">
        <v>5263</v>
      </c>
      <c r="C4441" t="s">
        <v>5252</v>
      </c>
      <c r="D4441" s="1">
        <v>44364</v>
      </c>
      <c r="E4441" t="s">
        <v>3940</v>
      </c>
      <c r="F4441" t="s">
        <v>2227</v>
      </c>
      <c r="G4441" t="s">
        <v>5350</v>
      </c>
      <c r="H4441" t="s">
        <v>15</v>
      </c>
      <c r="I4441">
        <f>YEAR(tb_to_analyze[[#This Row],[Date]])</f>
        <v>2021</v>
      </c>
    </row>
    <row r="4442" spans="1:9" x14ac:dyDescent="0.25">
      <c r="A4442" t="s">
        <v>5231</v>
      </c>
      <c r="B4442" t="s">
        <v>5313</v>
      </c>
      <c r="C4442" t="s">
        <v>5246</v>
      </c>
      <c r="D4442" s="1">
        <v>44364</v>
      </c>
      <c r="E4442" t="s">
        <v>4601</v>
      </c>
      <c r="F4442" t="s">
        <v>2227</v>
      </c>
      <c r="G4442" s="3">
        <v>67000000</v>
      </c>
      <c r="H4442" t="s">
        <v>15</v>
      </c>
      <c r="I4442">
        <f>YEAR(tb_to_analyze[[#This Row],[Date]])</f>
        <v>2021</v>
      </c>
    </row>
    <row r="4443" spans="1:9" x14ac:dyDescent="0.25">
      <c r="A4443" t="s">
        <v>5235</v>
      </c>
      <c r="B4443" t="s">
        <v>5268</v>
      </c>
      <c r="C4443" t="s">
        <v>5252</v>
      </c>
      <c r="D4443" s="1">
        <v>44365</v>
      </c>
      <c r="E4443" t="s">
        <v>5004</v>
      </c>
      <c r="F4443" t="s">
        <v>2227</v>
      </c>
      <c r="G4443" s="3">
        <v>30800000</v>
      </c>
      <c r="H4443" t="s">
        <v>15</v>
      </c>
      <c r="I4443">
        <f>YEAR(tb_to_analyze[[#This Row],[Date]])</f>
        <v>2021</v>
      </c>
    </row>
    <row r="4444" spans="1:9" x14ac:dyDescent="0.25">
      <c r="A4444" t="s">
        <v>5233</v>
      </c>
      <c r="B4444" t="s">
        <v>5320</v>
      </c>
      <c r="C4444" t="s">
        <v>5247</v>
      </c>
      <c r="D4444" s="1">
        <v>44372</v>
      </c>
      <c r="E4444" t="s">
        <v>4360</v>
      </c>
      <c r="F4444" t="s">
        <v>2227</v>
      </c>
      <c r="G4444" s="3">
        <v>20000000</v>
      </c>
      <c r="H4444" t="s">
        <v>15</v>
      </c>
      <c r="I4444">
        <f>YEAR(tb_to_analyze[[#This Row],[Date]])</f>
        <v>2021</v>
      </c>
    </row>
    <row r="4445" spans="1:9" x14ac:dyDescent="0.25">
      <c r="A4445" t="s">
        <v>5233</v>
      </c>
      <c r="B4445" t="s">
        <v>5312</v>
      </c>
      <c r="C4445" t="s">
        <v>5245</v>
      </c>
      <c r="D4445" s="1">
        <v>44376</v>
      </c>
      <c r="E4445" t="s">
        <v>3720</v>
      </c>
      <c r="F4445" t="s">
        <v>2227</v>
      </c>
      <c r="G4445" s="3">
        <v>17420000</v>
      </c>
      <c r="H4445" t="s">
        <v>15</v>
      </c>
      <c r="I4445">
        <f>YEAR(tb_to_analyze[[#This Row],[Date]])</f>
        <v>2021</v>
      </c>
    </row>
    <row r="4446" spans="1:9" x14ac:dyDescent="0.25">
      <c r="A4446" t="s">
        <v>5231</v>
      </c>
      <c r="B4446" t="s">
        <v>5346</v>
      </c>
      <c r="C4446" t="s">
        <v>5246</v>
      </c>
      <c r="D4446" s="1">
        <v>44377</v>
      </c>
      <c r="E4446" t="s">
        <v>4845</v>
      </c>
      <c r="F4446" t="s">
        <v>2227</v>
      </c>
      <c r="G4446" s="3">
        <v>12000000</v>
      </c>
      <c r="H4446" t="s">
        <v>15</v>
      </c>
      <c r="I4446">
        <f>YEAR(tb_to_analyze[[#This Row],[Date]])</f>
        <v>2021</v>
      </c>
    </row>
    <row r="4447" spans="1:9" x14ac:dyDescent="0.25">
      <c r="A4447" t="s">
        <v>5231</v>
      </c>
      <c r="B4447" t="s">
        <v>5313</v>
      </c>
      <c r="C4447" t="s">
        <v>5246</v>
      </c>
      <c r="D4447" s="1">
        <v>44377</v>
      </c>
      <c r="E4447" t="s">
        <v>4601</v>
      </c>
      <c r="F4447" t="s">
        <v>2227</v>
      </c>
      <c r="G4447" s="3">
        <v>67000000</v>
      </c>
      <c r="H4447" t="s">
        <v>15</v>
      </c>
      <c r="I4447">
        <f>YEAR(tb_to_analyze[[#This Row],[Date]])</f>
        <v>2021</v>
      </c>
    </row>
    <row r="4448" spans="1:9" x14ac:dyDescent="0.25">
      <c r="A4448" t="s">
        <v>5233</v>
      </c>
      <c r="B4448" t="s">
        <v>5341</v>
      </c>
      <c r="C4448" t="s">
        <v>5247</v>
      </c>
      <c r="D4448" s="1">
        <v>44378</v>
      </c>
      <c r="E4448" t="s">
        <v>4351</v>
      </c>
      <c r="F4448" t="s">
        <v>2227</v>
      </c>
      <c r="G4448" s="3">
        <v>25000000</v>
      </c>
      <c r="H4448" t="s">
        <v>15</v>
      </c>
      <c r="I4448">
        <f>YEAR(tb_to_analyze[[#This Row],[Date]])</f>
        <v>2021</v>
      </c>
    </row>
    <row r="4449" spans="1:9" x14ac:dyDescent="0.25">
      <c r="A4449" t="s">
        <v>5235</v>
      </c>
      <c r="B4449" t="s">
        <v>5255</v>
      </c>
      <c r="C4449" t="s">
        <v>5252</v>
      </c>
      <c r="D4449" s="1">
        <v>44380</v>
      </c>
      <c r="E4449" t="s">
        <v>2910</v>
      </c>
      <c r="F4449" t="s">
        <v>2227</v>
      </c>
      <c r="G4449" s="3">
        <v>29750000</v>
      </c>
      <c r="H4449" t="s">
        <v>15</v>
      </c>
      <c r="I4449">
        <f>YEAR(tb_to_analyze[[#This Row],[Date]])</f>
        <v>2021</v>
      </c>
    </row>
    <row r="4450" spans="1:9" x14ac:dyDescent="0.25">
      <c r="A4450" t="s">
        <v>5235</v>
      </c>
      <c r="B4450" t="s">
        <v>5263</v>
      </c>
      <c r="C4450" t="s">
        <v>5252</v>
      </c>
      <c r="D4450" s="1">
        <v>44381</v>
      </c>
      <c r="E4450" t="s">
        <v>3794</v>
      </c>
      <c r="F4450" t="s">
        <v>2227</v>
      </c>
      <c r="G4450" s="3">
        <v>64680000</v>
      </c>
      <c r="H4450" t="s">
        <v>15</v>
      </c>
      <c r="I4450">
        <f>YEAR(tb_to_analyze[[#This Row],[Date]])</f>
        <v>2021</v>
      </c>
    </row>
    <row r="4451" spans="1:9" x14ac:dyDescent="0.25">
      <c r="A4451" t="s">
        <v>5235</v>
      </c>
      <c r="B4451" t="s">
        <v>5268</v>
      </c>
      <c r="C4451" t="s">
        <v>5252</v>
      </c>
      <c r="D4451" s="1">
        <v>44383</v>
      </c>
      <c r="E4451" t="s">
        <v>4385</v>
      </c>
      <c r="F4451" t="s">
        <v>2227</v>
      </c>
      <c r="G4451" s="3">
        <v>20000000</v>
      </c>
      <c r="H4451" t="s">
        <v>15</v>
      </c>
      <c r="I4451">
        <f>YEAR(tb_to_analyze[[#This Row],[Date]])</f>
        <v>2021</v>
      </c>
    </row>
    <row r="4452" spans="1:9" x14ac:dyDescent="0.25">
      <c r="A4452" t="s">
        <v>5235</v>
      </c>
      <c r="B4452" t="s">
        <v>5255</v>
      </c>
      <c r="C4452" t="s">
        <v>5252</v>
      </c>
      <c r="D4452" s="1">
        <v>44386</v>
      </c>
      <c r="E4452" t="s">
        <v>4313</v>
      </c>
      <c r="F4452" t="s">
        <v>2227</v>
      </c>
      <c r="G4452" s="3">
        <v>19000000</v>
      </c>
      <c r="H4452" t="s">
        <v>15</v>
      </c>
      <c r="I4452">
        <f>YEAR(tb_to_analyze[[#This Row],[Date]])</f>
        <v>2021</v>
      </c>
    </row>
    <row r="4453" spans="1:9" x14ac:dyDescent="0.25">
      <c r="A4453" t="s">
        <v>5231</v>
      </c>
      <c r="B4453" t="s">
        <v>5344</v>
      </c>
      <c r="C4453" t="s">
        <v>5246</v>
      </c>
      <c r="D4453" s="1">
        <v>44388</v>
      </c>
      <c r="E4453" t="s">
        <v>4943</v>
      </c>
      <c r="F4453" t="s">
        <v>2227</v>
      </c>
      <c r="G4453" t="s">
        <v>5350</v>
      </c>
      <c r="H4453" t="s">
        <v>15</v>
      </c>
      <c r="I4453">
        <f>YEAR(tb_to_analyze[[#This Row],[Date]])</f>
        <v>2021</v>
      </c>
    </row>
    <row r="4454" spans="1:9" x14ac:dyDescent="0.25">
      <c r="A4454" t="s">
        <v>5235</v>
      </c>
      <c r="B4454" t="s">
        <v>5268</v>
      </c>
      <c r="C4454" t="s">
        <v>5252</v>
      </c>
      <c r="D4454" s="1">
        <v>44396</v>
      </c>
      <c r="E4454" t="s">
        <v>5004</v>
      </c>
      <c r="F4454" t="s">
        <v>2227</v>
      </c>
      <c r="G4454" s="3">
        <v>30800000</v>
      </c>
      <c r="H4454" t="s">
        <v>15</v>
      </c>
      <c r="I4454">
        <f>YEAR(tb_to_analyze[[#This Row],[Date]])</f>
        <v>2021</v>
      </c>
    </row>
    <row r="4455" spans="1:9" x14ac:dyDescent="0.25">
      <c r="A4455" t="s">
        <v>5231</v>
      </c>
      <c r="B4455" t="s">
        <v>5348</v>
      </c>
      <c r="C4455" t="s">
        <v>5246</v>
      </c>
      <c r="D4455" s="1">
        <v>44397</v>
      </c>
      <c r="E4455" t="s">
        <v>4297</v>
      </c>
      <c r="F4455" t="s">
        <v>2227</v>
      </c>
      <c r="G4455" t="s">
        <v>5350</v>
      </c>
      <c r="H4455" t="s">
        <v>15</v>
      </c>
      <c r="I4455">
        <f>YEAR(tb_to_analyze[[#This Row],[Date]])</f>
        <v>2021</v>
      </c>
    </row>
    <row r="4456" spans="1:9" x14ac:dyDescent="0.25">
      <c r="A4456" t="s">
        <v>5233</v>
      </c>
      <c r="B4456" t="s">
        <v>5312</v>
      </c>
      <c r="C4456" t="s">
        <v>5245</v>
      </c>
      <c r="D4456" s="1">
        <v>44398</v>
      </c>
      <c r="E4456" t="s">
        <v>5038</v>
      </c>
      <c r="F4456" t="s">
        <v>2227</v>
      </c>
      <c r="G4456" s="3">
        <v>65000000</v>
      </c>
      <c r="H4456" t="s">
        <v>15</v>
      </c>
      <c r="I4456">
        <f>YEAR(tb_to_analyze[[#This Row],[Date]])</f>
        <v>2021</v>
      </c>
    </row>
    <row r="4457" spans="1:9" x14ac:dyDescent="0.25">
      <c r="A4457" t="s">
        <v>5235</v>
      </c>
      <c r="B4457" t="s">
        <v>5263</v>
      </c>
      <c r="C4457" t="s">
        <v>5252</v>
      </c>
      <c r="D4457" s="1">
        <v>44406</v>
      </c>
      <c r="E4457" t="s">
        <v>2910</v>
      </c>
      <c r="F4457" t="s">
        <v>2227</v>
      </c>
      <c r="G4457" s="3">
        <v>29750000</v>
      </c>
      <c r="H4457" t="s">
        <v>15</v>
      </c>
      <c r="I4457">
        <f>YEAR(tb_to_analyze[[#This Row],[Date]])</f>
        <v>2021</v>
      </c>
    </row>
    <row r="4458" spans="1:9" x14ac:dyDescent="0.25">
      <c r="A4458" t="s">
        <v>5231</v>
      </c>
      <c r="B4458" t="s">
        <v>5343</v>
      </c>
      <c r="C4458" t="s">
        <v>5265</v>
      </c>
      <c r="D4458" s="1">
        <v>44406</v>
      </c>
      <c r="E4458" t="s">
        <v>4562</v>
      </c>
      <c r="F4458" t="s">
        <v>2227</v>
      </c>
      <c r="G4458" s="3">
        <v>7500000</v>
      </c>
      <c r="H4458" t="s">
        <v>15</v>
      </c>
      <c r="I4458">
        <f>YEAR(tb_to_analyze[[#This Row],[Date]])</f>
        <v>2021</v>
      </c>
    </row>
    <row r="4459" spans="1:9" x14ac:dyDescent="0.25">
      <c r="A4459" t="s">
        <v>5230</v>
      </c>
      <c r="B4459" t="s">
        <v>5324</v>
      </c>
      <c r="C4459" t="s">
        <v>5253</v>
      </c>
      <c r="D4459" s="1">
        <v>44407</v>
      </c>
      <c r="E4459" t="s">
        <v>3614</v>
      </c>
      <c r="F4459" t="s">
        <v>2227</v>
      </c>
      <c r="G4459" s="3">
        <v>200000000</v>
      </c>
      <c r="H4459" t="s">
        <v>15</v>
      </c>
      <c r="I4459">
        <f>YEAR(tb_to_analyze[[#This Row],[Date]])</f>
        <v>2021</v>
      </c>
    </row>
    <row r="4460" spans="1:9" x14ac:dyDescent="0.25">
      <c r="A4460" t="s">
        <v>5236</v>
      </c>
      <c r="B4460" t="s">
        <v>5263</v>
      </c>
      <c r="C4460" t="s">
        <v>5252</v>
      </c>
      <c r="D4460" s="1">
        <v>44411</v>
      </c>
      <c r="E4460" t="s">
        <v>4741</v>
      </c>
      <c r="F4460" t="s">
        <v>2227</v>
      </c>
      <c r="G4460" t="s">
        <v>5350</v>
      </c>
      <c r="H4460" t="s">
        <v>21</v>
      </c>
      <c r="I4460">
        <f>YEAR(tb_to_analyze[[#This Row],[Date]])</f>
        <v>2021</v>
      </c>
    </row>
    <row r="4461" spans="1:9" x14ac:dyDescent="0.25">
      <c r="A4461" t="s">
        <v>5235</v>
      </c>
      <c r="B4461" t="s">
        <v>5255</v>
      </c>
      <c r="C4461" t="s">
        <v>5252</v>
      </c>
      <c r="D4461" s="1">
        <v>44412</v>
      </c>
      <c r="E4461" t="s">
        <v>4313</v>
      </c>
      <c r="F4461" t="s">
        <v>2227</v>
      </c>
      <c r="G4461" s="3">
        <v>19000000</v>
      </c>
      <c r="H4461" t="s">
        <v>15</v>
      </c>
      <c r="I4461">
        <f>YEAR(tb_to_analyze[[#This Row],[Date]])</f>
        <v>2021</v>
      </c>
    </row>
    <row r="4462" spans="1:9" x14ac:dyDescent="0.25">
      <c r="A4462" t="s">
        <v>5235</v>
      </c>
      <c r="B4462" t="s">
        <v>5268</v>
      </c>
      <c r="C4462" t="s">
        <v>5252</v>
      </c>
      <c r="D4462" s="1">
        <v>44413</v>
      </c>
      <c r="E4462" t="s">
        <v>3855</v>
      </c>
      <c r="F4462" t="s">
        <v>2227</v>
      </c>
      <c r="G4462" s="3">
        <v>29150000</v>
      </c>
      <c r="H4462" t="s">
        <v>15</v>
      </c>
      <c r="I4462">
        <f>YEAR(tb_to_analyze[[#This Row],[Date]])</f>
        <v>2021</v>
      </c>
    </row>
    <row r="4463" spans="1:9" x14ac:dyDescent="0.25">
      <c r="A4463" t="s">
        <v>5231</v>
      </c>
      <c r="B4463" t="s">
        <v>5316</v>
      </c>
      <c r="C4463" t="s">
        <v>5246</v>
      </c>
      <c r="D4463" s="1">
        <v>44418</v>
      </c>
      <c r="E4463" t="s">
        <v>4773</v>
      </c>
      <c r="F4463" t="s">
        <v>2227</v>
      </c>
      <c r="G4463" s="3">
        <v>85000000</v>
      </c>
      <c r="H4463" t="s">
        <v>15</v>
      </c>
      <c r="I4463">
        <f>YEAR(tb_to_analyze[[#This Row],[Date]])</f>
        <v>2021</v>
      </c>
    </row>
    <row r="4464" spans="1:9" x14ac:dyDescent="0.25">
      <c r="A4464" t="s">
        <v>5238</v>
      </c>
      <c r="B4464" t="s">
        <v>5326</v>
      </c>
      <c r="C4464" t="s">
        <v>5254</v>
      </c>
      <c r="D4464" s="1">
        <v>44420</v>
      </c>
      <c r="E4464" t="s">
        <v>4023</v>
      </c>
      <c r="F4464" t="s">
        <v>2227</v>
      </c>
      <c r="G4464" s="3">
        <v>47000000</v>
      </c>
      <c r="H4464" t="s">
        <v>21</v>
      </c>
      <c r="I4464">
        <f>YEAR(tb_to_analyze[[#This Row],[Date]])</f>
        <v>2021</v>
      </c>
    </row>
    <row r="4465" spans="1:9" x14ac:dyDescent="0.25">
      <c r="A4465" t="s">
        <v>5230</v>
      </c>
      <c r="B4465" t="s">
        <v>5324</v>
      </c>
      <c r="C4465" t="s">
        <v>5253</v>
      </c>
      <c r="D4465" s="1">
        <v>44425</v>
      </c>
      <c r="E4465" t="s">
        <v>4118</v>
      </c>
      <c r="F4465" t="s">
        <v>2227</v>
      </c>
      <c r="G4465" s="3">
        <v>37000000</v>
      </c>
      <c r="H4465" t="s">
        <v>15</v>
      </c>
      <c r="I4465">
        <f>YEAR(tb_to_analyze[[#This Row],[Date]])</f>
        <v>2021</v>
      </c>
    </row>
    <row r="4466" spans="1:9" x14ac:dyDescent="0.25">
      <c r="A4466" t="s">
        <v>5235</v>
      </c>
      <c r="B4466" t="s">
        <v>5255</v>
      </c>
      <c r="C4466" t="s">
        <v>5252</v>
      </c>
      <c r="D4466" s="1">
        <v>44426</v>
      </c>
      <c r="E4466" t="s">
        <v>3402</v>
      </c>
      <c r="F4466" t="s">
        <v>2227</v>
      </c>
      <c r="G4466" s="3">
        <v>64680000</v>
      </c>
      <c r="H4466" t="s">
        <v>15</v>
      </c>
      <c r="I4466">
        <f>YEAR(tb_to_analyze[[#This Row],[Date]])</f>
        <v>2021</v>
      </c>
    </row>
    <row r="4467" spans="1:9" x14ac:dyDescent="0.25">
      <c r="A4467" t="s">
        <v>5233</v>
      </c>
      <c r="B4467" t="s">
        <v>5312</v>
      </c>
      <c r="C4467" t="s">
        <v>5245</v>
      </c>
      <c r="D4467" s="1">
        <v>44429</v>
      </c>
      <c r="E4467" t="s">
        <v>4351</v>
      </c>
      <c r="F4467" t="s">
        <v>2227</v>
      </c>
      <c r="G4467" s="3">
        <v>25000000</v>
      </c>
      <c r="H4467" t="s">
        <v>15</v>
      </c>
      <c r="I4467">
        <f>YEAR(tb_to_analyze[[#This Row],[Date]])</f>
        <v>2021</v>
      </c>
    </row>
    <row r="4468" spans="1:9" x14ac:dyDescent="0.25">
      <c r="A4468" t="s">
        <v>5235</v>
      </c>
      <c r="B4468" t="s">
        <v>5263</v>
      </c>
      <c r="C4468" t="s">
        <v>5252</v>
      </c>
      <c r="D4468" s="1">
        <v>44432</v>
      </c>
      <c r="E4468" t="s">
        <v>5051</v>
      </c>
      <c r="F4468" t="s">
        <v>2227</v>
      </c>
      <c r="G4468" s="3">
        <v>30800000</v>
      </c>
      <c r="H4468" t="s">
        <v>15</v>
      </c>
      <c r="I4468">
        <f>YEAR(tb_to_analyze[[#This Row],[Date]])</f>
        <v>2021</v>
      </c>
    </row>
    <row r="4469" spans="1:9" x14ac:dyDescent="0.25">
      <c r="A4469" t="s">
        <v>5235</v>
      </c>
      <c r="B4469" t="s">
        <v>5268</v>
      </c>
      <c r="C4469" t="s">
        <v>5252</v>
      </c>
      <c r="D4469" s="1">
        <v>44432</v>
      </c>
      <c r="E4469" t="s">
        <v>3855</v>
      </c>
      <c r="F4469" t="s">
        <v>2227</v>
      </c>
      <c r="G4469" s="3">
        <v>29150000</v>
      </c>
      <c r="H4469" t="s">
        <v>15</v>
      </c>
      <c r="I4469">
        <f>YEAR(tb_to_analyze[[#This Row],[Date]])</f>
        <v>2021</v>
      </c>
    </row>
    <row r="4470" spans="1:9" x14ac:dyDescent="0.25">
      <c r="A4470" t="s">
        <v>5231</v>
      </c>
      <c r="B4470" t="s">
        <v>5348</v>
      </c>
      <c r="C4470" t="s">
        <v>5246</v>
      </c>
      <c r="D4470" s="1">
        <v>44434</v>
      </c>
      <c r="E4470" t="s">
        <v>4297</v>
      </c>
      <c r="F4470" t="s">
        <v>2227</v>
      </c>
      <c r="G4470" t="s">
        <v>5350</v>
      </c>
      <c r="H4470" t="s">
        <v>15</v>
      </c>
      <c r="I4470">
        <f>YEAR(tb_to_analyze[[#This Row],[Date]])</f>
        <v>2021</v>
      </c>
    </row>
    <row r="4471" spans="1:9" x14ac:dyDescent="0.25">
      <c r="A4471" t="s">
        <v>5231</v>
      </c>
      <c r="B4471" t="s">
        <v>5335</v>
      </c>
      <c r="C4471" t="s">
        <v>5246</v>
      </c>
      <c r="D4471" s="1">
        <v>44436</v>
      </c>
      <c r="E4471" t="s">
        <v>4894</v>
      </c>
      <c r="F4471" t="s">
        <v>2227</v>
      </c>
      <c r="G4471" s="3">
        <v>2500000</v>
      </c>
      <c r="H4471" t="s">
        <v>21</v>
      </c>
      <c r="I4471">
        <f>YEAR(tb_to_analyze[[#This Row],[Date]])</f>
        <v>2021</v>
      </c>
    </row>
    <row r="4472" spans="1:9" x14ac:dyDescent="0.25">
      <c r="A4472" t="s">
        <v>5231</v>
      </c>
      <c r="B4472" t="s">
        <v>5322</v>
      </c>
      <c r="C4472" t="s">
        <v>5246</v>
      </c>
      <c r="D4472" s="1">
        <v>44437</v>
      </c>
      <c r="E4472" t="s">
        <v>4601</v>
      </c>
      <c r="F4472" t="s">
        <v>2227</v>
      </c>
      <c r="G4472" s="3">
        <v>67000000</v>
      </c>
      <c r="H4472" t="s">
        <v>15</v>
      </c>
      <c r="I4472">
        <f>YEAR(tb_to_analyze[[#This Row],[Date]])</f>
        <v>2021</v>
      </c>
    </row>
    <row r="4473" spans="1:9" x14ac:dyDescent="0.25">
      <c r="A4473" t="s">
        <v>5231</v>
      </c>
      <c r="B4473" t="s">
        <v>5315</v>
      </c>
      <c r="C4473" t="s">
        <v>5246</v>
      </c>
      <c r="D4473" s="1">
        <v>44442</v>
      </c>
      <c r="E4473" t="s">
        <v>5059</v>
      </c>
      <c r="F4473" t="s">
        <v>2227</v>
      </c>
      <c r="G4473" t="s">
        <v>5350</v>
      </c>
      <c r="H4473" t="s">
        <v>21</v>
      </c>
      <c r="I4473">
        <f>YEAR(tb_to_analyze[[#This Row],[Date]])</f>
        <v>2021</v>
      </c>
    </row>
    <row r="4474" spans="1:9" x14ac:dyDescent="0.25">
      <c r="A4474" t="s">
        <v>5235</v>
      </c>
      <c r="B4474" t="s">
        <v>5255</v>
      </c>
      <c r="C4474" t="s">
        <v>5252</v>
      </c>
      <c r="D4474" s="1">
        <v>44446</v>
      </c>
      <c r="E4474" t="s">
        <v>3794</v>
      </c>
      <c r="F4474" t="s">
        <v>2227</v>
      </c>
      <c r="G4474" s="3">
        <v>64680000</v>
      </c>
      <c r="H4474" t="s">
        <v>15</v>
      </c>
      <c r="I4474">
        <f>YEAR(tb_to_analyze[[#This Row],[Date]])</f>
        <v>2021</v>
      </c>
    </row>
    <row r="4475" spans="1:9" x14ac:dyDescent="0.25">
      <c r="A4475" t="s">
        <v>5235</v>
      </c>
      <c r="B4475" t="s">
        <v>5268</v>
      </c>
      <c r="C4475" t="s">
        <v>5252</v>
      </c>
      <c r="D4475" s="1">
        <v>44448</v>
      </c>
      <c r="E4475" t="s">
        <v>3855</v>
      </c>
      <c r="F4475" t="s">
        <v>2227</v>
      </c>
      <c r="G4475" s="3">
        <v>29150000</v>
      </c>
      <c r="H4475" t="s">
        <v>15</v>
      </c>
      <c r="I4475">
        <f>YEAR(tb_to_analyze[[#This Row],[Date]])</f>
        <v>2021</v>
      </c>
    </row>
    <row r="4476" spans="1:9" x14ac:dyDescent="0.25">
      <c r="A4476" t="s">
        <v>5233</v>
      </c>
      <c r="B4476" t="s">
        <v>5320</v>
      </c>
      <c r="C4476" t="s">
        <v>5247</v>
      </c>
      <c r="D4476" s="1">
        <v>44448</v>
      </c>
      <c r="E4476" t="s">
        <v>4213</v>
      </c>
      <c r="F4476" t="s">
        <v>2227</v>
      </c>
      <c r="G4476" t="s">
        <v>5350</v>
      </c>
      <c r="H4476" t="s">
        <v>15</v>
      </c>
      <c r="I4476">
        <f>YEAR(tb_to_analyze[[#This Row],[Date]])</f>
        <v>2021</v>
      </c>
    </row>
    <row r="4477" spans="1:9" x14ac:dyDescent="0.25">
      <c r="A4477" t="s">
        <v>5231</v>
      </c>
      <c r="B4477" t="s">
        <v>5315</v>
      </c>
      <c r="C4477" t="s">
        <v>5246</v>
      </c>
      <c r="D4477" s="1">
        <v>44453</v>
      </c>
      <c r="E4477" t="s">
        <v>4601</v>
      </c>
      <c r="F4477" t="s">
        <v>2227</v>
      </c>
      <c r="G4477" s="3">
        <v>67000000</v>
      </c>
      <c r="H4477" t="s">
        <v>15</v>
      </c>
      <c r="I4477">
        <f>YEAR(tb_to_analyze[[#This Row],[Date]])</f>
        <v>2021</v>
      </c>
    </row>
    <row r="4478" spans="1:9" x14ac:dyDescent="0.25">
      <c r="A4478" t="s">
        <v>5233</v>
      </c>
      <c r="B4478" t="s">
        <v>5312</v>
      </c>
      <c r="C4478" t="s">
        <v>5245</v>
      </c>
      <c r="D4478" s="1">
        <v>44453</v>
      </c>
      <c r="E4478" t="s">
        <v>4351</v>
      </c>
      <c r="F4478" t="s">
        <v>2227</v>
      </c>
      <c r="G4478" s="3">
        <v>25000000</v>
      </c>
      <c r="H4478" t="s">
        <v>15</v>
      </c>
      <c r="I4478">
        <f>YEAR(tb_to_analyze[[#This Row],[Date]])</f>
        <v>2021</v>
      </c>
    </row>
    <row r="4479" spans="1:9" x14ac:dyDescent="0.25">
      <c r="A4479" t="s">
        <v>5231</v>
      </c>
      <c r="B4479" t="s">
        <v>5322</v>
      </c>
      <c r="C4479" t="s">
        <v>5246</v>
      </c>
      <c r="D4479" s="1">
        <v>44455</v>
      </c>
      <c r="E4479" t="s">
        <v>4601</v>
      </c>
      <c r="F4479" t="s">
        <v>2227</v>
      </c>
      <c r="G4479" s="3">
        <v>67000000</v>
      </c>
      <c r="H4479" t="s">
        <v>15</v>
      </c>
      <c r="I4479">
        <f>YEAR(tb_to_analyze[[#This Row],[Date]])</f>
        <v>2021</v>
      </c>
    </row>
    <row r="4480" spans="1:9" x14ac:dyDescent="0.25">
      <c r="A4480" t="s">
        <v>5235</v>
      </c>
      <c r="B4480" t="s">
        <v>5342</v>
      </c>
      <c r="C4480" t="s">
        <v>5252</v>
      </c>
      <c r="D4480" s="1">
        <v>44459</v>
      </c>
      <c r="E4480" t="s">
        <v>5014</v>
      </c>
      <c r="F4480" t="s">
        <v>2227</v>
      </c>
      <c r="G4480" t="s">
        <v>5350</v>
      </c>
      <c r="H4480" t="s">
        <v>15</v>
      </c>
      <c r="I4480">
        <f>YEAR(tb_to_analyze[[#This Row],[Date]])</f>
        <v>2021</v>
      </c>
    </row>
    <row r="4481" spans="1:9" x14ac:dyDescent="0.25">
      <c r="A4481" t="s">
        <v>5235</v>
      </c>
      <c r="B4481" t="s">
        <v>5263</v>
      </c>
      <c r="C4481" t="s">
        <v>5252</v>
      </c>
      <c r="D4481" s="1">
        <v>44466</v>
      </c>
      <c r="E4481" t="s">
        <v>4446</v>
      </c>
      <c r="F4481" t="s">
        <v>2227</v>
      </c>
      <c r="G4481" s="3">
        <v>5800000</v>
      </c>
      <c r="H4481" t="s">
        <v>15</v>
      </c>
      <c r="I4481">
        <f>YEAR(tb_to_analyze[[#This Row],[Date]])</f>
        <v>2021</v>
      </c>
    </row>
    <row r="4482" spans="1:9" x14ac:dyDescent="0.25">
      <c r="A4482" t="s">
        <v>5235</v>
      </c>
      <c r="B4482" t="s">
        <v>5268</v>
      </c>
      <c r="C4482" t="s">
        <v>5252</v>
      </c>
      <c r="D4482" s="1">
        <v>44466</v>
      </c>
      <c r="E4482" t="s">
        <v>3855</v>
      </c>
      <c r="F4482" t="s">
        <v>2227</v>
      </c>
      <c r="G4482" s="3">
        <v>29150000</v>
      </c>
      <c r="H4482" t="s">
        <v>15</v>
      </c>
      <c r="I4482">
        <f>YEAR(tb_to_analyze[[#This Row],[Date]])</f>
        <v>2021</v>
      </c>
    </row>
    <row r="4483" spans="1:9" x14ac:dyDescent="0.25">
      <c r="A4483" t="s">
        <v>5231</v>
      </c>
      <c r="B4483" t="s">
        <v>5315</v>
      </c>
      <c r="C4483" t="s">
        <v>5246</v>
      </c>
      <c r="D4483" s="1">
        <v>44466</v>
      </c>
      <c r="E4483" t="s">
        <v>3594</v>
      </c>
      <c r="F4483" t="s">
        <v>2227</v>
      </c>
      <c r="G4483" s="3">
        <v>109000000</v>
      </c>
      <c r="H4483" t="s">
        <v>15</v>
      </c>
      <c r="I4483">
        <f>YEAR(tb_to_analyze[[#This Row],[Date]])</f>
        <v>2021</v>
      </c>
    </row>
    <row r="4484" spans="1:9" x14ac:dyDescent="0.25">
      <c r="A4484" t="s">
        <v>5233</v>
      </c>
      <c r="B4484" t="s">
        <v>5312</v>
      </c>
      <c r="C4484" t="s">
        <v>5245</v>
      </c>
      <c r="D4484" s="1">
        <v>44474</v>
      </c>
      <c r="E4484" t="s">
        <v>3720</v>
      </c>
      <c r="F4484" t="s">
        <v>2227</v>
      </c>
      <c r="G4484" s="3">
        <v>17420000</v>
      </c>
      <c r="H4484" t="s">
        <v>15</v>
      </c>
      <c r="I4484">
        <f>YEAR(tb_to_analyze[[#This Row],[Date]])</f>
        <v>2021</v>
      </c>
    </row>
    <row r="4485" spans="1:9" x14ac:dyDescent="0.25">
      <c r="A4485" t="s">
        <v>5231</v>
      </c>
      <c r="B4485" t="s">
        <v>5348</v>
      </c>
      <c r="C4485" t="s">
        <v>5246</v>
      </c>
      <c r="D4485" s="1">
        <v>44482</v>
      </c>
      <c r="E4485" t="s">
        <v>4297</v>
      </c>
      <c r="F4485" t="s">
        <v>2227</v>
      </c>
      <c r="G4485" t="s">
        <v>5350</v>
      </c>
      <c r="H4485" t="s">
        <v>15</v>
      </c>
      <c r="I4485">
        <f>YEAR(tb_to_analyze[[#This Row],[Date]])</f>
        <v>2021</v>
      </c>
    </row>
    <row r="4486" spans="1:9" x14ac:dyDescent="0.25">
      <c r="A4486" t="s">
        <v>5233</v>
      </c>
      <c r="B4486" t="s">
        <v>5341</v>
      </c>
      <c r="C4486" t="s">
        <v>5247</v>
      </c>
      <c r="D4486" s="1">
        <v>44483</v>
      </c>
      <c r="E4486" t="s">
        <v>4351</v>
      </c>
      <c r="F4486" t="s">
        <v>2227</v>
      </c>
      <c r="G4486" s="3">
        <v>25000000</v>
      </c>
      <c r="H4486" t="s">
        <v>15</v>
      </c>
      <c r="I4486">
        <f>YEAR(tb_to_analyze[[#This Row],[Date]])</f>
        <v>2021</v>
      </c>
    </row>
    <row r="4487" spans="1:9" x14ac:dyDescent="0.25">
      <c r="A4487" t="s">
        <v>5235</v>
      </c>
      <c r="B4487" t="s">
        <v>5255</v>
      </c>
      <c r="C4487" t="s">
        <v>5252</v>
      </c>
      <c r="D4487" s="1">
        <v>44483</v>
      </c>
      <c r="E4487" t="s">
        <v>2910</v>
      </c>
      <c r="F4487" t="s">
        <v>2227</v>
      </c>
      <c r="G4487" s="3">
        <v>29750000</v>
      </c>
      <c r="H4487" t="s">
        <v>15</v>
      </c>
      <c r="I4487">
        <f>YEAR(tb_to_analyze[[#This Row],[Date]])</f>
        <v>2021</v>
      </c>
    </row>
    <row r="4488" spans="1:9" x14ac:dyDescent="0.25">
      <c r="A4488" t="s">
        <v>5235</v>
      </c>
      <c r="B4488" t="s">
        <v>5263</v>
      </c>
      <c r="C4488" t="s">
        <v>5252</v>
      </c>
      <c r="D4488" s="1">
        <v>44484</v>
      </c>
      <c r="E4488" t="s">
        <v>3940</v>
      </c>
      <c r="F4488" t="s">
        <v>2227</v>
      </c>
      <c r="G4488" t="s">
        <v>5350</v>
      </c>
      <c r="H4488" t="s">
        <v>15</v>
      </c>
      <c r="I4488">
        <f>YEAR(tb_to_analyze[[#This Row],[Date]])</f>
        <v>2021</v>
      </c>
    </row>
    <row r="4489" spans="1:9" x14ac:dyDescent="0.25">
      <c r="A4489" t="s">
        <v>5231</v>
      </c>
      <c r="B4489" t="s">
        <v>5313</v>
      </c>
      <c r="C4489" t="s">
        <v>5246</v>
      </c>
      <c r="D4489" s="1">
        <v>44485</v>
      </c>
      <c r="E4489" t="s">
        <v>3594</v>
      </c>
      <c r="F4489" t="s">
        <v>2227</v>
      </c>
      <c r="G4489" s="3">
        <v>109000000</v>
      </c>
      <c r="H4489" t="s">
        <v>15</v>
      </c>
      <c r="I4489">
        <f>YEAR(tb_to_analyze[[#This Row],[Date]])</f>
        <v>2021</v>
      </c>
    </row>
    <row r="4490" spans="1:9" x14ac:dyDescent="0.25">
      <c r="A4490" t="s">
        <v>5242</v>
      </c>
      <c r="B4490" t="s">
        <v>5338</v>
      </c>
      <c r="C4490" t="s">
        <v>5262</v>
      </c>
      <c r="D4490" s="1">
        <v>44490</v>
      </c>
      <c r="E4490" t="s">
        <v>5079</v>
      </c>
      <c r="F4490" t="s">
        <v>2227</v>
      </c>
      <c r="G4490" t="s">
        <v>5350</v>
      </c>
      <c r="H4490" t="s">
        <v>21</v>
      </c>
      <c r="I4490">
        <f>YEAR(tb_to_analyze[[#This Row],[Date]])</f>
        <v>2021</v>
      </c>
    </row>
    <row r="4491" spans="1:9" x14ac:dyDescent="0.25">
      <c r="A4491" t="s">
        <v>5235</v>
      </c>
      <c r="B4491" t="s">
        <v>5268</v>
      </c>
      <c r="C4491" t="s">
        <v>5252</v>
      </c>
      <c r="D4491" s="1">
        <v>44493</v>
      </c>
      <c r="E4491" t="s">
        <v>3855</v>
      </c>
      <c r="F4491" t="s">
        <v>2227</v>
      </c>
      <c r="G4491" s="3">
        <v>29150000</v>
      </c>
      <c r="H4491" t="s">
        <v>15</v>
      </c>
      <c r="I4491">
        <f>YEAR(tb_to_analyze[[#This Row],[Date]])</f>
        <v>2021</v>
      </c>
    </row>
    <row r="4492" spans="1:9" x14ac:dyDescent="0.25">
      <c r="A4492" t="s">
        <v>5230</v>
      </c>
      <c r="B4492" t="s">
        <v>5324</v>
      </c>
      <c r="C4492" t="s">
        <v>5253</v>
      </c>
      <c r="D4492" s="1">
        <v>44493</v>
      </c>
      <c r="E4492" t="s">
        <v>3614</v>
      </c>
      <c r="F4492" t="s">
        <v>2227</v>
      </c>
      <c r="G4492" s="3">
        <v>200000000</v>
      </c>
      <c r="H4492" t="s">
        <v>15</v>
      </c>
      <c r="I4492">
        <f>YEAR(tb_to_analyze[[#This Row],[Date]])</f>
        <v>2021</v>
      </c>
    </row>
    <row r="4493" spans="1:9" x14ac:dyDescent="0.25">
      <c r="A4493" t="s">
        <v>5236</v>
      </c>
      <c r="B4493" t="s">
        <v>5325</v>
      </c>
      <c r="C4493" t="s">
        <v>5249</v>
      </c>
      <c r="D4493" s="1">
        <v>44495</v>
      </c>
      <c r="E4493" t="s">
        <v>3542</v>
      </c>
      <c r="F4493" t="s">
        <v>2227</v>
      </c>
      <c r="G4493" s="3">
        <v>90000000</v>
      </c>
      <c r="H4493" t="s">
        <v>15</v>
      </c>
      <c r="I4493">
        <f>YEAR(tb_to_analyze[[#This Row],[Date]])</f>
        <v>2021</v>
      </c>
    </row>
    <row r="4494" spans="1:9" x14ac:dyDescent="0.25">
      <c r="A4494" t="s">
        <v>5235</v>
      </c>
      <c r="B4494" t="s">
        <v>5263</v>
      </c>
      <c r="C4494" t="s">
        <v>5252</v>
      </c>
      <c r="D4494" s="1">
        <v>44496</v>
      </c>
      <c r="E4494" t="s">
        <v>4446</v>
      </c>
      <c r="F4494" t="s">
        <v>2227</v>
      </c>
      <c r="G4494" s="3">
        <v>5800000</v>
      </c>
      <c r="H4494" t="s">
        <v>15</v>
      </c>
      <c r="I4494">
        <f>YEAR(tb_to_analyze[[#This Row],[Date]])</f>
        <v>2021</v>
      </c>
    </row>
    <row r="4495" spans="1:9" x14ac:dyDescent="0.25">
      <c r="A4495" t="s">
        <v>5233</v>
      </c>
      <c r="B4495" t="s">
        <v>5312</v>
      </c>
      <c r="C4495" t="s">
        <v>5245</v>
      </c>
      <c r="D4495" s="1">
        <v>44497</v>
      </c>
      <c r="E4495" t="s">
        <v>3720</v>
      </c>
      <c r="F4495" t="s">
        <v>2227</v>
      </c>
      <c r="G4495" s="3">
        <v>17420000</v>
      </c>
      <c r="H4495" t="s">
        <v>15</v>
      </c>
      <c r="I4495">
        <f>YEAR(tb_to_analyze[[#This Row],[Date]])</f>
        <v>2021</v>
      </c>
    </row>
    <row r="4496" spans="1:9" x14ac:dyDescent="0.25">
      <c r="A4496" t="s">
        <v>5235</v>
      </c>
      <c r="B4496" t="s">
        <v>5263</v>
      </c>
      <c r="C4496" t="s">
        <v>5252</v>
      </c>
      <c r="D4496" s="1">
        <v>44503</v>
      </c>
      <c r="E4496" t="s">
        <v>5051</v>
      </c>
      <c r="F4496" t="s">
        <v>2227</v>
      </c>
      <c r="G4496" s="3">
        <v>30800000</v>
      </c>
      <c r="H4496" t="s">
        <v>15</v>
      </c>
      <c r="I4496">
        <f>YEAR(tb_to_analyze[[#This Row],[Date]])</f>
        <v>2021</v>
      </c>
    </row>
    <row r="4497" spans="1:9" x14ac:dyDescent="0.25">
      <c r="A4497" t="s">
        <v>5235</v>
      </c>
      <c r="B4497" t="s">
        <v>5255</v>
      </c>
      <c r="C4497" t="s">
        <v>5252</v>
      </c>
      <c r="D4497" s="1">
        <v>44505</v>
      </c>
      <c r="E4497" t="s">
        <v>4313</v>
      </c>
      <c r="F4497" t="s">
        <v>2227</v>
      </c>
      <c r="G4497" s="3">
        <v>19000000</v>
      </c>
      <c r="H4497" t="s">
        <v>15</v>
      </c>
      <c r="I4497">
        <f>YEAR(tb_to_analyze[[#This Row],[Date]])</f>
        <v>2021</v>
      </c>
    </row>
    <row r="4498" spans="1:9" x14ac:dyDescent="0.25">
      <c r="A4498" t="s">
        <v>5235</v>
      </c>
      <c r="B4498" t="s">
        <v>5268</v>
      </c>
      <c r="C4498" t="s">
        <v>5252</v>
      </c>
      <c r="D4498" s="1">
        <v>44506</v>
      </c>
      <c r="E4498" t="s">
        <v>2910</v>
      </c>
      <c r="F4498" t="s">
        <v>2227</v>
      </c>
      <c r="G4498" s="3">
        <v>29750000</v>
      </c>
      <c r="H4498" t="s">
        <v>15</v>
      </c>
      <c r="I4498">
        <f>YEAR(tb_to_analyze[[#This Row],[Date]])</f>
        <v>2021</v>
      </c>
    </row>
    <row r="4499" spans="1:9" x14ac:dyDescent="0.25">
      <c r="A4499" t="s">
        <v>5236</v>
      </c>
      <c r="B4499" t="s">
        <v>5248</v>
      </c>
      <c r="C4499" t="s">
        <v>5249</v>
      </c>
      <c r="D4499" s="1">
        <v>44509</v>
      </c>
      <c r="E4499" t="s">
        <v>4557</v>
      </c>
      <c r="F4499" t="s">
        <v>2227</v>
      </c>
      <c r="G4499" s="3">
        <v>39000000</v>
      </c>
      <c r="H4499" t="s">
        <v>15</v>
      </c>
      <c r="I4499">
        <f>YEAR(tb_to_analyze[[#This Row],[Date]])</f>
        <v>2021</v>
      </c>
    </row>
    <row r="4500" spans="1:9" x14ac:dyDescent="0.25">
      <c r="A4500" t="s">
        <v>5231</v>
      </c>
      <c r="B4500" t="s">
        <v>5322</v>
      </c>
      <c r="C4500" t="s">
        <v>5246</v>
      </c>
      <c r="D4500" s="1">
        <v>44511</v>
      </c>
      <c r="E4500" t="s">
        <v>4601</v>
      </c>
      <c r="F4500" t="s">
        <v>2227</v>
      </c>
      <c r="G4500" s="3">
        <v>67000000</v>
      </c>
      <c r="H4500" t="s">
        <v>15</v>
      </c>
      <c r="I4500">
        <f>YEAR(tb_to_analyze[[#This Row],[Date]])</f>
        <v>2021</v>
      </c>
    </row>
    <row r="4501" spans="1:9" x14ac:dyDescent="0.25">
      <c r="A4501" t="s">
        <v>5231</v>
      </c>
      <c r="B4501" t="s">
        <v>5313</v>
      </c>
      <c r="C4501" t="s">
        <v>5246</v>
      </c>
      <c r="D4501" s="1">
        <v>44513</v>
      </c>
      <c r="E4501" t="s">
        <v>4601</v>
      </c>
      <c r="F4501" t="s">
        <v>2227</v>
      </c>
      <c r="G4501" s="3">
        <v>67000000</v>
      </c>
      <c r="H4501" t="s">
        <v>15</v>
      </c>
      <c r="I4501">
        <f>YEAR(tb_to_analyze[[#This Row],[Date]])</f>
        <v>2021</v>
      </c>
    </row>
    <row r="4502" spans="1:9" x14ac:dyDescent="0.25">
      <c r="A4502" t="s">
        <v>5230</v>
      </c>
      <c r="B4502" t="s">
        <v>5324</v>
      </c>
      <c r="C4502" t="s">
        <v>5253</v>
      </c>
      <c r="D4502" s="1">
        <v>44516</v>
      </c>
      <c r="E4502" t="s">
        <v>4118</v>
      </c>
      <c r="F4502" t="s">
        <v>2227</v>
      </c>
      <c r="G4502" s="3">
        <v>37000000</v>
      </c>
      <c r="H4502" t="s">
        <v>15</v>
      </c>
      <c r="I4502">
        <f>YEAR(tb_to_analyze[[#This Row],[Date]])</f>
        <v>2021</v>
      </c>
    </row>
    <row r="4503" spans="1:9" x14ac:dyDescent="0.25">
      <c r="A4503" t="s">
        <v>5231</v>
      </c>
      <c r="B4503" t="s">
        <v>5343</v>
      </c>
      <c r="C4503" t="s">
        <v>5265</v>
      </c>
      <c r="D4503" s="1">
        <v>44518</v>
      </c>
      <c r="E4503" t="s">
        <v>4562</v>
      </c>
      <c r="F4503" t="s">
        <v>2227</v>
      </c>
      <c r="G4503" s="3">
        <v>7500000</v>
      </c>
      <c r="H4503" t="s">
        <v>15</v>
      </c>
      <c r="I4503">
        <f>YEAR(tb_to_analyze[[#This Row],[Date]])</f>
        <v>2021</v>
      </c>
    </row>
    <row r="4504" spans="1:9" x14ac:dyDescent="0.25">
      <c r="A4504" t="s">
        <v>5235</v>
      </c>
      <c r="B4504" t="s">
        <v>5255</v>
      </c>
      <c r="C4504" t="s">
        <v>5252</v>
      </c>
      <c r="D4504" s="1">
        <v>44520</v>
      </c>
      <c r="E4504" t="s">
        <v>3402</v>
      </c>
      <c r="F4504" t="s">
        <v>2227</v>
      </c>
      <c r="G4504" s="3">
        <v>64680000</v>
      </c>
      <c r="H4504" t="s">
        <v>15</v>
      </c>
      <c r="I4504">
        <f>YEAR(tb_to_analyze[[#This Row],[Date]])</f>
        <v>2021</v>
      </c>
    </row>
    <row r="4505" spans="1:9" x14ac:dyDescent="0.25">
      <c r="A4505" t="s">
        <v>5231</v>
      </c>
      <c r="B4505" t="s">
        <v>5335</v>
      </c>
      <c r="C4505" t="s">
        <v>5246</v>
      </c>
      <c r="D4505" s="1">
        <v>44520</v>
      </c>
      <c r="E4505" t="s">
        <v>4894</v>
      </c>
      <c r="F4505" t="s">
        <v>2227</v>
      </c>
      <c r="G4505" s="3">
        <v>2500000</v>
      </c>
      <c r="H4505" t="s">
        <v>15</v>
      </c>
      <c r="I4505">
        <f>YEAR(tb_to_analyze[[#This Row],[Date]])</f>
        <v>2021</v>
      </c>
    </row>
    <row r="4506" spans="1:9" x14ac:dyDescent="0.25">
      <c r="A4506" t="s">
        <v>5235</v>
      </c>
      <c r="B4506" t="s">
        <v>5263</v>
      </c>
      <c r="C4506" t="s">
        <v>5252</v>
      </c>
      <c r="D4506" s="1">
        <v>44522</v>
      </c>
      <c r="E4506" t="s">
        <v>3794</v>
      </c>
      <c r="F4506" t="s">
        <v>2227</v>
      </c>
      <c r="G4506" s="3">
        <v>64680000</v>
      </c>
      <c r="H4506" t="s">
        <v>15</v>
      </c>
      <c r="I4506">
        <f>YEAR(tb_to_analyze[[#This Row],[Date]])</f>
        <v>2021</v>
      </c>
    </row>
    <row r="4507" spans="1:9" x14ac:dyDescent="0.25">
      <c r="A4507" t="s">
        <v>5231</v>
      </c>
      <c r="B4507" t="s">
        <v>5315</v>
      </c>
      <c r="C4507" t="s">
        <v>5246</v>
      </c>
      <c r="D4507" s="1">
        <v>44524</v>
      </c>
      <c r="E4507" t="s">
        <v>4601</v>
      </c>
      <c r="F4507" t="s">
        <v>2227</v>
      </c>
      <c r="G4507" s="3">
        <v>67000000</v>
      </c>
      <c r="H4507" t="s">
        <v>15</v>
      </c>
      <c r="I4507">
        <f>YEAR(tb_to_analyze[[#This Row],[Date]])</f>
        <v>2021</v>
      </c>
    </row>
    <row r="4508" spans="1:9" x14ac:dyDescent="0.25">
      <c r="A4508" t="s">
        <v>5233</v>
      </c>
      <c r="B4508" t="s">
        <v>5312</v>
      </c>
      <c r="C4508" t="s">
        <v>5245</v>
      </c>
      <c r="D4508" s="1">
        <v>44524</v>
      </c>
      <c r="E4508" t="s">
        <v>4360</v>
      </c>
      <c r="F4508" t="s">
        <v>2227</v>
      </c>
      <c r="G4508" s="3">
        <v>20000000</v>
      </c>
      <c r="H4508" t="s">
        <v>15</v>
      </c>
      <c r="I4508">
        <f>YEAR(tb_to_analyze[[#This Row],[Date]])</f>
        <v>2021</v>
      </c>
    </row>
    <row r="4509" spans="1:9" x14ac:dyDescent="0.25">
      <c r="A4509" t="s">
        <v>5235</v>
      </c>
      <c r="B4509" t="s">
        <v>5263</v>
      </c>
      <c r="C4509" t="s">
        <v>5252</v>
      </c>
      <c r="D4509" s="1">
        <v>44524</v>
      </c>
      <c r="E4509" t="s">
        <v>4446</v>
      </c>
      <c r="F4509" t="s">
        <v>2227</v>
      </c>
      <c r="G4509" s="3">
        <v>5800000</v>
      </c>
      <c r="H4509" t="s">
        <v>15</v>
      </c>
      <c r="I4509">
        <f>YEAR(tb_to_analyze[[#This Row],[Date]])</f>
        <v>2021</v>
      </c>
    </row>
    <row r="4510" spans="1:9" x14ac:dyDescent="0.25">
      <c r="A4510" t="s">
        <v>5233</v>
      </c>
      <c r="B4510" t="s">
        <v>5320</v>
      </c>
      <c r="C4510" t="s">
        <v>5247</v>
      </c>
      <c r="D4510" s="1">
        <v>44525</v>
      </c>
      <c r="E4510" t="s">
        <v>4351</v>
      </c>
      <c r="F4510" t="s">
        <v>2227</v>
      </c>
      <c r="G4510" s="3">
        <v>25000000</v>
      </c>
      <c r="H4510" t="s">
        <v>15</v>
      </c>
      <c r="I4510">
        <f>YEAR(tb_to_analyze[[#This Row],[Date]])</f>
        <v>2021</v>
      </c>
    </row>
    <row r="4511" spans="1:9" x14ac:dyDescent="0.25">
      <c r="A4511" t="s">
        <v>5235</v>
      </c>
      <c r="B4511" t="s">
        <v>5268</v>
      </c>
      <c r="C4511" t="s">
        <v>5252</v>
      </c>
      <c r="D4511" s="1">
        <v>44526</v>
      </c>
      <c r="E4511" t="s">
        <v>3855</v>
      </c>
      <c r="F4511" t="s">
        <v>2227</v>
      </c>
      <c r="G4511" s="3">
        <v>29150000</v>
      </c>
      <c r="H4511" t="s">
        <v>15</v>
      </c>
      <c r="I4511">
        <f>YEAR(tb_to_analyze[[#This Row],[Date]])</f>
        <v>2021</v>
      </c>
    </row>
    <row r="4512" spans="1:9" x14ac:dyDescent="0.25">
      <c r="A4512" t="s">
        <v>5231</v>
      </c>
      <c r="B4512" t="s">
        <v>5313</v>
      </c>
      <c r="C4512" t="s">
        <v>5246</v>
      </c>
      <c r="D4512" s="1">
        <v>44532</v>
      </c>
      <c r="E4512" t="s">
        <v>4601</v>
      </c>
      <c r="F4512" t="s">
        <v>2227</v>
      </c>
      <c r="G4512" s="3">
        <v>67000000</v>
      </c>
      <c r="H4512" t="s">
        <v>15</v>
      </c>
      <c r="I4512">
        <f>YEAR(tb_to_analyze[[#This Row],[Date]])</f>
        <v>2021</v>
      </c>
    </row>
    <row r="4513" spans="1:9" x14ac:dyDescent="0.25">
      <c r="A4513" t="s">
        <v>5230</v>
      </c>
      <c r="B4513" t="s">
        <v>5324</v>
      </c>
      <c r="C4513" t="s">
        <v>5253</v>
      </c>
      <c r="D4513" s="1">
        <v>44535</v>
      </c>
      <c r="E4513" t="s">
        <v>4101</v>
      </c>
      <c r="F4513" t="s">
        <v>2227</v>
      </c>
      <c r="G4513" s="3">
        <v>30000000</v>
      </c>
      <c r="H4513" t="s">
        <v>15</v>
      </c>
      <c r="I4513">
        <f>YEAR(tb_to_analyze[[#This Row],[Date]])</f>
        <v>2021</v>
      </c>
    </row>
    <row r="4514" spans="1:9" x14ac:dyDescent="0.25">
      <c r="A4514" t="s">
        <v>5235</v>
      </c>
      <c r="B4514" t="s">
        <v>5263</v>
      </c>
      <c r="C4514" t="s">
        <v>5252</v>
      </c>
      <c r="D4514" s="1">
        <v>44537</v>
      </c>
      <c r="E4514" t="s">
        <v>4917</v>
      </c>
      <c r="F4514" t="s">
        <v>2227</v>
      </c>
      <c r="G4514" s="3">
        <v>4900000</v>
      </c>
      <c r="H4514" t="s">
        <v>15</v>
      </c>
      <c r="I4514">
        <f>YEAR(tb_to_analyze[[#This Row],[Date]])</f>
        <v>2021</v>
      </c>
    </row>
    <row r="4515" spans="1:9" x14ac:dyDescent="0.25">
      <c r="A4515" t="s">
        <v>5231</v>
      </c>
      <c r="B4515" t="s">
        <v>5313</v>
      </c>
      <c r="C4515" t="s">
        <v>5246</v>
      </c>
      <c r="D4515" s="1">
        <v>44537</v>
      </c>
      <c r="E4515" t="s">
        <v>3774</v>
      </c>
      <c r="F4515" t="s">
        <v>2227</v>
      </c>
      <c r="G4515" s="3">
        <v>153000000</v>
      </c>
      <c r="H4515" t="s">
        <v>15</v>
      </c>
      <c r="I4515">
        <f>YEAR(tb_to_analyze[[#This Row],[Date]])</f>
        <v>2021</v>
      </c>
    </row>
    <row r="4516" spans="1:9" x14ac:dyDescent="0.25">
      <c r="A4516" t="s">
        <v>5233</v>
      </c>
      <c r="B4516" t="s">
        <v>5312</v>
      </c>
      <c r="C4516" t="s">
        <v>5245</v>
      </c>
      <c r="D4516" s="1">
        <v>44538</v>
      </c>
      <c r="E4516" t="s">
        <v>3720</v>
      </c>
      <c r="F4516" t="s">
        <v>2227</v>
      </c>
      <c r="G4516" s="3">
        <v>17420000</v>
      </c>
      <c r="H4516" t="s">
        <v>15</v>
      </c>
      <c r="I4516">
        <f>YEAR(tb_to_analyze[[#This Row],[Date]])</f>
        <v>2021</v>
      </c>
    </row>
    <row r="4517" spans="1:9" x14ac:dyDescent="0.25">
      <c r="A4517" t="s">
        <v>5231</v>
      </c>
      <c r="B4517" t="s">
        <v>5343</v>
      </c>
      <c r="C4517" t="s">
        <v>5265</v>
      </c>
      <c r="D4517" s="1">
        <v>44539</v>
      </c>
      <c r="E4517" t="s">
        <v>4562</v>
      </c>
      <c r="F4517" t="s">
        <v>2227</v>
      </c>
      <c r="G4517" s="3">
        <v>7500000</v>
      </c>
      <c r="H4517" t="s">
        <v>15</v>
      </c>
      <c r="I4517">
        <f>YEAR(tb_to_analyze[[#This Row],[Date]])</f>
        <v>2021</v>
      </c>
    </row>
    <row r="4518" spans="1:9" x14ac:dyDescent="0.25">
      <c r="A4518" t="s">
        <v>5231</v>
      </c>
      <c r="B4518" t="s">
        <v>5322</v>
      </c>
      <c r="C4518" t="s">
        <v>5246</v>
      </c>
      <c r="D4518" s="1">
        <v>44539</v>
      </c>
      <c r="E4518" t="s">
        <v>4601</v>
      </c>
      <c r="F4518" t="s">
        <v>2227</v>
      </c>
      <c r="G4518" s="3">
        <v>67000000</v>
      </c>
      <c r="H4518" t="s">
        <v>15</v>
      </c>
      <c r="I4518">
        <f>YEAR(tb_to_analyze[[#This Row],[Date]])</f>
        <v>2021</v>
      </c>
    </row>
    <row r="4519" spans="1:9" x14ac:dyDescent="0.25">
      <c r="A4519" t="s">
        <v>5235</v>
      </c>
      <c r="B4519" t="s">
        <v>5263</v>
      </c>
      <c r="C4519" t="s">
        <v>5252</v>
      </c>
      <c r="D4519" s="1">
        <v>44540</v>
      </c>
      <c r="E4519" t="s">
        <v>3402</v>
      </c>
      <c r="F4519" t="s">
        <v>2227</v>
      </c>
      <c r="G4519" s="3">
        <v>64680000</v>
      </c>
      <c r="H4519" t="s">
        <v>15</v>
      </c>
      <c r="I4519">
        <f>YEAR(tb_to_analyze[[#This Row],[Date]])</f>
        <v>2021</v>
      </c>
    </row>
    <row r="4520" spans="1:9" x14ac:dyDescent="0.25">
      <c r="A4520" t="s">
        <v>5231</v>
      </c>
      <c r="B4520" t="s">
        <v>5348</v>
      </c>
      <c r="C4520" t="s">
        <v>5246</v>
      </c>
      <c r="D4520" s="1">
        <v>44541</v>
      </c>
      <c r="E4520" t="s">
        <v>4297</v>
      </c>
      <c r="F4520" t="s">
        <v>2227</v>
      </c>
      <c r="G4520" t="s">
        <v>5350</v>
      </c>
      <c r="H4520" t="s">
        <v>15</v>
      </c>
      <c r="I4520">
        <f>YEAR(tb_to_analyze[[#This Row],[Date]])</f>
        <v>2021</v>
      </c>
    </row>
    <row r="4521" spans="1:9" x14ac:dyDescent="0.25">
      <c r="A4521" t="s">
        <v>5233</v>
      </c>
      <c r="B4521" t="s">
        <v>5312</v>
      </c>
      <c r="C4521" t="s">
        <v>5245</v>
      </c>
      <c r="D4521" s="1">
        <v>44543</v>
      </c>
      <c r="E4521" t="s">
        <v>4346</v>
      </c>
      <c r="F4521" t="s">
        <v>2227</v>
      </c>
      <c r="G4521" s="3">
        <v>65000000</v>
      </c>
      <c r="H4521" t="s">
        <v>56</v>
      </c>
      <c r="I4521">
        <f>YEAR(tb_to_analyze[[#This Row],[Date]])</f>
        <v>2021</v>
      </c>
    </row>
    <row r="4522" spans="1:9" x14ac:dyDescent="0.25">
      <c r="A4522" t="s">
        <v>5235</v>
      </c>
      <c r="B4522" t="s">
        <v>5268</v>
      </c>
      <c r="C4522" t="s">
        <v>5252</v>
      </c>
      <c r="D4522" s="1">
        <v>44543</v>
      </c>
      <c r="E4522" t="s">
        <v>3855</v>
      </c>
      <c r="F4522" t="s">
        <v>2227</v>
      </c>
      <c r="G4522" s="3">
        <v>29150000</v>
      </c>
      <c r="H4522" t="s">
        <v>15</v>
      </c>
      <c r="I4522">
        <f>YEAR(tb_to_analyze[[#This Row],[Date]])</f>
        <v>2021</v>
      </c>
    </row>
    <row r="4523" spans="1:9" x14ac:dyDescent="0.25">
      <c r="A4523" t="s">
        <v>5235</v>
      </c>
      <c r="B4523" t="s">
        <v>5263</v>
      </c>
      <c r="C4523" t="s">
        <v>5252</v>
      </c>
      <c r="D4523" s="1">
        <v>44545</v>
      </c>
      <c r="E4523" t="s">
        <v>4446</v>
      </c>
      <c r="F4523" t="s">
        <v>2227</v>
      </c>
      <c r="G4523" s="3">
        <v>5800000</v>
      </c>
      <c r="H4523" t="s">
        <v>21</v>
      </c>
      <c r="I4523">
        <f>YEAR(tb_to_analyze[[#This Row],[Date]])</f>
        <v>2021</v>
      </c>
    </row>
    <row r="4524" spans="1:9" x14ac:dyDescent="0.25">
      <c r="A4524" t="s">
        <v>5231</v>
      </c>
      <c r="B4524" t="s">
        <v>5315</v>
      </c>
      <c r="C4524" t="s">
        <v>5246</v>
      </c>
      <c r="D4524" s="1">
        <v>44548</v>
      </c>
      <c r="E4524" t="s">
        <v>4601</v>
      </c>
      <c r="F4524" t="s">
        <v>2227</v>
      </c>
      <c r="G4524" s="3">
        <v>67000000</v>
      </c>
      <c r="H4524" t="s">
        <v>15</v>
      </c>
      <c r="I4524">
        <f>YEAR(tb_to_analyze[[#This Row],[Date]])</f>
        <v>2021</v>
      </c>
    </row>
    <row r="4525" spans="1:9" x14ac:dyDescent="0.25">
      <c r="A4525" t="s">
        <v>5231</v>
      </c>
      <c r="B4525" t="s">
        <v>5313</v>
      </c>
      <c r="C4525" t="s">
        <v>5246</v>
      </c>
      <c r="D4525" s="1">
        <v>44549</v>
      </c>
      <c r="E4525" t="s">
        <v>4601</v>
      </c>
      <c r="F4525" t="s">
        <v>2227</v>
      </c>
      <c r="G4525" s="3">
        <v>67000000</v>
      </c>
      <c r="H4525" t="s">
        <v>15</v>
      </c>
      <c r="I4525">
        <f>YEAR(tb_to_analyze[[#This Row],[Date]])</f>
        <v>2021</v>
      </c>
    </row>
    <row r="4526" spans="1:9" x14ac:dyDescent="0.25">
      <c r="A4526" t="s">
        <v>5231</v>
      </c>
      <c r="B4526" t="s">
        <v>5322</v>
      </c>
      <c r="C4526" t="s">
        <v>5246</v>
      </c>
      <c r="D4526" s="1">
        <v>44551</v>
      </c>
      <c r="E4526" t="s">
        <v>4601</v>
      </c>
      <c r="F4526" t="s">
        <v>2227</v>
      </c>
      <c r="G4526" s="3">
        <v>67000000</v>
      </c>
      <c r="H4526" t="s">
        <v>15</v>
      </c>
      <c r="I4526">
        <f>YEAR(tb_to_analyze[[#This Row],[Date]])</f>
        <v>2021</v>
      </c>
    </row>
    <row r="4527" spans="1:9" x14ac:dyDescent="0.25">
      <c r="A4527" t="s">
        <v>5236</v>
      </c>
      <c r="B4527" t="s">
        <v>5325</v>
      </c>
      <c r="C4527" t="s">
        <v>5249</v>
      </c>
      <c r="D4527" s="1">
        <v>44552</v>
      </c>
      <c r="E4527" t="s">
        <v>3835</v>
      </c>
      <c r="F4527" t="s">
        <v>2227</v>
      </c>
      <c r="G4527" t="s">
        <v>5350</v>
      </c>
      <c r="H4527" t="s">
        <v>15</v>
      </c>
      <c r="I4527">
        <f>YEAR(tb_to_analyze[[#This Row],[Date]])</f>
        <v>2021</v>
      </c>
    </row>
    <row r="4528" spans="1:9" x14ac:dyDescent="0.25">
      <c r="A4528" t="s">
        <v>5235</v>
      </c>
      <c r="B4528" t="s">
        <v>5342</v>
      </c>
      <c r="C4528" t="s">
        <v>5252</v>
      </c>
      <c r="D4528" s="1">
        <v>44553</v>
      </c>
      <c r="E4528" t="s">
        <v>4822</v>
      </c>
      <c r="F4528" t="s">
        <v>2227</v>
      </c>
      <c r="G4528" t="s">
        <v>5350</v>
      </c>
      <c r="H4528" t="s">
        <v>15</v>
      </c>
      <c r="I4528">
        <f>YEAR(tb_to_analyze[[#This Row],[Date]])</f>
        <v>2021</v>
      </c>
    </row>
    <row r="4529" spans="1:9" x14ac:dyDescent="0.25">
      <c r="A4529" t="s">
        <v>5230</v>
      </c>
      <c r="B4529" t="s">
        <v>5324</v>
      </c>
      <c r="C4529" t="s">
        <v>5253</v>
      </c>
      <c r="D4529" s="1">
        <v>44555</v>
      </c>
      <c r="E4529" t="s">
        <v>3614</v>
      </c>
      <c r="F4529" t="s">
        <v>2227</v>
      </c>
      <c r="G4529" s="3">
        <v>200000000</v>
      </c>
      <c r="H4529" t="s">
        <v>15</v>
      </c>
      <c r="I4529">
        <f>YEAR(tb_to_analyze[[#This Row],[Date]])</f>
        <v>2021</v>
      </c>
    </row>
    <row r="4530" spans="1:9" x14ac:dyDescent="0.25">
      <c r="A4530" t="s">
        <v>5235</v>
      </c>
      <c r="B4530" t="s">
        <v>5255</v>
      </c>
      <c r="C4530" t="s">
        <v>5252</v>
      </c>
      <c r="D4530" s="1">
        <v>44556</v>
      </c>
      <c r="E4530" t="s">
        <v>3794</v>
      </c>
      <c r="F4530" t="s">
        <v>2227</v>
      </c>
      <c r="G4530" s="3">
        <v>64680000</v>
      </c>
      <c r="H4530" t="s">
        <v>15</v>
      </c>
      <c r="I4530">
        <f>YEAR(tb_to_analyze[[#This Row],[Date]])</f>
        <v>2021</v>
      </c>
    </row>
    <row r="4531" spans="1:9" x14ac:dyDescent="0.25">
      <c r="A4531" t="s">
        <v>5233</v>
      </c>
      <c r="B4531" t="s">
        <v>5312</v>
      </c>
      <c r="C4531" t="s">
        <v>5245</v>
      </c>
      <c r="D4531" s="1">
        <v>44557</v>
      </c>
      <c r="E4531" t="s">
        <v>4351</v>
      </c>
      <c r="F4531" t="s">
        <v>2227</v>
      </c>
      <c r="G4531" s="3">
        <v>25000000</v>
      </c>
      <c r="H4531" t="s">
        <v>15</v>
      </c>
      <c r="I4531">
        <f>YEAR(tb_to_analyze[[#This Row],[Date]])</f>
        <v>2021</v>
      </c>
    </row>
    <row r="4532" spans="1:9" x14ac:dyDescent="0.25">
      <c r="A4532" t="s">
        <v>5233</v>
      </c>
      <c r="B4532" t="s">
        <v>5320</v>
      </c>
      <c r="C4532" t="s">
        <v>5247</v>
      </c>
      <c r="D4532" s="1">
        <v>44557</v>
      </c>
      <c r="E4532" t="s">
        <v>5120</v>
      </c>
      <c r="F4532" t="s">
        <v>2227</v>
      </c>
      <c r="G4532" s="3">
        <v>100000000</v>
      </c>
      <c r="H4532" t="s">
        <v>21</v>
      </c>
      <c r="I4532">
        <f>YEAR(tb_to_analyze[[#This Row],[Date]])</f>
        <v>2021</v>
      </c>
    </row>
    <row r="4533" spans="1:9" x14ac:dyDescent="0.25">
      <c r="A4533" t="s">
        <v>5235</v>
      </c>
      <c r="B4533" t="s">
        <v>5263</v>
      </c>
      <c r="C4533" t="s">
        <v>5252</v>
      </c>
      <c r="D4533" s="1">
        <v>44559</v>
      </c>
      <c r="E4533" t="s">
        <v>2910</v>
      </c>
      <c r="F4533" t="s">
        <v>2227</v>
      </c>
      <c r="G4533" s="3">
        <v>29750000</v>
      </c>
      <c r="H4533" t="s">
        <v>15</v>
      </c>
      <c r="I4533">
        <f>YEAR(tb_to_analyze[[#This Row],[Date]])</f>
        <v>2021</v>
      </c>
    </row>
    <row r="4534" spans="1:9" x14ac:dyDescent="0.25">
      <c r="A4534" t="s">
        <v>5235</v>
      </c>
      <c r="B4534" t="s">
        <v>5268</v>
      </c>
      <c r="C4534" t="s">
        <v>5252</v>
      </c>
      <c r="D4534" s="1">
        <v>44559</v>
      </c>
      <c r="E4534" t="s">
        <v>3855</v>
      </c>
      <c r="F4534" t="s">
        <v>2227</v>
      </c>
      <c r="G4534" s="3">
        <v>29150000</v>
      </c>
      <c r="H4534" t="s">
        <v>15</v>
      </c>
      <c r="I4534">
        <f>YEAR(tb_to_analyze[[#This Row],[Date]])</f>
        <v>2021</v>
      </c>
    </row>
    <row r="4535" spans="1:9" x14ac:dyDescent="0.25">
      <c r="A4535" t="s">
        <v>5239</v>
      </c>
      <c r="B4535" t="s">
        <v>5337</v>
      </c>
      <c r="C4535" t="s">
        <v>5261</v>
      </c>
      <c r="D4535" s="1">
        <v>44560</v>
      </c>
      <c r="E4535" t="s">
        <v>4501</v>
      </c>
      <c r="F4535" t="s">
        <v>2227</v>
      </c>
      <c r="G4535" t="s">
        <v>5350</v>
      </c>
      <c r="H4535" t="s">
        <v>21</v>
      </c>
      <c r="I4535">
        <f>YEAR(tb_to_analyze[[#This Row],[Date]])</f>
        <v>2021</v>
      </c>
    </row>
    <row r="4536" spans="1:9" x14ac:dyDescent="0.25">
      <c r="A4536" t="s">
        <v>5231</v>
      </c>
      <c r="B4536" t="s">
        <v>5322</v>
      </c>
      <c r="C4536" t="s">
        <v>5246</v>
      </c>
      <c r="D4536" s="1">
        <v>44567</v>
      </c>
      <c r="E4536" t="s">
        <v>4601</v>
      </c>
      <c r="F4536" t="s">
        <v>2227</v>
      </c>
      <c r="G4536" s="3">
        <v>67000000</v>
      </c>
      <c r="H4536" t="s">
        <v>15</v>
      </c>
      <c r="I4536">
        <f>YEAR(tb_to_analyze[[#This Row],[Date]])</f>
        <v>2022</v>
      </c>
    </row>
    <row r="4537" spans="1:9" x14ac:dyDescent="0.25">
      <c r="A4537" t="s">
        <v>5231</v>
      </c>
      <c r="B4537" t="s">
        <v>5313</v>
      </c>
      <c r="C4537" t="s">
        <v>5246</v>
      </c>
      <c r="D4537" s="1">
        <v>44574</v>
      </c>
      <c r="E4537" t="s">
        <v>4601</v>
      </c>
      <c r="F4537" t="s">
        <v>2227</v>
      </c>
      <c r="G4537" s="3">
        <v>67000000</v>
      </c>
      <c r="H4537" t="s">
        <v>15</v>
      </c>
      <c r="I4537">
        <f>YEAR(tb_to_analyze[[#This Row],[Date]])</f>
        <v>2022</v>
      </c>
    </row>
    <row r="4538" spans="1:9" x14ac:dyDescent="0.25">
      <c r="A4538" t="s">
        <v>5231</v>
      </c>
      <c r="B4538" t="s">
        <v>5346</v>
      </c>
      <c r="C4538" t="s">
        <v>5246</v>
      </c>
      <c r="D4538" s="1">
        <v>44574</v>
      </c>
      <c r="E4538" t="s">
        <v>4845</v>
      </c>
      <c r="F4538" t="s">
        <v>2227</v>
      </c>
      <c r="G4538" s="3">
        <v>12000000</v>
      </c>
      <c r="H4538" t="s">
        <v>15</v>
      </c>
      <c r="I4538">
        <f>YEAR(tb_to_analyze[[#This Row],[Date]])</f>
        <v>2022</v>
      </c>
    </row>
    <row r="4539" spans="1:9" x14ac:dyDescent="0.25">
      <c r="A4539" t="s">
        <v>5235</v>
      </c>
      <c r="B4539" t="s">
        <v>5255</v>
      </c>
      <c r="C4539" t="s">
        <v>5252</v>
      </c>
      <c r="D4539" s="1">
        <v>44578</v>
      </c>
      <c r="E4539" t="s">
        <v>2910</v>
      </c>
      <c r="F4539" t="s">
        <v>2227</v>
      </c>
      <c r="G4539" s="3">
        <v>29750000</v>
      </c>
      <c r="H4539" t="s">
        <v>15</v>
      </c>
      <c r="I4539">
        <f>YEAR(tb_to_analyze[[#This Row],[Date]])</f>
        <v>2022</v>
      </c>
    </row>
    <row r="4540" spans="1:9" x14ac:dyDescent="0.25">
      <c r="A4540" t="s">
        <v>5231</v>
      </c>
      <c r="B4540" t="s">
        <v>5322</v>
      </c>
      <c r="C4540" t="s">
        <v>5246</v>
      </c>
      <c r="D4540" s="1">
        <v>44580</v>
      </c>
      <c r="E4540" t="s">
        <v>4601</v>
      </c>
      <c r="F4540" t="s">
        <v>2227</v>
      </c>
      <c r="G4540" s="3">
        <v>67000000</v>
      </c>
      <c r="H4540" t="s">
        <v>15</v>
      </c>
      <c r="I4540">
        <f>YEAR(tb_to_analyze[[#This Row],[Date]])</f>
        <v>2022</v>
      </c>
    </row>
    <row r="4541" spans="1:9" x14ac:dyDescent="0.25">
      <c r="A4541" t="s">
        <v>5231</v>
      </c>
      <c r="B4541" t="s">
        <v>5313</v>
      </c>
      <c r="C4541" t="s">
        <v>5246</v>
      </c>
      <c r="D4541" s="1">
        <v>44582</v>
      </c>
      <c r="E4541" t="s">
        <v>5130</v>
      </c>
      <c r="F4541" t="s">
        <v>13</v>
      </c>
      <c r="G4541" s="3">
        <v>130000000</v>
      </c>
      <c r="H4541" t="s">
        <v>15</v>
      </c>
      <c r="I4541">
        <f>YEAR(tb_to_analyze[[#This Row],[Date]])</f>
        <v>2022</v>
      </c>
    </row>
    <row r="4542" spans="1:9" x14ac:dyDescent="0.25">
      <c r="A4542" t="s">
        <v>5235</v>
      </c>
      <c r="B4542" t="s">
        <v>5263</v>
      </c>
      <c r="C4542" t="s">
        <v>5252</v>
      </c>
      <c r="D4542" s="1">
        <v>44586</v>
      </c>
      <c r="E4542" t="s">
        <v>3794</v>
      </c>
      <c r="F4542" t="s">
        <v>2227</v>
      </c>
      <c r="G4542" s="3">
        <v>64680000</v>
      </c>
      <c r="H4542" t="s">
        <v>15</v>
      </c>
      <c r="I4542">
        <f>YEAR(tb_to_analyze[[#This Row],[Date]])</f>
        <v>2022</v>
      </c>
    </row>
    <row r="4543" spans="1:9" x14ac:dyDescent="0.25">
      <c r="A4543" t="s">
        <v>5231</v>
      </c>
      <c r="B4543" t="s">
        <v>5313</v>
      </c>
      <c r="C4543" t="s">
        <v>5246</v>
      </c>
      <c r="D4543" s="1">
        <v>44592</v>
      </c>
      <c r="E4543" t="s">
        <v>4601</v>
      </c>
      <c r="F4543" t="s">
        <v>2227</v>
      </c>
      <c r="G4543" s="3">
        <v>67000000</v>
      </c>
      <c r="H4543" t="s">
        <v>15</v>
      </c>
      <c r="I4543">
        <f>YEAR(tb_to_analyze[[#This Row],[Date]])</f>
        <v>2022</v>
      </c>
    </row>
    <row r="4544" spans="1:9" x14ac:dyDescent="0.25">
      <c r="A4544" t="s">
        <v>5231</v>
      </c>
      <c r="B4544" t="s">
        <v>5315</v>
      </c>
      <c r="C4544" t="s">
        <v>5246</v>
      </c>
      <c r="D4544" s="1">
        <v>44594</v>
      </c>
      <c r="E4544" t="s">
        <v>4601</v>
      </c>
      <c r="F4544" t="s">
        <v>2227</v>
      </c>
      <c r="G4544" s="3">
        <v>67000000</v>
      </c>
      <c r="H4544" t="s">
        <v>15</v>
      </c>
      <c r="I4544">
        <f>YEAR(tb_to_analyze[[#This Row],[Date]])</f>
        <v>2022</v>
      </c>
    </row>
    <row r="4545" spans="1:9" x14ac:dyDescent="0.25">
      <c r="A4545" t="s">
        <v>5231</v>
      </c>
      <c r="B4545" t="s">
        <v>5322</v>
      </c>
      <c r="C4545" t="s">
        <v>5246</v>
      </c>
      <c r="D4545" s="1">
        <v>44595</v>
      </c>
      <c r="E4545" t="s">
        <v>4601</v>
      </c>
      <c r="F4545" t="s">
        <v>2227</v>
      </c>
      <c r="G4545" s="3">
        <v>67000000</v>
      </c>
      <c r="H4545" t="s">
        <v>15</v>
      </c>
      <c r="I4545">
        <f>YEAR(tb_to_analyze[[#This Row],[Date]])</f>
        <v>2022</v>
      </c>
    </row>
    <row r="4546" spans="1:9" x14ac:dyDescent="0.25">
      <c r="A4546" t="s">
        <v>5233</v>
      </c>
      <c r="B4546" t="s">
        <v>5320</v>
      </c>
      <c r="C4546" t="s">
        <v>5247</v>
      </c>
      <c r="D4546" s="1">
        <v>44597</v>
      </c>
      <c r="E4546" t="s">
        <v>4567</v>
      </c>
      <c r="F4546" t="s">
        <v>2227</v>
      </c>
      <c r="G4546" s="3">
        <v>23000000</v>
      </c>
      <c r="H4546" t="s">
        <v>15</v>
      </c>
      <c r="I4546">
        <f>YEAR(tb_to_analyze[[#This Row],[Date]])</f>
        <v>2022</v>
      </c>
    </row>
    <row r="4547" spans="1:9" x14ac:dyDescent="0.25">
      <c r="A4547" t="s">
        <v>5230</v>
      </c>
      <c r="B4547" t="s">
        <v>5324</v>
      </c>
      <c r="C4547" t="s">
        <v>5253</v>
      </c>
      <c r="D4547" s="1">
        <v>44602</v>
      </c>
      <c r="E4547" t="s">
        <v>4101</v>
      </c>
      <c r="F4547" t="s">
        <v>2227</v>
      </c>
      <c r="G4547" s="3">
        <v>30000000</v>
      </c>
      <c r="H4547" t="s">
        <v>15</v>
      </c>
      <c r="I4547">
        <f>YEAR(tb_to_analyze[[#This Row],[Date]])</f>
        <v>2022</v>
      </c>
    </row>
    <row r="4548" spans="1:9" x14ac:dyDescent="0.25">
      <c r="A4548" t="s">
        <v>5231</v>
      </c>
      <c r="B4548" t="s">
        <v>5313</v>
      </c>
      <c r="C4548" t="s">
        <v>5246</v>
      </c>
      <c r="D4548" s="1">
        <v>44602</v>
      </c>
      <c r="E4548" t="s">
        <v>4894</v>
      </c>
      <c r="F4548" t="s">
        <v>2227</v>
      </c>
      <c r="G4548" s="3">
        <v>2500000</v>
      </c>
      <c r="H4548" t="s">
        <v>21</v>
      </c>
      <c r="I4548">
        <f>YEAR(tb_to_analyze[[#This Row],[Date]])</f>
        <v>2022</v>
      </c>
    </row>
    <row r="4549" spans="1:9" x14ac:dyDescent="0.25">
      <c r="A4549" t="s">
        <v>5238</v>
      </c>
      <c r="B4549" t="s">
        <v>5326</v>
      </c>
      <c r="C4549" t="s">
        <v>5254</v>
      </c>
      <c r="D4549" s="1">
        <v>44606</v>
      </c>
      <c r="E4549" t="s">
        <v>3945</v>
      </c>
      <c r="F4549" t="s">
        <v>2227</v>
      </c>
      <c r="G4549" s="3">
        <v>31000000</v>
      </c>
      <c r="H4549" t="s">
        <v>15</v>
      </c>
      <c r="I4549">
        <f>YEAR(tb_to_analyze[[#This Row],[Date]])</f>
        <v>2022</v>
      </c>
    </row>
    <row r="4550" spans="1:9" x14ac:dyDescent="0.25">
      <c r="A4550" t="s">
        <v>5233</v>
      </c>
      <c r="B4550" t="s">
        <v>5312</v>
      </c>
      <c r="C4550" t="s">
        <v>5245</v>
      </c>
      <c r="D4550" s="1">
        <v>44607</v>
      </c>
      <c r="E4550" t="s">
        <v>3720</v>
      </c>
      <c r="F4550" t="s">
        <v>2227</v>
      </c>
      <c r="G4550" s="3">
        <v>17420000</v>
      </c>
      <c r="H4550" t="s">
        <v>15</v>
      </c>
      <c r="I4550">
        <f>YEAR(tb_to_analyze[[#This Row],[Date]])</f>
        <v>2022</v>
      </c>
    </row>
    <row r="4551" spans="1:9" x14ac:dyDescent="0.25">
      <c r="A4551" t="s">
        <v>5231</v>
      </c>
      <c r="B4551" t="s">
        <v>5316</v>
      </c>
      <c r="C4551" t="s">
        <v>5246</v>
      </c>
      <c r="D4551" s="1">
        <v>44611</v>
      </c>
      <c r="E4551" t="s">
        <v>4773</v>
      </c>
      <c r="F4551" t="s">
        <v>2227</v>
      </c>
      <c r="G4551" s="3">
        <v>85000000</v>
      </c>
      <c r="H4551" t="s">
        <v>15</v>
      </c>
      <c r="I4551">
        <f>YEAR(tb_to_analyze[[#This Row],[Date]])</f>
        <v>2022</v>
      </c>
    </row>
    <row r="4552" spans="1:9" x14ac:dyDescent="0.25">
      <c r="A4552" t="s">
        <v>5231</v>
      </c>
      <c r="B4552" t="s">
        <v>5313</v>
      </c>
      <c r="C4552" t="s">
        <v>5246</v>
      </c>
      <c r="D4552" s="1">
        <v>44613</v>
      </c>
      <c r="E4552" t="s">
        <v>4601</v>
      </c>
      <c r="F4552" t="s">
        <v>2227</v>
      </c>
      <c r="G4552" s="3">
        <v>67000000</v>
      </c>
      <c r="H4552" t="s">
        <v>15</v>
      </c>
      <c r="I4552">
        <f>YEAR(tb_to_analyze[[#This Row],[Date]])</f>
        <v>2022</v>
      </c>
    </row>
    <row r="4553" spans="1:9" x14ac:dyDescent="0.25">
      <c r="A4553" t="s">
        <v>5231</v>
      </c>
      <c r="B4553" t="s">
        <v>5315</v>
      </c>
      <c r="C4553" t="s">
        <v>5246</v>
      </c>
      <c r="D4553" s="1">
        <v>44617</v>
      </c>
      <c r="E4553" t="s">
        <v>4601</v>
      </c>
      <c r="F4553" t="s">
        <v>2227</v>
      </c>
      <c r="G4553" s="3">
        <v>67000000</v>
      </c>
      <c r="H4553" t="s">
        <v>15</v>
      </c>
      <c r="I4553">
        <f>YEAR(tb_to_analyze[[#This Row],[Date]])</f>
        <v>2022</v>
      </c>
    </row>
    <row r="4554" spans="1:9" x14ac:dyDescent="0.25">
      <c r="A4554" t="s">
        <v>5235</v>
      </c>
      <c r="B4554" t="s">
        <v>5263</v>
      </c>
      <c r="C4554" t="s">
        <v>5252</v>
      </c>
      <c r="D4554" s="1">
        <v>44618</v>
      </c>
      <c r="E4554" t="s">
        <v>3794</v>
      </c>
      <c r="F4554" t="s">
        <v>2227</v>
      </c>
      <c r="G4554" s="3">
        <v>64680000</v>
      </c>
      <c r="H4554" t="s">
        <v>15</v>
      </c>
      <c r="I4554">
        <f>YEAR(tb_to_analyze[[#This Row],[Date]])</f>
        <v>2022</v>
      </c>
    </row>
    <row r="4555" spans="1:9" x14ac:dyDescent="0.25">
      <c r="A4555" t="s">
        <v>5235</v>
      </c>
      <c r="B4555" t="s">
        <v>5342</v>
      </c>
      <c r="C4555" t="s">
        <v>5252</v>
      </c>
      <c r="D4555" s="1">
        <v>44619</v>
      </c>
      <c r="E4555" t="s">
        <v>5146</v>
      </c>
      <c r="F4555" t="s">
        <v>2227</v>
      </c>
      <c r="G4555" s="3">
        <v>27000000</v>
      </c>
      <c r="H4555" t="s">
        <v>15</v>
      </c>
      <c r="I4555">
        <f>YEAR(tb_to_analyze[[#This Row],[Date]])</f>
        <v>2022</v>
      </c>
    </row>
    <row r="4556" spans="1:9" x14ac:dyDescent="0.25">
      <c r="A4556" t="s">
        <v>5231</v>
      </c>
      <c r="B4556" t="s">
        <v>5343</v>
      </c>
      <c r="C4556" t="s">
        <v>5265</v>
      </c>
      <c r="D4556" s="1">
        <v>44620</v>
      </c>
      <c r="E4556" t="s">
        <v>4562</v>
      </c>
      <c r="F4556" t="s">
        <v>2227</v>
      </c>
      <c r="G4556" s="3">
        <v>7500000</v>
      </c>
      <c r="H4556" t="s">
        <v>15</v>
      </c>
      <c r="I4556">
        <f>YEAR(tb_to_analyze[[#This Row],[Date]])</f>
        <v>2022</v>
      </c>
    </row>
    <row r="4557" spans="1:9" x14ac:dyDescent="0.25">
      <c r="A4557" t="s">
        <v>5231</v>
      </c>
      <c r="B4557" t="s">
        <v>5313</v>
      </c>
      <c r="C4557" t="s">
        <v>5246</v>
      </c>
      <c r="D4557" s="1">
        <v>44621</v>
      </c>
      <c r="E4557" t="s">
        <v>4108</v>
      </c>
      <c r="F4557" t="s">
        <v>2227</v>
      </c>
      <c r="G4557" s="3">
        <v>145000000</v>
      </c>
      <c r="H4557" t="s">
        <v>15</v>
      </c>
      <c r="I4557">
        <f>YEAR(tb_to_analyze[[#This Row],[Date]])</f>
        <v>2022</v>
      </c>
    </row>
    <row r="4558" spans="1:9" x14ac:dyDescent="0.25">
      <c r="A4558" t="s">
        <v>5231</v>
      </c>
      <c r="B4558" t="s">
        <v>5322</v>
      </c>
      <c r="C4558" t="s">
        <v>5246</v>
      </c>
      <c r="D4558" s="1">
        <v>44623</v>
      </c>
      <c r="E4558" t="s">
        <v>4601</v>
      </c>
      <c r="F4558" t="s">
        <v>2227</v>
      </c>
      <c r="G4558" s="3">
        <v>67000000</v>
      </c>
      <c r="H4558" t="s">
        <v>15</v>
      </c>
      <c r="I4558">
        <f>YEAR(tb_to_analyze[[#This Row],[Date]])</f>
        <v>2022</v>
      </c>
    </row>
    <row r="4559" spans="1:9" x14ac:dyDescent="0.25">
      <c r="A4559" t="s">
        <v>5235</v>
      </c>
      <c r="B4559" t="s">
        <v>5268</v>
      </c>
      <c r="C4559" t="s">
        <v>5252</v>
      </c>
      <c r="D4559" s="1">
        <v>44625</v>
      </c>
      <c r="E4559" t="s">
        <v>2225</v>
      </c>
      <c r="F4559" t="s">
        <v>2227</v>
      </c>
      <c r="G4559" s="3">
        <v>30800000</v>
      </c>
      <c r="H4559" t="s">
        <v>15</v>
      </c>
      <c r="I4559">
        <f>YEAR(tb_to_analyze[[#This Row],[Date]])</f>
        <v>2022</v>
      </c>
    </row>
    <row r="4560" spans="1:9" x14ac:dyDescent="0.25">
      <c r="A4560" t="s">
        <v>5243</v>
      </c>
      <c r="B4560" t="s">
        <v>5345</v>
      </c>
      <c r="C4560" t="s">
        <v>5261</v>
      </c>
      <c r="D4560" s="1">
        <v>44628</v>
      </c>
      <c r="E4560" t="s">
        <v>4833</v>
      </c>
      <c r="F4560" t="s">
        <v>2227</v>
      </c>
      <c r="G4560" t="s">
        <v>5350</v>
      </c>
      <c r="H4560" t="s">
        <v>15</v>
      </c>
      <c r="I4560">
        <f>YEAR(tb_to_analyze[[#This Row],[Date]])</f>
        <v>2022</v>
      </c>
    </row>
    <row r="4561" spans="1:9" x14ac:dyDescent="0.25">
      <c r="A4561" t="s">
        <v>5231</v>
      </c>
      <c r="B4561" t="s">
        <v>5313</v>
      </c>
      <c r="C4561" t="s">
        <v>5246</v>
      </c>
      <c r="D4561" s="1">
        <v>44629</v>
      </c>
      <c r="E4561" t="s">
        <v>4601</v>
      </c>
      <c r="F4561" t="s">
        <v>2227</v>
      </c>
      <c r="G4561" s="3">
        <v>67000000</v>
      </c>
      <c r="H4561" t="s">
        <v>15</v>
      </c>
      <c r="I4561">
        <f>YEAR(tb_to_analyze[[#This Row],[Date]])</f>
        <v>2022</v>
      </c>
    </row>
    <row r="4562" spans="1:9" x14ac:dyDescent="0.25">
      <c r="A4562" t="s">
        <v>5231</v>
      </c>
      <c r="B4562" t="s">
        <v>5335</v>
      </c>
      <c r="C4562" t="s">
        <v>5246</v>
      </c>
      <c r="D4562" s="1">
        <v>44635</v>
      </c>
      <c r="E4562" t="s">
        <v>4894</v>
      </c>
      <c r="F4562" t="s">
        <v>2227</v>
      </c>
      <c r="G4562" s="3">
        <v>2500000</v>
      </c>
      <c r="H4562" t="s">
        <v>15</v>
      </c>
      <c r="I4562">
        <f>YEAR(tb_to_analyze[[#This Row],[Date]])</f>
        <v>2022</v>
      </c>
    </row>
    <row r="4563" spans="1:9" x14ac:dyDescent="0.25">
      <c r="A4563" t="s">
        <v>5235</v>
      </c>
      <c r="B4563" t="s">
        <v>5263</v>
      </c>
      <c r="C4563" t="s">
        <v>5252</v>
      </c>
      <c r="D4563" s="1">
        <v>44637</v>
      </c>
      <c r="E4563" t="s">
        <v>3794</v>
      </c>
      <c r="F4563" t="s">
        <v>2227</v>
      </c>
      <c r="G4563" s="3">
        <v>64680000</v>
      </c>
      <c r="H4563" t="s">
        <v>15</v>
      </c>
      <c r="I4563">
        <f>YEAR(tb_to_analyze[[#This Row],[Date]])</f>
        <v>2022</v>
      </c>
    </row>
    <row r="4564" spans="1:9" x14ac:dyDescent="0.25">
      <c r="A4564" t="s">
        <v>5233</v>
      </c>
      <c r="B4564" t="s">
        <v>5312</v>
      </c>
      <c r="C4564" t="s">
        <v>5245</v>
      </c>
      <c r="D4564" s="1">
        <v>44638</v>
      </c>
      <c r="E4564" t="s">
        <v>3720</v>
      </c>
      <c r="F4564" t="s">
        <v>2227</v>
      </c>
      <c r="G4564" s="3">
        <v>17420000</v>
      </c>
      <c r="H4564" t="s">
        <v>15</v>
      </c>
      <c r="I4564">
        <f>YEAR(tb_to_analyze[[#This Row],[Date]])</f>
        <v>2022</v>
      </c>
    </row>
    <row r="4565" spans="1:9" x14ac:dyDescent="0.25">
      <c r="A4565" t="s">
        <v>5231</v>
      </c>
      <c r="B4565" t="s">
        <v>5313</v>
      </c>
      <c r="C4565" t="s">
        <v>5246</v>
      </c>
      <c r="D4565" s="1">
        <v>44639</v>
      </c>
      <c r="E4565" t="s">
        <v>4601</v>
      </c>
      <c r="F4565" t="s">
        <v>2227</v>
      </c>
      <c r="G4565" s="3">
        <v>67000000</v>
      </c>
      <c r="H4565" t="s">
        <v>15</v>
      </c>
      <c r="I4565">
        <f>YEAR(tb_to_analyze[[#This Row],[Date]])</f>
        <v>2022</v>
      </c>
    </row>
    <row r="4566" spans="1:9" x14ac:dyDescent="0.25">
      <c r="A4566" t="s">
        <v>5233</v>
      </c>
      <c r="B4566" t="s">
        <v>5320</v>
      </c>
      <c r="C4566" t="s">
        <v>5247</v>
      </c>
      <c r="D4566" s="1">
        <v>44642</v>
      </c>
      <c r="E4566" t="s">
        <v>4567</v>
      </c>
      <c r="F4566" t="s">
        <v>2227</v>
      </c>
      <c r="G4566" s="3">
        <v>23000000</v>
      </c>
      <c r="H4566" t="s">
        <v>15</v>
      </c>
      <c r="I4566">
        <f>YEAR(tb_to_analyze[[#This Row],[Date]])</f>
        <v>2022</v>
      </c>
    </row>
    <row r="4567" spans="1:9" x14ac:dyDescent="0.25">
      <c r="A4567" t="s">
        <v>5235</v>
      </c>
      <c r="B4567" t="s">
        <v>5255</v>
      </c>
      <c r="C4567" t="s">
        <v>5252</v>
      </c>
      <c r="D4567" s="1">
        <v>44649</v>
      </c>
      <c r="E4567" t="s">
        <v>5161</v>
      </c>
      <c r="F4567" t="s">
        <v>2227</v>
      </c>
      <c r="G4567" t="s">
        <v>5350</v>
      </c>
      <c r="H4567" t="s">
        <v>15</v>
      </c>
      <c r="I4567">
        <f>YEAR(tb_to_analyze[[#This Row],[Date]])</f>
        <v>2022</v>
      </c>
    </row>
    <row r="4568" spans="1:9" x14ac:dyDescent="0.25">
      <c r="A4568" t="s">
        <v>5235</v>
      </c>
      <c r="B4568" t="s">
        <v>5263</v>
      </c>
      <c r="C4568" t="s">
        <v>5252</v>
      </c>
      <c r="D4568" s="1">
        <v>44650</v>
      </c>
      <c r="E4568" t="s">
        <v>4316</v>
      </c>
      <c r="F4568" t="s">
        <v>2227</v>
      </c>
      <c r="G4568" s="3">
        <v>5300000</v>
      </c>
      <c r="H4568" t="s">
        <v>15</v>
      </c>
      <c r="I4568">
        <f>YEAR(tb_to_analyze[[#This Row],[Date]])</f>
        <v>2022</v>
      </c>
    </row>
    <row r="4569" spans="1:9" x14ac:dyDescent="0.25">
      <c r="A4569" t="s">
        <v>5231</v>
      </c>
      <c r="B4569" t="s">
        <v>5348</v>
      </c>
      <c r="C4569" t="s">
        <v>5246</v>
      </c>
      <c r="D4569" s="1">
        <v>44651</v>
      </c>
      <c r="E4569" t="s">
        <v>4297</v>
      </c>
      <c r="F4569" t="s">
        <v>2227</v>
      </c>
      <c r="G4569" t="s">
        <v>5350</v>
      </c>
      <c r="H4569" t="s">
        <v>15</v>
      </c>
      <c r="I4569">
        <f>YEAR(tb_to_analyze[[#This Row],[Date]])</f>
        <v>2022</v>
      </c>
    </row>
    <row r="4570" spans="1:9" x14ac:dyDescent="0.25">
      <c r="A4570" t="s">
        <v>5231</v>
      </c>
      <c r="B4570" t="s">
        <v>5313</v>
      </c>
      <c r="C4570" t="s">
        <v>5246</v>
      </c>
      <c r="D4570" s="1">
        <v>44652</v>
      </c>
      <c r="E4570" t="s">
        <v>4601</v>
      </c>
      <c r="F4570" t="s">
        <v>2227</v>
      </c>
      <c r="G4570" s="3">
        <v>67000000</v>
      </c>
      <c r="H4570" t="s">
        <v>15</v>
      </c>
      <c r="I4570">
        <f>YEAR(tb_to_analyze[[#This Row],[Date]])</f>
        <v>2022</v>
      </c>
    </row>
    <row r="4571" spans="1:9" x14ac:dyDescent="0.25">
      <c r="A4571" t="s">
        <v>5231</v>
      </c>
      <c r="B4571" t="s">
        <v>5343</v>
      </c>
      <c r="C4571" t="s">
        <v>5265</v>
      </c>
      <c r="D4571" s="1">
        <v>44653</v>
      </c>
      <c r="E4571" t="s">
        <v>4562</v>
      </c>
      <c r="F4571" t="s">
        <v>2227</v>
      </c>
      <c r="G4571" s="3">
        <v>7500000</v>
      </c>
      <c r="H4571" t="s">
        <v>15</v>
      </c>
      <c r="I4571">
        <f>YEAR(tb_to_analyze[[#This Row],[Date]])</f>
        <v>2022</v>
      </c>
    </row>
    <row r="4572" spans="1:9" x14ac:dyDescent="0.25">
      <c r="A4572" t="s">
        <v>5235</v>
      </c>
      <c r="B4572" t="s">
        <v>5263</v>
      </c>
      <c r="C4572" t="s">
        <v>5252</v>
      </c>
      <c r="D4572" s="1">
        <v>44657</v>
      </c>
      <c r="E4572" t="s">
        <v>3794</v>
      </c>
      <c r="F4572" t="s">
        <v>2227</v>
      </c>
      <c r="G4572" s="3">
        <v>64680000</v>
      </c>
      <c r="H4572" t="s">
        <v>15</v>
      </c>
      <c r="I4572">
        <f>YEAR(tb_to_analyze[[#This Row],[Date]])</f>
        <v>2022</v>
      </c>
    </row>
    <row r="4573" spans="1:9" x14ac:dyDescent="0.25">
      <c r="A4573" t="s">
        <v>5233</v>
      </c>
      <c r="B4573" t="s">
        <v>5320</v>
      </c>
      <c r="C4573" t="s">
        <v>5247</v>
      </c>
      <c r="D4573" s="1">
        <v>44658</v>
      </c>
      <c r="E4573" t="s">
        <v>4360</v>
      </c>
      <c r="F4573" t="s">
        <v>2227</v>
      </c>
      <c r="G4573" s="3">
        <v>20000000</v>
      </c>
      <c r="H4573" t="s">
        <v>15</v>
      </c>
      <c r="I4573">
        <f>YEAR(tb_to_analyze[[#This Row],[Date]])</f>
        <v>2022</v>
      </c>
    </row>
    <row r="4574" spans="1:9" x14ac:dyDescent="0.25">
      <c r="A4574" t="s">
        <v>5231</v>
      </c>
      <c r="B4574" t="s">
        <v>5322</v>
      </c>
      <c r="C4574" t="s">
        <v>5246</v>
      </c>
      <c r="D4574" s="1">
        <v>44659</v>
      </c>
      <c r="E4574" t="s">
        <v>4601</v>
      </c>
      <c r="F4574" t="s">
        <v>2227</v>
      </c>
      <c r="G4574" s="3">
        <v>67000000</v>
      </c>
      <c r="H4574" t="s">
        <v>15</v>
      </c>
      <c r="I4574">
        <f>YEAR(tb_to_analyze[[#This Row],[Date]])</f>
        <v>2022</v>
      </c>
    </row>
    <row r="4575" spans="1:9" x14ac:dyDescent="0.25">
      <c r="A4575" t="s">
        <v>5235</v>
      </c>
      <c r="B4575" t="s">
        <v>5268</v>
      </c>
      <c r="C4575" t="s">
        <v>5252</v>
      </c>
      <c r="D4575" s="1">
        <v>44666</v>
      </c>
      <c r="E4575" t="s">
        <v>3855</v>
      </c>
      <c r="F4575" t="s">
        <v>2227</v>
      </c>
      <c r="G4575" s="3">
        <v>29150000</v>
      </c>
      <c r="H4575" t="s">
        <v>15</v>
      </c>
      <c r="I4575">
        <f>YEAR(tb_to_analyze[[#This Row],[Date]])</f>
        <v>2022</v>
      </c>
    </row>
    <row r="4576" spans="1:9" x14ac:dyDescent="0.25">
      <c r="A4576" t="s">
        <v>5235</v>
      </c>
      <c r="B4576" t="s">
        <v>5255</v>
      </c>
      <c r="C4576" t="s">
        <v>5252</v>
      </c>
      <c r="D4576" s="1">
        <v>44666</v>
      </c>
      <c r="E4576" t="s">
        <v>3794</v>
      </c>
      <c r="F4576" t="s">
        <v>2227</v>
      </c>
      <c r="G4576" s="3">
        <v>64680000</v>
      </c>
      <c r="H4576" t="s">
        <v>15</v>
      </c>
      <c r="I4576">
        <f>YEAR(tb_to_analyze[[#This Row],[Date]])</f>
        <v>2022</v>
      </c>
    </row>
    <row r="4577" spans="1:9" x14ac:dyDescent="0.25">
      <c r="A4577" t="s">
        <v>5231</v>
      </c>
      <c r="B4577" t="s">
        <v>5315</v>
      </c>
      <c r="C4577" t="s">
        <v>5246</v>
      </c>
      <c r="D4577" s="1">
        <v>44668</v>
      </c>
      <c r="E4577" t="s">
        <v>4601</v>
      </c>
      <c r="F4577" t="s">
        <v>2227</v>
      </c>
      <c r="G4577" s="3">
        <v>67000000</v>
      </c>
      <c r="H4577" t="s">
        <v>15</v>
      </c>
      <c r="I4577">
        <f>YEAR(tb_to_analyze[[#This Row],[Date]])</f>
        <v>2022</v>
      </c>
    </row>
    <row r="4578" spans="1:9" x14ac:dyDescent="0.25">
      <c r="A4578" t="s">
        <v>5231</v>
      </c>
      <c r="B4578" t="s">
        <v>5313</v>
      </c>
      <c r="C4578" t="s">
        <v>5246</v>
      </c>
      <c r="D4578" s="1">
        <v>44672</v>
      </c>
      <c r="E4578" t="s">
        <v>4601</v>
      </c>
      <c r="F4578" t="s">
        <v>2227</v>
      </c>
      <c r="G4578" s="3">
        <v>67000000</v>
      </c>
      <c r="H4578" t="s">
        <v>15</v>
      </c>
      <c r="I4578">
        <f>YEAR(tb_to_analyze[[#This Row],[Date]])</f>
        <v>2022</v>
      </c>
    </row>
    <row r="4579" spans="1:9" x14ac:dyDescent="0.25">
      <c r="A4579" t="s">
        <v>5231</v>
      </c>
      <c r="B4579" t="s">
        <v>5322</v>
      </c>
      <c r="C4579" t="s">
        <v>5246</v>
      </c>
      <c r="D4579" s="1">
        <v>44678</v>
      </c>
      <c r="E4579" t="s">
        <v>4601</v>
      </c>
      <c r="F4579" t="s">
        <v>2227</v>
      </c>
      <c r="G4579" s="3">
        <v>67000000</v>
      </c>
      <c r="H4579" t="s">
        <v>15</v>
      </c>
      <c r="I4579">
        <f>YEAR(tb_to_analyze[[#This Row],[Date]])</f>
        <v>2022</v>
      </c>
    </row>
    <row r="4580" spans="1:9" x14ac:dyDescent="0.25">
      <c r="A4580" t="s">
        <v>5235</v>
      </c>
      <c r="B4580" t="s">
        <v>5263</v>
      </c>
      <c r="C4580" t="s">
        <v>5252</v>
      </c>
      <c r="D4580" s="1">
        <v>44680</v>
      </c>
      <c r="E4580" t="s">
        <v>2225</v>
      </c>
      <c r="F4580" t="s">
        <v>2227</v>
      </c>
      <c r="G4580" s="3">
        <v>30800000</v>
      </c>
      <c r="H4580" t="s">
        <v>15</v>
      </c>
      <c r="I4580">
        <f>YEAR(tb_to_analyze[[#This Row],[Date]])</f>
        <v>2022</v>
      </c>
    </row>
    <row r="4581" spans="1:9" x14ac:dyDescent="0.25">
      <c r="A4581" t="s">
        <v>5233</v>
      </c>
      <c r="B4581" t="s">
        <v>5320</v>
      </c>
      <c r="C4581" t="s">
        <v>5247</v>
      </c>
      <c r="D4581" s="1">
        <v>44680</v>
      </c>
      <c r="E4581" t="s">
        <v>4242</v>
      </c>
      <c r="F4581" t="s">
        <v>2227</v>
      </c>
      <c r="G4581" t="s">
        <v>5350</v>
      </c>
      <c r="H4581" t="s">
        <v>15</v>
      </c>
      <c r="I4581">
        <f>YEAR(tb_to_analyze[[#This Row],[Date]])</f>
        <v>2022</v>
      </c>
    </row>
    <row r="4582" spans="1:9" x14ac:dyDescent="0.25">
      <c r="A4582" t="s">
        <v>5231</v>
      </c>
      <c r="B4582" t="s">
        <v>5313</v>
      </c>
      <c r="C4582" t="s">
        <v>5246</v>
      </c>
      <c r="D4582" s="1">
        <v>44680</v>
      </c>
      <c r="E4582" t="s">
        <v>4601</v>
      </c>
      <c r="F4582" t="s">
        <v>2227</v>
      </c>
      <c r="G4582" s="3">
        <v>67000000</v>
      </c>
      <c r="H4582" t="s">
        <v>15</v>
      </c>
      <c r="I4582">
        <f>YEAR(tb_to_analyze[[#This Row],[Date]])</f>
        <v>2022</v>
      </c>
    </row>
    <row r="4583" spans="1:9" x14ac:dyDescent="0.25">
      <c r="A4583" t="s">
        <v>5235</v>
      </c>
      <c r="B4583" t="s">
        <v>5266</v>
      </c>
      <c r="C4583" t="s">
        <v>5267</v>
      </c>
      <c r="D4583" s="1">
        <v>44681</v>
      </c>
      <c r="E4583" t="s">
        <v>4726</v>
      </c>
      <c r="F4583" t="s">
        <v>2227</v>
      </c>
      <c r="G4583" s="3">
        <v>5300000</v>
      </c>
      <c r="H4583" t="s">
        <v>15</v>
      </c>
      <c r="I4583">
        <f>YEAR(tb_to_analyze[[#This Row],[Date]])</f>
        <v>2022</v>
      </c>
    </row>
    <row r="4584" spans="1:9" x14ac:dyDescent="0.25">
      <c r="A4584" t="s">
        <v>5231</v>
      </c>
      <c r="B4584" t="s">
        <v>5343</v>
      </c>
      <c r="C4584" t="s">
        <v>5265</v>
      </c>
      <c r="D4584" s="1">
        <v>44683</v>
      </c>
      <c r="E4584" t="s">
        <v>4562</v>
      </c>
      <c r="F4584" t="s">
        <v>2227</v>
      </c>
      <c r="G4584" s="3">
        <v>7500000</v>
      </c>
      <c r="H4584" t="s">
        <v>15</v>
      </c>
      <c r="I4584">
        <f>YEAR(tb_to_analyze[[#This Row],[Date]])</f>
        <v>2022</v>
      </c>
    </row>
    <row r="4585" spans="1:9" x14ac:dyDescent="0.25">
      <c r="A4585" t="s">
        <v>5235</v>
      </c>
      <c r="B4585" t="s">
        <v>5255</v>
      </c>
      <c r="C4585" t="s">
        <v>5252</v>
      </c>
      <c r="D4585" s="1">
        <v>44686</v>
      </c>
      <c r="E4585" t="s">
        <v>2910</v>
      </c>
      <c r="F4585" t="s">
        <v>2227</v>
      </c>
      <c r="G4585" s="3">
        <v>29750000</v>
      </c>
      <c r="H4585" t="s">
        <v>15</v>
      </c>
      <c r="I4585">
        <f>YEAR(tb_to_analyze[[#This Row],[Date]])</f>
        <v>2022</v>
      </c>
    </row>
    <row r="4586" spans="1:9" x14ac:dyDescent="0.25">
      <c r="A4586" t="s">
        <v>5231</v>
      </c>
      <c r="B4586" t="s">
        <v>5322</v>
      </c>
      <c r="C4586" t="s">
        <v>5246</v>
      </c>
      <c r="D4586" s="1">
        <v>44687</v>
      </c>
      <c r="E4586" t="s">
        <v>4601</v>
      </c>
      <c r="F4586" t="s">
        <v>2227</v>
      </c>
      <c r="G4586" s="3">
        <v>67000000</v>
      </c>
      <c r="H4586" t="s">
        <v>15</v>
      </c>
      <c r="I4586">
        <f>YEAR(tb_to_analyze[[#This Row],[Date]])</f>
        <v>2022</v>
      </c>
    </row>
    <row r="4587" spans="1:9" x14ac:dyDescent="0.25">
      <c r="A4587" t="s">
        <v>5235</v>
      </c>
      <c r="B4587" t="s">
        <v>5342</v>
      </c>
      <c r="C4587" t="s">
        <v>5252</v>
      </c>
      <c r="D4587" s="1">
        <v>44690</v>
      </c>
      <c r="E4587" t="s">
        <v>5014</v>
      </c>
      <c r="F4587" t="s">
        <v>2227</v>
      </c>
      <c r="G4587" t="s">
        <v>5350</v>
      </c>
      <c r="H4587" t="s">
        <v>15</v>
      </c>
      <c r="I4587">
        <f>YEAR(tb_to_analyze[[#This Row],[Date]])</f>
        <v>2022</v>
      </c>
    </row>
    <row r="4588" spans="1:9" x14ac:dyDescent="0.25">
      <c r="A4588" t="s">
        <v>5236</v>
      </c>
      <c r="B4588" t="s">
        <v>5263</v>
      </c>
      <c r="C4588" t="s">
        <v>5252</v>
      </c>
      <c r="D4588" s="1">
        <v>44694</v>
      </c>
      <c r="E4588" t="s">
        <v>4741</v>
      </c>
      <c r="F4588" t="s">
        <v>2227</v>
      </c>
      <c r="G4588" t="s">
        <v>5350</v>
      </c>
      <c r="H4588" t="s">
        <v>21</v>
      </c>
      <c r="I4588">
        <f>YEAR(tb_to_analyze[[#This Row],[Date]])</f>
        <v>2022</v>
      </c>
    </row>
    <row r="4589" spans="1:9" x14ac:dyDescent="0.25">
      <c r="A4589" t="s">
        <v>5231</v>
      </c>
      <c r="B4589" t="s">
        <v>5315</v>
      </c>
      <c r="C4589" t="s">
        <v>5246</v>
      </c>
      <c r="D4589" s="1">
        <v>44694</v>
      </c>
      <c r="E4589" t="s">
        <v>4601</v>
      </c>
      <c r="F4589" t="s">
        <v>2227</v>
      </c>
      <c r="G4589" s="3">
        <v>67000000</v>
      </c>
      <c r="H4589" t="s">
        <v>15</v>
      </c>
      <c r="I4589">
        <f>YEAR(tb_to_analyze[[#This Row],[Date]])</f>
        <v>2022</v>
      </c>
    </row>
    <row r="4590" spans="1:9" x14ac:dyDescent="0.25">
      <c r="A4590" t="s">
        <v>5231</v>
      </c>
      <c r="B4590" t="s">
        <v>5313</v>
      </c>
      <c r="C4590" t="s">
        <v>5246</v>
      </c>
      <c r="D4590" s="1">
        <v>44695</v>
      </c>
      <c r="E4590" t="s">
        <v>4601</v>
      </c>
      <c r="F4590" t="s">
        <v>2227</v>
      </c>
      <c r="G4590" s="3">
        <v>67000000</v>
      </c>
      <c r="H4590" t="s">
        <v>15</v>
      </c>
      <c r="I4590">
        <f>YEAR(tb_to_analyze[[#This Row],[Date]])</f>
        <v>2022</v>
      </c>
    </row>
    <row r="4591" spans="1:9" x14ac:dyDescent="0.25">
      <c r="A4591" t="s">
        <v>5231</v>
      </c>
      <c r="B4591" t="s">
        <v>5322</v>
      </c>
      <c r="C4591" t="s">
        <v>5246</v>
      </c>
      <c r="D4591" s="1">
        <v>44699</v>
      </c>
      <c r="E4591" t="s">
        <v>4601</v>
      </c>
      <c r="F4591" t="s">
        <v>2227</v>
      </c>
      <c r="G4591" s="3">
        <v>67000000</v>
      </c>
      <c r="H4591" t="s">
        <v>15</v>
      </c>
      <c r="I4591">
        <f>YEAR(tb_to_analyze[[#This Row],[Date]])</f>
        <v>2022</v>
      </c>
    </row>
    <row r="4592" spans="1:9" x14ac:dyDescent="0.25">
      <c r="A4592" t="s">
        <v>5233</v>
      </c>
      <c r="B4592" t="s">
        <v>5320</v>
      </c>
      <c r="C4592" t="s">
        <v>5247</v>
      </c>
      <c r="D4592" s="1">
        <v>44700</v>
      </c>
      <c r="E4592" t="s">
        <v>3720</v>
      </c>
      <c r="F4592" t="s">
        <v>2227</v>
      </c>
      <c r="G4592" s="3">
        <v>17420000</v>
      </c>
      <c r="H4592" t="s">
        <v>15</v>
      </c>
      <c r="I4592">
        <f>YEAR(tb_to_analyze[[#This Row],[Date]])</f>
        <v>2022</v>
      </c>
    </row>
    <row r="4593" spans="1:9" x14ac:dyDescent="0.25">
      <c r="A4593" t="s">
        <v>5231</v>
      </c>
      <c r="B4593" t="s">
        <v>5313</v>
      </c>
      <c r="C4593" t="s">
        <v>5246</v>
      </c>
      <c r="D4593" s="1">
        <v>44700</v>
      </c>
      <c r="E4593" t="s">
        <v>4798</v>
      </c>
      <c r="F4593" t="s">
        <v>2227</v>
      </c>
      <c r="G4593" t="s">
        <v>5350</v>
      </c>
      <c r="H4593" t="s">
        <v>15</v>
      </c>
      <c r="I4593">
        <f>YEAR(tb_to_analyze[[#This Row],[Date]])</f>
        <v>2022</v>
      </c>
    </row>
    <row r="4594" spans="1:9" x14ac:dyDescent="0.25">
      <c r="A4594" t="s">
        <v>5235</v>
      </c>
      <c r="B4594" t="s">
        <v>5263</v>
      </c>
      <c r="C4594" t="s">
        <v>5252</v>
      </c>
      <c r="D4594" s="1">
        <v>44701</v>
      </c>
      <c r="E4594" t="s">
        <v>5051</v>
      </c>
      <c r="F4594" t="s">
        <v>2227</v>
      </c>
      <c r="G4594" s="3">
        <v>30800000</v>
      </c>
      <c r="H4594" t="s">
        <v>15</v>
      </c>
      <c r="I4594">
        <f>YEAR(tb_to_analyze[[#This Row],[Date]])</f>
        <v>2022</v>
      </c>
    </row>
    <row r="4595" spans="1:9" x14ac:dyDescent="0.25">
      <c r="A4595" t="s">
        <v>5231</v>
      </c>
      <c r="B4595" t="s">
        <v>5313</v>
      </c>
      <c r="C4595" t="s">
        <v>5246</v>
      </c>
      <c r="D4595" s="1">
        <v>44706</v>
      </c>
      <c r="E4595" t="s">
        <v>4601</v>
      </c>
      <c r="F4595" t="s">
        <v>2227</v>
      </c>
      <c r="G4595" s="3">
        <v>67000000</v>
      </c>
      <c r="H4595" t="s">
        <v>15</v>
      </c>
      <c r="I4595">
        <f>YEAR(tb_to_analyze[[#This Row],[Date]])</f>
        <v>2022</v>
      </c>
    </row>
    <row r="4596" spans="1:9" x14ac:dyDescent="0.25">
      <c r="A4596" t="s">
        <v>5235</v>
      </c>
      <c r="B4596" t="s">
        <v>5268</v>
      </c>
      <c r="C4596" t="s">
        <v>5252</v>
      </c>
      <c r="D4596" s="1">
        <v>44714</v>
      </c>
      <c r="E4596" t="s">
        <v>2225</v>
      </c>
      <c r="F4596" t="s">
        <v>2227</v>
      </c>
      <c r="G4596" s="3">
        <v>30800000</v>
      </c>
      <c r="H4596" t="s">
        <v>15</v>
      </c>
      <c r="I4596">
        <f>YEAR(tb_to_analyze[[#This Row],[Date]])</f>
        <v>2022</v>
      </c>
    </row>
    <row r="4597" spans="1:9" x14ac:dyDescent="0.25">
      <c r="A4597" t="s">
        <v>5233</v>
      </c>
      <c r="B4597" t="s">
        <v>5312</v>
      </c>
      <c r="C4597" t="s">
        <v>5245</v>
      </c>
      <c r="D4597" s="1">
        <v>44715</v>
      </c>
      <c r="E4597" t="s">
        <v>3720</v>
      </c>
      <c r="F4597" t="s">
        <v>2227</v>
      </c>
      <c r="G4597" s="3">
        <v>17420000</v>
      </c>
      <c r="H4597" t="s">
        <v>15</v>
      </c>
      <c r="I4597">
        <f>YEAR(tb_to_analyze[[#This Row],[Date]])</f>
        <v>2022</v>
      </c>
    </row>
    <row r="4598" spans="1:9" x14ac:dyDescent="0.25">
      <c r="A4598" t="s">
        <v>5231</v>
      </c>
      <c r="B4598" t="s">
        <v>5348</v>
      </c>
      <c r="C4598" t="s">
        <v>5246</v>
      </c>
      <c r="D4598" s="1">
        <v>44716</v>
      </c>
      <c r="E4598" t="s">
        <v>4297</v>
      </c>
      <c r="F4598" t="s">
        <v>2227</v>
      </c>
      <c r="G4598" t="s">
        <v>5350</v>
      </c>
      <c r="H4598" t="s">
        <v>15</v>
      </c>
      <c r="I4598">
        <f>YEAR(tb_to_analyze[[#This Row],[Date]])</f>
        <v>2022</v>
      </c>
    </row>
    <row r="4599" spans="1:9" x14ac:dyDescent="0.25">
      <c r="A4599" t="s">
        <v>5235</v>
      </c>
      <c r="B4599" t="s">
        <v>5263</v>
      </c>
      <c r="C4599" t="s">
        <v>5252</v>
      </c>
      <c r="D4599" s="1">
        <v>44717</v>
      </c>
      <c r="E4599" t="s">
        <v>3940</v>
      </c>
      <c r="F4599" t="s">
        <v>2227</v>
      </c>
      <c r="G4599" t="s">
        <v>5350</v>
      </c>
      <c r="H4599" t="s">
        <v>15</v>
      </c>
      <c r="I4599">
        <f>YEAR(tb_to_analyze[[#This Row],[Date]])</f>
        <v>2022</v>
      </c>
    </row>
    <row r="4600" spans="1:9" x14ac:dyDescent="0.25">
      <c r="A4600" t="s">
        <v>5231</v>
      </c>
      <c r="B4600" t="s">
        <v>5313</v>
      </c>
      <c r="C4600" t="s">
        <v>5246</v>
      </c>
      <c r="D4600" s="1">
        <v>44720</v>
      </c>
      <c r="E4600" t="s">
        <v>4601</v>
      </c>
      <c r="F4600" t="s">
        <v>2227</v>
      </c>
      <c r="G4600" s="3">
        <v>67000000</v>
      </c>
      <c r="H4600" t="s">
        <v>15</v>
      </c>
      <c r="I4600">
        <f>YEAR(tb_to_analyze[[#This Row],[Date]])</f>
        <v>2022</v>
      </c>
    </row>
    <row r="4601" spans="1:9" x14ac:dyDescent="0.25">
      <c r="A4601" t="s">
        <v>5231</v>
      </c>
      <c r="B4601" t="s">
        <v>5322</v>
      </c>
      <c r="C4601" t="s">
        <v>5246</v>
      </c>
      <c r="D4601" s="1">
        <v>44729</v>
      </c>
      <c r="E4601" t="s">
        <v>4601</v>
      </c>
      <c r="F4601" t="s">
        <v>2227</v>
      </c>
      <c r="G4601" s="3">
        <v>67000000</v>
      </c>
      <c r="H4601" t="s">
        <v>15</v>
      </c>
      <c r="I4601">
        <f>YEAR(tb_to_analyze[[#This Row],[Date]])</f>
        <v>2022</v>
      </c>
    </row>
    <row r="4602" spans="1:9" x14ac:dyDescent="0.25">
      <c r="A4602" t="s">
        <v>5231</v>
      </c>
      <c r="B4602" t="s">
        <v>5315</v>
      </c>
      <c r="C4602" t="s">
        <v>5246</v>
      </c>
      <c r="D4602" s="1">
        <v>44730</v>
      </c>
      <c r="E4602" t="s">
        <v>4601</v>
      </c>
      <c r="F4602" t="s">
        <v>2227</v>
      </c>
      <c r="G4602" s="3">
        <v>67000000</v>
      </c>
      <c r="H4602" t="s">
        <v>15</v>
      </c>
      <c r="I4602">
        <f>YEAR(tb_to_analyze[[#This Row],[Date]])</f>
        <v>2022</v>
      </c>
    </row>
    <row r="4603" spans="1:9" x14ac:dyDescent="0.25">
      <c r="A4603" t="s">
        <v>5231</v>
      </c>
      <c r="B4603" t="s">
        <v>5313</v>
      </c>
      <c r="C4603" t="s">
        <v>5246</v>
      </c>
      <c r="D4603" s="1">
        <v>44731</v>
      </c>
      <c r="E4603" t="s">
        <v>4601</v>
      </c>
      <c r="F4603" t="s">
        <v>2227</v>
      </c>
      <c r="G4603" s="3">
        <v>67000000</v>
      </c>
      <c r="H4603" t="s">
        <v>15</v>
      </c>
      <c r="I4603">
        <f>YEAR(tb_to_analyze[[#This Row],[Date]])</f>
        <v>2022</v>
      </c>
    </row>
    <row r="4604" spans="1:9" x14ac:dyDescent="0.25">
      <c r="A4604" t="s">
        <v>5242</v>
      </c>
      <c r="B4604" t="s">
        <v>5338</v>
      </c>
      <c r="C4604" t="s">
        <v>5262</v>
      </c>
      <c r="D4604" s="1">
        <v>44733</v>
      </c>
      <c r="E4604" t="s">
        <v>5079</v>
      </c>
      <c r="F4604" t="s">
        <v>2227</v>
      </c>
      <c r="G4604" t="s">
        <v>5350</v>
      </c>
      <c r="H4604" t="s">
        <v>15</v>
      </c>
      <c r="I4604">
        <f>YEAR(tb_to_analyze[[#This Row],[Date]])</f>
        <v>2022</v>
      </c>
    </row>
    <row r="4605" spans="1:9" x14ac:dyDescent="0.25">
      <c r="A4605" t="s">
        <v>5235</v>
      </c>
      <c r="B4605" t="s">
        <v>5263</v>
      </c>
      <c r="C4605" t="s">
        <v>5252</v>
      </c>
      <c r="D4605" s="1">
        <v>44734</v>
      </c>
      <c r="E4605" t="s">
        <v>4446</v>
      </c>
      <c r="F4605" t="s">
        <v>2227</v>
      </c>
      <c r="G4605" s="3">
        <v>5800000</v>
      </c>
      <c r="H4605" t="s">
        <v>15</v>
      </c>
      <c r="I4605">
        <f>YEAR(tb_to_analyze[[#This Row],[Date]])</f>
        <v>2022</v>
      </c>
    </row>
    <row r="4606" spans="1:9" x14ac:dyDescent="0.25">
      <c r="A4606" t="s">
        <v>5230</v>
      </c>
      <c r="B4606" t="s">
        <v>5324</v>
      </c>
      <c r="C4606" t="s">
        <v>5253</v>
      </c>
      <c r="D4606" s="1">
        <v>44734</v>
      </c>
      <c r="E4606" t="s">
        <v>3614</v>
      </c>
      <c r="F4606" t="s">
        <v>2227</v>
      </c>
      <c r="G4606" s="3">
        <v>200000000</v>
      </c>
      <c r="H4606" t="s">
        <v>15</v>
      </c>
      <c r="I4606">
        <f>YEAR(tb_to_analyze[[#This Row],[Date]])</f>
        <v>2022</v>
      </c>
    </row>
    <row r="4607" spans="1:9" x14ac:dyDescent="0.25">
      <c r="A4607" t="s">
        <v>5235</v>
      </c>
      <c r="B4607" t="s">
        <v>5268</v>
      </c>
      <c r="C4607" t="s">
        <v>5252</v>
      </c>
      <c r="D4607" s="1">
        <v>44735</v>
      </c>
      <c r="E4607" t="s">
        <v>2910</v>
      </c>
      <c r="F4607" t="s">
        <v>2227</v>
      </c>
      <c r="G4607" s="3">
        <v>29750000</v>
      </c>
      <c r="H4607" t="s">
        <v>15</v>
      </c>
      <c r="I4607">
        <f>YEAR(tb_to_analyze[[#This Row],[Date]])</f>
        <v>2022</v>
      </c>
    </row>
    <row r="4608" spans="1:9" x14ac:dyDescent="0.25">
      <c r="A4608" t="s">
        <v>5235</v>
      </c>
      <c r="B4608" t="s">
        <v>5263</v>
      </c>
      <c r="C4608" t="s">
        <v>5252</v>
      </c>
      <c r="D4608" s="1">
        <v>44739</v>
      </c>
      <c r="E4608" t="s">
        <v>3794</v>
      </c>
      <c r="F4608" t="s">
        <v>2227</v>
      </c>
      <c r="G4608" s="3">
        <v>64680000</v>
      </c>
      <c r="H4608" t="s">
        <v>15</v>
      </c>
      <c r="I4608">
        <f>YEAR(tb_to_analyze[[#This Row],[Date]])</f>
        <v>2022</v>
      </c>
    </row>
    <row r="4609" spans="1:9" x14ac:dyDescent="0.25">
      <c r="A4609" t="s">
        <v>5231</v>
      </c>
      <c r="B4609" t="s">
        <v>5343</v>
      </c>
      <c r="C4609" t="s">
        <v>5265</v>
      </c>
      <c r="D4609" s="1">
        <v>44740</v>
      </c>
      <c r="E4609" t="s">
        <v>4885</v>
      </c>
      <c r="F4609" t="s">
        <v>2227</v>
      </c>
      <c r="G4609" t="s">
        <v>5350</v>
      </c>
      <c r="H4609" t="s">
        <v>15</v>
      </c>
      <c r="I4609">
        <f>YEAR(tb_to_analyze[[#This Row],[Date]])</f>
        <v>2022</v>
      </c>
    </row>
    <row r="4610" spans="1:9" x14ac:dyDescent="0.25">
      <c r="A4610" t="s">
        <v>5231</v>
      </c>
      <c r="B4610" t="s">
        <v>5313</v>
      </c>
      <c r="C4610" t="s">
        <v>5246</v>
      </c>
      <c r="D4610" s="1">
        <v>44741</v>
      </c>
      <c r="E4610" t="s">
        <v>4601</v>
      </c>
      <c r="F4610" t="s">
        <v>2227</v>
      </c>
      <c r="G4610" s="3">
        <v>67000000</v>
      </c>
      <c r="H4610" t="s">
        <v>15</v>
      </c>
      <c r="I4610">
        <f>YEAR(tb_to_analyze[[#This Row],[Date]])</f>
        <v>2022</v>
      </c>
    </row>
    <row r="4611" spans="1:9" x14ac:dyDescent="0.25">
      <c r="A4611" t="s">
        <v>5238</v>
      </c>
      <c r="B4611" t="s">
        <v>5326</v>
      </c>
      <c r="C4611" t="s">
        <v>5254</v>
      </c>
      <c r="D4611" s="1">
        <v>44742</v>
      </c>
      <c r="E4611" t="s">
        <v>3849</v>
      </c>
      <c r="F4611" t="s">
        <v>2227</v>
      </c>
      <c r="G4611" s="3">
        <v>21000000</v>
      </c>
      <c r="H4611" t="s">
        <v>15</v>
      </c>
      <c r="I4611">
        <f>YEAR(tb_to_analyze[[#This Row],[Date]])</f>
        <v>2022</v>
      </c>
    </row>
    <row r="4612" spans="1:9" x14ac:dyDescent="0.25">
      <c r="A4612" t="s">
        <v>5231</v>
      </c>
      <c r="B4612" t="s">
        <v>5313</v>
      </c>
      <c r="C4612" t="s">
        <v>5246</v>
      </c>
      <c r="D4612" s="1">
        <v>44743</v>
      </c>
      <c r="E4612" t="s">
        <v>4108</v>
      </c>
      <c r="F4612" t="s">
        <v>2227</v>
      </c>
      <c r="G4612" s="3">
        <v>145000000</v>
      </c>
      <c r="H4612" t="s">
        <v>15</v>
      </c>
      <c r="I4612">
        <f>YEAR(tb_to_analyze[[#This Row],[Date]])</f>
        <v>2022</v>
      </c>
    </row>
    <row r="4613" spans="1:9" x14ac:dyDescent="0.25">
      <c r="A4613" t="s">
        <v>5231</v>
      </c>
      <c r="B4613" t="s">
        <v>5346</v>
      </c>
      <c r="C4613" t="s">
        <v>5246</v>
      </c>
      <c r="D4613" s="1">
        <v>44744</v>
      </c>
      <c r="E4613" t="s">
        <v>4845</v>
      </c>
      <c r="F4613" t="s">
        <v>2227</v>
      </c>
      <c r="G4613" s="3">
        <v>12000000</v>
      </c>
      <c r="H4613" t="s">
        <v>15</v>
      </c>
      <c r="I4613">
        <f>YEAR(tb_to_analyze[[#This Row],[Date]])</f>
        <v>2022</v>
      </c>
    </row>
    <row r="4614" spans="1:9" x14ac:dyDescent="0.25">
      <c r="A4614" t="s">
        <v>5233</v>
      </c>
      <c r="B4614" t="s">
        <v>5320</v>
      </c>
      <c r="C4614" t="s">
        <v>5247</v>
      </c>
      <c r="D4614" s="1">
        <v>44749</v>
      </c>
      <c r="E4614" t="s">
        <v>4480</v>
      </c>
      <c r="F4614" t="s">
        <v>2227</v>
      </c>
      <c r="G4614" s="3">
        <v>25000000</v>
      </c>
      <c r="H4614" t="s">
        <v>15</v>
      </c>
      <c r="I4614">
        <f>YEAR(tb_to_analyze[[#This Row],[Date]])</f>
        <v>2022</v>
      </c>
    </row>
    <row r="4615" spans="1:9" x14ac:dyDescent="0.25">
      <c r="A4615" t="s">
        <v>5231</v>
      </c>
      <c r="B4615" t="s">
        <v>5313</v>
      </c>
      <c r="C4615" t="s">
        <v>5246</v>
      </c>
      <c r="D4615" s="1">
        <v>44749</v>
      </c>
      <c r="E4615" t="s">
        <v>4601</v>
      </c>
      <c r="F4615" t="s">
        <v>2227</v>
      </c>
      <c r="G4615" s="3">
        <v>67000000</v>
      </c>
      <c r="H4615" t="s">
        <v>15</v>
      </c>
      <c r="I4615">
        <f>YEAR(tb_to_analyze[[#This Row],[Date]])</f>
        <v>2022</v>
      </c>
    </row>
    <row r="4616" spans="1:9" x14ac:dyDescent="0.25">
      <c r="A4616" t="s">
        <v>5231</v>
      </c>
      <c r="B4616" t="s">
        <v>5315</v>
      </c>
      <c r="C4616" t="s">
        <v>5246</v>
      </c>
      <c r="D4616" s="1">
        <v>44753</v>
      </c>
      <c r="E4616" t="s">
        <v>4601</v>
      </c>
      <c r="F4616" t="s">
        <v>2227</v>
      </c>
      <c r="G4616" s="3">
        <v>67000000</v>
      </c>
      <c r="H4616" t="s">
        <v>15</v>
      </c>
      <c r="I4616">
        <f>YEAR(tb_to_analyze[[#This Row],[Date]])</f>
        <v>2022</v>
      </c>
    </row>
    <row r="4617" spans="1:9" x14ac:dyDescent="0.25">
      <c r="A4617" t="s">
        <v>5235</v>
      </c>
      <c r="B4617" t="s">
        <v>5268</v>
      </c>
      <c r="C4617" t="s">
        <v>5252</v>
      </c>
      <c r="D4617" s="1">
        <v>44754</v>
      </c>
      <c r="E4617" t="s">
        <v>3855</v>
      </c>
      <c r="F4617" t="s">
        <v>2227</v>
      </c>
      <c r="G4617" s="3">
        <v>29150000</v>
      </c>
      <c r="H4617" t="s">
        <v>15</v>
      </c>
      <c r="I4617">
        <f>YEAR(tb_to_analyze[[#This Row],[Date]])</f>
        <v>2022</v>
      </c>
    </row>
    <row r="4618" spans="1:9" x14ac:dyDescent="0.25">
      <c r="A4618" t="s">
        <v>5231</v>
      </c>
      <c r="B4618" t="s">
        <v>5313</v>
      </c>
      <c r="C4618" t="s">
        <v>5246</v>
      </c>
      <c r="D4618" s="1">
        <v>44754</v>
      </c>
      <c r="E4618" t="s">
        <v>4894</v>
      </c>
      <c r="F4618" t="s">
        <v>2227</v>
      </c>
      <c r="G4618" s="3">
        <v>2500000</v>
      </c>
      <c r="H4618" t="s">
        <v>21</v>
      </c>
      <c r="I4618">
        <f>YEAR(tb_to_analyze[[#This Row],[Date]])</f>
        <v>2022</v>
      </c>
    </row>
    <row r="4619" spans="1:9" x14ac:dyDescent="0.25">
      <c r="A4619" t="s">
        <v>5231</v>
      </c>
      <c r="B4619" t="s">
        <v>5343</v>
      </c>
      <c r="C4619" t="s">
        <v>5265</v>
      </c>
      <c r="D4619" s="1">
        <v>44755</v>
      </c>
      <c r="E4619" t="s">
        <v>4562</v>
      </c>
      <c r="F4619" t="s">
        <v>2227</v>
      </c>
      <c r="G4619" s="3">
        <v>7500000</v>
      </c>
      <c r="H4619" t="s">
        <v>15</v>
      </c>
      <c r="I4619">
        <f>YEAR(tb_to_analyze[[#This Row],[Date]])</f>
        <v>2022</v>
      </c>
    </row>
    <row r="4620" spans="1:9" x14ac:dyDescent="0.25">
      <c r="A4620" t="s">
        <v>5234</v>
      </c>
      <c r="B4620" t="s">
        <v>5324</v>
      </c>
      <c r="C4620" t="s">
        <v>5253</v>
      </c>
      <c r="D4620" s="1">
        <v>44755</v>
      </c>
      <c r="E4620" t="s">
        <v>5215</v>
      </c>
      <c r="F4620" t="s">
        <v>2227</v>
      </c>
      <c r="G4620" t="s">
        <v>5350</v>
      </c>
      <c r="H4620" t="s">
        <v>15</v>
      </c>
      <c r="I4620">
        <f>YEAR(tb_to_analyze[[#This Row],[Date]])</f>
        <v>2022</v>
      </c>
    </row>
    <row r="4621" spans="1:9" x14ac:dyDescent="0.25">
      <c r="A4621" t="s">
        <v>5231</v>
      </c>
      <c r="B4621" t="s">
        <v>5322</v>
      </c>
      <c r="C4621" t="s">
        <v>5246</v>
      </c>
      <c r="D4621" s="1">
        <v>44757</v>
      </c>
      <c r="E4621" t="s">
        <v>4601</v>
      </c>
      <c r="F4621" t="s">
        <v>2227</v>
      </c>
      <c r="G4621" s="3">
        <v>67000000</v>
      </c>
      <c r="H4621" t="s">
        <v>15</v>
      </c>
      <c r="I4621">
        <f>YEAR(tb_to_analyze[[#This Row],[Date]])</f>
        <v>2022</v>
      </c>
    </row>
    <row r="4622" spans="1:9" x14ac:dyDescent="0.25">
      <c r="A4622" t="s">
        <v>5235</v>
      </c>
      <c r="B4622" t="s">
        <v>5255</v>
      </c>
      <c r="C4622" t="s">
        <v>5252</v>
      </c>
      <c r="D4622" s="1">
        <v>44757</v>
      </c>
      <c r="E4622" t="s">
        <v>2225</v>
      </c>
      <c r="F4622" t="s">
        <v>2227</v>
      </c>
      <c r="G4622" s="3">
        <v>30800000</v>
      </c>
      <c r="H4622" t="s">
        <v>15</v>
      </c>
      <c r="I4622">
        <f>YEAR(tb_to_analyze[[#This Row],[Date]])</f>
        <v>2022</v>
      </c>
    </row>
    <row r="4623" spans="1:9" x14ac:dyDescent="0.25">
      <c r="A4623" t="s">
        <v>5231</v>
      </c>
      <c r="B4623" t="s">
        <v>5313</v>
      </c>
      <c r="C4623" t="s">
        <v>5246</v>
      </c>
      <c r="D4623" s="1">
        <v>44759</v>
      </c>
      <c r="E4623" t="s">
        <v>4601</v>
      </c>
      <c r="F4623" t="s">
        <v>2227</v>
      </c>
      <c r="G4623" s="3">
        <v>67000000</v>
      </c>
      <c r="H4623" t="s">
        <v>15</v>
      </c>
      <c r="I4623">
        <f>YEAR(tb_to_analyze[[#This Row],[Date]])</f>
        <v>2022</v>
      </c>
    </row>
    <row r="4624" spans="1:9" x14ac:dyDescent="0.25">
      <c r="A4624" t="s">
        <v>5231</v>
      </c>
      <c r="B4624" t="s">
        <v>5315</v>
      </c>
      <c r="C4624" t="s">
        <v>5246</v>
      </c>
      <c r="D4624" s="1">
        <v>44764</v>
      </c>
      <c r="E4624" t="s">
        <v>4601</v>
      </c>
      <c r="F4624" t="s">
        <v>2227</v>
      </c>
      <c r="G4624" s="3">
        <v>67000000</v>
      </c>
      <c r="H4624" t="s">
        <v>15</v>
      </c>
      <c r="I4624">
        <f>YEAR(tb_to_analyze[[#This Row],[Date]])</f>
        <v>2022</v>
      </c>
    </row>
    <row r="4625" spans="1:9" x14ac:dyDescent="0.25">
      <c r="A4625" t="s">
        <v>5235</v>
      </c>
      <c r="B4625" t="s">
        <v>5342</v>
      </c>
      <c r="C4625" t="s">
        <v>5252</v>
      </c>
      <c r="D4625" s="1">
        <v>44766</v>
      </c>
      <c r="E4625" t="s">
        <v>4837</v>
      </c>
      <c r="F4625" t="s">
        <v>2227</v>
      </c>
      <c r="G4625" t="s">
        <v>5350</v>
      </c>
      <c r="H4625" t="s">
        <v>15</v>
      </c>
      <c r="I4625">
        <f>YEAR(tb_to_analyze[[#This Row],[Date]])</f>
        <v>2022</v>
      </c>
    </row>
    <row r="4626" spans="1:9" x14ac:dyDescent="0.25">
      <c r="A4626" t="s">
        <v>5231</v>
      </c>
      <c r="B4626" t="s">
        <v>5322</v>
      </c>
      <c r="C4626" t="s">
        <v>5246</v>
      </c>
      <c r="D4626" s="1">
        <v>44766</v>
      </c>
      <c r="E4626" t="s">
        <v>4601</v>
      </c>
      <c r="F4626" t="s">
        <v>2227</v>
      </c>
      <c r="G4626" s="3">
        <v>67000000</v>
      </c>
      <c r="H4626" t="s">
        <v>15</v>
      </c>
      <c r="I4626">
        <f>YEAR(tb_to_analyze[[#This Row],[Date]])</f>
        <v>2022</v>
      </c>
    </row>
    <row r="4627" spans="1:9" x14ac:dyDescent="0.25">
      <c r="A4627" t="s">
        <v>5235</v>
      </c>
      <c r="B4627" t="s">
        <v>5263</v>
      </c>
      <c r="C4627" t="s">
        <v>5252</v>
      </c>
      <c r="D4627" s="1">
        <v>44769</v>
      </c>
      <c r="E4627" t="s">
        <v>5224</v>
      </c>
      <c r="F4627" t="s">
        <v>2227</v>
      </c>
      <c r="G4627" t="s">
        <v>5350</v>
      </c>
      <c r="H4627" t="s">
        <v>15</v>
      </c>
      <c r="I4627">
        <f>YEAR(tb_to_analyze[[#This Row],[Date]])</f>
        <v>2022</v>
      </c>
    </row>
    <row r="4628" spans="1:9" x14ac:dyDescent="0.25">
      <c r="A4628" t="s">
        <v>5235</v>
      </c>
      <c r="B4628" t="s">
        <v>5268</v>
      </c>
      <c r="C4628" t="s">
        <v>5252</v>
      </c>
      <c r="D4628" s="1">
        <v>44771</v>
      </c>
      <c r="E4628" t="s">
        <v>2910</v>
      </c>
      <c r="F4628" t="s">
        <v>2227</v>
      </c>
      <c r="G4628" s="3">
        <v>29750000</v>
      </c>
      <c r="H4628" t="s">
        <v>15</v>
      </c>
      <c r="I4628">
        <f>YEAR(tb_to_analyze[[#This Row],[Date]])</f>
        <v>2022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1CC26-F10B-4669-A910-408889019CA0}">
  <dimension ref="B2:C64"/>
  <sheetViews>
    <sheetView topLeftCell="A19" zoomScaleNormal="100" workbookViewId="0">
      <selection activeCell="B27" sqref="B27"/>
    </sheetView>
  </sheetViews>
  <sheetFormatPr defaultRowHeight="15" x14ac:dyDescent="0.25"/>
  <cols>
    <col min="2" max="2" width="17" bestFit="1" customWidth="1"/>
    <col min="3" max="3" width="17.42578125" bestFit="1" customWidth="1"/>
  </cols>
  <sheetData>
    <row r="2" spans="2:3" x14ac:dyDescent="0.25">
      <c r="B2" t="s">
        <v>0</v>
      </c>
      <c r="C2" t="s">
        <v>5244</v>
      </c>
    </row>
    <row r="3" spans="2:3" x14ac:dyDescent="0.25">
      <c r="B3" t="s">
        <v>3277</v>
      </c>
      <c r="C3" t="s">
        <v>5240</v>
      </c>
    </row>
    <row r="4" spans="2:3" x14ac:dyDescent="0.25">
      <c r="B4" t="s">
        <v>5223</v>
      </c>
      <c r="C4" t="s">
        <v>5235</v>
      </c>
    </row>
    <row r="5" spans="2:3" x14ac:dyDescent="0.25">
      <c r="B5" t="s">
        <v>973</v>
      </c>
      <c r="C5" t="s">
        <v>5235</v>
      </c>
    </row>
    <row r="6" spans="2:3" x14ac:dyDescent="0.25">
      <c r="B6" t="s">
        <v>3601</v>
      </c>
      <c r="C6" t="s">
        <v>5235</v>
      </c>
    </row>
    <row r="7" spans="2:3" x14ac:dyDescent="0.25">
      <c r="B7" t="s">
        <v>4445</v>
      </c>
      <c r="C7" t="s">
        <v>5235</v>
      </c>
    </row>
    <row r="8" spans="2:3" x14ac:dyDescent="0.25">
      <c r="B8" t="s">
        <v>4648</v>
      </c>
      <c r="C8" t="s">
        <v>5235</v>
      </c>
    </row>
    <row r="9" spans="2:3" x14ac:dyDescent="0.25">
      <c r="B9" t="s">
        <v>4703</v>
      </c>
      <c r="C9" t="s">
        <v>5235</v>
      </c>
    </row>
    <row r="10" spans="2:3" x14ac:dyDescent="0.25">
      <c r="B10" t="s">
        <v>4916</v>
      </c>
      <c r="C10" t="s">
        <v>5235</v>
      </c>
    </row>
    <row r="11" spans="2:3" x14ac:dyDescent="0.25">
      <c r="B11" t="s">
        <v>860</v>
      </c>
      <c r="C11" t="s">
        <v>5234</v>
      </c>
    </row>
    <row r="12" spans="2:3" x14ac:dyDescent="0.25">
      <c r="B12" t="s">
        <v>2043</v>
      </c>
      <c r="C12" t="s">
        <v>5234</v>
      </c>
    </row>
    <row r="13" spans="2:3" x14ac:dyDescent="0.25">
      <c r="B13" t="s">
        <v>510</v>
      </c>
      <c r="C13" t="s">
        <v>5230</v>
      </c>
    </row>
    <row r="14" spans="2:3" x14ac:dyDescent="0.25">
      <c r="B14" t="s">
        <v>1000</v>
      </c>
      <c r="C14" t="s">
        <v>5230</v>
      </c>
    </row>
    <row r="15" spans="2:3" x14ac:dyDescent="0.25">
      <c r="B15" t="s">
        <v>2338</v>
      </c>
      <c r="C15" t="s">
        <v>5230</v>
      </c>
    </row>
    <row r="16" spans="2:3" x14ac:dyDescent="0.25">
      <c r="B16" t="s">
        <v>2025</v>
      </c>
      <c r="C16" t="s">
        <v>5238</v>
      </c>
    </row>
    <row r="17" spans="2:3" x14ac:dyDescent="0.25">
      <c r="B17" t="s">
        <v>4831</v>
      </c>
      <c r="C17" t="s">
        <v>5243</v>
      </c>
    </row>
    <row r="18" spans="2:3" x14ac:dyDescent="0.25">
      <c r="B18" t="s">
        <v>2630</v>
      </c>
      <c r="C18" t="s">
        <v>5239</v>
      </c>
    </row>
    <row r="19" spans="2:3" x14ac:dyDescent="0.25">
      <c r="B19" t="s">
        <v>3931</v>
      </c>
      <c r="C19" t="s">
        <v>5239</v>
      </c>
    </row>
    <row r="20" spans="2:3" x14ac:dyDescent="0.25">
      <c r="B20" t="s">
        <v>675</v>
      </c>
      <c r="C20" t="s">
        <v>5232</v>
      </c>
    </row>
    <row r="21" spans="2:3" x14ac:dyDescent="0.25">
      <c r="B21" t="s">
        <v>4740</v>
      </c>
      <c r="C21" t="s">
        <v>5236</v>
      </c>
    </row>
    <row r="22" spans="2:3" x14ac:dyDescent="0.25">
      <c r="B22" t="s">
        <v>4195</v>
      </c>
      <c r="C22" t="s">
        <v>5236</v>
      </c>
    </row>
    <row r="23" spans="2:3" x14ac:dyDescent="0.25">
      <c r="B23" t="s">
        <v>1057</v>
      </c>
      <c r="C23" t="s">
        <v>5236</v>
      </c>
    </row>
    <row r="24" spans="2:3" x14ac:dyDescent="0.25">
      <c r="B24" t="s">
        <v>1620</v>
      </c>
      <c r="C24" t="s">
        <v>5236</v>
      </c>
    </row>
    <row r="25" spans="2:3" x14ac:dyDescent="0.25">
      <c r="B25" t="s">
        <v>3349</v>
      </c>
      <c r="C25" t="s">
        <v>5241</v>
      </c>
    </row>
    <row r="26" spans="2:3" x14ac:dyDescent="0.25">
      <c r="B26" t="s">
        <v>3988</v>
      </c>
      <c r="C26" t="s">
        <v>5242</v>
      </c>
    </row>
    <row r="27" spans="2:3" x14ac:dyDescent="0.25">
      <c r="B27" t="s">
        <v>1079</v>
      </c>
      <c r="C27" t="s">
        <v>5237</v>
      </c>
    </row>
    <row r="28" spans="2:3" x14ac:dyDescent="0.25">
      <c r="B28" t="s">
        <v>2667</v>
      </c>
      <c r="C28" t="s">
        <v>5237</v>
      </c>
    </row>
    <row r="29" spans="2:3" x14ac:dyDescent="0.25">
      <c r="B29" t="s">
        <v>17</v>
      </c>
      <c r="C29" t="s">
        <v>5231</v>
      </c>
    </row>
    <row r="30" spans="2:3" x14ac:dyDescent="0.25">
      <c r="B30" t="s">
        <v>22</v>
      </c>
      <c r="C30" t="s">
        <v>5231</v>
      </c>
    </row>
    <row r="31" spans="2:3" x14ac:dyDescent="0.25">
      <c r="B31" t="s">
        <v>42</v>
      </c>
      <c r="C31" t="s">
        <v>5231</v>
      </c>
    </row>
    <row r="32" spans="2:3" x14ac:dyDescent="0.25">
      <c r="B32" t="s">
        <v>54</v>
      </c>
      <c r="C32" t="s">
        <v>5231</v>
      </c>
    </row>
    <row r="33" spans="2:3" x14ac:dyDescent="0.25">
      <c r="B33" t="s">
        <v>92</v>
      </c>
      <c r="C33" t="s">
        <v>5231</v>
      </c>
    </row>
    <row r="34" spans="2:3" x14ac:dyDescent="0.25">
      <c r="B34" t="s">
        <v>463</v>
      </c>
      <c r="C34" t="s">
        <v>5231</v>
      </c>
    </row>
    <row r="35" spans="2:3" x14ac:dyDescent="0.25">
      <c r="B35" t="s">
        <v>607</v>
      </c>
      <c r="C35" t="s">
        <v>5231</v>
      </c>
    </row>
    <row r="36" spans="2:3" x14ac:dyDescent="0.25">
      <c r="B36" t="s">
        <v>2655</v>
      </c>
      <c r="C36" t="s">
        <v>5231</v>
      </c>
    </row>
    <row r="37" spans="2:3" x14ac:dyDescent="0.25">
      <c r="B37" t="s">
        <v>2740</v>
      </c>
      <c r="C37" t="s">
        <v>5231</v>
      </c>
    </row>
    <row r="38" spans="2:3" x14ac:dyDescent="0.25">
      <c r="B38" t="s">
        <v>2747</v>
      </c>
      <c r="C38" t="s">
        <v>5231</v>
      </c>
    </row>
    <row r="39" spans="2:3" x14ac:dyDescent="0.25">
      <c r="B39" t="s">
        <v>3085</v>
      </c>
      <c r="C39" t="s">
        <v>5231</v>
      </c>
    </row>
    <row r="40" spans="2:3" x14ac:dyDescent="0.25">
      <c r="B40" t="s">
        <v>3134</v>
      </c>
      <c r="C40" t="s">
        <v>5231</v>
      </c>
    </row>
    <row r="41" spans="2:3" x14ac:dyDescent="0.25">
      <c r="B41" t="s">
        <v>3335</v>
      </c>
      <c r="C41" t="s">
        <v>5231</v>
      </c>
    </row>
    <row r="42" spans="2:3" x14ac:dyDescent="0.25">
      <c r="B42" t="s">
        <v>3782</v>
      </c>
      <c r="C42" t="s">
        <v>5231</v>
      </c>
    </row>
    <row r="43" spans="2:3" x14ac:dyDescent="0.25">
      <c r="B43" t="s">
        <v>3831</v>
      </c>
      <c r="C43" t="s">
        <v>5231</v>
      </c>
    </row>
    <row r="44" spans="2:3" x14ac:dyDescent="0.25">
      <c r="B44" t="s">
        <v>4295</v>
      </c>
      <c r="C44" t="s">
        <v>5231</v>
      </c>
    </row>
    <row r="45" spans="2:3" x14ac:dyDescent="0.25">
      <c r="B45" t="s">
        <v>4324</v>
      </c>
      <c r="C45" t="s">
        <v>5231</v>
      </c>
    </row>
    <row r="46" spans="2:3" x14ac:dyDescent="0.25">
      <c r="B46" t="s">
        <v>4475</v>
      </c>
      <c r="C46" t="s">
        <v>5231</v>
      </c>
    </row>
    <row r="47" spans="2:3" x14ac:dyDescent="0.25">
      <c r="B47" t="s">
        <v>4628</v>
      </c>
      <c r="C47" t="s">
        <v>5231</v>
      </c>
    </row>
    <row r="48" spans="2:3" x14ac:dyDescent="0.25">
      <c r="B48" t="s">
        <v>4892</v>
      </c>
      <c r="C48" t="s">
        <v>5231</v>
      </c>
    </row>
    <row r="49" spans="2:3" x14ac:dyDescent="0.25">
      <c r="B49" t="s">
        <v>4941</v>
      </c>
      <c r="C49" t="s">
        <v>5231</v>
      </c>
    </row>
    <row r="50" spans="2:3" x14ac:dyDescent="0.25">
      <c r="B50" t="s">
        <v>4843</v>
      </c>
      <c r="C50" t="s">
        <v>5231</v>
      </c>
    </row>
    <row r="51" spans="2:3" x14ac:dyDescent="0.25">
      <c r="B51" t="s">
        <v>5057</v>
      </c>
      <c r="C51" t="s">
        <v>5231</v>
      </c>
    </row>
    <row r="52" spans="2:3" x14ac:dyDescent="0.25">
      <c r="B52" t="s">
        <v>4984</v>
      </c>
      <c r="C52" t="s">
        <v>5233</v>
      </c>
    </row>
    <row r="53" spans="2:3" x14ac:dyDescent="0.25">
      <c r="B53" t="s">
        <v>732</v>
      </c>
      <c r="C53" t="s">
        <v>5233</v>
      </c>
    </row>
    <row r="54" spans="2:3" x14ac:dyDescent="0.25">
      <c r="B54" t="s">
        <v>967</v>
      </c>
      <c r="C54" t="s">
        <v>5233</v>
      </c>
    </row>
    <row r="55" spans="2:3" x14ac:dyDescent="0.25">
      <c r="B55" t="s">
        <v>1024</v>
      </c>
      <c r="C55" t="s">
        <v>5233</v>
      </c>
    </row>
    <row r="56" spans="2:3" x14ac:dyDescent="0.25">
      <c r="B56" t="s">
        <v>2882</v>
      </c>
      <c r="C56" t="s">
        <v>5233</v>
      </c>
    </row>
    <row r="57" spans="2:3" x14ac:dyDescent="0.25">
      <c r="B57" t="s">
        <v>2953</v>
      </c>
      <c r="C57" t="s">
        <v>5233</v>
      </c>
    </row>
    <row r="58" spans="2:3" x14ac:dyDescent="0.25">
      <c r="B58" t="s">
        <v>3393</v>
      </c>
      <c r="C58" t="s">
        <v>5233</v>
      </c>
    </row>
    <row r="59" spans="2:3" x14ac:dyDescent="0.25">
      <c r="B59" t="s">
        <v>3469</v>
      </c>
      <c r="C59" t="s">
        <v>5233</v>
      </c>
    </row>
    <row r="60" spans="2:3" x14ac:dyDescent="0.25">
      <c r="B60" t="s">
        <v>3643</v>
      </c>
      <c r="C60" t="s">
        <v>5233</v>
      </c>
    </row>
    <row r="61" spans="2:3" x14ac:dyDescent="0.25">
      <c r="B61" t="s">
        <v>3913</v>
      </c>
      <c r="C61" t="s">
        <v>5233</v>
      </c>
    </row>
    <row r="62" spans="2:3" x14ac:dyDescent="0.25">
      <c r="B62" t="s">
        <v>4274</v>
      </c>
      <c r="C62" t="s">
        <v>5233</v>
      </c>
    </row>
    <row r="63" spans="2:3" x14ac:dyDescent="0.25">
      <c r="B63" t="s">
        <v>3386</v>
      </c>
      <c r="C63" t="s">
        <v>5233</v>
      </c>
    </row>
    <row r="64" spans="2:3" x14ac:dyDescent="0.25">
      <c r="B64" t="s">
        <v>9</v>
      </c>
      <c r="C64" t="s">
        <v>5233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FCBC-3D5D-497F-9D49-6060CF93C76F}">
  <dimension ref="B2:AH80"/>
  <sheetViews>
    <sheetView workbookViewId="0">
      <selection activeCell="L64" sqref="L64"/>
    </sheetView>
  </sheetViews>
  <sheetFormatPr defaultColWidth="12.140625" defaultRowHeight="15" x14ac:dyDescent="0.25"/>
  <cols>
    <col min="2" max="2" width="24.28515625" bestFit="1" customWidth="1"/>
    <col min="3" max="3" width="16.28515625" bestFit="1" customWidth="1"/>
    <col min="4" max="4" width="6.140625" bestFit="1" customWidth="1"/>
    <col min="5" max="5" width="16.28515625" bestFit="1" customWidth="1"/>
    <col min="6" max="6" width="27.42578125" bestFit="1" customWidth="1"/>
    <col min="7" max="7" width="22.5703125" bestFit="1" customWidth="1"/>
    <col min="8" max="8" width="9.140625" bestFit="1" customWidth="1"/>
    <col min="9" max="9" width="13.140625" bestFit="1" customWidth="1"/>
    <col min="10" max="10" width="34" bestFit="1" customWidth="1"/>
    <col min="11" max="11" width="8.140625" bestFit="1" customWidth="1"/>
    <col min="12" max="12" width="13.140625" bestFit="1" customWidth="1"/>
    <col min="13" max="13" width="14.42578125" bestFit="1" customWidth="1"/>
    <col min="14" max="14" width="8.140625" bestFit="1" customWidth="1"/>
    <col min="15" max="15" width="9.28515625" bestFit="1" customWidth="1"/>
    <col min="16" max="16" width="7.7109375" bestFit="1" customWidth="1"/>
    <col min="17" max="17" width="8.140625" bestFit="1" customWidth="1"/>
    <col min="18" max="18" width="9.7109375" bestFit="1" customWidth="1"/>
    <col min="19" max="19" width="8.140625" bestFit="1" customWidth="1"/>
    <col min="20" max="20" width="7.140625" bestFit="1" customWidth="1"/>
    <col min="21" max="21" width="8.140625" bestFit="1" customWidth="1"/>
    <col min="22" max="22" width="10.85546875" bestFit="1" customWidth="1"/>
    <col min="23" max="24" width="13.5703125" bestFit="1" customWidth="1"/>
    <col min="25" max="25" width="17.42578125" bestFit="1" customWidth="1"/>
    <col min="26" max="26" width="7.140625" bestFit="1" customWidth="1"/>
    <col min="27" max="27" width="6.140625" bestFit="1" customWidth="1"/>
    <col min="28" max="28" width="7.7109375" bestFit="1" customWidth="1"/>
    <col min="29" max="29" width="9.5703125" bestFit="1" customWidth="1"/>
    <col min="30" max="30" width="13.85546875" bestFit="1" customWidth="1"/>
    <col min="31" max="31" width="6.140625" bestFit="1" customWidth="1"/>
    <col min="32" max="32" width="7.7109375" bestFit="1" customWidth="1"/>
    <col min="33" max="33" width="17" bestFit="1" customWidth="1"/>
    <col min="34" max="34" width="11.28515625" bestFit="1" customWidth="1"/>
  </cols>
  <sheetData>
    <row r="2" spans="2:10" x14ac:dyDescent="0.25">
      <c r="B2" t="s">
        <v>5389</v>
      </c>
      <c r="E2" s="4" t="s">
        <v>5367</v>
      </c>
      <c r="F2" t="s">
        <v>5368</v>
      </c>
      <c r="I2" s="4" t="s">
        <v>5229</v>
      </c>
      <c r="J2" t="s">
        <v>5369</v>
      </c>
    </row>
    <row r="3" spans="2:10" x14ac:dyDescent="0.25">
      <c r="B3">
        <v>4627</v>
      </c>
      <c r="E3" s="5" t="s">
        <v>21</v>
      </c>
      <c r="F3" s="7">
        <v>7.7155824508320731E-2</v>
      </c>
      <c r="I3" s="5" t="s">
        <v>5243</v>
      </c>
      <c r="J3" s="7">
        <v>4.4583147570218456E-4</v>
      </c>
    </row>
    <row r="4" spans="2:10" x14ac:dyDescent="0.25">
      <c r="E4" s="5" t="s">
        <v>5372</v>
      </c>
      <c r="F4" s="7">
        <v>2.3989626107629135E-2</v>
      </c>
      <c r="I4" s="5" t="s">
        <v>5232</v>
      </c>
      <c r="J4" s="7">
        <v>2.0062416406598305E-3</v>
      </c>
    </row>
    <row r="5" spans="2:10" x14ac:dyDescent="0.25">
      <c r="E5" s="5" t="s">
        <v>15</v>
      </c>
      <c r="F5" s="7">
        <v>0.89885454938405018</v>
      </c>
      <c r="I5" s="5" t="s">
        <v>5236</v>
      </c>
      <c r="J5" s="7">
        <v>2.8756130182790905E-2</v>
      </c>
    </row>
    <row r="6" spans="2:10" x14ac:dyDescent="0.25">
      <c r="E6" s="5" t="s">
        <v>5351</v>
      </c>
      <c r="F6" s="7">
        <v>1</v>
      </c>
      <c r="I6" s="5" t="s">
        <v>5230</v>
      </c>
      <c r="J6" s="7">
        <v>6.7989300044583145E-2</v>
      </c>
    </row>
    <row r="7" spans="2:10" x14ac:dyDescent="0.25">
      <c r="I7" s="5" t="s">
        <v>5235</v>
      </c>
      <c r="J7" s="7">
        <v>8.0918412839946496E-2</v>
      </c>
    </row>
    <row r="8" spans="2:10" x14ac:dyDescent="0.25">
      <c r="I8" s="5" t="s">
        <v>5231</v>
      </c>
      <c r="J8" s="7">
        <v>0.3377173428444048</v>
      </c>
    </row>
    <row r="9" spans="2:10" x14ac:dyDescent="0.25">
      <c r="I9" s="5" t="s">
        <v>5233</v>
      </c>
      <c r="J9" s="7">
        <v>0.48216674097191264</v>
      </c>
    </row>
    <row r="10" spans="2:10" x14ac:dyDescent="0.25">
      <c r="I10" s="5" t="s">
        <v>5351</v>
      </c>
      <c r="J10" s="7">
        <v>1</v>
      </c>
    </row>
    <row r="20" spans="2:10" x14ac:dyDescent="0.25">
      <c r="B20" s="4" t="s">
        <v>5373</v>
      </c>
      <c r="C20" s="4" t="s">
        <v>5367</v>
      </c>
      <c r="J20" t="s">
        <v>5371</v>
      </c>
    </row>
    <row r="21" spans="2:10" x14ac:dyDescent="0.25">
      <c r="B21" s="4" t="s">
        <v>5370</v>
      </c>
      <c r="C21" t="s">
        <v>21</v>
      </c>
      <c r="D21" t="s">
        <v>5372</v>
      </c>
      <c r="E21" t="s">
        <v>15</v>
      </c>
      <c r="F21" t="s">
        <v>5351</v>
      </c>
      <c r="I21" s="5" t="s">
        <v>5353</v>
      </c>
      <c r="J21">
        <v>90</v>
      </c>
    </row>
    <row r="22" spans="2:10" x14ac:dyDescent="0.25">
      <c r="B22" s="5" t="s">
        <v>5353</v>
      </c>
      <c r="C22" s="7">
        <v>0.55555555555555558</v>
      </c>
      <c r="D22" s="7">
        <v>5.5555555555555552E-2</v>
      </c>
      <c r="E22" s="7">
        <v>0.3888888888888889</v>
      </c>
      <c r="F22" s="7">
        <v>1</v>
      </c>
      <c r="I22" s="5" t="s">
        <v>5354</v>
      </c>
      <c r="J22">
        <v>322</v>
      </c>
    </row>
    <row r="23" spans="2:10" x14ac:dyDescent="0.25">
      <c r="B23" s="5" t="s">
        <v>5354</v>
      </c>
      <c r="C23" s="7">
        <v>0.20186335403726707</v>
      </c>
      <c r="D23" s="7">
        <v>2.7950310559006212E-2</v>
      </c>
      <c r="E23" s="7">
        <v>0.77018633540372672</v>
      </c>
      <c r="F23" s="7">
        <v>1</v>
      </c>
      <c r="I23" s="5" t="s">
        <v>5355</v>
      </c>
      <c r="J23">
        <v>519</v>
      </c>
    </row>
    <row r="24" spans="2:10" x14ac:dyDescent="0.25">
      <c r="B24" s="5" t="s">
        <v>5355</v>
      </c>
      <c r="C24" s="7">
        <v>0.10404624277456648</v>
      </c>
      <c r="D24" s="7">
        <v>5.3949903660886318E-2</v>
      </c>
      <c r="E24" s="7">
        <v>0.84200385356454721</v>
      </c>
      <c r="F24" s="7">
        <v>1</v>
      </c>
      <c r="I24" s="5" t="s">
        <v>5356</v>
      </c>
      <c r="J24">
        <v>532</v>
      </c>
    </row>
    <row r="25" spans="2:10" x14ac:dyDescent="0.25">
      <c r="B25" s="5" t="s">
        <v>5356</v>
      </c>
      <c r="C25" s="7">
        <v>7.3308270676691725E-2</v>
      </c>
      <c r="D25" s="7">
        <v>1.1278195488721804E-2</v>
      </c>
      <c r="E25" s="7">
        <v>0.91541353383458646</v>
      </c>
      <c r="F25" s="7">
        <v>1</v>
      </c>
      <c r="I25" s="5" t="s">
        <v>5357</v>
      </c>
      <c r="J25">
        <v>428</v>
      </c>
    </row>
    <row r="26" spans="2:10" x14ac:dyDescent="0.25">
      <c r="B26" s="5" t="s">
        <v>5357</v>
      </c>
      <c r="C26" s="7">
        <v>3.0373831775700934E-2</v>
      </c>
      <c r="D26" s="7">
        <v>1.8691588785046728E-2</v>
      </c>
      <c r="E26" s="7">
        <v>0.9509345794392523</v>
      </c>
      <c r="F26" s="7">
        <v>1</v>
      </c>
      <c r="I26" s="5" t="s">
        <v>5358</v>
      </c>
      <c r="J26">
        <v>347</v>
      </c>
    </row>
    <row r="27" spans="2:10" x14ac:dyDescent="0.25">
      <c r="B27" s="5" t="s">
        <v>5358</v>
      </c>
      <c r="C27" s="7">
        <v>3.4582132564841501E-2</v>
      </c>
      <c r="D27" s="7">
        <v>2.5936599423631124E-2</v>
      </c>
      <c r="E27" s="7">
        <v>0.93948126801152743</v>
      </c>
      <c r="F27" s="7">
        <v>1</v>
      </c>
      <c r="I27" s="5" t="s">
        <v>5359</v>
      </c>
      <c r="J27">
        <v>309</v>
      </c>
    </row>
    <row r="28" spans="2:10" x14ac:dyDescent="0.25">
      <c r="B28" s="5" t="s">
        <v>5359</v>
      </c>
      <c r="C28" s="7">
        <v>3.5598705501618123E-2</v>
      </c>
      <c r="D28" s="7">
        <v>1.9417475728155338E-2</v>
      </c>
      <c r="E28" s="7">
        <v>0.94498381877022652</v>
      </c>
      <c r="F28" s="7">
        <v>1</v>
      </c>
      <c r="I28" s="5" t="s">
        <v>5360</v>
      </c>
      <c r="J28">
        <v>307</v>
      </c>
    </row>
    <row r="29" spans="2:10" x14ac:dyDescent="0.25">
      <c r="B29" s="5" t="s">
        <v>5360</v>
      </c>
      <c r="C29" s="7">
        <v>6.1889250814332247E-2</v>
      </c>
      <c r="D29" s="7">
        <v>2.2801302931596091E-2</v>
      </c>
      <c r="E29" s="7">
        <v>0.91530944625407162</v>
      </c>
      <c r="F29" s="7">
        <v>1</v>
      </c>
      <c r="I29" s="5" t="s">
        <v>5361</v>
      </c>
      <c r="J29">
        <v>312</v>
      </c>
    </row>
    <row r="30" spans="2:10" x14ac:dyDescent="0.25">
      <c r="B30" s="5" t="s">
        <v>5361</v>
      </c>
      <c r="C30" s="7">
        <v>6.7307692307692304E-2</v>
      </c>
      <c r="D30" s="7">
        <v>1.9230769230769232E-2</v>
      </c>
      <c r="E30" s="7">
        <v>0.91346153846153844</v>
      </c>
      <c r="F30" s="7">
        <v>1</v>
      </c>
      <c r="I30" s="5" t="s">
        <v>5362</v>
      </c>
      <c r="J30">
        <v>221</v>
      </c>
    </row>
    <row r="31" spans="2:10" x14ac:dyDescent="0.25">
      <c r="B31" s="5" t="s">
        <v>5362</v>
      </c>
      <c r="C31" s="7">
        <v>4.5248868778280542E-2</v>
      </c>
      <c r="D31" s="7">
        <v>2.2624434389140271E-2</v>
      </c>
      <c r="E31" s="7">
        <v>0.9321266968325792</v>
      </c>
      <c r="F31" s="7">
        <v>1</v>
      </c>
      <c r="I31" s="5" t="s">
        <v>5363</v>
      </c>
      <c r="J31">
        <v>233</v>
      </c>
    </row>
    <row r="32" spans="2:10" x14ac:dyDescent="0.25">
      <c r="B32" s="5" t="s">
        <v>5363</v>
      </c>
      <c r="C32" s="7">
        <v>5.5793991416309016E-2</v>
      </c>
      <c r="D32" s="7">
        <v>1.2875536480686695E-2</v>
      </c>
      <c r="E32" s="7">
        <v>0.93133047210300424</v>
      </c>
      <c r="F32" s="7">
        <v>1</v>
      </c>
      <c r="I32" s="5" t="s">
        <v>5364</v>
      </c>
      <c r="J32">
        <v>230</v>
      </c>
    </row>
    <row r="33" spans="2:34" x14ac:dyDescent="0.25">
      <c r="B33" s="5" t="s">
        <v>5364</v>
      </c>
      <c r="C33" s="7">
        <v>4.3478260869565216E-2</v>
      </c>
      <c r="D33" s="7">
        <v>2.1739130434782608E-2</v>
      </c>
      <c r="E33" s="7">
        <v>0.93478260869565222</v>
      </c>
      <c r="F33" s="7">
        <v>1</v>
      </c>
      <c r="I33" s="5" t="s">
        <v>5365</v>
      </c>
      <c r="J33">
        <v>527</v>
      </c>
    </row>
    <row r="34" spans="2:34" x14ac:dyDescent="0.25">
      <c r="B34" s="5" t="s">
        <v>5365</v>
      </c>
      <c r="C34" s="7">
        <v>4.9335863377609111E-2</v>
      </c>
      <c r="D34" s="7">
        <v>2.0872865275142316E-2</v>
      </c>
      <c r="E34" s="7">
        <v>0.92979127134724859</v>
      </c>
      <c r="F34" s="7">
        <v>1</v>
      </c>
      <c r="I34" s="5" t="s">
        <v>5366</v>
      </c>
      <c r="J34">
        <v>250</v>
      </c>
    </row>
    <row r="35" spans="2:34" x14ac:dyDescent="0.25">
      <c r="B35" s="5" t="s">
        <v>5366</v>
      </c>
      <c r="C35" s="7">
        <v>5.6000000000000001E-2</v>
      </c>
      <c r="D35" s="7">
        <v>1.2E-2</v>
      </c>
      <c r="E35" s="7">
        <v>0.93200000000000005</v>
      </c>
      <c r="F35" s="7">
        <v>1</v>
      </c>
      <c r="I35" s="5" t="s">
        <v>5351</v>
      </c>
      <c r="J35">
        <v>4627</v>
      </c>
    </row>
    <row r="42" spans="2:34" x14ac:dyDescent="0.25">
      <c r="B42" s="4" t="s">
        <v>5374</v>
      </c>
      <c r="C42" s="4" t="s">
        <v>5367</v>
      </c>
    </row>
    <row r="43" spans="2:34" x14ac:dyDescent="0.25">
      <c r="C43" t="s">
        <v>5240</v>
      </c>
      <c r="D43" t="s">
        <v>5235</v>
      </c>
      <c r="G43" t="s">
        <v>5376</v>
      </c>
      <c r="H43" t="s">
        <v>5234</v>
      </c>
      <c r="I43" t="s">
        <v>5230</v>
      </c>
      <c r="L43" t="s">
        <v>5377</v>
      </c>
      <c r="M43" t="s">
        <v>5238</v>
      </c>
      <c r="N43" t="s">
        <v>5243</v>
      </c>
      <c r="O43" t="s">
        <v>5378</v>
      </c>
      <c r="P43" t="s">
        <v>5239</v>
      </c>
      <c r="Q43" t="s">
        <v>5232</v>
      </c>
      <c r="R43" t="s">
        <v>5379</v>
      </c>
      <c r="S43" t="s">
        <v>5236</v>
      </c>
      <c r="V43" t="s">
        <v>5380</v>
      </c>
      <c r="W43" t="s">
        <v>5241</v>
      </c>
      <c r="X43" t="s">
        <v>5242</v>
      </c>
      <c r="Y43" t="s">
        <v>5237</v>
      </c>
      <c r="Z43" t="s">
        <v>5231</v>
      </c>
      <c r="AC43" t="s">
        <v>5381</v>
      </c>
      <c r="AD43" t="s">
        <v>5233</v>
      </c>
      <c r="AG43" t="s">
        <v>5382</v>
      </c>
      <c r="AH43" t="s">
        <v>5351</v>
      </c>
    </row>
    <row r="44" spans="2:34" x14ac:dyDescent="0.25">
      <c r="B44" s="4" t="s">
        <v>5370</v>
      </c>
      <c r="D44" t="s">
        <v>21</v>
      </c>
      <c r="E44" t="s">
        <v>5372</v>
      </c>
      <c r="F44" t="s">
        <v>15</v>
      </c>
      <c r="I44" t="s">
        <v>21</v>
      </c>
      <c r="J44" t="s">
        <v>5372</v>
      </c>
      <c r="K44" t="s">
        <v>15</v>
      </c>
      <c r="N44" t="s">
        <v>15</v>
      </c>
      <c r="Q44" t="s">
        <v>15</v>
      </c>
      <c r="S44" t="s">
        <v>21</v>
      </c>
      <c r="T44" t="s">
        <v>5372</v>
      </c>
      <c r="U44" t="s">
        <v>15</v>
      </c>
      <c r="Z44" t="s">
        <v>21</v>
      </c>
      <c r="AA44" t="s">
        <v>5372</v>
      </c>
      <c r="AB44" t="s">
        <v>15</v>
      </c>
      <c r="AD44" t="s">
        <v>21</v>
      </c>
      <c r="AE44" t="s">
        <v>5372</v>
      </c>
      <c r="AF44" t="s">
        <v>15</v>
      </c>
    </row>
    <row r="45" spans="2:34" x14ac:dyDescent="0.25">
      <c r="B45" s="5" t="s">
        <v>5353</v>
      </c>
      <c r="C45" s="6">
        <v>0</v>
      </c>
      <c r="D45" s="6"/>
      <c r="E45" s="6"/>
      <c r="F45" s="6"/>
      <c r="G45" s="6">
        <v>0</v>
      </c>
      <c r="H45" s="6">
        <v>0</v>
      </c>
      <c r="I45" s="6"/>
      <c r="J45" s="6"/>
      <c r="K45" s="6"/>
      <c r="L45" s="6">
        <v>0</v>
      </c>
      <c r="M45" s="6">
        <v>0</v>
      </c>
      <c r="N45" s="6"/>
      <c r="O45" s="6">
        <v>0</v>
      </c>
      <c r="P45" s="6">
        <v>0</v>
      </c>
      <c r="Q45" s="6"/>
      <c r="R45" s="6">
        <v>0</v>
      </c>
      <c r="S45" s="6"/>
      <c r="T45" s="6"/>
      <c r="U45" s="6"/>
      <c r="V45" s="6">
        <v>0</v>
      </c>
      <c r="W45" s="6">
        <v>0</v>
      </c>
      <c r="X45" s="6">
        <v>0</v>
      </c>
      <c r="Y45" s="6">
        <v>0</v>
      </c>
      <c r="Z45" s="6">
        <v>0.55714285714285716</v>
      </c>
      <c r="AA45" s="6">
        <v>5.7142857142857141E-2</v>
      </c>
      <c r="AB45" s="6">
        <v>0.38571428571428573</v>
      </c>
      <c r="AC45" s="6">
        <v>0.77777777777777779</v>
      </c>
      <c r="AD45" s="6">
        <v>0.55000000000000004</v>
      </c>
      <c r="AE45" s="6">
        <v>0.05</v>
      </c>
      <c r="AF45" s="6">
        <v>0.4</v>
      </c>
      <c r="AG45" s="6">
        <v>0.22222222222222221</v>
      </c>
      <c r="AH45" s="6">
        <v>1</v>
      </c>
    </row>
    <row r="46" spans="2:34" x14ac:dyDescent="0.25">
      <c r="B46" s="5" t="s">
        <v>5354</v>
      </c>
      <c r="C46" s="6">
        <v>0</v>
      </c>
      <c r="D46" s="6"/>
      <c r="E46" s="6"/>
      <c r="F46" s="6"/>
      <c r="G46" s="6">
        <v>0</v>
      </c>
      <c r="H46" s="6">
        <v>0</v>
      </c>
      <c r="I46" s="6">
        <v>0</v>
      </c>
      <c r="J46" s="6">
        <v>0</v>
      </c>
      <c r="K46" s="6">
        <v>1</v>
      </c>
      <c r="L46" s="6">
        <v>3.105590062111801E-3</v>
      </c>
      <c r="M46" s="6">
        <v>0</v>
      </c>
      <c r="N46" s="6"/>
      <c r="O46" s="6">
        <v>0</v>
      </c>
      <c r="P46" s="6">
        <v>0</v>
      </c>
      <c r="Q46" s="6"/>
      <c r="R46" s="6">
        <v>0</v>
      </c>
      <c r="S46" s="6"/>
      <c r="T46" s="6"/>
      <c r="U46" s="6"/>
      <c r="V46" s="6">
        <v>0</v>
      </c>
      <c r="W46" s="6">
        <v>0</v>
      </c>
      <c r="X46" s="6">
        <v>0</v>
      </c>
      <c r="Y46" s="6">
        <v>0</v>
      </c>
      <c r="Z46" s="6">
        <v>0.19774011299435029</v>
      </c>
      <c r="AA46" s="6">
        <v>3.954802259887006E-2</v>
      </c>
      <c r="AB46" s="6">
        <v>0.76271186440677963</v>
      </c>
      <c r="AC46" s="6">
        <v>0.5496894409937888</v>
      </c>
      <c r="AD46" s="6">
        <v>0.20833333333333334</v>
      </c>
      <c r="AE46" s="6">
        <v>1.3888888888888888E-2</v>
      </c>
      <c r="AF46" s="6">
        <v>0.77777777777777779</v>
      </c>
      <c r="AG46" s="6">
        <v>0.44720496894409939</v>
      </c>
      <c r="AH46" s="6">
        <v>1</v>
      </c>
    </row>
    <row r="47" spans="2:34" x14ac:dyDescent="0.25">
      <c r="B47" s="5" t="s">
        <v>5355</v>
      </c>
      <c r="C47" s="6">
        <v>0</v>
      </c>
      <c r="D47" s="6">
        <v>0.5</v>
      </c>
      <c r="E47" s="6">
        <v>0</v>
      </c>
      <c r="F47" s="6">
        <v>0.5</v>
      </c>
      <c r="G47" s="6">
        <v>3.8535645472061657E-3</v>
      </c>
      <c r="H47" s="6">
        <v>5.7803468208092483E-3</v>
      </c>
      <c r="I47" s="6">
        <v>0</v>
      </c>
      <c r="J47" s="6">
        <v>0.2</v>
      </c>
      <c r="K47" s="6">
        <v>0.8</v>
      </c>
      <c r="L47" s="6">
        <v>9.6339113680154135E-3</v>
      </c>
      <c r="M47" s="6">
        <v>0</v>
      </c>
      <c r="N47" s="6"/>
      <c r="O47" s="6">
        <v>0</v>
      </c>
      <c r="P47" s="6">
        <v>0</v>
      </c>
      <c r="Q47" s="6">
        <v>1</v>
      </c>
      <c r="R47" s="6">
        <v>3.8535645472061657E-3</v>
      </c>
      <c r="S47" s="6">
        <v>1</v>
      </c>
      <c r="T47" s="6">
        <v>0</v>
      </c>
      <c r="U47" s="6">
        <v>0</v>
      </c>
      <c r="V47" s="6">
        <v>1.9267822736030828E-3</v>
      </c>
      <c r="W47" s="6">
        <v>0</v>
      </c>
      <c r="X47" s="6">
        <v>0</v>
      </c>
      <c r="Y47" s="6">
        <v>1.9267822736030828E-3</v>
      </c>
      <c r="Z47" s="6">
        <v>7.8125E-2</v>
      </c>
      <c r="AA47" s="6">
        <v>8.59375E-2</v>
      </c>
      <c r="AB47" s="6">
        <v>0.8359375</v>
      </c>
      <c r="AC47" s="6">
        <v>0.2466281310211946</v>
      </c>
      <c r="AD47" s="6">
        <v>0.10344827586206896</v>
      </c>
      <c r="AE47" s="6">
        <v>4.2440318302387266E-2</v>
      </c>
      <c r="AF47" s="6">
        <v>0.85411140583554379</v>
      </c>
      <c r="AG47" s="6">
        <v>0.72639691714836219</v>
      </c>
      <c r="AH47" s="6">
        <v>1</v>
      </c>
    </row>
    <row r="48" spans="2:34" x14ac:dyDescent="0.25">
      <c r="B48" s="5" t="s">
        <v>5356</v>
      </c>
      <c r="C48" s="6">
        <v>0</v>
      </c>
      <c r="D48" s="6">
        <v>0.375</v>
      </c>
      <c r="E48" s="6">
        <v>0</v>
      </c>
      <c r="F48" s="6">
        <v>0.625</v>
      </c>
      <c r="G48" s="6">
        <v>1.5037593984962405E-2</v>
      </c>
      <c r="H48" s="6">
        <v>1.8796992481203006E-3</v>
      </c>
      <c r="I48" s="6">
        <v>0.33333333333333331</v>
      </c>
      <c r="J48" s="6">
        <v>0</v>
      </c>
      <c r="K48" s="6">
        <v>0.66666666666666663</v>
      </c>
      <c r="L48" s="6">
        <v>1.1278195488721804E-2</v>
      </c>
      <c r="M48" s="6">
        <v>0</v>
      </c>
      <c r="N48" s="6"/>
      <c r="O48" s="6">
        <v>0</v>
      </c>
      <c r="P48" s="6">
        <v>0</v>
      </c>
      <c r="Q48" s="6">
        <v>1</v>
      </c>
      <c r="R48" s="6">
        <v>1.1278195488721804E-2</v>
      </c>
      <c r="S48" s="6">
        <v>0</v>
      </c>
      <c r="T48" s="6">
        <v>0</v>
      </c>
      <c r="U48" s="6">
        <v>1</v>
      </c>
      <c r="V48" s="6">
        <v>1.3157894736842105E-2</v>
      </c>
      <c r="W48" s="6">
        <v>0</v>
      </c>
      <c r="X48" s="6">
        <v>0</v>
      </c>
      <c r="Y48" s="6">
        <v>1.8796992481203006E-3</v>
      </c>
      <c r="Z48" s="6">
        <v>0.12</v>
      </c>
      <c r="AA48" s="6">
        <v>0</v>
      </c>
      <c r="AB48" s="6">
        <v>0.88</v>
      </c>
      <c r="AC48" s="6">
        <v>0.14097744360902256</v>
      </c>
      <c r="AD48" s="6">
        <v>5.6074766355140186E-2</v>
      </c>
      <c r="AE48" s="6">
        <v>1.4018691588785047E-2</v>
      </c>
      <c r="AF48" s="6">
        <v>0.92990654205607481</v>
      </c>
      <c r="AG48" s="6">
        <v>0.80451127819548873</v>
      </c>
      <c r="AH48" s="6">
        <v>1</v>
      </c>
    </row>
    <row r="49" spans="2:34" x14ac:dyDescent="0.25">
      <c r="B49" s="5" t="s">
        <v>5357</v>
      </c>
      <c r="C49" s="6">
        <v>0</v>
      </c>
      <c r="D49" s="6">
        <v>0.2857142857142857</v>
      </c>
      <c r="E49" s="6">
        <v>0</v>
      </c>
      <c r="F49" s="6">
        <v>0.7142857142857143</v>
      </c>
      <c r="G49" s="6">
        <v>1.6355140186915886E-2</v>
      </c>
      <c r="H49" s="6">
        <v>4.6728971962616819E-3</v>
      </c>
      <c r="I49" s="6"/>
      <c r="J49" s="6"/>
      <c r="K49" s="6"/>
      <c r="L49" s="6">
        <v>0</v>
      </c>
      <c r="M49" s="6">
        <v>4.6728971962616819E-3</v>
      </c>
      <c r="N49" s="6"/>
      <c r="O49" s="6">
        <v>0</v>
      </c>
      <c r="P49" s="6">
        <v>0</v>
      </c>
      <c r="Q49" s="6"/>
      <c r="R49" s="6">
        <v>0</v>
      </c>
      <c r="S49" s="6">
        <v>0.1</v>
      </c>
      <c r="T49" s="6">
        <v>0.1</v>
      </c>
      <c r="U49" s="6">
        <v>0.8</v>
      </c>
      <c r="V49" s="6">
        <v>2.336448598130841E-2</v>
      </c>
      <c r="W49" s="6">
        <v>0</v>
      </c>
      <c r="X49" s="6">
        <v>0</v>
      </c>
      <c r="Y49" s="6">
        <v>0</v>
      </c>
      <c r="Z49" s="6">
        <v>5.8823529411764705E-2</v>
      </c>
      <c r="AA49" s="6">
        <v>0</v>
      </c>
      <c r="AB49" s="6">
        <v>0.94117647058823528</v>
      </c>
      <c r="AC49" s="6">
        <v>0.15887850467289719</v>
      </c>
      <c r="AD49" s="6">
        <v>1.1799410029498525E-2</v>
      </c>
      <c r="AE49" s="6">
        <v>2.0648967551622419E-2</v>
      </c>
      <c r="AF49" s="6">
        <v>0.96755162241887904</v>
      </c>
      <c r="AG49" s="6">
        <v>0.79205607476635509</v>
      </c>
      <c r="AH49" s="6">
        <v>1</v>
      </c>
    </row>
    <row r="50" spans="2:34" x14ac:dyDescent="0.25">
      <c r="B50" s="5" t="s">
        <v>5358</v>
      </c>
      <c r="C50" s="6">
        <v>0</v>
      </c>
      <c r="D50" s="6">
        <v>0</v>
      </c>
      <c r="E50" s="6">
        <v>0.14285714285714285</v>
      </c>
      <c r="F50" s="6">
        <v>0.8571428571428571</v>
      </c>
      <c r="G50" s="6">
        <v>2.0172910662824207E-2</v>
      </c>
      <c r="H50" s="6">
        <v>1.7291066282420751E-2</v>
      </c>
      <c r="I50" s="6">
        <v>0.14285714285714285</v>
      </c>
      <c r="J50" s="6">
        <v>0</v>
      </c>
      <c r="K50" s="6">
        <v>0.8571428571428571</v>
      </c>
      <c r="L50" s="6">
        <v>2.0172910662824207E-2</v>
      </c>
      <c r="M50" s="6">
        <v>5.763688760806916E-3</v>
      </c>
      <c r="N50" s="6"/>
      <c r="O50" s="6">
        <v>0</v>
      </c>
      <c r="P50" s="6">
        <v>0</v>
      </c>
      <c r="Q50" s="6"/>
      <c r="R50" s="6">
        <v>0</v>
      </c>
      <c r="S50" s="6">
        <v>0</v>
      </c>
      <c r="T50" s="6">
        <v>0</v>
      </c>
      <c r="U50" s="6">
        <v>1</v>
      </c>
      <c r="V50" s="6">
        <v>3.4582132564841501E-2</v>
      </c>
      <c r="W50" s="6">
        <v>0</v>
      </c>
      <c r="X50" s="6">
        <v>0</v>
      </c>
      <c r="Y50" s="6">
        <v>0</v>
      </c>
      <c r="Z50" s="6">
        <v>4.2857142857142858E-2</v>
      </c>
      <c r="AA50" s="6">
        <v>1.4285714285714285E-2</v>
      </c>
      <c r="AB50" s="6">
        <v>0.94285714285714284</v>
      </c>
      <c r="AC50" s="6">
        <v>0.20172910662824209</v>
      </c>
      <c r="AD50" s="6">
        <v>2.8806584362139918E-2</v>
      </c>
      <c r="AE50" s="6">
        <v>2.4691358024691357E-2</v>
      </c>
      <c r="AF50" s="6">
        <v>0.94650205761316875</v>
      </c>
      <c r="AG50" s="6">
        <v>0.70028818443804031</v>
      </c>
      <c r="AH50" s="6">
        <v>1</v>
      </c>
    </row>
    <row r="51" spans="2:34" x14ac:dyDescent="0.25">
      <c r="B51" s="5" t="s">
        <v>5359</v>
      </c>
      <c r="C51" s="6">
        <v>0</v>
      </c>
      <c r="D51" s="6">
        <v>0</v>
      </c>
      <c r="E51" s="6">
        <v>0</v>
      </c>
      <c r="F51" s="6">
        <v>1</v>
      </c>
      <c r="G51" s="6">
        <v>4.2071197411003236E-2</v>
      </c>
      <c r="H51" s="6">
        <v>3.2362459546925568E-3</v>
      </c>
      <c r="I51" s="6">
        <v>8.3333333333333329E-2</v>
      </c>
      <c r="J51" s="6">
        <v>0</v>
      </c>
      <c r="K51" s="6">
        <v>0.91666666666666663</v>
      </c>
      <c r="L51" s="6">
        <v>7.7669902912621352E-2</v>
      </c>
      <c r="M51" s="6">
        <v>9.7087378640776691E-3</v>
      </c>
      <c r="N51" s="6"/>
      <c r="O51" s="6">
        <v>0</v>
      </c>
      <c r="P51" s="6">
        <v>6.4724919093851136E-3</v>
      </c>
      <c r="Q51" s="6">
        <v>1</v>
      </c>
      <c r="R51" s="6">
        <v>3.2362459546925568E-3</v>
      </c>
      <c r="S51" s="6">
        <v>0</v>
      </c>
      <c r="T51" s="6">
        <v>0</v>
      </c>
      <c r="U51" s="6">
        <v>1</v>
      </c>
      <c r="V51" s="6">
        <v>4.5307443365695796E-2</v>
      </c>
      <c r="W51" s="6">
        <v>0</v>
      </c>
      <c r="X51" s="6">
        <v>0</v>
      </c>
      <c r="Y51" s="6">
        <v>3.2362459546925568E-3</v>
      </c>
      <c r="Z51" s="6">
        <v>6.6666666666666666E-2</v>
      </c>
      <c r="AA51" s="6">
        <v>1.6666666666666666E-2</v>
      </c>
      <c r="AB51" s="6">
        <v>0.91666666666666663</v>
      </c>
      <c r="AC51" s="6">
        <v>0.1941747572815534</v>
      </c>
      <c r="AD51" s="6">
        <v>1.5789473684210527E-2</v>
      </c>
      <c r="AE51" s="6">
        <v>2.1052631578947368E-2</v>
      </c>
      <c r="AF51" s="6">
        <v>0.9631578947368421</v>
      </c>
      <c r="AG51" s="6">
        <v>0.61488673139158578</v>
      </c>
      <c r="AH51" s="6">
        <v>1</v>
      </c>
    </row>
    <row r="52" spans="2:34" x14ac:dyDescent="0.25">
      <c r="B52" s="5" t="s">
        <v>5360</v>
      </c>
      <c r="C52" s="6">
        <v>0</v>
      </c>
      <c r="D52" s="6">
        <v>0.14285714285714285</v>
      </c>
      <c r="E52" s="6">
        <v>0.14285714285714285</v>
      </c>
      <c r="F52" s="6">
        <v>0.7142857142857143</v>
      </c>
      <c r="G52" s="6">
        <v>4.5602605863192182E-2</v>
      </c>
      <c r="H52" s="6">
        <v>0</v>
      </c>
      <c r="I52" s="6">
        <v>4.878048780487805E-2</v>
      </c>
      <c r="J52" s="6">
        <v>0</v>
      </c>
      <c r="K52" s="6">
        <v>0.95121951219512191</v>
      </c>
      <c r="L52" s="6">
        <v>0.13355048859934854</v>
      </c>
      <c r="M52" s="6">
        <v>9.7719869706840382E-3</v>
      </c>
      <c r="N52" s="6"/>
      <c r="O52" s="6">
        <v>0</v>
      </c>
      <c r="P52" s="6">
        <v>3.2573289902280132E-3</v>
      </c>
      <c r="Q52" s="6"/>
      <c r="R52" s="6">
        <v>0</v>
      </c>
      <c r="S52" s="6">
        <v>0</v>
      </c>
      <c r="T52" s="6">
        <v>0.1111111111111111</v>
      </c>
      <c r="U52" s="6">
        <v>0.88888888888888884</v>
      </c>
      <c r="V52" s="6">
        <v>2.9315960912052116E-2</v>
      </c>
      <c r="W52" s="6">
        <v>0</v>
      </c>
      <c r="X52" s="6">
        <v>0</v>
      </c>
      <c r="Y52" s="6">
        <v>0</v>
      </c>
      <c r="Z52" s="6">
        <v>7.1999999999999995E-2</v>
      </c>
      <c r="AA52" s="6">
        <v>2.4E-2</v>
      </c>
      <c r="AB52" s="6">
        <v>0.90400000000000003</v>
      </c>
      <c r="AC52" s="6">
        <v>0.40716612377850164</v>
      </c>
      <c r="AD52" s="6">
        <v>4.3859649122807015E-2</v>
      </c>
      <c r="AE52" s="6">
        <v>8.771929824561403E-3</v>
      </c>
      <c r="AF52" s="6">
        <v>0.94736842105263153</v>
      </c>
      <c r="AG52" s="6">
        <v>0.37133550488599348</v>
      </c>
      <c r="AH52" s="6">
        <v>1</v>
      </c>
    </row>
    <row r="53" spans="2:34" x14ac:dyDescent="0.25">
      <c r="B53" s="5" t="s">
        <v>5361</v>
      </c>
      <c r="C53" s="6">
        <v>6.41025641025641E-3</v>
      </c>
      <c r="D53" s="6">
        <v>4.1666666666666664E-2</v>
      </c>
      <c r="E53" s="6">
        <v>4.1666666666666664E-2</v>
      </c>
      <c r="F53" s="6">
        <v>0.91666666666666663</v>
      </c>
      <c r="G53" s="6">
        <v>7.6923076923076927E-2</v>
      </c>
      <c r="H53" s="6">
        <v>9.6153846153846159E-3</v>
      </c>
      <c r="I53" s="6">
        <v>0</v>
      </c>
      <c r="J53" s="6">
        <v>0</v>
      </c>
      <c r="K53" s="6">
        <v>1</v>
      </c>
      <c r="L53" s="6">
        <v>0.16987179487179488</v>
      </c>
      <c r="M53" s="6">
        <v>9.6153846153846159E-3</v>
      </c>
      <c r="N53" s="6"/>
      <c r="O53" s="6">
        <v>0</v>
      </c>
      <c r="P53" s="6">
        <v>3.205128205128205E-3</v>
      </c>
      <c r="Q53" s="6"/>
      <c r="R53" s="6">
        <v>0</v>
      </c>
      <c r="S53" s="6">
        <v>0.2857142857142857</v>
      </c>
      <c r="T53" s="6">
        <v>0.14285714285714285</v>
      </c>
      <c r="U53" s="6">
        <v>0.5714285714285714</v>
      </c>
      <c r="V53" s="6">
        <v>2.2435897435897436E-2</v>
      </c>
      <c r="W53" s="6">
        <v>3.205128205128205E-3</v>
      </c>
      <c r="X53" s="6">
        <v>0</v>
      </c>
      <c r="Y53" s="6">
        <v>0</v>
      </c>
      <c r="Z53" s="6">
        <v>4.7619047619047616E-2</v>
      </c>
      <c r="AA53" s="6">
        <v>5.9523809523809521E-3</v>
      </c>
      <c r="AB53" s="6">
        <v>0.9464285714285714</v>
      </c>
      <c r="AC53" s="6">
        <v>0.53846153846153844</v>
      </c>
      <c r="AD53" s="6">
        <v>0.1</v>
      </c>
      <c r="AE53" s="6">
        <v>0.02</v>
      </c>
      <c r="AF53" s="6">
        <v>0.88</v>
      </c>
      <c r="AG53" s="6">
        <v>0.16025641025641027</v>
      </c>
      <c r="AH53" s="6">
        <v>1</v>
      </c>
    </row>
    <row r="54" spans="2:34" x14ac:dyDescent="0.25">
      <c r="B54" s="5" t="s">
        <v>5362</v>
      </c>
      <c r="C54" s="6">
        <v>4.5248868778280547E-3</v>
      </c>
      <c r="D54" s="6">
        <v>7.6923076923076927E-2</v>
      </c>
      <c r="E54" s="6">
        <v>0</v>
      </c>
      <c r="F54" s="6">
        <v>0.92307692307692313</v>
      </c>
      <c r="G54" s="6">
        <v>0.11764705882352941</v>
      </c>
      <c r="H54" s="6">
        <v>0</v>
      </c>
      <c r="I54" s="6">
        <v>3.125E-2</v>
      </c>
      <c r="J54" s="6">
        <v>3.125E-2</v>
      </c>
      <c r="K54" s="6">
        <v>0.9375</v>
      </c>
      <c r="L54" s="6">
        <v>0.14479638009049775</v>
      </c>
      <c r="M54" s="6">
        <v>3.1674208144796379E-2</v>
      </c>
      <c r="N54" s="6"/>
      <c r="O54" s="6">
        <v>0</v>
      </c>
      <c r="P54" s="6">
        <v>9.0497737556561094E-3</v>
      </c>
      <c r="Q54" s="6"/>
      <c r="R54" s="6">
        <v>0</v>
      </c>
      <c r="S54" s="6">
        <v>0.1111111111111111</v>
      </c>
      <c r="T54" s="6">
        <v>0</v>
      </c>
      <c r="U54" s="6">
        <v>0.88888888888888884</v>
      </c>
      <c r="V54" s="6">
        <v>4.072398190045249E-2</v>
      </c>
      <c r="W54" s="6">
        <v>0</v>
      </c>
      <c r="X54" s="6">
        <v>0</v>
      </c>
      <c r="Y54" s="6">
        <v>0</v>
      </c>
      <c r="Z54" s="6">
        <v>3.2967032967032968E-2</v>
      </c>
      <c r="AA54" s="6">
        <v>1.098901098901099E-2</v>
      </c>
      <c r="AB54" s="6">
        <v>0.95604395604395609</v>
      </c>
      <c r="AC54" s="6">
        <v>0.41176470588235292</v>
      </c>
      <c r="AD54" s="6">
        <v>3.7735849056603772E-2</v>
      </c>
      <c r="AE54" s="6">
        <v>1.8867924528301886E-2</v>
      </c>
      <c r="AF54" s="6">
        <v>0.94339622641509435</v>
      </c>
      <c r="AG54" s="6">
        <v>0.23981900452488689</v>
      </c>
      <c r="AH54" s="6">
        <v>1</v>
      </c>
    </row>
    <row r="55" spans="2:34" x14ac:dyDescent="0.25">
      <c r="B55" s="5" t="s">
        <v>5363</v>
      </c>
      <c r="C55" s="6">
        <v>0</v>
      </c>
      <c r="D55" s="6">
        <v>0</v>
      </c>
      <c r="E55" s="6">
        <v>0</v>
      </c>
      <c r="F55" s="6">
        <v>1</v>
      </c>
      <c r="G55" s="6">
        <v>0.10300429184549356</v>
      </c>
      <c r="H55" s="6">
        <v>0</v>
      </c>
      <c r="I55" s="6">
        <v>0</v>
      </c>
      <c r="J55" s="6">
        <v>0</v>
      </c>
      <c r="K55" s="6">
        <v>1</v>
      </c>
      <c r="L55" s="6">
        <v>0.12875536480686695</v>
      </c>
      <c r="M55" s="6">
        <v>5.1502145922746781E-2</v>
      </c>
      <c r="N55" s="6"/>
      <c r="O55" s="6">
        <v>0</v>
      </c>
      <c r="P55" s="6">
        <v>1.7167381974248927E-2</v>
      </c>
      <c r="Q55" s="6"/>
      <c r="R55" s="6">
        <v>0</v>
      </c>
      <c r="S55" s="6">
        <v>0</v>
      </c>
      <c r="T55" s="6">
        <v>0</v>
      </c>
      <c r="U55" s="6">
        <v>1</v>
      </c>
      <c r="V55" s="6">
        <v>5.5793991416309016E-2</v>
      </c>
      <c r="W55" s="6">
        <v>4.2918454935622317E-3</v>
      </c>
      <c r="X55" s="6">
        <v>8.5836909871244635E-3</v>
      </c>
      <c r="Y55" s="6">
        <v>0</v>
      </c>
      <c r="Z55" s="6">
        <v>4.3010752688172046E-2</v>
      </c>
      <c r="AA55" s="6">
        <v>1.0752688172043012E-2</v>
      </c>
      <c r="AB55" s="6">
        <v>0.94623655913978499</v>
      </c>
      <c r="AC55" s="6">
        <v>0.39914163090128757</v>
      </c>
      <c r="AD55" s="6">
        <v>3.7037037037037035E-2</v>
      </c>
      <c r="AE55" s="6">
        <v>1.8518518518518517E-2</v>
      </c>
      <c r="AF55" s="6">
        <v>0.94444444444444442</v>
      </c>
      <c r="AG55" s="6">
        <v>0.23175965665236051</v>
      </c>
      <c r="AH55" s="6">
        <v>1</v>
      </c>
    </row>
    <row r="56" spans="2:34" x14ac:dyDescent="0.25">
      <c r="B56" s="5" t="s">
        <v>5364</v>
      </c>
      <c r="C56" s="6">
        <v>0</v>
      </c>
      <c r="D56" s="6">
        <v>0</v>
      </c>
      <c r="E56" s="6">
        <v>0</v>
      </c>
      <c r="F56" s="6">
        <v>1</v>
      </c>
      <c r="G56" s="6">
        <v>3.4782608695652174E-2</v>
      </c>
      <c r="H56" s="6">
        <v>4.3478260869565218E-3</v>
      </c>
      <c r="I56" s="6">
        <v>0</v>
      </c>
      <c r="J56" s="6">
        <v>2.1739130434782608E-2</v>
      </c>
      <c r="K56" s="6">
        <v>0.97826086956521741</v>
      </c>
      <c r="L56" s="6">
        <v>0.2</v>
      </c>
      <c r="M56" s="6">
        <v>7.8260869565217397E-2</v>
      </c>
      <c r="N56" s="6"/>
      <c r="O56" s="6">
        <v>0</v>
      </c>
      <c r="P56" s="6">
        <v>3.0434782608695653E-2</v>
      </c>
      <c r="Q56" s="6"/>
      <c r="R56" s="6">
        <v>0</v>
      </c>
      <c r="S56" s="6">
        <v>0</v>
      </c>
      <c r="T56" s="6">
        <v>0</v>
      </c>
      <c r="U56" s="6">
        <v>1</v>
      </c>
      <c r="V56" s="6">
        <v>7.3913043478260873E-2</v>
      </c>
      <c r="W56" s="6">
        <v>8.6956521739130436E-3</v>
      </c>
      <c r="X56" s="6">
        <v>4.3478260869565218E-3</v>
      </c>
      <c r="Y56" s="6">
        <v>0</v>
      </c>
      <c r="Z56" s="6">
        <v>4.2105263157894736E-2</v>
      </c>
      <c r="AA56" s="6">
        <v>1.0526315789473684E-2</v>
      </c>
      <c r="AB56" s="6">
        <v>0.94736842105263153</v>
      </c>
      <c r="AC56" s="6">
        <v>0.41304347826086957</v>
      </c>
      <c r="AD56" s="6">
        <v>5.7142857142857141E-2</v>
      </c>
      <c r="AE56" s="6">
        <v>8.5714285714285715E-2</v>
      </c>
      <c r="AF56" s="6">
        <v>0.8571428571428571</v>
      </c>
      <c r="AG56" s="6">
        <v>0.15217391304347827</v>
      </c>
      <c r="AH56" s="6">
        <v>1</v>
      </c>
    </row>
    <row r="57" spans="2:34" x14ac:dyDescent="0.25">
      <c r="B57" s="5" t="s">
        <v>5365</v>
      </c>
      <c r="C57" s="6">
        <v>0</v>
      </c>
      <c r="D57" s="6">
        <v>5.9602649006622516E-2</v>
      </c>
      <c r="E57" s="6">
        <v>1.3245033112582781E-2</v>
      </c>
      <c r="F57" s="6">
        <v>0.92715231788079466</v>
      </c>
      <c r="G57" s="6">
        <v>0.28652751423149903</v>
      </c>
      <c r="H57" s="6">
        <v>0</v>
      </c>
      <c r="I57" s="6">
        <v>3.9215686274509803E-2</v>
      </c>
      <c r="J57" s="6">
        <v>1.9607843137254902E-2</v>
      </c>
      <c r="K57" s="6">
        <v>0.94117647058823528</v>
      </c>
      <c r="L57" s="6">
        <v>9.6774193548387094E-2</v>
      </c>
      <c r="M57" s="6">
        <v>5.1233396584440226E-2</v>
      </c>
      <c r="N57" s="6">
        <v>1</v>
      </c>
      <c r="O57" s="6">
        <v>1.8975332068311196E-3</v>
      </c>
      <c r="P57" s="6">
        <v>1.3282732447817837E-2</v>
      </c>
      <c r="Q57" s="6"/>
      <c r="R57" s="6">
        <v>0</v>
      </c>
      <c r="S57" s="6">
        <v>4.1666666666666664E-2</v>
      </c>
      <c r="T57" s="6">
        <v>0</v>
      </c>
      <c r="U57" s="6">
        <v>0.95833333333333337</v>
      </c>
      <c r="V57" s="6">
        <v>4.5540796963946868E-2</v>
      </c>
      <c r="W57" s="6">
        <v>1.8975332068311196E-3</v>
      </c>
      <c r="X57" s="6">
        <v>0</v>
      </c>
      <c r="Y57" s="6">
        <v>0</v>
      </c>
      <c r="Z57" s="6">
        <v>3.2967032967032968E-2</v>
      </c>
      <c r="AA57" s="6">
        <v>3.2967032967032968E-2</v>
      </c>
      <c r="AB57" s="6">
        <v>0.93406593406593408</v>
      </c>
      <c r="AC57" s="6">
        <v>0.34535104364326374</v>
      </c>
      <c r="AD57" s="6">
        <v>3.614457831325301E-2</v>
      </c>
      <c r="AE57" s="6">
        <v>1.2048192771084338E-2</v>
      </c>
      <c r="AF57" s="6">
        <v>0.95180722891566261</v>
      </c>
      <c r="AG57" s="6">
        <v>0.15749525616698293</v>
      </c>
      <c r="AH57" s="6">
        <v>1</v>
      </c>
    </row>
    <row r="58" spans="2:34" x14ac:dyDescent="0.25">
      <c r="B58" s="5" t="s">
        <v>5366</v>
      </c>
      <c r="C58" s="6">
        <v>0</v>
      </c>
      <c r="D58" s="6">
        <v>1.2658227848101266E-2</v>
      </c>
      <c r="E58" s="6">
        <v>0</v>
      </c>
      <c r="F58" s="6">
        <v>0.98734177215189878</v>
      </c>
      <c r="G58" s="6">
        <v>0.316</v>
      </c>
      <c r="H58" s="6">
        <v>4.0000000000000001E-3</v>
      </c>
      <c r="I58" s="6">
        <v>0</v>
      </c>
      <c r="J58" s="6">
        <v>0</v>
      </c>
      <c r="K58" s="6">
        <v>1</v>
      </c>
      <c r="L58" s="6">
        <v>3.5999999999999997E-2</v>
      </c>
      <c r="M58" s="6">
        <v>1.6E-2</v>
      </c>
      <c r="N58" s="6">
        <v>1</v>
      </c>
      <c r="O58" s="6">
        <v>4.0000000000000001E-3</v>
      </c>
      <c r="P58" s="6">
        <v>8.0000000000000002E-3</v>
      </c>
      <c r="Q58" s="6"/>
      <c r="R58" s="6">
        <v>0</v>
      </c>
      <c r="S58" s="6">
        <v>0.5</v>
      </c>
      <c r="T58" s="6">
        <v>0</v>
      </c>
      <c r="U58" s="6">
        <v>0.5</v>
      </c>
      <c r="V58" s="6">
        <v>2.4E-2</v>
      </c>
      <c r="W58" s="6">
        <v>0</v>
      </c>
      <c r="X58" s="6">
        <v>8.0000000000000002E-3</v>
      </c>
      <c r="Y58" s="6">
        <v>0</v>
      </c>
      <c r="Z58" s="6">
        <v>5.3097345132743362E-2</v>
      </c>
      <c r="AA58" s="6">
        <v>1.7699115044247787E-2</v>
      </c>
      <c r="AB58" s="6">
        <v>0.92920353982300885</v>
      </c>
      <c r="AC58" s="6">
        <v>0.45200000000000001</v>
      </c>
      <c r="AD58" s="6">
        <v>3.0303030303030304E-2</v>
      </c>
      <c r="AE58" s="6">
        <v>3.0303030303030304E-2</v>
      </c>
      <c r="AF58" s="6">
        <v>0.93939393939393945</v>
      </c>
      <c r="AG58" s="6">
        <v>0.13200000000000001</v>
      </c>
      <c r="AH58" s="6">
        <v>1</v>
      </c>
    </row>
    <row r="59" spans="2:34" x14ac:dyDescent="0.25">
      <c r="B59" s="5" t="s">
        <v>5351</v>
      </c>
      <c r="C59" s="6">
        <v>6.4836827317916578E-4</v>
      </c>
      <c r="D59" s="6">
        <v>5.7851239669421489E-2</v>
      </c>
      <c r="E59" s="6">
        <v>1.6528925619834711E-2</v>
      </c>
      <c r="F59" s="6">
        <v>0.92561983471074383</v>
      </c>
      <c r="G59" s="6">
        <v>7.8452561054679057E-2</v>
      </c>
      <c r="H59" s="6">
        <v>3.8902096390749947E-3</v>
      </c>
      <c r="I59" s="6">
        <v>3.2786885245901641E-2</v>
      </c>
      <c r="J59" s="6">
        <v>1.3114754098360656E-2</v>
      </c>
      <c r="K59" s="6">
        <v>0.95409836065573772</v>
      </c>
      <c r="L59" s="6">
        <v>6.5917441106548513E-2</v>
      </c>
      <c r="M59" s="6">
        <v>1.7505943375837475E-2</v>
      </c>
      <c r="N59" s="6">
        <v>1</v>
      </c>
      <c r="O59" s="6">
        <v>4.3224551545277719E-4</v>
      </c>
      <c r="P59" s="6">
        <v>5.6191917008861034E-3</v>
      </c>
      <c r="Q59" s="6">
        <v>1</v>
      </c>
      <c r="R59" s="6">
        <v>1.9451048195374973E-3</v>
      </c>
      <c r="S59" s="6">
        <v>6.9767441860465115E-2</v>
      </c>
      <c r="T59" s="6">
        <v>2.3255813953488372E-2</v>
      </c>
      <c r="U59" s="6">
        <v>0.90697674418604646</v>
      </c>
      <c r="V59" s="6">
        <v>2.7879835746704128E-2</v>
      </c>
      <c r="W59" s="6">
        <v>1.080613788631943E-3</v>
      </c>
      <c r="X59" s="6">
        <v>1.080613788631943E-3</v>
      </c>
      <c r="Y59" s="6">
        <v>6.4836827317916578E-4</v>
      </c>
      <c r="Z59" s="6">
        <v>9.5049504950495051E-2</v>
      </c>
      <c r="AA59" s="6">
        <v>2.5742574257425741E-2</v>
      </c>
      <c r="AB59" s="6">
        <v>0.87920792079207921</v>
      </c>
      <c r="AC59" s="6">
        <v>0.32742597795547873</v>
      </c>
      <c r="AD59" s="6">
        <v>6.3800277392510402E-2</v>
      </c>
      <c r="AE59" s="6">
        <v>2.3578363384188627E-2</v>
      </c>
      <c r="AF59" s="6">
        <v>0.91262135922330101</v>
      </c>
      <c r="AG59" s="6">
        <v>0.46747352496217853</v>
      </c>
      <c r="AH59" s="6">
        <v>1</v>
      </c>
    </row>
    <row r="64" spans="2:34" x14ac:dyDescent="0.25">
      <c r="B64" s="4" t="s">
        <v>5383</v>
      </c>
      <c r="C64" t="s">
        <v>5384</v>
      </c>
      <c r="F64" s="4" t="s">
        <v>5399</v>
      </c>
      <c r="G64" t="s">
        <v>5385</v>
      </c>
      <c r="I64" s="4" t="s">
        <v>5375</v>
      </c>
      <c r="J64" t="s">
        <v>5387</v>
      </c>
      <c r="L64" s="4" t="s">
        <v>5375</v>
      </c>
      <c r="M64" t="s">
        <v>5386</v>
      </c>
    </row>
    <row r="65" spans="2:15" x14ac:dyDescent="0.25">
      <c r="B65" s="5" t="s">
        <v>1302</v>
      </c>
      <c r="C65">
        <v>87</v>
      </c>
      <c r="F65" s="5" t="s">
        <v>5325</v>
      </c>
      <c r="G65">
        <v>88</v>
      </c>
      <c r="I65" s="5" t="s">
        <v>5396</v>
      </c>
      <c r="J65" s="7">
        <v>0.27274692025070241</v>
      </c>
      <c r="L65" s="5" t="s">
        <v>5388</v>
      </c>
      <c r="M65" s="3">
        <v>162184700000</v>
      </c>
    </row>
    <row r="66" spans="2:15" x14ac:dyDescent="0.25">
      <c r="B66" s="5" t="s">
        <v>396</v>
      </c>
      <c r="C66">
        <v>93</v>
      </c>
      <c r="F66" s="5" t="s">
        <v>5317</v>
      </c>
      <c r="G66">
        <v>112</v>
      </c>
      <c r="I66" s="5" t="s">
        <v>5350</v>
      </c>
      <c r="J66" s="7">
        <v>0.72725307974929765</v>
      </c>
    </row>
    <row r="67" spans="2:15" x14ac:dyDescent="0.25">
      <c r="B67" s="5" t="s">
        <v>937</v>
      </c>
      <c r="C67">
        <v>106</v>
      </c>
      <c r="F67" s="5" t="s">
        <v>5268</v>
      </c>
      <c r="G67">
        <v>130</v>
      </c>
      <c r="I67" s="5" t="s">
        <v>5351</v>
      </c>
      <c r="J67" s="7">
        <v>1</v>
      </c>
    </row>
    <row r="68" spans="2:15" x14ac:dyDescent="0.25">
      <c r="B68" s="5" t="s">
        <v>4601</v>
      </c>
      <c r="C68">
        <v>111</v>
      </c>
      <c r="F68" s="5" t="s">
        <v>5263</v>
      </c>
      <c r="G68">
        <v>143</v>
      </c>
    </row>
    <row r="69" spans="2:15" x14ac:dyDescent="0.25">
      <c r="B69" s="5" t="s">
        <v>1829</v>
      </c>
      <c r="C69">
        <v>122</v>
      </c>
      <c r="F69" s="5" t="s">
        <v>5322</v>
      </c>
      <c r="G69">
        <v>205</v>
      </c>
    </row>
    <row r="70" spans="2:15" x14ac:dyDescent="0.25">
      <c r="B70" s="5" t="s">
        <v>1362</v>
      </c>
      <c r="C70">
        <v>125</v>
      </c>
      <c r="F70" s="5" t="s">
        <v>5324</v>
      </c>
      <c r="G70">
        <v>314</v>
      </c>
    </row>
    <row r="71" spans="2:15" x14ac:dyDescent="0.25">
      <c r="B71" s="5" t="s">
        <v>499</v>
      </c>
      <c r="C71">
        <v>126</v>
      </c>
      <c r="F71" s="5" t="s">
        <v>5315</v>
      </c>
      <c r="G71">
        <v>456</v>
      </c>
    </row>
    <row r="72" spans="2:15" x14ac:dyDescent="0.25">
      <c r="B72" s="5" t="s">
        <v>1463</v>
      </c>
      <c r="C72">
        <v>128</v>
      </c>
      <c r="F72" s="5" t="s">
        <v>5313</v>
      </c>
      <c r="G72">
        <v>706</v>
      </c>
    </row>
    <row r="73" spans="2:15" x14ac:dyDescent="0.25">
      <c r="B73" s="5" t="s">
        <v>339</v>
      </c>
      <c r="C73">
        <v>299</v>
      </c>
      <c r="F73" s="5" t="s">
        <v>5312</v>
      </c>
      <c r="G73">
        <v>719</v>
      </c>
    </row>
    <row r="74" spans="2:15" x14ac:dyDescent="0.25">
      <c r="B74" s="5" t="s">
        <v>685</v>
      </c>
      <c r="C74">
        <v>446</v>
      </c>
      <c r="F74" s="5" t="s">
        <v>5320</v>
      </c>
      <c r="G74">
        <v>1278</v>
      </c>
    </row>
    <row r="75" spans="2:15" x14ac:dyDescent="0.25">
      <c r="B75" s="5" t="s">
        <v>5351</v>
      </c>
      <c r="C75">
        <v>1643</v>
      </c>
      <c r="F75" s="5" t="s">
        <v>5351</v>
      </c>
      <c r="G75">
        <v>4151</v>
      </c>
    </row>
    <row r="77" spans="2:15" x14ac:dyDescent="0.25">
      <c r="E77" s="7"/>
      <c r="K77" s="7"/>
      <c r="N77" s="7"/>
      <c r="O77" s="7"/>
    </row>
    <row r="78" spans="2:15" x14ac:dyDescent="0.25">
      <c r="E78" s="7"/>
      <c r="K78" s="7"/>
      <c r="N78" s="7"/>
      <c r="O78" s="7"/>
    </row>
    <row r="79" spans="2:15" x14ac:dyDescent="0.25">
      <c r="E79" s="7"/>
      <c r="K79" s="7"/>
      <c r="N79" s="7"/>
      <c r="O79" s="7"/>
    </row>
    <row r="80" spans="2:15" x14ac:dyDescent="0.25">
      <c r="E80" s="7"/>
      <c r="K80" s="7"/>
      <c r="N80" s="7"/>
      <c r="O80" s="7"/>
    </row>
  </sheetData>
  <conditionalFormatting sqref="E80 I80 K80:L80 N80:O80">
    <cfRule type="cellIs" dxfId="39" priority="3" operator="greaterThan">
      <formula>0.85</formula>
    </cfRule>
  </conditionalFormatting>
  <conditionalFormatting pivot="1" sqref="C59 G59:H59 L59:M59 O59:P59 R59 V59:Y59 AC59 AG59">
    <cfRule type="cellIs" dxfId="38" priority="1" operator="greaterThan">
      <formula>0.85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F18FF-D36E-4988-AED5-F77517212616}">
  <dimension ref="C2:X425"/>
  <sheetViews>
    <sheetView workbookViewId="0">
      <selection activeCell="O38" sqref="O38"/>
    </sheetView>
  </sheetViews>
  <sheetFormatPr defaultRowHeight="15" x14ac:dyDescent="0.25"/>
  <cols>
    <col min="2" max="2" width="20.5703125" customWidth="1"/>
    <col min="3" max="3" width="20" bestFit="1" customWidth="1"/>
    <col min="4" max="4" width="23.5703125" bestFit="1" customWidth="1"/>
    <col min="5" max="5" width="13.7109375" bestFit="1" customWidth="1"/>
    <col min="6" max="6" width="24.85546875" bestFit="1" customWidth="1"/>
    <col min="7" max="7" width="19.5703125" customWidth="1"/>
    <col min="9" max="9" width="29.28515625" bestFit="1" customWidth="1"/>
    <col min="10" max="10" width="31.5703125" customWidth="1"/>
    <col min="11" max="11" width="14.28515625" bestFit="1" customWidth="1"/>
    <col min="12" max="12" width="16.5703125" bestFit="1" customWidth="1"/>
    <col min="13" max="24" width="30.7109375" bestFit="1" customWidth="1"/>
  </cols>
  <sheetData>
    <row r="2" spans="3:10" ht="60.75" customHeight="1" x14ac:dyDescent="0.25">
      <c r="C2" s="9" t="s">
        <v>5389</v>
      </c>
      <c r="F2" s="8" t="s">
        <v>5390</v>
      </c>
      <c r="G2" s="10" t="s">
        <v>5391</v>
      </c>
      <c r="I2" s="12" t="s">
        <v>5229</v>
      </c>
      <c r="J2" s="9" t="s">
        <v>5392</v>
      </c>
    </row>
    <row r="3" spans="3:10" x14ac:dyDescent="0.25">
      <c r="C3">
        <f>COUNTA(tb_to_analyze[Rocket])</f>
        <v>4627</v>
      </c>
      <c r="F3" t="s">
        <v>15</v>
      </c>
      <c r="G3" s="11">
        <f>COUNTIF(tb_to_analyze[MissionStatus],Table5[[#This Row],[Mission Status ]])/COUNTA(tb_to_analyze[MissionStatus])</f>
        <v>0.89885454938405018</v>
      </c>
      <c r="I3" t="s">
        <v>5236</v>
      </c>
      <c r="J3" s="7">
        <f>COUNTIF(tb_to_analyze[Country],Table7[[#This Row],[Country]])/COUNTA(tb_to_analyze[Country])</f>
        <v>2.7879835746704128E-2</v>
      </c>
    </row>
    <row r="4" spans="3:10" x14ac:dyDescent="0.25">
      <c r="F4" t="s">
        <v>21</v>
      </c>
      <c r="G4" s="11">
        <f>COUNTIF(tb_to_analyze[MissionStatus],Table5[[#This Row],[Mission Status ]])/COUNTA(tb_to_analyze[MissionStatus])</f>
        <v>7.7155824508320731E-2</v>
      </c>
      <c r="I4" t="s">
        <v>5230</v>
      </c>
      <c r="J4" s="7">
        <f>COUNTIF(tb_to_analyze[Country],Table7[[#This Row],[Country]])/COUNTA(tb_to_analyze[Country])</f>
        <v>6.5917441106548513E-2</v>
      </c>
    </row>
    <row r="5" spans="3:10" x14ac:dyDescent="0.25">
      <c r="F5" t="s">
        <v>56</v>
      </c>
      <c r="G5" s="11">
        <f>COUNTIF(tb_to_analyze[MissionStatus],Table5[[#This Row],[Mission Status ]])/COUNTA(tb_to_analyze[MissionStatus])</f>
        <v>2.312513507672358E-2</v>
      </c>
      <c r="I5" t="s">
        <v>5235</v>
      </c>
      <c r="J5" s="7">
        <f>COUNTIF(tb_to_analyze[Country],Table7[[#This Row],[Country]])/COUNTA(tb_to_analyze[Country])</f>
        <v>7.8452561054679057E-2</v>
      </c>
    </row>
    <row r="6" spans="3:10" x14ac:dyDescent="0.25">
      <c r="F6" t="s">
        <v>637</v>
      </c>
      <c r="G6" s="11">
        <f>COUNTIF(tb_to_analyze[MissionStatus],Table5[[#This Row],[Mission Status ]])/COUNTA(tb_to_analyze[MissionStatus])</f>
        <v>8.6449103090555438E-4</v>
      </c>
      <c r="I6" t="s">
        <v>5231</v>
      </c>
      <c r="J6" s="7">
        <f>COUNTIF(tb_to_analyze[Country],Table7[[#This Row],[Country]])/COUNTA(tb_to_analyze[Country])</f>
        <v>0.32742597795547873</v>
      </c>
    </row>
    <row r="7" spans="3:10" x14ac:dyDescent="0.25">
      <c r="I7" t="s">
        <v>5233</v>
      </c>
      <c r="J7" s="7">
        <f>COUNTIF(tb_to_analyze[Country],Table7[[#This Row],[Country]])/COUNTA(tb_to_analyze[Country])</f>
        <v>0.46747352496217853</v>
      </c>
    </row>
    <row r="8" spans="3:10" hidden="1" x14ac:dyDescent="0.25">
      <c r="I8" t="s">
        <v>5238</v>
      </c>
      <c r="J8" s="7">
        <f>COUNTIF(tb_to_analyze[Country],Table7[[#This Row],[Country]])/COUNTA(tb_to_analyze[Country])</f>
        <v>1.7505943375837475E-2</v>
      </c>
    </row>
    <row r="9" spans="3:10" hidden="1" x14ac:dyDescent="0.25">
      <c r="I9" t="s">
        <v>5239</v>
      </c>
      <c r="J9" s="7">
        <f>COUNTIF(tb_to_analyze[Country],Table7[[#This Row],[Country]])/COUNTA(tb_to_analyze[Country])</f>
        <v>5.6191917008861034E-3</v>
      </c>
    </row>
    <row r="10" spans="3:10" hidden="1" x14ac:dyDescent="0.25">
      <c r="I10" t="s">
        <v>5234</v>
      </c>
      <c r="J10" s="7">
        <f>COUNTIF(tb_to_analyze[Country],Table7[[#This Row],[Country]])/COUNTA(tb_to_analyze[Country])</f>
        <v>3.8902096390749947E-3</v>
      </c>
    </row>
    <row r="11" spans="3:10" hidden="1" x14ac:dyDescent="0.25">
      <c r="I11" t="s">
        <v>5232</v>
      </c>
      <c r="J11" s="7">
        <f>COUNTIF(tb_to_analyze[Country],Table7[[#This Row],[Country]])/COUNTA(tb_to_analyze[Country])</f>
        <v>1.9451048195374973E-3</v>
      </c>
    </row>
    <row r="12" spans="3:10" hidden="1" x14ac:dyDescent="0.25">
      <c r="I12" t="s">
        <v>5241</v>
      </c>
      <c r="J12" s="7">
        <f>COUNTIF(tb_to_analyze[Country],Table7[[#This Row],[Country]])/COUNTA(tb_to_analyze[Country])</f>
        <v>1.080613788631943E-3</v>
      </c>
    </row>
    <row r="13" spans="3:10" hidden="1" x14ac:dyDescent="0.25">
      <c r="I13" t="s">
        <v>5242</v>
      </c>
      <c r="J13" s="7">
        <f>COUNTIF(tb_to_analyze[Country],Table7[[#This Row],[Country]])/COUNTA(tb_to_analyze[Country])</f>
        <v>1.080613788631943E-3</v>
      </c>
    </row>
    <row r="14" spans="3:10" hidden="1" x14ac:dyDescent="0.25">
      <c r="I14" t="s">
        <v>5237</v>
      </c>
      <c r="J14" s="7">
        <f>COUNTIF(tb_to_analyze[Country],Table7[[#This Row],[Country]])/COUNTA(tb_to_analyze[Country])</f>
        <v>6.4836827317916578E-4</v>
      </c>
    </row>
    <row r="15" spans="3:10" hidden="1" x14ac:dyDescent="0.25">
      <c r="I15" t="s">
        <v>5240</v>
      </c>
      <c r="J15" s="7">
        <f>COUNTIF(tb_to_analyze[Country],Table7[[#This Row],[Country]])/COUNTA(tb_to_analyze[Country])</f>
        <v>6.4836827317916578E-4</v>
      </c>
    </row>
    <row r="16" spans="3:10" hidden="1" x14ac:dyDescent="0.25">
      <c r="I16" t="s">
        <v>5243</v>
      </c>
      <c r="J16" s="7">
        <f>COUNTIF(tb_to_analyze[Country],Table7[[#This Row],[Country]])/COUNTA(tb_to_analyze[Country])</f>
        <v>4.3224551545277719E-4</v>
      </c>
    </row>
    <row r="20" spans="3:24" ht="45" x14ac:dyDescent="0.25">
      <c r="C20" s="12" t="s">
        <v>5393</v>
      </c>
      <c r="D20" s="12" t="s">
        <v>5394</v>
      </c>
      <c r="E20" s="9" t="s">
        <v>5389</v>
      </c>
      <c r="I20" s="12" t="s">
        <v>5393</v>
      </c>
      <c r="J20" s="12" t="s">
        <v>5394</v>
      </c>
      <c r="K20" s="10" t="s">
        <v>5233</v>
      </c>
      <c r="L20" s="12" t="s">
        <v>5231</v>
      </c>
      <c r="M20" s="12" t="s">
        <v>5235</v>
      </c>
      <c r="N20" s="12" t="s">
        <v>5230</v>
      </c>
      <c r="O20" s="12" t="s">
        <v>5236</v>
      </c>
      <c r="P20" s="12" t="s">
        <v>5238</v>
      </c>
      <c r="Q20" s="12" t="s">
        <v>5239</v>
      </c>
      <c r="R20" s="12" t="s">
        <v>5234</v>
      </c>
      <c r="S20" s="12" t="s">
        <v>5232</v>
      </c>
      <c r="T20" s="12" t="s">
        <v>5241</v>
      </c>
      <c r="U20" s="12" t="s">
        <v>5242</v>
      </c>
      <c r="V20" s="12" t="s">
        <v>5237</v>
      </c>
      <c r="W20" s="12" t="s">
        <v>5240</v>
      </c>
      <c r="X20" s="12" t="s">
        <v>5243</v>
      </c>
    </row>
    <row r="21" spans="3:24" x14ac:dyDescent="0.25">
      <c r="C21" s="5">
        <v>1957</v>
      </c>
      <c r="D21">
        <v>1960</v>
      </c>
      <c r="E21" s="13">
        <f>COUNTIFS(tb_to_analyze[Year],"&gt;="&amp;Table810[[#This Row],[Period From]],tb_to_analyze[Year],"&lt;="&amp;Table810[[#This Row],[Period To ]])</f>
        <v>90</v>
      </c>
      <c r="I21" s="5">
        <v>1957</v>
      </c>
      <c r="J21">
        <v>1960</v>
      </c>
      <c r="K21"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0.4</v>
      </c>
      <c r="L21"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0.38571428571428573</v>
      </c>
      <c r="M21"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v>
      </c>
      <c r="N21" s="11">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v>
      </c>
      <c r="O21"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v>
      </c>
      <c r="P21"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v>
      </c>
      <c r="Q21"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1"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21"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21"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1"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1"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1"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1"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2" spans="3:24" x14ac:dyDescent="0.25">
      <c r="C22" s="5">
        <v>1961</v>
      </c>
      <c r="D22">
        <v>1965</v>
      </c>
      <c r="E22" s="13">
        <f>COUNTIFS(tb_to_analyze[Year],"&gt;="&amp;Table810[[#This Row],[Period From]],tb_to_analyze[Year],"&lt;="&amp;Table810[[#This Row],[Period To ]])</f>
        <v>322</v>
      </c>
      <c r="I22" s="5">
        <v>1961</v>
      </c>
      <c r="J22">
        <v>1965</v>
      </c>
      <c r="K22"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0.77777777777777779</v>
      </c>
      <c r="L22"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0.76271186440677963</v>
      </c>
      <c r="M22"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v>
      </c>
      <c r="N22"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1</v>
      </c>
      <c r="O22"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v>
      </c>
      <c r="P22"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v>
      </c>
      <c r="Q22"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2"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22"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22"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2"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2"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2"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2"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3" spans="3:24" x14ac:dyDescent="0.25">
      <c r="C23" s="5">
        <v>1966</v>
      </c>
      <c r="D23">
        <v>1970</v>
      </c>
      <c r="E23" s="13">
        <f>COUNTIFS(tb_to_analyze[Year],"&gt;="&amp;Table810[[#This Row],[Period From]],tb_to_analyze[Year],"&lt;="&amp;Table810[[#This Row],[Period To ]])</f>
        <v>519</v>
      </c>
      <c r="I23" s="5">
        <v>1966</v>
      </c>
      <c r="J23">
        <v>1970</v>
      </c>
      <c r="K23"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0.85411140583554379</v>
      </c>
      <c r="L23"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0.8359375</v>
      </c>
      <c r="M23"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0.5</v>
      </c>
      <c r="N23"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0.8</v>
      </c>
      <c r="O23"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v>
      </c>
      <c r="P23"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v>
      </c>
      <c r="Q23"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3"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0.33333333333333331</v>
      </c>
      <c r="S23"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1</v>
      </c>
      <c r="T23"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3"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3"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3"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3"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4" spans="3:24" x14ac:dyDescent="0.25">
      <c r="C24" s="5">
        <v>1971</v>
      </c>
      <c r="D24">
        <v>1975</v>
      </c>
      <c r="E24" s="13">
        <f>COUNTIFS(tb_to_analyze[Year],"&gt;="&amp;Table810[[#This Row],[Period From]],tb_to_analyze[Year],"&lt;="&amp;Table810[[#This Row],[Period To ]])</f>
        <v>532</v>
      </c>
      <c r="I24" s="5">
        <v>1971</v>
      </c>
      <c r="J24">
        <v>1975</v>
      </c>
      <c r="K24"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0.92990654205607481</v>
      </c>
      <c r="L24"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0.88</v>
      </c>
      <c r="M24"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0.625</v>
      </c>
      <c r="N24"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0.66666666666666663</v>
      </c>
      <c r="O24"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1</v>
      </c>
      <c r="P24"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v>
      </c>
      <c r="Q24"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4"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24"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1</v>
      </c>
      <c r="T24"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4"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4"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1</v>
      </c>
      <c r="W24"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4"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5" spans="3:24" x14ac:dyDescent="0.25">
      <c r="C25" s="5">
        <v>1976</v>
      </c>
      <c r="D25">
        <v>1980</v>
      </c>
      <c r="E25" s="13">
        <f>COUNTIFS(tb_to_analyze[Year],"&gt;="&amp;Table810[[#This Row],[Period From]],tb_to_analyze[Year],"&lt;="&amp;Table810[[#This Row],[Period To ]])</f>
        <v>428</v>
      </c>
      <c r="I25" s="5">
        <v>1976</v>
      </c>
      <c r="J25">
        <v>1980</v>
      </c>
      <c r="K25"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0.96755162241887904</v>
      </c>
      <c r="L25"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0.94117647058823528</v>
      </c>
      <c r="M25"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0.7142857142857143</v>
      </c>
      <c r="N25"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v>
      </c>
      <c r="O25"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0.8</v>
      </c>
      <c r="P25"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0.5</v>
      </c>
      <c r="Q25"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5"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0.5</v>
      </c>
      <c r="S25"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25"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5"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5"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5"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5"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6" spans="3:24" x14ac:dyDescent="0.25">
      <c r="C26" s="5">
        <v>1981</v>
      </c>
      <c r="D26">
        <v>1985</v>
      </c>
      <c r="E26" s="13">
        <f>COUNTIFS(tb_to_analyze[Year],"&gt;="&amp;Table810[[#This Row],[Period From]],tb_to_analyze[Year],"&lt;="&amp;Table810[[#This Row],[Period To ]])</f>
        <v>347</v>
      </c>
      <c r="I26" s="5">
        <v>1981</v>
      </c>
      <c r="J26">
        <v>1985</v>
      </c>
      <c r="K26"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0.94650205761316875</v>
      </c>
      <c r="L26"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0.94285714285714284</v>
      </c>
      <c r="M26"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0.8571428571428571</v>
      </c>
      <c r="N26"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0.8571428571428571</v>
      </c>
      <c r="O26"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1</v>
      </c>
      <c r="P26"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0.5</v>
      </c>
      <c r="Q26"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6"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0.83333333333333337</v>
      </c>
      <c r="S26"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26"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6"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6"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6"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6"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7" spans="3:24" x14ac:dyDescent="0.25">
      <c r="C27" s="5">
        <v>1986</v>
      </c>
      <c r="D27">
        <v>1990</v>
      </c>
      <c r="E27" s="13">
        <f>COUNTIFS(tb_to_analyze[Year],"&gt;="&amp;Table810[[#This Row],[Period From]],tb_to_analyze[Year],"&lt;="&amp;Table810[[#This Row],[Period To ]])</f>
        <v>309</v>
      </c>
      <c r="I27" s="5">
        <v>1986</v>
      </c>
      <c r="J27">
        <v>1990</v>
      </c>
      <c r="K27"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0.9631578947368421</v>
      </c>
      <c r="L27"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0.91666666666666663</v>
      </c>
      <c r="M27"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1</v>
      </c>
      <c r="N27"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0.91666666666666663</v>
      </c>
      <c r="O27"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1</v>
      </c>
      <c r="P27"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v>
      </c>
      <c r="Q27"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1</v>
      </c>
      <c r="R27"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1</v>
      </c>
      <c r="S27"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1</v>
      </c>
      <c r="T27"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7"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7"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1</v>
      </c>
      <c r="W27"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7"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8" spans="3:24" x14ac:dyDescent="0.25">
      <c r="C28" s="5">
        <v>1991</v>
      </c>
      <c r="D28">
        <v>1995</v>
      </c>
      <c r="E28" s="13">
        <f>COUNTIFS(tb_to_analyze[Year],"&gt;="&amp;Table810[[#This Row],[Period From]],tb_to_analyze[Year],"&lt;="&amp;Table810[[#This Row],[Period To ]])</f>
        <v>307</v>
      </c>
      <c r="I28" s="5">
        <v>1991</v>
      </c>
      <c r="J28">
        <v>1995</v>
      </c>
      <c r="K28"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0.94736842105263153</v>
      </c>
      <c r="L28"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0.90400000000000003</v>
      </c>
      <c r="M28"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0.7142857142857143</v>
      </c>
      <c r="N28"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0.95121951219512191</v>
      </c>
      <c r="O28"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0.88888888888888884</v>
      </c>
      <c r="P28"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0.66666666666666663</v>
      </c>
      <c r="Q28"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1</v>
      </c>
      <c r="R28"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28"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28"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8"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8"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8"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8"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29" spans="3:24" x14ac:dyDescent="0.25">
      <c r="C29" s="5">
        <v>1996</v>
      </c>
      <c r="D29">
        <v>2000</v>
      </c>
      <c r="E29" s="13">
        <f>COUNTIFS(tb_to_analyze[Year],"&gt;="&amp;Table810[[#This Row],[Period From]],tb_to_analyze[Year],"&lt;="&amp;Table810[[#This Row],[Period To ]])</f>
        <v>312</v>
      </c>
      <c r="I29" s="5">
        <v>1996</v>
      </c>
      <c r="J29">
        <v>2000</v>
      </c>
      <c r="K29"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0.88</v>
      </c>
      <c r="L29"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0.9464285714285714</v>
      </c>
      <c r="M29"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0.91666666666666663</v>
      </c>
      <c r="N29"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1</v>
      </c>
      <c r="O29"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0.5714285714285714</v>
      </c>
      <c r="P29"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0.66666666666666663</v>
      </c>
      <c r="Q29"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v>
      </c>
      <c r="R29"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0.33333333333333331</v>
      </c>
      <c r="S29"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29"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29"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29"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29"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29"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30" spans="3:24" x14ac:dyDescent="0.25">
      <c r="C30" s="5">
        <v>2001</v>
      </c>
      <c r="D30">
        <v>2005</v>
      </c>
      <c r="E30" s="13">
        <f>COUNTIFS(tb_to_analyze[Year],"&gt;="&amp;Table810[[#This Row],[Period From]],tb_to_analyze[Year],"&lt;="&amp;Table810[[#This Row],[Period To ]])</f>
        <v>221</v>
      </c>
      <c r="I30" s="5">
        <v>2001</v>
      </c>
      <c r="J30">
        <v>2005</v>
      </c>
      <c r="K30"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0.94339622641509435</v>
      </c>
      <c r="L30"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0.95604395604395609</v>
      </c>
      <c r="M30"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0.92307692307692313</v>
      </c>
      <c r="N30"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0.9375</v>
      </c>
      <c r="O30"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0.88888888888888884</v>
      </c>
      <c r="P30"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0.8571428571428571</v>
      </c>
      <c r="Q30"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0.5</v>
      </c>
      <c r="R30"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30"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30"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30"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30"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30"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30"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31" spans="3:24" x14ac:dyDescent="0.25">
      <c r="C31" s="5">
        <v>2006</v>
      </c>
      <c r="D31">
        <v>2010</v>
      </c>
      <c r="E31" s="13">
        <f>COUNTIFS(tb_to_analyze[Year],"&gt;="&amp;Table810[[#This Row],[Period From]],tb_to_analyze[Year],"&lt;="&amp;Table810[[#This Row],[Period To ]])</f>
        <v>233</v>
      </c>
      <c r="I31" s="5">
        <v>2006</v>
      </c>
      <c r="J31">
        <v>2010</v>
      </c>
      <c r="K31"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0.94444444444444442</v>
      </c>
      <c r="L31"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0.94623655913978499</v>
      </c>
      <c r="M31"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1</v>
      </c>
      <c r="N31"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1</v>
      </c>
      <c r="O31"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1</v>
      </c>
      <c r="P31"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0.66666666666666663</v>
      </c>
      <c r="Q31"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0.75</v>
      </c>
      <c r="R31"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31"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31"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31"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31"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31"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31"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32" spans="3:24" x14ac:dyDescent="0.25">
      <c r="C32" s="5">
        <v>2011</v>
      </c>
      <c r="D32">
        <v>2015</v>
      </c>
      <c r="E32" s="13">
        <f>COUNTIFS(tb_to_analyze[Year],"&gt;="&amp;Table810[[#This Row],[Period From]],tb_to_analyze[Year],"&lt;="&amp;Table810[[#This Row],[Period To ]])</f>
        <v>230</v>
      </c>
      <c r="I32" s="5">
        <v>2011</v>
      </c>
      <c r="J32">
        <v>2015</v>
      </c>
      <c r="K32"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0.8571428571428571</v>
      </c>
      <c r="L32"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0.94736842105263153</v>
      </c>
      <c r="M32"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1</v>
      </c>
      <c r="N32"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0.97826086956521741</v>
      </c>
      <c r="O32"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1</v>
      </c>
      <c r="P32"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1</v>
      </c>
      <c r="Q32"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0.5714285714285714</v>
      </c>
      <c r="R32"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1</v>
      </c>
      <c r="S32"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32"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0.5</v>
      </c>
      <c r="U32"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1</v>
      </c>
      <c r="V32"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32"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32"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0</v>
      </c>
    </row>
    <row r="33" spans="3:24" x14ac:dyDescent="0.25">
      <c r="C33" s="5">
        <v>2016</v>
      </c>
      <c r="D33">
        <v>2020</v>
      </c>
      <c r="E33" s="13">
        <f>COUNTIFS(tb_to_analyze[Year],"&gt;="&amp;Table810[[#This Row],[Period From]],tb_to_analyze[Year],"&lt;="&amp;Table810[[#This Row],[Period To ]])</f>
        <v>527</v>
      </c>
      <c r="I33" s="5">
        <v>2016</v>
      </c>
      <c r="J33">
        <v>2020</v>
      </c>
      <c r="K33"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0.95180722891566261</v>
      </c>
      <c r="L33"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0.93406593406593408</v>
      </c>
      <c r="M33"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0.92715231788079466</v>
      </c>
      <c r="N33"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0.94117647058823528</v>
      </c>
      <c r="O33"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0.95833333333333337</v>
      </c>
      <c r="P33"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0.96296296296296291</v>
      </c>
      <c r="Q33"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0.2857142857142857</v>
      </c>
      <c r="R33"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0</v>
      </c>
      <c r="S33"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33"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1</v>
      </c>
      <c r="U33"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v>
      </c>
      <c r="V33"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33"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33"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1</v>
      </c>
    </row>
    <row r="34" spans="3:24" x14ac:dyDescent="0.25">
      <c r="C34" s="5">
        <v>2021</v>
      </c>
      <c r="D34">
        <v>2022</v>
      </c>
      <c r="E34" s="13">
        <f>COUNTIFS(tb_to_analyze[Year],"&gt;="&amp;Table810[[#This Row],[Period From]],tb_to_analyze[Year],"&lt;="&amp;Table810[[#This Row],[Period To ]])</f>
        <v>250</v>
      </c>
      <c r="I34" s="5">
        <v>2021</v>
      </c>
      <c r="J34">
        <v>2022</v>
      </c>
      <c r="K34" s="11">
        <f>COUNTIFS(tb_to_analyze[Year],"&gt;="&amp;Table81011[[#This Row],[Period From]],tb_to_analyze[Year],"&lt;="&amp;Table81011[[#This Row],[Period To ]],tb_to_analyze[Country],Table81011[[#Headers],[USSR/Russia]],tb_to_analyze[MissionStatus],"Success")/COUNTIFS(tb_to_analyze[Year],"&gt;="&amp;Table81011[[#This Row],[Period From]],tb_to_analyze[Year],"&lt;="&amp;Table81011[[#This Row],[Period To ]],tb_to_analyze[Country],Table81011[[#Headers],[USSR/Russia]])</f>
        <v>0.93939393939393945</v>
      </c>
      <c r="L34" s="7">
        <f>COUNTIFS(tb_to_analyze[Year],"&gt;="&amp;Table81011[[#This Row],[Period From]],tb_to_analyze[Year],"&lt;="&amp;Table81011[[#This Row],[Period To ]],tb_to_analyze[Country],Table81011[[#Headers],[USA]],tb_to_analyze[MissionStatus],"Success")/COUNTIFS(tb_to_analyze[Year],"&gt;="&amp;Table81011[[#This Row],[Period From]],tb_to_analyze[Year],"&lt;="&amp;Table81011[[#This Row],[Period To ]],tb_to_analyze[Country],Table81011[[#Headers],[USA]])</f>
        <v>0.92920353982300885</v>
      </c>
      <c r="M34" s="11">
        <f>IFERROR(COUNTIFS(tb_to_analyze[Year],"&gt;="&amp;Table81011[[#This Row],[Period From]],tb_to_analyze[Year],"&lt;="&amp;Table81011[[#This Row],[Period To ]],tb_to_analyze[Country],Table81011[[#Headers],[China]],tb_to_analyze[MissionStatus],"Success")/COUNTIFS(tb_to_analyze[Year],"&gt;="&amp;Table81011[[#This Row],[Period From]],tb_to_analyze[Year],"&lt;="&amp;Table81011[[#This Row],[Period To ]],tb_to_analyze[Country],Table81011[[#Headers],[China]]),0)</f>
        <v>0.98734177215189878</v>
      </c>
      <c r="N34" s="7">
        <f>IFERROR(COUNTIFS(tb_to_analyze[Year],"&gt;="&amp;Table81011[[#This Row],[Period From]],tb_to_analyze[Year],"&lt;="&amp;Table81011[[#This Row],[Period To ]],tb_to_analyze[Country],Table81011[[#Headers],[France]],tb_to_analyze[MissionStatus],"Success")/COUNTIFS(tb_to_analyze[Year],"&gt;="&amp;Table81011[[#This Row],[Period From]],tb_to_analyze[Year],"&lt;="&amp;Table81011[[#This Row],[Period To ]],tb_to_analyze[Country],Table81011[[#Headers],[France]]),0)</f>
        <v>1</v>
      </c>
      <c r="O34" s="11">
        <f>IFERROR(COUNTIFS(tb_to_analyze[Year],"&gt;="&amp;Table81011[[#This Row],[Period From]],tb_to_analyze[Year],"&lt;="&amp;Table81011[[#This Row],[Period To ]],tb_to_analyze[Country],Table81011[[#Headers],[Japan]],tb_to_analyze[MissionStatus],"Success")/COUNTIFS(tb_to_analyze[Year],"&gt;="&amp;Table81011[[#This Row],[Period From]],tb_to_analyze[Year],"&lt;="&amp;Table81011[[#This Row],[Period To ]],tb_to_analyze[Country],Table81011[[#Headers],[Japan]]),0)</f>
        <v>0.5</v>
      </c>
      <c r="P34" s="11">
        <f>IFERROR(COUNTIFS(tb_to_analyze[Year],"&gt;="&amp;Table81011[[#This Row],[Period From]],tb_to_analyze[Year],"&lt;="&amp;Table81011[[#This Row],[Period To ]],tb_to_analyze[Country],Table81011[[#Headers],[India]],tb_to_analyze[MissionStatus],"Success")/COUNTIFS(tb_to_analyze[Year],"&gt;="&amp;Table81011[[#This Row],[Period From]],tb_to_analyze[Year],"&lt;="&amp;Table81011[[#This Row],[Period To ]],tb_to_analyze[Country],Table81011[[#Headers],[India]]),0)</f>
        <v>0.75</v>
      </c>
      <c r="Q34" s="11">
        <f>IFERROR(COUNTIFS(tb_to_analyze[Year],"&gt;="&amp;Table81011[[#This Row],[Period From]],tb_to_analyze[Year],"&lt;="&amp;Table81011[[#This Row],[Period To ]],tb_to_analyze[Country],Table81011[[#Headers],[Israel]],tb_to_analyze[MissionStatus],"Success")/COUNTIFS(tb_to_analyze[Year],"&gt;="&amp;Table81011[[#This Row],[Period From]],tb_to_analyze[Year],"&lt;="&amp;Table81011[[#This Row],[Period To ]],tb_to_analyze[Country],Table81011[[#Headers],[Israel]]),0)</f>
        <v>0.5</v>
      </c>
      <c r="R34" s="11">
        <f>IFERROR(COUNTIFS(tb_to_analyze[Year],"&gt;="&amp;Table81011[[#This Row],[Period From]],tb_to_analyze[Year],"&lt;="&amp;Table81011[[#This Row],[Period To ]],tb_to_analyze[Country],Table81011[[#Headers],[Europe]],tb_to_analyze[MissionStatus],"Success")/COUNTIFS(tb_to_analyze[Year],"&gt;="&amp;Table81011[[#This Row],[Period From]],tb_to_analyze[Year],"&lt;="&amp;Table81011[[#This Row],[Period To ]],tb_to_analyze[Country],Table81011[[#Headers],[Europe]]),0)</f>
        <v>1</v>
      </c>
      <c r="S34" s="11">
        <f>IFERROR(COUNTIFS(tb_to_analyze[Year],"&gt;="&amp;Table81011[[#This Row],[Period From]],tb_to_analyze[Year],"&lt;="&amp;Table81011[[#This Row],[Period To ]],tb_to_analyze[Country],Table81011[[#Headers],[Italy]],tb_to_analyze[MissionStatus],"Success")/COUNTIFS(tb_to_analyze[Year],"&gt;="&amp;Table81011[[#This Row],[Period From]],tb_to_analyze[Year],"&lt;="&amp;Table81011[[#This Row],[Period To ]],tb_to_analyze[Country],Table81011[[#Headers],[Italy]]),0)</f>
        <v>0</v>
      </c>
      <c r="T34" s="11">
        <f>IFERROR(COUNTIFS(tb_to_analyze[Year],"&gt;="&amp;Table81011[[#This Row],[Period From]],tb_to_analyze[Year],"&lt;="&amp;Table81011[[#This Row],[Period To ]],tb_to_analyze[Country],Table81011[[#Headers],[North Korea]],tb_to_analyze[MissionStatus],"Success")/COUNTIFS(tb_to_analyze[Year],"&gt;="&amp;Table81011[[#This Row],[Period From]],tb_to_analyze[Year],"&lt;="&amp;Table81011[[#This Row],[Period To ]],tb_to_analyze[Country],Table81011[[#Headers],[North Korea]]),0)</f>
        <v>0</v>
      </c>
      <c r="U34" s="11">
        <f>IFERROR(COUNTIFS(tb_to_analyze[Year],"&gt;="&amp;Table81011[[#This Row],[Period From]],tb_to_analyze[Year],"&lt;="&amp;Table81011[[#This Row],[Period To ]],tb_to_analyze[Country],Table81011[[#Headers],[South Korea]],tb_to_analyze[MissionStatus],"Success")/COUNTIFS(tb_to_analyze[Year],"&gt;="&amp;Table81011[[#This Row],[Period From]],tb_to_analyze[Year],"&lt;="&amp;Table81011[[#This Row],[Period To ]],tb_to_analyze[Country],Table81011[[#Headers],[South Korea]]),0)</f>
        <v>0.5</v>
      </c>
      <c r="V34" s="11">
        <f>IFERROR(COUNTIFS(tb_to_analyze[Year],"&gt;="&amp;Table81011[[#This Row],[Period From]],tb_to_analyze[Year],"&lt;="&amp;Table81011[[#This Row],[Period To ]],tb_to_analyze[Country],Table81011[[#Headers],[United Kingdom]],tb_to_analyze[MissionStatus],"Success")/COUNTIFS(tb_to_analyze[Year],"&gt;="&amp;Table81011[[#This Row],[Period From]],tb_to_analyze[Year],"&lt;="&amp;Table81011[[#This Row],[Period To ]],tb_to_analyze[Country],Table81011[[#Headers],[United Kingdom]]),0)</f>
        <v>0</v>
      </c>
      <c r="W34" s="11">
        <f>IFERROR(COUNTIFS(tb_to_analyze[Year],"&gt;="&amp;Table81011[[#This Row],[Period From]],tb_to_analyze[Year],"&lt;="&amp;Table81011[[#This Row],[Period To ]],tb_to_analyze[Country],Table81011[[#Headers],[Brazil]],tb_to_analyze[MissionStatus],"Success")/COUNTIFS(tb_to_analyze[Year],"&gt;="&amp;Table81011[[#This Row],[Period From]],tb_to_analyze[Year],"&lt;="&amp;Table81011[[#This Row],[Period To ]],tb_to_analyze[Country],Table81011[[#Headers],[Brazil]]),0)</f>
        <v>0</v>
      </c>
      <c r="X34" s="11">
        <f>IFERROR(COUNTIFS(tb_to_analyze[Year],"&gt;="&amp;Table81011[[#This Row],[Period From]],tb_to_analyze[Year],"&lt;="&amp;Table81011[[#This Row],[Period To ]],tb_to_analyze[Country],Table81011[[#Headers],[Iran]],tb_to_analyze[MissionStatus],"Success")/COUNTIFS(tb_to_analyze[Year],"&gt;="&amp;Table81011[[#This Row],[Period From]],tb_to_analyze[Year],"&lt;="&amp;Table81011[[#This Row],[Period To ]],tb_to_analyze[Country],Table81011[[#Headers],[Iran]]),0)</f>
        <v>1</v>
      </c>
    </row>
    <row r="37" spans="3:24" x14ac:dyDescent="0.25">
      <c r="C37" s="12" t="s">
        <v>5229</v>
      </c>
      <c r="D37" s="9" t="s">
        <v>5397</v>
      </c>
      <c r="F37" s="9" t="s">
        <v>5383</v>
      </c>
      <c r="G37" s="9" t="s">
        <v>5398</v>
      </c>
      <c r="I37" s="8" t="s">
        <v>5399</v>
      </c>
      <c r="J37" s="8" t="s">
        <v>5400</v>
      </c>
      <c r="L37" s="12" t="s">
        <v>5396</v>
      </c>
      <c r="M37" s="12" t="s">
        <v>5350</v>
      </c>
      <c r="O37" s="12" t="s">
        <v>5401</v>
      </c>
    </row>
    <row r="38" spans="3:24" x14ac:dyDescent="0.25">
      <c r="C38" t="s">
        <v>5231</v>
      </c>
      <c r="D38" s="11">
        <f>COUNTIFS(tb_to_analyze[Country],Table11[[#This Row],[Country]],tb_to_analyze[MissionStatus],"Success")/COUNTIF(tb_to_analyze[Country],Table11[[#This Row],[Country]])</f>
        <v>0.87920792079207921</v>
      </c>
      <c r="F38" t="s">
        <v>685</v>
      </c>
      <c r="G38">
        <f>COUNTIF(tb_to_analyze[Rocket],Table12[[#This Row],[Rocket Name]])</f>
        <v>446</v>
      </c>
      <c r="I38" t="s">
        <v>5320</v>
      </c>
      <c r="J38">
        <f>COUNTIF(tb_to_analyze[Location Name],Table13[[#This Row],[Launch Place Name]])</f>
        <v>1278</v>
      </c>
      <c r="L38" s="11">
        <f>COUNTIF(tb_to_analyze[Price],"&lt;&gt;"&amp;"No Data")/COUNTA(tb_to_analyze[Price])</f>
        <v>0.27274692025070241</v>
      </c>
      <c r="M38" s="11">
        <f>COUNTIF(tb_to_analyze[Price],"No Data")/COUNTA(tb_to_analyze[Price])</f>
        <v>0.72725307974929765</v>
      </c>
      <c r="O38" s="3">
        <f>SUMIF(tb_to_analyze[Price],"&lt;&gt;"&amp;"No Data")</f>
        <v>162184700000</v>
      </c>
    </row>
    <row r="39" spans="3:24" x14ac:dyDescent="0.25">
      <c r="C39" t="s">
        <v>5236</v>
      </c>
      <c r="D39" s="11">
        <f>COUNTIFS(tb_to_analyze[Country],Table11[[#This Row],[Country]],tb_to_analyze[MissionStatus],"Success")/COUNTIF(tb_to_analyze[Country],Table11[[#This Row],[Country]])</f>
        <v>0.90697674418604646</v>
      </c>
      <c r="F39" t="s">
        <v>339</v>
      </c>
      <c r="G39">
        <f>COUNTIF(tb_to_analyze[Rocket],Table12[[#This Row],[Rocket Name]])</f>
        <v>299</v>
      </c>
      <c r="I39" t="s">
        <v>5312</v>
      </c>
      <c r="J39">
        <f>COUNTIF(tb_to_analyze[Location Name],Table13[[#This Row],[Launch Place Name]])</f>
        <v>719</v>
      </c>
    </row>
    <row r="40" spans="3:24" x14ac:dyDescent="0.25">
      <c r="C40" t="s">
        <v>5233</v>
      </c>
      <c r="D40" s="11">
        <f>COUNTIFS(tb_to_analyze[Country],Table11[[#This Row],[Country]],tb_to_analyze[MissionStatus],"Success")/COUNTIF(tb_to_analyze[Country],Table11[[#This Row],[Country]])</f>
        <v>0.91262135922330101</v>
      </c>
      <c r="F40" t="s">
        <v>1463</v>
      </c>
      <c r="G40">
        <f>COUNTIF(tb_to_analyze[Rocket],Table12[[#This Row],[Rocket Name]])</f>
        <v>128</v>
      </c>
      <c r="I40" t="s">
        <v>5313</v>
      </c>
      <c r="J40">
        <f>COUNTIF(tb_to_analyze[Location Name],Table13[[#This Row],[Launch Place Name]])</f>
        <v>706</v>
      </c>
    </row>
    <row r="41" spans="3:24" x14ac:dyDescent="0.25">
      <c r="C41" t="s">
        <v>5235</v>
      </c>
      <c r="D41" s="11">
        <f>COUNTIFS(tb_to_analyze[Country],Table11[[#This Row],[Country]],tb_to_analyze[MissionStatus],"Success")/COUNTIF(tb_to_analyze[Country],Table11[[#This Row],[Country]])</f>
        <v>0.92561983471074383</v>
      </c>
      <c r="F41" t="s">
        <v>499</v>
      </c>
      <c r="G41">
        <f>COUNTIF(tb_to_analyze[Rocket],Table12[[#This Row],[Rocket Name]])</f>
        <v>126</v>
      </c>
      <c r="I41" t="s">
        <v>5315</v>
      </c>
      <c r="J41">
        <f>COUNTIF(tb_to_analyze[Location Name],Table13[[#This Row],[Launch Place Name]])</f>
        <v>456</v>
      </c>
    </row>
    <row r="42" spans="3:24" x14ac:dyDescent="0.25">
      <c r="C42" t="s">
        <v>5230</v>
      </c>
      <c r="D42" s="11">
        <f>COUNTIFS(tb_to_analyze[Country],Table11[[#This Row],[Country]],tb_to_analyze[MissionStatus],"Success")/COUNTIF(tb_to_analyze[Country],Table11[[#This Row],[Country]])</f>
        <v>0.95409836065573772</v>
      </c>
      <c r="F42" t="s">
        <v>1362</v>
      </c>
      <c r="G42">
        <f>COUNTIF(tb_to_analyze[Rocket],Table12[[#This Row],[Rocket Name]])</f>
        <v>125</v>
      </c>
      <c r="I42" t="s">
        <v>5324</v>
      </c>
      <c r="J42">
        <f>COUNTIF(tb_to_analyze[Location Name],Table13[[#This Row],[Launch Place Name]])</f>
        <v>314</v>
      </c>
    </row>
    <row r="43" spans="3:24" x14ac:dyDescent="0.25">
      <c r="C43" t="s">
        <v>5232</v>
      </c>
      <c r="D43" s="11">
        <f>COUNTIFS(tb_to_analyze[Country],Table11[[#This Row],[Country]],tb_to_analyze[MissionStatus],"Success")/COUNTIF(tb_to_analyze[Country],Table11[[#This Row],[Country]])</f>
        <v>1</v>
      </c>
      <c r="F43" t="s">
        <v>1829</v>
      </c>
      <c r="G43">
        <f>COUNTIF(tb_to_analyze[Rocket],Table12[[#This Row],[Rocket Name]])</f>
        <v>122</v>
      </c>
      <c r="I43" t="s">
        <v>5322</v>
      </c>
      <c r="J43">
        <f>COUNTIF(tb_to_analyze[Location Name],Table13[[#This Row],[Launch Place Name]])</f>
        <v>205</v>
      </c>
    </row>
    <row r="44" spans="3:24" x14ac:dyDescent="0.25">
      <c r="C44" t="s">
        <v>5243</v>
      </c>
      <c r="D44" s="11">
        <f>COUNTIFS(tb_to_analyze[Country],Table11[[#This Row],[Country]],tb_to_analyze[MissionStatus],"Success")/COUNTIF(tb_to_analyze[Country],Table11[[#This Row],[Country]])</f>
        <v>1</v>
      </c>
      <c r="F44" t="s">
        <v>4601</v>
      </c>
      <c r="G44">
        <f>COUNTIF(tb_to_analyze[Rocket],Table12[[#This Row],[Rocket Name]])</f>
        <v>111</v>
      </c>
      <c r="I44" t="s">
        <v>5263</v>
      </c>
      <c r="J44">
        <f>COUNTIF(tb_to_analyze[Location Name],Table13[[#This Row],[Launch Place Name]])</f>
        <v>143</v>
      </c>
    </row>
    <row r="45" spans="3:24" hidden="1" x14ac:dyDescent="0.25">
      <c r="C45" t="s">
        <v>5238</v>
      </c>
      <c r="D45" s="11">
        <f>COUNTIFS(tb_to_analyze[Country],Table11[[#This Row],[Country]],tb_to_analyze[MissionStatus],"Success")/COUNTIF(tb_to_analyze[Country],Table11[[#This Row],[Country]])</f>
        <v>0.8271604938271605</v>
      </c>
      <c r="F45" t="s">
        <v>937</v>
      </c>
      <c r="G45">
        <f>COUNTIF(tb_to_analyze[Rocket],Table12[[#This Row],[Rocket Name]])</f>
        <v>106</v>
      </c>
      <c r="I45" t="s">
        <v>5268</v>
      </c>
      <c r="J45">
        <f>COUNTIF(tb_to_analyze[Location Name],Table13[[#This Row],[Launch Place Name]])</f>
        <v>130</v>
      </c>
    </row>
    <row r="46" spans="3:24" hidden="1" x14ac:dyDescent="0.25">
      <c r="C46" t="s">
        <v>5237</v>
      </c>
      <c r="D46" s="11">
        <f>COUNTIFS(tb_to_analyze[Country],Table11[[#This Row],[Country]],tb_to_analyze[MissionStatus],"Success")/COUNTIF(tb_to_analyze[Country],Table11[[#This Row],[Country]])</f>
        <v>0.66666666666666663</v>
      </c>
      <c r="F46" t="s">
        <v>396</v>
      </c>
      <c r="G46">
        <f>COUNTIF(tb_to_analyze[Rocket],Table12[[#This Row],[Rocket Name]])</f>
        <v>93</v>
      </c>
      <c r="I46" t="s">
        <v>5317</v>
      </c>
      <c r="J46">
        <f>COUNTIF(tb_to_analyze[Location Name],Table13[[#This Row],[Launch Place Name]])</f>
        <v>112</v>
      </c>
    </row>
    <row r="47" spans="3:24" hidden="1" x14ac:dyDescent="0.25">
      <c r="C47" t="s">
        <v>5234</v>
      </c>
      <c r="D47" s="11">
        <f>COUNTIFS(tb_to_analyze[Country],Table11[[#This Row],[Country]],tb_to_analyze[MissionStatus],"Success")/COUNTIF(tb_to_analyze[Country],Table11[[#This Row],[Country]])</f>
        <v>0.61111111111111116</v>
      </c>
      <c r="F47" t="s">
        <v>1302</v>
      </c>
      <c r="G47">
        <f>COUNTIF(tb_to_analyze[Rocket],Table12[[#This Row],[Rocket Name]])</f>
        <v>87</v>
      </c>
      <c r="I47" t="s">
        <v>5325</v>
      </c>
      <c r="J47">
        <f>COUNTIF(tb_to_analyze[Location Name],Table13[[#This Row],[Launch Place Name]])</f>
        <v>88</v>
      </c>
    </row>
    <row r="48" spans="3:24" hidden="1" x14ac:dyDescent="0.25">
      <c r="C48" t="s">
        <v>5239</v>
      </c>
      <c r="D48" s="11">
        <f>COUNTIFS(tb_to_analyze[Country],Table11[[#This Row],[Country]],tb_to_analyze[MissionStatus],"Success")/COUNTIF(tb_to_analyze[Country],Table11[[#This Row],[Country]])</f>
        <v>0.53846153846153844</v>
      </c>
      <c r="F48" t="s">
        <v>3614</v>
      </c>
      <c r="G48">
        <f>COUNTIF(tb_to_analyze[Rocket],Table12[[#This Row],[Rocket Name]])</f>
        <v>80</v>
      </c>
    </row>
    <row r="49" spans="3:7" hidden="1" x14ac:dyDescent="0.25">
      <c r="C49" t="s">
        <v>5241</v>
      </c>
      <c r="D49" s="11">
        <f>COUNTIFS(tb_to_analyze[Country],Table11[[#This Row],[Country]],tb_to_analyze[MissionStatus],"Success")/COUNTIF(tb_to_analyze[Country],Table11[[#This Row],[Country]])</f>
        <v>0.4</v>
      </c>
      <c r="F49" t="s">
        <v>2805</v>
      </c>
      <c r="G49">
        <f>COUNTIF(tb_to_analyze[Rocket],Table12[[#This Row],[Rocket Name]])</f>
        <v>62</v>
      </c>
    </row>
    <row r="50" spans="3:7" hidden="1" x14ac:dyDescent="0.25">
      <c r="C50" t="s">
        <v>5242</v>
      </c>
      <c r="D50" s="11">
        <f>COUNTIFS(tb_to_analyze[Country],Table11[[#This Row],[Country]],tb_to_analyze[MissionStatus],"Success")/COUNTIF(tb_to_analyze[Country],Table11[[#This Row],[Country]])</f>
        <v>0.4</v>
      </c>
      <c r="F50" t="s">
        <v>389</v>
      </c>
      <c r="G50">
        <f>COUNTIF(tb_to_analyze[Rocket],Table12[[#This Row],[Rocket Name]])</f>
        <v>47</v>
      </c>
    </row>
    <row r="51" spans="3:7" hidden="1" x14ac:dyDescent="0.25">
      <c r="C51" t="s">
        <v>5240</v>
      </c>
      <c r="D51" s="11">
        <f>COUNTIFS(tb_to_analyze[Country],Table11[[#This Row],[Country]],tb_to_analyze[MissionStatus],"Success")/COUNTIF(tb_to_analyze[Country],Table11[[#This Row],[Country]])</f>
        <v>0</v>
      </c>
      <c r="F51" t="s">
        <v>237</v>
      </c>
      <c r="G51">
        <f>COUNTIF(tb_to_analyze[Rocket],Table12[[#This Row],[Rocket Name]])</f>
        <v>45</v>
      </c>
    </row>
    <row r="52" spans="3:7" hidden="1" x14ac:dyDescent="0.25">
      <c r="F52" t="s">
        <v>493</v>
      </c>
      <c r="G52">
        <f>COUNTIF(tb_to_analyze[Rocket],Table12[[#This Row],[Rocket Name]])</f>
        <v>44</v>
      </c>
    </row>
    <row r="53" spans="3:7" hidden="1" x14ac:dyDescent="0.25">
      <c r="F53" t="s">
        <v>2225</v>
      </c>
      <c r="G53">
        <f>COUNTIF(tb_to_analyze[Rocket],Table12[[#This Row],[Rocket Name]])</f>
        <v>43</v>
      </c>
    </row>
    <row r="54" spans="3:7" hidden="1" x14ac:dyDescent="0.25">
      <c r="F54" t="s">
        <v>2910</v>
      </c>
      <c r="G54">
        <f>COUNTIF(tb_to_analyze[Rocket],Table12[[#This Row],[Rocket Name]])</f>
        <v>43</v>
      </c>
    </row>
    <row r="55" spans="3:7" hidden="1" x14ac:dyDescent="0.25">
      <c r="F55" t="s">
        <v>2675</v>
      </c>
      <c r="G55">
        <f>COUNTIF(tb_to_analyze[Rocket],Table12[[#This Row],[Rocket Name]])</f>
        <v>41</v>
      </c>
    </row>
    <row r="56" spans="3:7" hidden="1" x14ac:dyDescent="0.25">
      <c r="F56" t="s">
        <v>3855</v>
      </c>
      <c r="G56">
        <f>COUNTIF(tb_to_analyze[Rocket],Table12[[#This Row],[Rocket Name]])</f>
        <v>41</v>
      </c>
    </row>
    <row r="57" spans="3:7" hidden="1" x14ac:dyDescent="0.25">
      <c r="F57" t="s">
        <v>125</v>
      </c>
      <c r="G57">
        <f>COUNTIF(tb_to_analyze[Rocket],Table12[[#This Row],[Rocket Name]])</f>
        <v>40</v>
      </c>
    </row>
    <row r="58" spans="3:7" hidden="1" x14ac:dyDescent="0.25">
      <c r="F58" t="s">
        <v>2362</v>
      </c>
      <c r="G58">
        <f>COUNTIF(tb_to_analyze[Rocket],Table12[[#This Row],[Rocket Name]])</f>
        <v>39</v>
      </c>
    </row>
    <row r="59" spans="3:7" hidden="1" x14ac:dyDescent="0.25">
      <c r="F59" t="s">
        <v>3594</v>
      </c>
      <c r="G59">
        <f>COUNTIF(tb_to_analyze[Rocket],Table12[[#This Row],[Rocket Name]])</f>
        <v>39</v>
      </c>
    </row>
    <row r="60" spans="3:7" hidden="1" x14ac:dyDescent="0.25">
      <c r="F60" t="s">
        <v>130</v>
      </c>
      <c r="G60">
        <f>COUNTIF(tb_to_analyze[Rocket],Table12[[#This Row],[Rocket Name]])</f>
        <v>38</v>
      </c>
    </row>
    <row r="61" spans="3:7" hidden="1" x14ac:dyDescent="0.25">
      <c r="F61" t="s">
        <v>190</v>
      </c>
      <c r="G61">
        <f>COUNTIF(tb_to_analyze[Rocket],Table12[[#This Row],[Rocket Name]])</f>
        <v>38</v>
      </c>
    </row>
    <row r="62" spans="3:7" hidden="1" x14ac:dyDescent="0.25">
      <c r="F62" t="s">
        <v>2405</v>
      </c>
      <c r="G62">
        <f>COUNTIF(tb_to_analyze[Rocket],Table12[[#This Row],[Rocket Name]])</f>
        <v>37</v>
      </c>
    </row>
    <row r="63" spans="3:7" hidden="1" x14ac:dyDescent="0.25">
      <c r="F63" t="s">
        <v>3388</v>
      </c>
      <c r="G63">
        <f>COUNTIF(tb_to_analyze[Rocket],Table12[[#This Row],[Rocket Name]])</f>
        <v>36</v>
      </c>
    </row>
    <row r="64" spans="3:7" hidden="1" x14ac:dyDescent="0.25">
      <c r="F64" t="s">
        <v>2440</v>
      </c>
      <c r="G64">
        <f>COUNTIF(tb_to_analyze[Rocket],Table12[[#This Row],[Rocket Name]])</f>
        <v>33</v>
      </c>
    </row>
    <row r="65" spans="6:7" hidden="1" x14ac:dyDescent="0.25">
      <c r="F65" t="s">
        <v>629</v>
      </c>
      <c r="G65">
        <f>COUNTIF(tb_to_analyze[Rocket],Table12[[#This Row],[Rocket Name]])</f>
        <v>32</v>
      </c>
    </row>
    <row r="66" spans="6:7" hidden="1" x14ac:dyDescent="0.25">
      <c r="F66" t="s">
        <v>3470</v>
      </c>
      <c r="G66">
        <f>COUNTIF(tb_to_analyze[Rocket],Table12[[#This Row],[Rocket Name]])</f>
        <v>31</v>
      </c>
    </row>
    <row r="67" spans="6:7" hidden="1" x14ac:dyDescent="0.25">
      <c r="F67" t="s">
        <v>3542</v>
      </c>
      <c r="G67">
        <f>COUNTIF(tb_to_analyze[Rocket],Table12[[#This Row],[Rocket Name]])</f>
        <v>31</v>
      </c>
    </row>
    <row r="68" spans="6:7" hidden="1" x14ac:dyDescent="0.25">
      <c r="F68" t="s">
        <v>658</v>
      </c>
      <c r="G68">
        <f>COUNTIF(tb_to_analyze[Rocket],Table12[[#This Row],[Rocket Name]])</f>
        <v>30</v>
      </c>
    </row>
    <row r="69" spans="6:7" hidden="1" x14ac:dyDescent="0.25">
      <c r="F69" t="s">
        <v>3008</v>
      </c>
      <c r="G69">
        <f>COUNTIF(tb_to_analyze[Rocket],Table12[[#This Row],[Rocket Name]])</f>
        <v>30</v>
      </c>
    </row>
    <row r="70" spans="6:7" hidden="1" x14ac:dyDescent="0.25">
      <c r="F70" t="s">
        <v>3043</v>
      </c>
      <c r="G70">
        <f>COUNTIF(tb_to_analyze[Rocket],Table12[[#This Row],[Rocket Name]])</f>
        <v>30</v>
      </c>
    </row>
    <row r="71" spans="6:7" hidden="1" x14ac:dyDescent="0.25">
      <c r="F71" t="s">
        <v>3402</v>
      </c>
      <c r="G71">
        <f>COUNTIF(tb_to_analyze[Rocket],Table12[[#This Row],[Rocket Name]])</f>
        <v>29</v>
      </c>
    </row>
    <row r="72" spans="6:7" hidden="1" x14ac:dyDescent="0.25">
      <c r="F72" t="s">
        <v>3794</v>
      </c>
      <c r="G72">
        <f>COUNTIF(tb_to_analyze[Rocket],Table12[[#This Row],[Rocket Name]])</f>
        <v>29</v>
      </c>
    </row>
    <row r="73" spans="6:7" hidden="1" x14ac:dyDescent="0.25">
      <c r="F73" t="s">
        <v>172</v>
      </c>
      <c r="G73">
        <f>COUNTIF(tb_to_analyze[Rocket],Table12[[#This Row],[Rocket Name]])</f>
        <v>28</v>
      </c>
    </row>
    <row r="74" spans="6:7" hidden="1" x14ac:dyDescent="0.25">
      <c r="F74" t="s">
        <v>2127</v>
      </c>
      <c r="G74">
        <f>COUNTIF(tb_to_analyze[Rocket],Table12[[#This Row],[Rocket Name]])</f>
        <v>28</v>
      </c>
    </row>
    <row r="75" spans="6:7" hidden="1" x14ac:dyDescent="0.25">
      <c r="F75" t="s">
        <v>51</v>
      </c>
      <c r="G75">
        <f>COUNTIF(tb_to_analyze[Rocket],Table12[[#This Row],[Rocket Name]])</f>
        <v>26</v>
      </c>
    </row>
    <row r="76" spans="6:7" hidden="1" x14ac:dyDescent="0.25">
      <c r="F76" t="s">
        <v>1632</v>
      </c>
      <c r="G76">
        <f>COUNTIF(tb_to_analyze[Rocket],Table12[[#This Row],[Rocket Name]])</f>
        <v>26</v>
      </c>
    </row>
    <row r="77" spans="6:7" hidden="1" x14ac:dyDescent="0.25">
      <c r="F77" t="s">
        <v>2609</v>
      </c>
      <c r="G77">
        <f>COUNTIF(tb_to_analyze[Rocket],Table12[[#This Row],[Rocket Name]])</f>
        <v>26</v>
      </c>
    </row>
    <row r="78" spans="6:7" hidden="1" x14ac:dyDescent="0.25">
      <c r="F78" t="s">
        <v>2892</v>
      </c>
      <c r="G78">
        <f>COUNTIF(tb_to_analyze[Rocket],Table12[[#This Row],[Rocket Name]])</f>
        <v>25</v>
      </c>
    </row>
    <row r="79" spans="6:7" hidden="1" x14ac:dyDescent="0.25">
      <c r="F79" t="s">
        <v>3235</v>
      </c>
      <c r="G79">
        <f>COUNTIF(tb_to_analyze[Rocket],Table12[[#This Row],[Rocket Name]])</f>
        <v>25</v>
      </c>
    </row>
    <row r="80" spans="6:7" hidden="1" x14ac:dyDescent="0.25">
      <c r="F80" t="s">
        <v>3720</v>
      </c>
      <c r="G80">
        <f>COUNTIF(tb_to_analyze[Rocket],Table12[[#This Row],[Rocket Name]])</f>
        <v>25</v>
      </c>
    </row>
    <row r="81" spans="6:7" hidden="1" x14ac:dyDescent="0.25">
      <c r="F81" t="s">
        <v>4338</v>
      </c>
      <c r="G81">
        <f>COUNTIF(tb_to_analyze[Rocket],Table12[[#This Row],[Rocket Name]])</f>
        <v>25</v>
      </c>
    </row>
    <row r="82" spans="6:7" hidden="1" x14ac:dyDescent="0.25">
      <c r="F82" t="s">
        <v>4562</v>
      </c>
      <c r="G82">
        <f>COUNTIF(tb_to_analyze[Rocket],Table12[[#This Row],[Rocket Name]])</f>
        <v>24</v>
      </c>
    </row>
    <row r="83" spans="6:7" hidden="1" x14ac:dyDescent="0.25">
      <c r="F83" t="s">
        <v>1181</v>
      </c>
      <c r="G83">
        <f>COUNTIF(tb_to_analyze[Rocket],Table12[[#This Row],[Rocket Name]])</f>
        <v>23</v>
      </c>
    </row>
    <row r="84" spans="6:7" hidden="1" x14ac:dyDescent="0.25">
      <c r="F84" t="s">
        <v>2897</v>
      </c>
      <c r="G84">
        <f>COUNTIF(tb_to_analyze[Rocket],Table12[[#This Row],[Rocket Name]])</f>
        <v>23</v>
      </c>
    </row>
    <row r="85" spans="6:7" hidden="1" x14ac:dyDescent="0.25">
      <c r="F85" t="s">
        <v>3945</v>
      </c>
      <c r="G85">
        <f>COUNTIF(tb_to_analyze[Rocket],Table12[[#This Row],[Rocket Name]])</f>
        <v>23</v>
      </c>
    </row>
    <row r="86" spans="6:7" hidden="1" x14ac:dyDescent="0.25">
      <c r="F86" t="s">
        <v>1082</v>
      </c>
      <c r="G86">
        <f>COUNTIF(tb_to_analyze[Rocket],Table12[[#This Row],[Rocket Name]])</f>
        <v>22</v>
      </c>
    </row>
    <row r="87" spans="6:7" hidden="1" x14ac:dyDescent="0.25">
      <c r="F87" t="s">
        <v>1163</v>
      </c>
      <c r="G87">
        <f>COUNTIF(tb_to_analyze[Rocket],Table12[[#This Row],[Rocket Name]])</f>
        <v>22</v>
      </c>
    </row>
    <row r="88" spans="6:7" hidden="1" x14ac:dyDescent="0.25">
      <c r="F88" t="s">
        <v>3395</v>
      </c>
      <c r="G88">
        <f>COUNTIF(tb_to_analyze[Rocket],Table12[[#This Row],[Rocket Name]])</f>
        <v>22</v>
      </c>
    </row>
    <row r="89" spans="6:7" hidden="1" x14ac:dyDescent="0.25">
      <c r="F89" t="s">
        <v>588</v>
      </c>
      <c r="G89">
        <f>COUNTIF(tb_to_analyze[Rocket],Table12[[#This Row],[Rocket Name]])</f>
        <v>21</v>
      </c>
    </row>
    <row r="90" spans="6:7" hidden="1" x14ac:dyDescent="0.25">
      <c r="F90" t="s">
        <v>4297</v>
      </c>
      <c r="G90">
        <f>COUNTIF(tb_to_analyze[Rocket],Table12[[#This Row],[Rocket Name]])</f>
        <v>21</v>
      </c>
    </row>
    <row r="91" spans="6:7" hidden="1" x14ac:dyDescent="0.25">
      <c r="F91" t="s">
        <v>4118</v>
      </c>
      <c r="G91">
        <f>COUNTIF(tb_to_analyze[Rocket],Table12[[#This Row],[Rocket Name]])</f>
        <v>20</v>
      </c>
    </row>
    <row r="92" spans="6:7" hidden="1" x14ac:dyDescent="0.25">
      <c r="F92" t="s">
        <v>924</v>
      </c>
      <c r="G92">
        <f>COUNTIF(tb_to_analyze[Rocket],Table12[[#This Row],[Rocket Name]])</f>
        <v>19</v>
      </c>
    </row>
    <row r="93" spans="6:7" hidden="1" x14ac:dyDescent="0.25">
      <c r="F93" t="s">
        <v>1965</v>
      </c>
      <c r="G93">
        <f>COUNTIF(tb_to_analyze[Rocket],Table12[[#This Row],[Rocket Name]])</f>
        <v>19</v>
      </c>
    </row>
    <row r="94" spans="6:7" hidden="1" x14ac:dyDescent="0.25">
      <c r="F94" t="s">
        <v>604</v>
      </c>
      <c r="G94">
        <f>COUNTIF(tb_to_analyze[Rocket],Table12[[#This Row],[Rocket Name]])</f>
        <v>18</v>
      </c>
    </row>
    <row r="95" spans="6:7" hidden="1" x14ac:dyDescent="0.25">
      <c r="F95" t="s">
        <v>4351</v>
      </c>
      <c r="G95">
        <f>COUNTIF(tb_to_analyze[Rocket],Table12[[#This Row],[Rocket Name]])</f>
        <v>18</v>
      </c>
    </row>
    <row r="96" spans="6:7" hidden="1" x14ac:dyDescent="0.25">
      <c r="F96" t="s">
        <v>719</v>
      </c>
      <c r="G96">
        <f>COUNTIF(tb_to_analyze[Rocket],Table12[[#This Row],[Rocket Name]])</f>
        <v>17</v>
      </c>
    </row>
    <row r="97" spans="6:7" hidden="1" x14ac:dyDescent="0.25">
      <c r="F97" t="s">
        <v>3020</v>
      </c>
      <c r="G97">
        <f>COUNTIF(tb_to_analyze[Rocket],Table12[[#This Row],[Rocket Name]])</f>
        <v>17</v>
      </c>
    </row>
    <row r="98" spans="6:7" hidden="1" x14ac:dyDescent="0.25">
      <c r="F98" t="s">
        <v>4019</v>
      </c>
      <c r="G98">
        <f>COUNTIF(tb_to_analyze[Rocket],Table12[[#This Row],[Rocket Name]])</f>
        <v>17</v>
      </c>
    </row>
    <row r="99" spans="6:7" hidden="1" x14ac:dyDescent="0.25">
      <c r="F99" t="s">
        <v>69</v>
      </c>
      <c r="G99">
        <f>COUNTIF(tb_to_analyze[Rocket],Table12[[#This Row],[Rocket Name]])</f>
        <v>16</v>
      </c>
    </row>
    <row r="100" spans="6:7" hidden="1" x14ac:dyDescent="0.25">
      <c r="F100" t="s">
        <v>3180</v>
      </c>
      <c r="G100">
        <f>COUNTIF(tb_to_analyze[Rocket],Table12[[#This Row],[Rocket Name]])</f>
        <v>16</v>
      </c>
    </row>
    <row r="101" spans="6:7" hidden="1" x14ac:dyDescent="0.25">
      <c r="F101" t="s">
        <v>4101</v>
      </c>
      <c r="G101">
        <f>COUNTIF(tb_to_analyze[Rocket],Table12[[#This Row],[Rocket Name]])</f>
        <v>16</v>
      </c>
    </row>
    <row r="102" spans="6:7" hidden="1" x14ac:dyDescent="0.25">
      <c r="F102" t="s">
        <v>323</v>
      </c>
      <c r="G102">
        <f>COUNTIF(tb_to_analyze[Rocket],Table12[[#This Row],[Rocket Name]])</f>
        <v>15</v>
      </c>
    </row>
    <row r="103" spans="6:7" hidden="1" x14ac:dyDescent="0.25">
      <c r="F103" t="s">
        <v>2235</v>
      </c>
      <c r="G103">
        <f>COUNTIF(tb_to_analyze[Rocket],Table12[[#This Row],[Rocket Name]])</f>
        <v>15</v>
      </c>
    </row>
    <row r="104" spans="6:7" hidden="1" x14ac:dyDescent="0.25">
      <c r="F104" t="s">
        <v>2799</v>
      </c>
      <c r="G104">
        <f>COUNTIF(tb_to_analyze[Rocket],Table12[[#This Row],[Rocket Name]])</f>
        <v>15</v>
      </c>
    </row>
    <row r="105" spans="6:7" hidden="1" x14ac:dyDescent="0.25">
      <c r="F105" t="s">
        <v>2828</v>
      </c>
      <c r="G105">
        <f>COUNTIF(tb_to_analyze[Rocket],Table12[[#This Row],[Rocket Name]])</f>
        <v>15</v>
      </c>
    </row>
    <row r="106" spans="6:7" hidden="1" x14ac:dyDescent="0.25">
      <c r="F106" t="s">
        <v>3608</v>
      </c>
      <c r="G106">
        <f>COUNTIF(tb_to_analyze[Rocket],Table12[[#This Row],[Rocket Name]])</f>
        <v>15</v>
      </c>
    </row>
    <row r="107" spans="6:7" hidden="1" x14ac:dyDescent="0.25">
      <c r="F107" t="s">
        <v>3849</v>
      </c>
      <c r="G107">
        <f>COUNTIF(tb_to_analyze[Rocket],Table12[[#This Row],[Rocket Name]])</f>
        <v>15</v>
      </c>
    </row>
    <row r="108" spans="6:7" hidden="1" x14ac:dyDescent="0.25">
      <c r="F108" t="s">
        <v>4201</v>
      </c>
      <c r="G108">
        <f>COUNTIF(tb_to_analyze[Rocket],Table12[[#This Row],[Rocket Name]])</f>
        <v>15</v>
      </c>
    </row>
    <row r="109" spans="6:7" hidden="1" x14ac:dyDescent="0.25">
      <c r="F109" t="s">
        <v>4446</v>
      </c>
      <c r="G109">
        <f>COUNTIF(tb_to_analyze[Rocket],Table12[[#This Row],[Rocket Name]])</f>
        <v>15</v>
      </c>
    </row>
    <row r="110" spans="6:7" hidden="1" x14ac:dyDescent="0.25">
      <c r="F110" t="s">
        <v>465</v>
      </c>
      <c r="G110">
        <f>COUNTIF(tb_to_analyze[Rocket],Table12[[#This Row],[Rocket Name]])</f>
        <v>14</v>
      </c>
    </row>
    <row r="111" spans="6:7" hidden="1" x14ac:dyDescent="0.25">
      <c r="F111" t="s">
        <v>4346</v>
      </c>
      <c r="G111">
        <f>COUNTIF(tb_to_analyze[Rocket],Table12[[#This Row],[Rocket Name]])</f>
        <v>14</v>
      </c>
    </row>
    <row r="112" spans="6:7" hidden="1" x14ac:dyDescent="0.25">
      <c r="F112" t="s">
        <v>750</v>
      </c>
      <c r="G112">
        <f>COUNTIF(tb_to_analyze[Rocket],Table12[[#This Row],[Rocket Name]])</f>
        <v>13</v>
      </c>
    </row>
    <row r="113" spans="6:7" hidden="1" x14ac:dyDescent="0.25">
      <c r="F113" t="s">
        <v>2318</v>
      </c>
      <c r="G113">
        <f>COUNTIF(tb_to_analyze[Rocket],Table12[[#This Row],[Rocket Name]])</f>
        <v>13</v>
      </c>
    </row>
    <row r="114" spans="6:7" hidden="1" x14ac:dyDescent="0.25">
      <c r="F114" t="s">
        <v>2622</v>
      </c>
      <c r="G114">
        <f>COUNTIF(tb_to_analyze[Rocket],Table12[[#This Row],[Rocket Name]])</f>
        <v>13</v>
      </c>
    </row>
    <row r="115" spans="6:7" hidden="1" x14ac:dyDescent="0.25">
      <c r="F115" t="s">
        <v>2656</v>
      </c>
      <c r="G115">
        <f>COUNTIF(tb_to_analyze[Rocket],Table12[[#This Row],[Rocket Name]])</f>
        <v>13</v>
      </c>
    </row>
    <row r="116" spans="6:7" hidden="1" x14ac:dyDescent="0.25">
      <c r="F116" t="s">
        <v>3727</v>
      </c>
      <c r="G116">
        <f>COUNTIF(tb_to_analyze[Rocket],Table12[[#This Row],[Rocket Name]])</f>
        <v>13</v>
      </c>
    </row>
    <row r="117" spans="6:7" hidden="1" x14ac:dyDescent="0.25">
      <c r="F117" t="s">
        <v>4480</v>
      </c>
      <c r="G117">
        <f>COUNTIF(tb_to_analyze[Rocket],Table12[[#This Row],[Rocket Name]])</f>
        <v>13</v>
      </c>
    </row>
    <row r="118" spans="6:7" hidden="1" x14ac:dyDescent="0.25">
      <c r="F118" t="s">
        <v>108</v>
      </c>
      <c r="G118">
        <f>COUNTIF(tb_to_analyze[Rocket],Table12[[#This Row],[Rocket Name]])</f>
        <v>12</v>
      </c>
    </row>
    <row r="119" spans="6:7" hidden="1" x14ac:dyDescent="0.25">
      <c r="F119" t="s">
        <v>364</v>
      </c>
      <c r="G119">
        <f>COUNTIF(tb_to_analyze[Rocket],Table12[[#This Row],[Rocket Name]])</f>
        <v>12</v>
      </c>
    </row>
    <row r="120" spans="6:7" hidden="1" x14ac:dyDescent="0.25">
      <c r="F120" t="s">
        <v>775</v>
      </c>
      <c r="G120">
        <f>COUNTIF(tb_to_analyze[Rocket],Table12[[#This Row],[Rocket Name]])</f>
        <v>12</v>
      </c>
    </row>
    <row r="121" spans="6:7" hidden="1" x14ac:dyDescent="0.25">
      <c r="F121" t="s">
        <v>1257</v>
      </c>
      <c r="G121">
        <f>COUNTIF(tb_to_analyze[Rocket],Table12[[#This Row],[Rocket Name]])</f>
        <v>12</v>
      </c>
    </row>
    <row r="122" spans="6:7" hidden="1" x14ac:dyDescent="0.25">
      <c r="F122" t="s">
        <v>2970</v>
      </c>
      <c r="G122">
        <f>COUNTIF(tb_to_analyze[Rocket],Table12[[#This Row],[Rocket Name]])</f>
        <v>12</v>
      </c>
    </row>
    <row r="123" spans="6:7" hidden="1" x14ac:dyDescent="0.25">
      <c r="F123" t="s">
        <v>2993</v>
      </c>
      <c r="G123">
        <f>COUNTIF(tb_to_analyze[Rocket],Table12[[#This Row],[Rocket Name]])</f>
        <v>12</v>
      </c>
    </row>
    <row r="124" spans="6:7" hidden="1" x14ac:dyDescent="0.25">
      <c r="F124" t="s">
        <v>3307</v>
      </c>
      <c r="G124">
        <f>COUNTIF(tb_to_analyze[Rocket],Table12[[#This Row],[Rocket Name]])</f>
        <v>12</v>
      </c>
    </row>
    <row r="125" spans="6:7" hidden="1" x14ac:dyDescent="0.25">
      <c r="F125" t="s">
        <v>3413</v>
      </c>
      <c r="G125">
        <f>COUNTIF(tb_to_analyze[Rocket],Table12[[#This Row],[Rocket Name]])</f>
        <v>12</v>
      </c>
    </row>
    <row r="126" spans="6:7" hidden="1" x14ac:dyDescent="0.25">
      <c r="F126" t="s">
        <v>3453</v>
      </c>
      <c r="G126">
        <f>COUNTIF(tb_to_analyze[Rocket],Table12[[#This Row],[Rocket Name]])</f>
        <v>12</v>
      </c>
    </row>
    <row r="127" spans="6:7" hidden="1" x14ac:dyDescent="0.25">
      <c r="F127" t="s">
        <v>3774</v>
      </c>
      <c r="G127">
        <f>COUNTIF(tb_to_analyze[Rocket],Table12[[#This Row],[Rocket Name]])</f>
        <v>12</v>
      </c>
    </row>
    <row r="128" spans="6:7" hidden="1" x14ac:dyDescent="0.25">
      <c r="F128" t="s">
        <v>4506</v>
      </c>
      <c r="G128">
        <f>COUNTIF(tb_to_analyze[Rocket],Table12[[#This Row],[Rocket Name]])</f>
        <v>12</v>
      </c>
    </row>
    <row r="129" spans="6:7" hidden="1" x14ac:dyDescent="0.25">
      <c r="F129" t="s">
        <v>4530</v>
      </c>
      <c r="G129">
        <f>COUNTIF(tb_to_analyze[Rocket],Table12[[#This Row],[Rocket Name]])</f>
        <v>12</v>
      </c>
    </row>
    <row r="130" spans="6:7" hidden="1" x14ac:dyDescent="0.25">
      <c r="F130" t="s">
        <v>19</v>
      </c>
      <c r="G130">
        <f>COUNTIF(tb_to_analyze[Rocket],Table12[[#This Row],[Rocket Name]])</f>
        <v>11</v>
      </c>
    </row>
    <row r="131" spans="6:7" hidden="1" x14ac:dyDescent="0.25">
      <c r="F131" t="s">
        <v>103</v>
      </c>
      <c r="G131">
        <f>COUNTIF(tb_to_analyze[Rocket],Table12[[#This Row],[Rocket Name]])</f>
        <v>11</v>
      </c>
    </row>
    <row r="132" spans="6:7" hidden="1" x14ac:dyDescent="0.25">
      <c r="F132" t="s">
        <v>1289</v>
      </c>
      <c r="G132">
        <f>COUNTIF(tb_to_analyze[Rocket],Table12[[#This Row],[Rocket Name]])</f>
        <v>11</v>
      </c>
    </row>
    <row r="133" spans="6:7" hidden="1" x14ac:dyDescent="0.25">
      <c r="F133" t="s">
        <v>1558</v>
      </c>
      <c r="G133">
        <f>COUNTIF(tb_to_analyze[Rocket],Table12[[#This Row],[Rocket Name]])</f>
        <v>11</v>
      </c>
    </row>
    <row r="134" spans="6:7" hidden="1" x14ac:dyDescent="0.25">
      <c r="F134" t="s">
        <v>2045</v>
      </c>
      <c r="G134">
        <f>COUNTIF(tb_to_analyze[Rocket],Table12[[#This Row],[Rocket Name]])</f>
        <v>11</v>
      </c>
    </row>
    <row r="135" spans="6:7" hidden="1" x14ac:dyDescent="0.25">
      <c r="F135" t="s">
        <v>2354</v>
      </c>
      <c r="G135">
        <f>COUNTIF(tb_to_analyze[Rocket],Table12[[#This Row],[Rocket Name]])</f>
        <v>11</v>
      </c>
    </row>
    <row r="136" spans="6:7" hidden="1" x14ac:dyDescent="0.25">
      <c r="F136" t="s">
        <v>2774</v>
      </c>
      <c r="G136">
        <f>COUNTIF(tb_to_analyze[Rocket],Table12[[#This Row],[Rocket Name]])</f>
        <v>11</v>
      </c>
    </row>
    <row r="137" spans="6:7" hidden="1" x14ac:dyDescent="0.25">
      <c r="F137" t="s">
        <v>83</v>
      </c>
      <c r="G137">
        <f>COUNTIF(tb_to_analyze[Rocket],Table12[[#This Row],[Rocket Name]])</f>
        <v>10</v>
      </c>
    </row>
    <row r="138" spans="6:7" hidden="1" x14ac:dyDescent="0.25">
      <c r="F138" t="s">
        <v>539</v>
      </c>
      <c r="G138">
        <f>COUNTIF(tb_to_analyze[Rocket],Table12[[#This Row],[Rocket Name]])</f>
        <v>10</v>
      </c>
    </row>
    <row r="139" spans="6:7" hidden="1" x14ac:dyDescent="0.25">
      <c r="F139" t="s">
        <v>2260</v>
      </c>
      <c r="G139">
        <f>COUNTIF(tb_to_analyze[Rocket],Table12[[#This Row],[Rocket Name]])</f>
        <v>10</v>
      </c>
    </row>
    <row r="140" spans="6:7" hidden="1" x14ac:dyDescent="0.25">
      <c r="F140" t="s">
        <v>2869</v>
      </c>
      <c r="G140">
        <f>COUNTIF(tb_to_analyze[Rocket],Table12[[#This Row],[Rocket Name]])</f>
        <v>10</v>
      </c>
    </row>
    <row r="141" spans="6:7" hidden="1" x14ac:dyDescent="0.25">
      <c r="F141" t="s">
        <v>3028</v>
      </c>
      <c r="G141">
        <f>COUNTIF(tb_to_analyze[Rocket],Table12[[#This Row],[Rocket Name]])</f>
        <v>10</v>
      </c>
    </row>
    <row r="142" spans="6:7" hidden="1" x14ac:dyDescent="0.25">
      <c r="F142" t="s">
        <v>3159</v>
      </c>
      <c r="G142">
        <f>COUNTIF(tb_to_analyze[Rocket],Table12[[#This Row],[Rocket Name]])</f>
        <v>10</v>
      </c>
    </row>
    <row r="143" spans="6:7" hidden="1" x14ac:dyDescent="0.25">
      <c r="F143" t="s">
        <v>4316</v>
      </c>
      <c r="G143">
        <f>COUNTIF(tb_to_analyze[Rocket],Table12[[#This Row],[Rocket Name]])</f>
        <v>10</v>
      </c>
    </row>
    <row r="144" spans="6:7" hidden="1" x14ac:dyDescent="0.25">
      <c r="F144" t="s">
        <v>945</v>
      </c>
      <c r="G144">
        <f>COUNTIF(tb_to_analyze[Rocket],Table12[[#This Row],[Rocket Name]])</f>
        <v>9</v>
      </c>
    </row>
    <row r="145" spans="6:7" hidden="1" x14ac:dyDescent="0.25">
      <c r="F145" t="s">
        <v>3018</v>
      </c>
      <c r="G145">
        <f>COUNTIF(tb_to_analyze[Rocket],Table12[[#This Row],[Rocket Name]])</f>
        <v>9</v>
      </c>
    </row>
    <row r="146" spans="6:7" hidden="1" x14ac:dyDescent="0.25">
      <c r="F146" t="s">
        <v>3880</v>
      </c>
      <c r="G146">
        <f>COUNTIF(tb_to_analyze[Rocket],Table12[[#This Row],[Rocket Name]])</f>
        <v>9</v>
      </c>
    </row>
    <row r="147" spans="6:7" hidden="1" x14ac:dyDescent="0.25">
      <c r="F147" t="s">
        <v>3995</v>
      </c>
      <c r="G147">
        <f>COUNTIF(tb_to_analyze[Rocket],Table12[[#This Row],[Rocket Name]])</f>
        <v>9</v>
      </c>
    </row>
    <row r="148" spans="6:7" hidden="1" x14ac:dyDescent="0.25">
      <c r="F148" t="s">
        <v>4108</v>
      </c>
      <c r="G148">
        <f>COUNTIF(tb_to_analyze[Rocket],Table12[[#This Row],[Rocket Name]])</f>
        <v>9</v>
      </c>
    </row>
    <row r="149" spans="6:7" hidden="1" x14ac:dyDescent="0.25">
      <c r="F149" t="s">
        <v>244</v>
      </c>
      <c r="G149">
        <f>COUNTIF(tb_to_analyze[Rocket],Table12[[#This Row],[Rocket Name]])</f>
        <v>8</v>
      </c>
    </row>
    <row r="150" spans="6:7" hidden="1" x14ac:dyDescent="0.25">
      <c r="F150" t="s">
        <v>392</v>
      </c>
      <c r="G150">
        <f>COUNTIF(tb_to_analyze[Rocket],Table12[[#This Row],[Rocket Name]])</f>
        <v>8</v>
      </c>
    </row>
    <row r="151" spans="6:7" hidden="1" x14ac:dyDescent="0.25">
      <c r="F151" t="s">
        <v>740</v>
      </c>
      <c r="G151">
        <f>COUNTIF(tb_to_analyze[Rocket],Table12[[#This Row],[Rocket Name]])</f>
        <v>8</v>
      </c>
    </row>
    <row r="152" spans="6:7" hidden="1" x14ac:dyDescent="0.25">
      <c r="F152" t="s">
        <v>1227</v>
      </c>
      <c r="G152">
        <f>COUNTIF(tb_to_analyze[Rocket],Table12[[#This Row],[Rocket Name]])</f>
        <v>8</v>
      </c>
    </row>
    <row r="153" spans="6:7" hidden="1" x14ac:dyDescent="0.25">
      <c r="F153" t="s">
        <v>1825</v>
      </c>
      <c r="G153">
        <f>COUNTIF(tb_to_analyze[Rocket],Table12[[#This Row],[Rocket Name]])</f>
        <v>8</v>
      </c>
    </row>
    <row r="154" spans="6:7" hidden="1" x14ac:dyDescent="0.25">
      <c r="F154" t="s">
        <v>2393</v>
      </c>
      <c r="G154">
        <f>COUNTIF(tb_to_analyze[Rocket],Table12[[#This Row],[Rocket Name]])</f>
        <v>8</v>
      </c>
    </row>
    <row r="155" spans="6:7" hidden="1" x14ac:dyDescent="0.25">
      <c r="F155" t="s">
        <v>2742</v>
      </c>
      <c r="G155">
        <f>COUNTIF(tb_to_analyze[Rocket],Table12[[#This Row],[Rocket Name]])</f>
        <v>8</v>
      </c>
    </row>
    <row r="156" spans="6:7" hidden="1" x14ac:dyDescent="0.25">
      <c r="F156" t="s">
        <v>3899</v>
      </c>
      <c r="G156">
        <f>COUNTIF(tb_to_analyze[Rocket],Table12[[#This Row],[Rocket Name]])</f>
        <v>8</v>
      </c>
    </row>
    <row r="157" spans="6:7" hidden="1" x14ac:dyDescent="0.25">
      <c r="F157" t="s">
        <v>3940</v>
      </c>
      <c r="G157">
        <f>COUNTIF(tb_to_analyze[Rocket],Table12[[#This Row],[Rocket Name]])</f>
        <v>8</v>
      </c>
    </row>
    <row r="158" spans="6:7" hidden="1" x14ac:dyDescent="0.25">
      <c r="F158" t="s">
        <v>4011</v>
      </c>
      <c r="G158">
        <f>COUNTIF(tb_to_analyze[Rocket],Table12[[#This Row],[Rocket Name]])</f>
        <v>8</v>
      </c>
    </row>
    <row r="159" spans="6:7" hidden="1" x14ac:dyDescent="0.25">
      <c r="F159" t="s">
        <v>4023</v>
      </c>
      <c r="G159">
        <f>COUNTIF(tb_to_analyze[Rocket],Table12[[#This Row],[Rocket Name]])</f>
        <v>8</v>
      </c>
    </row>
    <row r="160" spans="6:7" hidden="1" x14ac:dyDescent="0.25">
      <c r="F160" t="s">
        <v>4313</v>
      </c>
      <c r="G160">
        <f>COUNTIF(tb_to_analyze[Rocket],Table12[[#This Row],[Rocket Name]])</f>
        <v>8</v>
      </c>
    </row>
    <row r="161" spans="6:7" hidden="1" x14ac:dyDescent="0.25">
      <c r="F161" t="s">
        <v>427</v>
      </c>
      <c r="G161">
        <f>COUNTIF(tb_to_analyze[Rocket],Table12[[#This Row],[Rocket Name]])</f>
        <v>7</v>
      </c>
    </row>
    <row r="162" spans="6:7" hidden="1" x14ac:dyDescent="0.25">
      <c r="F162" t="s">
        <v>483</v>
      </c>
      <c r="G162">
        <f>COUNTIF(tb_to_analyze[Rocket],Table12[[#This Row],[Rocket Name]])</f>
        <v>7</v>
      </c>
    </row>
    <row r="163" spans="6:7" hidden="1" x14ac:dyDescent="0.25">
      <c r="F163" t="s">
        <v>1445</v>
      </c>
      <c r="G163">
        <f>COUNTIF(tb_to_analyze[Rocket],Table12[[#This Row],[Rocket Name]])</f>
        <v>7</v>
      </c>
    </row>
    <row r="164" spans="6:7" hidden="1" x14ac:dyDescent="0.25">
      <c r="F164" t="s">
        <v>2110</v>
      </c>
      <c r="G164">
        <f>COUNTIF(tb_to_analyze[Rocket],Table12[[#This Row],[Rocket Name]])</f>
        <v>7</v>
      </c>
    </row>
    <row r="165" spans="6:7" hidden="1" x14ac:dyDescent="0.25">
      <c r="F165" t="s">
        <v>2344</v>
      </c>
      <c r="G165">
        <f>COUNTIF(tb_to_analyze[Rocket],Table12[[#This Row],[Rocket Name]])</f>
        <v>7</v>
      </c>
    </row>
    <row r="166" spans="6:7" hidden="1" x14ac:dyDescent="0.25">
      <c r="F166" t="s">
        <v>2716</v>
      </c>
      <c r="G166">
        <f>COUNTIF(tb_to_analyze[Rocket],Table12[[#This Row],[Rocket Name]])</f>
        <v>7</v>
      </c>
    </row>
    <row r="167" spans="6:7" hidden="1" x14ac:dyDescent="0.25">
      <c r="F167" t="s">
        <v>2770</v>
      </c>
      <c r="G167">
        <f>COUNTIF(tb_to_analyze[Rocket],Table12[[#This Row],[Rocket Name]])</f>
        <v>7</v>
      </c>
    </row>
    <row r="168" spans="6:7" hidden="1" x14ac:dyDescent="0.25">
      <c r="F168" t="s">
        <v>3269</v>
      </c>
      <c r="G168">
        <f>COUNTIF(tb_to_analyze[Rocket],Table12[[#This Row],[Rocket Name]])</f>
        <v>7</v>
      </c>
    </row>
    <row r="169" spans="6:7" hidden="1" x14ac:dyDescent="0.25">
      <c r="F169" t="s">
        <v>4025</v>
      </c>
      <c r="G169">
        <f>COUNTIF(tb_to_analyze[Rocket],Table12[[#This Row],[Rocket Name]])</f>
        <v>7</v>
      </c>
    </row>
    <row r="170" spans="6:7" hidden="1" x14ac:dyDescent="0.25">
      <c r="F170" t="s">
        <v>4225</v>
      </c>
      <c r="G170">
        <f>COUNTIF(tb_to_analyze[Rocket],Table12[[#This Row],[Rocket Name]])</f>
        <v>7</v>
      </c>
    </row>
    <row r="171" spans="6:7" hidden="1" x14ac:dyDescent="0.25">
      <c r="F171" t="s">
        <v>4360</v>
      </c>
      <c r="G171">
        <f>COUNTIF(tb_to_analyze[Rocket],Table12[[#This Row],[Rocket Name]])</f>
        <v>7</v>
      </c>
    </row>
    <row r="172" spans="6:7" hidden="1" x14ac:dyDescent="0.25">
      <c r="F172" t="s">
        <v>4894</v>
      </c>
      <c r="G172">
        <f>COUNTIF(tb_to_analyze[Rocket],Table12[[#This Row],[Rocket Name]])</f>
        <v>7</v>
      </c>
    </row>
    <row r="173" spans="6:7" hidden="1" x14ac:dyDescent="0.25">
      <c r="F173" t="s">
        <v>24</v>
      </c>
      <c r="G173">
        <f>COUNTIF(tb_to_analyze[Rocket],Table12[[#This Row],[Rocket Name]])</f>
        <v>6</v>
      </c>
    </row>
    <row r="174" spans="6:7" hidden="1" x14ac:dyDescent="0.25">
      <c r="F174" t="s">
        <v>38</v>
      </c>
      <c r="G174">
        <f>COUNTIF(tb_to_analyze[Rocket],Table12[[#This Row],[Rocket Name]])</f>
        <v>6</v>
      </c>
    </row>
    <row r="175" spans="6:7" hidden="1" x14ac:dyDescent="0.25">
      <c r="F175" t="s">
        <v>133</v>
      </c>
      <c r="G175">
        <f>COUNTIF(tb_to_analyze[Rocket],Table12[[#This Row],[Rocket Name]])</f>
        <v>6</v>
      </c>
    </row>
    <row r="176" spans="6:7" hidden="1" x14ac:dyDescent="0.25">
      <c r="F176" t="s">
        <v>349</v>
      </c>
      <c r="G176">
        <f>COUNTIF(tb_to_analyze[Rocket],Table12[[#This Row],[Rocket Name]])</f>
        <v>6</v>
      </c>
    </row>
    <row r="177" spans="6:7" hidden="1" x14ac:dyDescent="0.25">
      <c r="F177" t="s">
        <v>626</v>
      </c>
      <c r="G177">
        <f>COUNTIF(tb_to_analyze[Rocket],Table12[[#This Row],[Rocket Name]])</f>
        <v>6</v>
      </c>
    </row>
    <row r="178" spans="6:7" hidden="1" x14ac:dyDescent="0.25">
      <c r="F178" t="s">
        <v>1352</v>
      </c>
      <c r="G178">
        <f>COUNTIF(tb_to_analyze[Rocket],Table12[[#This Row],[Rocket Name]])</f>
        <v>6</v>
      </c>
    </row>
    <row r="179" spans="6:7" hidden="1" x14ac:dyDescent="0.25">
      <c r="F179" t="s">
        <v>2484</v>
      </c>
      <c r="G179">
        <f>COUNTIF(tb_to_analyze[Rocket],Table12[[#This Row],[Rocket Name]])</f>
        <v>6</v>
      </c>
    </row>
    <row r="180" spans="6:7" hidden="1" x14ac:dyDescent="0.25">
      <c r="F180" t="s">
        <v>2496</v>
      </c>
      <c r="G180">
        <f>COUNTIF(tb_to_analyze[Rocket],Table12[[#This Row],[Rocket Name]])</f>
        <v>6</v>
      </c>
    </row>
    <row r="181" spans="6:7" hidden="1" x14ac:dyDescent="0.25">
      <c r="F181" t="s">
        <v>2955</v>
      </c>
      <c r="G181">
        <f>COUNTIF(tb_to_analyze[Rocket],Table12[[#This Row],[Rocket Name]])</f>
        <v>6</v>
      </c>
    </row>
    <row r="182" spans="6:7" hidden="1" x14ac:dyDescent="0.25">
      <c r="F182" t="s">
        <v>3435</v>
      </c>
      <c r="G182">
        <f>COUNTIF(tb_to_analyze[Rocket],Table12[[#This Row],[Rocket Name]])</f>
        <v>6</v>
      </c>
    </row>
    <row r="183" spans="6:7" hidden="1" x14ac:dyDescent="0.25">
      <c r="F183" t="s">
        <v>3525</v>
      </c>
      <c r="G183">
        <f>COUNTIF(tb_to_analyze[Rocket],Table12[[#This Row],[Rocket Name]])</f>
        <v>6</v>
      </c>
    </row>
    <row r="184" spans="6:7" hidden="1" x14ac:dyDescent="0.25">
      <c r="F184" t="s">
        <v>3564</v>
      </c>
      <c r="G184">
        <f>COUNTIF(tb_to_analyze[Rocket],Table12[[#This Row],[Rocket Name]])</f>
        <v>6</v>
      </c>
    </row>
    <row r="185" spans="6:7" hidden="1" x14ac:dyDescent="0.25">
      <c r="F185" t="s">
        <v>3757</v>
      </c>
      <c r="G185">
        <f>COUNTIF(tb_to_analyze[Rocket],Table12[[#This Row],[Rocket Name]])</f>
        <v>6</v>
      </c>
    </row>
    <row r="186" spans="6:7" hidden="1" x14ac:dyDescent="0.25">
      <c r="F186" t="s">
        <v>3790</v>
      </c>
      <c r="G186">
        <f>COUNTIF(tb_to_analyze[Rocket],Table12[[#This Row],[Rocket Name]])</f>
        <v>6</v>
      </c>
    </row>
    <row r="187" spans="6:7" hidden="1" x14ac:dyDescent="0.25">
      <c r="F187" t="s">
        <v>3914</v>
      </c>
      <c r="G187">
        <f>COUNTIF(tb_to_analyze[Rocket],Table12[[#This Row],[Rocket Name]])</f>
        <v>6</v>
      </c>
    </row>
    <row r="188" spans="6:7" hidden="1" x14ac:dyDescent="0.25">
      <c r="F188" t="s">
        <v>4134</v>
      </c>
      <c r="G188">
        <f>COUNTIF(tb_to_analyze[Rocket],Table12[[#This Row],[Rocket Name]])</f>
        <v>6</v>
      </c>
    </row>
    <row r="189" spans="6:7" hidden="1" x14ac:dyDescent="0.25">
      <c r="F189" t="s">
        <v>4213</v>
      </c>
      <c r="G189">
        <f>COUNTIF(tb_to_analyze[Rocket],Table12[[#This Row],[Rocket Name]])</f>
        <v>6</v>
      </c>
    </row>
    <row r="190" spans="6:7" hidden="1" x14ac:dyDescent="0.25">
      <c r="F190" t="s">
        <v>4567</v>
      </c>
      <c r="G190">
        <f>COUNTIF(tb_to_analyze[Rocket],Table12[[#This Row],[Rocket Name]])</f>
        <v>6</v>
      </c>
    </row>
    <row r="191" spans="6:7" hidden="1" x14ac:dyDescent="0.25">
      <c r="F191" t="s">
        <v>4773</v>
      </c>
      <c r="G191">
        <f>COUNTIF(tb_to_analyze[Rocket],Table12[[#This Row],[Rocket Name]])</f>
        <v>6</v>
      </c>
    </row>
    <row r="192" spans="6:7" hidden="1" x14ac:dyDescent="0.25">
      <c r="F192" t="s">
        <v>4875</v>
      </c>
      <c r="G192">
        <f>COUNTIF(tb_to_analyze[Rocket],Table12[[#This Row],[Rocket Name]])</f>
        <v>6</v>
      </c>
    </row>
    <row r="193" spans="6:7" hidden="1" x14ac:dyDescent="0.25">
      <c r="F193" t="s">
        <v>609</v>
      </c>
      <c r="G193">
        <f>COUNTIF(tb_to_analyze[Rocket],Table12[[#This Row],[Rocket Name]])</f>
        <v>5</v>
      </c>
    </row>
    <row r="194" spans="6:7" hidden="1" x14ac:dyDescent="0.25">
      <c r="F194" t="s">
        <v>1002</v>
      </c>
      <c r="G194">
        <f>COUNTIF(tb_to_analyze[Rocket],Table12[[#This Row],[Rocket Name]])</f>
        <v>5</v>
      </c>
    </row>
    <row r="195" spans="6:7" hidden="1" x14ac:dyDescent="0.25">
      <c r="F195" t="s">
        <v>1045</v>
      </c>
      <c r="G195">
        <f>COUNTIF(tb_to_analyze[Rocket],Table12[[#This Row],[Rocket Name]])</f>
        <v>5</v>
      </c>
    </row>
    <row r="196" spans="6:7" hidden="1" x14ac:dyDescent="0.25">
      <c r="F196" t="s">
        <v>2249</v>
      </c>
      <c r="G196">
        <f>COUNTIF(tb_to_analyze[Rocket],Table12[[#This Row],[Rocket Name]])</f>
        <v>5</v>
      </c>
    </row>
    <row r="197" spans="6:7" hidden="1" x14ac:dyDescent="0.25">
      <c r="F197" t="s">
        <v>2567</v>
      </c>
      <c r="G197">
        <f>COUNTIF(tb_to_analyze[Rocket],Table12[[#This Row],[Rocket Name]])</f>
        <v>5</v>
      </c>
    </row>
    <row r="198" spans="6:7" hidden="1" x14ac:dyDescent="0.25">
      <c r="F198" t="s">
        <v>2822</v>
      </c>
      <c r="G198">
        <f>COUNTIF(tb_to_analyze[Rocket],Table12[[#This Row],[Rocket Name]])</f>
        <v>5</v>
      </c>
    </row>
    <row r="199" spans="6:7" hidden="1" x14ac:dyDescent="0.25">
      <c r="F199" t="s">
        <v>3016</v>
      </c>
      <c r="G199">
        <f>COUNTIF(tb_to_analyze[Rocket],Table12[[#This Row],[Rocket Name]])</f>
        <v>5</v>
      </c>
    </row>
    <row r="200" spans="6:7" hidden="1" x14ac:dyDescent="0.25">
      <c r="F200" t="s">
        <v>3140</v>
      </c>
      <c r="G200">
        <f>COUNTIF(tb_to_analyze[Rocket],Table12[[#This Row],[Rocket Name]])</f>
        <v>5</v>
      </c>
    </row>
    <row r="201" spans="6:7" hidden="1" x14ac:dyDescent="0.25">
      <c r="F201" t="s">
        <v>3223</v>
      </c>
      <c r="G201">
        <f>COUNTIF(tb_to_analyze[Rocket],Table12[[#This Row],[Rocket Name]])</f>
        <v>5</v>
      </c>
    </row>
    <row r="202" spans="6:7" hidden="1" x14ac:dyDescent="0.25">
      <c r="F202" t="s">
        <v>3293</v>
      </c>
      <c r="G202">
        <f>COUNTIF(tb_to_analyze[Rocket],Table12[[#This Row],[Rocket Name]])</f>
        <v>5</v>
      </c>
    </row>
    <row r="203" spans="6:7" hidden="1" x14ac:dyDescent="0.25">
      <c r="F203" t="s">
        <v>3784</v>
      </c>
      <c r="G203">
        <f>COUNTIF(tb_to_analyze[Rocket],Table12[[#This Row],[Rocket Name]])</f>
        <v>5</v>
      </c>
    </row>
    <row r="204" spans="6:7" hidden="1" x14ac:dyDescent="0.25">
      <c r="F204" t="s">
        <v>3835</v>
      </c>
      <c r="G204">
        <f>COUNTIF(tb_to_analyze[Rocket],Table12[[#This Row],[Rocket Name]])</f>
        <v>5</v>
      </c>
    </row>
    <row r="205" spans="6:7" hidden="1" x14ac:dyDescent="0.25">
      <c r="F205" t="s">
        <v>3862</v>
      </c>
      <c r="G205">
        <f>COUNTIF(tb_to_analyze[Rocket],Table12[[#This Row],[Rocket Name]])</f>
        <v>5</v>
      </c>
    </row>
    <row r="206" spans="6:7" hidden="1" x14ac:dyDescent="0.25">
      <c r="F206" t="s">
        <v>4035</v>
      </c>
      <c r="G206">
        <f>COUNTIF(tb_to_analyze[Rocket],Table12[[#This Row],[Rocket Name]])</f>
        <v>5</v>
      </c>
    </row>
    <row r="207" spans="6:7" hidden="1" x14ac:dyDescent="0.25">
      <c r="F207" t="s">
        <v>4050</v>
      </c>
      <c r="G207">
        <f>COUNTIF(tb_to_analyze[Rocket],Table12[[#This Row],[Rocket Name]])</f>
        <v>5</v>
      </c>
    </row>
    <row r="208" spans="6:7" hidden="1" x14ac:dyDescent="0.25">
      <c r="F208" t="s">
        <v>4385</v>
      </c>
      <c r="G208">
        <f>COUNTIF(tb_to_analyze[Rocket],Table12[[#This Row],[Rocket Name]])</f>
        <v>5</v>
      </c>
    </row>
    <row r="209" spans="6:7" hidden="1" x14ac:dyDescent="0.25">
      <c r="F209" t="s">
        <v>4416</v>
      </c>
      <c r="G209">
        <f>COUNTIF(tb_to_analyze[Rocket],Table12[[#This Row],[Rocket Name]])</f>
        <v>5</v>
      </c>
    </row>
    <row r="210" spans="6:7" hidden="1" x14ac:dyDescent="0.25">
      <c r="F210" t="s">
        <v>4845</v>
      </c>
      <c r="G210">
        <f>COUNTIF(tb_to_analyze[Rocket],Table12[[#This Row],[Rocket Name]])</f>
        <v>5</v>
      </c>
    </row>
    <row r="211" spans="6:7" hidden="1" x14ac:dyDescent="0.25">
      <c r="F211" t="s">
        <v>97</v>
      </c>
      <c r="G211">
        <f>COUNTIF(tb_to_analyze[Rocket],Table12[[#This Row],[Rocket Name]])</f>
        <v>4</v>
      </c>
    </row>
    <row r="212" spans="6:7" hidden="1" x14ac:dyDescent="0.25">
      <c r="F212" t="s">
        <v>139</v>
      </c>
      <c r="G212">
        <f>COUNTIF(tb_to_analyze[Rocket],Table12[[#This Row],[Rocket Name]])</f>
        <v>4</v>
      </c>
    </row>
    <row r="213" spans="6:7" hidden="1" x14ac:dyDescent="0.25">
      <c r="F213" t="s">
        <v>293</v>
      </c>
      <c r="G213">
        <f>COUNTIF(tb_to_analyze[Rocket],Table12[[#This Row],[Rocket Name]])</f>
        <v>4</v>
      </c>
    </row>
    <row r="214" spans="6:7" hidden="1" x14ac:dyDescent="0.25">
      <c r="F214" t="s">
        <v>399</v>
      </c>
      <c r="G214">
        <f>COUNTIF(tb_to_analyze[Rocket],Table12[[#This Row],[Rocket Name]])</f>
        <v>4</v>
      </c>
    </row>
    <row r="215" spans="6:7" hidden="1" x14ac:dyDescent="0.25">
      <c r="F215" t="s">
        <v>474</v>
      </c>
      <c r="G215">
        <f>COUNTIF(tb_to_analyze[Rocket],Table12[[#This Row],[Rocket Name]])</f>
        <v>4</v>
      </c>
    </row>
    <row r="216" spans="6:7" hidden="1" x14ac:dyDescent="0.25">
      <c r="F216" t="s">
        <v>512</v>
      </c>
      <c r="G216">
        <f>COUNTIF(tb_to_analyze[Rocket],Table12[[#This Row],[Rocket Name]])</f>
        <v>4</v>
      </c>
    </row>
    <row r="217" spans="6:7" hidden="1" x14ac:dyDescent="0.25">
      <c r="F217" t="s">
        <v>677</v>
      </c>
      <c r="G217">
        <f>COUNTIF(tb_to_analyze[Rocket],Table12[[#This Row],[Rocket Name]])</f>
        <v>4</v>
      </c>
    </row>
    <row r="218" spans="6:7" hidden="1" x14ac:dyDescent="0.25">
      <c r="F218" t="s">
        <v>696</v>
      </c>
      <c r="G218">
        <f>COUNTIF(tb_to_analyze[Rocket],Table12[[#This Row],[Rocket Name]])</f>
        <v>4</v>
      </c>
    </row>
    <row r="219" spans="6:7" hidden="1" x14ac:dyDescent="0.25">
      <c r="F219" t="s">
        <v>788</v>
      </c>
      <c r="G219">
        <f>COUNTIF(tb_to_analyze[Rocket],Table12[[#This Row],[Rocket Name]])</f>
        <v>4</v>
      </c>
    </row>
    <row r="220" spans="6:7" hidden="1" x14ac:dyDescent="0.25">
      <c r="F220" t="s">
        <v>887</v>
      </c>
      <c r="G220">
        <f>COUNTIF(tb_to_analyze[Rocket],Table12[[#This Row],[Rocket Name]])</f>
        <v>4</v>
      </c>
    </row>
    <row r="221" spans="6:7" hidden="1" x14ac:dyDescent="0.25">
      <c r="F221" t="s">
        <v>1059</v>
      </c>
      <c r="G221">
        <f>COUNTIF(tb_to_analyze[Rocket],Table12[[#This Row],[Rocket Name]])</f>
        <v>4</v>
      </c>
    </row>
    <row r="222" spans="6:7" hidden="1" x14ac:dyDescent="0.25">
      <c r="F222" t="s">
        <v>1442</v>
      </c>
      <c r="G222">
        <f>COUNTIF(tb_to_analyze[Rocket],Table12[[#This Row],[Rocket Name]])</f>
        <v>4</v>
      </c>
    </row>
    <row r="223" spans="6:7" hidden="1" x14ac:dyDescent="0.25">
      <c r="F223" t="s">
        <v>1526</v>
      </c>
      <c r="G223">
        <f>COUNTIF(tb_to_analyze[Rocket],Table12[[#This Row],[Rocket Name]])</f>
        <v>4</v>
      </c>
    </row>
    <row r="224" spans="6:7" hidden="1" x14ac:dyDescent="0.25">
      <c r="F224" t="s">
        <v>1622</v>
      </c>
      <c r="G224">
        <f>COUNTIF(tb_to_analyze[Rocket],Table12[[#This Row],[Rocket Name]])</f>
        <v>4</v>
      </c>
    </row>
    <row r="225" spans="6:7" hidden="1" x14ac:dyDescent="0.25">
      <c r="F225" t="s">
        <v>1695</v>
      </c>
      <c r="G225">
        <f>COUNTIF(tb_to_analyze[Rocket],Table12[[#This Row],[Rocket Name]])</f>
        <v>4</v>
      </c>
    </row>
    <row r="226" spans="6:7" hidden="1" x14ac:dyDescent="0.25">
      <c r="F226" t="s">
        <v>2027</v>
      </c>
      <c r="G226">
        <f>COUNTIF(tb_to_analyze[Rocket],Table12[[#This Row],[Rocket Name]])</f>
        <v>4</v>
      </c>
    </row>
    <row r="227" spans="6:7" hidden="1" x14ac:dyDescent="0.25">
      <c r="F227" t="s">
        <v>2057</v>
      </c>
      <c r="G227">
        <f>COUNTIF(tb_to_analyze[Rocket],Table12[[#This Row],[Rocket Name]])</f>
        <v>4</v>
      </c>
    </row>
    <row r="228" spans="6:7" hidden="1" x14ac:dyDescent="0.25">
      <c r="F228" t="s">
        <v>2284</v>
      </c>
      <c r="G228">
        <f>COUNTIF(tb_to_analyze[Rocket],Table12[[#This Row],[Rocket Name]])</f>
        <v>4</v>
      </c>
    </row>
    <row r="229" spans="6:7" hidden="1" x14ac:dyDescent="0.25">
      <c r="F229" t="s">
        <v>2541</v>
      </c>
      <c r="G229">
        <f>COUNTIF(tb_to_analyze[Rocket],Table12[[#This Row],[Rocket Name]])</f>
        <v>4</v>
      </c>
    </row>
    <row r="230" spans="6:7" hidden="1" x14ac:dyDescent="0.25">
      <c r="F230" t="s">
        <v>2632</v>
      </c>
      <c r="G230">
        <f>COUNTIF(tb_to_analyze[Rocket],Table12[[#This Row],[Rocket Name]])</f>
        <v>4</v>
      </c>
    </row>
    <row r="231" spans="6:7" hidden="1" x14ac:dyDescent="0.25">
      <c r="F231" t="s">
        <v>2711</v>
      </c>
      <c r="G231">
        <f>COUNTIF(tb_to_analyze[Rocket],Table12[[#This Row],[Rocket Name]])</f>
        <v>4</v>
      </c>
    </row>
    <row r="232" spans="6:7" hidden="1" x14ac:dyDescent="0.25">
      <c r="F232" t="s">
        <v>3122</v>
      </c>
      <c r="G232">
        <f>COUNTIF(tb_to_analyze[Rocket],Table12[[#This Row],[Rocket Name]])</f>
        <v>4</v>
      </c>
    </row>
    <row r="233" spans="6:7" hidden="1" x14ac:dyDescent="0.25">
      <c r="F233" t="s">
        <v>3568</v>
      </c>
      <c r="G233">
        <f>COUNTIF(tb_to_analyze[Rocket],Table12[[#This Row],[Rocket Name]])</f>
        <v>4</v>
      </c>
    </row>
    <row r="234" spans="6:7" hidden="1" x14ac:dyDescent="0.25">
      <c r="F234" t="s">
        <v>3639</v>
      </c>
      <c r="G234">
        <f>COUNTIF(tb_to_analyze[Rocket],Table12[[#This Row],[Rocket Name]])</f>
        <v>4</v>
      </c>
    </row>
    <row r="235" spans="6:7" hidden="1" x14ac:dyDescent="0.25">
      <c r="F235" t="s">
        <v>4045</v>
      </c>
      <c r="G235">
        <f>COUNTIF(tb_to_analyze[Rocket],Table12[[#This Row],[Rocket Name]])</f>
        <v>4</v>
      </c>
    </row>
    <row r="236" spans="6:7" hidden="1" x14ac:dyDescent="0.25">
      <c r="F236" t="s">
        <v>4062</v>
      </c>
      <c r="G236">
        <f>COUNTIF(tb_to_analyze[Rocket],Table12[[#This Row],[Rocket Name]])</f>
        <v>4</v>
      </c>
    </row>
    <row r="237" spans="6:7" hidden="1" x14ac:dyDescent="0.25">
      <c r="F237" t="s">
        <v>4269</v>
      </c>
      <c r="G237">
        <f>COUNTIF(tb_to_analyze[Rocket],Table12[[#This Row],[Rocket Name]])</f>
        <v>4</v>
      </c>
    </row>
    <row r="238" spans="6:7" hidden="1" x14ac:dyDescent="0.25">
      <c r="F238" t="s">
        <v>4495</v>
      </c>
      <c r="G238">
        <f>COUNTIF(tb_to_analyze[Rocket],Table12[[#This Row],[Rocket Name]])</f>
        <v>4</v>
      </c>
    </row>
    <row r="239" spans="6:7" hidden="1" x14ac:dyDescent="0.25">
      <c r="F239" t="s">
        <v>4501</v>
      </c>
      <c r="G239">
        <f>COUNTIF(tb_to_analyze[Rocket],Table12[[#This Row],[Rocket Name]])</f>
        <v>4</v>
      </c>
    </row>
    <row r="240" spans="6:7" hidden="1" x14ac:dyDescent="0.25">
      <c r="F240" t="s">
        <v>4630</v>
      </c>
      <c r="G240">
        <f>COUNTIF(tb_to_analyze[Rocket],Table12[[#This Row],[Rocket Name]])</f>
        <v>4</v>
      </c>
    </row>
    <row r="241" spans="6:7" hidden="1" x14ac:dyDescent="0.25">
      <c r="F241" t="s">
        <v>4741</v>
      </c>
      <c r="G241">
        <f>COUNTIF(tb_to_analyze[Rocket],Table12[[#This Row],[Rocket Name]])</f>
        <v>4</v>
      </c>
    </row>
    <row r="242" spans="6:7" hidden="1" x14ac:dyDescent="0.25">
      <c r="F242" t="s">
        <v>44</v>
      </c>
      <c r="G242">
        <f>COUNTIF(tb_to_analyze[Rocket],Table12[[#This Row],[Rocket Name]])</f>
        <v>3</v>
      </c>
    </row>
    <row r="243" spans="6:7" hidden="1" x14ac:dyDescent="0.25">
      <c r="F243" t="s">
        <v>93</v>
      </c>
      <c r="G243">
        <f>COUNTIF(tb_to_analyze[Rocket],Table12[[#This Row],[Rocket Name]])</f>
        <v>3</v>
      </c>
    </row>
    <row r="244" spans="6:7" hidden="1" x14ac:dyDescent="0.25">
      <c r="F244" t="s">
        <v>233</v>
      </c>
      <c r="G244">
        <f>COUNTIF(tb_to_analyze[Rocket],Table12[[#This Row],[Rocket Name]])</f>
        <v>3</v>
      </c>
    </row>
    <row r="245" spans="6:7" hidden="1" x14ac:dyDescent="0.25">
      <c r="F245" t="s">
        <v>378</v>
      </c>
      <c r="G245">
        <f>COUNTIF(tb_to_analyze[Rocket],Table12[[#This Row],[Rocket Name]])</f>
        <v>3</v>
      </c>
    </row>
    <row r="246" spans="6:7" hidden="1" x14ac:dyDescent="0.25">
      <c r="F246" t="s">
        <v>857</v>
      </c>
      <c r="G246">
        <f>COUNTIF(tb_to_analyze[Rocket],Table12[[#This Row],[Rocket Name]])</f>
        <v>3</v>
      </c>
    </row>
    <row r="247" spans="6:7" hidden="1" x14ac:dyDescent="0.25">
      <c r="F247" t="s">
        <v>861</v>
      </c>
      <c r="G247">
        <f>COUNTIF(tb_to_analyze[Rocket],Table12[[#This Row],[Rocket Name]])</f>
        <v>3</v>
      </c>
    </row>
    <row r="248" spans="6:7" hidden="1" x14ac:dyDescent="0.25">
      <c r="F248" t="s">
        <v>975</v>
      </c>
      <c r="G248">
        <f>COUNTIF(tb_to_analyze[Rocket],Table12[[#This Row],[Rocket Name]])</f>
        <v>3</v>
      </c>
    </row>
    <row r="249" spans="6:7" hidden="1" x14ac:dyDescent="0.25">
      <c r="F249" t="s">
        <v>1087</v>
      </c>
      <c r="G249">
        <f>COUNTIF(tb_to_analyze[Rocket],Table12[[#This Row],[Rocket Name]])</f>
        <v>3</v>
      </c>
    </row>
    <row r="250" spans="6:7" hidden="1" x14ac:dyDescent="0.25">
      <c r="F250" t="s">
        <v>1118</v>
      </c>
      <c r="G250">
        <f>COUNTIF(tb_to_analyze[Rocket],Table12[[#This Row],[Rocket Name]])</f>
        <v>3</v>
      </c>
    </row>
    <row r="251" spans="6:7" hidden="1" x14ac:dyDescent="0.25">
      <c r="F251" t="s">
        <v>1128</v>
      </c>
      <c r="G251">
        <f>COUNTIF(tb_to_analyze[Rocket],Table12[[#This Row],[Rocket Name]])</f>
        <v>3</v>
      </c>
    </row>
    <row r="252" spans="6:7" hidden="1" x14ac:dyDescent="0.25">
      <c r="F252" t="s">
        <v>1550</v>
      </c>
      <c r="G252">
        <f>COUNTIF(tb_to_analyze[Rocket],Table12[[#This Row],[Rocket Name]])</f>
        <v>3</v>
      </c>
    </row>
    <row r="253" spans="6:7" hidden="1" x14ac:dyDescent="0.25">
      <c r="F253" t="s">
        <v>1789</v>
      </c>
      <c r="G253">
        <f>COUNTIF(tb_to_analyze[Rocket],Table12[[#This Row],[Rocket Name]])</f>
        <v>3</v>
      </c>
    </row>
    <row r="254" spans="6:7" hidden="1" x14ac:dyDescent="0.25">
      <c r="F254" t="s">
        <v>2682</v>
      </c>
      <c r="G254">
        <f>COUNTIF(tb_to_analyze[Rocket],Table12[[#This Row],[Rocket Name]])</f>
        <v>3</v>
      </c>
    </row>
    <row r="255" spans="6:7" hidden="1" x14ac:dyDescent="0.25">
      <c r="F255" t="s">
        <v>2802</v>
      </c>
      <c r="G255">
        <f>COUNTIF(tb_to_analyze[Rocket],Table12[[#This Row],[Rocket Name]])</f>
        <v>3</v>
      </c>
    </row>
    <row r="256" spans="6:7" hidden="1" x14ac:dyDescent="0.25">
      <c r="F256" t="s">
        <v>2933</v>
      </c>
      <c r="G256">
        <f>COUNTIF(tb_to_analyze[Rocket],Table12[[#This Row],[Rocket Name]])</f>
        <v>3</v>
      </c>
    </row>
    <row r="257" spans="6:7" hidden="1" x14ac:dyDescent="0.25">
      <c r="F257" t="s">
        <v>3219</v>
      </c>
      <c r="G257">
        <f>COUNTIF(tb_to_analyze[Rocket],Table12[[#This Row],[Rocket Name]])</f>
        <v>3</v>
      </c>
    </row>
    <row r="258" spans="6:7" hidden="1" x14ac:dyDescent="0.25">
      <c r="F258" t="s">
        <v>3279</v>
      </c>
      <c r="G258">
        <f>COUNTIF(tb_to_analyze[Rocket],Table12[[#This Row],[Rocket Name]])</f>
        <v>3</v>
      </c>
    </row>
    <row r="259" spans="6:7" hidden="1" x14ac:dyDescent="0.25">
      <c r="F259" t="s">
        <v>3299</v>
      </c>
      <c r="G259">
        <f>COUNTIF(tb_to_analyze[Rocket],Table12[[#This Row],[Rocket Name]])</f>
        <v>3</v>
      </c>
    </row>
    <row r="260" spans="6:7" hidden="1" x14ac:dyDescent="0.25">
      <c r="F260" t="s">
        <v>3347</v>
      </c>
      <c r="G260">
        <f>COUNTIF(tb_to_analyze[Rocket],Table12[[#This Row],[Rocket Name]])</f>
        <v>3</v>
      </c>
    </row>
    <row r="261" spans="6:7" hidden="1" x14ac:dyDescent="0.25">
      <c r="F261" t="s">
        <v>3373</v>
      </c>
      <c r="G261">
        <f>COUNTIF(tb_to_analyze[Rocket],Table12[[#This Row],[Rocket Name]])</f>
        <v>3</v>
      </c>
    </row>
    <row r="262" spans="6:7" hidden="1" x14ac:dyDescent="0.25">
      <c r="F262" t="s">
        <v>3406</v>
      </c>
      <c r="G262">
        <f>COUNTIF(tb_to_analyze[Rocket],Table12[[#This Row],[Rocket Name]])</f>
        <v>3</v>
      </c>
    </row>
    <row r="263" spans="6:7" hidden="1" x14ac:dyDescent="0.25">
      <c r="F263" t="s">
        <v>3628</v>
      </c>
      <c r="G263">
        <f>COUNTIF(tb_to_analyze[Rocket],Table12[[#This Row],[Rocket Name]])</f>
        <v>3</v>
      </c>
    </row>
    <row r="264" spans="6:7" hidden="1" x14ac:dyDescent="0.25">
      <c r="F264" t="s">
        <v>3653</v>
      </c>
      <c r="G264">
        <f>COUNTIF(tb_to_analyze[Rocket],Table12[[#This Row],[Rocket Name]])</f>
        <v>3</v>
      </c>
    </row>
    <row r="265" spans="6:7" hidden="1" x14ac:dyDescent="0.25">
      <c r="F265" t="s">
        <v>3681</v>
      </c>
      <c r="G265">
        <f>COUNTIF(tb_to_analyze[Rocket],Table12[[#This Row],[Rocket Name]])</f>
        <v>3</v>
      </c>
    </row>
    <row r="266" spans="6:7" hidden="1" x14ac:dyDescent="0.25">
      <c r="F266" t="s">
        <v>3689</v>
      </c>
      <c r="G266">
        <f>COUNTIF(tb_to_analyze[Rocket],Table12[[#This Row],[Rocket Name]])</f>
        <v>3</v>
      </c>
    </row>
    <row r="267" spans="6:7" hidden="1" x14ac:dyDescent="0.25">
      <c r="F267" t="s">
        <v>3735</v>
      </c>
      <c r="G267">
        <f>COUNTIF(tb_to_analyze[Rocket],Table12[[#This Row],[Rocket Name]])</f>
        <v>3</v>
      </c>
    </row>
    <row r="268" spans="6:7" hidden="1" x14ac:dyDescent="0.25">
      <c r="F268" t="s">
        <v>3737</v>
      </c>
      <c r="G268">
        <f>COUNTIF(tb_to_analyze[Rocket],Table12[[#This Row],[Rocket Name]])</f>
        <v>3</v>
      </c>
    </row>
    <row r="269" spans="6:7" hidden="1" x14ac:dyDescent="0.25">
      <c r="F269" t="s">
        <v>3990</v>
      </c>
      <c r="G269">
        <f>COUNTIF(tb_to_analyze[Rocket],Table12[[#This Row],[Rocket Name]])</f>
        <v>3</v>
      </c>
    </row>
    <row r="270" spans="6:7" hidden="1" x14ac:dyDescent="0.25">
      <c r="F270" t="s">
        <v>4096</v>
      </c>
      <c r="G270">
        <f>COUNTIF(tb_to_analyze[Rocket],Table12[[#This Row],[Rocket Name]])</f>
        <v>3</v>
      </c>
    </row>
    <row r="271" spans="6:7" hidden="1" x14ac:dyDescent="0.25">
      <c r="F271" t="s">
        <v>4123</v>
      </c>
      <c r="G271">
        <f>COUNTIF(tb_to_analyze[Rocket],Table12[[#This Row],[Rocket Name]])</f>
        <v>3</v>
      </c>
    </row>
    <row r="272" spans="6:7" hidden="1" x14ac:dyDescent="0.25">
      <c r="F272" t="s">
        <v>4126</v>
      </c>
      <c r="G272">
        <f>COUNTIF(tb_to_analyze[Rocket],Table12[[#This Row],[Rocket Name]])</f>
        <v>3</v>
      </c>
    </row>
    <row r="273" spans="6:7" hidden="1" x14ac:dyDescent="0.25">
      <c r="F273" t="s">
        <v>4179</v>
      </c>
      <c r="G273">
        <f>COUNTIF(tb_to_analyze[Rocket],Table12[[#This Row],[Rocket Name]])</f>
        <v>3</v>
      </c>
    </row>
    <row r="274" spans="6:7" hidden="1" x14ac:dyDescent="0.25">
      <c r="F274" t="s">
        <v>4557</v>
      </c>
      <c r="G274">
        <f>COUNTIF(tb_to_analyze[Rocket],Table12[[#This Row],[Rocket Name]])</f>
        <v>3</v>
      </c>
    </row>
    <row r="275" spans="6:7" hidden="1" x14ac:dyDescent="0.25">
      <c r="F275" t="s">
        <v>4572</v>
      </c>
      <c r="G275">
        <f>COUNTIF(tb_to_analyze[Rocket],Table12[[#This Row],[Rocket Name]])</f>
        <v>3</v>
      </c>
    </row>
    <row r="276" spans="6:7" hidden="1" x14ac:dyDescent="0.25">
      <c r="F276" t="s">
        <v>4690</v>
      </c>
      <c r="G276">
        <f>COUNTIF(tb_to_analyze[Rocket],Table12[[#This Row],[Rocket Name]])</f>
        <v>3</v>
      </c>
    </row>
    <row r="277" spans="6:7" hidden="1" x14ac:dyDescent="0.25">
      <c r="F277" t="s">
        <v>4726</v>
      </c>
      <c r="G277">
        <f>COUNTIF(tb_to_analyze[Rocket],Table12[[#This Row],[Rocket Name]])</f>
        <v>3</v>
      </c>
    </row>
    <row r="278" spans="6:7" hidden="1" x14ac:dyDescent="0.25">
      <c r="F278" t="s">
        <v>4822</v>
      </c>
      <c r="G278">
        <f>COUNTIF(tb_to_analyze[Rocket],Table12[[#This Row],[Rocket Name]])</f>
        <v>3</v>
      </c>
    </row>
    <row r="279" spans="6:7" hidden="1" x14ac:dyDescent="0.25">
      <c r="F279" t="s">
        <v>4837</v>
      </c>
      <c r="G279">
        <f>COUNTIF(tb_to_analyze[Rocket],Table12[[#This Row],[Rocket Name]])</f>
        <v>3</v>
      </c>
    </row>
    <row r="280" spans="6:7" hidden="1" x14ac:dyDescent="0.25">
      <c r="F280" t="s">
        <v>4885</v>
      </c>
      <c r="G280">
        <f>COUNTIF(tb_to_analyze[Rocket],Table12[[#This Row],[Rocket Name]])</f>
        <v>3</v>
      </c>
    </row>
    <row r="281" spans="6:7" hidden="1" x14ac:dyDescent="0.25">
      <c r="F281" t="s">
        <v>4943</v>
      </c>
      <c r="G281">
        <f>COUNTIF(tb_to_analyze[Rocket],Table12[[#This Row],[Rocket Name]])</f>
        <v>3</v>
      </c>
    </row>
    <row r="282" spans="6:7" hidden="1" x14ac:dyDescent="0.25">
      <c r="F282" t="s">
        <v>5004</v>
      </c>
      <c r="G282">
        <f>COUNTIF(tb_to_analyze[Rocket],Table12[[#This Row],[Rocket Name]])</f>
        <v>3</v>
      </c>
    </row>
    <row r="283" spans="6:7" hidden="1" x14ac:dyDescent="0.25">
      <c r="F283" t="s">
        <v>5014</v>
      </c>
      <c r="G283">
        <f>COUNTIF(tb_to_analyze[Rocket],Table12[[#This Row],[Rocket Name]])</f>
        <v>3</v>
      </c>
    </row>
    <row r="284" spans="6:7" hidden="1" x14ac:dyDescent="0.25">
      <c r="F284" t="s">
        <v>5051</v>
      </c>
      <c r="G284">
        <f>COUNTIF(tb_to_analyze[Rocket],Table12[[#This Row],[Rocket Name]])</f>
        <v>3</v>
      </c>
    </row>
    <row r="285" spans="6:7" hidden="1" x14ac:dyDescent="0.25">
      <c r="F285" t="s">
        <v>11</v>
      </c>
      <c r="G285">
        <f>COUNTIF(tb_to_analyze[Rocket],Table12[[#This Row],[Rocket Name]])</f>
        <v>2</v>
      </c>
    </row>
    <row r="286" spans="6:7" hidden="1" x14ac:dyDescent="0.25">
      <c r="F286" t="s">
        <v>31</v>
      </c>
      <c r="G286">
        <f>COUNTIF(tb_to_analyze[Rocket],Table12[[#This Row],[Rocket Name]])</f>
        <v>2</v>
      </c>
    </row>
    <row r="287" spans="6:7" hidden="1" x14ac:dyDescent="0.25">
      <c r="F287" t="s">
        <v>86</v>
      </c>
      <c r="G287">
        <f>COUNTIF(tb_to_analyze[Rocket],Table12[[#This Row],[Rocket Name]])</f>
        <v>2</v>
      </c>
    </row>
    <row r="288" spans="6:7" hidden="1" x14ac:dyDescent="0.25">
      <c r="F288" t="s">
        <v>271</v>
      </c>
      <c r="G288">
        <f>COUNTIF(tb_to_analyze[Rocket],Table12[[#This Row],[Rocket Name]])</f>
        <v>2</v>
      </c>
    </row>
    <row r="289" spans="6:7" hidden="1" x14ac:dyDescent="0.25">
      <c r="F289" t="s">
        <v>319</v>
      </c>
      <c r="G289">
        <f>COUNTIF(tb_to_analyze[Rocket],Table12[[#This Row],[Rocket Name]])</f>
        <v>2</v>
      </c>
    </row>
    <row r="290" spans="6:7" hidden="1" x14ac:dyDescent="0.25">
      <c r="F290" t="s">
        <v>336</v>
      </c>
      <c r="G290">
        <f>COUNTIF(tb_to_analyze[Rocket],Table12[[#This Row],[Rocket Name]])</f>
        <v>2</v>
      </c>
    </row>
    <row r="291" spans="6:7" hidden="1" x14ac:dyDescent="0.25">
      <c r="F291" t="s">
        <v>523</v>
      </c>
      <c r="G291">
        <f>COUNTIF(tb_to_analyze[Rocket],Table12[[#This Row],[Rocket Name]])</f>
        <v>2</v>
      </c>
    </row>
    <row r="292" spans="6:7" hidden="1" x14ac:dyDescent="0.25">
      <c r="F292" t="s">
        <v>1080</v>
      </c>
      <c r="G292">
        <f>COUNTIF(tb_to_analyze[Rocket],Table12[[#This Row],[Rocket Name]])</f>
        <v>2</v>
      </c>
    </row>
    <row r="293" spans="6:7" hidden="1" x14ac:dyDescent="0.25">
      <c r="F293" t="s">
        <v>1320</v>
      </c>
      <c r="G293">
        <f>COUNTIF(tb_to_analyze[Rocket],Table12[[#This Row],[Rocket Name]])</f>
        <v>2</v>
      </c>
    </row>
    <row r="294" spans="6:7" hidden="1" x14ac:dyDescent="0.25">
      <c r="F294" t="s">
        <v>1998</v>
      </c>
      <c r="G294">
        <f>COUNTIF(tb_to_analyze[Rocket],Table12[[#This Row],[Rocket Name]])</f>
        <v>2</v>
      </c>
    </row>
    <row r="295" spans="6:7" hidden="1" x14ac:dyDescent="0.25">
      <c r="F295" t="s">
        <v>2626</v>
      </c>
      <c r="G295">
        <f>COUNTIF(tb_to_analyze[Rocket],Table12[[#This Row],[Rocket Name]])</f>
        <v>2</v>
      </c>
    </row>
    <row r="296" spans="6:7" hidden="1" x14ac:dyDescent="0.25">
      <c r="F296" t="s">
        <v>2759</v>
      </c>
      <c r="G296">
        <f>COUNTIF(tb_to_analyze[Rocket],Table12[[#This Row],[Rocket Name]])</f>
        <v>2</v>
      </c>
    </row>
    <row r="297" spans="6:7" hidden="1" x14ac:dyDescent="0.25">
      <c r="F297" t="s">
        <v>2761</v>
      </c>
      <c r="G297">
        <f>COUNTIF(tb_to_analyze[Rocket],Table12[[#This Row],[Rocket Name]])</f>
        <v>2</v>
      </c>
    </row>
    <row r="298" spans="6:7" hidden="1" x14ac:dyDescent="0.25">
      <c r="F298" t="s">
        <v>2847</v>
      </c>
      <c r="G298">
        <f>COUNTIF(tb_to_analyze[Rocket],Table12[[#This Row],[Rocket Name]])</f>
        <v>2</v>
      </c>
    </row>
    <row r="299" spans="6:7" hidden="1" x14ac:dyDescent="0.25">
      <c r="F299" t="s">
        <v>3031</v>
      </c>
      <c r="G299">
        <f>COUNTIF(tb_to_analyze[Rocket],Table12[[#This Row],[Rocket Name]])</f>
        <v>2</v>
      </c>
    </row>
    <row r="300" spans="6:7" hidden="1" x14ac:dyDescent="0.25">
      <c r="F300" t="s">
        <v>3070</v>
      </c>
      <c r="G300">
        <f>COUNTIF(tb_to_analyze[Rocket],Table12[[#This Row],[Rocket Name]])</f>
        <v>2</v>
      </c>
    </row>
    <row r="301" spans="6:7" hidden="1" x14ac:dyDescent="0.25">
      <c r="F301" t="s">
        <v>3337</v>
      </c>
      <c r="G301">
        <f>COUNTIF(tb_to_analyze[Rocket],Table12[[#This Row],[Rocket Name]])</f>
        <v>2</v>
      </c>
    </row>
    <row r="302" spans="6:7" hidden="1" x14ac:dyDescent="0.25">
      <c r="F302" t="s">
        <v>3464</v>
      </c>
      <c r="G302">
        <f>COUNTIF(tb_to_analyze[Rocket],Table12[[#This Row],[Rocket Name]])</f>
        <v>2</v>
      </c>
    </row>
    <row r="303" spans="6:7" hidden="1" x14ac:dyDescent="0.25">
      <c r="F303" t="s">
        <v>3474</v>
      </c>
      <c r="G303">
        <f>COUNTIF(tb_to_analyze[Rocket],Table12[[#This Row],[Rocket Name]])</f>
        <v>2</v>
      </c>
    </row>
    <row r="304" spans="6:7" hidden="1" x14ac:dyDescent="0.25">
      <c r="F304" t="s">
        <v>3583</v>
      </c>
      <c r="G304">
        <f>COUNTIF(tb_to_analyze[Rocket],Table12[[#This Row],[Rocket Name]])</f>
        <v>2</v>
      </c>
    </row>
    <row r="305" spans="6:7" hidden="1" x14ac:dyDescent="0.25">
      <c r="F305" t="s">
        <v>3602</v>
      </c>
      <c r="G305">
        <f>COUNTIF(tb_to_analyze[Rocket],Table12[[#This Row],[Rocket Name]])</f>
        <v>2</v>
      </c>
    </row>
    <row r="306" spans="6:7" hidden="1" x14ac:dyDescent="0.25">
      <c r="F306" t="s">
        <v>3655</v>
      </c>
      <c r="G306">
        <f>COUNTIF(tb_to_analyze[Rocket],Table12[[#This Row],[Rocket Name]])</f>
        <v>2</v>
      </c>
    </row>
    <row r="307" spans="6:7" hidden="1" x14ac:dyDescent="0.25">
      <c r="F307" t="s">
        <v>3822</v>
      </c>
      <c r="G307">
        <f>COUNTIF(tb_to_analyze[Rocket],Table12[[#This Row],[Rocket Name]])</f>
        <v>2</v>
      </c>
    </row>
    <row r="308" spans="6:7" hidden="1" x14ac:dyDescent="0.25">
      <c r="F308" t="s">
        <v>3921</v>
      </c>
      <c r="G308">
        <f>COUNTIF(tb_to_analyze[Rocket],Table12[[#This Row],[Rocket Name]])</f>
        <v>2</v>
      </c>
    </row>
    <row r="309" spans="6:7" hidden="1" x14ac:dyDescent="0.25">
      <c r="F309" t="s">
        <v>3933</v>
      </c>
      <c r="G309">
        <f>COUNTIF(tb_to_analyze[Rocket],Table12[[#This Row],[Rocket Name]])</f>
        <v>2</v>
      </c>
    </row>
    <row r="310" spans="6:7" hidden="1" x14ac:dyDescent="0.25">
      <c r="F310" t="s">
        <v>4112</v>
      </c>
      <c r="G310">
        <f>COUNTIF(tb_to_analyze[Rocket],Table12[[#This Row],[Rocket Name]])</f>
        <v>2</v>
      </c>
    </row>
    <row r="311" spans="6:7" hidden="1" x14ac:dyDescent="0.25">
      <c r="F311" t="s">
        <v>4168</v>
      </c>
      <c r="G311">
        <f>COUNTIF(tb_to_analyze[Rocket],Table12[[#This Row],[Rocket Name]])</f>
        <v>2</v>
      </c>
    </row>
    <row r="312" spans="6:7" hidden="1" x14ac:dyDescent="0.25">
      <c r="F312" t="s">
        <v>4200</v>
      </c>
      <c r="G312">
        <f>COUNTIF(tb_to_analyze[Rocket],Table12[[#This Row],[Rocket Name]])</f>
        <v>2</v>
      </c>
    </row>
    <row r="313" spans="6:7" hidden="1" x14ac:dyDescent="0.25">
      <c r="F313" t="s">
        <v>4217</v>
      </c>
      <c r="G313">
        <f>COUNTIF(tb_to_analyze[Rocket],Table12[[#This Row],[Rocket Name]])</f>
        <v>2</v>
      </c>
    </row>
    <row r="314" spans="6:7" hidden="1" x14ac:dyDescent="0.25">
      <c r="F314" t="s">
        <v>4242</v>
      </c>
      <c r="G314">
        <f>COUNTIF(tb_to_analyze[Rocket],Table12[[#This Row],[Rocket Name]])</f>
        <v>2</v>
      </c>
    </row>
    <row r="315" spans="6:7" hidden="1" x14ac:dyDescent="0.25">
      <c r="F315" t="s">
        <v>4275</v>
      </c>
      <c r="G315">
        <f>COUNTIF(tb_to_analyze[Rocket],Table12[[#This Row],[Rocket Name]])</f>
        <v>2</v>
      </c>
    </row>
    <row r="316" spans="6:7" hidden="1" x14ac:dyDescent="0.25">
      <c r="F316" t="s">
        <v>4393</v>
      </c>
      <c r="G316">
        <f>COUNTIF(tb_to_analyze[Rocket],Table12[[#This Row],[Rocket Name]])</f>
        <v>2</v>
      </c>
    </row>
    <row r="317" spans="6:7" hidden="1" x14ac:dyDescent="0.25">
      <c r="F317" t="s">
        <v>4450</v>
      </c>
      <c r="G317">
        <f>COUNTIF(tb_to_analyze[Rocket],Table12[[#This Row],[Rocket Name]])</f>
        <v>2</v>
      </c>
    </row>
    <row r="318" spans="6:7" hidden="1" x14ac:dyDescent="0.25">
      <c r="F318" t="s">
        <v>4498</v>
      </c>
      <c r="G318">
        <f>COUNTIF(tb_to_analyze[Rocket],Table12[[#This Row],[Rocket Name]])</f>
        <v>2</v>
      </c>
    </row>
    <row r="319" spans="6:7" hidden="1" x14ac:dyDescent="0.25">
      <c r="F319" t="s">
        <v>4655</v>
      </c>
      <c r="G319">
        <f>COUNTIF(tb_to_analyze[Rocket],Table12[[#This Row],[Rocket Name]])</f>
        <v>2</v>
      </c>
    </row>
    <row r="320" spans="6:7" hidden="1" x14ac:dyDescent="0.25">
      <c r="F320" t="s">
        <v>4708</v>
      </c>
      <c r="G320">
        <f>COUNTIF(tb_to_analyze[Rocket],Table12[[#This Row],[Rocket Name]])</f>
        <v>2</v>
      </c>
    </row>
    <row r="321" spans="6:7" hidden="1" x14ac:dyDescent="0.25">
      <c r="F321" t="s">
        <v>4798</v>
      </c>
      <c r="G321">
        <f>COUNTIF(tb_to_analyze[Rocket],Table12[[#This Row],[Rocket Name]])</f>
        <v>2</v>
      </c>
    </row>
    <row r="322" spans="6:7" hidden="1" x14ac:dyDescent="0.25">
      <c r="F322" t="s">
        <v>4833</v>
      </c>
      <c r="G322">
        <f>COUNTIF(tb_to_analyze[Rocket],Table12[[#This Row],[Rocket Name]])</f>
        <v>2</v>
      </c>
    </row>
    <row r="323" spans="6:7" hidden="1" x14ac:dyDescent="0.25">
      <c r="F323" t="s">
        <v>4917</v>
      </c>
      <c r="G323">
        <f>COUNTIF(tb_to_analyze[Rocket],Table12[[#This Row],[Rocket Name]])</f>
        <v>2</v>
      </c>
    </row>
    <row r="324" spans="6:7" hidden="1" x14ac:dyDescent="0.25">
      <c r="F324" t="s">
        <v>5079</v>
      </c>
      <c r="G324">
        <f>COUNTIF(tb_to_analyze[Rocket],Table12[[#This Row],[Rocket Name]])</f>
        <v>2</v>
      </c>
    </row>
    <row r="325" spans="6:7" hidden="1" x14ac:dyDescent="0.25">
      <c r="F325" t="s">
        <v>61</v>
      </c>
      <c r="G325">
        <f>COUNTIF(tb_to_analyze[Rocket],Table12[[#This Row],[Rocket Name]])</f>
        <v>1</v>
      </c>
    </row>
    <row r="326" spans="6:7" hidden="1" x14ac:dyDescent="0.25">
      <c r="F326" t="s">
        <v>64</v>
      </c>
      <c r="G326">
        <f>COUNTIF(tb_to_analyze[Rocket],Table12[[#This Row],[Rocket Name]])</f>
        <v>1</v>
      </c>
    </row>
    <row r="327" spans="6:7" hidden="1" x14ac:dyDescent="0.25">
      <c r="F327" t="s">
        <v>78</v>
      </c>
      <c r="G327">
        <f>COUNTIF(tb_to_analyze[Rocket],Table12[[#This Row],[Rocket Name]])</f>
        <v>1</v>
      </c>
    </row>
    <row r="328" spans="6:7" hidden="1" x14ac:dyDescent="0.25">
      <c r="F328" t="s">
        <v>99</v>
      </c>
      <c r="G328">
        <f>COUNTIF(tb_to_analyze[Rocket],Table12[[#This Row],[Rocket Name]])</f>
        <v>1</v>
      </c>
    </row>
    <row r="329" spans="6:7" hidden="1" x14ac:dyDescent="0.25">
      <c r="F329" t="s">
        <v>193</v>
      </c>
      <c r="G329">
        <f>COUNTIF(tb_to_analyze[Rocket],Table12[[#This Row],[Rocket Name]])</f>
        <v>1</v>
      </c>
    </row>
    <row r="330" spans="6:7" hidden="1" x14ac:dyDescent="0.25">
      <c r="F330" t="s">
        <v>221</v>
      </c>
      <c r="G330">
        <f>COUNTIF(tb_to_analyze[Rocket],Table12[[#This Row],[Rocket Name]])</f>
        <v>1</v>
      </c>
    </row>
    <row r="331" spans="6:7" hidden="1" x14ac:dyDescent="0.25">
      <c r="F331" t="s">
        <v>227</v>
      </c>
      <c r="G331">
        <f>COUNTIF(tb_to_analyze[Rocket],Table12[[#This Row],[Rocket Name]])</f>
        <v>1</v>
      </c>
    </row>
    <row r="332" spans="6:7" hidden="1" x14ac:dyDescent="0.25">
      <c r="F332" t="s">
        <v>290</v>
      </c>
      <c r="G332">
        <f>COUNTIF(tb_to_analyze[Rocket],Table12[[#This Row],[Rocket Name]])</f>
        <v>1</v>
      </c>
    </row>
    <row r="333" spans="6:7" hidden="1" x14ac:dyDescent="0.25">
      <c r="F333" t="s">
        <v>300</v>
      </c>
      <c r="G333">
        <f>COUNTIF(tb_to_analyze[Rocket],Table12[[#This Row],[Rocket Name]])</f>
        <v>1</v>
      </c>
    </row>
    <row r="334" spans="6:7" hidden="1" x14ac:dyDescent="0.25">
      <c r="F334" t="s">
        <v>329</v>
      </c>
      <c r="G334">
        <f>COUNTIF(tb_to_analyze[Rocket],Table12[[#This Row],[Rocket Name]])</f>
        <v>1</v>
      </c>
    </row>
    <row r="335" spans="6:7" hidden="1" x14ac:dyDescent="0.25">
      <c r="F335" t="s">
        <v>341</v>
      </c>
      <c r="G335">
        <f>COUNTIF(tb_to_analyze[Rocket],Table12[[#This Row],[Rocket Name]])</f>
        <v>1</v>
      </c>
    </row>
    <row r="336" spans="6:7" hidden="1" x14ac:dyDescent="0.25">
      <c r="F336" t="s">
        <v>553</v>
      </c>
      <c r="G336">
        <f>COUNTIF(tb_to_analyze[Rocket],Table12[[#This Row],[Rocket Name]])</f>
        <v>1</v>
      </c>
    </row>
    <row r="337" spans="6:7" hidden="1" x14ac:dyDescent="0.25">
      <c r="F337" t="s">
        <v>567</v>
      </c>
      <c r="G337">
        <f>COUNTIF(tb_to_analyze[Rocket],Table12[[#This Row],[Rocket Name]])</f>
        <v>1</v>
      </c>
    </row>
    <row r="338" spans="6:7" hidden="1" x14ac:dyDescent="0.25">
      <c r="F338" t="s">
        <v>571</v>
      </c>
      <c r="G338">
        <f>COUNTIF(tb_to_analyze[Rocket],Table12[[#This Row],[Rocket Name]])</f>
        <v>1</v>
      </c>
    </row>
    <row r="339" spans="6:7" hidden="1" x14ac:dyDescent="0.25">
      <c r="F339" t="s">
        <v>757</v>
      </c>
      <c r="G339">
        <f>COUNTIF(tb_to_analyze[Rocket],Table12[[#This Row],[Rocket Name]])</f>
        <v>1</v>
      </c>
    </row>
    <row r="340" spans="6:7" hidden="1" x14ac:dyDescent="0.25">
      <c r="F340" t="s">
        <v>828</v>
      </c>
      <c r="G340">
        <f>COUNTIF(tb_to_analyze[Rocket],Table12[[#This Row],[Rocket Name]])</f>
        <v>1</v>
      </c>
    </row>
    <row r="341" spans="6:7" hidden="1" x14ac:dyDescent="0.25">
      <c r="F341" t="s">
        <v>1203</v>
      </c>
      <c r="G341">
        <f>COUNTIF(tb_to_analyze[Rocket],Table12[[#This Row],[Rocket Name]])</f>
        <v>1</v>
      </c>
    </row>
    <row r="342" spans="6:7" hidden="1" x14ac:dyDescent="0.25">
      <c r="F342" t="s">
        <v>1307</v>
      </c>
      <c r="G342">
        <f>COUNTIF(tb_to_analyze[Rocket],Table12[[#This Row],[Rocket Name]])</f>
        <v>1</v>
      </c>
    </row>
    <row r="343" spans="6:7" hidden="1" x14ac:dyDescent="0.25">
      <c r="F343" t="s">
        <v>1456</v>
      </c>
      <c r="G343">
        <f>COUNTIF(tb_to_analyze[Rocket],Table12[[#This Row],[Rocket Name]])</f>
        <v>1</v>
      </c>
    </row>
    <row r="344" spans="6:7" hidden="1" x14ac:dyDescent="0.25">
      <c r="F344" t="s">
        <v>1494</v>
      </c>
      <c r="G344">
        <f>COUNTIF(tb_to_analyze[Rocket],Table12[[#This Row],[Rocket Name]])</f>
        <v>1</v>
      </c>
    </row>
    <row r="345" spans="6:7" hidden="1" x14ac:dyDescent="0.25">
      <c r="F345" t="s">
        <v>1514</v>
      </c>
      <c r="G345">
        <f>COUNTIF(tb_to_analyze[Rocket],Table12[[#This Row],[Rocket Name]])</f>
        <v>1</v>
      </c>
    </row>
    <row r="346" spans="6:7" hidden="1" x14ac:dyDescent="0.25">
      <c r="F346" t="s">
        <v>1571</v>
      </c>
      <c r="G346">
        <f>COUNTIF(tb_to_analyze[Rocket],Table12[[#This Row],[Rocket Name]])</f>
        <v>1</v>
      </c>
    </row>
    <row r="347" spans="6:7" hidden="1" x14ac:dyDescent="0.25">
      <c r="F347" t="s">
        <v>1581</v>
      </c>
      <c r="G347">
        <f>COUNTIF(tb_to_analyze[Rocket],Table12[[#This Row],[Rocket Name]])</f>
        <v>1</v>
      </c>
    </row>
    <row r="348" spans="6:7" hidden="1" x14ac:dyDescent="0.25">
      <c r="F348" t="s">
        <v>1943</v>
      </c>
      <c r="G348">
        <f>COUNTIF(tb_to_analyze[Rocket],Table12[[#This Row],[Rocket Name]])</f>
        <v>1</v>
      </c>
    </row>
    <row r="349" spans="6:7" hidden="1" x14ac:dyDescent="0.25">
      <c r="F349" t="s">
        <v>2535</v>
      </c>
      <c r="G349">
        <f>COUNTIF(tb_to_analyze[Rocket],Table12[[#This Row],[Rocket Name]])</f>
        <v>1</v>
      </c>
    </row>
    <row r="350" spans="6:7" hidden="1" x14ac:dyDescent="0.25">
      <c r="F350" t="s">
        <v>2549</v>
      </c>
      <c r="G350">
        <f>COUNTIF(tb_to_analyze[Rocket],Table12[[#This Row],[Rocket Name]])</f>
        <v>1</v>
      </c>
    </row>
    <row r="351" spans="6:7" hidden="1" x14ac:dyDescent="0.25">
      <c r="F351" t="s">
        <v>2598</v>
      </c>
      <c r="G351">
        <f>COUNTIF(tb_to_analyze[Rocket],Table12[[#This Row],[Rocket Name]])</f>
        <v>1</v>
      </c>
    </row>
    <row r="352" spans="6:7" hidden="1" x14ac:dyDescent="0.25">
      <c r="F352" t="s">
        <v>2642</v>
      </c>
      <c r="G352">
        <f>COUNTIF(tb_to_analyze[Rocket],Table12[[#This Row],[Rocket Name]])</f>
        <v>1</v>
      </c>
    </row>
    <row r="353" spans="6:7" hidden="1" x14ac:dyDescent="0.25">
      <c r="F353" t="s">
        <v>2668</v>
      </c>
      <c r="G353">
        <f>COUNTIF(tb_to_analyze[Rocket],Table12[[#This Row],[Rocket Name]])</f>
        <v>1</v>
      </c>
    </row>
    <row r="354" spans="6:7" hidden="1" x14ac:dyDescent="0.25">
      <c r="F354" t="s">
        <v>2694</v>
      </c>
      <c r="G354">
        <f>COUNTIF(tb_to_analyze[Rocket],Table12[[#This Row],[Rocket Name]])</f>
        <v>1</v>
      </c>
    </row>
    <row r="355" spans="6:7" hidden="1" x14ac:dyDescent="0.25">
      <c r="F355" t="s">
        <v>2728</v>
      </c>
      <c r="G355">
        <f>COUNTIF(tb_to_analyze[Rocket],Table12[[#This Row],[Rocket Name]])</f>
        <v>1</v>
      </c>
    </row>
    <row r="356" spans="6:7" hidden="1" x14ac:dyDescent="0.25">
      <c r="F356" t="s">
        <v>2748</v>
      </c>
      <c r="G356">
        <f>COUNTIF(tb_to_analyze[Rocket],Table12[[#This Row],[Rocket Name]])</f>
        <v>1</v>
      </c>
    </row>
    <row r="357" spans="6:7" hidden="1" x14ac:dyDescent="0.25">
      <c r="F357" t="s">
        <v>2750</v>
      </c>
      <c r="G357">
        <f>COUNTIF(tb_to_analyze[Rocket],Table12[[#This Row],[Rocket Name]])</f>
        <v>1</v>
      </c>
    </row>
    <row r="358" spans="6:7" hidden="1" x14ac:dyDescent="0.25">
      <c r="F358" t="s">
        <v>2763</v>
      </c>
      <c r="G358">
        <f>COUNTIF(tb_to_analyze[Rocket],Table12[[#This Row],[Rocket Name]])</f>
        <v>1</v>
      </c>
    </row>
    <row r="359" spans="6:7" hidden="1" x14ac:dyDescent="0.25">
      <c r="F359" t="s">
        <v>3098</v>
      </c>
      <c r="G359">
        <f>COUNTIF(tb_to_analyze[Rocket],Table12[[#This Row],[Rocket Name]])</f>
        <v>1</v>
      </c>
    </row>
    <row r="360" spans="6:7" hidden="1" x14ac:dyDescent="0.25">
      <c r="F360" t="s">
        <v>3136</v>
      </c>
      <c r="G360">
        <f>COUNTIF(tb_to_analyze[Rocket],Table12[[#This Row],[Rocket Name]])</f>
        <v>1</v>
      </c>
    </row>
    <row r="361" spans="6:7" hidden="1" x14ac:dyDescent="0.25">
      <c r="F361" t="s">
        <v>3192</v>
      </c>
      <c r="G361">
        <f>COUNTIF(tb_to_analyze[Rocket],Table12[[#This Row],[Rocket Name]])</f>
        <v>1</v>
      </c>
    </row>
    <row r="362" spans="6:7" hidden="1" x14ac:dyDescent="0.25">
      <c r="F362" t="s">
        <v>3255</v>
      </c>
      <c r="G362">
        <f>COUNTIF(tb_to_analyze[Rocket],Table12[[#This Row],[Rocket Name]])</f>
        <v>1</v>
      </c>
    </row>
    <row r="363" spans="6:7" hidden="1" x14ac:dyDescent="0.25">
      <c r="F363" t="s">
        <v>3296</v>
      </c>
      <c r="G363">
        <f>COUNTIF(tb_to_analyze[Rocket],Table12[[#This Row],[Rocket Name]])</f>
        <v>1</v>
      </c>
    </row>
    <row r="364" spans="6:7" hidden="1" x14ac:dyDescent="0.25">
      <c r="F364" t="s">
        <v>3351</v>
      </c>
      <c r="G364">
        <f>COUNTIF(tb_to_analyze[Rocket],Table12[[#This Row],[Rocket Name]])</f>
        <v>1</v>
      </c>
    </row>
    <row r="365" spans="6:7" hidden="1" x14ac:dyDescent="0.25">
      <c r="F365" t="s">
        <v>3380</v>
      </c>
      <c r="G365">
        <f>COUNTIF(tb_to_analyze[Rocket],Table12[[#This Row],[Rocket Name]])</f>
        <v>1</v>
      </c>
    </row>
    <row r="366" spans="6:7" hidden="1" x14ac:dyDescent="0.25">
      <c r="F366" t="s">
        <v>3432</v>
      </c>
      <c r="G366">
        <f>COUNTIF(tb_to_analyze[Rocket],Table12[[#This Row],[Rocket Name]])</f>
        <v>1</v>
      </c>
    </row>
    <row r="367" spans="6:7" hidden="1" x14ac:dyDescent="0.25">
      <c r="F367" t="s">
        <v>3486</v>
      </c>
      <c r="G367">
        <f>COUNTIF(tb_to_analyze[Rocket],Table12[[#This Row],[Rocket Name]])</f>
        <v>1</v>
      </c>
    </row>
    <row r="368" spans="6:7" hidden="1" x14ac:dyDescent="0.25">
      <c r="F368" t="s">
        <v>3534</v>
      </c>
      <c r="G368">
        <f>COUNTIF(tb_to_analyze[Rocket],Table12[[#This Row],[Rocket Name]])</f>
        <v>1</v>
      </c>
    </row>
    <row r="369" spans="6:7" hidden="1" x14ac:dyDescent="0.25">
      <c r="F369" t="s">
        <v>3644</v>
      </c>
      <c r="G369">
        <f>COUNTIF(tb_to_analyze[Rocket],Table12[[#This Row],[Rocket Name]])</f>
        <v>1</v>
      </c>
    </row>
    <row r="370" spans="6:7" hidden="1" x14ac:dyDescent="0.25">
      <c r="F370" t="s">
        <v>3661</v>
      </c>
      <c r="G370">
        <f>COUNTIF(tb_to_analyze[Rocket],Table12[[#This Row],[Rocket Name]])</f>
        <v>1</v>
      </c>
    </row>
    <row r="371" spans="6:7" hidden="1" x14ac:dyDescent="0.25">
      <c r="F371" t="s">
        <v>3705</v>
      </c>
      <c r="G371">
        <f>COUNTIF(tb_to_analyze[Rocket],Table12[[#This Row],[Rocket Name]])</f>
        <v>1</v>
      </c>
    </row>
    <row r="372" spans="6:7" hidden="1" x14ac:dyDescent="0.25">
      <c r="F372" t="s">
        <v>3744</v>
      </c>
      <c r="G372">
        <f>COUNTIF(tb_to_analyze[Rocket],Table12[[#This Row],[Rocket Name]])</f>
        <v>1</v>
      </c>
    </row>
    <row r="373" spans="6:7" hidden="1" x14ac:dyDescent="0.25">
      <c r="F373" t="s">
        <v>3751</v>
      </c>
      <c r="G373">
        <f>COUNTIF(tb_to_analyze[Rocket],Table12[[#This Row],[Rocket Name]])</f>
        <v>1</v>
      </c>
    </row>
    <row r="374" spans="6:7" hidden="1" x14ac:dyDescent="0.25">
      <c r="F374" t="s">
        <v>3841</v>
      </c>
      <c r="G374">
        <f>COUNTIF(tb_to_analyze[Rocket],Table12[[#This Row],[Rocket Name]])</f>
        <v>1</v>
      </c>
    </row>
    <row r="375" spans="6:7" hidden="1" x14ac:dyDescent="0.25">
      <c r="F375" t="s">
        <v>3909</v>
      </c>
      <c r="G375">
        <f>COUNTIF(tb_to_analyze[Rocket],Table12[[#This Row],[Rocket Name]])</f>
        <v>1</v>
      </c>
    </row>
    <row r="376" spans="6:7" hidden="1" x14ac:dyDescent="0.25">
      <c r="F376" t="s">
        <v>3936</v>
      </c>
      <c r="G376">
        <f>COUNTIF(tb_to_analyze[Rocket],Table12[[#This Row],[Rocket Name]])</f>
        <v>1</v>
      </c>
    </row>
    <row r="377" spans="6:7" hidden="1" x14ac:dyDescent="0.25">
      <c r="F377" t="s">
        <v>3969</v>
      </c>
      <c r="G377">
        <f>COUNTIF(tb_to_analyze[Rocket],Table12[[#This Row],[Rocket Name]])</f>
        <v>1</v>
      </c>
    </row>
    <row r="378" spans="6:7" hidden="1" x14ac:dyDescent="0.25">
      <c r="F378" t="s">
        <v>4003</v>
      </c>
      <c r="G378">
        <f>COUNTIF(tb_to_analyze[Rocket],Table12[[#This Row],[Rocket Name]])</f>
        <v>1</v>
      </c>
    </row>
    <row r="379" spans="6:7" hidden="1" x14ac:dyDescent="0.25">
      <c r="F379" t="s">
        <v>4080</v>
      </c>
      <c r="G379">
        <f>COUNTIF(tb_to_analyze[Rocket],Table12[[#This Row],[Rocket Name]])</f>
        <v>1</v>
      </c>
    </row>
    <row r="380" spans="6:7" hidden="1" x14ac:dyDescent="0.25">
      <c r="F380" t="s">
        <v>4106</v>
      </c>
      <c r="G380">
        <f>COUNTIF(tb_to_analyze[Rocket],Table12[[#This Row],[Rocket Name]])</f>
        <v>1</v>
      </c>
    </row>
    <row r="381" spans="6:7" hidden="1" x14ac:dyDescent="0.25">
      <c r="F381" t="s">
        <v>4116</v>
      </c>
      <c r="G381">
        <f>COUNTIF(tb_to_analyze[Rocket],Table12[[#This Row],[Rocket Name]])</f>
        <v>1</v>
      </c>
    </row>
    <row r="382" spans="6:7" hidden="1" x14ac:dyDescent="0.25">
      <c r="F382" t="s">
        <v>4190</v>
      </c>
      <c r="G382">
        <f>COUNTIF(tb_to_analyze[Rocket],Table12[[#This Row],[Rocket Name]])</f>
        <v>1</v>
      </c>
    </row>
    <row r="383" spans="6:7" hidden="1" x14ac:dyDescent="0.25">
      <c r="F383" t="s">
        <v>4196</v>
      </c>
      <c r="G383">
        <f>COUNTIF(tb_to_analyze[Rocket],Table12[[#This Row],[Rocket Name]])</f>
        <v>1</v>
      </c>
    </row>
    <row r="384" spans="6:7" hidden="1" x14ac:dyDescent="0.25">
      <c r="F384" t="s">
        <v>4259</v>
      </c>
      <c r="G384">
        <f>COUNTIF(tb_to_analyze[Rocket],Table12[[#This Row],[Rocket Name]])</f>
        <v>1</v>
      </c>
    </row>
    <row r="385" spans="6:7" hidden="1" x14ac:dyDescent="0.25">
      <c r="F385" t="s">
        <v>4326</v>
      </c>
      <c r="G385">
        <f>COUNTIF(tb_to_analyze[Rocket],Table12[[#This Row],[Rocket Name]])</f>
        <v>1</v>
      </c>
    </row>
    <row r="386" spans="6:7" hidden="1" x14ac:dyDescent="0.25">
      <c r="F386" t="s">
        <v>4348</v>
      </c>
      <c r="G386">
        <f>COUNTIF(tb_to_analyze[Rocket],Table12[[#This Row],[Rocket Name]])</f>
        <v>1</v>
      </c>
    </row>
    <row r="387" spans="6:7" hidden="1" x14ac:dyDescent="0.25">
      <c r="F387" t="s">
        <v>4373</v>
      </c>
      <c r="G387">
        <f>COUNTIF(tb_to_analyze[Rocket],Table12[[#This Row],[Rocket Name]])</f>
        <v>1</v>
      </c>
    </row>
    <row r="388" spans="6:7" hidden="1" x14ac:dyDescent="0.25">
      <c r="F388" t="s">
        <v>4422</v>
      </c>
      <c r="G388">
        <f>COUNTIF(tb_to_analyze[Rocket],Table12[[#This Row],[Rocket Name]])</f>
        <v>1</v>
      </c>
    </row>
    <row r="389" spans="6:7" hidden="1" x14ac:dyDescent="0.25">
      <c r="F389" t="s">
        <v>4439</v>
      </c>
      <c r="G389">
        <f>COUNTIF(tb_to_analyze[Rocket],Table12[[#This Row],[Rocket Name]])</f>
        <v>1</v>
      </c>
    </row>
    <row r="390" spans="6:7" hidden="1" x14ac:dyDescent="0.25">
      <c r="F390" t="s">
        <v>4460</v>
      </c>
      <c r="G390">
        <f>COUNTIF(tb_to_analyze[Rocket],Table12[[#This Row],[Rocket Name]])</f>
        <v>1</v>
      </c>
    </row>
    <row r="391" spans="6:7" hidden="1" x14ac:dyDescent="0.25">
      <c r="F391" t="s">
        <v>4477</v>
      </c>
      <c r="G391">
        <f>COUNTIF(tb_to_analyze[Rocket],Table12[[#This Row],[Rocket Name]])</f>
        <v>1</v>
      </c>
    </row>
    <row r="392" spans="6:7" hidden="1" x14ac:dyDescent="0.25">
      <c r="F392" t="s">
        <v>4583</v>
      </c>
      <c r="G392">
        <f>COUNTIF(tb_to_analyze[Rocket],Table12[[#This Row],[Rocket Name]])</f>
        <v>1</v>
      </c>
    </row>
    <row r="393" spans="6:7" hidden="1" x14ac:dyDescent="0.25">
      <c r="F393" t="s">
        <v>4649</v>
      </c>
      <c r="G393">
        <f>COUNTIF(tb_to_analyze[Rocket],Table12[[#This Row],[Rocket Name]])</f>
        <v>1</v>
      </c>
    </row>
    <row r="394" spans="6:7" hidden="1" x14ac:dyDescent="0.25">
      <c r="F394" t="s">
        <v>4681</v>
      </c>
      <c r="G394">
        <f>COUNTIF(tb_to_analyze[Rocket],Table12[[#This Row],[Rocket Name]])</f>
        <v>1</v>
      </c>
    </row>
    <row r="395" spans="6:7" hidden="1" x14ac:dyDescent="0.25">
      <c r="F395" t="s">
        <v>4704</v>
      </c>
      <c r="G395">
        <f>COUNTIF(tb_to_analyze[Rocket],Table12[[#This Row],[Rocket Name]])</f>
        <v>1</v>
      </c>
    </row>
    <row r="396" spans="6:7" hidden="1" x14ac:dyDescent="0.25">
      <c r="F396" t="s">
        <v>4751</v>
      </c>
      <c r="G396">
        <f>COUNTIF(tb_to_analyze[Rocket],Table12[[#This Row],[Rocket Name]])</f>
        <v>1</v>
      </c>
    </row>
    <row r="397" spans="6:7" hidden="1" x14ac:dyDescent="0.25">
      <c r="F397" t="s">
        <v>4863</v>
      </c>
      <c r="G397">
        <f>COUNTIF(tb_to_analyze[Rocket],Table12[[#This Row],[Rocket Name]])</f>
        <v>1</v>
      </c>
    </row>
    <row r="398" spans="6:7" hidden="1" x14ac:dyDescent="0.25">
      <c r="F398" t="s">
        <v>4952</v>
      </c>
      <c r="G398">
        <f>COUNTIF(tb_to_analyze[Rocket],Table12[[#This Row],[Rocket Name]])</f>
        <v>1</v>
      </c>
    </row>
    <row r="399" spans="6:7" hidden="1" x14ac:dyDescent="0.25">
      <c r="F399" t="s">
        <v>4967</v>
      </c>
      <c r="G399">
        <f>COUNTIF(tb_to_analyze[Rocket],Table12[[#This Row],[Rocket Name]])</f>
        <v>1</v>
      </c>
    </row>
    <row r="400" spans="6:7" hidden="1" x14ac:dyDescent="0.25">
      <c r="F400" t="s">
        <v>5038</v>
      </c>
      <c r="G400">
        <f>COUNTIF(tb_to_analyze[Rocket],Table12[[#This Row],[Rocket Name]])</f>
        <v>1</v>
      </c>
    </row>
    <row r="401" spans="3:7" hidden="1" x14ac:dyDescent="0.25">
      <c r="F401" t="s">
        <v>5059</v>
      </c>
      <c r="G401">
        <f>COUNTIF(tb_to_analyze[Rocket],Table12[[#This Row],[Rocket Name]])</f>
        <v>1</v>
      </c>
    </row>
    <row r="402" spans="3:7" hidden="1" x14ac:dyDescent="0.25">
      <c r="F402" t="s">
        <v>5120</v>
      </c>
      <c r="G402">
        <f>COUNTIF(tb_to_analyze[Rocket],Table12[[#This Row],[Rocket Name]])</f>
        <v>1</v>
      </c>
    </row>
    <row r="403" spans="3:7" hidden="1" x14ac:dyDescent="0.25">
      <c r="F403" t="s">
        <v>5130</v>
      </c>
      <c r="G403">
        <f>COUNTIF(tb_to_analyze[Rocket],Table12[[#This Row],[Rocket Name]])</f>
        <v>1</v>
      </c>
    </row>
    <row r="404" spans="3:7" hidden="1" x14ac:dyDescent="0.25">
      <c r="F404" t="s">
        <v>5146</v>
      </c>
      <c r="G404">
        <f>COUNTIF(tb_to_analyze[Rocket],Table12[[#This Row],[Rocket Name]])</f>
        <v>1</v>
      </c>
    </row>
    <row r="405" spans="3:7" hidden="1" x14ac:dyDescent="0.25">
      <c r="F405" t="s">
        <v>5161</v>
      </c>
      <c r="G405">
        <f>COUNTIF(tb_to_analyze[Rocket],Table12[[#This Row],[Rocket Name]])</f>
        <v>1</v>
      </c>
    </row>
    <row r="406" spans="3:7" hidden="1" x14ac:dyDescent="0.25">
      <c r="F406" t="s">
        <v>5215</v>
      </c>
      <c r="G406">
        <f>COUNTIF(tb_to_analyze[Rocket],Table12[[#This Row],[Rocket Name]])</f>
        <v>1</v>
      </c>
    </row>
    <row r="407" spans="3:7" hidden="1" x14ac:dyDescent="0.25">
      <c r="F407" t="s">
        <v>5224</v>
      </c>
      <c r="G407">
        <f>COUNTIF(tb_to_analyze[Rocket],Table12[[#This Row],[Rocket Name]])</f>
        <v>1</v>
      </c>
    </row>
    <row r="411" spans="3:7" ht="30" x14ac:dyDescent="0.25">
      <c r="C411" s="12" t="s">
        <v>5393</v>
      </c>
      <c r="D411" s="12" t="s">
        <v>5394</v>
      </c>
      <c r="E411" s="12" t="s">
        <v>5370</v>
      </c>
      <c r="F411" s="9" t="s">
        <v>5395</v>
      </c>
    </row>
    <row r="412" spans="3:7" x14ac:dyDescent="0.25">
      <c r="C412" s="5">
        <v>1957</v>
      </c>
      <c r="D412">
        <v>1960</v>
      </c>
      <c r="E412" t="str">
        <f>_xlfn.CONCAT(Table8[[#This Row],[Period From]],"-",Table8[[#This Row],[Period To ]])</f>
        <v>1957-1960</v>
      </c>
      <c r="F412" s="7">
        <f>COUNTIFS(tb_to_analyze[MissionStatus],"Success",tb_to_analyze[Year],"&gt;="&amp;Table8[[#This Row],[Period From]],tb_to_analyze[Year],"&lt;="&amp;Table8[[#This Row],[Period To ]])/COUNTIFS(tb_to_analyze[Year],"&gt;="&amp;Table8[[#This Row],[Period From]],tb_to_analyze[Year],"&lt;="&amp;Table8[[#This Row],[Period To ]])</f>
        <v>0.3888888888888889</v>
      </c>
    </row>
    <row r="413" spans="3:7" x14ac:dyDescent="0.25">
      <c r="C413" s="5">
        <v>1961</v>
      </c>
      <c r="D413">
        <v>1965</v>
      </c>
      <c r="E413" t="str">
        <f>_xlfn.CONCAT(Table8[[#This Row],[Period From]],"-",Table8[[#This Row],[Period To ]])</f>
        <v>1961-1965</v>
      </c>
      <c r="F413" s="7">
        <f>COUNTIFS(tb_to_analyze[MissionStatus],"Success",tb_to_analyze[Year],"&gt;="&amp;Table8[[#This Row],[Period From]],tb_to_analyze[Year],"&lt;="&amp;Table8[[#This Row],[Period To ]])/COUNTIFS(tb_to_analyze[Year],"&gt;="&amp;Table8[[#This Row],[Period From]],tb_to_analyze[Year],"&lt;="&amp;Table8[[#This Row],[Period To ]])</f>
        <v>0.77018633540372672</v>
      </c>
    </row>
    <row r="414" spans="3:7" x14ac:dyDescent="0.25">
      <c r="C414" s="5">
        <v>1966</v>
      </c>
      <c r="D414">
        <v>1970</v>
      </c>
      <c r="E414" t="str">
        <f>_xlfn.CONCAT(Table8[[#This Row],[Period From]],"-",Table8[[#This Row],[Period To ]])</f>
        <v>1966-1970</v>
      </c>
      <c r="F414" s="7">
        <f>COUNTIFS(tb_to_analyze[MissionStatus],"Success",tb_to_analyze[Year],"&gt;="&amp;Table8[[#This Row],[Period From]],tb_to_analyze[Year],"&lt;="&amp;Table8[[#This Row],[Period To ]])/COUNTIFS(tb_to_analyze[Year],"&gt;="&amp;Table8[[#This Row],[Period From]],tb_to_analyze[Year],"&lt;="&amp;Table8[[#This Row],[Period To ]])</f>
        <v>0.84200385356454721</v>
      </c>
    </row>
    <row r="415" spans="3:7" x14ac:dyDescent="0.25">
      <c r="C415" s="5">
        <v>1971</v>
      </c>
      <c r="D415">
        <v>1975</v>
      </c>
      <c r="E415" t="str">
        <f>_xlfn.CONCAT(Table8[[#This Row],[Period From]],"-",Table8[[#This Row],[Period To ]])</f>
        <v>1971-1975</v>
      </c>
      <c r="F415" s="7">
        <f>COUNTIFS(tb_to_analyze[MissionStatus],"Success",tb_to_analyze[Year],"&gt;="&amp;Table8[[#This Row],[Period From]],tb_to_analyze[Year],"&lt;="&amp;Table8[[#This Row],[Period To ]])/COUNTIFS(tb_to_analyze[Year],"&gt;="&amp;Table8[[#This Row],[Period From]],tb_to_analyze[Year],"&lt;="&amp;Table8[[#This Row],[Period To ]])</f>
        <v>0.91541353383458646</v>
      </c>
    </row>
    <row r="416" spans="3:7" x14ac:dyDescent="0.25">
      <c r="C416" s="5">
        <v>1976</v>
      </c>
      <c r="D416">
        <v>1980</v>
      </c>
      <c r="E416" t="str">
        <f>_xlfn.CONCAT(Table8[[#This Row],[Period From]],"-",Table8[[#This Row],[Period To ]])</f>
        <v>1976-1980</v>
      </c>
      <c r="F416" s="7">
        <f>COUNTIFS(tb_to_analyze[MissionStatus],"Success",tb_to_analyze[Year],"&gt;="&amp;Table8[[#This Row],[Period From]],tb_to_analyze[Year],"&lt;="&amp;Table8[[#This Row],[Period To ]])/COUNTIFS(tb_to_analyze[Year],"&gt;="&amp;Table8[[#This Row],[Period From]],tb_to_analyze[Year],"&lt;="&amp;Table8[[#This Row],[Period To ]])</f>
        <v>0.9509345794392523</v>
      </c>
    </row>
    <row r="417" spans="3:6" x14ac:dyDescent="0.25">
      <c r="C417" s="5">
        <v>1981</v>
      </c>
      <c r="D417">
        <v>1985</v>
      </c>
      <c r="E417" t="str">
        <f>_xlfn.CONCAT(Table8[[#This Row],[Period From]],"-",Table8[[#This Row],[Period To ]])</f>
        <v>1981-1985</v>
      </c>
      <c r="F417" s="7">
        <f>COUNTIFS(tb_to_analyze[MissionStatus],"Success",tb_to_analyze[Year],"&gt;="&amp;Table8[[#This Row],[Period From]],tb_to_analyze[Year],"&lt;="&amp;Table8[[#This Row],[Period To ]])/COUNTIFS(tb_to_analyze[Year],"&gt;="&amp;Table8[[#This Row],[Period From]],tb_to_analyze[Year],"&lt;="&amp;Table8[[#This Row],[Period To ]])</f>
        <v>0.93948126801152743</v>
      </c>
    </row>
    <row r="418" spans="3:6" x14ac:dyDescent="0.25">
      <c r="C418" s="5">
        <v>1986</v>
      </c>
      <c r="D418">
        <v>1990</v>
      </c>
      <c r="E418" t="str">
        <f>_xlfn.CONCAT(Table8[[#This Row],[Period From]],"-",Table8[[#This Row],[Period To ]])</f>
        <v>1986-1990</v>
      </c>
      <c r="F418" s="7">
        <f>COUNTIFS(tb_to_analyze[MissionStatus],"Success",tb_to_analyze[Year],"&gt;="&amp;Table8[[#This Row],[Period From]],tb_to_analyze[Year],"&lt;="&amp;Table8[[#This Row],[Period To ]])/COUNTIFS(tb_to_analyze[Year],"&gt;="&amp;Table8[[#This Row],[Period From]],tb_to_analyze[Year],"&lt;="&amp;Table8[[#This Row],[Period To ]])</f>
        <v>0.94498381877022652</v>
      </c>
    </row>
    <row r="419" spans="3:6" x14ac:dyDescent="0.25">
      <c r="C419" s="5">
        <v>1991</v>
      </c>
      <c r="D419">
        <v>1995</v>
      </c>
      <c r="E419" t="str">
        <f>_xlfn.CONCAT(Table8[[#This Row],[Period From]],"-",Table8[[#This Row],[Period To ]])</f>
        <v>1991-1995</v>
      </c>
      <c r="F419" s="7">
        <f>COUNTIFS(tb_to_analyze[MissionStatus],"Success",tb_to_analyze[Year],"&gt;="&amp;Table8[[#This Row],[Period From]],tb_to_analyze[Year],"&lt;="&amp;Table8[[#This Row],[Period To ]])/COUNTIFS(tb_to_analyze[Year],"&gt;="&amp;Table8[[#This Row],[Period From]],tb_to_analyze[Year],"&lt;="&amp;Table8[[#This Row],[Period To ]])</f>
        <v>0.91530944625407162</v>
      </c>
    </row>
    <row r="420" spans="3:6" x14ac:dyDescent="0.25">
      <c r="C420" s="5">
        <v>1996</v>
      </c>
      <c r="D420">
        <v>2000</v>
      </c>
      <c r="E420" t="str">
        <f>_xlfn.CONCAT(Table8[[#This Row],[Period From]],"-",Table8[[#This Row],[Period To ]])</f>
        <v>1996-2000</v>
      </c>
      <c r="F420" s="7">
        <f>COUNTIFS(tb_to_analyze[MissionStatus],"Success",tb_to_analyze[Year],"&gt;="&amp;Table8[[#This Row],[Period From]],tb_to_analyze[Year],"&lt;="&amp;Table8[[#This Row],[Period To ]])/COUNTIFS(tb_to_analyze[Year],"&gt;="&amp;Table8[[#This Row],[Period From]],tb_to_analyze[Year],"&lt;="&amp;Table8[[#This Row],[Period To ]])</f>
        <v>0.91346153846153844</v>
      </c>
    </row>
    <row r="421" spans="3:6" x14ac:dyDescent="0.25">
      <c r="C421" s="5">
        <v>2001</v>
      </c>
      <c r="D421">
        <v>2005</v>
      </c>
      <c r="E421" t="str">
        <f>_xlfn.CONCAT(Table8[[#This Row],[Period From]],"-",Table8[[#This Row],[Period To ]])</f>
        <v>2001-2005</v>
      </c>
      <c r="F421" s="7">
        <f>COUNTIFS(tb_to_analyze[MissionStatus],"Success",tb_to_analyze[Year],"&gt;="&amp;Table8[[#This Row],[Period From]],tb_to_analyze[Year],"&lt;="&amp;Table8[[#This Row],[Period To ]])/COUNTIFS(tb_to_analyze[Year],"&gt;="&amp;Table8[[#This Row],[Period From]],tb_to_analyze[Year],"&lt;="&amp;Table8[[#This Row],[Period To ]])</f>
        <v>0.9321266968325792</v>
      </c>
    </row>
    <row r="422" spans="3:6" x14ac:dyDescent="0.25">
      <c r="C422" s="5">
        <v>2006</v>
      </c>
      <c r="D422">
        <v>2010</v>
      </c>
      <c r="E422" t="str">
        <f>_xlfn.CONCAT(Table8[[#This Row],[Period From]],"-",Table8[[#This Row],[Period To ]])</f>
        <v>2006-2010</v>
      </c>
      <c r="F422" s="7">
        <f>COUNTIFS(tb_to_analyze[MissionStatus],"Success",tb_to_analyze[Year],"&gt;="&amp;Table8[[#This Row],[Period From]],tb_to_analyze[Year],"&lt;="&amp;Table8[[#This Row],[Period To ]])/COUNTIFS(tb_to_analyze[Year],"&gt;="&amp;Table8[[#This Row],[Period From]],tb_to_analyze[Year],"&lt;="&amp;Table8[[#This Row],[Period To ]])</f>
        <v>0.93133047210300424</v>
      </c>
    </row>
    <row r="423" spans="3:6" x14ac:dyDescent="0.25">
      <c r="C423" s="5">
        <v>2011</v>
      </c>
      <c r="D423">
        <v>2015</v>
      </c>
      <c r="E423" t="str">
        <f>_xlfn.CONCAT(Table8[[#This Row],[Period From]],"-",Table8[[#This Row],[Period To ]])</f>
        <v>2011-2015</v>
      </c>
      <c r="F423" s="7">
        <f>COUNTIFS(tb_to_analyze[MissionStatus],"Success",tb_to_analyze[Year],"&gt;="&amp;Table8[[#This Row],[Period From]],tb_to_analyze[Year],"&lt;="&amp;Table8[[#This Row],[Period To ]])/COUNTIFS(tb_to_analyze[Year],"&gt;="&amp;Table8[[#This Row],[Period From]],tb_to_analyze[Year],"&lt;="&amp;Table8[[#This Row],[Period To ]])</f>
        <v>0.93478260869565222</v>
      </c>
    </row>
    <row r="424" spans="3:6" x14ac:dyDescent="0.25">
      <c r="C424" s="5">
        <v>2016</v>
      </c>
      <c r="D424">
        <v>2020</v>
      </c>
      <c r="E424" t="str">
        <f>_xlfn.CONCAT(Table8[[#This Row],[Period From]],"-",Table8[[#This Row],[Period To ]])</f>
        <v>2016-2020</v>
      </c>
      <c r="F424" s="7">
        <f>COUNTIFS(tb_to_analyze[MissionStatus],"Success",tb_to_analyze[Year],"&gt;="&amp;Table8[[#This Row],[Period From]],tb_to_analyze[Year],"&lt;="&amp;Table8[[#This Row],[Period To ]])/COUNTIFS(tb_to_analyze[Year],"&gt;="&amp;Table8[[#This Row],[Period From]],tb_to_analyze[Year],"&lt;="&amp;Table8[[#This Row],[Period To ]])</f>
        <v>0.92979127134724859</v>
      </c>
    </row>
    <row r="425" spans="3:6" x14ac:dyDescent="0.25">
      <c r="C425" s="5">
        <v>2021</v>
      </c>
      <c r="D425">
        <v>2022</v>
      </c>
      <c r="E425" t="str">
        <f>_xlfn.CONCAT(Table8[[#This Row],[Period From]],"-",Table8[[#This Row],[Period To ]])</f>
        <v>2021-2022</v>
      </c>
      <c r="F425" s="7">
        <f>COUNTIFS(tb_to_analyze[MissionStatus],"Success",tb_to_analyze[Year],"&gt;="&amp;Table8[[#This Row],[Period From]],tb_to_analyze[Year],"&lt;="&amp;Table8[[#This Row],[Period To ]])/COUNTIFS(tb_to_analyze[Year],"&gt;="&amp;Table8[[#This Row],[Period From]],tb_to_analyze[Year],"&lt;="&amp;Table8[[#This Row],[Period To ]])</f>
        <v>0.93200000000000005</v>
      </c>
    </row>
  </sheetData>
  <conditionalFormatting sqref="K21:K34">
    <cfRule type="colorScale" priority="6">
      <colorScale>
        <cfvo type="min"/>
        <cfvo type="percentile" val="50"/>
        <cfvo type="max"/>
        <color rgb="FFF8696B"/>
        <color rgb="FFFFEB84"/>
        <color rgb="FF63BE7B"/>
      </colorScale>
    </cfRule>
  </conditionalFormatting>
  <conditionalFormatting sqref="L21:L34">
    <cfRule type="colorScale" priority="4">
      <colorScale>
        <cfvo type="min"/>
        <cfvo type="percentile" val="50"/>
        <cfvo type="max"/>
        <color rgb="FFF8696B"/>
        <color rgb="FFFFEB84"/>
        <color rgb="FF63BE7B"/>
      </colorScale>
    </cfRule>
  </conditionalFormatting>
  <conditionalFormatting sqref="M21:M34">
    <cfRule type="colorScale" priority="3">
      <colorScale>
        <cfvo type="min"/>
        <cfvo type="percentile" val="50"/>
        <cfvo type="max"/>
        <color rgb="FFF8696B"/>
        <color rgb="FFFFEB84"/>
        <color rgb="FF63BE7B"/>
      </colorScale>
    </cfRule>
  </conditionalFormatting>
  <conditionalFormatting sqref="N21:N34">
    <cfRule type="colorScale" priority="2">
      <colorScale>
        <cfvo type="min"/>
        <cfvo type="percentile" val="50"/>
        <cfvo type="max"/>
        <color rgb="FFF8696B"/>
        <color rgb="FFFFEB84"/>
        <color rgb="FF63BE7B"/>
      </colorScale>
    </cfRule>
  </conditionalFormatting>
  <conditionalFormatting sqref="O21:O34">
    <cfRule type="colorScale" priority="1">
      <colorScale>
        <cfvo type="min"/>
        <cfvo type="percentile" val="50"/>
        <cfvo type="max"/>
        <color rgb="FFF8696B"/>
        <color rgb="FFFFEB84"/>
        <color rgb="FF63BE7B"/>
      </colorScale>
    </cfRule>
  </conditionalFormatting>
  <pageMargins left="0.7" right="0.7" top="0.75" bottom="0.75" header="0.3" footer="0.3"/>
  <tableParts count="11">
    <tablePart r:id="rId1"/>
    <tablePart r:id="rId2"/>
    <tablePart r:id="rId3"/>
    <tablePart r:id="rId4"/>
    <tablePart r:id="rId5"/>
    <tablePart r:id="rId6"/>
    <tablePart r:id="rId7"/>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8AC32-5F10-40C5-9E91-A40E027EBA7E}">
  <dimension ref="A1"/>
  <sheetViews>
    <sheetView showGridLines="0" tabSelected="1" topLeftCell="A37" zoomScaleNormal="100" workbookViewId="0">
      <selection activeCell="F102" sqref="F102"/>
    </sheetView>
  </sheetViews>
  <sheetFormatPr defaultRowHeight="15" x14ac:dyDescent="0.25"/>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C0B25D-4812-4B70-96DE-33BFA424C9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space_missions</vt:lpstr>
      <vt:lpstr>data_to_clean</vt:lpstr>
      <vt:lpstr>data_to_analyze</vt:lpstr>
      <vt:lpstr>settings</vt:lpstr>
      <vt:lpstr>pivot_tables</vt:lpstr>
      <vt:lpstr>formulas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Kajo R</dc:creator>
  <cp:lastModifiedBy>Robert M</cp:lastModifiedBy>
  <dcterms:created xsi:type="dcterms:W3CDTF">2023-07-28T15:30:03Z</dcterms:created>
  <dcterms:modified xsi:type="dcterms:W3CDTF">2023-09-30T15:15:34Z</dcterms:modified>
</cp:coreProperties>
</file>